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C:\Users\dzou\Desktop\21619\"/>
    </mc:Choice>
  </mc:AlternateContent>
  <xr:revisionPtr revIDLastSave="0" documentId="13_ncr:1_{74C804F9-B1DE-4DC4-A472-E80730C7EA4D}" xr6:coauthVersionLast="45" xr6:coauthVersionMax="45" xr10:uidLastSave="{00000000-0000-0000-0000-000000000000}"/>
  <bookViews>
    <workbookView xWindow="-120" yWindow="-120" windowWidth="29040" windowHeight="15840" xr2:uid="{8BA79CBD-4F51-49F6-AC88-DA088C2F6B46}"/>
  </bookViews>
  <sheets>
    <sheet name="distsum" sheetId="1" r:id="rId1"/>
  </sheets>
  <externalReferences>
    <externalReference r:id="rId2"/>
    <externalReference r:id="rId3"/>
  </externalReferences>
  <definedNames>
    <definedName name="_c1_">[1]c1!$A$10:$AW$82</definedName>
    <definedName name="_c10_">[1]c10!$A$10:$BS$82</definedName>
    <definedName name="_c2_">[1]c2!$A$10:$CR$82</definedName>
    <definedName name="_c4_">[1]c4!$A$10:$AW$84</definedName>
    <definedName name="_c5_">[1]c5!$A$10:$CR$82</definedName>
    <definedName name="_c6_">[1]c6!$A$10:$CV$82</definedName>
    <definedName name="_c7_">[1]c7!$A$10:$BC$84</definedName>
    <definedName name="_c8_">[1]c8!$A$10:$BC$84</definedName>
    <definedName name="_c9_">[1]c9!$A$10:$BR$82</definedName>
    <definedName name="_xlnm._FilterDatabase" localSheetId="0" hidden="1">distsum!$A$9:$FD$448</definedName>
    <definedName name="_Key1" hidden="1">[2]CALC!#REF!</definedName>
    <definedName name="_Key2" hidden="1">[2]CALC!#REF!</definedName>
    <definedName name="_Order1" hidden="1">255</definedName>
    <definedName name="_Order2" hidden="1">255</definedName>
    <definedName name="chacomp">[1]chacheck!$A$10:$BI$84</definedName>
    <definedName name="code436">[1]codes!$A$10:$D$448</definedName>
    <definedName name="codeCHA">[1]codes!$F$10:$H$81</definedName>
    <definedName name="d1_">[1]d1!$A$9:$EE$449</definedName>
    <definedName name="d10_">[1]d10!$A$10:$EA$449</definedName>
    <definedName name="d2_">[1]d2!$10:$449</definedName>
    <definedName name="d4_">[1]d4!$A$10:$EE$449</definedName>
    <definedName name="d5_">[1]d5!$A$10:$EE$449</definedName>
    <definedName name="d6_">[1]d6!$A$10:$EE$449</definedName>
    <definedName name="d7_">[1]d7!$A$10:$EK$449</definedName>
    <definedName name="d8_">[1]d8!$A$10:$EA$449</definedName>
    <definedName name="d9_">[1]d9!$A$10:$EA$449</definedName>
    <definedName name="distcomp">[1]distcheck!$A$10:$BZ$451</definedName>
    <definedName name="ignore" hidden="1">[2]CALC!#REF!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452" i="1" l="1"/>
  <c r="CG452" i="1"/>
  <c r="CG456" i="1" s="1"/>
  <c r="CG457" i="1" s="1"/>
  <c r="DZ450" i="1"/>
  <c r="DY450" i="1"/>
  <c r="DX450" i="1"/>
  <c r="DW450" i="1"/>
  <c r="DV450" i="1"/>
  <c r="DS450" i="1"/>
  <c r="DJ450" i="1"/>
  <c r="DI450" i="1"/>
  <c r="DH450" i="1"/>
  <c r="DF450" i="1"/>
  <c r="DE450" i="1"/>
  <c r="DD450" i="1"/>
  <c r="DC450" i="1"/>
  <c r="CH450" i="1"/>
  <c r="CG450" i="1"/>
  <c r="CE450" i="1"/>
  <c r="BI450" i="1"/>
  <c r="BG450" i="1"/>
  <c r="BE450" i="1"/>
  <c r="BD450" i="1"/>
  <c r="BC450" i="1"/>
  <c r="BB450" i="1"/>
  <c r="AR450" i="1"/>
  <c r="AQ450" i="1"/>
  <c r="AP450" i="1"/>
  <c r="AO450" i="1"/>
  <c r="AN450" i="1"/>
  <c r="AM450" i="1"/>
  <c r="AL450" i="1"/>
  <c r="AK450" i="1"/>
  <c r="AJ450" i="1"/>
  <c r="AI450" i="1"/>
  <c r="AH450" i="1"/>
  <c r="AG450" i="1"/>
  <c r="AF450" i="1"/>
  <c r="AE450" i="1"/>
  <c r="AD450" i="1"/>
  <c r="AC450" i="1"/>
  <c r="AB450" i="1"/>
  <c r="DQ448" i="1"/>
  <c r="DN448" i="1"/>
  <c r="DK448" i="1"/>
  <c r="DL448" i="1" s="1"/>
  <c r="DG448" i="1"/>
  <c r="CD448" i="1"/>
  <c r="CF448" i="1" s="1"/>
  <c r="AY448" i="1"/>
  <c r="AX448" i="1"/>
  <c r="AW448" i="1"/>
  <c r="AV448" i="1"/>
  <c r="AU448" i="1"/>
  <c r="AT448" i="1"/>
  <c r="S448" i="1"/>
  <c r="Q448" i="1"/>
  <c r="P448" i="1"/>
  <c r="G448" i="1"/>
  <c r="J448" i="1" s="1"/>
  <c r="F448" i="1"/>
  <c r="H448" i="1" s="1"/>
  <c r="E448" i="1"/>
  <c r="D448" i="1"/>
  <c r="DQ447" i="1"/>
  <c r="DN447" i="1"/>
  <c r="DK447" i="1"/>
  <c r="DL447" i="1" s="1"/>
  <c r="DG447" i="1"/>
  <c r="CD447" i="1"/>
  <c r="CF447" i="1" s="1"/>
  <c r="AY447" i="1"/>
  <c r="AX447" i="1"/>
  <c r="AW447" i="1"/>
  <c r="AV447" i="1"/>
  <c r="AU447" i="1"/>
  <c r="AT447" i="1"/>
  <c r="S447" i="1"/>
  <c r="Q447" i="1"/>
  <c r="P447" i="1"/>
  <c r="G447" i="1"/>
  <c r="J447" i="1" s="1"/>
  <c r="F447" i="1"/>
  <c r="H447" i="1" s="1"/>
  <c r="E447" i="1"/>
  <c r="D447" i="1"/>
  <c r="DQ446" i="1"/>
  <c r="DN446" i="1"/>
  <c r="DK446" i="1"/>
  <c r="DL446" i="1" s="1"/>
  <c r="DG446" i="1"/>
  <c r="CD446" i="1"/>
  <c r="CF446" i="1" s="1"/>
  <c r="AY446" i="1"/>
  <c r="AX446" i="1"/>
  <c r="AW446" i="1"/>
  <c r="AV446" i="1"/>
  <c r="AU446" i="1"/>
  <c r="AT446" i="1"/>
  <c r="S446" i="1"/>
  <c r="Q446" i="1"/>
  <c r="P446" i="1"/>
  <c r="G446" i="1"/>
  <c r="J446" i="1" s="1"/>
  <c r="F446" i="1"/>
  <c r="H446" i="1" s="1"/>
  <c r="E446" i="1"/>
  <c r="D446" i="1"/>
  <c r="DQ445" i="1"/>
  <c r="DN445" i="1"/>
  <c r="DK445" i="1"/>
  <c r="DL445" i="1" s="1"/>
  <c r="DG445" i="1"/>
  <c r="CD445" i="1"/>
  <c r="CF445" i="1" s="1"/>
  <c r="AY445" i="1"/>
  <c r="AX445" i="1"/>
  <c r="AW445" i="1"/>
  <c r="AV445" i="1"/>
  <c r="AU445" i="1"/>
  <c r="AT445" i="1"/>
  <c r="S445" i="1"/>
  <c r="Q445" i="1"/>
  <c r="P445" i="1"/>
  <c r="G445" i="1"/>
  <c r="J445" i="1" s="1"/>
  <c r="F445" i="1"/>
  <c r="H445" i="1" s="1"/>
  <c r="E445" i="1"/>
  <c r="D445" i="1"/>
  <c r="DQ444" i="1"/>
  <c r="DN444" i="1"/>
  <c r="DK444" i="1"/>
  <c r="DL444" i="1" s="1"/>
  <c r="DG444" i="1"/>
  <c r="CD444" i="1"/>
  <c r="CF444" i="1" s="1"/>
  <c r="AY444" i="1"/>
  <c r="AX444" i="1"/>
  <c r="AW444" i="1"/>
  <c r="AV444" i="1"/>
  <c r="AU444" i="1"/>
  <c r="AT444" i="1"/>
  <c r="S444" i="1"/>
  <c r="Q444" i="1"/>
  <c r="P444" i="1"/>
  <c r="G444" i="1"/>
  <c r="J444" i="1" s="1"/>
  <c r="F444" i="1"/>
  <c r="H444" i="1" s="1"/>
  <c r="E444" i="1"/>
  <c r="D444" i="1"/>
  <c r="DQ443" i="1"/>
  <c r="DN443" i="1"/>
  <c r="DK443" i="1"/>
  <c r="DL443" i="1" s="1"/>
  <c r="DG443" i="1"/>
  <c r="CD443" i="1"/>
  <c r="CF443" i="1" s="1"/>
  <c r="AY443" i="1"/>
  <c r="AX443" i="1"/>
  <c r="AW443" i="1"/>
  <c r="AV443" i="1"/>
  <c r="AU443" i="1"/>
  <c r="AT443" i="1"/>
  <c r="S443" i="1"/>
  <c r="Q443" i="1"/>
  <c r="P443" i="1"/>
  <c r="G443" i="1"/>
  <c r="J443" i="1" s="1"/>
  <c r="F443" i="1"/>
  <c r="H443" i="1" s="1"/>
  <c r="E443" i="1"/>
  <c r="D443" i="1"/>
  <c r="DQ442" i="1"/>
  <c r="DN442" i="1"/>
  <c r="DK442" i="1"/>
  <c r="DL442" i="1" s="1"/>
  <c r="DG442" i="1"/>
  <c r="CD442" i="1"/>
  <c r="CF442" i="1" s="1"/>
  <c r="AY442" i="1"/>
  <c r="AX442" i="1"/>
  <c r="AW442" i="1"/>
  <c r="AV442" i="1"/>
  <c r="AU442" i="1"/>
  <c r="AT442" i="1"/>
  <c r="S442" i="1"/>
  <c r="Q442" i="1"/>
  <c r="P442" i="1"/>
  <c r="G442" i="1"/>
  <c r="J442" i="1" s="1"/>
  <c r="F442" i="1"/>
  <c r="H442" i="1" s="1"/>
  <c r="E442" i="1"/>
  <c r="D442" i="1"/>
  <c r="DQ441" i="1"/>
  <c r="DN441" i="1"/>
  <c r="DK441" i="1"/>
  <c r="DL441" i="1" s="1"/>
  <c r="DG441" i="1"/>
  <c r="CD441" i="1"/>
  <c r="CF441" i="1" s="1"/>
  <c r="AY441" i="1"/>
  <c r="AX441" i="1"/>
  <c r="AW441" i="1"/>
  <c r="AV441" i="1"/>
  <c r="AU441" i="1"/>
  <c r="AT441" i="1"/>
  <c r="S441" i="1"/>
  <c r="Q441" i="1"/>
  <c r="P441" i="1"/>
  <c r="G441" i="1"/>
  <c r="J441" i="1" s="1"/>
  <c r="F441" i="1"/>
  <c r="H441" i="1" s="1"/>
  <c r="E441" i="1"/>
  <c r="D441" i="1"/>
  <c r="DQ440" i="1"/>
  <c r="DN440" i="1"/>
  <c r="DK440" i="1"/>
  <c r="DL440" i="1" s="1"/>
  <c r="DG440" i="1"/>
  <c r="CD440" i="1"/>
  <c r="CF440" i="1" s="1"/>
  <c r="AY440" i="1"/>
  <c r="AX440" i="1"/>
  <c r="AW440" i="1"/>
  <c r="AV440" i="1"/>
  <c r="AU440" i="1"/>
  <c r="AT440" i="1"/>
  <c r="S440" i="1"/>
  <c r="Q440" i="1"/>
  <c r="P440" i="1"/>
  <c r="G440" i="1"/>
  <c r="J440" i="1" s="1"/>
  <c r="F440" i="1"/>
  <c r="H440" i="1" s="1"/>
  <c r="E440" i="1"/>
  <c r="D440" i="1"/>
  <c r="DQ439" i="1"/>
  <c r="DN439" i="1"/>
  <c r="DK439" i="1"/>
  <c r="DL439" i="1" s="1"/>
  <c r="DG439" i="1"/>
  <c r="CD439" i="1"/>
  <c r="CF439" i="1" s="1"/>
  <c r="AY439" i="1"/>
  <c r="AX439" i="1"/>
  <c r="AW439" i="1"/>
  <c r="AV439" i="1"/>
  <c r="AU439" i="1"/>
  <c r="AT439" i="1"/>
  <c r="S439" i="1"/>
  <c r="Q439" i="1"/>
  <c r="P439" i="1"/>
  <c r="H439" i="1"/>
  <c r="G439" i="1"/>
  <c r="J439" i="1" s="1"/>
  <c r="F439" i="1"/>
  <c r="E439" i="1"/>
  <c r="D439" i="1"/>
  <c r="DQ438" i="1"/>
  <c r="DN438" i="1"/>
  <c r="DK438" i="1"/>
  <c r="DG438" i="1"/>
  <c r="CD438" i="1"/>
  <c r="CF438" i="1" s="1"/>
  <c r="AY438" i="1"/>
  <c r="AX438" i="1"/>
  <c r="AW438" i="1"/>
  <c r="AV438" i="1"/>
  <c r="AU438" i="1"/>
  <c r="AT438" i="1"/>
  <c r="S438" i="1"/>
  <c r="Q438" i="1"/>
  <c r="P438" i="1"/>
  <c r="G438" i="1"/>
  <c r="J438" i="1" s="1"/>
  <c r="F438" i="1"/>
  <c r="H438" i="1" s="1"/>
  <c r="E438" i="1"/>
  <c r="D438" i="1"/>
  <c r="DQ437" i="1"/>
  <c r="DN437" i="1"/>
  <c r="DK437" i="1"/>
  <c r="DL437" i="1" s="1"/>
  <c r="DG437" i="1"/>
  <c r="CF437" i="1"/>
  <c r="DP437" i="1" s="1"/>
  <c r="DR437" i="1" s="1"/>
  <c r="DT437" i="1" s="1"/>
  <c r="CD437" i="1"/>
  <c r="AY437" i="1"/>
  <c r="AX437" i="1"/>
  <c r="AW437" i="1"/>
  <c r="AV437" i="1"/>
  <c r="AU437" i="1"/>
  <c r="AT437" i="1"/>
  <c r="S437" i="1"/>
  <c r="R437" i="1"/>
  <c r="Q437" i="1"/>
  <c r="P437" i="1"/>
  <c r="G437" i="1"/>
  <c r="J437" i="1" s="1"/>
  <c r="F437" i="1"/>
  <c r="H437" i="1" s="1"/>
  <c r="E437" i="1"/>
  <c r="D437" i="1"/>
  <c r="DQ436" i="1"/>
  <c r="DN436" i="1"/>
  <c r="DK436" i="1"/>
  <c r="DG436" i="1"/>
  <c r="CF436" i="1"/>
  <c r="CD436" i="1"/>
  <c r="AY436" i="1"/>
  <c r="AX436" i="1"/>
  <c r="AW436" i="1"/>
  <c r="AV436" i="1"/>
  <c r="AU436" i="1"/>
  <c r="AT436" i="1"/>
  <c r="S436" i="1"/>
  <c r="Q436" i="1"/>
  <c r="P436" i="1"/>
  <c r="H436" i="1"/>
  <c r="G436" i="1"/>
  <c r="J436" i="1" s="1"/>
  <c r="F436" i="1"/>
  <c r="E436" i="1"/>
  <c r="D436" i="1"/>
  <c r="DQ435" i="1"/>
  <c r="DN435" i="1"/>
  <c r="DK435" i="1"/>
  <c r="DG435" i="1"/>
  <c r="CD435" i="1"/>
  <c r="CF435" i="1" s="1"/>
  <c r="AY435" i="1"/>
  <c r="AX435" i="1"/>
  <c r="AW435" i="1"/>
  <c r="AV435" i="1"/>
  <c r="AU435" i="1"/>
  <c r="AT435" i="1"/>
  <c r="S435" i="1"/>
  <c r="Q435" i="1"/>
  <c r="P435" i="1"/>
  <c r="H435" i="1"/>
  <c r="G435" i="1"/>
  <c r="J435" i="1" s="1"/>
  <c r="F435" i="1"/>
  <c r="E435" i="1"/>
  <c r="D435" i="1"/>
  <c r="DQ434" i="1"/>
  <c r="DN434" i="1"/>
  <c r="DK434" i="1"/>
  <c r="DG434" i="1"/>
  <c r="CD434" i="1"/>
  <c r="CF434" i="1" s="1"/>
  <c r="AY434" i="1"/>
  <c r="AX434" i="1"/>
  <c r="AW434" i="1"/>
  <c r="AV434" i="1"/>
  <c r="AU434" i="1"/>
  <c r="AT434" i="1"/>
  <c r="S434" i="1"/>
  <c r="R434" i="1"/>
  <c r="Q434" i="1"/>
  <c r="P434" i="1"/>
  <c r="J434" i="1"/>
  <c r="G434" i="1"/>
  <c r="F434" i="1"/>
  <c r="E434" i="1"/>
  <c r="H434" i="1" s="1"/>
  <c r="D434" i="1"/>
  <c r="DQ433" i="1"/>
  <c r="DN433" i="1"/>
  <c r="DL433" i="1"/>
  <c r="DK433" i="1"/>
  <c r="DG433" i="1"/>
  <c r="CD433" i="1"/>
  <c r="CF433" i="1" s="1"/>
  <c r="AY433" i="1"/>
  <c r="AX433" i="1"/>
  <c r="AW433" i="1"/>
  <c r="AV433" i="1"/>
  <c r="AU433" i="1"/>
  <c r="AT433" i="1"/>
  <c r="S433" i="1"/>
  <c r="R433" i="1"/>
  <c r="Q433" i="1"/>
  <c r="P433" i="1"/>
  <c r="J433" i="1"/>
  <c r="G433" i="1"/>
  <c r="F433" i="1"/>
  <c r="E433" i="1"/>
  <c r="D433" i="1"/>
  <c r="DQ432" i="1"/>
  <c r="DN432" i="1"/>
  <c r="DL432" i="1"/>
  <c r="DK432" i="1"/>
  <c r="DG432" i="1"/>
  <c r="CD432" i="1"/>
  <c r="CF432" i="1" s="1"/>
  <c r="AY432" i="1"/>
  <c r="AX432" i="1"/>
  <c r="AW432" i="1"/>
  <c r="AV432" i="1"/>
  <c r="AU432" i="1"/>
  <c r="AT432" i="1"/>
  <c r="S432" i="1"/>
  <c r="R432" i="1"/>
  <c r="Q432" i="1"/>
  <c r="P432" i="1"/>
  <c r="J432" i="1"/>
  <c r="G432" i="1"/>
  <c r="F432" i="1"/>
  <c r="E432" i="1"/>
  <c r="H432" i="1" s="1"/>
  <c r="D432" i="1"/>
  <c r="DQ431" i="1"/>
  <c r="DN431" i="1"/>
  <c r="DL431" i="1"/>
  <c r="DK431" i="1"/>
  <c r="DG431" i="1"/>
  <c r="CD431" i="1"/>
  <c r="CF431" i="1" s="1"/>
  <c r="AY431" i="1"/>
  <c r="AX431" i="1"/>
  <c r="AW431" i="1"/>
  <c r="AV431" i="1"/>
  <c r="AU431" i="1"/>
  <c r="AT431" i="1"/>
  <c r="S431" i="1"/>
  <c r="R431" i="1"/>
  <c r="Q431" i="1"/>
  <c r="P431" i="1"/>
  <c r="J431" i="1"/>
  <c r="G431" i="1"/>
  <c r="F431" i="1"/>
  <c r="E431" i="1"/>
  <c r="D431" i="1"/>
  <c r="DQ430" i="1"/>
  <c r="DN430" i="1"/>
  <c r="DL430" i="1"/>
  <c r="DK430" i="1"/>
  <c r="DG430" i="1"/>
  <c r="CD430" i="1"/>
  <c r="CF430" i="1" s="1"/>
  <c r="AY430" i="1"/>
  <c r="AX430" i="1"/>
  <c r="AW430" i="1"/>
  <c r="AV430" i="1"/>
  <c r="AU430" i="1"/>
  <c r="AT430" i="1"/>
  <c r="S430" i="1"/>
  <c r="R430" i="1"/>
  <c r="Q430" i="1"/>
  <c r="P430" i="1"/>
  <c r="J430" i="1"/>
  <c r="G430" i="1"/>
  <c r="F430" i="1"/>
  <c r="E430" i="1"/>
  <c r="H430" i="1" s="1"/>
  <c r="D430" i="1"/>
  <c r="DQ429" i="1"/>
  <c r="DN429" i="1"/>
  <c r="DL429" i="1"/>
  <c r="DK429" i="1"/>
  <c r="DG429" i="1"/>
  <c r="CD429" i="1"/>
  <c r="CF429" i="1" s="1"/>
  <c r="AY429" i="1"/>
  <c r="AX429" i="1"/>
  <c r="AW429" i="1"/>
  <c r="AV429" i="1"/>
  <c r="AU429" i="1"/>
  <c r="AT429" i="1"/>
  <c r="S429" i="1"/>
  <c r="R429" i="1"/>
  <c r="Q429" i="1"/>
  <c r="P429" i="1"/>
  <c r="J429" i="1"/>
  <c r="G429" i="1"/>
  <c r="F429" i="1"/>
  <c r="E429" i="1"/>
  <c r="D429" i="1"/>
  <c r="DQ428" i="1"/>
  <c r="DN428" i="1"/>
  <c r="DL428" i="1"/>
  <c r="DK428" i="1"/>
  <c r="DG428" i="1"/>
  <c r="CD428" i="1"/>
  <c r="CF428" i="1" s="1"/>
  <c r="AY428" i="1"/>
  <c r="AX428" i="1"/>
  <c r="AW428" i="1"/>
  <c r="AV428" i="1"/>
  <c r="AU428" i="1"/>
  <c r="AT428" i="1"/>
  <c r="S428" i="1"/>
  <c r="R428" i="1"/>
  <c r="Q428" i="1"/>
  <c r="P428" i="1"/>
  <c r="J428" i="1"/>
  <c r="G428" i="1"/>
  <c r="F428" i="1"/>
  <c r="E428" i="1"/>
  <c r="H428" i="1" s="1"/>
  <c r="D428" i="1"/>
  <c r="DQ427" i="1"/>
  <c r="DN427" i="1"/>
  <c r="DL427" i="1"/>
  <c r="DK427" i="1"/>
  <c r="DG427" i="1"/>
  <c r="CD427" i="1"/>
  <c r="CF427" i="1" s="1"/>
  <c r="AY427" i="1"/>
  <c r="AX427" i="1"/>
  <c r="AW427" i="1"/>
  <c r="AV427" i="1"/>
  <c r="AU427" i="1"/>
  <c r="AT427" i="1"/>
  <c r="S427" i="1"/>
  <c r="R427" i="1"/>
  <c r="Q427" i="1"/>
  <c r="P427" i="1"/>
  <c r="J427" i="1"/>
  <c r="G427" i="1"/>
  <c r="F427" i="1"/>
  <c r="E427" i="1"/>
  <c r="D427" i="1"/>
  <c r="DQ426" i="1"/>
  <c r="DN426" i="1"/>
  <c r="DL426" i="1"/>
  <c r="DK426" i="1"/>
  <c r="DG426" i="1"/>
  <c r="CD426" i="1"/>
  <c r="CF426" i="1" s="1"/>
  <c r="AY426" i="1"/>
  <c r="AX426" i="1"/>
  <c r="AW426" i="1"/>
  <c r="AV426" i="1"/>
  <c r="AU426" i="1"/>
  <c r="AT426" i="1"/>
  <c r="S426" i="1"/>
  <c r="R426" i="1"/>
  <c r="Q426" i="1"/>
  <c r="P426" i="1"/>
  <c r="J426" i="1"/>
  <c r="G426" i="1"/>
  <c r="F426" i="1"/>
  <c r="E426" i="1"/>
  <c r="H426" i="1" s="1"/>
  <c r="D426" i="1"/>
  <c r="DQ425" i="1"/>
  <c r="DN425" i="1"/>
  <c r="DL425" i="1"/>
  <c r="DK425" i="1"/>
  <c r="DG425" i="1"/>
  <c r="CD425" i="1"/>
  <c r="CF425" i="1" s="1"/>
  <c r="AY425" i="1"/>
  <c r="AX425" i="1"/>
  <c r="AW425" i="1"/>
  <c r="AV425" i="1"/>
  <c r="AU425" i="1"/>
  <c r="AT425" i="1"/>
  <c r="S425" i="1"/>
  <c r="R425" i="1"/>
  <c r="Q425" i="1"/>
  <c r="P425" i="1"/>
  <c r="J425" i="1"/>
  <c r="G425" i="1"/>
  <c r="F425" i="1"/>
  <c r="E425" i="1"/>
  <c r="H425" i="1" s="1"/>
  <c r="D425" i="1"/>
  <c r="DQ424" i="1"/>
  <c r="DN424" i="1"/>
  <c r="DL424" i="1"/>
  <c r="DK424" i="1"/>
  <c r="DG424" i="1"/>
  <c r="CD424" i="1"/>
  <c r="CF424" i="1" s="1"/>
  <c r="DP424" i="1" s="1"/>
  <c r="DR424" i="1" s="1"/>
  <c r="DT424" i="1" s="1"/>
  <c r="AY424" i="1"/>
  <c r="AX424" i="1"/>
  <c r="AW424" i="1"/>
  <c r="AV424" i="1"/>
  <c r="AU424" i="1"/>
  <c r="AT424" i="1"/>
  <c r="S424" i="1"/>
  <c r="R424" i="1"/>
  <c r="Q424" i="1"/>
  <c r="P424" i="1"/>
  <c r="J424" i="1"/>
  <c r="G424" i="1"/>
  <c r="F424" i="1"/>
  <c r="E424" i="1"/>
  <c r="H424" i="1" s="1"/>
  <c r="D424" i="1"/>
  <c r="DQ423" i="1"/>
  <c r="DN423" i="1"/>
  <c r="DL423" i="1"/>
  <c r="DK423" i="1"/>
  <c r="DG423" i="1"/>
  <c r="CD423" i="1"/>
  <c r="CF423" i="1" s="1"/>
  <c r="DP423" i="1" s="1"/>
  <c r="DR423" i="1" s="1"/>
  <c r="DT423" i="1" s="1"/>
  <c r="AY423" i="1"/>
  <c r="AX423" i="1"/>
  <c r="AW423" i="1"/>
  <c r="AV423" i="1"/>
  <c r="AU423" i="1"/>
  <c r="AT423" i="1"/>
  <c r="S423" i="1"/>
  <c r="R423" i="1"/>
  <c r="Q423" i="1"/>
  <c r="P423" i="1"/>
  <c r="G423" i="1"/>
  <c r="J423" i="1" s="1"/>
  <c r="F423" i="1"/>
  <c r="E423" i="1"/>
  <c r="D423" i="1"/>
  <c r="DQ422" i="1"/>
  <c r="DN422" i="1"/>
  <c r="DK422" i="1"/>
  <c r="DG422" i="1"/>
  <c r="DL422" i="1" s="1"/>
  <c r="CD422" i="1"/>
  <c r="CF422" i="1" s="1"/>
  <c r="AY422" i="1"/>
  <c r="AX422" i="1"/>
  <c r="AW422" i="1"/>
  <c r="AV422" i="1"/>
  <c r="AU422" i="1"/>
  <c r="AT422" i="1"/>
  <c r="S422" i="1"/>
  <c r="R422" i="1"/>
  <c r="Q422" i="1"/>
  <c r="P422" i="1"/>
  <c r="G422" i="1"/>
  <c r="J422" i="1" s="1"/>
  <c r="F422" i="1"/>
  <c r="H422" i="1" s="1"/>
  <c r="E422" i="1"/>
  <c r="D422" i="1"/>
  <c r="DQ421" i="1"/>
  <c r="DN421" i="1"/>
  <c r="DK421" i="1"/>
  <c r="DL421" i="1" s="1"/>
  <c r="DG421" i="1"/>
  <c r="CD421" i="1"/>
  <c r="CF421" i="1" s="1"/>
  <c r="AY421" i="1"/>
  <c r="AX421" i="1"/>
  <c r="AW421" i="1"/>
  <c r="AV421" i="1"/>
  <c r="AU421" i="1"/>
  <c r="AT421" i="1"/>
  <c r="S421" i="1"/>
  <c r="Q421" i="1"/>
  <c r="P421" i="1"/>
  <c r="G421" i="1"/>
  <c r="J421" i="1" s="1"/>
  <c r="F421" i="1"/>
  <c r="H421" i="1" s="1"/>
  <c r="E421" i="1"/>
  <c r="D421" i="1"/>
  <c r="DQ420" i="1"/>
  <c r="DN420" i="1"/>
  <c r="DK420" i="1"/>
  <c r="DL420" i="1" s="1"/>
  <c r="DG420" i="1"/>
  <c r="CD420" i="1"/>
  <c r="CF420" i="1" s="1"/>
  <c r="AY420" i="1"/>
  <c r="AX420" i="1"/>
  <c r="AW420" i="1"/>
  <c r="AV420" i="1"/>
  <c r="AU420" i="1"/>
  <c r="AT420" i="1"/>
  <c r="S420" i="1"/>
  <c r="Q420" i="1"/>
  <c r="P420" i="1"/>
  <c r="G420" i="1"/>
  <c r="J420" i="1" s="1"/>
  <c r="F420" i="1"/>
  <c r="H420" i="1" s="1"/>
  <c r="E420" i="1"/>
  <c r="D420" i="1"/>
  <c r="DQ419" i="1"/>
  <c r="DN419" i="1"/>
  <c r="DK419" i="1"/>
  <c r="DL419" i="1" s="1"/>
  <c r="DG419" i="1"/>
  <c r="CD419" i="1"/>
  <c r="CF419" i="1" s="1"/>
  <c r="AY419" i="1"/>
  <c r="AX419" i="1"/>
  <c r="AW419" i="1"/>
  <c r="AV419" i="1"/>
  <c r="AU419" i="1"/>
  <c r="AT419" i="1"/>
  <c r="S419" i="1"/>
  <c r="Q419" i="1"/>
  <c r="P419" i="1"/>
  <c r="G419" i="1"/>
  <c r="J419" i="1" s="1"/>
  <c r="F419" i="1"/>
  <c r="H419" i="1" s="1"/>
  <c r="E419" i="1"/>
  <c r="D419" i="1"/>
  <c r="DQ418" i="1"/>
  <c r="DN418" i="1"/>
  <c r="DK418" i="1"/>
  <c r="DL418" i="1" s="1"/>
  <c r="DG418" i="1"/>
  <c r="CD418" i="1"/>
  <c r="CF418" i="1" s="1"/>
  <c r="AY418" i="1"/>
  <c r="AX418" i="1"/>
  <c r="AW418" i="1"/>
  <c r="AV418" i="1"/>
  <c r="AU418" i="1"/>
  <c r="AT418" i="1"/>
  <c r="S418" i="1"/>
  <c r="Q418" i="1"/>
  <c r="P418" i="1"/>
  <c r="G418" i="1"/>
  <c r="J418" i="1" s="1"/>
  <c r="F418" i="1"/>
  <c r="H418" i="1" s="1"/>
  <c r="E418" i="1"/>
  <c r="D418" i="1"/>
  <c r="DQ417" i="1"/>
  <c r="DN417" i="1"/>
  <c r="DK417" i="1"/>
  <c r="DL417" i="1" s="1"/>
  <c r="DG417" i="1"/>
  <c r="CD417" i="1"/>
  <c r="CF417" i="1" s="1"/>
  <c r="AY417" i="1"/>
  <c r="AX417" i="1"/>
  <c r="AW417" i="1"/>
  <c r="AV417" i="1"/>
  <c r="AU417" i="1"/>
  <c r="AT417" i="1"/>
  <c r="S417" i="1"/>
  <c r="Q417" i="1"/>
  <c r="P417" i="1"/>
  <c r="G417" i="1"/>
  <c r="J417" i="1" s="1"/>
  <c r="F417" i="1"/>
  <c r="H417" i="1" s="1"/>
  <c r="E417" i="1"/>
  <c r="D417" i="1"/>
  <c r="DQ416" i="1"/>
  <c r="DN416" i="1"/>
  <c r="DK416" i="1"/>
  <c r="DL416" i="1" s="1"/>
  <c r="DG416" i="1"/>
  <c r="CD416" i="1"/>
  <c r="CF416" i="1" s="1"/>
  <c r="AY416" i="1"/>
  <c r="AX416" i="1"/>
  <c r="AW416" i="1"/>
  <c r="AV416" i="1"/>
  <c r="AU416" i="1"/>
  <c r="AT416" i="1"/>
  <c r="S416" i="1"/>
  <c r="Q416" i="1"/>
  <c r="P416" i="1"/>
  <c r="G416" i="1"/>
  <c r="J416" i="1" s="1"/>
  <c r="F416" i="1"/>
  <c r="H416" i="1" s="1"/>
  <c r="E416" i="1"/>
  <c r="D416" i="1"/>
  <c r="DQ415" i="1"/>
  <c r="DN415" i="1"/>
  <c r="DK415" i="1"/>
  <c r="DL415" i="1" s="1"/>
  <c r="DG415" i="1"/>
  <c r="CD415" i="1"/>
  <c r="CF415" i="1" s="1"/>
  <c r="AY415" i="1"/>
  <c r="AX415" i="1"/>
  <c r="AW415" i="1"/>
  <c r="AV415" i="1"/>
  <c r="AU415" i="1"/>
  <c r="AT415" i="1"/>
  <c r="S415" i="1"/>
  <c r="Q415" i="1"/>
  <c r="P415" i="1"/>
  <c r="G415" i="1"/>
  <c r="J415" i="1" s="1"/>
  <c r="F415" i="1"/>
  <c r="H415" i="1" s="1"/>
  <c r="E415" i="1"/>
  <c r="D415" i="1"/>
  <c r="DQ414" i="1"/>
  <c r="DN414" i="1"/>
  <c r="DK414" i="1"/>
  <c r="DG414" i="1"/>
  <c r="CD414" i="1"/>
  <c r="CF414" i="1" s="1"/>
  <c r="AY414" i="1"/>
  <c r="AX414" i="1"/>
  <c r="AW414" i="1"/>
  <c r="AV414" i="1"/>
  <c r="AU414" i="1"/>
  <c r="AT414" i="1"/>
  <c r="S414" i="1"/>
  <c r="Q414" i="1"/>
  <c r="P414" i="1"/>
  <c r="G414" i="1"/>
  <c r="J414" i="1" s="1"/>
  <c r="F414" i="1"/>
  <c r="H414" i="1" s="1"/>
  <c r="E414" i="1"/>
  <c r="D414" i="1"/>
  <c r="DQ413" i="1"/>
  <c r="DN413" i="1"/>
  <c r="DK413" i="1"/>
  <c r="DG413" i="1"/>
  <c r="CD413" i="1"/>
  <c r="CF413" i="1" s="1"/>
  <c r="AY413" i="1"/>
  <c r="AX413" i="1"/>
  <c r="AW413" i="1"/>
  <c r="AV413" i="1"/>
  <c r="AU413" i="1"/>
  <c r="AT413" i="1"/>
  <c r="S413" i="1"/>
  <c r="Q413" i="1"/>
  <c r="P413" i="1"/>
  <c r="H413" i="1"/>
  <c r="G413" i="1"/>
  <c r="J413" i="1" s="1"/>
  <c r="F413" i="1"/>
  <c r="E413" i="1"/>
  <c r="D413" i="1"/>
  <c r="DQ412" i="1"/>
  <c r="DP412" i="1"/>
  <c r="DR412" i="1" s="1"/>
  <c r="DT412" i="1" s="1"/>
  <c r="DN412" i="1"/>
  <c r="DK412" i="1"/>
  <c r="DL412" i="1" s="1"/>
  <c r="DG412" i="1"/>
  <c r="CF412" i="1"/>
  <c r="CD412" i="1"/>
  <c r="AY412" i="1"/>
  <c r="AX412" i="1"/>
  <c r="AW412" i="1"/>
  <c r="AV412" i="1"/>
  <c r="AU412" i="1"/>
  <c r="AT412" i="1"/>
  <c r="S412" i="1"/>
  <c r="Q412" i="1"/>
  <c r="P412" i="1"/>
  <c r="G412" i="1"/>
  <c r="J412" i="1" s="1"/>
  <c r="F412" i="1"/>
  <c r="E412" i="1"/>
  <c r="D412" i="1"/>
  <c r="DQ411" i="1"/>
  <c r="DN411" i="1"/>
  <c r="DK411" i="1"/>
  <c r="DG411" i="1"/>
  <c r="CD411" i="1"/>
  <c r="CF411" i="1" s="1"/>
  <c r="AY411" i="1"/>
  <c r="AX411" i="1"/>
  <c r="AW411" i="1"/>
  <c r="AV411" i="1"/>
  <c r="AU411" i="1"/>
  <c r="AT411" i="1"/>
  <c r="S411" i="1"/>
  <c r="R411" i="1"/>
  <c r="Q411" i="1"/>
  <c r="P411" i="1"/>
  <c r="G411" i="1"/>
  <c r="J411" i="1" s="1"/>
  <c r="F411" i="1"/>
  <c r="H411" i="1" s="1"/>
  <c r="E411" i="1"/>
  <c r="D411" i="1"/>
  <c r="DQ410" i="1"/>
  <c r="DN410" i="1"/>
  <c r="DK410" i="1"/>
  <c r="DG410" i="1"/>
  <c r="CF410" i="1"/>
  <c r="CD410" i="1"/>
  <c r="AY410" i="1"/>
  <c r="AX410" i="1"/>
  <c r="AW410" i="1"/>
  <c r="AV410" i="1"/>
  <c r="AU410" i="1"/>
  <c r="AT410" i="1"/>
  <c r="S410" i="1"/>
  <c r="Q410" i="1"/>
  <c r="P410" i="1"/>
  <c r="G410" i="1"/>
  <c r="J410" i="1" s="1"/>
  <c r="F410" i="1"/>
  <c r="E410" i="1"/>
  <c r="D410" i="1"/>
  <c r="DQ409" i="1"/>
  <c r="DN409" i="1"/>
  <c r="DK409" i="1"/>
  <c r="DG409" i="1"/>
  <c r="CD409" i="1"/>
  <c r="CF409" i="1" s="1"/>
  <c r="AY409" i="1"/>
  <c r="AX409" i="1"/>
  <c r="AW409" i="1"/>
  <c r="AV409" i="1"/>
  <c r="AU409" i="1"/>
  <c r="AT409" i="1"/>
  <c r="S409" i="1"/>
  <c r="R409" i="1"/>
  <c r="Q409" i="1"/>
  <c r="P409" i="1"/>
  <c r="H409" i="1"/>
  <c r="G409" i="1"/>
  <c r="J409" i="1" s="1"/>
  <c r="F409" i="1"/>
  <c r="E409" i="1"/>
  <c r="D409" i="1"/>
  <c r="DQ408" i="1"/>
  <c r="DP408" i="1"/>
  <c r="DR408" i="1" s="1"/>
  <c r="DT408" i="1" s="1"/>
  <c r="DN408" i="1"/>
  <c r="DK408" i="1"/>
  <c r="DL408" i="1" s="1"/>
  <c r="DG408" i="1"/>
  <c r="CF408" i="1"/>
  <c r="CD408" i="1"/>
  <c r="AY408" i="1"/>
  <c r="AX408" i="1"/>
  <c r="AW408" i="1"/>
  <c r="AV408" i="1"/>
  <c r="AU408" i="1"/>
  <c r="AT408" i="1"/>
  <c r="S408" i="1"/>
  <c r="Q408" i="1"/>
  <c r="P408" i="1"/>
  <c r="G408" i="1"/>
  <c r="J408" i="1" s="1"/>
  <c r="F408" i="1"/>
  <c r="H408" i="1" s="1"/>
  <c r="E408" i="1"/>
  <c r="D408" i="1"/>
  <c r="DQ407" i="1"/>
  <c r="DN407" i="1"/>
  <c r="DK407" i="1"/>
  <c r="DG407" i="1"/>
  <c r="CD407" i="1"/>
  <c r="CF407" i="1" s="1"/>
  <c r="AY407" i="1"/>
  <c r="AX407" i="1"/>
  <c r="AW407" i="1"/>
  <c r="AV407" i="1"/>
  <c r="AU407" i="1"/>
  <c r="AT407" i="1"/>
  <c r="S407" i="1"/>
  <c r="R407" i="1"/>
  <c r="Q407" i="1"/>
  <c r="P407" i="1"/>
  <c r="G407" i="1"/>
  <c r="J407" i="1" s="1"/>
  <c r="F407" i="1"/>
  <c r="H407" i="1" s="1"/>
  <c r="E407" i="1"/>
  <c r="D407" i="1"/>
  <c r="DQ406" i="1"/>
  <c r="DN406" i="1"/>
  <c r="DK406" i="1"/>
  <c r="DG406" i="1"/>
  <c r="CF406" i="1"/>
  <c r="CD406" i="1"/>
  <c r="AY406" i="1"/>
  <c r="AX406" i="1"/>
  <c r="AW406" i="1"/>
  <c r="AV406" i="1"/>
  <c r="AU406" i="1"/>
  <c r="AT406" i="1"/>
  <c r="S406" i="1"/>
  <c r="Q406" i="1"/>
  <c r="P406" i="1"/>
  <c r="G406" i="1"/>
  <c r="J406" i="1" s="1"/>
  <c r="F406" i="1"/>
  <c r="E406" i="1"/>
  <c r="D406" i="1"/>
  <c r="DQ405" i="1"/>
  <c r="DN405" i="1"/>
  <c r="DK405" i="1"/>
  <c r="DG405" i="1"/>
  <c r="CD405" i="1"/>
  <c r="CF405" i="1" s="1"/>
  <c r="AY405" i="1"/>
  <c r="AX405" i="1"/>
  <c r="AW405" i="1"/>
  <c r="AV405" i="1"/>
  <c r="AU405" i="1"/>
  <c r="AT405" i="1"/>
  <c r="S405" i="1"/>
  <c r="R405" i="1"/>
  <c r="Q405" i="1"/>
  <c r="P405" i="1"/>
  <c r="H405" i="1"/>
  <c r="G405" i="1"/>
  <c r="J405" i="1" s="1"/>
  <c r="F405" i="1"/>
  <c r="E405" i="1"/>
  <c r="D405" i="1"/>
  <c r="DQ404" i="1"/>
  <c r="DP404" i="1"/>
  <c r="DR404" i="1" s="1"/>
  <c r="DT404" i="1" s="1"/>
  <c r="DN404" i="1"/>
  <c r="DK404" i="1"/>
  <c r="DL404" i="1" s="1"/>
  <c r="DG404" i="1"/>
  <c r="CF404" i="1"/>
  <c r="CD404" i="1"/>
  <c r="AY404" i="1"/>
  <c r="AX404" i="1"/>
  <c r="AW404" i="1"/>
  <c r="AV404" i="1"/>
  <c r="AU404" i="1"/>
  <c r="AT404" i="1"/>
  <c r="S404" i="1"/>
  <c r="Q404" i="1"/>
  <c r="P404" i="1"/>
  <c r="G404" i="1"/>
  <c r="J404" i="1" s="1"/>
  <c r="F404" i="1"/>
  <c r="H404" i="1" s="1"/>
  <c r="E404" i="1"/>
  <c r="D404" i="1"/>
  <c r="DQ403" i="1"/>
  <c r="DN403" i="1"/>
  <c r="DK403" i="1"/>
  <c r="DG403" i="1"/>
  <c r="CD403" i="1"/>
  <c r="CF403" i="1" s="1"/>
  <c r="AY403" i="1"/>
  <c r="AX403" i="1"/>
  <c r="AW403" i="1"/>
  <c r="AV403" i="1"/>
  <c r="AU403" i="1"/>
  <c r="AT403" i="1"/>
  <c r="S403" i="1"/>
  <c r="R403" i="1"/>
  <c r="Q403" i="1"/>
  <c r="P403" i="1"/>
  <c r="G403" i="1"/>
  <c r="J403" i="1" s="1"/>
  <c r="F403" i="1"/>
  <c r="H403" i="1" s="1"/>
  <c r="E403" i="1"/>
  <c r="D403" i="1"/>
  <c r="DQ402" i="1"/>
  <c r="DN402" i="1"/>
  <c r="DK402" i="1"/>
  <c r="DG402" i="1"/>
  <c r="CF402" i="1"/>
  <c r="CD402" i="1"/>
  <c r="AY402" i="1"/>
  <c r="AX402" i="1"/>
  <c r="AW402" i="1"/>
  <c r="AV402" i="1"/>
  <c r="AU402" i="1"/>
  <c r="AT402" i="1"/>
  <c r="S402" i="1"/>
  <c r="Q402" i="1"/>
  <c r="P402" i="1"/>
  <c r="G402" i="1"/>
  <c r="J402" i="1" s="1"/>
  <c r="F402" i="1"/>
  <c r="E402" i="1"/>
  <c r="D402" i="1"/>
  <c r="DQ401" i="1"/>
  <c r="DN401" i="1"/>
  <c r="DK401" i="1"/>
  <c r="DG401" i="1"/>
  <c r="CD401" i="1"/>
  <c r="CF401" i="1" s="1"/>
  <c r="AY401" i="1"/>
  <c r="AX401" i="1"/>
  <c r="AW401" i="1"/>
  <c r="AV401" i="1"/>
  <c r="AU401" i="1"/>
  <c r="AT401" i="1"/>
  <c r="S401" i="1"/>
  <c r="R401" i="1"/>
  <c r="Q401" i="1"/>
  <c r="P401" i="1"/>
  <c r="H401" i="1"/>
  <c r="G401" i="1"/>
  <c r="J401" i="1" s="1"/>
  <c r="F401" i="1"/>
  <c r="E401" i="1"/>
  <c r="D401" i="1"/>
  <c r="DQ400" i="1"/>
  <c r="DN400" i="1"/>
  <c r="DK400" i="1"/>
  <c r="DG400" i="1"/>
  <c r="CF400" i="1"/>
  <c r="CD400" i="1"/>
  <c r="AY400" i="1"/>
  <c r="AX400" i="1"/>
  <c r="AW400" i="1"/>
  <c r="AV400" i="1"/>
  <c r="AU400" i="1"/>
  <c r="AT400" i="1"/>
  <c r="S400" i="1"/>
  <c r="Q400" i="1"/>
  <c r="P400" i="1"/>
  <c r="G400" i="1"/>
  <c r="J400" i="1" s="1"/>
  <c r="F400" i="1"/>
  <c r="H400" i="1" s="1"/>
  <c r="E400" i="1"/>
  <c r="D400" i="1"/>
  <c r="DQ399" i="1"/>
  <c r="DN399" i="1"/>
  <c r="DK399" i="1"/>
  <c r="DG399" i="1"/>
  <c r="CD399" i="1"/>
  <c r="CF399" i="1" s="1"/>
  <c r="AY399" i="1"/>
  <c r="AX399" i="1"/>
  <c r="AW399" i="1"/>
  <c r="AV399" i="1"/>
  <c r="AU399" i="1"/>
  <c r="AT399" i="1"/>
  <c r="S399" i="1"/>
  <c r="R399" i="1"/>
  <c r="Q399" i="1"/>
  <c r="P399" i="1"/>
  <c r="G399" i="1"/>
  <c r="J399" i="1" s="1"/>
  <c r="F399" i="1"/>
  <c r="H399" i="1" s="1"/>
  <c r="E399" i="1"/>
  <c r="D399" i="1"/>
  <c r="DQ398" i="1"/>
  <c r="DP398" i="1"/>
  <c r="DR398" i="1" s="1"/>
  <c r="DT398" i="1" s="1"/>
  <c r="DN398" i="1"/>
  <c r="DK398" i="1"/>
  <c r="DG398" i="1"/>
  <c r="CF398" i="1"/>
  <c r="CD398" i="1"/>
  <c r="AY398" i="1"/>
  <c r="AX398" i="1"/>
  <c r="AW398" i="1"/>
  <c r="AV398" i="1"/>
  <c r="AU398" i="1"/>
  <c r="AT398" i="1"/>
  <c r="S398" i="1"/>
  <c r="Q398" i="1"/>
  <c r="P398" i="1"/>
  <c r="G398" i="1"/>
  <c r="F398" i="1"/>
  <c r="E398" i="1"/>
  <c r="D398" i="1"/>
  <c r="DQ397" i="1"/>
  <c r="DN397" i="1"/>
  <c r="DK397" i="1"/>
  <c r="DG397" i="1"/>
  <c r="CD397" i="1"/>
  <c r="CF397" i="1" s="1"/>
  <c r="AY397" i="1"/>
  <c r="AX397" i="1"/>
  <c r="AW397" i="1"/>
  <c r="AV397" i="1"/>
  <c r="AU397" i="1"/>
  <c r="AT397" i="1"/>
  <c r="S397" i="1"/>
  <c r="R397" i="1"/>
  <c r="Q397" i="1"/>
  <c r="P397" i="1"/>
  <c r="G397" i="1"/>
  <c r="J397" i="1" s="1"/>
  <c r="F397" i="1"/>
  <c r="H397" i="1" s="1"/>
  <c r="E397" i="1"/>
  <c r="D397" i="1"/>
  <c r="DT396" i="1"/>
  <c r="DQ396" i="1"/>
  <c r="DP396" i="1"/>
  <c r="DR396" i="1" s="1"/>
  <c r="DN396" i="1"/>
  <c r="DK396" i="1"/>
  <c r="DG396" i="1"/>
  <c r="CF396" i="1"/>
  <c r="CD396" i="1"/>
  <c r="AY396" i="1"/>
  <c r="AX396" i="1"/>
  <c r="AW396" i="1"/>
  <c r="AV396" i="1"/>
  <c r="AU396" i="1"/>
  <c r="AT396" i="1"/>
  <c r="S396" i="1"/>
  <c r="Q396" i="1"/>
  <c r="P396" i="1"/>
  <c r="G396" i="1"/>
  <c r="J396" i="1" s="1"/>
  <c r="F396" i="1"/>
  <c r="E396" i="1"/>
  <c r="D396" i="1"/>
  <c r="DQ395" i="1"/>
  <c r="DN395" i="1"/>
  <c r="DK395" i="1"/>
  <c r="DG395" i="1"/>
  <c r="CD395" i="1"/>
  <c r="CF395" i="1" s="1"/>
  <c r="AY395" i="1"/>
  <c r="AX395" i="1"/>
  <c r="AW395" i="1"/>
  <c r="AV395" i="1"/>
  <c r="AU395" i="1"/>
  <c r="AT395" i="1"/>
  <c r="S395" i="1"/>
  <c r="R395" i="1"/>
  <c r="Q395" i="1"/>
  <c r="P395" i="1"/>
  <c r="H395" i="1"/>
  <c r="G395" i="1"/>
  <c r="J395" i="1" s="1"/>
  <c r="F395" i="1"/>
  <c r="E395" i="1"/>
  <c r="D395" i="1"/>
  <c r="DQ394" i="1"/>
  <c r="DN394" i="1"/>
  <c r="DK394" i="1"/>
  <c r="DG394" i="1"/>
  <c r="CF394" i="1"/>
  <c r="CD394" i="1"/>
  <c r="AY394" i="1"/>
  <c r="AX394" i="1"/>
  <c r="AW394" i="1"/>
  <c r="AV394" i="1"/>
  <c r="AU394" i="1"/>
  <c r="AT394" i="1"/>
  <c r="S394" i="1"/>
  <c r="Q394" i="1"/>
  <c r="P394" i="1"/>
  <c r="G394" i="1"/>
  <c r="J394" i="1" s="1"/>
  <c r="F394" i="1"/>
  <c r="E394" i="1"/>
  <c r="D394" i="1"/>
  <c r="DQ393" i="1"/>
  <c r="DN393" i="1"/>
  <c r="DL393" i="1"/>
  <c r="DK393" i="1"/>
  <c r="DG393" i="1"/>
  <c r="CF393" i="1"/>
  <c r="CD393" i="1"/>
  <c r="AY393" i="1"/>
  <c r="AX393" i="1"/>
  <c r="AW393" i="1"/>
  <c r="AV393" i="1"/>
  <c r="AU393" i="1"/>
  <c r="AT393" i="1"/>
  <c r="S393" i="1"/>
  <c r="R393" i="1"/>
  <c r="Q393" i="1"/>
  <c r="P393" i="1"/>
  <c r="J393" i="1"/>
  <c r="G393" i="1"/>
  <c r="F393" i="1"/>
  <c r="E393" i="1"/>
  <c r="D393" i="1"/>
  <c r="DQ392" i="1"/>
  <c r="DP392" i="1"/>
  <c r="DR392" i="1" s="1"/>
  <c r="DT392" i="1" s="1"/>
  <c r="CI392" i="1" s="1"/>
  <c r="DN392" i="1"/>
  <c r="DK392" i="1"/>
  <c r="DG392" i="1"/>
  <c r="DL392" i="1" s="1"/>
  <c r="CJ392" i="1"/>
  <c r="W392" i="1" s="1"/>
  <c r="CF392" i="1"/>
  <c r="CD392" i="1"/>
  <c r="AY392" i="1"/>
  <c r="AX392" i="1"/>
  <c r="AW392" i="1"/>
  <c r="AV392" i="1"/>
  <c r="AU392" i="1"/>
  <c r="AT392" i="1"/>
  <c r="S392" i="1"/>
  <c r="R392" i="1"/>
  <c r="Q392" i="1"/>
  <c r="P392" i="1"/>
  <c r="J392" i="1"/>
  <c r="G392" i="1"/>
  <c r="F392" i="1"/>
  <c r="E392" i="1"/>
  <c r="H392" i="1" s="1"/>
  <c r="D392" i="1"/>
  <c r="DQ391" i="1"/>
  <c r="DP391" i="1"/>
  <c r="DR391" i="1" s="1"/>
  <c r="DT391" i="1" s="1"/>
  <c r="DN391" i="1"/>
  <c r="DK391" i="1"/>
  <c r="DG391" i="1"/>
  <c r="DL391" i="1" s="1"/>
  <c r="CF391" i="1"/>
  <c r="CD391" i="1"/>
  <c r="AY391" i="1"/>
  <c r="AX391" i="1"/>
  <c r="AW391" i="1"/>
  <c r="AV391" i="1"/>
  <c r="AU391" i="1"/>
  <c r="AT391" i="1"/>
  <c r="S391" i="1"/>
  <c r="R391" i="1"/>
  <c r="Q391" i="1"/>
  <c r="P391" i="1"/>
  <c r="J391" i="1"/>
  <c r="G391" i="1"/>
  <c r="F391" i="1"/>
  <c r="E391" i="1"/>
  <c r="H391" i="1" s="1"/>
  <c r="D391" i="1"/>
  <c r="DQ390" i="1"/>
  <c r="DN390" i="1"/>
  <c r="DL390" i="1"/>
  <c r="DK390" i="1"/>
  <c r="DG390" i="1"/>
  <c r="CF390" i="1"/>
  <c r="CD390" i="1"/>
  <c r="AY390" i="1"/>
  <c r="AX390" i="1"/>
  <c r="AW390" i="1"/>
  <c r="AV390" i="1"/>
  <c r="AU390" i="1"/>
  <c r="AT390" i="1"/>
  <c r="S390" i="1"/>
  <c r="R390" i="1"/>
  <c r="Q390" i="1"/>
  <c r="P390" i="1"/>
  <c r="G390" i="1"/>
  <c r="J390" i="1" s="1"/>
  <c r="F390" i="1"/>
  <c r="E390" i="1"/>
  <c r="D390" i="1"/>
  <c r="DQ389" i="1"/>
  <c r="DN389" i="1"/>
  <c r="DL389" i="1"/>
  <c r="DK389" i="1"/>
  <c r="DG389" i="1"/>
  <c r="CF389" i="1"/>
  <c r="CD389" i="1"/>
  <c r="AY389" i="1"/>
  <c r="AX389" i="1"/>
  <c r="AW389" i="1"/>
  <c r="AV389" i="1"/>
  <c r="AU389" i="1"/>
  <c r="AT389" i="1"/>
  <c r="S389" i="1"/>
  <c r="R389" i="1"/>
  <c r="Q389" i="1"/>
  <c r="P389" i="1"/>
  <c r="G389" i="1"/>
  <c r="J389" i="1" s="1"/>
  <c r="F389" i="1"/>
  <c r="E389" i="1"/>
  <c r="D389" i="1"/>
  <c r="EC388" i="1"/>
  <c r="DQ388" i="1"/>
  <c r="DP388" i="1"/>
  <c r="DR388" i="1" s="1"/>
  <c r="DT388" i="1" s="1"/>
  <c r="CI388" i="1" s="1"/>
  <c r="DN388" i="1"/>
  <c r="DK388" i="1"/>
  <c r="DG388" i="1"/>
  <c r="DL388" i="1" s="1"/>
  <c r="CJ388" i="1"/>
  <c r="W388" i="1" s="1"/>
  <c r="CF388" i="1"/>
  <c r="CD388" i="1"/>
  <c r="AY388" i="1"/>
  <c r="AX388" i="1"/>
  <c r="AW388" i="1"/>
  <c r="AV388" i="1"/>
  <c r="AU388" i="1"/>
  <c r="AT388" i="1"/>
  <c r="S388" i="1"/>
  <c r="R388" i="1"/>
  <c r="Q388" i="1"/>
  <c r="P388" i="1"/>
  <c r="J388" i="1"/>
  <c r="G388" i="1"/>
  <c r="F388" i="1"/>
  <c r="E388" i="1"/>
  <c r="H388" i="1" s="1"/>
  <c r="D388" i="1"/>
  <c r="DQ387" i="1"/>
  <c r="DP387" i="1"/>
  <c r="DR387" i="1" s="1"/>
  <c r="DT387" i="1" s="1"/>
  <c r="DN387" i="1"/>
  <c r="DK387" i="1"/>
  <c r="DG387" i="1"/>
  <c r="DL387" i="1" s="1"/>
  <c r="CF387" i="1"/>
  <c r="CD387" i="1"/>
  <c r="AY387" i="1"/>
  <c r="AX387" i="1"/>
  <c r="AW387" i="1"/>
  <c r="AV387" i="1"/>
  <c r="AU387" i="1"/>
  <c r="AT387" i="1"/>
  <c r="S387" i="1"/>
  <c r="R387" i="1"/>
  <c r="Q387" i="1"/>
  <c r="P387" i="1"/>
  <c r="J387" i="1"/>
  <c r="G387" i="1"/>
  <c r="F387" i="1"/>
  <c r="E387" i="1"/>
  <c r="H387" i="1" s="1"/>
  <c r="D387" i="1"/>
  <c r="DQ386" i="1"/>
  <c r="DN386" i="1"/>
  <c r="DL386" i="1"/>
  <c r="DK386" i="1"/>
  <c r="DG386" i="1"/>
  <c r="CF386" i="1"/>
  <c r="CD386" i="1"/>
  <c r="AY386" i="1"/>
  <c r="AX386" i="1"/>
  <c r="AW386" i="1"/>
  <c r="AV386" i="1"/>
  <c r="AU386" i="1"/>
  <c r="AT386" i="1"/>
  <c r="S386" i="1"/>
  <c r="R386" i="1"/>
  <c r="Q386" i="1"/>
  <c r="P386" i="1"/>
  <c r="G386" i="1"/>
  <c r="J386" i="1" s="1"/>
  <c r="F386" i="1"/>
  <c r="E386" i="1"/>
  <c r="D386" i="1"/>
  <c r="DQ385" i="1"/>
  <c r="DN385" i="1"/>
  <c r="DL385" i="1"/>
  <c r="DK385" i="1"/>
  <c r="DG385" i="1"/>
  <c r="CF385" i="1"/>
  <c r="CD385" i="1"/>
  <c r="AY385" i="1"/>
  <c r="AX385" i="1"/>
  <c r="AW385" i="1"/>
  <c r="AV385" i="1"/>
  <c r="AU385" i="1"/>
  <c r="AT385" i="1"/>
  <c r="S385" i="1"/>
  <c r="R385" i="1"/>
  <c r="Q385" i="1"/>
  <c r="P385" i="1"/>
  <c r="G385" i="1"/>
  <c r="J385" i="1" s="1"/>
  <c r="F385" i="1"/>
  <c r="E385" i="1"/>
  <c r="D385" i="1"/>
  <c r="EC384" i="1"/>
  <c r="DQ384" i="1"/>
  <c r="DP384" i="1"/>
  <c r="DR384" i="1" s="1"/>
  <c r="DT384" i="1" s="1"/>
  <c r="CI384" i="1" s="1"/>
  <c r="DN384" i="1"/>
  <c r="DK384" i="1"/>
  <c r="DG384" i="1"/>
  <c r="DL384" i="1" s="1"/>
  <c r="CJ384" i="1"/>
  <c r="W384" i="1" s="1"/>
  <c r="CF384" i="1"/>
  <c r="CD384" i="1"/>
  <c r="AY384" i="1"/>
  <c r="AX384" i="1"/>
  <c r="AW384" i="1"/>
  <c r="AV384" i="1"/>
  <c r="AU384" i="1"/>
  <c r="AT384" i="1"/>
  <c r="S384" i="1"/>
  <c r="R384" i="1"/>
  <c r="Q384" i="1"/>
  <c r="P384" i="1"/>
  <c r="J384" i="1"/>
  <c r="G384" i="1"/>
  <c r="F384" i="1"/>
  <c r="E384" i="1"/>
  <c r="H384" i="1" s="1"/>
  <c r="D384" i="1"/>
  <c r="DQ383" i="1"/>
  <c r="DP383" i="1"/>
  <c r="DR383" i="1" s="1"/>
  <c r="DT383" i="1" s="1"/>
  <c r="DN383" i="1"/>
  <c r="DK383" i="1"/>
  <c r="DG383" i="1"/>
  <c r="DL383" i="1" s="1"/>
  <c r="CF383" i="1"/>
  <c r="CD383" i="1"/>
  <c r="AY383" i="1"/>
  <c r="AX383" i="1"/>
  <c r="AW383" i="1"/>
  <c r="AV383" i="1"/>
  <c r="AU383" i="1"/>
  <c r="AT383" i="1"/>
  <c r="S383" i="1"/>
  <c r="R383" i="1"/>
  <c r="Q383" i="1"/>
  <c r="P383" i="1"/>
  <c r="J383" i="1"/>
  <c r="G383" i="1"/>
  <c r="F383" i="1"/>
  <c r="E383" i="1"/>
  <c r="H383" i="1" s="1"/>
  <c r="D383" i="1"/>
  <c r="DQ382" i="1"/>
  <c r="DN382" i="1"/>
  <c r="DL382" i="1"/>
  <c r="DK382" i="1"/>
  <c r="DG382" i="1"/>
  <c r="CF382" i="1"/>
  <c r="CD382" i="1"/>
  <c r="AY382" i="1"/>
  <c r="AX382" i="1"/>
  <c r="AW382" i="1"/>
  <c r="AV382" i="1"/>
  <c r="AU382" i="1"/>
  <c r="AT382" i="1"/>
  <c r="S382" i="1"/>
  <c r="R382" i="1"/>
  <c r="Q382" i="1"/>
  <c r="P382" i="1"/>
  <c r="G382" i="1"/>
  <c r="J382" i="1" s="1"/>
  <c r="F382" i="1"/>
  <c r="E382" i="1"/>
  <c r="D382" i="1"/>
  <c r="DQ381" i="1"/>
  <c r="DN381" i="1"/>
  <c r="DL381" i="1"/>
  <c r="DK381" i="1"/>
  <c r="DG381" i="1"/>
  <c r="CF381" i="1"/>
  <c r="CD381" i="1"/>
  <c r="AY381" i="1"/>
  <c r="AX381" i="1"/>
  <c r="AW381" i="1"/>
  <c r="AV381" i="1"/>
  <c r="AU381" i="1"/>
  <c r="AT381" i="1"/>
  <c r="S381" i="1"/>
  <c r="R381" i="1"/>
  <c r="Q381" i="1"/>
  <c r="P381" i="1"/>
  <c r="J381" i="1"/>
  <c r="G381" i="1"/>
  <c r="F381" i="1"/>
  <c r="E381" i="1"/>
  <c r="D381" i="1"/>
  <c r="DQ380" i="1"/>
  <c r="DP380" i="1"/>
  <c r="DR380" i="1" s="1"/>
  <c r="DT380" i="1" s="1"/>
  <c r="CI380" i="1" s="1"/>
  <c r="DN380" i="1"/>
  <c r="DK380" i="1"/>
  <c r="DG380" i="1"/>
  <c r="DL380" i="1" s="1"/>
  <c r="CJ380" i="1"/>
  <c r="W380" i="1" s="1"/>
  <c r="CF380" i="1"/>
  <c r="CD380" i="1"/>
  <c r="AY380" i="1"/>
  <c r="AX380" i="1"/>
  <c r="AW380" i="1"/>
  <c r="AV380" i="1"/>
  <c r="AU380" i="1"/>
  <c r="AT380" i="1"/>
  <c r="S380" i="1"/>
  <c r="R380" i="1"/>
  <c r="Q380" i="1"/>
  <c r="P380" i="1"/>
  <c r="J380" i="1"/>
  <c r="G380" i="1"/>
  <c r="F380" i="1"/>
  <c r="E380" i="1"/>
  <c r="H380" i="1" s="1"/>
  <c r="D380" i="1"/>
  <c r="DQ379" i="1"/>
  <c r="DP379" i="1"/>
  <c r="DR379" i="1" s="1"/>
  <c r="DT379" i="1" s="1"/>
  <c r="DN379" i="1"/>
  <c r="DK379" i="1"/>
  <c r="DG379" i="1"/>
  <c r="DL379" i="1" s="1"/>
  <c r="CF379" i="1"/>
  <c r="CD379" i="1"/>
  <c r="AY379" i="1"/>
  <c r="AX379" i="1"/>
  <c r="AW379" i="1"/>
  <c r="AV379" i="1"/>
  <c r="AU379" i="1"/>
  <c r="AT379" i="1"/>
  <c r="S379" i="1"/>
  <c r="R379" i="1"/>
  <c r="Q379" i="1"/>
  <c r="P379" i="1"/>
  <c r="J379" i="1"/>
  <c r="G379" i="1"/>
  <c r="F379" i="1"/>
  <c r="E379" i="1"/>
  <c r="H379" i="1" s="1"/>
  <c r="D379" i="1"/>
  <c r="DQ378" i="1"/>
  <c r="DN378" i="1"/>
  <c r="DL378" i="1"/>
  <c r="DK378" i="1"/>
  <c r="DG378" i="1"/>
  <c r="CF378" i="1"/>
  <c r="CD378" i="1"/>
  <c r="AY378" i="1"/>
  <c r="AX378" i="1"/>
  <c r="AW378" i="1"/>
  <c r="AV378" i="1"/>
  <c r="AU378" i="1"/>
  <c r="AT378" i="1"/>
  <c r="S378" i="1"/>
  <c r="R378" i="1"/>
  <c r="Q378" i="1"/>
  <c r="P378" i="1"/>
  <c r="G378" i="1"/>
  <c r="J378" i="1" s="1"/>
  <c r="F378" i="1"/>
  <c r="E378" i="1"/>
  <c r="D378" i="1"/>
  <c r="DQ377" i="1"/>
  <c r="DN377" i="1"/>
  <c r="DL377" i="1"/>
  <c r="DK377" i="1"/>
  <c r="DG377" i="1"/>
  <c r="CF377" i="1"/>
  <c r="CD377" i="1"/>
  <c r="AY377" i="1"/>
  <c r="AX377" i="1"/>
  <c r="AW377" i="1"/>
  <c r="AV377" i="1"/>
  <c r="AU377" i="1"/>
  <c r="AT377" i="1"/>
  <c r="S377" i="1"/>
  <c r="R377" i="1"/>
  <c r="Q377" i="1"/>
  <c r="P377" i="1"/>
  <c r="J377" i="1"/>
  <c r="G377" i="1"/>
  <c r="F377" i="1"/>
  <c r="E377" i="1"/>
  <c r="D377" i="1"/>
  <c r="DQ376" i="1"/>
  <c r="DP376" i="1"/>
  <c r="DR376" i="1" s="1"/>
  <c r="DT376" i="1" s="1"/>
  <c r="CI376" i="1" s="1"/>
  <c r="DN376" i="1"/>
  <c r="DK376" i="1"/>
  <c r="DG376" i="1"/>
  <c r="DL376" i="1" s="1"/>
  <c r="CJ376" i="1"/>
  <c r="W376" i="1" s="1"/>
  <c r="CF376" i="1"/>
  <c r="CD376" i="1"/>
  <c r="AY376" i="1"/>
  <c r="AX376" i="1"/>
  <c r="AW376" i="1"/>
  <c r="AV376" i="1"/>
  <c r="AU376" i="1"/>
  <c r="AT376" i="1"/>
  <c r="S376" i="1"/>
  <c r="R376" i="1"/>
  <c r="Q376" i="1"/>
  <c r="P376" i="1"/>
  <c r="J376" i="1"/>
  <c r="G376" i="1"/>
  <c r="F376" i="1"/>
  <c r="E376" i="1"/>
  <c r="H376" i="1" s="1"/>
  <c r="D376" i="1"/>
  <c r="DQ375" i="1"/>
  <c r="DP375" i="1"/>
  <c r="DR375" i="1" s="1"/>
  <c r="DT375" i="1" s="1"/>
  <c r="DN375" i="1"/>
  <c r="DK375" i="1"/>
  <c r="DG375" i="1"/>
  <c r="DL375" i="1" s="1"/>
  <c r="CF375" i="1"/>
  <c r="CD375" i="1"/>
  <c r="AY375" i="1"/>
  <c r="AX375" i="1"/>
  <c r="AW375" i="1"/>
  <c r="AV375" i="1"/>
  <c r="AU375" i="1"/>
  <c r="AT375" i="1"/>
  <c r="S375" i="1"/>
  <c r="R375" i="1"/>
  <c r="Q375" i="1"/>
  <c r="P375" i="1"/>
  <c r="J375" i="1"/>
  <c r="G375" i="1"/>
  <c r="F375" i="1"/>
  <c r="E375" i="1"/>
  <c r="H375" i="1" s="1"/>
  <c r="D375" i="1"/>
  <c r="DQ374" i="1"/>
  <c r="DN374" i="1"/>
  <c r="DL374" i="1"/>
  <c r="DK374" i="1"/>
  <c r="DG374" i="1"/>
  <c r="CF374" i="1"/>
  <c r="CD374" i="1"/>
  <c r="AY374" i="1"/>
  <c r="AX374" i="1"/>
  <c r="AW374" i="1"/>
  <c r="AV374" i="1"/>
  <c r="AU374" i="1"/>
  <c r="AT374" i="1"/>
  <c r="S374" i="1"/>
  <c r="R374" i="1"/>
  <c r="Q374" i="1"/>
  <c r="P374" i="1"/>
  <c r="G374" i="1"/>
  <c r="J374" i="1" s="1"/>
  <c r="F374" i="1"/>
  <c r="E374" i="1"/>
  <c r="D374" i="1"/>
  <c r="DQ373" i="1"/>
  <c r="DN373" i="1"/>
  <c r="DL373" i="1"/>
  <c r="DK373" i="1"/>
  <c r="DG373" i="1"/>
  <c r="CF373" i="1"/>
  <c r="CD373" i="1"/>
  <c r="AY373" i="1"/>
  <c r="AX373" i="1"/>
  <c r="AW373" i="1"/>
  <c r="AV373" i="1"/>
  <c r="AU373" i="1"/>
  <c r="AT373" i="1"/>
  <c r="S373" i="1"/>
  <c r="R373" i="1"/>
  <c r="Q373" i="1"/>
  <c r="P373" i="1"/>
  <c r="J373" i="1"/>
  <c r="G373" i="1"/>
  <c r="F373" i="1"/>
  <c r="E373" i="1"/>
  <c r="H373" i="1" s="1"/>
  <c r="D373" i="1"/>
  <c r="DQ372" i="1"/>
  <c r="DN372" i="1"/>
  <c r="DL372" i="1"/>
  <c r="DK372" i="1"/>
  <c r="DG372" i="1"/>
  <c r="CD372" i="1"/>
  <c r="CF372" i="1" s="1"/>
  <c r="AY372" i="1"/>
  <c r="AX372" i="1"/>
  <c r="AW372" i="1"/>
  <c r="AV372" i="1"/>
  <c r="AU372" i="1"/>
  <c r="AT372" i="1"/>
  <c r="S372" i="1"/>
  <c r="R372" i="1"/>
  <c r="Q372" i="1"/>
  <c r="P372" i="1"/>
  <c r="J372" i="1"/>
  <c r="G372" i="1"/>
  <c r="F372" i="1"/>
  <c r="E372" i="1"/>
  <c r="D372" i="1"/>
  <c r="DQ371" i="1"/>
  <c r="DN371" i="1"/>
  <c r="DL371" i="1"/>
  <c r="DK371" i="1"/>
  <c r="DG371" i="1"/>
  <c r="CF371" i="1"/>
  <c r="DP371" i="1" s="1"/>
  <c r="DR371" i="1" s="1"/>
  <c r="DT371" i="1" s="1"/>
  <c r="CD371" i="1"/>
  <c r="AY371" i="1"/>
  <c r="AX371" i="1"/>
  <c r="AW371" i="1"/>
  <c r="AV371" i="1"/>
  <c r="AU371" i="1"/>
  <c r="AT371" i="1"/>
  <c r="S371" i="1"/>
  <c r="R371" i="1"/>
  <c r="Q371" i="1"/>
  <c r="P371" i="1"/>
  <c r="G371" i="1"/>
  <c r="J371" i="1" s="1"/>
  <c r="F371" i="1"/>
  <c r="E371" i="1"/>
  <c r="H371" i="1" s="1"/>
  <c r="D371" i="1"/>
  <c r="DQ370" i="1"/>
  <c r="DN370" i="1"/>
  <c r="DL370" i="1"/>
  <c r="DK370" i="1"/>
  <c r="DG370" i="1"/>
  <c r="CD370" i="1"/>
  <c r="CF370" i="1" s="1"/>
  <c r="AY370" i="1"/>
  <c r="AX370" i="1"/>
  <c r="AW370" i="1"/>
  <c r="AV370" i="1"/>
  <c r="AU370" i="1"/>
  <c r="AT370" i="1"/>
  <c r="S370" i="1"/>
  <c r="R370" i="1"/>
  <c r="Q370" i="1"/>
  <c r="P370" i="1"/>
  <c r="G370" i="1"/>
  <c r="J370" i="1" s="1"/>
  <c r="F370" i="1"/>
  <c r="E370" i="1"/>
  <c r="D370" i="1"/>
  <c r="DQ369" i="1"/>
  <c r="DN369" i="1"/>
  <c r="DK369" i="1"/>
  <c r="DG369" i="1"/>
  <c r="DL369" i="1" s="1"/>
  <c r="CD369" i="1"/>
  <c r="CF369" i="1" s="1"/>
  <c r="AY369" i="1"/>
  <c r="AX369" i="1"/>
  <c r="AW369" i="1"/>
  <c r="AV369" i="1"/>
  <c r="AU369" i="1"/>
  <c r="AT369" i="1"/>
  <c r="S369" i="1"/>
  <c r="R369" i="1"/>
  <c r="Q369" i="1"/>
  <c r="P369" i="1"/>
  <c r="G369" i="1"/>
  <c r="J369" i="1" s="1"/>
  <c r="F369" i="1"/>
  <c r="E369" i="1"/>
  <c r="D369" i="1"/>
  <c r="DQ368" i="1"/>
  <c r="DP368" i="1"/>
  <c r="DR368" i="1" s="1"/>
  <c r="DT368" i="1" s="1"/>
  <c r="DN368" i="1"/>
  <c r="DK368" i="1"/>
  <c r="DG368" i="1"/>
  <c r="DL368" i="1" s="1"/>
  <c r="CF368" i="1"/>
  <c r="CD368" i="1"/>
  <c r="AY368" i="1"/>
  <c r="AX368" i="1"/>
  <c r="AW368" i="1"/>
  <c r="AV368" i="1"/>
  <c r="AU368" i="1"/>
  <c r="AT368" i="1"/>
  <c r="S368" i="1"/>
  <c r="R368" i="1"/>
  <c r="Q368" i="1"/>
  <c r="P368" i="1"/>
  <c r="J368" i="1"/>
  <c r="G368" i="1"/>
  <c r="F368" i="1"/>
  <c r="E368" i="1"/>
  <c r="H368" i="1" s="1"/>
  <c r="D368" i="1"/>
  <c r="DQ367" i="1"/>
  <c r="DN367" i="1"/>
  <c r="DL367" i="1"/>
  <c r="DK367" i="1"/>
  <c r="DG367" i="1"/>
  <c r="CD367" i="1"/>
  <c r="CF367" i="1" s="1"/>
  <c r="AY367" i="1"/>
  <c r="AX367" i="1"/>
  <c r="AW367" i="1"/>
  <c r="AV367" i="1"/>
  <c r="AU367" i="1"/>
  <c r="AT367" i="1"/>
  <c r="S367" i="1"/>
  <c r="R367" i="1"/>
  <c r="Q367" i="1"/>
  <c r="P367" i="1"/>
  <c r="J367" i="1"/>
  <c r="G367" i="1"/>
  <c r="F367" i="1"/>
  <c r="E367" i="1"/>
  <c r="H367" i="1" s="1"/>
  <c r="D367" i="1"/>
  <c r="DQ366" i="1"/>
  <c r="DN366" i="1"/>
  <c r="DL366" i="1"/>
  <c r="DK366" i="1"/>
  <c r="DG366" i="1"/>
  <c r="CF366" i="1"/>
  <c r="CD366" i="1"/>
  <c r="AY366" i="1"/>
  <c r="AX366" i="1"/>
  <c r="AW366" i="1"/>
  <c r="AV366" i="1"/>
  <c r="AU366" i="1"/>
  <c r="AT366" i="1"/>
  <c r="S366" i="1"/>
  <c r="R366" i="1"/>
  <c r="Q366" i="1"/>
  <c r="P366" i="1"/>
  <c r="J366" i="1"/>
  <c r="G366" i="1"/>
  <c r="F366" i="1"/>
  <c r="E366" i="1"/>
  <c r="H366" i="1" s="1"/>
  <c r="D366" i="1"/>
  <c r="DQ365" i="1"/>
  <c r="DN365" i="1"/>
  <c r="DL365" i="1"/>
  <c r="DK365" i="1"/>
  <c r="DG365" i="1"/>
  <c r="CF365" i="1"/>
  <c r="DP365" i="1" s="1"/>
  <c r="DR365" i="1" s="1"/>
  <c r="DT365" i="1" s="1"/>
  <c r="CD365" i="1"/>
  <c r="AY365" i="1"/>
  <c r="AX365" i="1"/>
  <c r="AW365" i="1"/>
  <c r="AV365" i="1"/>
  <c r="AU365" i="1"/>
  <c r="AT365" i="1"/>
  <c r="S365" i="1"/>
  <c r="R365" i="1"/>
  <c r="Q365" i="1"/>
  <c r="P365" i="1"/>
  <c r="G365" i="1"/>
  <c r="J365" i="1" s="1"/>
  <c r="F365" i="1"/>
  <c r="E365" i="1"/>
  <c r="D365" i="1"/>
  <c r="DQ364" i="1"/>
  <c r="DN364" i="1"/>
  <c r="DK364" i="1"/>
  <c r="DG364" i="1"/>
  <c r="DL364" i="1" s="1"/>
  <c r="CD364" i="1"/>
  <c r="CF364" i="1" s="1"/>
  <c r="AY364" i="1"/>
  <c r="AX364" i="1"/>
  <c r="AW364" i="1"/>
  <c r="AV364" i="1"/>
  <c r="AU364" i="1"/>
  <c r="AT364" i="1"/>
  <c r="S364" i="1"/>
  <c r="R364" i="1"/>
  <c r="Q364" i="1"/>
  <c r="P364" i="1"/>
  <c r="J364" i="1"/>
  <c r="H364" i="1"/>
  <c r="G364" i="1"/>
  <c r="F364" i="1"/>
  <c r="E364" i="1"/>
  <c r="D364" i="1"/>
  <c r="DQ363" i="1"/>
  <c r="DN363" i="1"/>
  <c r="DK363" i="1"/>
  <c r="DL363" i="1" s="1"/>
  <c r="DG363" i="1"/>
  <c r="CF363" i="1"/>
  <c r="CD363" i="1"/>
  <c r="AY363" i="1"/>
  <c r="AX363" i="1"/>
  <c r="AW363" i="1"/>
  <c r="AV363" i="1"/>
  <c r="AU363" i="1"/>
  <c r="AT363" i="1"/>
  <c r="S363" i="1"/>
  <c r="Q363" i="1"/>
  <c r="P363" i="1"/>
  <c r="J363" i="1"/>
  <c r="H363" i="1"/>
  <c r="G363" i="1"/>
  <c r="F363" i="1"/>
  <c r="E363" i="1"/>
  <c r="D363" i="1"/>
  <c r="DQ362" i="1"/>
  <c r="DN362" i="1"/>
  <c r="DK362" i="1"/>
  <c r="DL362" i="1" s="1"/>
  <c r="DG362" i="1"/>
  <c r="CF362" i="1"/>
  <c r="CD362" i="1"/>
  <c r="AY362" i="1"/>
  <c r="AX362" i="1"/>
  <c r="AW362" i="1"/>
  <c r="AV362" i="1"/>
  <c r="AU362" i="1"/>
  <c r="AT362" i="1"/>
  <c r="S362" i="1"/>
  <c r="Q362" i="1"/>
  <c r="P362" i="1"/>
  <c r="J362" i="1"/>
  <c r="H362" i="1"/>
  <c r="G362" i="1"/>
  <c r="F362" i="1"/>
  <c r="E362" i="1"/>
  <c r="D362" i="1"/>
  <c r="DQ361" i="1"/>
  <c r="DN361" i="1"/>
  <c r="DK361" i="1"/>
  <c r="DG361" i="1"/>
  <c r="CF361" i="1"/>
  <c r="CD361" i="1"/>
  <c r="AY361" i="1"/>
  <c r="AX361" i="1"/>
  <c r="AW361" i="1"/>
  <c r="AV361" i="1"/>
  <c r="AU361" i="1"/>
  <c r="AT361" i="1"/>
  <c r="S361" i="1"/>
  <c r="Q361" i="1"/>
  <c r="P361" i="1"/>
  <c r="J361" i="1"/>
  <c r="H361" i="1"/>
  <c r="G361" i="1"/>
  <c r="F361" i="1"/>
  <c r="E361" i="1"/>
  <c r="D361" i="1"/>
  <c r="DQ360" i="1"/>
  <c r="DN360" i="1"/>
  <c r="DK360" i="1"/>
  <c r="DG360" i="1"/>
  <c r="CF360" i="1"/>
  <c r="CD360" i="1"/>
  <c r="AY360" i="1"/>
  <c r="AX360" i="1"/>
  <c r="AW360" i="1"/>
  <c r="AV360" i="1"/>
  <c r="AU360" i="1"/>
  <c r="AT360" i="1"/>
  <c r="S360" i="1"/>
  <c r="Q360" i="1"/>
  <c r="P360" i="1"/>
  <c r="J360" i="1"/>
  <c r="H360" i="1"/>
  <c r="G360" i="1"/>
  <c r="F360" i="1"/>
  <c r="E360" i="1"/>
  <c r="D360" i="1"/>
  <c r="DQ359" i="1"/>
  <c r="DN359" i="1"/>
  <c r="DK359" i="1"/>
  <c r="DG359" i="1"/>
  <c r="CF359" i="1"/>
  <c r="CD359" i="1"/>
  <c r="AY359" i="1"/>
  <c r="AX359" i="1"/>
  <c r="AW359" i="1"/>
  <c r="AV359" i="1"/>
  <c r="AU359" i="1"/>
  <c r="AT359" i="1"/>
  <c r="S359" i="1"/>
  <c r="Q359" i="1"/>
  <c r="P359" i="1"/>
  <c r="J359" i="1"/>
  <c r="H359" i="1"/>
  <c r="G359" i="1"/>
  <c r="F359" i="1"/>
  <c r="E359" i="1"/>
  <c r="D359" i="1"/>
  <c r="DQ358" i="1"/>
  <c r="DN358" i="1"/>
  <c r="DK358" i="1"/>
  <c r="DG358" i="1"/>
  <c r="CF358" i="1"/>
  <c r="CD358" i="1"/>
  <c r="AY358" i="1"/>
  <c r="AX358" i="1"/>
  <c r="AW358" i="1"/>
  <c r="AV358" i="1"/>
  <c r="AU358" i="1"/>
  <c r="AT358" i="1"/>
  <c r="S358" i="1"/>
  <c r="Q358" i="1"/>
  <c r="P358" i="1"/>
  <c r="J358" i="1"/>
  <c r="H358" i="1"/>
  <c r="G358" i="1"/>
  <c r="F358" i="1"/>
  <c r="E358" i="1"/>
  <c r="D358" i="1"/>
  <c r="DQ357" i="1"/>
  <c r="DN357" i="1"/>
  <c r="DK357" i="1"/>
  <c r="R357" i="1" s="1"/>
  <c r="DG357" i="1"/>
  <c r="CF357" i="1"/>
  <c r="CD357" i="1"/>
  <c r="AY357" i="1"/>
  <c r="AX357" i="1"/>
  <c r="AW357" i="1"/>
  <c r="AV357" i="1"/>
  <c r="AU357" i="1"/>
  <c r="AT357" i="1"/>
  <c r="S357" i="1"/>
  <c r="Q357" i="1"/>
  <c r="P357" i="1"/>
  <c r="J357" i="1"/>
  <c r="G357" i="1"/>
  <c r="F357" i="1"/>
  <c r="E357" i="1"/>
  <c r="H357" i="1" s="1"/>
  <c r="D357" i="1"/>
  <c r="DQ356" i="1"/>
  <c r="DN356" i="1"/>
  <c r="DK356" i="1"/>
  <c r="R356" i="1" s="1"/>
  <c r="DG356" i="1"/>
  <c r="CF356" i="1"/>
  <c r="CD356" i="1"/>
  <c r="AY356" i="1"/>
  <c r="AX356" i="1"/>
  <c r="AW356" i="1"/>
  <c r="AV356" i="1"/>
  <c r="AU356" i="1"/>
  <c r="AT356" i="1"/>
  <c r="S356" i="1"/>
  <c r="Q356" i="1"/>
  <c r="P356" i="1"/>
  <c r="J356" i="1"/>
  <c r="G356" i="1"/>
  <c r="F356" i="1"/>
  <c r="E356" i="1"/>
  <c r="H356" i="1" s="1"/>
  <c r="D356" i="1"/>
  <c r="DQ355" i="1"/>
  <c r="DN355" i="1"/>
  <c r="DL355" i="1"/>
  <c r="DK355" i="1"/>
  <c r="R355" i="1" s="1"/>
  <c r="DG355" i="1"/>
  <c r="CF355" i="1"/>
  <c r="CD355" i="1"/>
  <c r="AY355" i="1"/>
  <c r="AX355" i="1"/>
  <c r="AW355" i="1"/>
  <c r="AV355" i="1"/>
  <c r="AU355" i="1"/>
  <c r="AT355" i="1"/>
  <c r="S355" i="1"/>
  <c r="Q355" i="1"/>
  <c r="P355" i="1"/>
  <c r="J355" i="1"/>
  <c r="H355" i="1"/>
  <c r="G355" i="1"/>
  <c r="F355" i="1"/>
  <c r="E355" i="1"/>
  <c r="D355" i="1"/>
  <c r="DQ354" i="1"/>
  <c r="DN354" i="1"/>
  <c r="DL354" i="1"/>
  <c r="DK354" i="1"/>
  <c r="R354" i="1" s="1"/>
  <c r="DG354" i="1"/>
  <c r="CF354" i="1"/>
  <c r="CD354" i="1"/>
  <c r="AY354" i="1"/>
  <c r="AX354" i="1"/>
  <c r="AW354" i="1"/>
  <c r="AV354" i="1"/>
  <c r="AU354" i="1"/>
  <c r="AT354" i="1"/>
  <c r="S354" i="1"/>
  <c r="Q354" i="1"/>
  <c r="P354" i="1"/>
  <c r="J354" i="1"/>
  <c r="H354" i="1"/>
  <c r="G354" i="1"/>
  <c r="F354" i="1"/>
  <c r="E354" i="1"/>
  <c r="D354" i="1"/>
  <c r="DQ353" i="1"/>
  <c r="DN353" i="1"/>
  <c r="DK353" i="1"/>
  <c r="R353" i="1" s="1"/>
  <c r="DG353" i="1"/>
  <c r="CF353" i="1"/>
  <c r="CD353" i="1"/>
  <c r="AY353" i="1"/>
  <c r="AX353" i="1"/>
  <c r="AW353" i="1"/>
  <c r="AV353" i="1"/>
  <c r="AU353" i="1"/>
  <c r="AT353" i="1"/>
  <c r="S353" i="1"/>
  <c r="Q353" i="1"/>
  <c r="P353" i="1"/>
  <c r="J353" i="1"/>
  <c r="G353" i="1"/>
  <c r="F353" i="1"/>
  <c r="E353" i="1"/>
  <c r="H353" i="1" s="1"/>
  <c r="D353" i="1"/>
  <c r="DQ352" i="1"/>
  <c r="DN352" i="1"/>
  <c r="DK352" i="1"/>
  <c r="R352" i="1" s="1"/>
  <c r="DG352" i="1"/>
  <c r="CF352" i="1"/>
  <c r="CD352" i="1"/>
  <c r="AY352" i="1"/>
  <c r="AX352" i="1"/>
  <c r="AW352" i="1"/>
  <c r="AV352" i="1"/>
  <c r="AU352" i="1"/>
  <c r="AT352" i="1"/>
  <c r="S352" i="1"/>
  <c r="Q352" i="1"/>
  <c r="P352" i="1"/>
  <c r="J352" i="1"/>
  <c r="G352" i="1"/>
  <c r="F352" i="1"/>
  <c r="E352" i="1"/>
  <c r="H352" i="1" s="1"/>
  <c r="D352" i="1"/>
  <c r="DQ351" i="1"/>
  <c r="DN351" i="1"/>
  <c r="DL351" i="1"/>
  <c r="DK351" i="1"/>
  <c r="R351" i="1" s="1"/>
  <c r="DG351" i="1"/>
  <c r="CF351" i="1"/>
  <c r="CD351" i="1"/>
  <c r="AY351" i="1"/>
  <c r="AX351" i="1"/>
  <c r="AW351" i="1"/>
  <c r="AV351" i="1"/>
  <c r="AU351" i="1"/>
  <c r="AT351" i="1"/>
  <c r="S351" i="1"/>
  <c r="Q351" i="1"/>
  <c r="P351" i="1"/>
  <c r="J351" i="1"/>
  <c r="H351" i="1"/>
  <c r="G351" i="1"/>
  <c r="F351" i="1"/>
  <c r="E351" i="1"/>
  <c r="D351" i="1"/>
  <c r="DQ350" i="1"/>
  <c r="DN350" i="1"/>
  <c r="DL350" i="1"/>
  <c r="DK350" i="1"/>
  <c r="R350" i="1" s="1"/>
  <c r="DG350" i="1"/>
  <c r="CF350" i="1"/>
  <c r="CD350" i="1"/>
  <c r="AY350" i="1"/>
  <c r="AX350" i="1"/>
  <c r="AW350" i="1"/>
  <c r="AV350" i="1"/>
  <c r="AU350" i="1"/>
  <c r="AT350" i="1"/>
  <c r="S350" i="1"/>
  <c r="Q350" i="1"/>
  <c r="P350" i="1"/>
  <c r="J350" i="1"/>
  <c r="H350" i="1"/>
  <c r="G350" i="1"/>
  <c r="F350" i="1"/>
  <c r="E350" i="1"/>
  <c r="D350" i="1"/>
  <c r="DQ349" i="1"/>
  <c r="DN349" i="1"/>
  <c r="DK349" i="1"/>
  <c r="R349" i="1" s="1"/>
  <c r="DG349" i="1"/>
  <c r="CF349" i="1"/>
  <c r="CD349" i="1"/>
  <c r="AY349" i="1"/>
  <c r="AX349" i="1"/>
  <c r="AW349" i="1"/>
  <c r="AV349" i="1"/>
  <c r="AU349" i="1"/>
  <c r="AT349" i="1"/>
  <c r="S349" i="1"/>
  <c r="Q349" i="1"/>
  <c r="P349" i="1"/>
  <c r="J349" i="1"/>
  <c r="G349" i="1"/>
  <c r="F349" i="1"/>
  <c r="E349" i="1"/>
  <c r="H349" i="1" s="1"/>
  <c r="D349" i="1"/>
  <c r="DQ348" i="1"/>
  <c r="DN348" i="1"/>
  <c r="DK348" i="1"/>
  <c r="R348" i="1" s="1"/>
  <c r="DG348" i="1"/>
  <c r="CF348" i="1"/>
  <c r="CD348" i="1"/>
  <c r="AY348" i="1"/>
  <c r="AX348" i="1"/>
  <c r="AW348" i="1"/>
  <c r="AV348" i="1"/>
  <c r="AU348" i="1"/>
  <c r="AT348" i="1"/>
  <c r="S348" i="1"/>
  <c r="Q348" i="1"/>
  <c r="P348" i="1"/>
  <c r="J348" i="1"/>
  <c r="G348" i="1"/>
  <c r="F348" i="1"/>
  <c r="E348" i="1"/>
  <c r="H348" i="1" s="1"/>
  <c r="D348" i="1"/>
  <c r="DQ347" i="1"/>
  <c r="DN347" i="1"/>
  <c r="DL347" i="1"/>
  <c r="DK347" i="1"/>
  <c r="R347" i="1" s="1"/>
  <c r="DG347" i="1"/>
  <c r="CF347" i="1"/>
  <c r="CD347" i="1"/>
  <c r="AY347" i="1"/>
  <c r="AX347" i="1"/>
  <c r="AW347" i="1"/>
  <c r="AV347" i="1"/>
  <c r="AU347" i="1"/>
  <c r="AT347" i="1"/>
  <c r="S347" i="1"/>
  <c r="Q347" i="1"/>
  <c r="P347" i="1"/>
  <c r="J347" i="1"/>
  <c r="H347" i="1"/>
  <c r="G347" i="1"/>
  <c r="F347" i="1"/>
  <c r="E347" i="1"/>
  <c r="D347" i="1"/>
  <c r="DQ346" i="1"/>
  <c r="DN346" i="1"/>
  <c r="DL346" i="1"/>
  <c r="DK346" i="1"/>
  <c r="R346" i="1" s="1"/>
  <c r="DG346" i="1"/>
  <c r="CF346" i="1"/>
  <c r="CD346" i="1"/>
  <c r="AY346" i="1"/>
  <c r="AX346" i="1"/>
  <c r="AW346" i="1"/>
  <c r="AV346" i="1"/>
  <c r="AU346" i="1"/>
  <c r="AT346" i="1"/>
  <c r="S346" i="1"/>
  <c r="Q346" i="1"/>
  <c r="P346" i="1"/>
  <c r="J346" i="1"/>
  <c r="H346" i="1"/>
  <c r="G346" i="1"/>
  <c r="F346" i="1"/>
  <c r="E346" i="1"/>
  <c r="D346" i="1"/>
  <c r="DQ345" i="1"/>
  <c r="DN345" i="1"/>
  <c r="DK345" i="1"/>
  <c r="R345" i="1" s="1"/>
  <c r="DG345" i="1"/>
  <c r="CF345" i="1"/>
  <c r="CD345" i="1"/>
  <c r="AY345" i="1"/>
  <c r="AX345" i="1"/>
  <c r="AW345" i="1"/>
  <c r="AV345" i="1"/>
  <c r="AU345" i="1"/>
  <c r="AT345" i="1"/>
  <c r="S345" i="1"/>
  <c r="Q345" i="1"/>
  <c r="P345" i="1"/>
  <c r="J345" i="1"/>
  <c r="G345" i="1"/>
  <c r="F345" i="1"/>
  <c r="E345" i="1"/>
  <c r="H345" i="1" s="1"/>
  <c r="D345" i="1"/>
  <c r="DQ344" i="1"/>
  <c r="DN344" i="1"/>
  <c r="DK344" i="1"/>
  <c r="R344" i="1" s="1"/>
  <c r="DG344" i="1"/>
  <c r="CF344" i="1"/>
  <c r="CD344" i="1"/>
  <c r="AY344" i="1"/>
  <c r="AX344" i="1"/>
  <c r="AW344" i="1"/>
  <c r="AV344" i="1"/>
  <c r="AU344" i="1"/>
  <c r="AT344" i="1"/>
  <c r="S344" i="1"/>
  <c r="Q344" i="1"/>
  <c r="P344" i="1"/>
  <c r="J344" i="1"/>
  <c r="G344" i="1"/>
  <c r="F344" i="1"/>
  <c r="E344" i="1"/>
  <c r="H344" i="1" s="1"/>
  <c r="D344" i="1"/>
  <c r="DQ343" i="1"/>
  <c r="DN343" i="1"/>
  <c r="DL343" i="1"/>
  <c r="DK343" i="1"/>
  <c r="R343" i="1" s="1"/>
  <c r="DG343" i="1"/>
  <c r="CF343" i="1"/>
  <c r="CD343" i="1"/>
  <c r="AY343" i="1"/>
  <c r="AX343" i="1"/>
  <c r="AW343" i="1"/>
  <c r="AV343" i="1"/>
  <c r="AU343" i="1"/>
  <c r="AT343" i="1"/>
  <c r="S343" i="1"/>
  <c r="Q343" i="1"/>
  <c r="P343" i="1"/>
  <c r="J343" i="1"/>
  <c r="H343" i="1"/>
  <c r="G343" i="1"/>
  <c r="F343" i="1"/>
  <c r="E343" i="1"/>
  <c r="D343" i="1"/>
  <c r="DQ342" i="1"/>
  <c r="DN342" i="1"/>
  <c r="DL342" i="1"/>
  <c r="DK342" i="1"/>
  <c r="R342" i="1" s="1"/>
  <c r="DG342" i="1"/>
  <c r="CF342" i="1"/>
  <c r="CD342" i="1"/>
  <c r="AY342" i="1"/>
  <c r="AX342" i="1"/>
  <c r="AW342" i="1"/>
  <c r="AV342" i="1"/>
  <c r="AU342" i="1"/>
  <c r="AT342" i="1"/>
  <c r="S342" i="1"/>
  <c r="Q342" i="1"/>
  <c r="P342" i="1"/>
  <c r="J342" i="1"/>
  <c r="H342" i="1"/>
  <c r="G342" i="1"/>
  <c r="F342" i="1"/>
  <c r="E342" i="1"/>
  <c r="D342" i="1"/>
  <c r="DQ341" i="1"/>
  <c r="DN341" i="1"/>
  <c r="DK341" i="1"/>
  <c r="DG341" i="1"/>
  <c r="CF341" i="1"/>
  <c r="CD341" i="1"/>
  <c r="AY341" i="1"/>
  <c r="AX341" i="1"/>
  <c r="AW341" i="1"/>
  <c r="AV341" i="1"/>
  <c r="AU341" i="1"/>
  <c r="AT341" i="1"/>
  <c r="S341" i="1"/>
  <c r="Q341" i="1"/>
  <c r="P341" i="1"/>
  <c r="J341" i="1"/>
  <c r="G341" i="1"/>
  <c r="F341" i="1"/>
  <c r="E341" i="1"/>
  <c r="H341" i="1" s="1"/>
  <c r="D341" i="1"/>
  <c r="DQ340" i="1"/>
  <c r="DN340" i="1"/>
  <c r="DK340" i="1"/>
  <c r="DG340" i="1"/>
  <c r="CF340" i="1"/>
  <c r="CD340" i="1"/>
  <c r="AY340" i="1"/>
  <c r="AX340" i="1"/>
  <c r="AW340" i="1"/>
  <c r="AV340" i="1"/>
  <c r="AU340" i="1"/>
  <c r="AT340" i="1"/>
  <c r="S340" i="1"/>
  <c r="Q340" i="1"/>
  <c r="P340" i="1"/>
  <c r="J340" i="1"/>
  <c r="G340" i="1"/>
  <c r="F340" i="1"/>
  <c r="E340" i="1"/>
  <c r="H340" i="1" s="1"/>
  <c r="D340" i="1"/>
  <c r="DQ339" i="1"/>
  <c r="DN339" i="1"/>
  <c r="DK339" i="1"/>
  <c r="DG339" i="1"/>
  <c r="CF339" i="1"/>
  <c r="CD339" i="1"/>
  <c r="AY339" i="1"/>
  <c r="AX339" i="1"/>
  <c r="AW339" i="1"/>
  <c r="AV339" i="1"/>
  <c r="AU339" i="1"/>
  <c r="AT339" i="1"/>
  <c r="S339" i="1"/>
  <c r="Q339" i="1"/>
  <c r="P339" i="1"/>
  <c r="J339" i="1"/>
  <c r="G339" i="1"/>
  <c r="F339" i="1"/>
  <c r="E339" i="1"/>
  <c r="H339" i="1" s="1"/>
  <c r="D339" i="1"/>
  <c r="DQ338" i="1"/>
  <c r="DN338" i="1"/>
  <c r="DK338" i="1"/>
  <c r="DG338" i="1"/>
  <c r="CF338" i="1"/>
  <c r="CD338" i="1"/>
  <c r="AY338" i="1"/>
  <c r="AX338" i="1"/>
  <c r="AW338" i="1"/>
  <c r="AV338" i="1"/>
  <c r="AU338" i="1"/>
  <c r="AT338" i="1"/>
  <c r="S338" i="1"/>
  <c r="Q338" i="1"/>
  <c r="P338" i="1"/>
  <c r="J338" i="1"/>
  <c r="G338" i="1"/>
  <c r="F338" i="1"/>
  <c r="E338" i="1"/>
  <c r="H338" i="1" s="1"/>
  <c r="D338" i="1"/>
  <c r="DQ337" i="1"/>
  <c r="DN337" i="1"/>
  <c r="DK337" i="1"/>
  <c r="DG337" i="1"/>
  <c r="CF337" i="1"/>
  <c r="CD337" i="1"/>
  <c r="AY337" i="1"/>
  <c r="AX337" i="1"/>
  <c r="AW337" i="1"/>
  <c r="AV337" i="1"/>
  <c r="AU337" i="1"/>
  <c r="AT337" i="1"/>
  <c r="S337" i="1"/>
  <c r="Q337" i="1"/>
  <c r="P337" i="1"/>
  <c r="J337" i="1"/>
  <c r="G337" i="1"/>
  <c r="F337" i="1"/>
  <c r="E337" i="1"/>
  <c r="H337" i="1" s="1"/>
  <c r="D337" i="1"/>
  <c r="DQ336" i="1"/>
  <c r="DN336" i="1"/>
  <c r="DK336" i="1"/>
  <c r="DG336" i="1"/>
  <c r="CF336" i="1"/>
  <c r="CD336" i="1"/>
  <c r="AY336" i="1"/>
  <c r="AX336" i="1"/>
  <c r="AW336" i="1"/>
  <c r="AV336" i="1"/>
  <c r="AU336" i="1"/>
  <c r="AT336" i="1"/>
  <c r="S336" i="1"/>
  <c r="Q336" i="1"/>
  <c r="P336" i="1"/>
  <c r="J336" i="1"/>
  <c r="G336" i="1"/>
  <c r="F336" i="1"/>
  <c r="E336" i="1"/>
  <c r="H336" i="1" s="1"/>
  <c r="D336" i="1"/>
  <c r="DQ335" i="1"/>
  <c r="DN335" i="1"/>
  <c r="DK335" i="1"/>
  <c r="DG335" i="1"/>
  <c r="CF335" i="1"/>
  <c r="CD335" i="1"/>
  <c r="AY335" i="1"/>
  <c r="AX335" i="1"/>
  <c r="AW335" i="1"/>
  <c r="AV335" i="1"/>
  <c r="AU335" i="1"/>
  <c r="AT335" i="1"/>
  <c r="S335" i="1"/>
  <c r="Q335" i="1"/>
  <c r="P335" i="1"/>
  <c r="J335" i="1"/>
  <c r="G335" i="1"/>
  <c r="F335" i="1"/>
  <c r="E335" i="1"/>
  <c r="H335" i="1" s="1"/>
  <c r="D335" i="1"/>
  <c r="DQ334" i="1"/>
  <c r="DN334" i="1"/>
  <c r="DK334" i="1"/>
  <c r="DG334" i="1"/>
  <c r="CF334" i="1"/>
  <c r="CD334" i="1"/>
  <c r="AY334" i="1"/>
  <c r="AX334" i="1"/>
  <c r="AW334" i="1"/>
  <c r="AV334" i="1"/>
  <c r="AU334" i="1"/>
  <c r="AT334" i="1"/>
  <c r="S334" i="1"/>
  <c r="Q334" i="1"/>
  <c r="P334" i="1"/>
  <c r="J334" i="1"/>
  <c r="G334" i="1"/>
  <c r="F334" i="1"/>
  <c r="E334" i="1"/>
  <c r="H334" i="1" s="1"/>
  <c r="D334" i="1"/>
  <c r="DQ333" i="1"/>
  <c r="DN333" i="1"/>
  <c r="DK333" i="1"/>
  <c r="DG333" i="1"/>
  <c r="CF333" i="1"/>
  <c r="CD333" i="1"/>
  <c r="AY333" i="1"/>
  <c r="AX333" i="1"/>
  <c r="AW333" i="1"/>
  <c r="AV333" i="1"/>
  <c r="AU333" i="1"/>
  <c r="AT333" i="1"/>
  <c r="S333" i="1"/>
  <c r="Q333" i="1"/>
  <c r="P333" i="1"/>
  <c r="J333" i="1"/>
  <c r="G333" i="1"/>
  <c r="F333" i="1"/>
  <c r="E333" i="1"/>
  <c r="H333" i="1" s="1"/>
  <c r="D333" i="1"/>
  <c r="DQ332" i="1"/>
  <c r="DN332" i="1"/>
  <c r="DK332" i="1"/>
  <c r="DL332" i="1" s="1"/>
  <c r="DG332" i="1"/>
  <c r="CF332" i="1"/>
  <c r="CD332" i="1"/>
  <c r="AY332" i="1"/>
  <c r="AX332" i="1"/>
  <c r="AW332" i="1"/>
  <c r="AV332" i="1"/>
  <c r="AU332" i="1"/>
  <c r="AT332" i="1"/>
  <c r="S332" i="1"/>
  <c r="R332" i="1"/>
  <c r="Q332" i="1"/>
  <c r="P332" i="1"/>
  <c r="H332" i="1"/>
  <c r="G332" i="1"/>
  <c r="J332" i="1" s="1"/>
  <c r="F332" i="1"/>
  <c r="E332" i="1"/>
  <c r="D332" i="1"/>
  <c r="DQ331" i="1"/>
  <c r="DN331" i="1"/>
  <c r="DK331" i="1"/>
  <c r="DG331" i="1"/>
  <c r="CF331" i="1"/>
  <c r="CD331" i="1"/>
  <c r="AY331" i="1"/>
  <c r="AX331" i="1"/>
  <c r="AW331" i="1"/>
  <c r="AV331" i="1"/>
  <c r="AU331" i="1"/>
  <c r="AT331" i="1"/>
  <c r="S331" i="1"/>
  <c r="R331" i="1"/>
  <c r="Q331" i="1"/>
  <c r="P331" i="1"/>
  <c r="G331" i="1"/>
  <c r="F331" i="1"/>
  <c r="E331" i="1"/>
  <c r="D331" i="1"/>
  <c r="DQ330" i="1"/>
  <c r="DN330" i="1"/>
  <c r="DK330" i="1"/>
  <c r="DG330" i="1"/>
  <c r="CF330" i="1"/>
  <c r="CD330" i="1"/>
  <c r="AY330" i="1"/>
  <c r="AX330" i="1"/>
  <c r="AW330" i="1"/>
  <c r="AV330" i="1"/>
  <c r="AU330" i="1"/>
  <c r="AT330" i="1"/>
  <c r="S330" i="1"/>
  <c r="Q330" i="1"/>
  <c r="P330" i="1"/>
  <c r="G330" i="1"/>
  <c r="J330" i="1" s="1"/>
  <c r="F330" i="1"/>
  <c r="E330" i="1"/>
  <c r="D330" i="1"/>
  <c r="DQ329" i="1"/>
  <c r="DN329" i="1"/>
  <c r="DK329" i="1"/>
  <c r="DG329" i="1"/>
  <c r="CF329" i="1"/>
  <c r="CD329" i="1"/>
  <c r="AY329" i="1"/>
  <c r="AX329" i="1"/>
  <c r="AW329" i="1"/>
  <c r="AV329" i="1"/>
  <c r="AU329" i="1"/>
  <c r="AT329" i="1"/>
  <c r="S329" i="1"/>
  <c r="R329" i="1"/>
  <c r="Q329" i="1"/>
  <c r="P329" i="1"/>
  <c r="G329" i="1"/>
  <c r="J329" i="1" s="1"/>
  <c r="F329" i="1"/>
  <c r="E329" i="1"/>
  <c r="D329" i="1"/>
  <c r="DQ328" i="1"/>
  <c r="DP328" i="1"/>
  <c r="DR328" i="1" s="1"/>
  <c r="DT328" i="1" s="1"/>
  <c r="EC328" i="1" s="1"/>
  <c r="DN328" i="1"/>
  <c r="DK328" i="1"/>
  <c r="DL328" i="1" s="1"/>
  <c r="DG328" i="1"/>
  <c r="CI328" i="1"/>
  <c r="CF328" i="1"/>
  <c r="CD328" i="1"/>
  <c r="AY328" i="1"/>
  <c r="AX328" i="1"/>
  <c r="AW328" i="1"/>
  <c r="AV328" i="1"/>
  <c r="AU328" i="1"/>
  <c r="AT328" i="1"/>
  <c r="S328" i="1"/>
  <c r="Q328" i="1"/>
  <c r="P328" i="1"/>
  <c r="H328" i="1"/>
  <c r="G328" i="1"/>
  <c r="J328" i="1" s="1"/>
  <c r="F328" i="1"/>
  <c r="E328" i="1"/>
  <c r="D328" i="1"/>
  <c r="DQ327" i="1"/>
  <c r="DN327" i="1"/>
  <c r="DK327" i="1"/>
  <c r="DG327" i="1"/>
  <c r="CF327" i="1"/>
  <c r="CD327" i="1"/>
  <c r="AY327" i="1"/>
  <c r="AX327" i="1"/>
  <c r="AW327" i="1"/>
  <c r="AV327" i="1"/>
  <c r="AU327" i="1"/>
  <c r="AT327" i="1"/>
  <c r="S327" i="1"/>
  <c r="R327" i="1"/>
  <c r="Q327" i="1"/>
  <c r="P327" i="1"/>
  <c r="G327" i="1"/>
  <c r="F327" i="1"/>
  <c r="E327" i="1"/>
  <c r="D327" i="1"/>
  <c r="EC326" i="1"/>
  <c r="DQ326" i="1"/>
  <c r="DP326" i="1"/>
  <c r="DR326" i="1" s="1"/>
  <c r="DT326" i="1" s="1"/>
  <c r="DN326" i="1"/>
  <c r="DK326" i="1"/>
  <c r="DG326" i="1"/>
  <c r="CI326" i="1"/>
  <c r="CF326" i="1"/>
  <c r="CD326" i="1"/>
  <c r="AY326" i="1"/>
  <c r="AX326" i="1"/>
  <c r="AW326" i="1"/>
  <c r="AV326" i="1"/>
  <c r="AU326" i="1"/>
  <c r="AT326" i="1"/>
  <c r="S326" i="1"/>
  <c r="Q326" i="1"/>
  <c r="P326" i="1"/>
  <c r="H326" i="1"/>
  <c r="G326" i="1"/>
  <c r="J326" i="1" s="1"/>
  <c r="F326" i="1"/>
  <c r="E326" i="1"/>
  <c r="D326" i="1"/>
  <c r="DQ325" i="1"/>
  <c r="DN325" i="1"/>
  <c r="DK325" i="1"/>
  <c r="DG325" i="1"/>
  <c r="CF325" i="1"/>
  <c r="CD325" i="1"/>
  <c r="AY325" i="1"/>
  <c r="AX325" i="1"/>
  <c r="AW325" i="1"/>
  <c r="AV325" i="1"/>
  <c r="AU325" i="1"/>
  <c r="AT325" i="1"/>
  <c r="S325" i="1"/>
  <c r="R325" i="1"/>
  <c r="Q325" i="1"/>
  <c r="P325" i="1"/>
  <c r="G325" i="1"/>
  <c r="J325" i="1" s="1"/>
  <c r="F325" i="1"/>
  <c r="E325" i="1"/>
  <c r="D325" i="1"/>
  <c r="DQ324" i="1"/>
  <c r="DP324" i="1"/>
  <c r="DR324" i="1" s="1"/>
  <c r="DT324" i="1" s="1"/>
  <c r="EC324" i="1" s="1"/>
  <c r="DN324" i="1"/>
  <c r="DK324" i="1"/>
  <c r="DL324" i="1" s="1"/>
  <c r="DG324" i="1"/>
  <c r="CI324" i="1"/>
  <c r="CF324" i="1"/>
  <c r="CD324" i="1"/>
  <c r="AY324" i="1"/>
  <c r="AX324" i="1"/>
  <c r="AW324" i="1"/>
  <c r="AV324" i="1"/>
  <c r="AU324" i="1"/>
  <c r="AT324" i="1"/>
  <c r="S324" i="1"/>
  <c r="Q324" i="1"/>
  <c r="P324" i="1"/>
  <c r="H324" i="1"/>
  <c r="G324" i="1"/>
  <c r="J324" i="1" s="1"/>
  <c r="F324" i="1"/>
  <c r="E324" i="1"/>
  <c r="D324" i="1"/>
  <c r="DQ323" i="1"/>
  <c r="DN323" i="1"/>
  <c r="DK323" i="1"/>
  <c r="DG323" i="1"/>
  <c r="CF323" i="1"/>
  <c r="CD323" i="1"/>
  <c r="AY323" i="1"/>
  <c r="AX323" i="1"/>
  <c r="AW323" i="1"/>
  <c r="AV323" i="1"/>
  <c r="AU323" i="1"/>
  <c r="AT323" i="1"/>
  <c r="S323" i="1"/>
  <c r="R323" i="1"/>
  <c r="Q323" i="1"/>
  <c r="P323" i="1"/>
  <c r="G323" i="1"/>
  <c r="F323" i="1"/>
  <c r="E323" i="1"/>
  <c r="D323" i="1"/>
  <c r="EC322" i="1"/>
  <c r="DQ322" i="1"/>
  <c r="DP322" i="1"/>
  <c r="DR322" i="1" s="1"/>
  <c r="DT322" i="1" s="1"/>
  <c r="DN322" i="1"/>
  <c r="DK322" i="1"/>
  <c r="DG322" i="1"/>
  <c r="CI322" i="1"/>
  <c r="CF322" i="1"/>
  <c r="CD322" i="1"/>
  <c r="AY322" i="1"/>
  <c r="AX322" i="1"/>
  <c r="AW322" i="1"/>
  <c r="AV322" i="1"/>
  <c r="AU322" i="1"/>
  <c r="AT322" i="1"/>
  <c r="S322" i="1"/>
  <c r="Q322" i="1"/>
  <c r="P322" i="1"/>
  <c r="H322" i="1"/>
  <c r="G322" i="1"/>
  <c r="J322" i="1" s="1"/>
  <c r="F322" i="1"/>
  <c r="E322" i="1"/>
  <c r="D322" i="1"/>
  <c r="DQ321" i="1"/>
  <c r="DN321" i="1"/>
  <c r="DK321" i="1"/>
  <c r="DG321" i="1"/>
  <c r="CF321" i="1"/>
  <c r="CD321" i="1"/>
  <c r="AY321" i="1"/>
  <c r="AX321" i="1"/>
  <c r="AW321" i="1"/>
  <c r="AV321" i="1"/>
  <c r="AU321" i="1"/>
  <c r="AT321" i="1"/>
  <c r="S321" i="1"/>
  <c r="R321" i="1"/>
  <c r="Q321" i="1"/>
  <c r="P321" i="1"/>
  <c r="G321" i="1"/>
  <c r="J321" i="1" s="1"/>
  <c r="F321" i="1"/>
  <c r="E321" i="1"/>
  <c r="D321" i="1"/>
  <c r="DQ320" i="1"/>
  <c r="DP320" i="1"/>
  <c r="DR320" i="1" s="1"/>
  <c r="DT320" i="1" s="1"/>
  <c r="EC320" i="1" s="1"/>
  <c r="DN320" i="1"/>
  <c r="DK320" i="1"/>
  <c r="DL320" i="1" s="1"/>
  <c r="DG320" i="1"/>
  <c r="CI320" i="1"/>
  <c r="CF320" i="1"/>
  <c r="CD320" i="1"/>
  <c r="AY320" i="1"/>
  <c r="AX320" i="1"/>
  <c r="AW320" i="1"/>
  <c r="AV320" i="1"/>
  <c r="AU320" i="1"/>
  <c r="AT320" i="1"/>
  <c r="S320" i="1"/>
  <c r="Q320" i="1"/>
  <c r="P320" i="1"/>
  <c r="H320" i="1"/>
  <c r="G320" i="1"/>
  <c r="J320" i="1" s="1"/>
  <c r="F320" i="1"/>
  <c r="E320" i="1"/>
  <c r="D320" i="1"/>
  <c r="DQ319" i="1"/>
  <c r="DN319" i="1"/>
  <c r="DK319" i="1"/>
  <c r="DG319" i="1"/>
  <c r="CF319" i="1"/>
  <c r="CD319" i="1"/>
  <c r="AY319" i="1"/>
  <c r="AX319" i="1"/>
  <c r="AW319" i="1"/>
  <c r="AV319" i="1"/>
  <c r="AU319" i="1"/>
  <c r="AT319" i="1"/>
  <c r="S319" i="1"/>
  <c r="R319" i="1"/>
  <c r="Q319" i="1"/>
  <c r="P319" i="1"/>
  <c r="G319" i="1"/>
  <c r="F319" i="1"/>
  <c r="E319" i="1"/>
  <c r="D319" i="1"/>
  <c r="EC318" i="1"/>
  <c r="DQ318" i="1"/>
  <c r="DP318" i="1"/>
  <c r="DR318" i="1" s="1"/>
  <c r="DT318" i="1" s="1"/>
  <c r="DN318" i="1"/>
  <c r="DK318" i="1"/>
  <c r="DG318" i="1"/>
  <c r="CI318" i="1"/>
  <c r="CF318" i="1"/>
  <c r="CD318" i="1"/>
  <c r="AY318" i="1"/>
  <c r="AX318" i="1"/>
  <c r="AW318" i="1"/>
  <c r="AV318" i="1"/>
  <c r="AU318" i="1"/>
  <c r="AT318" i="1"/>
  <c r="S318" i="1"/>
  <c r="Q318" i="1"/>
  <c r="P318" i="1"/>
  <c r="H318" i="1"/>
  <c r="G318" i="1"/>
  <c r="J318" i="1" s="1"/>
  <c r="F318" i="1"/>
  <c r="E318" i="1"/>
  <c r="D318" i="1"/>
  <c r="DQ317" i="1"/>
  <c r="DN317" i="1"/>
  <c r="DK317" i="1"/>
  <c r="DG317" i="1"/>
  <c r="CF317" i="1"/>
  <c r="CD317" i="1"/>
  <c r="AY317" i="1"/>
  <c r="AX317" i="1"/>
  <c r="AW317" i="1"/>
  <c r="AV317" i="1"/>
  <c r="AU317" i="1"/>
  <c r="AT317" i="1"/>
  <c r="S317" i="1"/>
  <c r="Q317" i="1"/>
  <c r="P317" i="1"/>
  <c r="G317" i="1"/>
  <c r="F317" i="1"/>
  <c r="E317" i="1"/>
  <c r="D317" i="1"/>
  <c r="DQ316" i="1"/>
  <c r="DN316" i="1"/>
  <c r="DK316" i="1"/>
  <c r="DG316" i="1"/>
  <c r="CD316" i="1"/>
  <c r="CF316" i="1" s="1"/>
  <c r="AY316" i="1"/>
  <c r="AX316" i="1"/>
  <c r="AW316" i="1"/>
  <c r="AV316" i="1"/>
  <c r="AU316" i="1"/>
  <c r="AT316" i="1"/>
  <c r="S316" i="1"/>
  <c r="R316" i="1"/>
  <c r="Q316" i="1"/>
  <c r="P316" i="1"/>
  <c r="G316" i="1"/>
  <c r="J316" i="1" s="1"/>
  <c r="F316" i="1"/>
  <c r="E316" i="1"/>
  <c r="H316" i="1" s="1"/>
  <c r="D316" i="1"/>
  <c r="DQ315" i="1"/>
  <c r="DN315" i="1"/>
  <c r="DK315" i="1"/>
  <c r="DG315" i="1"/>
  <c r="DL315" i="1" s="1"/>
  <c r="CF315" i="1"/>
  <c r="CD315" i="1"/>
  <c r="AY315" i="1"/>
  <c r="AX315" i="1"/>
  <c r="AW315" i="1"/>
  <c r="AV315" i="1"/>
  <c r="AU315" i="1"/>
  <c r="AT315" i="1"/>
  <c r="S315" i="1"/>
  <c r="R315" i="1"/>
  <c r="Q315" i="1"/>
  <c r="P315" i="1"/>
  <c r="G315" i="1"/>
  <c r="J315" i="1" s="1"/>
  <c r="F315" i="1"/>
  <c r="E315" i="1"/>
  <c r="H315" i="1" s="1"/>
  <c r="D315" i="1"/>
  <c r="DQ314" i="1"/>
  <c r="DN314" i="1"/>
  <c r="DK314" i="1"/>
  <c r="DG314" i="1"/>
  <c r="DL314" i="1" s="1"/>
  <c r="CF314" i="1"/>
  <c r="CD314" i="1"/>
  <c r="AY314" i="1"/>
  <c r="AX314" i="1"/>
  <c r="AW314" i="1"/>
  <c r="AV314" i="1"/>
  <c r="AU314" i="1"/>
  <c r="AT314" i="1"/>
  <c r="S314" i="1"/>
  <c r="R314" i="1"/>
  <c r="Q314" i="1"/>
  <c r="P314" i="1"/>
  <c r="G314" i="1"/>
  <c r="J314" i="1" s="1"/>
  <c r="F314" i="1"/>
  <c r="E314" i="1"/>
  <c r="H314" i="1" s="1"/>
  <c r="D314" i="1"/>
  <c r="DQ313" i="1"/>
  <c r="DN313" i="1"/>
  <c r="DK313" i="1"/>
  <c r="DG313" i="1"/>
  <c r="DL313" i="1" s="1"/>
  <c r="CF313" i="1"/>
  <c r="CD313" i="1"/>
  <c r="AY313" i="1"/>
  <c r="AX313" i="1"/>
  <c r="AW313" i="1"/>
  <c r="AV313" i="1"/>
  <c r="AU313" i="1"/>
  <c r="AT313" i="1"/>
  <c r="S313" i="1"/>
  <c r="R313" i="1"/>
  <c r="Q313" i="1"/>
  <c r="P313" i="1"/>
  <c r="G313" i="1"/>
  <c r="J313" i="1" s="1"/>
  <c r="F313" i="1"/>
  <c r="E313" i="1"/>
  <c r="H313" i="1" s="1"/>
  <c r="D313" i="1"/>
  <c r="DQ312" i="1"/>
  <c r="DN312" i="1"/>
  <c r="DK312" i="1"/>
  <c r="DG312" i="1"/>
  <c r="DL312" i="1" s="1"/>
  <c r="CF312" i="1"/>
  <c r="CD312" i="1"/>
  <c r="AY312" i="1"/>
  <c r="AX312" i="1"/>
  <c r="AW312" i="1"/>
  <c r="AV312" i="1"/>
  <c r="AU312" i="1"/>
  <c r="AT312" i="1"/>
  <c r="S312" i="1"/>
  <c r="R312" i="1"/>
  <c r="Q312" i="1"/>
  <c r="P312" i="1"/>
  <c r="G312" i="1"/>
  <c r="J312" i="1" s="1"/>
  <c r="F312" i="1"/>
  <c r="E312" i="1"/>
  <c r="H312" i="1" s="1"/>
  <c r="D312" i="1"/>
  <c r="DQ311" i="1"/>
  <c r="DN311" i="1"/>
  <c r="DK311" i="1"/>
  <c r="DG311" i="1"/>
  <c r="DL311" i="1" s="1"/>
  <c r="CF311" i="1"/>
  <c r="CD311" i="1"/>
  <c r="AY311" i="1"/>
  <c r="AX311" i="1"/>
  <c r="AW311" i="1"/>
  <c r="AV311" i="1"/>
  <c r="AU311" i="1"/>
  <c r="AT311" i="1"/>
  <c r="S311" i="1"/>
  <c r="R311" i="1"/>
  <c r="Q311" i="1"/>
  <c r="P311" i="1"/>
  <c r="G311" i="1"/>
  <c r="J311" i="1" s="1"/>
  <c r="F311" i="1"/>
  <c r="E311" i="1"/>
  <c r="H311" i="1" s="1"/>
  <c r="D311" i="1"/>
  <c r="DQ310" i="1"/>
  <c r="DN310" i="1"/>
  <c r="DK310" i="1"/>
  <c r="DG310" i="1"/>
  <c r="DL310" i="1" s="1"/>
  <c r="CF310" i="1"/>
  <c r="CD310" i="1"/>
  <c r="AY310" i="1"/>
  <c r="AX310" i="1"/>
  <c r="AW310" i="1"/>
  <c r="AV310" i="1"/>
  <c r="AU310" i="1"/>
  <c r="AT310" i="1"/>
  <c r="S310" i="1"/>
  <c r="R310" i="1"/>
  <c r="Q310" i="1"/>
  <c r="P310" i="1"/>
  <c r="G310" i="1"/>
  <c r="J310" i="1" s="1"/>
  <c r="F310" i="1"/>
  <c r="E310" i="1"/>
  <c r="H310" i="1" s="1"/>
  <c r="D310" i="1"/>
  <c r="DQ309" i="1"/>
  <c r="DN309" i="1"/>
  <c r="DK309" i="1"/>
  <c r="DG309" i="1"/>
  <c r="DL309" i="1" s="1"/>
  <c r="CF309" i="1"/>
  <c r="CD309" i="1"/>
  <c r="AY309" i="1"/>
  <c r="AX309" i="1"/>
  <c r="AW309" i="1"/>
  <c r="AV309" i="1"/>
  <c r="AU309" i="1"/>
  <c r="AT309" i="1"/>
  <c r="S309" i="1"/>
  <c r="R309" i="1"/>
  <c r="Q309" i="1"/>
  <c r="P309" i="1"/>
  <c r="G309" i="1"/>
  <c r="J309" i="1" s="1"/>
  <c r="F309" i="1"/>
  <c r="E309" i="1"/>
  <c r="H309" i="1" s="1"/>
  <c r="D309" i="1"/>
  <c r="DQ308" i="1"/>
  <c r="DN308" i="1"/>
  <c r="DK308" i="1"/>
  <c r="DG308" i="1"/>
  <c r="DL308" i="1" s="1"/>
  <c r="CF308" i="1"/>
  <c r="CD308" i="1"/>
  <c r="AY308" i="1"/>
  <c r="AX308" i="1"/>
  <c r="AW308" i="1"/>
  <c r="AV308" i="1"/>
  <c r="AU308" i="1"/>
  <c r="AT308" i="1"/>
  <c r="S308" i="1"/>
  <c r="R308" i="1"/>
  <c r="Q308" i="1"/>
  <c r="P308" i="1"/>
  <c r="G308" i="1"/>
  <c r="J308" i="1" s="1"/>
  <c r="F308" i="1"/>
  <c r="E308" i="1"/>
  <c r="H308" i="1" s="1"/>
  <c r="D308" i="1"/>
  <c r="DQ307" i="1"/>
  <c r="DN307" i="1"/>
  <c r="DK307" i="1"/>
  <c r="DG307" i="1"/>
  <c r="DL307" i="1" s="1"/>
  <c r="CF307" i="1"/>
  <c r="CD307" i="1"/>
  <c r="AY307" i="1"/>
  <c r="AX307" i="1"/>
  <c r="AW307" i="1"/>
  <c r="AV307" i="1"/>
  <c r="AU307" i="1"/>
  <c r="AT307" i="1"/>
  <c r="S307" i="1"/>
  <c r="R307" i="1"/>
  <c r="Q307" i="1"/>
  <c r="P307" i="1"/>
  <c r="G307" i="1"/>
  <c r="J307" i="1" s="1"/>
  <c r="F307" i="1"/>
  <c r="E307" i="1"/>
  <c r="H307" i="1" s="1"/>
  <c r="D307" i="1"/>
  <c r="DQ306" i="1"/>
  <c r="DN306" i="1"/>
  <c r="DK306" i="1"/>
  <c r="DG306" i="1"/>
  <c r="DL306" i="1" s="1"/>
  <c r="CF306" i="1"/>
  <c r="CD306" i="1"/>
  <c r="AY306" i="1"/>
  <c r="AX306" i="1"/>
  <c r="AW306" i="1"/>
  <c r="AV306" i="1"/>
  <c r="AU306" i="1"/>
  <c r="AT306" i="1"/>
  <c r="S306" i="1"/>
  <c r="R306" i="1"/>
  <c r="Q306" i="1"/>
  <c r="P306" i="1"/>
  <c r="G306" i="1"/>
  <c r="J306" i="1" s="1"/>
  <c r="F306" i="1"/>
  <c r="E306" i="1"/>
  <c r="H306" i="1" s="1"/>
  <c r="D306" i="1"/>
  <c r="DQ305" i="1"/>
  <c r="DN305" i="1"/>
  <c r="DK305" i="1"/>
  <c r="DG305" i="1"/>
  <c r="DL305" i="1" s="1"/>
  <c r="CF305" i="1"/>
  <c r="CD305" i="1"/>
  <c r="AY305" i="1"/>
  <c r="AX305" i="1"/>
  <c r="AW305" i="1"/>
  <c r="AV305" i="1"/>
  <c r="AU305" i="1"/>
  <c r="AT305" i="1"/>
  <c r="S305" i="1"/>
  <c r="R305" i="1"/>
  <c r="Q305" i="1"/>
  <c r="P305" i="1"/>
  <c r="G305" i="1"/>
  <c r="J305" i="1" s="1"/>
  <c r="F305" i="1"/>
  <c r="E305" i="1"/>
  <c r="H305" i="1" s="1"/>
  <c r="D305" i="1"/>
  <c r="DQ304" i="1"/>
  <c r="DN304" i="1"/>
  <c r="DK304" i="1"/>
  <c r="DG304" i="1"/>
  <c r="DL304" i="1" s="1"/>
  <c r="CF304" i="1"/>
  <c r="CD304" i="1"/>
  <c r="AY304" i="1"/>
  <c r="AX304" i="1"/>
  <c r="AW304" i="1"/>
  <c r="AV304" i="1"/>
  <c r="AU304" i="1"/>
  <c r="AT304" i="1"/>
  <c r="S304" i="1"/>
  <c r="R304" i="1"/>
  <c r="Q304" i="1"/>
  <c r="P304" i="1"/>
  <c r="G304" i="1"/>
  <c r="J304" i="1" s="1"/>
  <c r="F304" i="1"/>
  <c r="E304" i="1"/>
  <c r="H304" i="1" s="1"/>
  <c r="D304" i="1"/>
  <c r="DQ303" i="1"/>
  <c r="DN303" i="1"/>
  <c r="DK303" i="1"/>
  <c r="DG303" i="1"/>
  <c r="DL303" i="1" s="1"/>
  <c r="CF303" i="1"/>
  <c r="CD303" i="1"/>
  <c r="AY303" i="1"/>
  <c r="AX303" i="1"/>
  <c r="AW303" i="1"/>
  <c r="AV303" i="1"/>
  <c r="AU303" i="1"/>
  <c r="AT303" i="1"/>
  <c r="S303" i="1"/>
  <c r="R303" i="1"/>
  <c r="Q303" i="1"/>
  <c r="P303" i="1"/>
  <c r="G303" i="1"/>
  <c r="J303" i="1" s="1"/>
  <c r="F303" i="1"/>
  <c r="E303" i="1"/>
  <c r="H303" i="1" s="1"/>
  <c r="D303" i="1"/>
  <c r="DQ302" i="1"/>
  <c r="DN302" i="1"/>
  <c r="DK302" i="1"/>
  <c r="DG302" i="1"/>
  <c r="DL302" i="1" s="1"/>
  <c r="CF302" i="1"/>
  <c r="CD302" i="1"/>
  <c r="AY302" i="1"/>
  <c r="AX302" i="1"/>
  <c r="AW302" i="1"/>
  <c r="AV302" i="1"/>
  <c r="AU302" i="1"/>
  <c r="AT302" i="1"/>
  <c r="S302" i="1"/>
  <c r="R302" i="1"/>
  <c r="Q302" i="1"/>
  <c r="P302" i="1"/>
  <c r="G302" i="1"/>
  <c r="J302" i="1" s="1"/>
  <c r="F302" i="1"/>
  <c r="E302" i="1"/>
  <c r="H302" i="1" s="1"/>
  <c r="D302" i="1"/>
  <c r="DQ301" i="1"/>
  <c r="DN301" i="1"/>
  <c r="DK301" i="1"/>
  <c r="DG301" i="1"/>
  <c r="DL301" i="1" s="1"/>
  <c r="CF301" i="1"/>
  <c r="CD301" i="1"/>
  <c r="AY301" i="1"/>
  <c r="AX301" i="1"/>
  <c r="AW301" i="1"/>
  <c r="AV301" i="1"/>
  <c r="AU301" i="1"/>
  <c r="AT301" i="1"/>
  <c r="S301" i="1"/>
  <c r="R301" i="1"/>
  <c r="Q301" i="1"/>
  <c r="P301" i="1"/>
  <c r="G301" i="1"/>
  <c r="J301" i="1" s="1"/>
  <c r="F301" i="1"/>
  <c r="E301" i="1"/>
  <c r="H301" i="1" s="1"/>
  <c r="D301" i="1"/>
  <c r="DQ300" i="1"/>
  <c r="DN300" i="1"/>
  <c r="DK300" i="1"/>
  <c r="DG300" i="1"/>
  <c r="DL300" i="1" s="1"/>
  <c r="CF300" i="1"/>
  <c r="CD300" i="1"/>
  <c r="AY300" i="1"/>
  <c r="AX300" i="1"/>
  <c r="AW300" i="1"/>
  <c r="AV300" i="1"/>
  <c r="AU300" i="1"/>
  <c r="AT300" i="1"/>
  <c r="S300" i="1"/>
  <c r="R300" i="1"/>
  <c r="Q300" i="1"/>
  <c r="P300" i="1"/>
  <c r="G300" i="1"/>
  <c r="J300" i="1" s="1"/>
  <c r="F300" i="1"/>
  <c r="E300" i="1"/>
  <c r="H300" i="1" s="1"/>
  <c r="D300" i="1"/>
  <c r="DQ299" i="1"/>
  <c r="DN299" i="1"/>
  <c r="DK299" i="1"/>
  <c r="DG299" i="1"/>
  <c r="DL299" i="1" s="1"/>
  <c r="CF299" i="1"/>
  <c r="CD299" i="1"/>
  <c r="AY299" i="1"/>
  <c r="AX299" i="1"/>
  <c r="AW299" i="1"/>
  <c r="AV299" i="1"/>
  <c r="AU299" i="1"/>
  <c r="AT299" i="1"/>
  <c r="S299" i="1"/>
  <c r="R299" i="1"/>
  <c r="Q299" i="1"/>
  <c r="P299" i="1"/>
  <c r="G299" i="1"/>
  <c r="J299" i="1" s="1"/>
  <c r="F299" i="1"/>
  <c r="E299" i="1"/>
  <c r="H299" i="1" s="1"/>
  <c r="D299" i="1"/>
  <c r="DQ298" i="1"/>
  <c r="DN298" i="1"/>
  <c r="DK298" i="1"/>
  <c r="DG298" i="1"/>
  <c r="DL298" i="1" s="1"/>
  <c r="CF298" i="1"/>
  <c r="CD298" i="1"/>
  <c r="AY298" i="1"/>
  <c r="AX298" i="1"/>
  <c r="AW298" i="1"/>
  <c r="AV298" i="1"/>
  <c r="AU298" i="1"/>
  <c r="AT298" i="1"/>
  <c r="S298" i="1"/>
  <c r="R298" i="1"/>
  <c r="Q298" i="1"/>
  <c r="P298" i="1"/>
  <c r="G298" i="1"/>
  <c r="J298" i="1" s="1"/>
  <c r="F298" i="1"/>
  <c r="E298" i="1"/>
  <c r="H298" i="1" s="1"/>
  <c r="D298" i="1"/>
  <c r="DQ297" i="1"/>
  <c r="DN297" i="1"/>
  <c r="DK297" i="1"/>
  <c r="DG297" i="1"/>
  <c r="DL297" i="1" s="1"/>
  <c r="CF297" i="1"/>
  <c r="CD297" i="1"/>
  <c r="AY297" i="1"/>
  <c r="AX297" i="1"/>
  <c r="AW297" i="1"/>
  <c r="AV297" i="1"/>
  <c r="AU297" i="1"/>
  <c r="AT297" i="1"/>
  <c r="S297" i="1"/>
  <c r="R297" i="1"/>
  <c r="Q297" i="1"/>
  <c r="P297" i="1"/>
  <c r="G297" i="1"/>
  <c r="J297" i="1" s="1"/>
  <c r="F297" i="1"/>
  <c r="E297" i="1"/>
  <c r="H297" i="1" s="1"/>
  <c r="D297" i="1"/>
  <c r="DQ296" i="1"/>
  <c r="DN296" i="1"/>
  <c r="DK296" i="1"/>
  <c r="DG296" i="1"/>
  <c r="DL296" i="1" s="1"/>
  <c r="CF296" i="1"/>
  <c r="CD296" i="1"/>
  <c r="AY296" i="1"/>
  <c r="AX296" i="1"/>
  <c r="AW296" i="1"/>
  <c r="AV296" i="1"/>
  <c r="AU296" i="1"/>
  <c r="AT296" i="1"/>
  <c r="S296" i="1"/>
  <c r="R296" i="1"/>
  <c r="Q296" i="1"/>
  <c r="P296" i="1"/>
  <c r="G296" i="1"/>
  <c r="J296" i="1" s="1"/>
  <c r="F296" i="1"/>
  <c r="E296" i="1"/>
  <c r="H296" i="1" s="1"/>
  <c r="D296" i="1"/>
  <c r="DQ295" i="1"/>
  <c r="DN295" i="1"/>
  <c r="DK295" i="1"/>
  <c r="DG295" i="1"/>
  <c r="DL295" i="1" s="1"/>
  <c r="CF295" i="1"/>
  <c r="CD295" i="1"/>
  <c r="AY295" i="1"/>
  <c r="AX295" i="1"/>
  <c r="AW295" i="1"/>
  <c r="AV295" i="1"/>
  <c r="AU295" i="1"/>
  <c r="AT295" i="1"/>
  <c r="S295" i="1"/>
  <c r="R295" i="1"/>
  <c r="Q295" i="1"/>
  <c r="P295" i="1"/>
  <c r="G295" i="1"/>
  <c r="J295" i="1" s="1"/>
  <c r="F295" i="1"/>
  <c r="E295" i="1"/>
  <c r="H295" i="1" s="1"/>
  <c r="D295" i="1"/>
  <c r="DQ294" i="1"/>
  <c r="DN294" i="1"/>
  <c r="DK294" i="1"/>
  <c r="DG294" i="1"/>
  <c r="DL294" i="1" s="1"/>
  <c r="CF294" i="1"/>
  <c r="CD294" i="1"/>
  <c r="AY294" i="1"/>
  <c r="AX294" i="1"/>
  <c r="AW294" i="1"/>
  <c r="AV294" i="1"/>
  <c r="AU294" i="1"/>
  <c r="AT294" i="1"/>
  <c r="S294" i="1"/>
  <c r="R294" i="1"/>
  <c r="Q294" i="1"/>
  <c r="P294" i="1"/>
  <c r="G294" i="1"/>
  <c r="J294" i="1" s="1"/>
  <c r="F294" i="1"/>
  <c r="E294" i="1"/>
  <c r="H294" i="1" s="1"/>
  <c r="D294" i="1"/>
  <c r="DQ293" i="1"/>
  <c r="DN293" i="1"/>
  <c r="DK293" i="1"/>
  <c r="DG293" i="1"/>
  <c r="DL293" i="1" s="1"/>
  <c r="CF293" i="1"/>
  <c r="CD293" i="1"/>
  <c r="AY293" i="1"/>
  <c r="AX293" i="1"/>
  <c r="AW293" i="1"/>
  <c r="AV293" i="1"/>
  <c r="AU293" i="1"/>
  <c r="AT293" i="1"/>
  <c r="S293" i="1"/>
  <c r="R293" i="1"/>
  <c r="Q293" i="1"/>
  <c r="P293" i="1"/>
  <c r="G293" i="1"/>
  <c r="J293" i="1" s="1"/>
  <c r="F293" i="1"/>
  <c r="E293" i="1"/>
  <c r="H293" i="1" s="1"/>
  <c r="D293" i="1"/>
  <c r="DQ292" i="1"/>
  <c r="DN292" i="1"/>
  <c r="DK292" i="1"/>
  <c r="DG292" i="1"/>
  <c r="DL292" i="1" s="1"/>
  <c r="CF292" i="1"/>
  <c r="CD292" i="1"/>
  <c r="AY292" i="1"/>
  <c r="AX292" i="1"/>
  <c r="AW292" i="1"/>
  <c r="AV292" i="1"/>
  <c r="AU292" i="1"/>
  <c r="AT292" i="1"/>
  <c r="S292" i="1"/>
  <c r="R292" i="1"/>
  <c r="Q292" i="1"/>
  <c r="P292" i="1"/>
  <c r="G292" i="1"/>
  <c r="J292" i="1" s="1"/>
  <c r="F292" i="1"/>
  <c r="E292" i="1"/>
  <c r="H292" i="1" s="1"/>
  <c r="D292" i="1"/>
  <c r="DQ291" i="1"/>
  <c r="DN291" i="1"/>
  <c r="DK291" i="1"/>
  <c r="DG291" i="1"/>
  <c r="DL291" i="1" s="1"/>
  <c r="CF291" i="1"/>
  <c r="CD291" i="1"/>
  <c r="AY291" i="1"/>
  <c r="AX291" i="1"/>
  <c r="AW291" i="1"/>
  <c r="AV291" i="1"/>
  <c r="AU291" i="1"/>
  <c r="AT291" i="1"/>
  <c r="S291" i="1"/>
  <c r="R291" i="1"/>
  <c r="Q291" i="1"/>
  <c r="P291" i="1"/>
  <c r="G291" i="1"/>
  <c r="J291" i="1" s="1"/>
  <c r="F291" i="1"/>
  <c r="E291" i="1"/>
  <c r="H291" i="1" s="1"/>
  <c r="D291" i="1"/>
  <c r="DQ290" i="1"/>
  <c r="DP290" i="1"/>
  <c r="DR290" i="1" s="1"/>
  <c r="DT290" i="1" s="1"/>
  <c r="CI290" i="1" s="1"/>
  <c r="DN290" i="1"/>
  <c r="DK290" i="1"/>
  <c r="DG290" i="1"/>
  <c r="DL290" i="1" s="1"/>
  <c r="CF290" i="1"/>
  <c r="CD290" i="1"/>
  <c r="AY290" i="1"/>
  <c r="AX290" i="1"/>
  <c r="AW290" i="1"/>
  <c r="AV290" i="1"/>
  <c r="AU290" i="1"/>
  <c r="AT290" i="1"/>
  <c r="S290" i="1"/>
  <c r="R290" i="1"/>
  <c r="Q290" i="1"/>
  <c r="P290" i="1"/>
  <c r="G290" i="1"/>
  <c r="J290" i="1" s="1"/>
  <c r="F290" i="1"/>
  <c r="E290" i="1"/>
  <c r="H290" i="1" s="1"/>
  <c r="D290" i="1"/>
  <c r="DQ289" i="1"/>
  <c r="DP289" i="1"/>
  <c r="DR289" i="1" s="1"/>
  <c r="DT289" i="1" s="1"/>
  <c r="DN289" i="1"/>
  <c r="DK289" i="1"/>
  <c r="DG289" i="1"/>
  <c r="DL289" i="1" s="1"/>
  <c r="CF289" i="1"/>
  <c r="CD289" i="1"/>
  <c r="AY289" i="1"/>
  <c r="AX289" i="1"/>
  <c r="AW289" i="1"/>
  <c r="AV289" i="1"/>
  <c r="AU289" i="1"/>
  <c r="AT289" i="1"/>
  <c r="S289" i="1"/>
  <c r="R289" i="1"/>
  <c r="Q289" i="1"/>
  <c r="P289" i="1"/>
  <c r="H289" i="1"/>
  <c r="G289" i="1"/>
  <c r="J289" i="1" s="1"/>
  <c r="F289" i="1"/>
  <c r="E289" i="1"/>
  <c r="D289" i="1"/>
  <c r="DQ288" i="1"/>
  <c r="DP288" i="1"/>
  <c r="DR288" i="1" s="1"/>
  <c r="DT288" i="1" s="1"/>
  <c r="DN288" i="1"/>
  <c r="DK288" i="1"/>
  <c r="DG288" i="1"/>
  <c r="DL288" i="1" s="1"/>
  <c r="CF288" i="1"/>
  <c r="CD288" i="1"/>
  <c r="AY288" i="1"/>
  <c r="AX288" i="1"/>
  <c r="AW288" i="1"/>
  <c r="AV288" i="1"/>
  <c r="AU288" i="1"/>
  <c r="AT288" i="1"/>
  <c r="S288" i="1"/>
  <c r="R288" i="1"/>
  <c r="Q288" i="1"/>
  <c r="P288" i="1"/>
  <c r="H288" i="1"/>
  <c r="G288" i="1"/>
  <c r="J288" i="1" s="1"/>
  <c r="F288" i="1"/>
  <c r="E288" i="1"/>
  <c r="D288" i="1"/>
  <c r="DQ287" i="1"/>
  <c r="DP287" i="1"/>
  <c r="DR287" i="1" s="1"/>
  <c r="DT287" i="1" s="1"/>
  <c r="DN287" i="1"/>
  <c r="DK287" i="1"/>
  <c r="DG287" i="1"/>
  <c r="DL287" i="1" s="1"/>
  <c r="CF287" i="1"/>
  <c r="CD287" i="1"/>
  <c r="AY287" i="1"/>
  <c r="AX287" i="1"/>
  <c r="AW287" i="1"/>
  <c r="AV287" i="1"/>
  <c r="AU287" i="1"/>
  <c r="AT287" i="1"/>
  <c r="S287" i="1"/>
  <c r="R287" i="1"/>
  <c r="Q287" i="1"/>
  <c r="P287" i="1"/>
  <c r="H287" i="1"/>
  <c r="G287" i="1"/>
  <c r="J287" i="1" s="1"/>
  <c r="F287" i="1"/>
  <c r="E287" i="1"/>
  <c r="D287" i="1"/>
  <c r="DQ286" i="1"/>
  <c r="DP286" i="1"/>
  <c r="DR286" i="1" s="1"/>
  <c r="DT286" i="1" s="1"/>
  <c r="DN286" i="1"/>
  <c r="DK286" i="1"/>
  <c r="DG286" i="1"/>
  <c r="DL286" i="1" s="1"/>
  <c r="CF286" i="1"/>
  <c r="CD286" i="1"/>
  <c r="AY286" i="1"/>
  <c r="AX286" i="1"/>
  <c r="AW286" i="1"/>
  <c r="AV286" i="1"/>
  <c r="AU286" i="1"/>
  <c r="AT286" i="1"/>
  <c r="S286" i="1"/>
  <c r="R286" i="1"/>
  <c r="Q286" i="1"/>
  <c r="P286" i="1"/>
  <c r="H286" i="1"/>
  <c r="G286" i="1"/>
  <c r="J286" i="1" s="1"/>
  <c r="F286" i="1"/>
  <c r="E286" i="1"/>
  <c r="D286" i="1"/>
  <c r="DQ285" i="1"/>
  <c r="DP285" i="1"/>
  <c r="DR285" i="1" s="1"/>
  <c r="DT285" i="1" s="1"/>
  <c r="DN285" i="1"/>
  <c r="DK285" i="1"/>
  <c r="DG285" i="1"/>
  <c r="DL285" i="1" s="1"/>
  <c r="CF285" i="1"/>
  <c r="CD285" i="1"/>
  <c r="AY285" i="1"/>
  <c r="AX285" i="1"/>
  <c r="AW285" i="1"/>
  <c r="AV285" i="1"/>
  <c r="AU285" i="1"/>
  <c r="AT285" i="1"/>
  <c r="S285" i="1"/>
  <c r="R285" i="1"/>
  <c r="Q285" i="1"/>
  <c r="P285" i="1"/>
  <c r="H285" i="1"/>
  <c r="G285" i="1"/>
  <c r="J285" i="1" s="1"/>
  <c r="F285" i="1"/>
  <c r="E285" i="1"/>
  <c r="D285" i="1"/>
  <c r="DQ284" i="1"/>
  <c r="DP284" i="1"/>
  <c r="DR284" i="1" s="1"/>
  <c r="DT284" i="1" s="1"/>
  <c r="DN284" i="1"/>
  <c r="DK284" i="1"/>
  <c r="DG284" i="1"/>
  <c r="DL284" i="1" s="1"/>
  <c r="CF284" i="1"/>
  <c r="CD284" i="1"/>
  <c r="AY284" i="1"/>
  <c r="AX284" i="1"/>
  <c r="AW284" i="1"/>
  <c r="AV284" i="1"/>
  <c r="AU284" i="1"/>
  <c r="AT284" i="1"/>
  <c r="S284" i="1"/>
  <c r="R284" i="1"/>
  <c r="Q284" i="1"/>
  <c r="P284" i="1"/>
  <c r="H284" i="1"/>
  <c r="G284" i="1"/>
  <c r="J284" i="1" s="1"/>
  <c r="F284" i="1"/>
  <c r="E284" i="1"/>
  <c r="D284" i="1"/>
  <c r="DQ283" i="1"/>
  <c r="DP283" i="1"/>
  <c r="DR283" i="1" s="1"/>
  <c r="DT283" i="1" s="1"/>
  <c r="DN283" i="1"/>
  <c r="DK283" i="1"/>
  <c r="DG283" i="1"/>
  <c r="DL283" i="1" s="1"/>
  <c r="CF283" i="1"/>
  <c r="CD283" i="1"/>
  <c r="AY283" i="1"/>
  <c r="AX283" i="1"/>
  <c r="AW283" i="1"/>
  <c r="AV283" i="1"/>
  <c r="AU283" i="1"/>
  <c r="AT283" i="1"/>
  <c r="S283" i="1"/>
  <c r="R283" i="1"/>
  <c r="Q283" i="1"/>
  <c r="P283" i="1"/>
  <c r="H283" i="1"/>
  <c r="G283" i="1"/>
  <c r="J283" i="1" s="1"/>
  <c r="F283" i="1"/>
  <c r="E283" i="1"/>
  <c r="D283" i="1"/>
  <c r="DQ282" i="1"/>
  <c r="DP282" i="1"/>
  <c r="DR282" i="1" s="1"/>
  <c r="DT282" i="1" s="1"/>
  <c r="DN282" i="1"/>
  <c r="DK282" i="1"/>
  <c r="DG282" i="1"/>
  <c r="DL282" i="1" s="1"/>
  <c r="CF282" i="1"/>
  <c r="CD282" i="1"/>
  <c r="AY282" i="1"/>
  <c r="AX282" i="1"/>
  <c r="AW282" i="1"/>
  <c r="AV282" i="1"/>
  <c r="AU282" i="1"/>
  <c r="AT282" i="1"/>
  <c r="S282" i="1"/>
  <c r="R282" i="1"/>
  <c r="Q282" i="1"/>
  <c r="P282" i="1"/>
  <c r="H282" i="1"/>
  <c r="G282" i="1"/>
  <c r="J282" i="1" s="1"/>
  <c r="F282" i="1"/>
  <c r="E282" i="1"/>
  <c r="D282" i="1"/>
  <c r="DQ281" i="1"/>
  <c r="DP281" i="1"/>
  <c r="DR281" i="1" s="1"/>
  <c r="DT281" i="1" s="1"/>
  <c r="DN281" i="1"/>
  <c r="DK281" i="1"/>
  <c r="DG281" i="1"/>
  <c r="DL281" i="1" s="1"/>
  <c r="CF281" i="1"/>
  <c r="CD281" i="1"/>
  <c r="AY281" i="1"/>
  <c r="AX281" i="1"/>
  <c r="AW281" i="1"/>
  <c r="AV281" i="1"/>
  <c r="AU281" i="1"/>
  <c r="AT281" i="1"/>
  <c r="S281" i="1"/>
  <c r="R281" i="1"/>
  <c r="Q281" i="1"/>
  <c r="P281" i="1"/>
  <c r="H281" i="1"/>
  <c r="G281" i="1"/>
  <c r="J281" i="1" s="1"/>
  <c r="F281" i="1"/>
  <c r="E281" i="1"/>
  <c r="D281" i="1"/>
  <c r="DQ280" i="1"/>
  <c r="DP280" i="1"/>
  <c r="DR280" i="1" s="1"/>
  <c r="DT280" i="1" s="1"/>
  <c r="DN280" i="1"/>
  <c r="DK280" i="1"/>
  <c r="DG280" i="1"/>
  <c r="DL280" i="1" s="1"/>
  <c r="CF280" i="1"/>
  <c r="CD280" i="1"/>
  <c r="AY280" i="1"/>
  <c r="AX280" i="1"/>
  <c r="AW280" i="1"/>
  <c r="AV280" i="1"/>
  <c r="AU280" i="1"/>
  <c r="AT280" i="1"/>
  <c r="S280" i="1"/>
  <c r="R280" i="1"/>
  <c r="Q280" i="1"/>
  <c r="P280" i="1"/>
  <c r="H280" i="1"/>
  <c r="G280" i="1"/>
  <c r="J280" i="1" s="1"/>
  <c r="F280" i="1"/>
  <c r="E280" i="1"/>
  <c r="D280" i="1"/>
  <c r="DQ279" i="1"/>
  <c r="DP279" i="1"/>
  <c r="DR279" i="1" s="1"/>
  <c r="DT279" i="1" s="1"/>
  <c r="DN279" i="1"/>
  <c r="DK279" i="1"/>
  <c r="DG279" i="1"/>
  <c r="DL279" i="1" s="1"/>
  <c r="CF279" i="1"/>
  <c r="CD279" i="1"/>
  <c r="AY279" i="1"/>
  <c r="AX279" i="1"/>
  <c r="AW279" i="1"/>
  <c r="AV279" i="1"/>
  <c r="AU279" i="1"/>
  <c r="AT279" i="1"/>
  <c r="S279" i="1"/>
  <c r="R279" i="1"/>
  <c r="Q279" i="1"/>
  <c r="P279" i="1"/>
  <c r="H279" i="1"/>
  <c r="G279" i="1"/>
  <c r="J279" i="1" s="1"/>
  <c r="F279" i="1"/>
  <c r="E279" i="1"/>
  <c r="D279" i="1"/>
  <c r="DQ278" i="1"/>
  <c r="DP278" i="1"/>
  <c r="DR278" i="1" s="1"/>
  <c r="DT278" i="1" s="1"/>
  <c r="DN278" i="1"/>
  <c r="DK278" i="1"/>
  <c r="DG278" i="1"/>
  <c r="DL278" i="1" s="1"/>
  <c r="CF278" i="1"/>
  <c r="CD278" i="1"/>
  <c r="AY278" i="1"/>
  <c r="AX278" i="1"/>
  <c r="AW278" i="1"/>
  <c r="AV278" i="1"/>
  <c r="AU278" i="1"/>
  <c r="AT278" i="1"/>
  <c r="S278" i="1"/>
  <c r="R278" i="1"/>
  <c r="Q278" i="1"/>
  <c r="P278" i="1"/>
  <c r="H278" i="1"/>
  <c r="G278" i="1"/>
  <c r="J278" i="1" s="1"/>
  <c r="F278" i="1"/>
  <c r="E278" i="1"/>
  <c r="D278" i="1"/>
  <c r="DQ277" i="1"/>
  <c r="DP277" i="1"/>
  <c r="DR277" i="1" s="1"/>
  <c r="DT277" i="1" s="1"/>
  <c r="DN277" i="1"/>
  <c r="DK277" i="1"/>
  <c r="DG277" i="1"/>
  <c r="DL277" i="1" s="1"/>
  <c r="CF277" i="1"/>
  <c r="CD277" i="1"/>
  <c r="AY277" i="1"/>
  <c r="AX277" i="1"/>
  <c r="AW277" i="1"/>
  <c r="AV277" i="1"/>
  <c r="AU277" i="1"/>
  <c r="AT277" i="1"/>
  <c r="S277" i="1"/>
  <c r="R277" i="1"/>
  <c r="Q277" i="1"/>
  <c r="P277" i="1"/>
  <c r="H277" i="1"/>
  <c r="G277" i="1"/>
  <c r="J277" i="1" s="1"/>
  <c r="F277" i="1"/>
  <c r="E277" i="1"/>
  <c r="D277" i="1"/>
  <c r="DQ276" i="1"/>
  <c r="DP276" i="1"/>
  <c r="DR276" i="1" s="1"/>
  <c r="DT276" i="1" s="1"/>
  <c r="DN276" i="1"/>
  <c r="DK276" i="1"/>
  <c r="DG276" i="1"/>
  <c r="DL276" i="1" s="1"/>
  <c r="CF276" i="1"/>
  <c r="CD276" i="1"/>
  <c r="AY276" i="1"/>
  <c r="AX276" i="1"/>
  <c r="AW276" i="1"/>
  <c r="AV276" i="1"/>
  <c r="AU276" i="1"/>
  <c r="AT276" i="1"/>
  <c r="S276" i="1"/>
  <c r="R276" i="1"/>
  <c r="Q276" i="1"/>
  <c r="P276" i="1"/>
  <c r="H276" i="1"/>
  <c r="G276" i="1"/>
  <c r="J276" i="1" s="1"/>
  <c r="F276" i="1"/>
  <c r="E276" i="1"/>
  <c r="D276" i="1"/>
  <c r="DQ275" i="1"/>
  <c r="DP275" i="1"/>
  <c r="DR275" i="1" s="1"/>
  <c r="DT275" i="1" s="1"/>
  <c r="DN275" i="1"/>
  <c r="DK275" i="1"/>
  <c r="DG275" i="1"/>
  <c r="DL275" i="1" s="1"/>
  <c r="CF275" i="1"/>
  <c r="CD275" i="1"/>
  <c r="AY275" i="1"/>
  <c r="AX275" i="1"/>
  <c r="AW275" i="1"/>
  <c r="AV275" i="1"/>
  <c r="AU275" i="1"/>
  <c r="AT275" i="1"/>
  <c r="S275" i="1"/>
  <c r="R275" i="1"/>
  <c r="Q275" i="1"/>
  <c r="P275" i="1"/>
  <c r="H275" i="1"/>
  <c r="G275" i="1"/>
  <c r="J275" i="1" s="1"/>
  <c r="F275" i="1"/>
  <c r="E275" i="1"/>
  <c r="D275" i="1"/>
  <c r="DQ274" i="1"/>
  <c r="DP274" i="1"/>
  <c r="DR274" i="1" s="1"/>
  <c r="DT274" i="1" s="1"/>
  <c r="DN274" i="1"/>
  <c r="DK274" i="1"/>
  <c r="DG274" i="1"/>
  <c r="DL274" i="1" s="1"/>
  <c r="CF274" i="1"/>
  <c r="CD274" i="1"/>
  <c r="AY274" i="1"/>
  <c r="AX274" i="1"/>
  <c r="AW274" i="1"/>
  <c r="AV274" i="1"/>
  <c r="AU274" i="1"/>
  <c r="AT274" i="1"/>
  <c r="S274" i="1"/>
  <c r="R274" i="1"/>
  <c r="Q274" i="1"/>
  <c r="P274" i="1"/>
  <c r="H274" i="1"/>
  <c r="G274" i="1"/>
  <c r="J274" i="1" s="1"/>
  <c r="F274" i="1"/>
  <c r="E274" i="1"/>
  <c r="D274" i="1"/>
  <c r="DQ273" i="1"/>
  <c r="DP273" i="1"/>
  <c r="DR273" i="1" s="1"/>
  <c r="DT273" i="1" s="1"/>
  <c r="DN273" i="1"/>
  <c r="DK273" i="1"/>
  <c r="DG273" i="1"/>
  <c r="DL273" i="1" s="1"/>
  <c r="CF273" i="1"/>
  <c r="CD273" i="1"/>
  <c r="AY273" i="1"/>
  <c r="AX273" i="1"/>
  <c r="AW273" i="1"/>
  <c r="AV273" i="1"/>
  <c r="AU273" i="1"/>
  <c r="AT273" i="1"/>
  <c r="S273" i="1"/>
  <c r="R273" i="1"/>
  <c r="Q273" i="1"/>
  <c r="P273" i="1"/>
  <c r="H273" i="1"/>
  <c r="G273" i="1"/>
  <c r="J273" i="1" s="1"/>
  <c r="F273" i="1"/>
  <c r="E273" i="1"/>
  <c r="D273" i="1"/>
  <c r="DQ272" i="1"/>
  <c r="DP272" i="1"/>
  <c r="DR272" i="1" s="1"/>
  <c r="DT272" i="1" s="1"/>
  <c r="DN272" i="1"/>
  <c r="DK272" i="1"/>
  <c r="DG272" i="1"/>
  <c r="DL272" i="1" s="1"/>
  <c r="CF272" i="1"/>
  <c r="CD272" i="1"/>
  <c r="AY272" i="1"/>
  <c r="AX272" i="1"/>
  <c r="AW272" i="1"/>
  <c r="AV272" i="1"/>
  <c r="AU272" i="1"/>
  <c r="AT272" i="1"/>
  <c r="S272" i="1"/>
  <c r="R272" i="1"/>
  <c r="Q272" i="1"/>
  <c r="P272" i="1"/>
  <c r="J272" i="1"/>
  <c r="H272" i="1"/>
  <c r="G272" i="1"/>
  <c r="F272" i="1"/>
  <c r="E272" i="1"/>
  <c r="D272" i="1"/>
  <c r="DQ271" i="1"/>
  <c r="DP271" i="1"/>
  <c r="DR271" i="1" s="1"/>
  <c r="DT271" i="1" s="1"/>
  <c r="DN271" i="1"/>
  <c r="DK271" i="1"/>
  <c r="DG271" i="1"/>
  <c r="DL271" i="1" s="1"/>
  <c r="CF271" i="1"/>
  <c r="CD271" i="1"/>
  <c r="AY271" i="1"/>
  <c r="AX271" i="1"/>
  <c r="AW271" i="1"/>
  <c r="AV271" i="1"/>
  <c r="AU271" i="1"/>
  <c r="AT271" i="1"/>
  <c r="S271" i="1"/>
  <c r="R271" i="1"/>
  <c r="Q271" i="1"/>
  <c r="P271" i="1"/>
  <c r="J271" i="1"/>
  <c r="H271" i="1"/>
  <c r="G271" i="1"/>
  <c r="F271" i="1"/>
  <c r="E271" i="1"/>
  <c r="D271" i="1"/>
  <c r="DQ270" i="1"/>
  <c r="DP270" i="1"/>
  <c r="DR270" i="1" s="1"/>
  <c r="DT270" i="1" s="1"/>
  <c r="DN270" i="1"/>
  <c r="DK270" i="1"/>
  <c r="DG270" i="1"/>
  <c r="DL270" i="1" s="1"/>
  <c r="CF270" i="1"/>
  <c r="CD270" i="1"/>
  <c r="AY270" i="1"/>
  <c r="AX270" i="1"/>
  <c r="AW270" i="1"/>
  <c r="AV270" i="1"/>
  <c r="AU270" i="1"/>
  <c r="AT270" i="1"/>
  <c r="S270" i="1"/>
  <c r="R270" i="1"/>
  <c r="Q270" i="1"/>
  <c r="P270" i="1"/>
  <c r="J270" i="1"/>
  <c r="H270" i="1"/>
  <c r="G270" i="1"/>
  <c r="F270" i="1"/>
  <c r="E270" i="1"/>
  <c r="D270" i="1"/>
  <c r="DQ269" i="1"/>
  <c r="DN269" i="1"/>
  <c r="DK269" i="1"/>
  <c r="DG269" i="1"/>
  <c r="DL269" i="1" s="1"/>
  <c r="CD269" i="1"/>
  <c r="CF269" i="1" s="1"/>
  <c r="AY269" i="1"/>
  <c r="AX269" i="1"/>
  <c r="AW269" i="1"/>
  <c r="AV269" i="1"/>
  <c r="AU269" i="1"/>
  <c r="AT269" i="1"/>
  <c r="S269" i="1"/>
  <c r="R269" i="1"/>
  <c r="Q269" i="1"/>
  <c r="P269" i="1"/>
  <c r="G269" i="1"/>
  <c r="J269" i="1" s="1"/>
  <c r="F269" i="1"/>
  <c r="H269" i="1" s="1"/>
  <c r="E269" i="1"/>
  <c r="D269" i="1"/>
  <c r="DQ268" i="1"/>
  <c r="DN268" i="1"/>
  <c r="DK268" i="1"/>
  <c r="DL268" i="1" s="1"/>
  <c r="DG268" i="1"/>
  <c r="CD268" i="1"/>
  <c r="CF268" i="1" s="1"/>
  <c r="AY268" i="1"/>
  <c r="AX268" i="1"/>
  <c r="AW268" i="1"/>
  <c r="AV268" i="1"/>
  <c r="AU268" i="1"/>
  <c r="AT268" i="1"/>
  <c r="S268" i="1"/>
  <c r="Q268" i="1"/>
  <c r="P268" i="1"/>
  <c r="G268" i="1"/>
  <c r="J268" i="1" s="1"/>
  <c r="F268" i="1"/>
  <c r="H268" i="1" s="1"/>
  <c r="E268" i="1"/>
  <c r="D268" i="1"/>
  <c r="DQ267" i="1"/>
  <c r="DN267" i="1"/>
  <c r="DK267" i="1"/>
  <c r="DL267" i="1" s="1"/>
  <c r="DG267" i="1"/>
  <c r="CD267" i="1"/>
  <c r="CF267" i="1" s="1"/>
  <c r="AY267" i="1"/>
  <c r="AX267" i="1"/>
  <c r="AW267" i="1"/>
  <c r="AV267" i="1"/>
  <c r="AU267" i="1"/>
  <c r="AT267" i="1"/>
  <c r="S267" i="1"/>
  <c r="Q267" i="1"/>
  <c r="P267" i="1"/>
  <c r="G267" i="1"/>
  <c r="J267" i="1" s="1"/>
  <c r="F267" i="1"/>
  <c r="H267" i="1" s="1"/>
  <c r="E267" i="1"/>
  <c r="D267" i="1"/>
  <c r="DQ266" i="1"/>
  <c r="DN266" i="1"/>
  <c r="DK266" i="1"/>
  <c r="DL266" i="1" s="1"/>
  <c r="DG266" i="1"/>
  <c r="CD266" i="1"/>
  <c r="CF266" i="1" s="1"/>
  <c r="AY266" i="1"/>
  <c r="AX266" i="1"/>
  <c r="AW266" i="1"/>
  <c r="AV266" i="1"/>
  <c r="AU266" i="1"/>
  <c r="AT266" i="1"/>
  <c r="S266" i="1"/>
  <c r="Q266" i="1"/>
  <c r="P266" i="1"/>
  <c r="G266" i="1"/>
  <c r="J266" i="1" s="1"/>
  <c r="F266" i="1"/>
  <c r="H266" i="1" s="1"/>
  <c r="E266" i="1"/>
  <c r="D266" i="1"/>
  <c r="DQ265" i="1"/>
  <c r="DN265" i="1"/>
  <c r="DK265" i="1"/>
  <c r="DL265" i="1" s="1"/>
  <c r="DG265" i="1"/>
  <c r="CD265" i="1"/>
  <c r="CF265" i="1" s="1"/>
  <c r="AY265" i="1"/>
  <c r="AX265" i="1"/>
  <c r="AW265" i="1"/>
  <c r="AV265" i="1"/>
  <c r="AU265" i="1"/>
  <c r="AT265" i="1"/>
  <c r="S265" i="1"/>
  <c r="Q265" i="1"/>
  <c r="P265" i="1"/>
  <c r="G265" i="1"/>
  <c r="J265" i="1" s="1"/>
  <c r="F265" i="1"/>
  <c r="H265" i="1" s="1"/>
  <c r="E265" i="1"/>
  <c r="D265" i="1"/>
  <c r="DQ264" i="1"/>
  <c r="DN264" i="1"/>
  <c r="DK264" i="1"/>
  <c r="DL264" i="1" s="1"/>
  <c r="DG264" i="1"/>
  <c r="CD264" i="1"/>
  <c r="CF264" i="1" s="1"/>
  <c r="AY264" i="1"/>
  <c r="AX264" i="1"/>
  <c r="AW264" i="1"/>
  <c r="AV264" i="1"/>
  <c r="AU264" i="1"/>
  <c r="AT264" i="1"/>
  <c r="S264" i="1"/>
  <c r="Q264" i="1"/>
  <c r="P264" i="1"/>
  <c r="G264" i="1"/>
  <c r="J264" i="1" s="1"/>
  <c r="F264" i="1"/>
  <c r="H264" i="1" s="1"/>
  <c r="E264" i="1"/>
  <c r="D264" i="1"/>
  <c r="DQ263" i="1"/>
  <c r="DN263" i="1"/>
  <c r="DK263" i="1"/>
  <c r="DL263" i="1" s="1"/>
  <c r="DG263" i="1"/>
  <c r="CD263" i="1"/>
  <c r="CF263" i="1" s="1"/>
  <c r="AY263" i="1"/>
  <c r="AX263" i="1"/>
  <c r="AW263" i="1"/>
  <c r="AV263" i="1"/>
  <c r="AU263" i="1"/>
  <c r="AT263" i="1"/>
  <c r="S263" i="1"/>
  <c r="Q263" i="1"/>
  <c r="P263" i="1"/>
  <c r="G263" i="1"/>
  <c r="J263" i="1" s="1"/>
  <c r="F263" i="1"/>
  <c r="H263" i="1" s="1"/>
  <c r="E263" i="1"/>
  <c r="D263" i="1"/>
  <c r="DQ262" i="1"/>
  <c r="DN262" i="1"/>
  <c r="DK262" i="1"/>
  <c r="DL262" i="1" s="1"/>
  <c r="DG262" i="1"/>
  <c r="CD262" i="1"/>
  <c r="CF262" i="1" s="1"/>
  <c r="AY262" i="1"/>
  <c r="AX262" i="1"/>
  <c r="AW262" i="1"/>
  <c r="AV262" i="1"/>
  <c r="AU262" i="1"/>
  <c r="AT262" i="1"/>
  <c r="S262" i="1"/>
  <c r="Q262" i="1"/>
  <c r="P262" i="1"/>
  <c r="G262" i="1"/>
  <c r="J262" i="1" s="1"/>
  <c r="F262" i="1"/>
  <c r="H262" i="1" s="1"/>
  <c r="E262" i="1"/>
  <c r="D262" i="1"/>
  <c r="DQ261" i="1"/>
  <c r="DN261" i="1"/>
  <c r="DK261" i="1"/>
  <c r="DL261" i="1" s="1"/>
  <c r="DG261" i="1"/>
  <c r="CD261" i="1"/>
  <c r="CF261" i="1" s="1"/>
  <c r="AY261" i="1"/>
  <c r="AX261" i="1"/>
  <c r="AW261" i="1"/>
  <c r="AV261" i="1"/>
  <c r="AU261" i="1"/>
  <c r="AT261" i="1"/>
  <c r="S261" i="1"/>
  <c r="Q261" i="1"/>
  <c r="P261" i="1"/>
  <c r="G261" i="1"/>
  <c r="J261" i="1" s="1"/>
  <c r="F261" i="1"/>
  <c r="H261" i="1" s="1"/>
  <c r="E261" i="1"/>
  <c r="D261" i="1"/>
  <c r="DQ260" i="1"/>
  <c r="DN260" i="1"/>
  <c r="DK260" i="1"/>
  <c r="DL260" i="1" s="1"/>
  <c r="DG260" i="1"/>
  <c r="CD260" i="1"/>
  <c r="CF260" i="1" s="1"/>
  <c r="AY260" i="1"/>
  <c r="AX260" i="1"/>
  <c r="AW260" i="1"/>
  <c r="AV260" i="1"/>
  <c r="AU260" i="1"/>
  <c r="AT260" i="1"/>
  <c r="S260" i="1"/>
  <c r="Q260" i="1"/>
  <c r="P260" i="1"/>
  <c r="G260" i="1"/>
  <c r="J260" i="1" s="1"/>
  <c r="F260" i="1"/>
  <c r="H260" i="1" s="1"/>
  <c r="E260" i="1"/>
  <c r="D260" i="1"/>
  <c r="DQ259" i="1"/>
  <c r="DN259" i="1"/>
  <c r="DK259" i="1"/>
  <c r="DL259" i="1" s="1"/>
  <c r="DG259" i="1"/>
  <c r="CD259" i="1"/>
  <c r="CF259" i="1" s="1"/>
  <c r="AY259" i="1"/>
  <c r="AX259" i="1"/>
  <c r="AW259" i="1"/>
  <c r="AV259" i="1"/>
  <c r="AU259" i="1"/>
  <c r="AT259" i="1"/>
  <c r="S259" i="1"/>
  <c r="Q259" i="1"/>
  <c r="P259" i="1"/>
  <c r="G259" i="1"/>
  <c r="J259" i="1" s="1"/>
  <c r="F259" i="1"/>
  <c r="H259" i="1" s="1"/>
  <c r="E259" i="1"/>
  <c r="D259" i="1"/>
  <c r="DQ258" i="1"/>
  <c r="DN258" i="1"/>
  <c r="DK258" i="1"/>
  <c r="DL258" i="1" s="1"/>
  <c r="DG258" i="1"/>
  <c r="CD258" i="1"/>
  <c r="CF258" i="1" s="1"/>
  <c r="AY258" i="1"/>
  <c r="AX258" i="1"/>
  <c r="AW258" i="1"/>
  <c r="AV258" i="1"/>
  <c r="AU258" i="1"/>
  <c r="AT258" i="1"/>
  <c r="S258" i="1"/>
  <c r="Q258" i="1"/>
  <c r="P258" i="1"/>
  <c r="G258" i="1"/>
  <c r="J258" i="1" s="1"/>
  <c r="F258" i="1"/>
  <c r="H258" i="1" s="1"/>
  <c r="E258" i="1"/>
  <c r="D258" i="1"/>
  <c r="DQ257" i="1"/>
  <c r="DN257" i="1"/>
  <c r="DK257" i="1"/>
  <c r="DL257" i="1" s="1"/>
  <c r="DG257" i="1"/>
  <c r="CD257" i="1"/>
  <c r="CF257" i="1" s="1"/>
  <c r="AY257" i="1"/>
  <c r="AX257" i="1"/>
  <c r="AW257" i="1"/>
  <c r="AV257" i="1"/>
  <c r="AU257" i="1"/>
  <c r="AT257" i="1"/>
  <c r="S257" i="1"/>
  <c r="Q257" i="1"/>
  <c r="P257" i="1"/>
  <c r="G257" i="1"/>
  <c r="J257" i="1" s="1"/>
  <c r="F257" i="1"/>
  <c r="H257" i="1" s="1"/>
  <c r="E257" i="1"/>
  <c r="D257" i="1"/>
  <c r="DQ256" i="1"/>
  <c r="DN256" i="1"/>
  <c r="DK256" i="1"/>
  <c r="DL256" i="1" s="1"/>
  <c r="DG256" i="1"/>
  <c r="CD256" i="1"/>
  <c r="CF256" i="1" s="1"/>
  <c r="AY256" i="1"/>
  <c r="AX256" i="1"/>
  <c r="AW256" i="1"/>
  <c r="AV256" i="1"/>
  <c r="AU256" i="1"/>
  <c r="AT256" i="1"/>
  <c r="S256" i="1"/>
  <c r="Q256" i="1"/>
  <c r="P256" i="1"/>
  <c r="G256" i="1"/>
  <c r="J256" i="1" s="1"/>
  <c r="F256" i="1"/>
  <c r="H256" i="1" s="1"/>
  <c r="E256" i="1"/>
  <c r="D256" i="1"/>
  <c r="DQ255" i="1"/>
  <c r="DN255" i="1"/>
  <c r="DK255" i="1"/>
  <c r="DL255" i="1" s="1"/>
  <c r="DG255" i="1"/>
  <c r="CD255" i="1"/>
  <c r="CF255" i="1" s="1"/>
  <c r="AY255" i="1"/>
  <c r="AX255" i="1"/>
  <c r="AW255" i="1"/>
  <c r="AV255" i="1"/>
  <c r="AU255" i="1"/>
  <c r="AT255" i="1"/>
  <c r="S255" i="1"/>
  <c r="Q255" i="1"/>
  <c r="P255" i="1"/>
  <c r="G255" i="1"/>
  <c r="J255" i="1" s="1"/>
  <c r="F255" i="1"/>
  <c r="H255" i="1" s="1"/>
  <c r="E255" i="1"/>
  <c r="D255" i="1"/>
  <c r="DQ254" i="1"/>
  <c r="DN254" i="1"/>
  <c r="DK254" i="1"/>
  <c r="DL254" i="1" s="1"/>
  <c r="DG254" i="1"/>
  <c r="CD254" i="1"/>
  <c r="CF254" i="1" s="1"/>
  <c r="AY254" i="1"/>
  <c r="AX254" i="1"/>
  <c r="AW254" i="1"/>
  <c r="AV254" i="1"/>
  <c r="AU254" i="1"/>
  <c r="AT254" i="1"/>
  <c r="S254" i="1"/>
  <c r="Q254" i="1"/>
  <c r="P254" i="1"/>
  <c r="G254" i="1"/>
  <c r="J254" i="1" s="1"/>
  <c r="F254" i="1"/>
  <c r="H254" i="1" s="1"/>
  <c r="E254" i="1"/>
  <c r="D254" i="1"/>
  <c r="DQ253" i="1"/>
  <c r="DN253" i="1"/>
  <c r="DK253" i="1"/>
  <c r="DL253" i="1" s="1"/>
  <c r="DG253" i="1"/>
  <c r="CD253" i="1"/>
  <c r="CF253" i="1" s="1"/>
  <c r="AY253" i="1"/>
  <c r="AX253" i="1"/>
  <c r="AW253" i="1"/>
  <c r="AV253" i="1"/>
  <c r="AU253" i="1"/>
  <c r="AT253" i="1"/>
  <c r="S253" i="1"/>
  <c r="Q253" i="1"/>
  <c r="P253" i="1"/>
  <c r="G253" i="1"/>
  <c r="J253" i="1" s="1"/>
  <c r="F253" i="1"/>
  <c r="H253" i="1" s="1"/>
  <c r="E253" i="1"/>
  <c r="D253" i="1"/>
  <c r="DQ252" i="1"/>
  <c r="DN252" i="1"/>
  <c r="DK252" i="1"/>
  <c r="DL252" i="1" s="1"/>
  <c r="DG252" i="1"/>
  <c r="CD252" i="1"/>
  <c r="CF252" i="1" s="1"/>
  <c r="AY252" i="1"/>
  <c r="AX252" i="1"/>
  <c r="AW252" i="1"/>
  <c r="AV252" i="1"/>
  <c r="AU252" i="1"/>
  <c r="AT252" i="1"/>
  <c r="S252" i="1"/>
  <c r="Q252" i="1"/>
  <c r="P252" i="1"/>
  <c r="G252" i="1"/>
  <c r="J252" i="1" s="1"/>
  <c r="F252" i="1"/>
  <c r="H252" i="1" s="1"/>
  <c r="E252" i="1"/>
  <c r="D252" i="1"/>
  <c r="DQ251" i="1"/>
  <c r="DN251" i="1"/>
  <c r="DK251" i="1"/>
  <c r="DL251" i="1" s="1"/>
  <c r="DG251" i="1"/>
  <c r="CD251" i="1"/>
  <c r="CF251" i="1" s="1"/>
  <c r="AY251" i="1"/>
  <c r="AX251" i="1"/>
  <c r="AW251" i="1"/>
  <c r="AV251" i="1"/>
  <c r="AU251" i="1"/>
  <c r="AT251" i="1"/>
  <c r="S251" i="1"/>
  <c r="Q251" i="1"/>
  <c r="P251" i="1"/>
  <c r="G251" i="1"/>
  <c r="J251" i="1" s="1"/>
  <c r="F251" i="1"/>
  <c r="H251" i="1" s="1"/>
  <c r="E251" i="1"/>
  <c r="D251" i="1"/>
  <c r="DQ250" i="1"/>
  <c r="DN250" i="1"/>
  <c r="DK250" i="1"/>
  <c r="DL250" i="1" s="1"/>
  <c r="DG250" i="1"/>
  <c r="CD250" i="1"/>
  <c r="CF250" i="1" s="1"/>
  <c r="AY250" i="1"/>
  <c r="AX250" i="1"/>
  <c r="AW250" i="1"/>
  <c r="AV250" i="1"/>
  <c r="AU250" i="1"/>
  <c r="AT250" i="1"/>
  <c r="S250" i="1"/>
  <c r="Q250" i="1"/>
  <c r="P250" i="1"/>
  <c r="G250" i="1"/>
  <c r="J250" i="1" s="1"/>
  <c r="F250" i="1"/>
  <c r="H250" i="1" s="1"/>
  <c r="E250" i="1"/>
  <c r="D250" i="1"/>
  <c r="DQ249" i="1"/>
  <c r="DN249" i="1"/>
  <c r="DK249" i="1"/>
  <c r="DL249" i="1" s="1"/>
  <c r="DG249" i="1"/>
  <c r="CD249" i="1"/>
  <c r="CF249" i="1" s="1"/>
  <c r="AY249" i="1"/>
  <c r="AX249" i="1"/>
  <c r="AW249" i="1"/>
  <c r="AV249" i="1"/>
  <c r="AU249" i="1"/>
  <c r="AT249" i="1"/>
  <c r="S249" i="1"/>
  <c r="Q249" i="1"/>
  <c r="P249" i="1"/>
  <c r="G249" i="1"/>
  <c r="J249" i="1" s="1"/>
  <c r="F249" i="1"/>
  <c r="H249" i="1" s="1"/>
  <c r="E249" i="1"/>
  <c r="D249" i="1"/>
  <c r="DQ248" i="1"/>
  <c r="DN248" i="1"/>
  <c r="DK248" i="1"/>
  <c r="DL248" i="1" s="1"/>
  <c r="DG248" i="1"/>
  <c r="CD248" i="1"/>
  <c r="CF248" i="1" s="1"/>
  <c r="AY248" i="1"/>
  <c r="AX248" i="1"/>
  <c r="AW248" i="1"/>
  <c r="AV248" i="1"/>
  <c r="AU248" i="1"/>
  <c r="AT248" i="1"/>
  <c r="S248" i="1"/>
  <c r="Q248" i="1"/>
  <c r="P248" i="1"/>
  <c r="G248" i="1"/>
  <c r="J248" i="1" s="1"/>
  <c r="F248" i="1"/>
  <c r="H248" i="1" s="1"/>
  <c r="E248" i="1"/>
  <c r="D248" i="1"/>
  <c r="DQ247" i="1"/>
  <c r="DN247" i="1"/>
  <c r="DK247" i="1"/>
  <c r="DL247" i="1" s="1"/>
  <c r="DG247" i="1"/>
  <c r="CD247" i="1"/>
  <c r="CF247" i="1" s="1"/>
  <c r="AY247" i="1"/>
  <c r="AX247" i="1"/>
  <c r="AW247" i="1"/>
  <c r="AV247" i="1"/>
  <c r="AU247" i="1"/>
  <c r="AT247" i="1"/>
  <c r="S247" i="1"/>
  <c r="Q247" i="1"/>
  <c r="P247" i="1"/>
  <c r="G247" i="1"/>
  <c r="J247" i="1" s="1"/>
  <c r="F247" i="1"/>
  <c r="H247" i="1" s="1"/>
  <c r="E247" i="1"/>
  <c r="D247" i="1"/>
  <c r="DQ246" i="1"/>
  <c r="DN246" i="1"/>
  <c r="DK246" i="1"/>
  <c r="DL246" i="1" s="1"/>
  <c r="DG246" i="1"/>
  <c r="CD246" i="1"/>
  <c r="CF246" i="1" s="1"/>
  <c r="AY246" i="1"/>
  <c r="AX246" i="1"/>
  <c r="AW246" i="1"/>
  <c r="AV246" i="1"/>
  <c r="AU246" i="1"/>
  <c r="AT246" i="1"/>
  <c r="S246" i="1"/>
  <c r="Q246" i="1"/>
  <c r="P246" i="1"/>
  <c r="G246" i="1"/>
  <c r="J246" i="1" s="1"/>
  <c r="F246" i="1"/>
  <c r="H246" i="1" s="1"/>
  <c r="E246" i="1"/>
  <c r="D246" i="1"/>
  <c r="DQ245" i="1"/>
  <c r="DN245" i="1"/>
  <c r="DK245" i="1"/>
  <c r="DL245" i="1" s="1"/>
  <c r="DG245" i="1"/>
  <c r="CD245" i="1"/>
  <c r="CF245" i="1" s="1"/>
  <c r="AY245" i="1"/>
  <c r="AX245" i="1"/>
  <c r="AW245" i="1"/>
  <c r="AV245" i="1"/>
  <c r="AU245" i="1"/>
  <c r="AT245" i="1"/>
  <c r="S245" i="1"/>
  <c r="Q245" i="1"/>
  <c r="P245" i="1"/>
  <c r="H245" i="1"/>
  <c r="G245" i="1"/>
  <c r="J245" i="1" s="1"/>
  <c r="F245" i="1"/>
  <c r="E245" i="1"/>
  <c r="D245" i="1"/>
  <c r="DQ244" i="1"/>
  <c r="DN244" i="1"/>
  <c r="DK244" i="1"/>
  <c r="DG244" i="1"/>
  <c r="CD244" i="1"/>
  <c r="CF244" i="1" s="1"/>
  <c r="AY244" i="1"/>
  <c r="AX244" i="1"/>
  <c r="AW244" i="1"/>
  <c r="AV244" i="1"/>
  <c r="AU244" i="1"/>
  <c r="AT244" i="1"/>
  <c r="S244" i="1"/>
  <c r="Q244" i="1"/>
  <c r="P244" i="1"/>
  <c r="G244" i="1"/>
  <c r="J244" i="1" s="1"/>
  <c r="F244" i="1"/>
  <c r="H244" i="1" s="1"/>
  <c r="E244" i="1"/>
  <c r="D244" i="1"/>
  <c r="DQ243" i="1"/>
  <c r="DN243" i="1"/>
  <c r="DK243" i="1"/>
  <c r="DG243" i="1"/>
  <c r="CD243" i="1"/>
  <c r="CF243" i="1" s="1"/>
  <c r="AY243" i="1"/>
  <c r="AX243" i="1"/>
  <c r="AW243" i="1"/>
  <c r="AV243" i="1"/>
  <c r="AU243" i="1"/>
  <c r="AT243" i="1"/>
  <c r="S243" i="1"/>
  <c r="Q243" i="1"/>
  <c r="P243" i="1"/>
  <c r="G243" i="1"/>
  <c r="J243" i="1" s="1"/>
  <c r="F243" i="1"/>
  <c r="H243" i="1" s="1"/>
  <c r="E243" i="1"/>
  <c r="D243" i="1"/>
  <c r="DQ242" i="1"/>
  <c r="DN242" i="1"/>
  <c r="DK242" i="1"/>
  <c r="DG242" i="1"/>
  <c r="CD242" i="1"/>
  <c r="CF242" i="1" s="1"/>
  <c r="AY242" i="1"/>
  <c r="AX242" i="1"/>
  <c r="AW242" i="1"/>
  <c r="AV242" i="1"/>
  <c r="AU242" i="1"/>
  <c r="AT242" i="1"/>
  <c r="S242" i="1"/>
  <c r="Q242" i="1"/>
  <c r="P242" i="1"/>
  <c r="H242" i="1"/>
  <c r="G242" i="1"/>
  <c r="J242" i="1" s="1"/>
  <c r="F242" i="1"/>
  <c r="E242" i="1"/>
  <c r="D242" i="1"/>
  <c r="DQ241" i="1"/>
  <c r="DN241" i="1"/>
  <c r="DK241" i="1"/>
  <c r="DG241" i="1"/>
  <c r="CD241" i="1"/>
  <c r="CF241" i="1" s="1"/>
  <c r="AY241" i="1"/>
  <c r="AX241" i="1"/>
  <c r="AW241" i="1"/>
  <c r="AV241" i="1"/>
  <c r="AU241" i="1"/>
  <c r="AT241" i="1"/>
  <c r="S241" i="1"/>
  <c r="Q241" i="1"/>
  <c r="P241" i="1"/>
  <c r="H241" i="1"/>
  <c r="G241" i="1"/>
  <c r="J241" i="1" s="1"/>
  <c r="F241" i="1"/>
  <c r="E241" i="1"/>
  <c r="D241" i="1"/>
  <c r="DQ240" i="1"/>
  <c r="DN240" i="1"/>
  <c r="DK240" i="1"/>
  <c r="DG240" i="1"/>
  <c r="CD240" i="1"/>
  <c r="CF240" i="1" s="1"/>
  <c r="AY240" i="1"/>
  <c r="AX240" i="1"/>
  <c r="AW240" i="1"/>
  <c r="AV240" i="1"/>
  <c r="AU240" i="1"/>
  <c r="AT240" i="1"/>
  <c r="S240" i="1"/>
  <c r="Q240" i="1"/>
  <c r="P240" i="1"/>
  <c r="G240" i="1"/>
  <c r="J240" i="1" s="1"/>
  <c r="F240" i="1"/>
  <c r="H240" i="1" s="1"/>
  <c r="E240" i="1"/>
  <c r="D240" i="1"/>
  <c r="DQ239" i="1"/>
  <c r="DN239" i="1"/>
  <c r="DK239" i="1"/>
  <c r="DG239" i="1"/>
  <c r="CD239" i="1"/>
  <c r="CF239" i="1" s="1"/>
  <c r="AY239" i="1"/>
  <c r="AX239" i="1"/>
  <c r="AW239" i="1"/>
  <c r="AV239" i="1"/>
  <c r="AU239" i="1"/>
  <c r="AT239" i="1"/>
  <c r="S239" i="1"/>
  <c r="Q239" i="1"/>
  <c r="P239" i="1"/>
  <c r="G239" i="1"/>
  <c r="J239" i="1" s="1"/>
  <c r="F239" i="1"/>
  <c r="H239" i="1" s="1"/>
  <c r="E239" i="1"/>
  <c r="D239" i="1"/>
  <c r="DQ238" i="1"/>
  <c r="DN238" i="1"/>
  <c r="DK238" i="1"/>
  <c r="DG238" i="1"/>
  <c r="CD238" i="1"/>
  <c r="CF238" i="1" s="1"/>
  <c r="AY238" i="1"/>
  <c r="AX238" i="1"/>
  <c r="AW238" i="1"/>
  <c r="AV238" i="1"/>
  <c r="AU238" i="1"/>
  <c r="AT238" i="1"/>
  <c r="S238" i="1"/>
  <c r="Q238" i="1"/>
  <c r="P238" i="1"/>
  <c r="H238" i="1"/>
  <c r="G238" i="1"/>
  <c r="J238" i="1" s="1"/>
  <c r="F238" i="1"/>
  <c r="E238" i="1"/>
  <c r="D238" i="1"/>
  <c r="DQ237" i="1"/>
  <c r="DN237" i="1"/>
  <c r="DK237" i="1"/>
  <c r="DG237" i="1"/>
  <c r="CD237" i="1"/>
  <c r="CF237" i="1" s="1"/>
  <c r="AY237" i="1"/>
  <c r="AX237" i="1"/>
  <c r="AW237" i="1"/>
  <c r="AV237" i="1"/>
  <c r="AU237" i="1"/>
  <c r="AT237" i="1"/>
  <c r="S237" i="1"/>
  <c r="Q237" i="1"/>
  <c r="P237" i="1"/>
  <c r="H237" i="1"/>
  <c r="G237" i="1"/>
  <c r="J237" i="1" s="1"/>
  <c r="F237" i="1"/>
  <c r="E237" i="1"/>
  <c r="D237" i="1"/>
  <c r="DQ236" i="1"/>
  <c r="DN236" i="1"/>
  <c r="DK236" i="1"/>
  <c r="DG236" i="1"/>
  <c r="CD236" i="1"/>
  <c r="CF236" i="1" s="1"/>
  <c r="AY236" i="1"/>
  <c r="AX236" i="1"/>
  <c r="AW236" i="1"/>
  <c r="AV236" i="1"/>
  <c r="AU236" i="1"/>
  <c r="AT236" i="1"/>
  <c r="S236" i="1"/>
  <c r="Q236" i="1"/>
  <c r="P236" i="1"/>
  <c r="G236" i="1"/>
  <c r="J236" i="1" s="1"/>
  <c r="F236" i="1"/>
  <c r="H236" i="1" s="1"/>
  <c r="E236" i="1"/>
  <c r="D236" i="1"/>
  <c r="DQ235" i="1"/>
  <c r="DN235" i="1"/>
  <c r="DK235" i="1"/>
  <c r="DG235" i="1"/>
  <c r="CD235" i="1"/>
  <c r="CF235" i="1" s="1"/>
  <c r="AY235" i="1"/>
  <c r="AX235" i="1"/>
  <c r="AW235" i="1"/>
  <c r="AV235" i="1"/>
  <c r="AU235" i="1"/>
  <c r="AT235" i="1"/>
  <c r="S235" i="1"/>
  <c r="Q235" i="1"/>
  <c r="P235" i="1"/>
  <c r="G235" i="1"/>
  <c r="J235" i="1" s="1"/>
  <c r="F235" i="1"/>
  <c r="H235" i="1" s="1"/>
  <c r="E235" i="1"/>
  <c r="D235" i="1"/>
  <c r="DQ234" i="1"/>
  <c r="DN234" i="1"/>
  <c r="DK234" i="1"/>
  <c r="DG234" i="1"/>
  <c r="CD234" i="1"/>
  <c r="CF234" i="1" s="1"/>
  <c r="AY234" i="1"/>
  <c r="AX234" i="1"/>
  <c r="AW234" i="1"/>
  <c r="AV234" i="1"/>
  <c r="AU234" i="1"/>
  <c r="AT234" i="1"/>
  <c r="S234" i="1"/>
  <c r="Q234" i="1"/>
  <c r="P234" i="1"/>
  <c r="H234" i="1"/>
  <c r="G234" i="1"/>
  <c r="J234" i="1" s="1"/>
  <c r="F234" i="1"/>
  <c r="E234" i="1"/>
  <c r="D234" i="1"/>
  <c r="DQ233" i="1"/>
  <c r="DN233" i="1"/>
  <c r="DK233" i="1"/>
  <c r="DG233" i="1"/>
  <c r="CD233" i="1"/>
  <c r="CF233" i="1" s="1"/>
  <c r="AY233" i="1"/>
  <c r="AX233" i="1"/>
  <c r="AW233" i="1"/>
  <c r="AV233" i="1"/>
  <c r="AU233" i="1"/>
  <c r="AT233" i="1"/>
  <c r="S233" i="1"/>
  <c r="Q233" i="1"/>
  <c r="P233" i="1"/>
  <c r="H233" i="1"/>
  <c r="G233" i="1"/>
  <c r="J233" i="1" s="1"/>
  <c r="F233" i="1"/>
  <c r="E233" i="1"/>
  <c r="D233" i="1"/>
  <c r="DQ232" i="1"/>
  <c r="DN232" i="1"/>
  <c r="DK232" i="1"/>
  <c r="DG232" i="1"/>
  <c r="CD232" i="1"/>
  <c r="CF232" i="1" s="1"/>
  <c r="AY232" i="1"/>
  <c r="AX232" i="1"/>
  <c r="AW232" i="1"/>
  <c r="AV232" i="1"/>
  <c r="AU232" i="1"/>
  <c r="AT232" i="1"/>
  <c r="S232" i="1"/>
  <c r="Q232" i="1"/>
  <c r="P232" i="1"/>
  <c r="G232" i="1"/>
  <c r="J232" i="1" s="1"/>
  <c r="F232" i="1"/>
  <c r="H232" i="1" s="1"/>
  <c r="E232" i="1"/>
  <c r="D232" i="1"/>
  <c r="DQ231" i="1"/>
  <c r="DN231" i="1"/>
  <c r="DK231" i="1"/>
  <c r="DG231" i="1"/>
  <c r="CD231" i="1"/>
  <c r="CF231" i="1" s="1"/>
  <c r="AY231" i="1"/>
  <c r="AX231" i="1"/>
  <c r="AW231" i="1"/>
  <c r="AV231" i="1"/>
  <c r="AU231" i="1"/>
  <c r="AT231" i="1"/>
  <c r="S231" i="1"/>
  <c r="Q231" i="1"/>
  <c r="P231" i="1"/>
  <c r="G231" i="1"/>
  <c r="J231" i="1" s="1"/>
  <c r="F231" i="1"/>
  <c r="H231" i="1" s="1"/>
  <c r="E231" i="1"/>
  <c r="D231" i="1"/>
  <c r="DQ230" i="1"/>
  <c r="DN230" i="1"/>
  <c r="DK230" i="1"/>
  <c r="DG230" i="1"/>
  <c r="CD230" i="1"/>
  <c r="CF230" i="1" s="1"/>
  <c r="AY230" i="1"/>
  <c r="AX230" i="1"/>
  <c r="AW230" i="1"/>
  <c r="AV230" i="1"/>
  <c r="AU230" i="1"/>
  <c r="AT230" i="1"/>
  <c r="S230" i="1"/>
  <c r="Q230" i="1"/>
  <c r="P230" i="1"/>
  <c r="H230" i="1"/>
  <c r="G230" i="1"/>
  <c r="J230" i="1" s="1"/>
  <c r="F230" i="1"/>
  <c r="E230" i="1"/>
  <c r="D230" i="1"/>
  <c r="DQ229" i="1"/>
  <c r="DN229" i="1"/>
  <c r="DK229" i="1"/>
  <c r="DG229" i="1"/>
  <c r="CD229" i="1"/>
  <c r="CF229" i="1" s="1"/>
  <c r="AY229" i="1"/>
  <c r="AX229" i="1"/>
  <c r="AW229" i="1"/>
  <c r="AV229" i="1"/>
  <c r="AU229" i="1"/>
  <c r="AT229" i="1"/>
  <c r="S229" i="1"/>
  <c r="Q229" i="1"/>
  <c r="P229" i="1"/>
  <c r="H229" i="1"/>
  <c r="G229" i="1"/>
  <c r="J229" i="1" s="1"/>
  <c r="F229" i="1"/>
  <c r="E229" i="1"/>
  <c r="D229" i="1"/>
  <c r="DQ228" i="1"/>
  <c r="DN228" i="1"/>
  <c r="DK228" i="1"/>
  <c r="DG228" i="1"/>
  <c r="CD228" i="1"/>
  <c r="CF228" i="1" s="1"/>
  <c r="AY228" i="1"/>
  <c r="AX228" i="1"/>
  <c r="AW228" i="1"/>
  <c r="AV228" i="1"/>
  <c r="AU228" i="1"/>
  <c r="AT228" i="1"/>
  <c r="S228" i="1"/>
  <c r="Q228" i="1"/>
  <c r="P228" i="1"/>
  <c r="G228" i="1"/>
  <c r="J228" i="1" s="1"/>
  <c r="F228" i="1"/>
  <c r="H228" i="1" s="1"/>
  <c r="E228" i="1"/>
  <c r="D228" i="1"/>
  <c r="DQ227" i="1"/>
  <c r="DN227" i="1"/>
  <c r="DK227" i="1"/>
  <c r="DG227" i="1"/>
  <c r="CD227" i="1"/>
  <c r="CF227" i="1" s="1"/>
  <c r="AY227" i="1"/>
  <c r="AX227" i="1"/>
  <c r="AW227" i="1"/>
  <c r="AV227" i="1"/>
  <c r="AU227" i="1"/>
  <c r="AT227" i="1"/>
  <c r="S227" i="1"/>
  <c r="Q227" i="1"/>
  <c r="P227" i="1"/>
  <c r="G227" i="1"/>
  <c r="J227" i="1" s="1"/>
  <c r="F227" i="1"/>
  <c r="H227" i="1" s="1"/>
  <c r="E227" i="1"/>
  <c r="D227" i="1"/>
  <c r="DQ226" i="1"/>
  <c r="DN226" i="1"/>
  <c r="DK226" i="1"/>
  <c r="DG226" i="1"/>
  <c r="CD226" i="1"/>
  <c r="CF226" i="1" s="1"/>
  <c r="AY226" i="1"/>
  <c r="AX226" i="1"/>
  <c r="AW226" i="1"/>
  <c r="AV226" i="1"/>
  <c r="AU226" i="1"/>
  <c r="AT226" i="1"/>
  <c r="S226" i="1"/>
  <c r="Q226" i="1"/>
  <c r="P226" i="1"/>
  <c r="H226" i="1"/>
  <c r="G226" i="1"/>
  <c r="J226" i="1" s="1"/>
  <c r="F226" i="1"/>
  <c r="E226" i="1"/>
  <c r="D226" i="1"/>
  <c r="DQ225" i="1"/>
  <c r="DN225" i="1"/>
  <c r="DK225" i="1"/>
  <c r="DG225" i="1"/>
  <c r="CD225" i="1"/>
  <c r="CF225" i="1" s="1"/>
  <c r="AY225" i="1"/>
  <c r="AX225" i="1"/>
  <c r="AW225" i="1"/>
  <c r="AV225" i="1"/>
  <c r="AU225" i="1"/>
  <c r="AT225" i="1"/>
  <c r="S225" i="1"/>
  <c r="Q225" i="1"/>
  <c r="P225" i="1"/>
  <c r="H225" i="1"/>
  <c r="G225" i="1"/>
  <c r="J225" i="1" s="1"/>
  <c r="F225" i="1"/>
  <c r="E225" i="1"/>
  <c r="D225" i="1"/>
  <c r="DQ224" i="1"/>
  <c r="DN224" i="1"/>
  <c r="DK224" i="1"/>
  <c r="DG224" i="1"/>
  <c r="CD224" i="1"/>
  <c r="CF224" i="1" s="1"/>
  <c r="AY224" i="1"/>
  <c r="AX224" i="1"/>
  <c r="AW224" i="1"/>
  <c r="AV224" i="1"/>
  <c r="AU224" i="1"/>
  <c r="AT224" i="1"/>
  <c r="S224" i="1"/>
  <c r="Q224" i="1"/>
  <c r="P224" i="1"/>
  <c r="H224" i="1"/>
  <c r="G224" i="1"/>
  <c r="J224" i="1" s="1"/>
  <c r="F224" i="1"/>
  <c r="E224" i="1"/>
  <c r="D224" i="1"/>
  <c r="DQ223" i="1"/>
  <c r="DP223" i="1"/>
  <c r="DR223" i="1" s="1"/>
  <c r="DT223" i="1" s="1"/>
  <c r="DN223" i="1"/>
  <c r="DK223" i="1"/>
  <c r="DL223" i="1" s="1"/>
  <c r="DG223" i="1"/>
  <c r="CF223" i="1"/>
  <c r="CD223" i="1"/>
  <c r="AY223" i="1"/>
  <c r="AX223" i="1"/>
  <c r="AW223" i="1"/>
  <c r="AV223" i="1"/>
  <c r="AU223" i="1"/>
  <c r="AT223" i="1"/>
  <c r="S223" i="1"/>
  <c r="R223" i="1"/>
  <c r="Q223" i="1"/>
  <c r="P223" i="1"/>
  <c r="J223" i="1"/>
  <c r="G223" i="1"/>
  <c r="F223" i="1"/>
  <c r="E223" i="1"/>
  <c r="H223" i="1" s="1"/>
  <c r="D223" i="1"/>
  <c r="DQ222" i="1"/>
  <c r="DN222" i="1"/>
  <c r="DL222" i="1"/>
  <c r="DK222" i="1"/>
  <c r="DG222" i="1"/>
  <c r="CF222" i="1"/>
  <c r="DP222" i="1" s="1"/>
  <c r="DR222" i="1" s="1"/>
  <c r="DT222" i="1" s="1"/>
  <c r="CD222" i="1"/>
  <c r="AY222" i="1"/>
  <c r="AX222" i="1"/>
  <c r="AW222" i="1"/>
  <c r="AV222" i="1"/>
  <c r="AU222" i="1"/>
  <c r="AT222" i="1"/>
  <c r="S222" i="1"/>
  <c r="R222" i="1"/>
  <c r="Q222" i="1"/>
  <c r="P222" i="1"/>
  <c r="J222" i="1"/>
  <c r="G222" i="1"/>
  <c r="F222" i="1"/>
  <c r="E222" i="1"/>
  <c r="H222" i="1" s="1"/>
  <c r="D222" i="1"/>
  <c r="DQ221" i="1"/>
  <c r="DN221" i="1"/>
  <c r="DL221" i="1"/>
  <c r="DK221" i="1"/>
  <c r="DG221" i="1"/>
  <c r="CF221" i="1"/>
  <c r="DP221" i="1" s="1"/>
  <c r="DR221" i="1" s="1"/>
  <c r="DT221" i="1" s="1"/>
  <c r="CD221" i="1"/>
  <c r="AY221" i="1"/>
  <c r="AX221" i="1"/>
  <c r="AW221" i="1"/>
  <c r="AV221" i="1"/>
  <c r="AU221" i="1"/>
  <c r="AT221" i="1"/>
  <c r="S221" i="1"/>
  <c r="R221" i="1"/>
  <c r="Q221" i="1"/>
  <c r="P221" i="1"/>
  <c r="J221" i="1"/>
  <c r="G221" i="1"/>
  <c r="F221" i="1"/>
  <c r="E221" i="1"/>
  <c r="H221" i="1" s="1"/>
  <c r="D221" i="1"/>
  <c r="DQ220" i="1"/>
  <c r="DN220" i="1"/>
  <c r="DL220" i="1"/>
  <c r="DK220" i="1"/>
  <c r="DG220" i="1"/>
  <c r="CF220" i="1"/>
  <c r="DP220" i="1" s="1"/>
  <c r="DR220" i="1" s="1"/>
  <c r="DT220" i="1" s="1"/>
  <c r="CD220" i="1"/>
  <c r="AY220" i="1"/>
  <c r="AX220" i="1"/>
  <c r="AW220" i="1"/>
  <c r="AV220" i="1"/>
  <c r="AU220" i="1"/>
  <c r="AT220" i="1"/>
  <c r="S220" i="1"/>
  <c r="R220" i="1"/>
  <c r="Q220" i="1"/>
  <c r="P220" i="1"/>
  <c r="J220" i="1"/>
  <c r="G220" i="1"/>
  <c r="F220" i="1"/>
  <c r="E220" i="1"/>
  <c r="H220" i="1" s="1"/>
  <c r="D220" i="1"/>
  <c r="DR219" i="1"/>
  <c r="DT219" i="1" s="1"/>
  <c r="DQ219" i="1"/>
  <c r="DN219" i="1"/>
  <c r="DL219" i="1"/>
  <c r="DK219" i="1"/>
  <c r="DG219" i="1"/>
  <c r="CF219" i="1"/>
  <c r="DP219" i="1" s="1"/>
  <c r="CD219" i="1"/>
  <c r="AY219" i="1"/>
  <c r="AX219" i="1"/>
  <c r="AW219" i="1"/>
  <c r="AV219" i="1"/>
  <c r="AU219" i="1"/>
  <c r="AT219" i="1"/>
  <c r="S219" i="1"/>
  <c r="R219" i="1"/>
  <c r="Q219" i="1"/>
  <c r="P219" i="1"/>
  <c r="J219" i="1"/>
  <c r="G219" i="1"/>
  <c r="F219" i="1"/>
  <c r="E219" i="1"/>
  <c r="H219" i="1" s="1"/>
  <c r="D219" i="1"/>
  <c r="DQ218" i="1"/>
  <c r="DN218" i="1"/>
  <c r="DL218" i="1"/>
  <c r="DK218" i="1"/>
  <c r="DG218" i="1"/>
  <c r="CF218" i="1"/>
  <c r="DP218" i="1" s="1"/>
  <c r="DR218" i="1" s="1"/>
  <c r="DT218" i="1" s="1"/>
  <c r="CD218" i="1"/>
  <c r="AY218" i="1"/>
  <c r="AX218" i="1"/>
  <c r="AW218" i="1"/>
  <c r="AV218" i="1"/>
  <c r="AU218" i="1"/>
  <c r="AT218" i="1"/>
  <c r="S218" i="1"/>
  <c r="R218" i="1"/>
  <c r="Q218" i="1"/>
  <c r="P218" i="1"/>
  <c r="J218" i="1"/>
  <c r="G218" i="1"/>
  <c r="F218" i="1"/>
  <c r="E218" i="1"/>
  <c r="H218" i="1" s="1"/>
  <c r="D218" i="1"/>
  <c r="DQ217" i="1"/>
  <c r="DN217" i="1"/>
  <c r="DL217" i="1"/>
  <c r="DK217" i="1"/>
  <c r="DG217" i="1"/>
  <c r="CF217" i="1"/>
  <c r="DP217" i="1" s="1"/>
  <c r="DR217" i="1" s="1"/>
  <c r="DT217" i="1" s="1"/>
  <c r="CD217" i="1"/>
  <c r="AY217" i="1"/>
  <c r="AX217" i="1"/>
  <c r="AW217" i="1"/>
  <c r="AV217" i="1"/>
  <c r="AU217" i="1"/>
  <c r="AT217" i="1"/>
  <c r="S217" i="1"/>
  <c r="R217" i="1"/>
  <c r="Q217" i="1"/>
  <c r="P217" i="1"/>
  <c r="J217" i="1"/>
  <c r="G217" i="1"/>
  <c r="F217" i="1"/>
  <c r="E217" i="1"/>
  <c r="H217" i="1" s="1"/>
  <c r="D217" i="1"/>
  <c r="DQ216" i="1"/>
  <c r="DN216" i="1"/>
  <c r="DL216" i="1"/>
  <c r="DK216" i="1"/>
  <c r="DG216" i="1"/>
  <c r="CF216" i="1"/>
  <c r="DP216" i="1" s="1"/>
  <c r="DR216" i="1" s="1"/>
  <c r="DT216" i="1" s="1"/>
  <c r="CD216" i="1"/>
  <c r="AY216" i="1"/>
  <c r="AX216" i="1"/>
  <c r="AW216" i="1"/>
  <c r="AV216" i="1"/>
  <c r="AU216" i="1"/>
  <c r="AT216" i="1"/>
  <c r="S216" i="1"/>
  <c r="R216" i="1"/>
  <c r="Q216" i="1"/>
  <c r="P216" i="1"/>
  <c r="J216" i="1"/>
  <c r="G216" i="1"/>
  <c r="F216" i="1"/>
  <c r="E216" i="1"/>
  <c r="H216" i="1" s="1"/>
  <c r="D216" i="1"/>
  <c r="DR215" i="1"/>
  <c r="DT215" i="1" s="1"/>
  <c r="DQ215" i="1"/>
  <c r="DN215" i="1"/>
  <c r="DL215" i="1"/>
  <c r="DK215" i="1"/>
  <c r="DG215" i="1"/>
  <c r="CF215" i="1"/>
  <c r="DP215" i="1" s="1"/>
  <c r="CD215" i="1"/>
  <c r="AY215" i="1"/>
  <c r="AX215" i="1"/>
  <c r="AW215" i="1"/>
  <c r="AV215" i="1"/>
  <c r="AU215" i="1"/>
  <c r="AT215" i="1"/>
  <c r="S215" i="1"/>
  <c r="R215" i="1"/>
  <c r="Q215" i="1"/>
  <c r="P215" i="1"/>
  <c r="J215" i="1"/>
  <c r="G215" i="1"/>
  <c r="F215" i="1"/>
  <c r="E215" i="1"/>
  <c r="H215" i="1" s="1"/>
  <c r="D215" i="1"/>
  <c r="DQ214" i="1"/>
  <c r="DN214" i="1"/>
  <c r="DL214" i="1"/>
  <c r="DK214" i="1"/>
  <c r="DG214" i="1"/>
  <c r="CF214" i="1"/>
  <c r="DP214" i="1" s="1"/>
  <c r="DR214" i="1" s="1"/>
  <c r="DT214" i="1" s="1"/>
  <c r="CD214" i="1"/>
  <c r="AY214" i="1"/>
  <c r="AX214" i="1"/>
  <c r="AW214" i="1"/>
  <c r="AV214" i="1"/>
  <c r="AU214" i="1"/>
  <c r="AT214" i="1"/>
  <c r="S214" i="1"/>
  <c r="R214" i="1"/>
  <c r="Q214" i="1"/>
  <c r="P214" i="1"/>
  <c r="J214" i="1"/>
  <c r="G214" i="1"/>
  <c r="F214" i="1"/>
  <c r="E214" i="1"/>
  <c r="H214" i="1" s="1"/>
  <c r="D214" i="1"/>
  <c r="DQ213" i="1"/>
  <c r="DN213" i="1"/>
  <c r="DL213" i="1"/>
  <c r="DK213" i="1"/>
  <c r="DG213" i="1"/>
  <c r="CF213" i="1"/>
  <c r="DP213" i="1" s="1"/>
  <c r="DR213" i="1" s="1"/>
  <c r="DT213" i="1" s="1"/>
  <c r="CD213" i="1"/>
  <c r="AY213" i="1"/>
  <c r="AX213" i="1"/>
  <c r="AW213" i="1"/>
  <c r="AV213" i="1"/>
  <c r="AU213" i="1"/>
  <c r="AT213" i="1"/>
  <c r="S213" i="1"/>
  <c r="R213" i="1"/>
  <c r="Q213" i="1"/>
  <c r="P213" i="1"/>
  <c r="J213" i="1"/>
  <c r="G213" i="1"/>
  <c r="F213" i="1"/>
  <c r="E213" i="1"/>
  <c r="H213" i="1" s="1"/>
  <c r="D213" i="1"/>
  <c r="DQ212" i="1"/>
  <c r="DN212" i="1"/>
  <c r="DL212" i="1"/>
  <c r="DK212" i="1"/>
  <c r="DG212" i="1"/>
  <c r="CF212" i="1"/>
  <c r="DP212" i="1" s="1"/>
  <c r="DR212" i="1" s="1"/>
  <c r="DT212" i="1" s="1"/>
  <c r="CD212" i="1"/>
  <c r="AY212" i="1"/>
  <c r="AX212" i="1"/>
  <c r="AW212" i="1"/>
  <c r="AV212" i="1"/>
  <c r="AU212" i="1"/>
  <c r="AT212" i="1"/>
  <c r="S212" i="1"/>
  <c r="R212" i="1"/>
  <c r="Q212" i="1"/>
  <c r="P212" i="1"/>
  <c r="J212" i="1"/>
  <c r="G212" i="1"/>
  <c r="F212" i="1"/>
  <c r="E212" i="1"/>
  <c r="H212" i="1" s="1"/>
  <c r="D212" i="1"/>
  <c r="DR211" i="1"/>
  <c r="DT211" i="1" s="1"/>
  <c r="DQ211" i="1"/>
  <c r="DN211" i="1"/>
  <c r="DL211" i="1"/>
  <c r="DK211" i="1"/>
  <c r="DG211" i="1"/>
  <c r="CF211" i="1"/>
  <c r="DP211" i="1" s="1"/>
  <c r="CD211" i="1"/>
  <c r="AY211" i="1"/>
  <c r="AX211" i="1"/>
  <c r="AW211" i="1"/>
  <c r="AV211" i="1"/>
  <c r="AU211" i="1"/>
  <c r="AT211" i="1"/>
  <c r="S211" i="1"/>
  <c r="R211" i="1"/>
  <c r="Q211" i="1"/>
  <c r="P211" i="1"/>
  <c r="J211" i="1"/>
  <c r="G211" i="1"/>
  <c r="F211" i="1"/>
  <c r="E211" i="1"/>
  <c r="H211" i="1" s="1"/>
  <c r="D211" i="1"/>
  <c r="DQ210" i="1"/>
  <c r="DN210" i="1"/>
  <c r="DL210" i="1"/>
  <c r="DK210" i="1"/>
  <c r="DG210" i="1"/>
  <c r="CF210" i="1"/>
  <c r="DP210" i="1" s="1"/>
  <c r="DR210" i="1" s="1"/>
  <c r="DT210" i="1" s="1"/>
  <c r="CD210" i="1"/>
  <c r="AY210" i="1"/>
  <c r="AX210" i="1"/>
  <c r="AW210" i="1"/>
  <c r="AV210" i="1"/>
  <c r="AU210" i="1"/>
  <c r="AT210" i="1"/>
  <c r="S210" i="1"/>
  <c r="R210" i="1"/>
  <c r="Q210" i="1"/>
  <c r="P210" i="1"/>
  <c r="J210" i="1"/>
  <c r="G210" i="1"/>
  <c r="F210" i="1"/>
  <c r="E210" i="1"/>
  <c r="H210" i="1" s="1"/>
  <c r="D210" i="1"/>
  <c r="DQ209" i="1"/>
  <c r="DN209" i="1"/>
  <c r="DL209" i="1"/>
  <c r="DK209" i="1"/>
  <c r="DG209" i="1"/>
  <c r="CF209" i="1"/>
  <c r="DP209" i="1" s="1"/>
  <c r="DR209" i="1" s="1"/>
  <c r="DT209" i="1" s="1"/>
  <c r="CD209" i="1"/>
  <c r="AY209" i="1"/>
  <c r="AX209" i="1"/>
  <c r="AW209" i="1"/>
  <c r="AV209" i="1"/>
  <c r="AU209" i="1"/>
  <c r="AT209" i="1"/>
  <c r="S209" i="1"/>
  <c r="R209" i="1"/>
  <c r="Q209" i="1"/>
  <c r="P209" i="1"/>
  <c r="J209" i="1"/>
  <c r="G209" i="1"/>
  <c r="F209" i="1"/>
  <c r="E209" i="1"/>
  <c r="H209" i="1" s="1"/>
  <c r="D209" i="1"/>
  <c r="DQ208" i="1"/>
  <c r="DN208" i="1"/>
  <c r="DL208" i="1"/>
  <c r="DK208" i="1"/>
  <c r="DG208" i="1"/>
  <c r="CF208" i="1"/>
  <c r="DP208" i="1" s="1"/>
  <c r="DR208" i="1" s="1"/>
  <c r="DT208" i="1" s="1"/>
  <c r="CD208" i="1"/>
  <c r="AY208" i="1"/>
  <c r="AX208" i="1"/>
  <c r="AW208" i="1"/>
  <c r="AV208" i="1"/>
  <c r="AU208" i="1"/>
  <c r="AT208" i="1"/>
  <c r="S208" i="1"/>
  <c r="R208" i="1"/>
  <c r="Q208" i="1"/>
  <c r="P208" i="1"/>
  <c r="J208" i="1"/>
  <c r="G208" i="1"/>
  <c r="F208" i="1"/>
  <c r="E208" i="1"/>
  <c r="H208" i="1" s="1"/>
  <c r="D208" i="1"/>
  <c r="DR207" i="1"/>
  <c r="DT207" i="1" s="1"/>
  <c r="DQ207" i="1"/>
  <c r="DN207" i="1"/>
  <c r="DL207" i="1"/>
  <c r="DK207" i="1"/>
  <c r="DG207" i="1"/>
  <c r="CF207" i="1"/>
  <c r="DP207" i="1" s="1"/>
  <c r="CD207" i="1"/>
  <c r="AY207" i="1"/>
  <c r="AX207" i="1"/>
  <c r="AW207" i="1"/>
  <c r="AV207" i="1"/>
  <c r="AU207" i="1"/>
  <c r="AT207" i="1"/>
  <c r="S207" i="1"/>
  <c r="R207" i="1"/>
  <c r="Q207" i="1"/>
  <c r="P207" i="1"/>
  <c r="J207" i="1"/>
  <c r="G207" i="1"/>
  <c r="F207" i="1"/>
  <c r="E207" i="1"/>
  <c r="H207" i="1" s="1"/>
  <c r="D207" i="1"/>
  <c r="DQ206" i="1"/>
  <c r="DN206" i="1"/>
  <c r="DL206" i="1"/>
  <c r="DK206" i="1"/>
  <c r="DG206" i="1"/>
  <c r="CF206" i="1"/>
  <c r="DP206" i="1" s="1"/>
  <c r="DR206" i="1" s="1"/>
  <c r="DT206" i="1" s="1"/>
  <c r="CD206" i="1"/>
  <c r="AY206" i="1"/>
  <c r="AX206" i="1"/>
  <c r="AW206" i="1"/>
  <c r="AV206" i="1"/>
  <c r="AU206" i="1"/>
  <c r="AT206" i="1"/>
  <c r="S206" i="1"/>
  <c r="R206" i="1"/>
  <c r="Q206" i="1"/>
  <c r="P206" i="1"/>
  <c r="J206" i="1"/>
  <c r="G206" i="1"/>
  <c r="F206" i="1"/>
  <c r="E206" i="1"/>
  <c r="H206" i="1" s="1"/>
  <c r="D206" i="1"/>
  <c r="DQ205" i="1"/>
  <c r="DN205" i="1"/>
  <c r="DL205" i="1"/>
  <c r="DK205" i="1"/>
  <c r="DG205" i="1"/>
  <c r="CF205" i="1"/>
  <c r="DP205" i="1" s="1"/>
  <c r="DR205" i="1" s="1"/>
  <c r="DT205" i="1" s="1"/>
  <c r="CD205" i="1"/>
  <c r="AY205" i="1"/>
  <c r="AX205" i="1"/>
  <c r="AW205" i="1"/>
  <c r="AV205" i="1"/>
  <c r="AU205" i="1"/>
  <c r="AT205" i="1"/>
  <c r="S205" i="1"/>
  <c r="R205" i="1"/>
  <c r="Q205" i="1"/>
  <c r="P205" i="1"/>
  <c r="J205" i="1"/>
  <c r="G205" i="1"/>
  <c r="F205" i="1"/>
  <c r="E205" i="1"/>
  <c r="H205" i="1" s="1"/>
  <c r="D205" i="1"/>
  <c r="DQ204" i="1"/>
  <c r="DN204" i="1"/>
  <c r="DL204" i="1"/>
  <c r="DK204" i="1"/>
  <c r="DG204" i="1"/>
  <c r="CF204" i="1"/>
  <c r="DP204" i="1" s="1"/>
  <c r="DR204" i="1" s="1"/>
  <c r="DT204" i="1" s="1"/>
  <c r="CD204" i="1"/>
  <c r="AY204" i="1"/>
  <c r="AX204" i="1"/>
  <c r="AW204" i="1"/>
  <c r="AV204" i="1"/>
  <c r="AU204" i="1"/>
  <c r="AT204" i="1"/>
  <c r="S204" i="1"/>
  <c r="R204" i="1"/>
  <c r="Q204" i="1"/>
  <c r="P204" i="1"/>
  <c r="J204" i="1"/>
  <c r="G204" i="1"/>
  <c r="F204" i="1"/>
  <c r="E204" i="1"/>
  <c r="H204" i="1" s="1"/>
  <c r="D204" i="1"/>
  <c r="DR203" i="1"/>
  <c r="DT203" i="1" s="1"/>
  <c r="DQ203" i="1"/>
  <c r="DN203" i="1"/>
  <c r="DL203" i="1"/>
  <c r="DK203" i="1"/>
  <c r="DG203" i="1"/>
  <c r="CF203" i="1"/>
  <c r="DP203" i="1" s="1"/>
  <c r="CD203" i="1"/>
  <c r="AY203" i="1"/>
  <c r="AX203" i="1"/>
  <c r="AW203" i="1"/>
  <c r="AV203" i="1"/>
  <c r="AU203" i="1"/>
  <c r="AT203" i="1"/>
  <c r="S203" i="1"/>
  <c r="R203" i="1"/>
  <c r="Q203" i="1"/>
  <c r="P203" i="1"/>
  <c r="J203" i="1"/>
  <c r="G203" i="1"/>
  <c r="F203" i="1"/>
  <c r="E203" i="1"/>
  <c r="H203" i="1" s="1"/>
  <c r="D203" i="1"/>
  <c r="DQ202" i="1"/>
  <c r="DN202" i="1"/>
  <c r="DL202" i="1"/>
  <c r="DK202" i="1"/>
  <c r="DG202" i="1"/>
  <c r="CF202" i="1"/>
  <c r="DP202" i="1" s="1"/>
  <c r="DR202" i="1" s="1"/>
  <c r="DT202" i="1" s="1"/>
  <c r="CD202" i="1"/>
  <c r="AY202" i="1"/>
  <c r="AX202" i="1"/>
  <c r="AW202" i="1"/>
  <c r="AV202" i="1"/>
  <c r="AU202" i="1"/>
  <c r="AT202" i="1"/>
  <c r="S202" i="1"/>
  <c r="R202" i="1"/>
  <c r="Q202" i="1"/>
  <c r="P202" i="1"/>
  <c r="J202" i="1"/>
  <c r="G202" i="1"/>
  <c r="F202" i="1"/>
  <c r="E202" i="1"/>
  <c r="H202" i="1" s="1"/>
  <c r="D202" i="1"/>
  <c r="DQ201" i="1"/>
  <c r="DN201" i="1"/>
  <c r="DL201" i="1"/>
  <c r="DK201" i="1"/>
  <c r="DG201" i="1"/>
  <c r="CF201" i="1"/>
  <c r="DP201" i="1" s="1"/>
  <c r="DR201" i="1" s="1"/>
  <c r="DT201" i="1" s="1"/>
  <c r="CD201" i="1"/>
  <c r="AY201" i="1"/>
  <c r="AX201" i="1"/>
  <c r="AW201" i="1"/>
  <c r="AV201" i="1"/>
  <c r="AU201" i="1"/>
  <c r="AT201" i="1"/>
  <c r="S201" i="1"/>
  <c r="R201" i="1"/>
  <c r="Q201" i="1"/>
  <c r="P201" i="1"/>
  <c r="J201" i="1"/>
  <c r="G201" i="1"/>
  <c r="F201" i="1"/>
  <c r="E201" i="1"/>
  <c r="H201" i="1" s="1"/>
  <c r="D201" i="1"/>
  <c r="DQ200" i="1"/>
  <c r="DN200" i="1"/>
  <c r="DL200" i="1"/>
  <c r="DK200" i="1"/>
  <c r="DG200" i="1"/>
  <c r="CF200" i="1"/>
  <c r="DP200" i="1" s="1"/>
  <c r="DR200" i="1" s="1"/>
  <c r="DT200" i="1" s="1"/>
  <c r="CD200" i="1"/>
  <c r="AY200" i="1"/>
  <c r="AX200" i="1"/>
  <c r="AW200" i="1"/>
  <c r="AV200" i="1"/>
  <c r="AU200" i="1"/>
  <c r="AT200" i="1"/>
  <c r="S200" i="1"/>
  <c r="R200" i="1"/>
  <c r="Q200" i="1"/>
  <c r="P200" i="1"/>
  <c r="J200" i="1"/>
  <c r="G200" i="1"/>
  <c r="F200" i="1"/>
  <c r="E200" i="1"/>
  <c r="H200" i="1" s="1"/>
  <c r="D200" i="1"/>
  <c r="DR199" i="1"/>
  <c r="DT199" i="1" s="1"/>
  <c r="DQ199" i="1"/>
  <c r="DN199" i="1"/>
  <c r="DL199" i="1"/>
  <c r="DK199" i="1"/>
  <c r="DG199" i="1"/>
  <c r="CF199" i="1"/>
  <c r="DP199" i="1" s="1"/>
  <c r="CD199" i="1"/>
  <c r="AY199" i="1"/>
  <c r="AX199" i="1"/>
  <c r="AW199" i="1"/>
  <c r="AV199" i="1"/>
  <c r="AU199" i="1"/>
  <c r="AT199" i="1"/>
  <c r="S199" i="1"/>
  <c r="R199" i="1"/>
  <c r="Q199" i="1"/>
  <c r="P199" i="1"/>
  <c r="J199" i="1"/>
  <c r="G199" i="1"/>
  <c r="F199" i="1"/>
  <c r="E199" i="1"/>
  <c r="H199" i="1" s="1"/>
  <c r="D199" i="1"/>
  <c r="DQ198" i="1"/>
  <c r="DN198" i="1"/>
  <c r="DL198" i="1"/>
  <c r="DK198" i="1"/>
  <c r="DG198" i="1"/>
  <c r="CF198" i="1"/>
  <c r="DP198" i="1" s="1"/>
  <c r="DR198" i="1" s="1"/>
  <c r="DT198" i="1" s="1"/>
  <c r="CD198" i="1"/>
  <c r="AY198" i="1"/>
  <c r="AX198" i="1"/>
  <c r="AW198" i="1"/>
  <c r="AV198" i="1"/>
  <c r="AU198" i="1"/>
  <c r="AT198" i="1"/>
  <c r="S198" i="1"/>
  <c r="R198" i="1"/>
  <c r="Q198" i="1"/>
  <c r="P198" i="1"/>
  <c r="J198" i="1"/>
  <c r="G198" i="1"/>
  <c r="F198" i="1"/>
  <c r="E198" i="1"/>
  <c r="H198" i="1" s="1"/>
  <c r="D198" i="1"/>
  <c r="DQ197" i="1"/>
  <c r="DN197" i="1"/>
  <c r="DL197" i="1"/>
  <c r="DK197" i="1"/>
  <c r="DG197" i="1"/>
  <c r="CF197" i="1"/>
  <c r="DP197" i="1" s="1"/>
  <c r="DR197" i="1" s="1"/>
  <c r="DT197" i="1" s="1"/>
  <c r="CD197" i="1"/>
  <c r="AY197" i="1"/>
  <c r="AX197" i="1"/>
  <c r="AW197" i="1"/>
  <c r="AV197" i="1"/>
  <c r="AU197" i="1"/>
  <c r="AT197" i="1"/>
  <c r="S197" i="1"/>
  <c r="R197" i="1"/>
  <c r="Q197" i="1"/>
  <c r="P197" i="1"/>
  <c r="J197" i="1"/>
  <c r="G197" i="1"/>
  <c r="F197" i="1"/>
  <c r="E197" i="1"/>
  <c r="H197" i="1" s="1"/>
  <c r="D197" i="1"/>
  <c r="DQ196" i="1"/>
  <c r="DN196" i="1"/>
  <c r="DL196" i="1"/>
  <c r="DK196" i="1"/>
  <c r="DG196" i="1"/>
  <c r="CF196" i="1"/>
  <c r="DP196" i="1" s="1"/>
  <c r="DR196" i="1" s="1"/>
  <c r="DT196" i="1" s="1"/>
  <c r="CD196" i="1"/>
  <c r="AY196" i="1"/>
  <c r="AX196" i="1"/>
  <c r="AW196" i="1"/>
  <c r="AV196" i="1"/>
  <c r="AU196" i="1"/>
  <c r="AT196" i="1"/>
  <c r="S196" i="1"/>
  <c r="R196" i="1"/>
  <c r="Q196" i="1"/>
  <c r="P196" i="1"/>
  <c r="J196" i="1"/>
  <c r="G196" i="1"/>
  <c r="F196" i="1"/>
  <c r="E196" i="1"/>
  <c r="H196" i="1" s="1"/>
  <c r="D196" i="1"/>
  <c r="DR195" i="1"/>
  <c r="DT195" i="1" s="1"/>
  <c r="DQ195" i="1"/>
  <c r="DN195" i="1"/>
  <c r="DL195" i="1"/>
  <c r="DK195" i="1"/>
  <c r="DG195" i="1"/>
  <c r="CF195" i="1"/>
  <c r="DP195" i="1" s="1"/>
  <c r="CD195" i="1"/>
  <c r="AY195" i="1"/>
  <c r="AX195" i="1"/>
  <c r="AW195" i="1"/>
  <c r="AV195" i="1"/>
  <c r="AU195" i="1"/>
  <c r="AT195" i="1"/>
  <c r="S195" i="1"/>
  <c r="R195" i="1"/>
  <c r="Q195" i="1"/>
  <c r="P195" i="1"/>
  <c r="J195" i="1"/>
  <c r="G195" i="1"/>
  <c r="F195" i="1"/>
  <c r="E195" i="1"/>
  <c r="H195" i="1" s="1"/>
  <c r="D195" i="1"/>
  <c r="DQ194" i="1"/>
  <c r="DN194" i="1"/>
  <c r="DL194" i="1"/>
  <c r="DK194" i="1"/>
  <c r="DG194" i="1"/>
  <c r="CF194" i="1"/>
  <c r="DP194" i="1" s="1"/>
  <c r="DR194" i="1" s="1"/>
  <c r="DT194" i="1" s="1"/>
  <c r="CD194" i="1"/>
  <c r="AY194" i="1"/>
  <c r="AX194" i="1"/>
  <c r="AW194" i="1"/>
  <c r="AV194" i="1"/>
  <c r="AU194" i="1"/>
  <c r="AT194" i="1"/>
  <c r="S194" i="1"/>
  <c r="R194" i="1"/>
  <c r="Q194" i="1"/>
  <c r="P194" i="1"/>
  <c r="J194" i="1"/>
  <c r="G194" i="1"/>
  <c r="F194" i="1"/>
  <c r="E194" i="1"/>
  <c r="H194" i="1" s="1"/>
  <c r="D194" i="1"/>
  <c r="DQ193" i="1"/>
  <c r="DN193" i="1"/>
  <c r="DL193" i="1"/>
  <c r="DK193" i="1"/>
  <c r="DG193" i="1"/>
  <c r="CF193" i="1"/>
  <c r="DP193" i="1" s="1"/>
  <c r="DR193" i="1" s="1"/>
  <c r="DT193" i="1" s="1"/>
  <c r="CD193" i="1"/>
  <c r="AY193" i="1"/>
  <c r="AX193" i="1"/>
  <c r="AW193" i="1"/>
  <c r="AV193" i="1"/>
  <c r="AU193" i="1"/>
  <c r="AT193" i="1"/>
  <c r="S193" i="1"/>
  <c r="R193" i="1"/>
  <c r="Q193" i="1"/>
  <c r="P193" i="1"/>
  <c r="J193" i="1"/>
  <c r="G193" i="1"/>
  <c r="F193" i="1"/>
  <c r="E193" i="1"/>
  <c r="H193" i="1" s="1"/>
  <c r="D193" i="1"/>
  <c r="DQ192" i="1"/>
  <c r="DN192" i="1"/>
  <c r="DL192" i="1"/>
  <c r="DK192" i="1"/>
  <c r="DG192" i="1"/>
  <c r="CF192" i="1"/>
  <c r="DP192" i="1" s="1"/>
  <c r="DR192" i="1" s="1"/>
  <c r="DT192" i="1" s="1"/>
  <c r="CD192" i="1"/>
  <c r="AY192" i="1"/>
  <c r="AX192" i="1"/>
  <c r="AW192" i="1"/>
  <c r="AV192" i="1"/>
  <c r="AU192" i="1"/>
  <c r="AT192" i="1"/>
  <c r="S192" i="1"/>
  <c r="R192" i="1"/>
  <c r="Q192" i="1"/>
  <c r="P192" i="1"/>
  <c r="J192" i="1"/>
  <c r="G192" i="1"/>
  <c r="F192" i="1"/>
  <c r="E192" i="1"/>
  <c r="H192" i="1" s="1"/>
  <c r="D192" i="1"/>
  <c r="DR191" i="1"/>
  <c r="DT191" i="1" s="1"/>
  <c r="DQ191" i="1"/>
  <c r="DN191" i="1"/>
  <c r="DL191" i="1"/>
  <c r="DK191" i="1"/>
  <c r="DG191" i="1"/>
  <c r="CF191" i="1"/>
  <c r="DP191" i="1" s="1"/>
  <c r="CD191" i="1"/>
  <c r="AY191" i="1"/>
  <c r="AX191" i="1"/>
  <c r="AW191" i="1"/>
  <c r="AV191" i="1"/>
  <c r="AU191" i="1"/>
  <c r="AT191" i="1"/>
  <c r="S191" i="1"/>
  <c r="R191" i="1"/>
  <c r="Q191" i="1"/>
  <c r="P191" i="1"/>
  <c r="J191" i="1"/>
  <c r="G191" i="1"/>
  <c r="F191" i="1"/>
  <c r="E191" i="1"/>
  <c r="H191" i="1" s="1"/>
  <c r="D191" i="1"/>
  <c r="DQ190" i="1"/>
  <c r="DN190" i="1"/>
  <c r="DL190" i="1"/>
  <c r="DK190" i="1"/>
  <c r="DG190" i="1"/>
  <c r="CF190" i="1"/>
  <c r="DP190" i="1" s="1"/>
  <c r="DR190" i="1" s="1"/>
  <c r="DT190" i="1" s="1"/>
  <c r="CD190" i="1"/>
  <c r="AY190" i="1"/>
  <c r="AX190" i="1"/>
  <c r="AW190" i="1"/>
  <c r="AV190" i="1"/>
  <c r="AU190" i="1"/>
  <c r="AT190" i="1"/>
  <c r="S190" i="1"/>
  <c r="R190" i="1"/>
  <c r="Q190" i="1"/>
  <c r="P190" i="1"/>
  <c r="J190" i="1"/>
  <c r="G190" i="1"/>
  <c r="F190" i="1"/>
  <c r="E190" i="1"/>
  <c r="H190" i="1" s="1"/>
  <c r="D190" i="1"/>
  <c r="DQ189" i="1"/>
  <c r="DP189" i="1"/>
  <c r="DR189" i="1" s="1"/>
  <c r="DT189" i="1" s="1"/>
  <c r="DN189" i="1"/>
  <c r="DK189" i="1"/>
  <c r="DG189" i="1"/>
  <c r="DL189" i="1" s="1"/>
  <c r="CF189" i="1"/>
  <c r="CD189" i="1"/>
  <c r="AY189" i="1"/>
  <c r="AX189" i="1"/>
  <c r="AW189" i="1"/>
  <c r="AV189" i="1"/>
  <c r="AU189" i="1"/>
  <c r="AT189" i="1"/>
  <c r="S189" i="1"/>
  <c r="R189" i="1"/>
  <c r="Q189" i="1"/>
  <c r="P189" i="1"/>
  <c r="J189" i="1"/>
  <c r="G189" i="1"/>
  <c r="F189" i="1"/>
  <c r="E189" i="1"/>
  <c r="H189" i="1" s="1"/>
  <c r="D189" i="1"/>
  <c r="DQ188" i="1"/>
  <c r="DN188" i="1"/>
  <c r="DL188" i="1"/>
  <c r="DK188" i="1"/>
  <c r="DG188" i="1"/>
  <c r="CF188" i="1"/>
  <c r="CD188" i="1"/>
  <c r="AY188" i="1"/>
  <c r="AX188" i="1"/>
  <c r="AW188" i="1"/>
  <c r="AV188" i="1"/>
  <c r="AU188" i="1"/>
  <c r="AT188" i="1"/>
  <c r="S188" i="1"/>
  <c r="R188" i="1"/>
  <c r="Q188" i="1"/>
  <c r="P188" i="1"/>
  <c r="G188" i="1"/>
  <c r="J188" i="1" s="1"/>
  <c r="F188" i="1"/>
  <c r="E188" i="1"/>
  <c r="D188" i="1"/>
  <c r="EC187" i="1"/>
  <c r="DQ187" i="1"/>
  <c r="DN187" i="1"/>
  <c r="DL187" i="1"/>
  <c r="DK187" i="1"/>
  <c r="DG187" i="1"/>
  <c r="CJ187" i="1"/>
  <c r="W187" i="1" s="1"/>
  <c r="CF187" i="1"/>
  <c r="DP187" i="1" s="1"/>
  <c r="DR187" i="1" s="1"/>
  <c r="DT187" i="1" s="1"/>
  <c r="CI187" i="1" s="1"/>
  <c r="CD187" i="1"/>
  <c r="AY187" i="1"/>
  <c r="AX187" i="1"/>
  <c r="AW187" i="1"/>
  <c r="AV187" i="1"/>
  <c r="AU187" i="1"/>
  <c r="AT187" i="1"/>
  <c r="S187" i="1"/>
  <c r="R187" i="1"/>
  <c r="Q187" i="1"/>
  <c r="P187" i="1"/>
  <c r="J187" i="1"/>
  <c r="G187" i="1"/>
  <c r="F187" i="1"/>
  <c r="E187" i="1"/>
  <c r="D187" i="1"/>
  <c r="DQ186" i="1"/>
  <c r="DP186" i="1"/>
  <c r="DR186" i="1" s="1"/>
  <c r="DT186" i="1" s="1"/>
  <c r="DN186" i="1"/>
  <c r="DK186" i="1"/>
  <c r="DG186" i="1"/>
  <c r="DL186" i="1" s="1"/>
  <c r="CF186" i="1"/>
  <c r="CD186" i="1"/>
  <c r="AY186" i="1"/>
  <c r="AX186" i="1"/>
  <c r="AW186" i="1"/>
  <c r="AV186" i="1"/>
  <c r="AU186" i="1"/>
  <c r="AT186" i="1"/>
  <c r="S186" i="1"/>
  <c r="R186" i="1"/>
  <c r="Q186" i="1"/>
  <c r="P186" i="1"/>
  <c r="J186" i="1"/>
  <c r="G186" i="1"/>
  <c r="F186" i="1"/>
  <c r="E186" i="1"/>
  <c r="H186" i="1" s="1"/>
  <c r="D186" i="1"/>
  <c r="DQ185" i="1"/>
  <c r="DP185" i="1"/>
  <c r="DR185" i="1" s="1"/>
  <c r="DT185" i="1" s="1"/>
  <c r="DN185" i="1"/>
  <c r="DK185" i="1"/>
  <c r="DG185" i="1"/>
  <c r="DL185" i="1" s="1"/>
  <c r="CF185" i="1"/>
  <c r="CD185" i="1"/>
  <c r="AY185" i="1"/>
  <c r="AX185" i="1"/>
  <c r="AW185" i="1"/>
  <c r="AV185" i="1"/>
  <c r="AU185" i="1"/>
  <c r="AT185" i="1"/>
  <c r="S185" i="1"/>
  <c r="R185" i="1"/>
  <c r="Q185" i="1"/>
  <c r="P185" i="1"/>
  <c r="J185" i="1"/>
  <c r="G185" i="1"/>
  <c r="F185" i="1"/>
  <c r="E185" i="1"/>
  <c r="H185" i="1" s="1"/>
  <c r="D185" i="1"/>
  <c r="DQ184" i="1"/>
  <c r="DN184" i="1"/>
  <c r="DL184" i="1"/>
  <c r="DK184" i="1"/>
  <c r="DG184" i="1"/>
  <c r="CF184" i="1"/>
  <c r="CD184" i="1"/>
  <c r="AY184" i="1"/>
  <c r="AX184" i="1"/>
  <c r="AW184" i="1"/>
  <c r="AV184" i="1"/>
  <c r="AU184" i="1"/>
  <c r="AT184" i="1"/>
  <c r="S184" i="1"/>
  <c r="R184" i="1"/>
  <c r="Q184" i="1"/>
  <c r="P184" i="1"/>
  <c r="G184" i="1"/>
  <c r="J184" i="1" s="1"/>
  <c r="F184" i="1"/>
  <c r="E184" i="1"/>
  <c r="D184" i="1"/>
  <c r="DQ183" i="1"/>
  <c r="DN183" i="1"/>
  <c r="DL183" i="1"/>
  <c r="DK183" i="1"/>
  <c r="DG183" i="1"/>
  <c r="CF183" i="1"/>
  <c r="DP183" i="1" s="1"/>
  <c r="DR183" i="1" s="1"/>
  <c r="DT183" i="1" s="1"/>
  <c r="CI183" i="1" s="1"/>
  <c r="CJ183" i="1" s="1"/>
  <c r="W183" i="1" s="1"/>
  <c r="CD183" i="1"/>
  <c r="AY183" i="1"/>
  <c r="AX183" i="1"/>
  <c r="AW183" i="1"/>
  <c r="AV183" i="1"/>
  <c r="AU183" i="1"/>
  <c r="AT183" i="1"/>
  <c r="S183" i="1"/>
  <c r="R183" i="1"/>
  <c r="Q183" i="1"/>
  <c r="P183" i="1"/>
  <c r="J183" i="1"/>
  <c r="G183" i="1"/>
  <c r="F183" i="1"/>
  <c r="E183" i="1"/>
  <c r="D183" i="1"/>
  <c r="DQ182" i="1"/>
  <c r="DP182" i="1"/>
  <c r="DR182" i="1" s="1"/>
  <c r="DT182" i="1" s="1"/>
  <c r="DN182" i="1"/>
  <c r="DK182" i="1"/>
  <c r="DG182" i="1"/>
  <c r="DL182" i="1" s="1"/>
  <c r="CF182" i="1"/>
  <c r="CD182" i="1"/>
  <c r="AY182" i="1"/>
  <c r="AX182" i="1"/>
  <c r="AW182" i="1"/>
  <c r="AV182" i="1"/>
  <c r="AU182" i="1"/>
  <c r="AT182" i="1"/>
  <c r="S182" i="1"/>
  <c r="R182" i="1"/>
  <c r="Q182" i="1"/>
  <c r="P182" i="1"/>
  <c r="H182" i="1"/>
  <c r="G182" i="1"/>
  <c r="J182" i="1" s="1"/>
  <c r="F182" i="1"/>
  <c r="E182" i="1"/>
  <c r="D182" i="1"/>
  <c r="DQ181" i="1"/>
  <c r="DP181" i="1"/>
  <c r="DR181" i="1" s="1"/>
  <c r="DT181" i="1" s="1"/>
  <c r="DN181" i="1"/>
  <c r="DK181" i="1"/>
  <c r="DG181" i="1"/>
  <c r="DL181" i="1" s="1"/>
  <c r="CF181" i="1"/>
  <c r="CD181" i="1"/>
  <c r="AY181" i="1"/>
  <c r="AX181" i="1"/>
  <c r="AW181" i="1"/>
  <c r="AV181" i="1"/>
  <c r="AU181" i="1"/>
  <c r="AT181" i="1"/>
  <c r="S181" i="1"/>
  <c r="R181" i="1"/>
  <c r="Q181" i="1"/>
  <c r="P181" i="1"/>
  <c r="H181" i="1"/>
  <c r="G181" i="1"/>
  <c r="J181" i="1" s="1"/>
  <c r="F181" i="1"/>
  <c r="E181" i="1"/>
  <c r="D181" i="1"/>
  <c r="DQ180" i="1"/>
  <c r="DP180" i="1"/>
  <c r="DR180" i="1" s="1"/>
  <c r="DT180" i="1" s="1"/>
  <c r="DN180" i="1"/>
  <c r="DK180" i="1"/>
  <c r="DG180" i="1"/>
  <c r="DL180" i="1" s="1"/>
  <c r="CF180" i="1"/>
  <c r="CD180" i="1"/>
  <c r="AY180" i="1"/>
  <c r="AX180" i="1"/>
  <c r="AW180" i="1"/>
  <c r="AV180" i="1"/>
  <c r="AU180" i="1"/>
  <c r="AT180" i="1"/>
  <c r="S180" i="1"/>
  <c r="R180" i="1"/>
  <c r="Q180" i="1"/>
  <c r="P180" i="1"/>
  <c r="H180" i="1"/>
  <c r="G180" i="1"/>
  <c r="J180" i="1" s="1"/>
  <c r="F180" i="1"/>
  <c r="E180" i="1"/>
  <c r="D180" i="1"/>
  <c r="DQ179" i="1"/>
  <c r="DP179" i="1"/>
  <c r="DR179" i="1" s="1"/>
  <c r="DT179" i="1" s="1"/>
  <c r="DN179" i="1"/>
  <c r="DK179" i="1"/>
  <c r="DG179" i="1"/>
  <c r="DL179" i="1" s="1"/>
  <c r="CF179" i="1"/>
  <c r="CD179" i="1"/>
  <c r="AY179" i="1"/>
  <c r="AX179" i="1"/>
  <c r="AW179" i="1"/>
  <c r="AV179" i="1"/>
  <c r="AU179" i="1"/>
  <c r="AT179" i="1"/>
  <c r="S179" i="1"/>
  <c r="R179" i="1"/>
  <c r="Q179" i="1"/>
  <c r="P179" i="1"/>
  <c r="H179" i="1"/>
  <c r="G179" i="1"/>
  <c r="J179" i="1" s="1"/>
  <c r="F179" i="1"/>
  <c r="E179" i="1"/>
  <c r="D179" i="1"/>
  <c r="DQ178" i="1"/>
  <c r="DP178" i="1"/>
  <c r="DR178" i="1" s="1"/>
  <c r="DT178" i="1" s="1"/>
  <c r="DN178" i="1"/>
  <c r="DK178" i="1"/>
  <c r="DG178" i="1"/>
  <c r="DL178" i="1" s="1"/>
  <c r="CF178" i="1"/>
  <c r="CD178" i="1"/>
  <c r="AY178" i="1"/>
  <c r="AX178" i="1"/>
  <c r="AW178" i="1"/>
  <c r="AV178" i="1"/>
  <c r="AU178" i="1"/>
  <c r="AT178" i="1"/>
  <c r="S178" i="1"/>
  <c r="R178" i="1"/>
  <c r="Q178" i="1"/>
  <c r="P178" i="1"/>
  <c r="H178" i="1"/>
  <c r="G178" i="1"/>
  <c r="J178" i="1" s="1"/>
  <c r="F178" i="1"/>
  <c r="E178" i="1"/>
  <c r="D178" i="1"/>
  <c r="DQ177" i="1"/>
  <c r="DP177" i="1"/>
  <c r="DR177" i="1" s="1"/>
  <c r="DT177" i="1" s="1"/>
  <c r="DN177" i="1"/>
  <c r="DK177" i="1"/>
  <c r="DG177" i="1"/>
  <c r="DL177" i="1" s="1"/>
  <c r="CF177" i="1"/>
  <c r="CD177" i="1"/>
  <c r="AY177" i="1"/>
  <c r="AX177" i="1"/>
  <c r="AW177" i="1"/>
  <c r="AV177" i="1"/>
  <c r="AU177" i="1"/>
  <c r="AT177" i="1"/>
  <c r="S177" i="1"/>
  <c r="R177" i="1"/>
  <c r="Q177" i="1"/>
  <c r="P177" i="1"/>
  <c r="H177" i="1"/>
  <c r="G177" i="1"/>
  <c r="J177" i="1" s="1"/>
  <c r="F177" i="1"/>
  <c r="E177" i="1"/>
  <c r="D177" i="1"/>
  <c r="DQ176" i="1"/>
  <c r="DP176" i="1"/>
  <c r="DR176" i="1" s="1"/>
  <c r="DT176" i="1" s="1"/>
  <c r="DN176" i="1"/>
  <c r="DK176" i="1"/>
  <c r="DG176" i="1"/>
  <c r="DL176" i="1" s="1"/>
  <c r="CF176" i="1"/>
  <c r="CD176" i="1"/>
  <c r="AY176" i="1"/>
  <c r="AX176" i="1"/>
  <c r="AW176" i="1"/>
  <c r="AV176" i="1"/>
  <c r="AU176" i="1"/>
  <c r="AT176" i="1"/>
  <c r="S176" i="1"/>
  <c r="R176" i="1"/>
  <c r="Q176" i="1"/>
  <c r="P176" i="1"/>
  <c r="H176" i="1"/>
  <c r="G176" i="1"/>
  <c r="J176" i="1" s="1"/>
  <c r="F176" i="1"/>
  <c r="E176" i="1"/>
  <c r="D176" i="1"/>
  <c r="DQ175" i="1"/>
  <c r="DP175" i="1"/>
  <c r="DR175" i="1" s="1"/>
  <c r="DT175" i="1" s="1"/>
  <c r="DN175" i="1"/>
  <c r="DK175" i="1"/>
  <c r="DG175" i="1"/>
  <c r="DL175" i="1" s="1"/>
  <c r="CF175" i="1"/>
  <c r="CD175" i="1"/>
  <c r="AY175" i="1"/>
  <c r="AX175" i="1"/>
  <c r="AW175" i="1"/>
  <c r="AV175" i="1"/>
  <c r="AU175" i="1"/>
  <c r="AT175" i="1"/>
  <c r="S175" i="1"/>
  <c r="R175" i="1"/>
  <c r="Q175" i="1"/>
  <c r="P175" i="1"/>
  <c r="H175" i="1"/>
  <c r="G175" i="1"/>
  <c r="J175" i="1" s="1"/>
  <c r="F175" i="1"/>
  <c r="E175" i="1"/>
  <c r="D175" i="1"/>
  <c r="DQ174" i="1"/>
  <c r="DP174" i="1"/>
  <c r="DR174" i="1" s="1"/>
  <c r="DT174" i="1" s="1"/>
  <c r="DN174" i="1"/>
  <c r="DK174" i="1"/>
  <c r="DG174" i="1"/>
  <c r="DL174" i="1" s="1"/>
  <c r="CF174" i="1"/>
  <c r="CD174" i="1"/>
  <c r="AY174" i="1"/>
  <c r="AX174" i="1"/>
  <c r="AW174" i="1"/>
  <c r="AV174" i="1"/>
  <c r="AU174" i="1"/>
  <c r="AT174" i="1"/>
  <c r="S174" i="1"/>
  <c r="R174" i="1"/>
  <c r="Q174" i="1"/>
  <c r="P174" i="1"/>
  <c r="H174" i="1"/>
  <c r="G174" i="1"/>
  <c r="J174" i="1" s="1"/>
  <c r="F174" i="1"/>
  <c r="E174" i="1"/>
  <c r="D174" i="1"/>
  <c r="DQ173" i="1"/>
  <c r="DP173" i="1"/>
  <c r="DR173" i="1" s="1"/>
  <c r="DT173" i="1" s="1"/>
  <c r="DN173" i="1"/>
  <c r="DK173" i="1"/>
  <c r="DG173" i="1"/>
  <c r="DL173" i="1" s="1"/>
  <c r="CF173" i="1"/>
  <c r="CD173" i="1"/>
  <c r="AY173" i="1"/>
  <c r="AX173" i="1"/>
  <c r="AW173" i="1"/>
  <c r="AV173" i="1"/>
  <c r="AU173" i="1"/>
  <c r="AT173" i="1"/>
  <c r="S173" i="1"/>
  <c r="R173" i="1"/>
  <c r="Q173" i="1"/>
  <c r="P173" i="1"/>
  <c r="H173" i="1"/>
  <c r="G173" i="1"/>
  <c r="J173" i="1" s="1"/>
  <c r="F173" i="1"/>
  <c r="E173" i="1"/>
  <c r="D173" i="1"/>
  <c r="DQ172" i="1"/>
  <c r="DP172" i="1"/>
  <c r="DR172" i="1" s="1"/>
  <c r="DT172" i="1" s="1"/>
  <c r="DN172" i="1"/>
  <c r="DK172" i="1"/>
  <c r="DG172" i="1"/>
  <c r="DL172" i="1" s="1"/>
  <c r="CF172" i="1"/>
  <c r="CD172" i="1"/>
  <c r="AY172" i="1"/>
  <c r="AX172" i="1"/>
  <c r="AW172" i="1"/>
  <c r="AV172" i="1"/>
  <c r="AU172" i="1"/>
  <c r="AT172" i="1"/>
  <c r="S172" i="1"/>
  <c r="R172" i="1"/>
  <c r="Q172" i="1"/>
  <c r="P172" i="1"/>
  <c r="H172" i="1"/>
  <c r="G172" i="1"/>
  <c r="J172" i="1" s="1"/>
  <c r="F172" i="1"/>
  <c r="E172" i="1"/>
  <c r="D172" i="1"/>
  <c r="DQ171" i="1"/>
  <c r="DP171" i="1"/>
  <c r="DR171" i="1" s="1"/>
  <c r="DT171" i="1" s="1"/>
  <c r="DN171" i="1"/>
  <c r="DK171" i="1"/>
  <c r="DG171" i="1"/>
  <c r="DL171" i="1" s="1"/>
  <c r="CF171" i="1"/>
  <c r="CD171" i="1"/>
  <c r="AY171" i="1"/>
  <c r="AX171" i="1"/>
  <c r="AW171" i="1"/>
  <c r="AV171" i="1"/>
  <c r="AU171" i="1"/>
  <c r="AT171" i="1"/>
  <c r="S171" i="1"/>
  <c r="R171" i="1"/>
  <c r="Q171" i="1"/>
  <c r="P171" i="1"/>
  <c r="H171" i="1"/>
  <c r="G171" i="1"/>
  <c r="J171" i="1" s="1"/>
  <c r="F171" i="1"/>
  <c r="E171" i="1"/>
  <c r="D171" i="1"/>
  <c r="DQ170" i="1"/>
  <c r="DP170" i="1"/>
  <c r="DR170" i="1" s="1"/>
  <c r="DT170" i="1" s="1"/>
  <c r="DN170" i="1"/>
  <c r="DK170" i="1"/>
  <c r="DG170" i="1"/>
  <c r="DL170" i="1" s="1"/>
  <c r="CF170" i="1"/>
  <c r="CD170" i="1"/>
  <c r="AY170" i="1"/>
  <c r="AX170" i="1"/>
  <c r="AW170" i="1"/>
  <c r="AV170" i="1"/>
  <c r="AU170" i="1"/>
  <c r="AT170" i="1"/>
  <c r="S170" i="1"/>
  <c r="R170" i="1"/>
  <c r="Q170" i="1"/>
  <c r="P170" i="1"/>
  <c r="H170" i="1"/>
  <c r="G170" i="1"/>
  <c r="J170" i="1" s="1"/>
  <c r="F170" i="1"/>
  <c r="E170" i="1"/>
  <c r="D170" i="1"/>
  <c r="DQ169" i="1"/>
  <c r="DP169" i="1"/>
  <c r="DR169" i="1" s="1"/>
  <c r="DT169" i="1" s="1"/>
  <c r="DN169" i="1"/>
  <c r="DK169" i="1"/>
  <c r="DG169" i="1"/>
  <c r="DL169" i="1" s="1"/>
  <c r="CF169" i="1"/>
  <c r="CD169" i="1"/>
  <c r="AY169" i="1"/>
  <c r="AX169" i="1"/>
  <c r="AW169" i="1"/>
  <c r="AV169" i="1"/>
  <c r="AU169" i="1"/>
  <c r="AT169" i="1"/>
  <c r="S169" i="1"/>
  <c r="R169" i="1"/>
  <c r="Q169" i="1"/>
  <c r="P169" i="1"/>
  <c r="H169" i="1"/>
  <c r="G169" i="1"/>
  <c r="J169" i="1" s="1"/>
  <c r="F169" i="1"/>
  <c r="E169" i="1"/>
  <c r="D169" i="1"/>
  <c r="DQ168" i="1"/>
  <c r="DN168" i="1"/>
  <c r="DK168" i="1"/>
  <c r="DG168" i="1"/>
  <c r="DL168" i="1" s="1"/>
  <c r="CD168" i="1"/>
  <c r="CF168" i="1" s="1"/>
  <c r="AY168" i="1"/>
  <c r="AX168" i="1"/>
  <c r="AW168" i="1"/>
  <c r="AV168" i="1"/>
  <c r="AU168" i="1"/>
  <c r="AT168" i="1"/>
  <c r="S168" i="1"/>
  <c r="R168" i="1"/>
  <c r="Q168" i="1"/>
  <c r="P168" i="1"/>
  <c r="J168" i="1"/>
  <c r="G168" i="1"/>
  <c r="F168" i="1"/>
  <c r="E168" i="1"/>
  <c r="H168" i="1" s="1"/>
  <c r="D168" i="1"/>
  <c r="DQ167" i="1"/>
  <c r="DN167" i="1"/>
  <c r="DL167" i="1"/>
  <c r="DK167" i="1"/>
  <c r="R167" i="1" s="1"/>
  <c r="DG167" i="1"/>
  <c r="CD167" i="1"/>
  <c r="CF167" i="1" s="1"/>
  <c r="AY167" i="1"/>
  <c r="AX167" i="1"/>
  <c r="AW167" i="1"/>
  <c r="AV167" i="1"/>
  <c r="AU167" i="1"/>
  <c r="AT167" i="1"/>
  <c r="S167" i="1"/>
  <c r="Q167" i="1"/>
  <c r="P167" i="1"/>
  <c r="J167" i="1"/>
  <c r="G167" i="1"/>
  <c r="F167" i="1"/>
  <c r="E167" i="1"/>
  <c r="H167" i="1" s="1"/>
  <c r="D167" i="1"/>
  <c r="DQ166" i="1"/>
  <c r="DN166" i="1"/>
  <c r="DL166" i="1"/>
  <c r="DK166" i="1"/>
  <c r="R166" i="1" s="1"/>
  <c r="DG166" i="1"/>
  <c r="CD166" i="1"/>
  <c r="CF166" i="1" s="1"/>
  <c r="AY166" i="1"/>
  <c r="AX166" i="1"/>
  <c r="AW166" i="1"/>
  <c r="AV166" i="1"/>
  <c r="AU166" i="1"/>
  <c r="AT166" i="1"/>
  <c r="S166" i="1"/>
  <c r="Q166" i="1"/>
  <c r="P166" i="1"/>
  <c r="J166" i="1"/>
  <c r="G166" i="1"/>
  <c r="F166" i="1"/>
  <c r="E166" i="1"/>
  <c r="H166" i="1" s="1"/>
  <c r="D166" i="1"/>
  <c r="DQ165" i="1"/>
  <c r="DN165" i="1"/>
  <c r="DL165" i="1"/>
  <c r="DK165" i="1"/>
  <c r="R165" i="1" s="1"/>
  <c r="DG165" i="1"/>
  <c r="CD165" i="1"/>
  <c r="CF165" i="1" s="1"/>
  <c r="AY165" i="1"/>
  <c r="AX165" i="1"/>
  <c r="AW165" i="1"/>
  <c r="AV165" i="1"/>
  <c r="AU165" i="1"/>
  <c r="AT165" i="1"/>
  <c r="S165" i="1"/>
  <c r="Q165" i="1"/>
  <c r="P165" i="1"/>
  <c r="J165" i="1"/>
  <c r="G165" i="1"/>
  <c r="F165" i="1"/>
  <c r="E165" i="1"/>
  <c r="H165" i="1" s="1"/>
  <c r="D165" i="1"/>
  <c r="DQ164" i="1"/>
  <c r="DN164" i="1"/>
  <c r="DL164" i="1"/>
  <c r="DK164" i="1"/>
  <c r="R164" i="1" s="1"/>
  <c r="DG164" i="1"/>
  <c r="CD164" i="1"/>
  <c r="CF164" i="1" s="1"/>
  <c r="AY164" i="1"/>
  <c r="AX164" i="1"/>
  <c r="AW164" i="1"/>
  <c r="AV164" i="1"/>
  <c r="AU164" i="1"/>
  <c r="AT164" i="1"/>
  <c r="S164" i="1"/>
  <c r="Q164" i="1"/>
  <c r="P164" i="1"/>
  <c r="J164" i="1"/>
  <c r="G164" i="1"/>
  <c r="F164" i="1"/>
  <c r="E164" i="1"/>
  <c r="H164" i="1" s="1"/>
  <c r="D164" i="1"/>
  <c r="DQ163" i="1"/>
  <c r="DN163" i="1"/>
  <c r="DL163" i="1"/>
  <c r="DK163" i="1"/>
  <c r="R163" i="1" s="1"/>
  <c r="DG163" i="1"/>
  <c r="CD163" i="1"/>
  <c r="CF163" i="1" s="1"/>
  <c r="AY163" i="1"/>
  <c r="AX163" i="1"/>
  <c r="AW163" i="1"/>
  <c r="AV163" i="1"/>
  <c r="AU163" i="1"/>
  <c r="AT163" i="1"/>
  <c r="S163" i="1"/>
  <c r="Q163" i="1"/>
  <c r="P163" i="1"/>
  <c r="J163" i="1"/>
  <c r="G163" i="1"/>
  <c r="F163" i="1"/>
  <c r="E163" i="1"/>
  <c r="H163" i="1" s="1"/>
  <c r="D163" i="1"/>
  <c r="DQ162" i="1"/>
  <c r="DN162" i="1"/>
  <c r="DL162" i="1"/>
  <c r="DK162" i="1"/>
  <c r="R162" i="1" s="1"/>
  <c r="DG162" i="1"/>
  <c r="CD162" i="1"/>
  <c r="CF162" i="1" s="1"/>
  <c r="AY162" i="1"/>
  <c r="AX162" i="1"/>
  <c r="AW162" i="1"/>
  <c r="AV162" i="1"/>
  <c r="AU162" i="1"/>
  <c r="AT162" i="1"/>
  <c r="S162" i="1"/>
  <c r="Q162" i="1"/>
  <c r="P162" i="1"/>
  <c r="J162" i="1"/>
  <c r="G162" i="1"/>
  <c r="F162" i="1"/>
  <c r="E162" i="1"/>
  <c r="H162" i="1" s="1"/>
  <c r="D162" i="1"/>
  <c r="DQ161" i="1"/>
  <c r="DN161" i="1"/>
  <c r="DL161" i="1"/>
  <c r="DK161" i="1"/>
  <c r="R161" i="1" s="1"/>
  <c r="DG161" i="1"/>
  <c r="CD161" i="1"/>
  <c r="CF161" i="1" s="1"/>
  <c r="AY161" i="1"/>
  <c r="AX161" i="1"/>
  <c r="AW161" i="1"/>
  <c r="AV161" i="1"/>
  <c r="AU161" i="1"/>
  <c r="AT161" i="1"/>
  <c r="S161" i="1"/>
  <c r="Q161" i="1"/>
  <c r="P161" i="1"/>
  <c r="J161" i="1"/>
  <c r="G161" i="1"/>
  <c r="F161" i="1"/>
  <c r="E161" i="1"/>
  <c r="H161" i="1" s="1"/>
  <c r="D161" i="1"/>
  <c r="DQ160" i="1"/>
  <c r="DN160" i="1"/>
  <c r="DL160" i="1"/>
  <c r="DK160" i="1"/>
  <c r="R160" i="1" s="1"/>
  <c r="DG160" i="1"/>
  <c r="CD160" i="1"/>
  <c r="CF160" i="1" s="1"/>
  <c r="AY160" i="1"/>
  <c r="AX160" i="1"/>
  <c r="AW160" i="1"/>
  <c r="AV160" i="1"/>
  <c r="AU160" i="1"/>
  <c r="AT160" i="1"/>
  <c r="S160" i="1"/>
  <c r="Q160" i="1"/>
  <c r="P160" i="1"/>
  <c r="J160" i="1"/>
  <c r="G160" i="1"/>
  <c r="F160" i="1"/>
  <c r="E160" i="1"/>
  <c r="H160" i="1" s="1"/>
  <c r="D160" i="1"/>
  <c r="DQ159" i="1"/>
  <c r="DN159" i="1"/>
  <c r="DL159" i="1"/>
  <c r="DK159" i="1"/>
  <c r="R159" i="1" s="1"/>
  <c r="DG159" i="1"/>
  <c r="CD159" i="1"/>
  <c r="CF159" i="1" s="1"/>
  <c r="AY159" i="1"/>
  <c r="AX159" i="1"/>
  <c r="AW159" i="1"/>
  <c r="AV159" i="1"/>
  <c r="AU159" i="1"/>
  <c r="AT159" i="1"/>
  <c r="S159" i="1"/>
  <c r="Q159" i="1"/>
  <c r="P159" i="1"/>
  <c r="J159" i="1"/>
  <c r="G159" i="1"/>
  <c r="F159" i="1"/>
  <c r="E159" i="1"/>
  <c r="H159" i="1" s="1"/>
  <c r="D159" i="1"/>
  <c r="DQ158" i="1"/>
  <c r="DN158" i="1"/>
  <c r="DL158" i="1"/>
  <c r="DK158" i="1"/>
  <c r="R158" i="1" s="1"/>
  <c r="DG158" i="1"/>
  <c r="CD158" i="1"/>
  <c r="CF158" i="1" s="1"/>
  <c r="AY158" i="1"/>
  <c r="AX158" i="1"/>
  <c r="AW158" i="1"/>
  <c r="AV158" i="1"/>
  <c r="AU158" i="1"/>
  <c r="AT158" i="1"/>
  <c r="S158" i="1"/>
  <c r="Q158" i="1"/>
  <c r="P158" i="1"/>
  <c r="J158" i="1"/>
  <c r="G158" i="1"/>
  <c r="F158" i="1"/>
  <c r="E158" i="1"/>
  <c r="H158" i="1" s="1"/>
  <c r="D158" i="1"/>
  <c r="DQ157" i="1"/>
  <c r="DN157" i="1"/>
  <c r="DL157" i="1"/>
  <c r="DK157" i="1"/>
  <c r="R157" i="1" s="1"/>
  <c r="DG157" i="1"/>
  <c r="CD157" i="1"/>
  <c r="CF157" i="1" s="1"/>
  <c r="AY157" i="1"/>
  <c r="AX157" i="1"/>
  <c r="AW157" i="1"/>
  <c r="AV157" i="1"/>
  <c r="AU157" i="1"/>
  <c r="AT157" i="1"/>
  <c r="S157" i="1"/>
  <c r="Q157" i="1"/>
  <c r="P157" i="1"/>
  <c r="J157" i="1"/>
  <c r="G157" i="1"/>
  <c r="F157" i="1"/>
  <c r="E157" i="1"/>
  <c r="H157" i="1" s="1"/>
  <c r="D157" i="1"/>
  <c r="DQ156" i="1"/>
  <c r="DN156" i="1"/>
  <c r="DL156" i="1"/>
  <c r="DK156" i="1"/>
  <c r="R156" i="1" s="1"/>
  <c r="DG156" i="1"/>
  <c r="CD156" i="1"/>
  <c r="CF156" i="1" s="1"/>
  <c r="AY156" i="1"/>
  <c r="AX156" i="1"/>
  <c r="AW156" i="1"/>
  <c r="AV156" i="1"/>
  <c r="AU156" i="1"/>
  <c r="AT156" i="1"/>
  <c r="S156" i="1"/>
  <c r="Q156" i="1"/>
  <c r="P156" i="1"/>
  <c r="J156" i="1"/>
  <c r="G156" i="1"/>
  <c r="F156" i="1"/>
  <c r="E156" i="1"/>
  <c r="H156" i="1" s="1"/>
  <c r="D156" i="1"/>
  <c r="DQ155" i="1"/>
  <c r="DN155" i="1"/>
  <c r="DL155" i="1"/>
  <c r="DK155" i="1"/>
  <c r="R155" i="1" s="1"/>
  <c r="DG155" i="1"/>
  <c r="CD155" i="1"/>
  <c r="CF155" i="1" s="1"/>
  <c r="AY155" i="1"/>
  <c r="AX155" i="1"/>
  <c r="AW155" i="1"/>
  <c r="AV155" i="1"/>
  <c r="AU155" i="1"/>
  <c r="AT155" i="1"/>
  <c r="S155" i="1"/>
  <c r="Q155" i="1"/>
  <c r="P155" i="1"/>
  <c r="J155" i="1"/>
  <c r="G155" i="1"/>
  <c r="F155" i="1"/>
  <c r="E155" i="1"/>
  <c r="H155" i="1" s="1"/>
  <c r="D155" i="1"/>
  <c r="DQ154" i="1"/>
  <c r="DN154" i="1"/>
  <c r="DL154" i="1"/>
  <c r="DK154" i="1"/>
  <c r="R154" i="1" s="1"/>
  <c r="DG154" i="1"/>
  <c r="CD154" i="1"/>
  <c r="CF154" i="1" s="1"/>
  <c r="AY154" i="1"/>
  <c r="AX154" i="1"/>
  <c r="AW154" i="1"/>
  <c r="AV154" i="1"/>
  <c r="AU154" i="1"/>
  <c r="AT154" i="1"/>
  <c r="S154" i="1"/>
  <c r="Q154" i="1"/>
  <c r="P154" i="1"/>
  <c r="J154" i="1"/>
  <c r="G154" i="1"/>
  <c r="F154" i="1"/>
  <c r="E154" i="1"/>
  <c r="H154" i="1" s="1"/>
  <c r="D154" i="1"/>
  <c r="DQ153" i="1"/>
  <c r="DN153" i="1"/>
  <c r="DL153" i="1"/>
  <c r="DK153" i="1"/>
  <c r="R153" i="1" s="1"/>
  <c r="DG153" i="1"/>
  <c r="CD153" i="1"/>
  <c r="CF153" i="1" s="1"/>
  <c r="AY153" i="1"/>
  <c r="AX153" i="1"/>
  <c r="AW153" i="1"/>
  <c r="AV153" i="1"/>
  <c r="AU153" i="1"/>
  <c r="AT153" i="1"/>
  <c r="S153" i="1"/>
  <c r="Q153" i="1"/>
  <c r="P153" i="1"/>
  <c r="J153" i="1"/>
  <c r="G153" i="1"/>
  <c r="F153" i="1"/>
  <c r="E153" i="1"/>
  <c r="H153" i="1" s="1"/>
  <c r="D153" i="1"/>
  <c r="DQ152" i="1"/>
  <c r="DN152" i="1"/>
  <c r="DL152" i="1"/>
  <c r="DK152" i="1"/>
  <c r="R152" i="1" s="1"/>
  <c r="DG152" i="1"/>
  <c r="CD152" i="1"/>
  <c r="CF152" i="1" s="1"/>
  <c r="AY152" i="1"/>
  <c r="AX152" i="1"/>
  <c r="AW152" i="1"/>
  <c r="AV152" i="1"/>
  <c r="AU152" i="1"/>
  <c r="AT152" i="1"/>
  <c r="S152" i="1"/>
  <c r="Q152" i="1"/>
  <c r="P152" i="1"/>
  <c r="J152" i="1"/>
  <c r="G152" i="1"/>
  <c r="F152" i="1"/>
  <c r="E152" i="1"/>
  <c r="H152" i="1" s="1"/>
  <c r="D152" i="1"/>
  <c r="DQ151" i="1"/>
  <c r="DN151" i="1"/>
  <c r="DL151" i="1"/>
  <c r="DK151" i="1"/>
  <c r="R151" i="1" s="1"/>
  <c r="DG151" i="1"/>
  <c r="CD151" i="1"/>
  <c r="CF151" i="1" s="1"/>
  <c r="AY151" i="1"/>
  <c r="AX151" i="1"/>
  <c r="AW151" i="1"/>
  <c r="AV151" i="1"/>
  <c r="AU151" i="1"/>
  <c r="AT151" i="1"/>
  <c r="S151" i="1"/>
  <c r="Q151" i="1"/>
  <c r="P151" i="1"/>
  <c r="J151" i="1"/>
  <c r="G151" i="1"/>
  <c r="F151" i="1"/>
  <c r="E151" i="1"/>
  <c r="H151" i="1" s="1"/>
  <c r="D151" i="1"/>
  <c r="DQ150" i="1"/>
  <c r="DN150" i="1"/>
  <c r="DL150" i="1"/>
  <c r="DK150" i="1"/>
  <c r="R150" i="1" s="1"/>
  <c r="DG150" i="1"/>
  <c r="CD150" i="1"/>
  <c r="CF150" i="1" s="1"/>
  <c r="AY150" i="1"/>
  <c r="AX150" i="1"/>
  <c r="AW150" i="1"/>
  <c r="AV150" i="1"/>
  <c r="AU150" i="1"/>
  <c r="AT150" i="1"/>
  <c r="S150" i="1"/>
  <c r="Q150" i="1"/>
  <c r="P150" i="1"/>
  <c r="J150" i="1"/>
  <c r="G150" i="1"/>
  <c r="F150" i="1"/>
  <c r="E150" i="1"/>
  <c r="H150" i="1" s="1"/>
  <c r="D150" i="1"/>
  <c r="DQ149" i="1"/>
  <c r="DN149" i="1"/>
  <c r="DL149" i="1"/>
  <c r="DK149" i="1"/>
  <c r="R149" i="1" s="1"/>
  <c r="DG149" i="1"/>
  <c r="CD149" i="1"/>
  <c r="CF149" i="1" s="1"/>
  <c r="AY149" i="1"/>
  <c r="AX149" i="1"/>
  <c r="AW149" i="1"/>
  <c r="AV149" i="1"/>
  <c r="AU149" i="1"/>
  <c r="AT149" i="1"/>
  <c r="S149" i="1"/>
  <c r="Q149" i="1"/>
  <c r="P149" i="1"/>
  <c r="J149" i="1"/>
  <c r="G149" i="1"/>
  <c r="F149" i="1"/>
  <c r="E149" i="1"/>
  <c r="H149" i="1" s="1"/>
  <c r="D149" i="1"/>
  <c r="DQ148" i="1"/>
  <c r="DN148" i="1"/>
  <c r="DL148" i="1"/>
  <c r="DK148" i="1"/>
  <c r="R148" i="1" s="1"/>
  <c r="DG148" i="1"/>
  <c r="CD148" i="1"/>
  <c r="CF148" i="1" s="1"/>
  <c r="AY148" i="1"/>
  <c r="AX148" i="1"/>
  <c r="AW148" i="1"/>
  <c r="AV148" i="1"/>
  <c r="AU148" i="1"/>
  <c r="AT148" i="1"/>
  <c r="S148" i="1"/>
  <c r="Q148" i="1"/>
  <c r="P148" i="1"/>
  <c r="J148" i="1"/>
  <c r="G148" i="1"/>
  <c r="F148" i="1"/>
  <c r="E148" i="1"/>
  <c r="H148" i="1" s="1"/>
  <c r="D148" i="1"/>
  <c r="DQ147" i="1"/>
  <c r="DN147" i="1"/>
  <c r="DL147" i="1"/>
  <c r="DK147" i="1"/>
  <c r="R147" i="1" s="1"/>
  <c r="DG147" i="1"/>
  <c r="CD147" i="1"/>
  <c r="CF147" i="1" s="1"/>
  <c r="AY147" i="1"/>
  <c r="AX147" i="1"/>
  <c r="AW147" i="1"/>
  <c r="AV147" i="1"/>
  <c r="AU147" i="1"/>
  <c r="AT147" i="1"/>
  <c r="S147" i="1"/>
  <c r="Q147" i="1"/>
  <c r="P147" i="1"/>
  <c r="J147" i="1"/>
  <c r="G147" i="1"/>
  <c r="F147" i="1"/>
  <c r="E147" i="1"/>
  <c r="H147" i="1" s="1"/>
  <c r="D147" i="1"/>
  <c r="DQ146" i="1"/>
  <c r="DN146" i="1"/>
  <c r="DL146" i="1"/>
  <c r="DK146" i="1"/>
  <c r="R146" i="1" s="1"/>
  <c r="DG146" i="1"/>
  <c r="CD146" i="1"/>
  <c r="CF146" i="1" s="1"/>
  <c r="AY146" i="1"/>
  <c r="AX146" i="1"/>
  <c r="AW146" i="1"/>
  <c r="AV146" i="1"/>
  <c r="AU146" i="1"/>
  <c r="AT146" i="1"/>
  <c r="S146" i="1"/>
  <c r="Q146" i="1"/>
  <c r="P146" i="1"/>
  <c r="J146" i="1"/>
  <c r="G146" i="1"/>
  <c r="F146" i="1"/>
  <c r="E146" i="1"/>
  <c r="H146" i="1" s="1"/>
  <c r="D146" i="1"/>
  <c r="DQ145" i="1"/>
  <c r="DN145" i="1"/>
  <c r="DL145" i="1"/>
  <c r="DK145" i="1"/>
  <c r="R145" i="1" s="1"/>
  <c r="DG145" i="1"/>
  <c r="CD145" i="1"/>
  <c r="CF145" i="1" s="1"/>
  <c r="AY145" i="1"/>
  <c r="AX145" i="1"/>
  <c r="AW145" i="1"/>
  <c r="AV145" i="1"/>
  <c r="AU145" i="1"/>
  <c r="AT145" i="1"/>
  <c r="S145" i="1"/>
  <c r="Q145" i="1"/>
  <c r="P145" i="1"/>
  <c r="J145" i="1"/>
  <c r="G145" i="1"/>
  <c r="F145" i="1"/>
  <c r="E145" i="1"/>
  <c r="H145" i="1" s="1"/>
  <c r="D145" i="1"/>
  <c r="DQ144" i="1"/>
  <c r="DN144" i="1"/>
  <c r="DL144" i="1"/>
  <c r="DK144" i="1"/>
  <c r="R144" i="1" s="1"/>
  <c r="DG144" i="1"/>
  <c r="CD144" i="1"/>
  <c r="CF144" i="1" s="1"/>
  <c r="AY144" i="1"/>
  <c r="AX144" i="1"/>
  <c r="AW144" i="1"/>
  <c r="AV144" i="1"/>
  <c r="AU144" i="1"/>
  <c r="AT144" i="1"/>
  <c r="S144" i="1"/>
  <c r="Q144" i="1"/>
  <c r="P144" i="1"/>
  <c r="J144" i="1"/>
  <c r="G144" i="1"/>
  <c r="F144" i="1"/>
  <c r="E144" i="1"/>
  <c r="H144" i="1" s="1"/>
  <c r="D144" i="1"/>
  <c r="DQ143" i="1"/>
  <c r="DN143" i="1"/>
  <c r="DL143" i="1"/>
  <c r="DK143" i="1"/>
  <c r="R143" i="1" s="1"/>
  <c r="DG143" i="1"/>
  <c r="CD143" i="1"/>
  <c r="CF143" i="1" s="1"/>
  <c r="AY143" i="1"/>
  <c r="AX143" i="1"/>
  <c r="AW143" i="1"/>
  <c r="AV143" i="1"/>
  <c r="AU143" i="1"/>
  <c r="AT143" i="1"/>
  <c r="S143" i="1"/>
  <c r="Q143" i="1"/>
  <c r="P143" i="1"/>
  <c r="J143" i="1"/>
  <c r="G143" i="1"/>
  <c r="F143" i="1"/>
  <c r="E143" i="1"/>
  <c r="H143" i="1" s="1"/>
  <c r="D143" i="1"/>
  <c r="DQ142" i="1"/>
  <c r="DN142" i="1"/>
  <c r="DL142" i="1"/>
  <c r="DK142" i="1"/>
  <c r="R142" i="1" s="1"/>
  <c r="DG142" i="1"/>
  <c r="CD142" i="1"/>
  <c r="CF142" i="1" s="1"/>
  <c r="AY142" i="1"/>
  <c r="AX142" i="1"/>
  <c r="AW142" i="1"/>
  <c r="AV142" i="1"/>
  <c r="AU142" i="1"/>
  <c r="AT142" i="1"/>
  <c r="S142" i="1"/>
  <c r="Q142" i="1"/>
  <c r="P142" i="1"/>
  <c r="J142" i="1"/>
  <c r="G142" i="1"/>
  <c r="F142" i="1"/>
  <c r="E142" i="1"/>
  <c r="H142" i="1" s="1"/>
  <c r="D142" i="1"/>
  <c r="DQ141" i="1"/>
  <c r="DN141" i="1"/>
  <c r="DL141" i="1"/>
  <c r="DK141" i="1"/>
  <c r="R141" i="1" s="1"/>
  <c r="DG141" i="1"/>
  <c r="CD141" i="1"/>
  <c r="CF141" i="1" s="1"/>
  <c r="AY141" i="1"/>
  <c r="AX141" i="1"/>
  <c r="AW141" i="1"/>
  <c r="AV141" i="1"/>
  <c r="AU141" i="1"/>
  <c r="AT141" i="1"/>
  <c r="S141" i="1"/>
  <c r="Q141" i="1"/>
  <c r="P141" i="1"/>
  <c r="J141" i="1"/>
  <c r="G141" i="1"/>
  <c r="F141" i="1"/>
  <c r="E141" i="1"/>
  <c r="H141" i="1" s="1"/>
  <c r="D141" i="1"/>
  <c r="DQ140" i="1"/>
  <c r="DN140" i="1"/>
  <c r="DL140" i="1"/>
  <c r="DK140" i="1"/>
  <c r="R140" i="1" s="1"/>
  <c r="DG140" i="1"/>
  <c r="CD140" i="1"/>
  <c r="CF140" i="1" s="1"/>
  <c r="AY140" i="1"/>
  <c r="AX140" i="1"/>
  <c r="AW140" i="1"/>
  <c r="AV140" i="1"/>
  <c r="AU140" i="1"/>
  <c r="AT140" i="1"/>
  <c r="S140" i="1"/>
  <c r="Q140" i="1"/>
  <c r="P140" i="1"/>
  <c r="J140" i="1"/>
  <c r="G140" i="1"/>
  <c r="F140" i="1"/>
  <c r="E140" i="1"/>
  <c r="H140" i="1" s="1"/>
  <c r="D140" i="1"/>
  <c r="DQ139" i="1"/>
  <c r="DN139" i="1"/>
  <c r="DL139" i="1"/>
  <c r="DK139" i="1"/>
  <c r="R139" i="1" s="1"/>
  <c r="DG139" i="1"/>
  <c r="CD139" i="1"/>
  <c r="CF139" i="1" s="1"/>
  <c r="AY139" i="1"/>
  <c r="AX139" i="1"/>
  <c r="AW139" i="1"/>
  <c r="AV139" i="1"/>
  <c r="AU139" i="1"/>
  <c r="AT139" i="1"/>
  <c r="S139" i="1"/>
  <c r="Q139" i="1"/>
  <c r="P139" i="1"/>
  <c r="J139" i="1"/>
  <c r="G139" i="1"/>
  <c r="F139" i="1"/>
  <c r="E139" i="1"/>
  <c r="H139" i="1" s="1"/>
  <c r="D139" i="1"/>
  <c r="DQ138" i="1"/>
  <c r="DN138" i="1"/>
  <c r="DL138" i="1"/>
  <c r="DK138" i="1"/>
  <c r="R138" i="1" s="1"/>
  <c r="DG138" i="1"/>
  <c r="CD138" i="1"/>
  <c r="CF138" i="1" s="1"/>
  <c r="AY138" i="1"/>
  <c r="AX138" i="1"/>
  <c r="AW138" i="1"/>
  <c r="AV138" i="1"/>
  <c r="AU138" i="1"/>
  <c r="AT138" i="1"/>
  <c r="S138" i="1"/>
  <c r="Q138" i="1"/>
  <c r="P138" i="1"/>
  <c r="J138" i="1"/>
  <c r="G138" i="1"/>
  <c r="F138" i="1"/>
  <c r="E138" i="1"/>
  <c r="H138" i="1" s="1"/>
  <c r="D138" i="1"/>
  <c r="DQ137" i="1"/>
  <c r="DN137" i="1"/>
  <c r="DL137" i="1"/>
  <c r="DK137" i="1"/>
  <c r="R137" i="1" s="1"/>
  <c r="DG137" i="1"/>
  <c r="CD137" i="1"/>
  <c r="CF137" i="1" s="1"/>
  <c r="AY137" i="1"/>
  <c r="AX137" i="1"/>
  <c r="AW137" i="1"/>
  <c r="AV137" i="1"/>
  <c r="AU137" i="1"/>
  <c r="AT137" i="1"/>
  <c r="S137" i="1"/>
  <c r="Q137" i="1"/>
  <c r="P137" i="1"/>
  <c r="J137" i="1"/>
  <c r="G137" i="1"/>
  <c r="F137" i="1"/>
  <c r="E137" i="1"/>
  <c r="H137" i="1" s="1"/>
  <c r="D137" i="1"/>
  <c r="DQ136" i="1"/>
  <c r="DN136" i="1"/>
  <c r="DL136" i="1"/>
  <c r="DK136" i="1"/>
  <c r="R136" i="1" s="1"/>
  <c r="DG136" i="1"/>
  <c r="CD136" i="1"/>
  <c r="CF136" i="1" s="1"/>
  <c r="AY136" i="1"/>
  <c r="AX136" i="1"/>
  <c r="AW136" i="1"/>
  <c r="AV136" i="1"/>
  <c r="AU136" i="1"/>
  <c r="AT136" i="1"/>
  <c r="S136" i="1"/>
  <c r="Q136" i="1"/>
  <c r="P136" i="1"/>
  <c r="J136" i="1"/>
  <c r="G136" i="1"/>
  <c r="F136" i="1"/>
  <c r="E136" i="1"/>
  <c r="H136" i="1" s="1"/>
  <c r="D136" i="1"/>
  <c r="DQ135" i="1"/>
  <c r="DN135" i="1"/>
  <c r="DL135" i="1"/>
  <c r="DK135" i="1"/>
  <c r="R135" i="1" s="1"/>
  <c r="DG135" i="1"/>
  <c r="CD135" i="1"/>
  <c r="CF135" i="1" s="1"/>
  <c r="AY135" i="1"/>
  <c r="AX135" i="1"/>
  <c r="AW135" i="1"/>
  <c r="AV135" i="1"/>
  <c r="AU135" i="1"/>
  <c r="AT135" i="1"/>
  <c r="S135" i="1"/>
  <c r="Q135" i="1"/>
  <c r="P135" i="1"/>
  <c r="J135" i="1"/>
  <c r="G135" i="1"/>
  <c r="F135" i="1"/>
  <c r="E135" i="1"/>
  <c r="H135" i="1" s="1"/>
  <c r="D135" i="1"/>
  <c r="DQ134" i="1"/>
  <c r="DN134" i="1"/>
  <c r="DL134" i="1"/>
  <c r="DK134" i="1"/>
  <c r="R134" i="1" s="1"/>
  <c r="DG134" i="1"/>
  <c r="CD134" i="1"/>
  <c r="CF134" i="1" s="1"/>
  <c r="AY134" i="1"/>
  <c r="AX134" i="1"/>
  <c r="AW134" i="1"/>
  <c r="AV134" i="1"/>
  <c r="AU134" i="1"/>
  <c r="AT134" i="1"/>
  <c r="S134" i="1"/>
  <c r="Q134" i="1"/>
  <c r="P134" i="1"/>
  <c r="J134" i="1"/>
  <c r="G134" i="1"/>
  <c r="F134" i="1"/>
  <c r="E134" i="1"/>
  <c r="H134" i="1" s="1"/>
  <c r="D134" i="1"/>
  <c r="DQ133" i="1"/>
  <c r="DN133" i="1"/>
  <c r="DL133" i="1"/>
  <c r="DK133" i="1"/>
  <c r="R133" i="1" s="1"/>
  <c r="DG133" i="1"/>
  <c r="CD133" i="1"/>
  <c r="CF133" i="1" s="1"/>
  <c r="AY133" i="1"/>
  <c r="AX133" i="1"/>
  <c r="AW133" i="1"/>
  <c r="AV133" i="1"/>
  <c r="AU133" i="1"/>
  <c r="AT133" i="1"/>
  <c r="S133" i="1"/>
  <c r="Q133" i="1"/>
  <c r="P133" i="1"/>
  <c r="J133" i="1"/>
  <c r="G133" i="1"/>
  <c r="F133" i="1"/>
  <c r="E133" i="1"/>
  <c r="H133" i="1" s="1"/>
  <c r="D133" i="1"/>
  <c r="DQ132" i="1"/>
  <c r="DN132" i="1"/>
  <c r="DL132" i="1"/>
  <c r="DK132" i="1"/>
  <c r="R132" i="1" s="1"/>
  <c r="DG132" i="1"/>
  <c r="CD132" i="1"/>
  <c r="CF132" i="1" s="1"/>
  <c r="AY132" i="1"/>
  <c r="AX132" i="1"/>
  <c r="AW132" i="1"/>
  <c r="AV132" i="1"/>
  <c r="AU132" i="1"/>
  <c r="AT132" i="1"/>
  <c r="S132" i="1"/>
  <c r="Q132" i="1"/>
  <c r="P132" i="1"/>
  <c r="J132" i="1"/>
  <c r="G132" i="1"/>
  <c r="F132" i="1"/>
  <c r="E132" i="1"/>
  <c r="H132" i="1" s="1"/>
  <c r="D132" i="1"/>
  <c r="DQ131" i="1"/>
  <c r="DN131" i="1"/>
  <c r="DL131" i="1"/>
  <c r="DK131" i="1"/>
  <c r="R131" i="1" s="1"/>
  <c r="DG131" i="1"/>
  <c r="CD131" i="1"/>
  <c r="CF131" i="1" s="1"/>
  <c r="AY131" i="1"/>
  <c r="AX131" i="1"/>
  <c r="AW131" i="1"/>
  <c r="AV131" i="1"/>
  <c r="AU131" i="1"/>
  <c r="AT131" i="1"/>
  <c r="S131" i="1"/>
  <c r="Q131" i="1"/>
  <c r="P131" i="1"/>
  <c r="J131" i="1"/>
  <c r="G131" i="1"/>
  <c r="F131" i="1"/>
  <c r="E131" i="1"/>
  <c r="H131" i="1" s="1"/>
  <c r="D131" i="1"/>
  <c r="DQ130" i="1"/>
  <c r="DN130" i="1"/>
  <c r="DL130" i="1"/>
  <c r="DK130" i="1"/>
  <c r="R130" i="1" s="1"/>
  <c r="DG130" i="1"/>
  <c r="CD130" i="1"/>
  <c r="CF130" i="1" s="1"/>
  <c r="AY130" i="1"/>
  <c r="AX130" i="1"/>
  <c r="AW130" i="1"/>
  <c r="AV130" i="1"/>
  <c r="AU130" i="1"/>
  <c r="AT130" i="1"/>
  <c r="S130" i="1"/>
  <c r="Q130" i="1"/>
  <c r="P130" i="1"/>
  <c r="J130" i="1"/>
  <c r="G130" i="1"/>
  <c r="F130" i="1"/>
  <c r="E130" i="1"/>
  <c r="H130" i="1" s="1"/>
  <c r="D130" i="1"/>
  <c r="DQ129" i="1"/>
  <c r="DN129" i="1"/>
  <c r="DL129" i="1"/>
  <c r="DK129" i="1"/>
  <c r="R129" i="1" s="1"/>
  <c r="DG129" i="1"/>
  <c r="CD129" i="1"/>
  <c r="CF129" i="1" s="1"/>
  <c r="AY129" i="1"/>
  <c r="AX129" i="1"/>
  <c r="AW129" i="1"/>
  <c r="AV129" i="1"/>
  <c r="AU129" i="1"/>
  <c r="AT129" i="1"/>
  <c r="S129" i="1"/>
  <c r="Q129" i="1"/>
  <c r="P129" i="1"/>
  <c r="J129" i="1"/>
  <c r="G129" i="1"/>
  <c r="F129" i="1"/>
  <c r="E129" i="1"/>
  <c r="H129" i="1" s="1"/>
  <c r="D129" i="1"/>
  <c r="DQ128" i="1"/>
  <c r="DN128" i="1"/>
  <c r="DK128" i="1"/>
  <c r="DL128" i="1" s="1"/>
  <c r="DG128" i="1"/>
  <c r="CD128" i="1"/>
  <c r="CF128" i="1" s="1"/>
  <c r="AY128" i="1"/>
  <c r="AX128" i="1"/>
  <c r="AW128" i="1"/>
  <c r="AV128" i="1"/>
  <c r="AU128" i="1"/>
  <c r="AT128" i="1"/>
  <c r="S128" i="1"/>
  <c r="Q128" i="1"/>
  <c r="P128" i="1"/>
  <c r="J128" i="1"/>
  <c r="G128" i="1"/>
  <c r="F128" i="1"/>
  <c r="E128" i="1"/>
  <c r="D128" i="1"/>
  <c r="DQ127" i="1"/>
  <c r="DN127" i="1"/>
  <c r="DK127" i="1"/>
  <c r="DL127" i="1" s="1"/>
  <c r="DG127" i="1"/>
  <c r="CD127" i="1"/>
  <c r="CF127" i="1" s="1"/>
  <c r="AY127" i="1"/>
  <c r="AX127" i="1"/>
  <c r="AW127" i="1"/>
  <c r="AV127" i="1"/>
  <c r="AU127" i="1"/>
  <c r="AT127" i="1"/>
  <c r="S127" i="1"/>
  <c r="Q127" i="1"/>
  <c r="P127" i="1"/>
  <c r="J127" i="1"/>
  <c r="G127" i="1"/>
  <c r="F127" i="1"/>
  <c r="E127" i="1"/>
  <c r="H127" i="1" s="1"/>
  <c r="D127" i="1"/>
  <c r="DQ126" i="1"/>
  <c r="DN126" i="1"/>
  <c r="DK126" i="1"/>
  <c r="DL126" i="1" s="1"/>
  <c r="DG126" i="1"/>
  <c r="CD126" i="1"/>
  <c r="CF126" i="1" s="1"/>
  <c r="AY126" i="1"/>
  <c r="AX126" i="1"/>
  <c r="AW126" i="1"/>
  <c r="AV126" i="1"/>
  <c r="AU126" i="1"/>
  <c r="AT126" i="1"/>
  <c r="S126" i="1"/>
  <c r="Q126" i="1"/>
  <c r="P126" i="1"/>
  <c r="J126" i="1"/>
  <c r="G126" i="1"/>
  <c r="F126" i="1"/>
  <c r="E126" i="1"/>
  <c r="H126" i="1" s="1"/>
  <c r="D126" i="1"/>
  <c r="DQ125" i="1"/>
  <c r="DN125" i="1"/>
  <c r="DK125" i="1"/>
  <c r="DL125" i="1" s="1"/>
  <c r="DG125" i="1"/>
  <c r="CD125" i="1"/>
  <c r="CF125" i="1" s="1"/>
  <c r="AY125" i="1"/>
  <c r="AX125" i="1"/>
  <c r="AW125" i="1"/>
  <c r="AV125" i="1"/>
  <c r="AU125" i="1"/>
  <c r="AT125" i="1"/>
  <c r="S125" i="1"/>
  <c r="Q125" i="1"/>
  <c r="P125" i="1"/>
  <c r="J125" i="1"/>
  <c r="G125" i="1"/>
  <c r="F125" i="1"/>
  <c r="H125" i="1" s="1"/>
  <c r="E125" i="1"/>
  <c r="D125" i="1"/>
  <c r="DQ124" i="1"/>
  <c r="DN124" i="1"/>
  <c r="DK124" i="1"/>
  <c r="DL124" i="1" s="1"/>
  <c r="DG124" i="1"/>
  <c r="CD124" i="1"/>
  <c r="CF124" i="1" s="1"/>
  <c r="AY124" i="1"/>
  <c r="AX124" i="1"/>
  <c r="AW124" i="1"/>
  <c r="AV124" i="1"/>
  <c r="AU124" i="1"/>
  <c r="AT124" i="1"/>
  <c r="S124" i="1"/>
  <c r="Q124" i="1"/>
  <c r="P124" i="1"/>
  <c r="J124" i="1"/>
  <c r="G124" i="1"/>
  <c r="F124" i="1"/>
  <c r="H124" i="1" s="1"/>
  <c r="E124" i="1"/>
  <c r="D124" i="1"/>
  <c r="DQ123" i="1"/>
  <c r="DN123" i="1"/>
  <c r="DK123" i="1"/>
  <c r="DL123" i="1" s="1"/>
  <c r="DG123" i="1"/>
  <c r="CD123" i="1"/>
  <c r="CF123" i="1" s="1"/>
  <c r="AY123" i="1"/>
  <c r="AX123" i="1"/>
  <c r="AW123" i="1"/>
  <c r="AV123" i="1"/>
  <c r="AU123" i="1"/>
  <c r="AT123" i="1"/>
  <c r="S123" i="1"/>
  <c r="Q123" i="1"/>
  <c r="P123" i="1"/>
  <c r="J123" i="1"/>
  <c r="G123" i="1"/>
  <c r="F123" i="1"/>
  <c r="H123" i="1" s="1"/>
  <c r="E123" i="1"/>
  <c r="D123" i="1"/>
  <c r="DQ122" i="1"/>
  <c r="DN122" i="1"/>
  <c r="DK122" i="1"/>
  <c r="DL122" i="1" s="1"/>
  <c r="DG122" i="1"/>
  <c r="CD122" i="1"/>
  <c r="CF122" i="1" s="1"/>
  <c r="AY122" i="1"/>
  <c r="AX122" i="1"/>
  <c r="AW122" i="1"/>
  <c r="AV122" i="1"/>
  <c r="AU122" i="1"/>
  <c r="AT122" i="1"/>
  <c r="S122" i="1"/>
  <c r="Q122" i="1"/>
  <c r="P122" i="1"/>
  <c r="J122" i="1"/>
  <c r="G122" i="1"/>
  <c r="F122" i="1"/>
  <c r="H122" i="1" s="1"/>
  <c r="E122" i="1"/>
  <c r="D122" i="1"/>
  <c r="DQ121" i="1"/>
  <c r="DN121" i="1"/>
  <c r="DK121" i="1"/>
  <c r="DL121" i="1" s="1"/>
  <c r="DG121" i="1"/>
  <c r="CD121" i="1"/>
  <c r="CF121" i="1" s="1"/>
  <c r="AY121" i="1"/>
  <c r="AX121" i="1"/>
  <c r="AW121" i="1"/>
  <c r="AV121" i="1"/>
  <c r="AU121" i="1"/>
  <c r="AT121" i="1"/>
  <c r="S121" i="1"/>
  <c r="Q121" i="1"/>
  <c r="P121" i="1"/>
  <c r="J121" i="1"/>
  <c r="G121" i="1"/>
  <c r="F121" i="1"/>
  <c r="H121" i="1" s="1"/>
  <c r="E121" i="1"/>
  <c r="D121" i="1"/>
  <c r="DQ120" i="1"/>
  <c r="DN120" i="1"/>
  <c r="DK120" i="1"/>
  <c r="DL120" i="1" s="1"/>
  <c r="DG120" i="1"/>
  <c r="CD120" i="1"/>
  <c r="CF120" i="1" s="1"/>
  <c r="AY120" i="1"/>
  <c r="AX120" i="1"/>
  <c r="AW120" i="1"/>
  <c r="AV120" i="1"/>
  <c r="AU120" i="1"/>
  <c r="AT120" i="1"/>
  <c r="S120" i="1"/>
  <c r="Q120" i="1"/>
  <c r="P120" i="1"/>
  <c r="J120" i="1"/>
  <c r="G120" i="1"/>
  <c r="F120" i="1"/>
  <c r="H120" i="1" s="1"/>
  <c r="E120" i="1"/>
  <c r="D120" i="1"/>
  <c r="DQ119" i="1"/>
  <c r="DN119" i="1"/>
  <c r="DK119" i="1"/>
  <c r="DL119" i="1" s="1"/>
  <c r="DG119" i="1"/>
  <c r="CD119" i="1"/>
  <c r="CF119" i="1" s="1"/>
  <c r="AY119" i="1"/>
  <c r="AX119" i="1"/>
  <c r="AW119" i="1"/>
  <c r="AV119" i="1"/>
  <c r="AU119" i="1"/>
  <c r="AT119" i="1"/>
  <c r="S119" i="1"/>
  <c r="Q119" i="1"/>
  <c r="P119" i="1"/>
  <c r="J119" i="1"/>
  <c r="G119" i="1"/>
  <c r="F119" i="1"/>
  <c r="H119" i="1" s="1"/>
  <c r="E119" i="1"/>
  <c r="D119" i="1"/>
  <c r="DQ118" i="1"/>
  <c r="DN118" i="1"/>
  <c r="DK118" i="1"/>
  <c r="DL118" i="1" s="1"/>
  <c r="DG118" i="1"/>
  <c r="CD118" i="1"/>
  <c r="CF118" i="1" s="1"/>
  <c r="AY118" i="1"/>
  <c r="AX118" i="1"/>
  <c r="AW118" i="1"/>
  <c r="AV118" i="1"/>
  <c r="AU118" i="1"/>
  <c r="AT118" i="1"/>
  <c r="S118" i="1"/>
  <c r="Q118" i="1"/>
  <c r="P118" i="1"/>
  <c r="J118" i="1"/>
  <c r="G118" i="1"/>
  <c r="F118" i="1"/>
  <c r="H118" i="1" s="1"/>
  <c r="E118" i="1"/>
  <c r="D118" i="1"/>
  <c r="DQ117" i="1"/>
  <c r="DN117" i="1"/>
  <c r="DK117" i="1"/>
  <c r="DL117" i="1" s="1"/>
  <c r="DG117" i="1"/>
  <c r="CD117" i="1"/>
  <c r="CF117" i="1" s="1"/>
  <c r="AY117" i="1"/>
  <c r="AX117" i="1"/>
  <c r="AW117" i="1"/>
  <c r="AV117" i="1"/>
  <c r="AU117" i="1"/>
  <c r="AT117" i="1"/>
  <c r="S117" i="1"/>
  <c r="Q117" i="1"/>
  <c r="P117" i="1"/>
  <c r="J117" i="1"/>
  <c r="G117" i="1"/>
  <c r="F117" i="1"/>
  <c r="E117" i="1"/>
  <c r="H117" i="1" s="1"/>
  <c r="D117" i="1"/>
  <c r="DQ116" i="1"/>
  <c r="DN116" i="1"/>
  <c r="DL116" i="1"/>
  <c r="DK116" i="1"/>
  <c r="DG116" i="1"/>
  <c r="CD116" i="1"/>
  <c r="CF116" i="1" s="1"/>
  <c r="AY116" i="1"/>
  <c r="AX116" i="1"/>
  <c r="AW116" i="1"/>
  <c r="AV116" i="1"/>
  <c r="AU116" i="1"/>
  <c r="AT116" i="1"/>
  <c r="S116" i="1"/>
  <c r="R116" i="1"/>
  <c r="Q116" i="1"/>
  <c r="P116" i="1"/>
  <c r="G116" i="1"/>
  <c r="J116" i="1" s="1"/>
  <c r="F116" i="1"/>
  <c r="E116" i="1"/>
  <c r="H116" i="1" s="1"/>
  <c r="D116" i="1"/>
  <c r="DQ115" i="1"/>
  <c r="DN115" i="1"/>
  <c r="DK115" i="1"/>
  <c r="DG115" i="1"/>
  <c r="DL115" i="1" s="1"/>
  <c r="CD115" i="1"/>
  <c r="CF115" i="1" s="1"/>
  <c r="AY115" i="1"/>
  <c r="AX115" i="1"/>
  <c r="AW115" i="1"/>
  <c r="AV115" i="1"/>
  <c r="AU115" i="1"/>
  <c r="AT115" i="1"/>
  <c r="S115" i="1"/>
  <c r="R115" i="1"/>
  <c r="Q115" i="1"/>
  <c r="P115" i="1"/>
  <c r="G115" i="1"/>
  <c r="J115" i="1" s="1"/>
  <c r="F115" i="1"/>
  <c r="E115" i="1"/>
  <c r="H115" i="1" s="1"/>
  <c r="D115" i="1"/>
  <c r="DQ114" i="1"/>
  <c r="DN114" i="1"/>
  <c r="DK114" i="1"/>
  <c r="DG114" i="1"/>
  <c r="DL114" i="1" s="1"/>
  <c r="CD114" i="1"/>
  <c r="CF114" i="1" s="1"/>
  <c r="AY114" i="1"/>
  <c r="AX114" i="1"/>
  <c r="AW114" i="1"/>
  <c r="AV114" i="1"/>
  <c r="AU114" i="1"/>
  <c r="AT114" i="1"/>
  <c r="S114" i="1"/>
  <c r="R114" i="1"/>
  <c r="Q114" i="1"/>
  <c r="P114" i="1"/>
  <c r="G114" i="1"/>
  <c r="J114" i="1" s="1"/>
  <c r="F114" i="1"/>
  <c r="E114" i="1"/>
  <c r="H114" i="1" s="1"/>
  <c r="D114" i="1"/>
  <c r="DQ113" i="1"/>
  <c r="DN113" i="1"/>
  <c r="DK113" i="1"/>
  <c r="DG113" i="1"/>
  <c r="DL113" i="1" s="1"/>
  <c r="CD113" i="1"/>
  <c r="CF113" i="1" s="1"/>
  <c r="AY113" i="1"/>
  <c r="AX113" i="1"/>
  <c r="AW113" i="1"/>
  <c r="AV113" i="1"/>
  <c r="AU113" i="1"/>
  <c r="AT113" i="1"/>
  <c r="S113" i="1"/>
  <c r="R113" i="1"/>
  <c r="Q113" i="1"/>
  <c r="P113" i="1"/>
  <c r="G113" i="1"/>
  <c r="J113" i="1" s="1"/>
  <c r="F113" i="1"/>
  <c r="E113" i="1"/>
  <c r="H113" i="1" s="1"/>
  <c r="D113" i="1"/>
  <c r="DQ112" i="1"/>
  <c r="DN112" i="1"/>
  <c r="DK112" i="1"/>
  <c r="DG112" i="1"/>
  <c r="DL112" i="1" s="1"/>
  <c r="CD112" i="1"/>
  <c r="CF112" i="1" s="1"/>
  <c r="AY112" i="1"/>
  <c r="AX112" i="1"/>
  <c r="AW112" i="1"/>
  <c r="AV112" i="1"/>
  <c r="AU112" i="1"/>
  <c r="AT112" i="1"/>
  <c r="S112" i="1"/>
  <c r="R112" i="1"/>
  <c r="Q112" i="1"/>
  <c r="P112" i="1"/>
  <c r="G112" i="1"/>
  <c r="J112" i="1" s="1"/>
  <c r="F112" i="1"/>
  <c r="E112" i="1"/>
  <c r="H112" i="1" s="1"/>
  <c r="D112" i="1"/>
  <c r="DQ111" i="1"/>
  <c r="DN111" i="1"/>
  <c r="DK111" i="1"/>
  <c r="DG111" i="1"/>
  <c r="DL111" i="1" s="1"/>
  <c r="CD111" i="1"/>
  <c r="CF111" i="1" s="1"/>
  <c r="AY111" i="1"/>
  <c r="AX111" i="1"/>
  <c r="AW111" i="1"/>
  <c r="AV111" i="1"/>
  <c r="AU111" i="1"/>
  <c r="AT111" i="1"/>
  <c r="S111" i="1"/>
  <c r="R111" i="1"/>
  <c r="Q111" i="1"/>
  <c r="P111" i="1"/>
  <c r="G111" i="1"/>
  <c r="J111" i="1" s="1"/>
  <c r="F111" i="1"/>
  <c r="E111" i="1"/>
  <c r="H111" i="1" s="1"/>
  <c r="D111" i="1"/>
  <c r="DQ110" i="1"/>
  <c r="DN110" i="1"/>
  <c r="DK110" i="1"/>
  <c r="DG110" i="1"/>
  <c r="DL110" i="1" s="1"/>
  <c r="CD110" i="1"/>
  <c r="CF110" i="1" s="1"/>
  <c r="AY110" i="1"/>
  <c r="AX110" i="1"/>
  <c r="AW110" i="1"/>
  <c r="AV110" i="1"/>
  <c r="AU110" i="1"/>
  <c r="AT110" i="1"/>
  <c r="S110" i="1"/>
  <c r="R110" i="1"/>
  <c r="Q110" i="1"/>
  <c r="P110" i="1"/>
  <c r="G110" i="1"/>
  <c r="J110" i="1" s="1"/>
  <c r="F110" i="1"/>
  <c r="E110" i="1"/>
  <c r="H110" i="1" s="1"/>
  <c r="D110" i="1"/>
  <c r="DQ109" i="1"/>
  <c r="DN109" i="1"/>
  <c r="DK109" i="1"/>
  <c r="DG109" i="1"/>
  <c r="DL109" i="1" s="1"/>
  <c r="CD109" i="1"/>
  <c r="CF109" i="1" s="1"/>
  <c r="AY109" i="1"/>
  <c r="AX109" i="1"/>
  <c r="AW109" i="1"/>
  <c r="AV109" i="1"/>
  <c r="AU109" i="1"/>
  <c r="AT109" i="1"/>
  <c r="S109" i="1"/>
  <c r="R109" i="1"/>
  <c r="Q109" i="1"/>
  <c r="P109" i="1"/>
  <c r="G109" i="1"/>
  <c r="J109" i="1" s="1"/>
  <c r="F109" i="1"/>
  <c r="E109" i="1"/>
  <c r="H109" i="1" s="1"/>
  <c r="D109" i="1"/>
  <c r="DQ108" i="1"/>
  <c r="DN108" i="1"/>
  <c r="DK108" i="1"/>
  <c r="DG108" i="1"/>
  <c r="DL108" i="1" s="1"/>
  <c r="CD108" i="1"/>
  <c r="CF108" i="1" s="1"/>
  <c r="AY108" i="1"/>
  <c r="AX108" i="1"/>
  <c r="AW108" i="1"/>
  <c r="AV108" i="1"/>
  <c r="AU108" i="1"/>
  <c r="AT108" i="1"/>
  <c r="S108" i="1"/>
  <c r="R108" i="1"/>
  <c r="Q108" i="1"/>
  <c r="P108" i="1"/>
  <c r="G108" i="1"/>
  <c r="J108" i="1" s="1"/>
  <c r="F108" i="1"/>
  <c r="E108" i="1"/>
  <c r="H108" i="1" s="1"/>
  <c r="D108" i="1"/>
  <c r="DQ107" i="1"/>
  <c r="DN107" i="1"/>
  <c r="DK107" i="1"/>
  <c r="DG107" i="1"/>
  <c r="DL107" i="1" s="1"/>
  <c r="CD107" i="1"/>
  <c r="CF107" i="1" s="1"/>
  <c r="AY107" i="1"/>
  <c r="AX107" i="1"/>
  <c r="AW107" i="1"/>
  <c r="AV107" i="1"/>
  <c r="AU107" i="1"/>
  <c r="AT107" i="1"/>
  <c r="S107" i="1"/>
  <c r="R107" i="1"/>
  <c r="Q107" i="1"/>
  <c r="P107" i="1"/>
  <c r="G107" i="1"/>
  <c r="J107" i="1" s="1"/>
  <c r="F107" i="1"/>
  <c r="E107" i="1"/>
  <c r="D107" i="1"/>
  <c r="DQ106" i="1"/>
  <c r="DN106" i="1"/>
  <c r="DK106" i="1"/>
  <c r="DG106" i="1"/>
  <c r="DL106" i="1" s="1"/>
  <c r="CD106" i="1"/>
  <c r="CF106" i="1" s="1"/>
  <c r="AY106" i="1"/>
  <c r="AX106" i="1"/>
  <c r="AW106" i="1"/>
  <c r="AV106" i="1"/>
  <c r="AU106" i="1"/>
  <c r="AT106" i="1"/>
  <c r="S106" i="1"/>
  <c r="R106" i="1"/>
  <c r="Q106" i="1"/>
  <c r="P106" i="1"/>
  <c r="J106" i="1"/>
  <c r="G106" i="1"/>
  <c r="F106" i="1"/>
  <c r="E106" i="1"/>
  <c r="H106" i="1" s="1"/>
  <c r="D106" i="1"/>
  <c r="DQ105" i="1"/>
  <c r="DN105" i="1"/>
  <c r="DL105" i="1"/>
  <c r="DK105" i="1"/>
  <c r="DG105" i="1"/>
  <c r="CF105" i="1"/>
  <c r="CD105" i="1"/>
  <c r="AY105" i="1"/>
  <c r="AX105" i="1"/>
  <c r="AW105" i="1"/>
  <c r="AV105" i="1"/>
  <c r="AU105" i="1"/>
  <c r="AT105" i="1"/>
  <c r="S105" i="1"/>
  <c r="R105" i="1"/>
  <c r="Q105" i="1"/>
  <c r="P105" i="1"/>
  <c r="G105" i="1"/>
  <c r="J105" i="1" s="1"/>
  <c r="F105" i="1"/>
  <c r="E105" i="1"/>
  <c r="H105" i="1" s="1"/>
  <c r="D105" i="1"/>
  <c r="DQ104" i="1"/>
  <c r="DN104" i="1"/>
  <c r="DL104" i="1"/>
  <c r="DK104" i="1"/>
  <c r="DG104" i="1"/>
  <c r="CD104" i="1"/>
  <c r="CF104" i="1" s="1"/>
  <c r="AY104" i="1"/>
  <c r="AX104" i="1"/>
  <c r="AW104" i="1"/>
  <c r="AV104" i="1"/>
  <c r="AU104" i="1"/>
  <c r="AT104" i="1"/>
  <c r="S104" i="1"/>
  <c r="R104" i="1"/>
  <c r="Q104" i="1"/>
  <c r="P104" i="1"/>
  <c r="G104" i="1"/>
  <c r="J104" i="1" s="1"/>
  <c r="F104" i="1"/>
  <c r="E104" i="1"/>
  <c r="D104" i="1"/>
  <c r="DQ103" i="1"/>
  <c r="DN103" i="1"/>
  <c r="DK103" i="1"/>
  <c r="DG103" i="1"/>
  <c r="DL103" i="1" s="1"/>
  <c r="CD103" i="1"/>
  <c r="CF103" i="1" s="1"/>
  <c r="AY103" i="1"/>
  <c r="AX103" i="1"/>
  <c r="AW103" i="1"/>
  <c r="AV103" i="1"/>
  <c r="AU103" i="1"/>
  <c r="AT103" i="1"/>
  <c r="S103" i="1"/>
  <c r="R103" i="1"/>
  <c r="Q103" i="1"/>
  <c r="P103" i="1"/>
  <c r="G103" i="1"/>
  <c r="J103" i="1" s="1"/>
  <c r="F103" i="1"/>
  <c r="E103" i="1"/>
  <c r="D103" i="1"/>
  <c r="DQ102" i="1"/>
  <c r="DN102" i="1"/>
  <c r="DK102" i="1"/>
  <c r="DG102" i="1"/>
  <c r="DL102" i="1" s="1"/>
  <c r="CD102" i="1"/>
  <c r="CF102" i="1" s="1"/>
  <c r="AY102" i="1"/>
  <c r="AX102" i="1"/>
  <c r="AW102" i="1"/>
  <c r="AV102" i="1"/>
  <c r="AU102" i="1"/>
  <c r="AT102" i="1"/>
  <c r="S102" i="1"/>
  <c r="R102" i="1"/>
  <c r="Q102" i="1"/>
  <c r="P102" i="1"/>
  <c r="J102" i="1"/>
  <c r="G102" i="1"/>
  <c r="F102" i="1"/>
  <c r="E102" i="1"/>
  <c r="H102" i="1" s="1"/>
  <c r="D102" i="1"/>
  <c r="DQ101" i="1"/>
  <c r="DN101" i="1"/>
  <c r="DL101" i="1"/>
  <c r="DK101" i="1"/>
  <c r="DG101" i="1"/>
  <c r="CF101" i="1"/>
  <c r="CD101" i="1"/>
  <c r="AY101" i="1"/>
  <c r="AX101" i="1"/>
  <c r="AW101" i="1"/>
  <c r="AV101" i="1"/>
  <c r="AU101" i="1"/>
  <c r="AT101" i="1"/>
  <c r="S101" i="1"/>
  <c r="R101" i="1"/>
  <c r="Q101" i="1"/>
  <c r="P101" i="1"/>
  <c r="G101" i="1"/>
  <c r="J101" i="1" s="1"/>
  <c r="F101" i="1"/>
  <c r="E101" i="1"/>
  <c r="H101" i="1" s="1"/>
  <c r="D101" i="1"/>
  <c r="DQ100" i="1"/>
  <c r="DN100" i="1"/>
  <c r="DL100" i="1"/>
  <c r="DK100" i="1"/>
  <c r="DG100" i="1"/>
  <c r="CD100" i="1"/>
  <c r="CF100" i="1" s="1"/>
  <c r="AY100" i="1"/>
  <c r="AX100" i="1"/>
  <c r="AW100" i="1"/>
  <c r="AV100" i="1"/>
  <c r="AU100" i="1"/>
  <c r="AT100" i="1"/>
  <c r="S100" i="1"/>
  <c r="R100" i="1"/>
  <c r="Q100" i="1"/>
  <c r="P100" i="1"/>
  <c r="J100" i="1"/>
  <c r="H100" i="1"/>
  <c r="G100" i="1"/>
  <c r="F100" i="1"/>
  <c r="E100" i="1"/>
  <c r="D100" i="1"/>
  <c r="DQ99" i="1"/>
  <c r="DN99" i="1"/>
  <c r="DK99" i="1"/>
  <c r="DG99" i="1"/>
  <c r="CD99" i="1"/>
  <c r="CF99" i="1" s="1"/>
  <c r="AY99" i="1"/>
  <c r="AX99" i="1"/>
  <c r="AW99" i="1"/>
  <c r="AV99" i="1"/>
  <c r="AU99" i="1"/>
  <c r="AT99" i="1"/>
  <c r="S99" i="1"/>
  <c r="Q99" i="1"/>
  <c r="P99" i="1"/>
  <c r="J99" i="1"/>
  <c r="H99" i="1"/>
  <c r="G99" i="1"/>
  <c r="F99" i="1"/>
  <c r="E99" i="1"/>
  <c r="D99" i="1"/>
  <c r="DQ98" i="1"/>
  <c r="DN98" i="1"/>
  <c r="DK98" i="1"/>
  <c r="DG98" i="1"/>
  <c r="CD98" i="1"/>
  <c r="CF98" i="1" s="1"/>
  <c r="AY98" i="1"/>
  <c r="AX98" i="1"/>
  <c r="AW98" i="1"/>
  <c r="AV98" i="1"/>
  <c r="AU98" i="1"/>
  <c r="AT98" i="1"/>
  <c r="S98" i="1"/>
  <c r="Q98" i="1"/>
  <c r="P98" i="1"/>
  <c r="J98" i="1"/>
  <c r="H98" i="1"/>
  <c r="G98" i="1"/>
  <c r="F98" i="1"/>
  <c r="E98" i="1"/>
  <c r="D98" i="1"/>
  <c r="DQ97" i="1"/>
  <c r="DN97" i="1"/>
  <c r="DK97" i="1"/>
  <c r="DG97" i="1"/>
  <c r="CD97" i="1"/>
  <c r="CF97" i="1" s="1"/>
  <c r="AY97" i="1"/>
  <c r="AX97" i="1"/>
  <c r="AW97" i="1"/>
  <c r="AV97" i="1"/>
  <c r="AU97" i="1"/>
  <c r="AT97" i="1"/>
  <c r="S97" i="1"/>
  <c r="Q97" i="1"/>
  <c r="P97" i="1"/>
  <c r="J97" i="1"/>
  <c r="H97" i="1"/>
  <c r="G97" i="1"/>
  <c r="F97" i="1"/>
  <c r="E97" i="1"/>
  <c r="D97" i="1"/>
  <c r="DQ96" i="1"/>
  <c r="DN96" i="1"/>
  <c r="DK96" i="1"/>
  <c r="DG96" i="1"/>
  <c r="CD96" i="1"/>
  <c r="CF96" i="1" s="1"/>
  <c r="AY96" i="1"/>
  <c r="AX96" i="1"/>
  <c r="AW96" i="1"/>
  <c r="AV96" i="1"/>
  <c r="AU96" i="1"/>
  <c r="AT96" i="1"/>
  <c r="S96" i="1"/>
  <c r="Q96" i="1"/>
  <c r="P96" i="1"/>
  <c r="J96" i="1"/>
  <c r="H96" i="1"/>
  <c r="G96" i="1"/>
  <c r="F96" i="1"/>
  <c r="E96" i="1"/>
  <c r="D96" i="1"/>
  <c r="DQ95" i="1"/>
  <c r="DN95" i="1"/>
  <c r="DK95" i="1"/>
  <c r="DG95" i="1"/>
  <c r="CD95" i="1"/>
  <c r="CF95" i="1" s="1"/>
  <c r="AY95" i="1"/>
  <c r="AX95" i="1"/>
  <c r="AW95" i="1"/>
  <c r="AV95" i="1"/>
  <c r="AU95" i="1"/>
  <c r="AT95" i="1"/>
  <c r="S95" i="1"/>
  <c r="Q95" i="1"/>
  <c r="P95" i="1"/>
  <c r="J95" i="1"/>
  <c r="H95" i="1"/>
  <c r="G95" i="1"/>
  <c r="F95" i="1"/>
  <c r="E95" i="1"/>
  <c r="D95" i="1"/>
  <c r="DQ94" i="1"/>
  <c r="DN94" i="1"/>
  <c r="DK94" i="1"/>
  <c r="DG94" i="1"/>
  <c r="CD94" i="1"/>
  <c r="CF94" i="1" s="1"/>
  <c r="AY94" i="1"/>
  <c r="AX94" i="1"/>
  <c r="AW94" i="1"/>
  <c r="AV94" i="1"/>
  <c r="AU94" i="1"/>
  <c r="AT94" i="1"/>
  <c r="S94" i="1"/>
  <c r="Q94" i="1"/>
  <c r="P94" i="1"/>
  <c r="J94" i="1"/>
  <c r="H94" i="1"/>
  <c r="G94" i="1"/>
  <c r="F94" i="1"/>
  <c r="E94" i="1"/>
  <c r="D94" i="1"/>
  <c r="DQ93" i="1"/>
  <c r="DN93" i="1"/>
  <c r="DK93" i="1"/>
  <c r="DG93" i="1"/>
  <c r="CD93" i="1"/>
  <c r="CF93" i="1" s="1"/>
  <c r="AY93" i="1"/>
  <c r="AX93" i="1"/>
  <c r="AW93" i="1"/>
  <c r="AV93" i="1"/>
  <c r="AU93" i="1"/>
  <c r="AT93" i="1"/>
  <c r="S93" i="1"/>
  <c r="Q93" i="1"/>
  <c r="P93" i="1"/>
  <c r="J93" i="1"/>
  <c r="H93" i="1"/>
  <c r="G93" i="1"/>
  <c r="F93" i="1"/>
  <c r="E93" i="1"/>
  <c r="D93" i="1"/>
  <c r="DQ92" i="1"/>
  <c r="DN92" i="1"/>
  <c r="DK92" i="1"/>
  <c r="DG92" i="1"/>
  <c r="CD92" i="1"/>
  <c r="CF92" i="1" s="1"/>
  <c r="AY92" i="1"/>
  <c r="AX92" i="1"/>
  <c r="AW92" i="1"/>
  <c r="AV92" i="1"/>
  <c r="AU92" i="1"/>
  <c r="AT92" i="1"/>
  <c r="S92" i="1"/>
  <c r="Q92" i="1"/>
  <c r="P92" i="1"/>
  <c r="J92" i="1"/>
  <c r="H92" i="1"/>
  <c r="G92" i="1"/>
  <c r="F92" i="1"/>
  <c r="E92" i="1"/>
  <c r="D92" i="1"/>
  <c r="DQ91" i="1"/>
  <c r="DN91" i="1"/>
  <c r="DK91" i="1"/>
  <c r="DG91" i="1"/>
  <c r="CD91" i="1"/>
  <c r="CF91" i="1" s="1"/>
  <c r="AY91" i="1"/>
  <c r="AX91" i="1"/>
  <c r="AW91" i="1"/>
  <c r="AV91" i="1"/>
  <c r="AU91" i="1"/>
  <c r="AT91" i="1"/>
  <c r="S91" i="1"/>
  <c r="Q91" i="1"/>
  <c r="P91" i="1"/>
  <c r="J91" i="1"/>
  <c r="H91" i="1"/>
  <c r="G91" i="1"/>
  <c r="F91" i="1"/>
  <c r="E91" i="1"/>
  <c r="D91" i="1"/>
  <c r="DQ90" i="1"/>
  <c r="DN90" i="1"/>
  <c r="DL90" i="1"/>
  <c r="DK90" i="1"/>
  <c r="R90" i="1" s="1"/>
  <c r="DG90" i="1"/>
  <c r="CD90" i="1"/>
  <c r="CF90" i="1" s="1"/>
  <c r="AY90" i="1"/>
  <c r="AX90" i="1"/>
  <c r="AW90" i="1"/>
  <c r="AV90" i="1"/>
  <c r="AU90" i="1"/>
  <c r="AT90" i="1"/>
  <c r="S90" i="1"/>
  <c r="Q90" i="1"/>
  <c r="P90" i="1"/>
  <c r="J90" i="1"/>
  <c r="G90" i="1"/>
  <c r="F90" i="1"/>
  <c r="E90" i="1"/>
  <c r="H90" i="1" s="1"/>
  <c r="D90" i="1"/>
  <c r="DQ89" i="1"/>
  <c r="DN89" i="1"/>
  <c r="DK89" i="1"/>
  <c r="R89" i="1" s="1"/>
  <c r="DG89" i="1"/>
  <c r="CD89" i="1"/>
  <c r="CF89" i="1" s="1"/>
  <c r="AY89" i="1"/>
  <c r="AX89" i="1"/>
  <c r="AW89" i="1"/>
  <c r="AV89" i="1"/>
  <c r="AU89" i="1"/>
  <c r="AT89" i="1"/>
  <c r="S89" i="1"/>
  <c r="Q89" i="1"/>
  <c r="P89" i="1"/>
  <c r="J89" i="1"/>
  <c r="H89" i="1"/>
  <c r="G89" i="1"/>
  <c r="F89" i="1"/>
  <c r="E89" i="1"/>
  <c r="D89" i="1"/>
  <c r="DQ88" i="1"/>
  <c r="DN88" i="1"/>
  <c r="DL88" i="1"/>
  <c r="DK88" i="1"/>
  <c r="R88" i="1" s="1"/>
  <c r="DG88" i="1"/>
  <c r="CD88" i="1"/>
  <c r="CF88" i="1" s="1"/>
  <c r="AY88" i="1"/>
  <c r="AX88" i="1"/>
  <c r="AW88" i="1"/>
  <c r="AV88" i="1"/>
  <c r="AU88" i="1"/>
  <c r="AT88" i="1"/>
  <c r="S88" i="1"/>
  <c r="Q88" i="1"/>
  <c r="P88" i="1"/>
  <c r="J88" i="1"/>
  <c r="G88" i="1"/>
  <c r="F88" i="1"/>
  <c r="E88" i="1"/>
  <c r="H88" i="1" s="1"/>
  <c r="D88" i="1"/>
  <c r="DQ87" i="1"/>
  <c r="DN87" i="1"/>
  <c r="DK87" i="1"/>
  <c r="R87" i="1" s="1"/>
  <c r="DG87" i="1"/>
  <c r="CD87" i="1"/>
  <c r="CF87" i="1" s="1"/>
  <c r="AY87" i="1"/>
  <c r="AX87" i="1"/>
  <c r="AW87" i="1"/>
  <c r="AV87" i="1"/>
  <c r="AU87" i="1"/>
  <c r="AT87" i="1"/>
  <c r="S87" i="1"/>
  <c r="Q87" i="1"/>
  <c r="P87" i="1"/>
  <c r="J87" i="1"/>
  <c r="H87" i="1"/>
  <c r="G87" i="1"/>
  <c r="F87" i="1"/>
  <c r="E87" i="1"/>
  <c r="D87" i="1"/>
  <c r="DQ86" i="1"/>
  <c r="DN86" i="1"/>
  <c r="DL86" i="1"/>
  <c r="DK86" i="1"/>
  <c r="R86" i="1" s="1"/>
  <c r="DG86" i="1"/>
  <c r="CD86" i="1"/>
  <c r="CF86" i="1" s="1"/>
  <c r="AY86" i="1"/>
  <c r="AX86" i="1"/>
  <c r="AW86" i="1"/>
  <c r="AV86" i="1"/>
  <c r="AU86" i="1"/>
  <c r="AT86" i="1"/>
  <c r="S86" i="1"/>
  <c r="Q86" i="1"/>
  <c r="P86" i="1"/>
  <c r="J86" i="1"/>
  <c r="G86" i="1"/>
  <c r="F86" i="1"/>
  <c r="E86" i="1"/>
  <c r="H86" i="1" s="1"/>
  <c r="D86" i="1"/>
  <c r="DQ85" i="1"/>
  <c r="DN85" i="1"/>
  <c r="DK85" i="1"/>
  <c r="R85" i="1" s="1"/>
  <c r="DG85" i="1"/>
  <c r="CD85" i="1"/>
  <c r="CF85" i="1" s="1"/>
  <c r="AY85" i="1"/>
  <c r="AX85" i="1"/>
  <c r="AW85" i="1"/>
  <c r="AV85" i="1"/>
  <c r="AU85" i="1"/>
  <c r="AT85" i="1"/>
  <c r="S85" i="1"/>
  <c r="Q85" i="1"/>
  <c r="P85" i="1"/>
  <c r="J85" i="1"/>
  <c r="H85" i="1"/>
  <c r="G85" i="1"/>
  <c r="F85" i="1"/>
  <c r="E85" i="1"/>
  <c r="D85" i="1"/>
  <c r="DQ84" i="1"/>
  <c r="DN84" i="1"/>
  <c r="DL84" i="1"/>
  <c r="DK84" i="1"/>
  <c r="R84" i="1" s="1"/>
  <c r="DG84" i="1"/>
  <c r="CD84" i="1"/>
  <c r="CF84" i="1" s="1"/>
  <c r="AY84" i="1"/>
  <c r="AX84" i="1"/>
  <c r="AW84" i="1"/>
  <c r="AV84" i="1"/>
  <c r="AU84" i="1"/>
  <c r="AT84" i="1"/>
  <c r="S84" i="1"/>
  <c r="Q84" i="1"/>
  <c r="P84" i="1"/>
  <c r="J84" i="1"/>
  <c r="G84" i="1"/>
  <c r="F84" i="1"/>
  <c r="E84" i="1"/>
  <c r="H84" i="1" s="1"/>
  <c r="D84" i="1"/>
  <c r="DQ83" i="1"/>
  <c r="DN83" i="1"/>
  <c r="DK83" i="1"/>
  <c r="R83" i="1" s="1"/>
  <c r="DG83" i="1"/>
  <c r="CD83" i="1"/>
  <c r="CF83" i="1" s="1"/>
  <c r="AY83" i="1"/>
  <c r="AX83" i="1"/>
  <c r="AW83" i="1"/>
  <c r="AV83" i="1"/>
  <c r="AU83" i="1"/>
  <c r="AT83" i="1"/>
  <c r="S83" i="1"/>
  <c r="Q83" i="1"/>
  <c r="P83" i="1"/>
  <c r="J83" i="1"/>
  <c r="H83" i="1"/>
  <c r="G83" i="1"/>
  <c r="F83" i="1"/>
  <c r="E83" i="1"/>
  <c r="D83" i="1"/>
  <c r="DQ82" i="1"/>
  <c r="DN82" i="1"/>
  <c r="DL82" i="1"/>
  <c r="DK82" i="1"/>
  <c r="R82" i="1" s="1"/>
  <c r="DG82" i="1"/>
  <c r="CD82" i="1"/>
  <c r="CF82" i="1" s="1"/>
  <c r="AY82" i="1"/>
  <c r="AX82" i="1"/>
  <c r="AW82" i="1"/>
  <c r="AV82" i="1"/>
  <c r="AU82" i="1"/>
  <c r="AT82" i="1"/>
  <c r="S82" i="1"/>
  <c r="Q82" i="1"/>
  <c r="P82" i="1"/>
  <c r="J82" i="1"/>
  <c r="G82" i="1"/>
  <c r="F82" i="1"/>
  <c r="E82" i="1"/>
  <c r="H82" i="1" s="1"/>
  <c r="D82" i="1"/>
  <c r="DQ81" i="1"/>
  <c r="DN81" i="1"/>
  <c r="DK81" i="1"/>
  <c r="R81" i="1" s="1"/>
  <c r="DG81" i="1"/>
  <c r="CD81" i="1"/>
  <c r="CF81" i="1" s="1"/>
  <c r="AY81" i="1"/>
  <c r="AX81" i="1"/>
  <c r="AW81" i="1"/>
  <c r="AV81" i="1"/>
  <c r="AU81" i="1"/>
  <c r="AT81" i="1"/>
  <c r="S81" i="1"/>
  <c r="Q81" i="1"/>
  <c r="P81" i="1"/>
  <c r="J81" i="1"/>
  <c r="H81" i="1"/>
  <c r="G81" i="1"/>
  <c r="F81" i="1"/>
  <c r="E81" i="1"/>
  <c r="D81" i="1"/>
  <c r="DQ80" i="1"/>
  <c r="DN80" i="1"/>
  <c r="DL80" i="1"/>
  <c r="DK80" i="1"/>
  <c r="R80" i="1" s="1"/>
  <c r="DG80" i="1"/>
  <c r="CD80" i="1"/>
  <c r="CF80" i="1" s="1"/>
  <c r="AY80" i="1"/>
  <c r="AX80" i="1"/>
  <c r="AW80" i="1"/>
  <c r="AV80" i="1"/>
  <c r="AU80" i="1"/>
  <c r="AT80" i="1"/>
  <c r="S80" i="1"/>
  <c r="Q80" i="1"/>
  <c r="P80" i="1"/>
  <c r="J80" i="1"/>
  <c r="G80" i="1"/>
  <c r="F80" i="1"/>
  <c r="E80" i="1"/>
  <c r="H80" i="1" s="1"/>
  <c r="D80" i="1"/>
  <c r="DQ79" i="1"/>
  <c r="DN79" i="1"/>
  <c r="DK79" i="1"/>
  <c r="R79" i="1" s="1"/>
  <c r="DG79" i="1"/>
  <c r="CD79" i="1"/>
  <c r="CF79" i="1" s="1"/>
  <c r="AY79" i="1"/>
  <c r="AX79" i="1"/>
  <c r="AW79" i="1"/>
  <c r="AV79" i="1"/>
  <c r="AU79" i="1"/>
  <c r="AT79" i="1"/>
  <c r="S79" i="1"/>
  <c r="Q79" i="1"/>
  <c r="P79" i="1"/>
  <c r="J79" i="1"/>
  <c r="H79" i="1"/>
  <c r="G79" i="1"/>
  <c r="F79" i="1"/>
  <c r="E79" i="1"/>
  <c r="D79" i="1"/>
  <c r="DQ78" i="1"/>
  <c r="DN78" i="1"/>
  <c r="DL78" i="1"/>
  <c r="DK78" i="1"/>
  <c r="R78" i="1" s="1"/>
  <c r="DG78" i="1"/>
  <c r="CD78" i="1"/>
  <c r="CF78" i="1" s="1"/>
  <c r="AY78" i="1"/>
  <c r="AX78" i="1"/>
  <c r="AW78" i="1"/>
  <c r="AV78" i="1"/>
  <c r="AU78" i="1"/>
  <c r="AT78" i="1"/>
  <c r="S78" i="1"/>
  <c r="Q78" i="1"/>
  <c r="P78" i="1"/>
  <c r="J78" i="1"/>
  <c r="G78" i="1"/>
  <c r="F78" i="1"/>
  <c r="E78" i="1"/>
  <c r="H78" i="1" s="1"/>
  <c r="D78" i="1"/>
  <c r="DQ77" i="1"/>
  <c r="DN77" i="1"/>
  <c r="DK77" i="1"/>
  <c r="R77" i="1" s="1"/>
  <c r="DG77" i="1"/>
  <c r="CD77" i="1"/>
  <c r="CF77" i="1" s="1"/>
  <c r="AY77" i="1"/>
  <c r="AX77" i="1"/>
  <c r="AW77" i="1"/>
  <c r="AV77" i="1"/>
  <c r="AU77" i="1"/>
  <c r="AT77" i="1"/>
  <c r="S77" i="1"/>
  <c r="Q77" i="1"/>
  <c r="P77" i="1"/>
  <c r="J77" i="1"/>
  <c r="H77" i="1"/>
  <c r="G77" i="1"/>
  <c r="F77" i="1"/>
  <c r="E77" i="1"/>
  <c r="D77" i="1"/>
  <c r="DQ76" i="1"/>
  <c r="DN76" i="1"/>
  <c r="DL76" i="1"/>
  <c r="DK76" i="1"/>
  <c r="R76" i="1" s="1"/>
  <c r="DG76" i="1"/>
  <c r="CD76" i="1"/>
  <c r="CF76" i="1" s="1"/>
  <c r="AY76" i="1"/>
  <c r="AX76" i="1"/>
  <c r="AW76" i="1"/>
  <c r="AV76" i="1"/>
  <c r="AU76" i="1"/>
  <c r="AT76" i="1"/>
  <c r="S76" i="1"/>
  <c r="Q76" i="1"/>
  <c r="P76" i="1"/>
  <c r="J76" i="1"/>
  <c r="G76" i="1"/>
  <c r="F76" i="1"/>
  <c r="E76" i="1"/>
  <c r="H76" i="1" s="1"/>
  <c r="D76" i="1"/>
  <c r="DQ75" i="1"/>
  <c r="DN75" i="1"/>
  <c r="DK75" i="1"/>
  <c r="R75" i="1" s="1"/>
  <c r="DG75" i="1"/>
  <c r="CD75" i="1"/>
  <c r="CF75" i="1" s="1"/>
  <c r="AY75" i="1"/>
  <c r="AX75" i="1"/>
  <c r="AW75" i="1"/>
  <c r="AV75" i="1"/>
  <c r="AU75" i="1"/>
  <c r="AT75" i="1"/>
  <c r="S75" i="1"/>
  <c r="Q75" i="1"/>
  <c r="P75" i="1"/>
  <c r="J75" i="1"/>
  <c r="H75" i="1"/>
  <c r="G75" i="1"/>
  <c r="F75" i="1"/>
  <c r="E75" i="1"/>
  <c r="D75" i="1"/>
  <c r="DQ74" i="1"/>
  <c r="DN74" i="1"/>
  <c r="DL74" i="1"/>
  <c r="DK74" i="1"/>
  <c r="R74" i="1" s="1"/>
  <c r="DG74" i="1"/>
  <c r="CD74" i="1"/>
  <c r="CF74" i="1" s="1"/>
  <c r="AY74" i="1"/>
  <c r="AX74" i="1"/>
  <c r="AW74" i="1"/>
  <c r="AV74" i="1"/>
  <c r="AU74" i="1"/>
  <c r="AT74" i="1"/>
  <c r="S74" i="1"/>
  <c r="Q74" i="1"/>
  <c r="P74" i="1"/>
  <c r="J74" i="1"/>
  <c r="G74" i="1"/>
  <c r="F74" i="1"/>
  <c r="E74" i="1"/>
  <c r="H74" i="1" s="1"/>
  <c r="D74" i="1"/>
  <c r="DQ73" i="1"/>
  <c r="DN73" i="1"/>
  <c r="DK73" i="1"/>
  <c r="R73" i="1" s="1"/>
  <c r="DG73" i="1"/>
  <c r="CD73" i="1"/>
  <c r="CF73" i="1" s="1"/>
  <c r="AY73" i="1"/>
  <c r="AX73" i="1"/>
  <c r="AW73" i="1"/>
  <c r="AV73" i="1"/>
  <c r="AU73" i="1"/>
  <c r="AT73" i="1"/>
  <c r="S73" i="1"/>
  <c r="Q73" i="1"/>
  <c r="P73" i="1"/>
  <c r="J73" i="1"/>
  <c r="H73" i="1"/>
  <c r="G73" i="1"/>
  <c r="F73" i="1"/>
  <c r="E73" i="1"/>
  <c r="D73" i="1"/>
  <c r="DQ72" i="1"/>
  <c r="DN72" i="1"/>
  <c r="DL72" i="1"/>
  <c r="DK72" i="1"/>
  <c r="R72" i="1" s="1"/>
  <c r="DG72" i="1"/>
  <c r="CD72" i="1"/>
  <c r="CF72" i="1" s="1"/>
  <c r="AY72" i="1"/>
  <c r="AX72" i="1"/>
  <c r="AW72" i="1"/>
  <c r="AV72" i="1"/>
  <c r="AU72" i="1"/>
  <c r="AT72" i="1"/>
  <c r="S72" i="1"/>
  <c r="Q72" i="1"/>
  <c r="P72" i="1"/>
  <c r="J72" i="1"/>
  <c r="G72" i="1"/>
  <c r="F72" i="1"/>
  <c r="E72" i="1"/>
  <c r="H72" i="1" s="1"/>
  <c r="D72" i="1"/>
  <c r="DQ71" i="1"/>
  <c r="DN71" i="1"/>
  <c r="DK71" i="1"/>
  <c r="R71" i="1" s="1"/>
  <c r="DG71" i="1"/>
  <c r="CD71" i="1"/>
  <c r="CF71" i="1" s="1"/>
  <c r="AY71" i="1"/>
  <c r="AX71" i="1"/>
  <c r="AW71" i="1"/>
  <c r="AV71" i="1"/>
  <c r="AU71" i="1"/>
  <c r="AT71" i="1"/>
  <c r="S71" i="1"/>
  <c r="Q71" i="1"/>
  <c r="P71" i="1"/>
  <c r="J71" i="1"/>
  <c r="H71" i="1"/>
  <c r="G71" i="1"/>
  <c r="F71" i="1"/>
  <c r="E71" i="1"/>
  <c r="D71" i="1"/>
  <c r="DQ70" i="1"/>
  <c r="DN70" i="1"/>
  <c r="DL70" i="1"/>
  <c r="DK70" i="1"/>
  <c r="R70" i="1" s="1"/>
  <c r="DG70" i="1"/>
  <c r="CD70" i="1"/>
  <c r="CF70" i="1" s="1"/>
  <c r="AY70" i="1"/>
  <c r="AX70" i="1"/>
  <c r="AW70" i="1"/>
  <c r="AV70" i="1"/>
  <c r="AU70" i="1"/>
  <c r="AT70" i="1"/>
  <c r="S70" i="1"/>
  <c r="Q70" i="1"/>
  <c r="P70" i="1"/>
  <c r="J70" i="1"/>
  <c r="G70" i="1"/>
  <c r="F70" i="1"/>
  <c r="E70" i="1"/>
  <c r="H70" i="1" s="1"/>
  <c r="D70" i="1"/>
  <c r="DQ69" i="1"/>
  <c r="DN69" i="1"/>
  <c r="DK69" i="1"/>
  <c r="R69" i="1" s="1"/>
  <c r="DG69" i="1"/>
  <c r="CD69" i="1"/>
  <c r="CF69" i="1" s="1"/>
  <c r="AY69" i="1"/>
  <c r="AX69" i="1"/>
  <c r="AW69" i="1"/>
  <c r="AV69" i="1"/>
  <c r="AU69" i="1"/>
  <c r="AT69" i="1"/>
  <c r="S69" i="1"/>
  <c r="Q69" i="1"/>
  <c r="P69" i="1"/>
  <c r="J69" i="1"/>
  <c r="H69" i="1"/>
  <c r="G69" i="1"/>
  <c r="F69" i="1"/>
  <c r="E69" i="1"/>
  <c r="D69" i="1"/>
  <c r="DQ68" i="1"/>
  <c r="DN68" i="1"/>
  <c r="DL68" i="1"/>
  <c r="DK68" i="1"/>
  <c r="R68" i="1" s="1"/>
  <c r="DG68" i="1"/>
  <c r="CD68" i="1"/>
  <c r="CF68" i="1" s="1"/>
  <c r="AY68" i="1"/>
  <c r="AX68" i="1"/>
  <c r="AW68" i="1"/>
  <c r="AV68" i="1"/>
  <c r="AU68" i="1"/>
  <c r="AT68" i="1"/>
  <c r="S68" i="1"/>
  <c r="Q68" i="1"/>
  <c r="P68" i="1"/>
  <c r="J68" i="1"/>
  <c r="G68" i="1"/>
  <c r="F68" i="1"/>
  <c r="E68" i="1"/>
  <c r="H68" i="1" s="1"/>
  <c r="D68" i="1"/>
  <c r="DQ67" i="1"/>
  <c r="DN67" i="1"/>
  <c r="DK67" i="1"/>
  <c r="R67" i="1" s="1"/>
  <c r="DG67" i="1"/>
  <c r="CD67" i="1"/>
  <c r="CF67" i="1" s="1"/>
  <c r="AY67" i="1"/>
  <c r="AX67" i="1"/>
  <c r="AW67" i="1"/>
  <c r="AV67" i="1"/>
  <c r="AU67" i="1"/>
  <c r="AT67" i="1"/>
  <c r="S67" i="1"/>
  <c r="Q67" i="1"/>
  <c r="P67" i="1"/>
  <c r="J67" i="1"/>
  <c r="H67" i="1"/>
  <c r="G67" i="1"/>
  <c r="F67" i="1"/>
  <c r="E67" i="1"/>
  <c r="D67" i="1"/>
  <c r="DQ66" i="1"/>
  <c r="DN66" i="1"/>
  <c r="DL66" i="1"/>
  <c r="DK66" i="1"/>
  <c r="R66" i="1" s="1"/>
  <c r="DG66" i="1"/>
  <c r="CD66" i="1"/>
  <c r="CF66" i="1" s="1"/>
  <c r="AY66" i="1"/>
  <c r="AX66" i="1"/>
  <c r="AW66" i="1"/>
  <c r="AV66" i="1"/>
  <c r="AU66" i="1"/>
  <c r="AT66" i="1"/>
  <c r="S66" i="1"/>
  <c r="Q66" i="1"/>
  <c r="P66" i="1"/>
  <c r="J66" i="1"/>
  <c r="G66" i="1"/>
  <c r="F66" i="1"/>
  <c r="E66" i="1"/>
  <c r="H66" i="1" s="1"/>
  <c r="D66" i="1"/>
  <c r="DQ65" i="1"/>
  <c r="DN65" i="1"/>
  <c r="DK65" i="1"/>
  <c r="R65" i="1" s="1"/>
  <c r="DG65" i="1"/>
  <c r="CD65" i="1"/>
  <c r="CF65" i="1" s="1"/>
  <c r="AY65" i="1"/>
  <c r="AX65" i="1"/>
  <c r="AW65" i="1"/>
  <c r="AV65" i="1"/>
  <c r="AU65" i="1"/>
  <c r="AT65" i="1"/>
  <c r="S65" i="1"/>
  <c r="Q65" i="1"/>
  <c r="P65" i="1"/>
  <c r="J65" i="1"/>
  <c r="H65" i="1"/>
  <c r="G65" i="1"/>
  <c r="F65" i="1"/>
  <c r="E65" i="1"/>
  <c r="D65" i="1"/>
  <c r="DQ64" i="1"/>
  <c r="DN64" i="1"/>
  <c r="DL64" i="1"/>
  <c r="DK64" i="1"/>
  <c r="R64" i="1" s="1"/>
  <c r="DG64" i="1"/>
  <c r="CD64" i="1"/>
  <c r="CF64" i="1" s="1"/>
  <c r="AY64" i="1"/>
  <c r="AX64" i="1"/>
  <c r="AW64" i="1"/>
  <c r="AV64" i="1"/>
  <c r="AU64" i="1"/>
  <c r="AT64" i="1"/>
  <c r="S64" i="1"/>
  <c r="Q64" i="1"/>
  <c r="P64" i="1"/>
  <c r="J64" i="1"/>
  <c r="G64" i="1"/>
  <c r="F64" i="1"/>
  <c r="E64" i="1"/>
  <c r="H64" i="1" s="1"/>
  <c r="D64" i="1"/>
  <c r="DQ63" i="1"/>
  <c r="DN63" i="1"/>
  <c r="DK63" i="1"/>
  <c r="R63" i="1" s="1"/>
  <c r="DG63" i="1"/>
  <c r="CD63" i="1"/>
  <c r="CF63" i="1" s="1"/>
  <c r="AY63" i="1"/>
  <c r="AX63" i="1"/>
  <c r="AW63" i="1"/>
  <c r="AV63" i="1"/>
  <c r="AU63" i="1"/>
  <c r="AT63" i="1"/>
  <c r="S63" i="1"/>
  <c r="Q63" i="1"/>
  <c r="P63" i="1"/>
  <c r="J63" i="1"/>
  <c r="H63" i="1"/>
  <c r="G63" i="1"/>
  <c r="F63" i="1"/>
  <c r="E63" i="1"/>
  <c r="D63" i="1"/>
  <c r="DQ62" i="1"/>
  <c r="DN62" i="1"/>
  <c r="DL62" i="1"/>
  <c r="DK62" i="1"/>
  <c r="R62" i="1" s="1"/>
  <c r="DG62" i="1"/>
  <c r="CD62" i="1"/>
  <c r="CF62" i="1" s="1"/>
  <c r="AY62" i="1"/>
  <c r="AX62" i="1"/>
  <c r="AW62" i="1"/>
  <c r="AV62" i="1"/>
  <c r="AU62" i="1"/>
  <c r="AT62" i="1"/>
  <c r="S62" i="1"/>
  <c r="Q62" i="1"/>
  <c r="P62" i="1"/>
  <c r="J62" i="1"/>
  <c r="G62" i="1"/>
  <c r="F62" i="1"/>
  <c r="E62" i="1"/>
  <c r="H62" i="1" s="1"/>
  <c r="D62" i="1"/>
  <c r="DQ61" i="1"/>
  <c r="DN61" i="1"/>
  <c r="DK61" i="1"/>
  <c r="R61" i="1" s="1"/>
  <c r="DG61" i="1"/>
  <c r="CF61" i="1"/>
  <c r="DP61" i="1" s="1"/>
  <c r="DR61" i="1" s="1"/>
  <c r="DT61" i="1" s="1"/>
  <c r="CD61" i="1"/>
  <c r="AY61" i="1"/>
  <c r="AX61" i="1"/>
  <c r="AW61" i="1"/>
  <c r="AV61" i="1"/>
  <c r="AU61" i="1"/>
  <c r="AT61" i="1"/>
  <c r="S61" i="1"/>
  <c r="Q61" i="1"/>
  <c r="P61" i="1"/>
  <c r="J61" i="1"/>
  <c r="G61" i="1"/>
  <c r="F61" i="1"/>
  <c r="E61" i="1"/>
  <c r="H61" i="1" s="1"/>
  <c r="D61" i="1"/>
  <c r="DQ60" i="1"/>
  <c r="DN60" i="1"/>
  <c r="DK60" i="1"/>
  <c r="DL60" i="1" s="1"/>
  <c r="DG60" i="1"/>
  <c r="CF60" i="1"/>
  <c r="DP60" i="1" s="1"/>
  <c r="DR60" i="1" s="1"/>
  <c r="DT60" i="1" s="1"/>
  <c r="CD60" i="1"/>
  <c r="AY60" i="1"/>
  <c r="AX60" i="1"/>
  <c r="AW60" i="1"/>
  <c r="AV60" i="1"/>
  <c r="AU60" i="1"/>
  <c r="AT60" i="1"/>
  <c r="S60" i="1"/>
  <c r="Q60" i="1"/>
  <c r="P60" i="1"/>
  <c r="J60" i="1"/>
  <c r="G60" i="1"/>
  <c r="F60" i="1"/>
  <c r="E60" i="1"/>
  <c r="H60" i="1" s="1"/>
  <c r="D60" i="1"/>
  <c r="DQ59" i="1"/>
  <c r="DN59" i="1"/>
  <c r="DK59" i="1"/>
  <c r="DL59" i="1" s="1"/>
  <c r="DG59" i="1"/>
  <c r="CF59" i="1"/>
  <c r="DP59" i="1" s="1"/>
  <c r="DR59" i="1" s="1"/>
  <c r="DT59" i="1" s="1"/>
  <c r="CD59" i="1"/>
  <c r="AY59" i="1"/>
  <c r="AX59" i="1"/>
  <c r="AW59" i="1"/>
  <c r="AV59" i="1"/>
  <c r="AU59" i="1"/>
  <c r="AT59" i="1"/>
  <c r="S59" i="1"/>
  <c r="Q59" i="1"/>
  <c r="P59" i="1"/>
  <c r="J59" i="1"/>
  <c r="G59" i="1"/>
  <c r="F59" i="1"/>
  <c r="E59" i="1"/>
  <c r="H59" i="1" s="1"/>
  <c r="D59" i="1"/>
  <c r="DQ58" i="1"/>
  <c r="DN58" i="1"/>
  <c r="DK58" i="1"/>
  <c r="DL58" i="1" s="1"/>
  <c r="DG58" i="1"/>
  <c r="CF58" i="1"/>
  <c r="DP58" i="1" s="1"/>
  <c r="DR58" i="1" s="1"/>
  <c r="DT58" i="1" s="1"/>
  <c r="CD58" i="1"/>
  <c r="AY58" i="1"/>
  <c r="AX58" i="1"/>
  <c r="AW58" i="1"/>
  <c r="AV58" i="1"/>
  <c r="AU58" i="1"/>
  <c r="AT58" i="1"/>
  <c r="S58" i="1"/>
  <c r="Q58" i="1"/>
  <c r="P58" i="1"/>
  <c r="J58" i="1"/>
  <c r="G58" i="1"/>
  <c r="F58" i="1"/>
  <c r="E58" i="1"/>
  <c r="H58" i="1" s="1"/>
  <c r="D58" i="1"/>
  <c r="DQ57" i="1"/>
  <c r="DN57" i="1"/>
  <c r="DK57" i="1"/>
  <c r="DL57" i="1" s="1"/>
  <c r="DG57" i="1"/>
  <c r="CF57" i="1"/>
  <c r="DP57" i="1" s="1"/>
  <c r="DR57" i="1" s="1"/>
  <c r="DT57" i="1" s="1"/>
  <c r="CD57" i="1"/>
  <c r="AY57" i="1"/>
  <c r="AX57" i="1"/>
  <c r="AW57" i="1"/>
  <c r="AV57" i="1"/>
  <c r="AU57" i="1"/>
  <c r="AT57" i="1"/>
  <c r="S57" i="1"/>
  <c r="Q57" i="1"/>
  <c r="P57" i="1"/>
  <c r="J57" i="1"/>
  <c r="G57" i="1"/>
  <c r="F57" i="1"/>
  <c r="E57" i="1"/>
  <c r="H57" i="1" s="1"/>
  <c r="D57" i="1"/>
  <c r="DQ56" i="1"/>
  <c r="DN56" i="1"/>
  <c r="DK56" i="1"/>
  <c r="DL56" i="1" s="1"/>
  <c r="DG56" i="1"/>
  <c r="CF56" i="1"/>
  <c r="DP56" i="1" s="1"/>
  <c r="DR56" i="1" s="1"/>
  <c r="DT56" i="1" s="1"/>
  <c r="CD56" i="1"/>
  <c r="AY56" i="1"/>
  <c r="AX56" i="1"/>
  <c r="AW56" i="1"/>
  <c r="AV56" i="1"/>
  <c r="AU56" i="1"/>
  <c r="AT56" i="1"/>
  <c r="S56" i="1"/>
  <c r="Q56" i="1"/>
  <c r="P56" i="1"/>
  <c r="J56" i="1"/>
  <c r="G56" i="1"/>
  <c r="F56" i="1"/>
  <c r="E56" i="1"/>
  <c r="H56" i="1" s="1"/>
  <c r="D56" i="1"/>
  <c r="DQ55" i="1"/>
  <c r="DN55" i="1"/>
  <c r="DK55" i="1"/>
  <c r="DL55" i="1" s="1"/>
  <c r="DG55" i="1"/>
  <c r="CF55" i="1"/>
  <c r="DP55" i="1" s="1"/>
  <c r="DR55" i="1" s="1"/>
  <c r="DT55" i="1" s="1"/>
  <c r="CD55" i="1"/>
  <c r="AY55" i="1"/>
  <c r="AX55" i="1"/>
  <c r="AW55" i="1"/>
  <c r="AV55" i="1"/>
  <c r="AU55" i="1"/>
  <c r="AT55" i="1"/>
  <c r="S55" i="1"/>
  <c r="Q55" i="1"/>
  <c r="P55" i="1"/>
  <c r="J55" i="1"/>
  <c r="G55" i="1"/>
  <c r="F55" i="1"/>
  <c r="E55" i="1"/>
  <c r="H55" i="1" s="1"/>
  <c r="D55" i="1"/>
  <c r="DQ54" i="1"/>
  <c r="DN54" i="1"/>
  <c r="DK54" i="1"/>
  <c r="DL54" i="1" s="1"/>
  <c r="DG54" i="1"/>
  <c r="CF54" i="1"/>
  <c r="DP54" i="1" s="1"/>
  <c r="DR54" i="1" s="1"/>
  <c r="DT54" i="1" s="1"/>
  <c r="CD54" i="1"/>
  <c r="AY54" i="1"/>
  <c r="AX54" i="1"/>
  <c r="AW54" i="1"/>
  <c r="AV54" i="1"/>
  <c r="AU54" i="1"/>
  <c r="AT54" i="1"/>
  <c r="S54" i="1"/>
  <c r="Q54" i="1"/>
  <c r="P54" i="1"/>
  <c r="J54" i="1"/>
  <c r="G54" i="1"/>
  <c r="F54" i="1"/>
  <c r="E54" i="1"/>
  <c r="H54" i="1" s="1"/>
  <c r="D54" i="1"/>
  <c r="DQ53" i="1"/>
  <c r="DN53" i="1"/>
  <c r="DK53" i="1"/>
  <c r="DL53" i="1" s="1"/>
  <c r="DG53" i="1"/>
  <c r="CF53" i="1"/>
  <c r="DP53" i="1" s="1"/>
  <c r="DR53" i="1" s="1"/>
  <c r="DT53" i="1" s="1"/>
  <c r="CD53" i="1"/>
  <c r="AY53" i="1"/>
  <c r="AX53" i="1"/>
  <c r="AW53" i="1"/>
  <c r="AV53" i="1"/>
  <c r="AU53" i="1"/>
  <c r="AT53" i="1"/>
  <c r="S53" i="1"/>
  <c r="Q53" i="1"/>
  <c r="P53" i="1"/>
  <c r="J53" i="1"/>
  <c r="G53" i="1"/>
  <c r="F53" i="1"/>
  <c r="E53" i="1"/>
  <c r="H53" i="1" s="1"/>
  <c r="D53" i="1"/>
  <c r="DQ52" i="1"/>
  <c r="DN52" i="1"/>
  <c r="DK52" i="1"/>
  <c r="DL52" i="1" s="1"/>
  <c r="DG52" i="1"/>
  <c r="CF52" i="1"/>
  <c r="DP52" i="1" s="1"/>
  <c r="DR52" i="1" s="1"/>
  <c r="DT52" i="1" s="1"/>
  <c r="CD52" i="1"/>
  <c r="AY52" i="1"/>
  <c r="AX52" i="1"/>
  <c r="AW52" i="1"/>
  <c r="AV52" i="1"/>
  <c r="AU52" i="1"/>
  <c r="AT52" i="1"/>
  <c r="S52" i="1"/>
  <c r="Q52" i="1"/>
  <c r="P52" i="1"/>
  <c r="J52" i="1"/>
  <c r="G52" i="1"/>
  <c r="F52" i="1"/>
  <c r="E52" i="1"/>
  <c r="H52" i="1" s="1"/>
  <c r="D52" i="1"/>
  <c r="DQ51" i="1"/>
  <c r="DN51" i="1"/>
  <c r="DK51" i="1"/>
  <c r="DL51" i="1" s="1"/>
  <c r="DG51" i="1"/>
  <c r="CF51" i="1"/>
  <c r="DP51" i="1" s="1"/>
  <c r="DR51" i="1" s="1"/>
  <c r="DT51" i="1" s="1"/>
  <c r="CD51" i="1"/>
  <c r="AY51" i="1"/>
  <c r="AX51" i="1"/>
  <c r="AW51" i="1"/>
  <c r="AV51" i="1"/>
  <c r="AU51" i="1"/>
  <c r="AT51" i="1"/>
  <c r="S51" i="1"/>
  <c r="Q51" i="1"/>
  <c r="P51" i="1"/>
  <c r="J51" i="1"/>
  <c r="G51" i="1"/>
  <c r="F51" i="1"/>
  <c r="E51" i="1"/>
  <c r="H51" i="1" s="1"/>
  <c r="D51" i="1"/>
  <c r="DQ50" i="1"/>
  <c r="DN50" i="1"/>
  <c r="DL50" i="1"/>
  <c r="DK50" i="1"/>
  <c r="R50" i="1" s="1"/>
  <c r="DG50" i="1"/>
  <c r="CD50" i="1"/>
  <c r="CF50" i="1" s="1"/>
  <c r="AY50" i="1"/>
  <c r="AX50" i="1"/>
  <c r="AW50" i="1"/>
  <c r="AV50" i="1"/>
  <c r="AU50" i="1"/>
  <c r="AT50" i="1"/>
  <c r="S50" i="1"/>
  <c r="Q50" i="1"/>
  <c r="P50" i="1"/>
  <c r="J50" i="1"/>
  <c r="G50" i="1"/>
  <c r="F50" i="1"/>
  <c r="E50" i="1"/>
  <c r="H50" i="1" s="1"/>
  <c r="D50" i="1"/>
  <c r="DQ49" i="1"/>
  <c r="DN49" i="1"/>
  <c r="DL49" i="1"/>
  <c r="DK49" i="1"/>
  <c r="R49" i="1" s="1"/>
  <c r="DG49" i="1"/>
  <c r="CD49" i="1"/>
  <c r="CF49" i="1" s="1"/>
  <c r="AY49" i="1"/>
  <c r="AX49" i="1"/>
  <c r="AW49" i="1"/>
  <c r="AV49" i="1"/>
  <c r="AU49" i="1"/>
  <c r="AT49" i="1"/>
  <c r="S49" i="1"/>
  <c r="Q49" i="1"/>
  <c r="P49" i="1"/>
  <c r="J49" i="1"/>
  <c r="G49" i="1"/>
  <c r="F49" i="1"/>
  <c r="E49" i="1"/>
  <c r="H49" i="1" s="1"/>
  <c r="D49" i="1"/>
  <c r="DQ48" i="1"/>
  <c r="DN48" i="1"/>
  <c r="DL48" i="1"/>
  <c r="DK48" i="1"/>
  <c r="R48" i="1" s="1"/>
  <c r="DG48" i="1"/>
  <c r="CD48" i="1"/>
  <c r="CF48" i="1" s="1"/>
  <c r="AY48" i="1"/>
  <c r="AX48" i="1"/>
  <c r="AW48" i="1"/>
  <c r="AV48" i="1"/>
  <c r="AU48" i="1"/>
  <c r="AT48" i="1"/>
  <c r="S48" i="1"/>
  <c r="Q48" i="1"/>
  <c r="P48" i="1"/>
  <c r="J48" i="1"/>
  <c r="G48" i="1"/>
  <c r="F48" i="1"/>
  <c r="E48" i="1"/>
  <c r="H48" i="1" s="1"/>
  <c r="D48" i="1"/>
  <c r="DQ47" i="1"/>
  <c r="DN47" i="1"/>
  <c r="DL47" i="1"/>
  <c r="DK47" i="1"/>
  <c r="R47" i="1" s="1"/>
  <c r="DG47" i="1"/>
  <c r="CD47" i="1"/>
  <c r="CF47" i="1" s="1"/>
  <c r="AY47" i="1"/>
  <c r="AX47" i="1"/>
  <c r="AW47" i="1"/>
  <c r="AV47" i="1"/>
  <c r="AU47" i="1"/>
  <c r="AT47" i="1"/>
  <c r="S47" i="1"/>
  <c r="Q47" i="1"/>
  <c r="P47" i="1"/>
  <c r="J47" i="1"/>
  <c r="G47" i="1"/>
  <c r="F47" i="1"/>
  <c r="E47" i="1"/>
  <c r="H47" i="1" s="1"/>
  <c r="D47" i="1"/>
  <c r="DQ46" i="1"/>
  <c r="DN46" i="1"/>
  <c r="DL46" i="1"/>
  <c r="DK46" i="1"/>
  <c r="R46" i="1" s="1"/>
  <c r="DG46" i="1"/>
  <c r="CD46" i="1"/>
  <c r="CF46" i="1" s="1"/>
  <c r="AY46" i="1"/>
  <c r="AX46" i="1"/>
  <c r="AW46" i="1"/>
  <c r="AV46" i="1"/>
  <c r="AU46" i="1"/>
  <c r="AT46" i="1"/>
  <c r="S46" i="1"/>
  <c r="Q46" i="1"/>
  <c r="P46" i="1"/>
  <c r="J46" i="1"/>
  <c r="G46" i="1"/>
  <c r="F46" i="1"/>
  <c r="E46" i="1"/>
  <c r="H46" i="1" s="1"/>
  <c r="D46" i="1"/>
  <c r="DQ45" i="1"/>
  <c r="DN45" i="1"/>
  <c r="DL45" i="1"/>
  <c r="DK45" i="1"/>
  <c r="R45" i="1" s="1"/>
  <c r="DG45" i="1"/>
  <c r="CD45" i="1"/>
  <c r="CF45" i="1" s="1"/>
  <c r="AY45" i="1"/>
  <c r="AX45" i="1"/>
  <c r="AW45" i="1"/>
  <c r="AV45" i="1"/>
  <c r="AU45" i="1"/>
  <c r="AT45" i="1"/>
  <c r="S45" i="1"/>
  <c r="Q45" i="1"/>
  <c r="P45" i="1"/>
  <c r="J45" i="1"/>
  <c r="G45" i="1"/>
  <c r="F45" i="1"/>
  <c r="E45" i="1"/>
  <c r="H45" i="1" s="1"/>
  <c r="D45" i="1"/>
  <c r="DQ44" i="1"/>
  <c r="DN44" i="1"/>
  <c r="DL44" i="1"/>
  <c r="DK44" i="1"/>
  <c r="R44" i="1" s="1"/>
  <c r="DG44" i="1"/>
  <c r="CD44" i="1"/>
  <c r="CF44" i="1" s="1"/>
  <c r="AY44" i="1"/>
  <c r="AX44" i="1"/>
  <c r="AW44" i="1"/>
  <c r="AV44" i="1"/>
  <c r="AU44" i="1"/>
  <c r="AT44" i="1"/>
  <c r="S44" i="1"/>
  <c r="Q44" i="1"/>
  <c r="P44" i="1"/>
  <c r="J44" i="1"/>
  <c r="G44" i="1"/>
  <c r="F44" i="1"/>
  <c r="E44" i="1"/>
  <c r="H44" i="1" s="1"/>
  <c r="D44" i="1"/>
  <c r="DQ43" i="1"/>
  <c r="DN43" i="1"/>
  <c r="DL43" i="1"/>
  <c r="DK43" i="1"/>
  <c r="R43" i="1" s="1"/>
  <c r="DG43" i="1"/>
  <c r="CD43" i="1"/>
  <c r="CF43" i="1" s="1"/>
  <c r="AY43" i="1"/>
  <c r="AX43" i="1"/>
  <c r="AW43" i="1"/>
  <c r="AV43" i="1"/>
  <c r="AU43" i="1"/>
  <c r="AT43" i="1"/>
  <c r="S43" i="1"/>
  <c r="Q43" i="1"/>
  <c r="P43" i="1"/>
  <c r="J43" i="1"/>
  <c r="G43" i="1"/>
  <c r="F43" i="1"/>
  <c r="E43" i="1"/>
  <c r="H43" i="1" s="1"/>
  <c r="D43" i="1"/>
  <c r="DQ42" i="1"/>
  <c r="DN42" i="1"/>
  <c r="DL42" i="1"/>
  <c r="DK42" i="1"/>
  <c r="R42" i="1" s="1"/>
  <c r="DG42" i="1"/>
  <c r="CD42" i="1"/>
  <c r="CF42" i="1" s="1"/>
  <c r="AY42" i="1"/>
  <c r="AX42" i="1"/>
  <c r="AW42" i="1"/>
  <c r="AV42" i="1"/>
  <c r="AU42" i="1"/>
  <c r="AT42" i="1"/>
  <c r="S42" i="1"/>
  <c r="Q42" i="1"/>
  <c r="P42" i="1"/>
  <c r="J42" i="1"/>
  <c r="G42" i="1"/>
  <c r="F42" i="1"/>
  <c r="E42" i="1"/>
  <c r="H42" i="1" s="1"/>
  <c r="D42" i="1"/>
  <c r="DQ41" i="1"/>
  <c r="DN41" i="1"/>
  <c r="DL41" i="1"/>
  <c r="DK41" i="1"/>
  <c r="R41" i="1" s="1"/>
  <c r="DG41" i="1"/>
  <c r="CD41" i="1"/>
  <c r="CF41" i="1" s="1"/>
  <c r="AY41" i="1"/>
  <c r="AX41" i="1"/>
  <c r="AW41" i="1"/>
  <c r="AV41" i="1"/>
  <c r="AU41" i="1"/>
  <c r="AT41" i="1"/>
  <c r="S41" i="1"/>
  <c r="Q41" i="1"/>
  <c r="P41" i="1"/>
  <c r="J41" i="1"/>
  <c r="G41" i="1"/>
  <c r="F41" i="1"/>
  <c r="E41" i="1"/>
  <c r="H41" i="1" s="1"/>
  <c r="D41" i="1"/>
  <c r="DQ40" i="1"/>
  <c r="DN40" i="1"/>
  <c r="DL40" i="1"/>
  <c r="DK40" i="1"/>
  <c r="R40" i="1" s="1"/>
  <c r="DG40" i="1"/>
  <c r="CD40" i="1"/>
  <c r="CF40" i="1" s="1"/>
  <c r="AY40" i="1"/>
  <c r="AX40" i="1"/>
  <c r="AW40" i="1"/>
  <c r="AV40" i="1"/>
  <c r="AU40" i="1"/>
  <c r="AT40" i="1"/>
  <c r="S40" i="1"/>
  <c r="Q40" i="1"/>
  <c r="P40" i="1"/>
  <c r="J40" i="1"/>
  <c r="G40" i="1"/>
  <c r="F40" i="1"/>
  <c r="E40" i="1"/>
  <c r="H40" i="1" s="1"/>
  <c r="D40" i="1"/>
  <c r="DQ39" i="1"/>
  <c r="DN39" i="1"/>
  <c r="DL39" i="1"/>
  <c r="DK39" i="1"/>
  <c r="R39" i="1" s="1"/>
  <c r="DG39" i="1"/>
  <c r="CD39" i="1"/>
  <c r="CF39" i="1" s="1"/>
  <c r="AY39" i="1"/>
  <c r="AX39" i="1"/>
  <c r="AW39" i="1"/>
  <c r="AV39" i="1"/>
  <c r="AU39" i="1"/>
  <c r="AT39" i="1"/>
  <c r="S39" i="1"/>
  <c r="Q39" i="1"/>
  <c r="P39" i="1"/>
  <c r="J39" i="1"/>
  <c r="G39" i="1"/>
  <c r="F39" i="1"/>
  <c r="E39" i="1"/>
  <c r="H39" i="1" s="1"/>
  <c r="D39" i="1"/>
  <c r="DQ38" i="1"/>
  <c r="DN38" i="1"/>
  <c r="DL38" i="1"/>
  <c r="DK38" i="1"/>
  <c r="R38" i="1" s="1"/>
  <c r="DG38" i="1"/>
  <c r="CD38" i="1"/>
  <c r="CF38" i="1" s="1"/>
  <c r="AY38" i="1"/>
  <c r="AX38" i="1"/>
  <c r="AW38" i="1"/>
  <c r="AV38" i="1"/>
  <c r="AU38" i="1"/>
  <c r="AT38" i="1"/>
  <c r="S38" i="1"/>
  <c r="Q38" i="1"/>
  <c r="P38" i="1"/>
  <c r="J38" i="1"/>
  <c r="G38" i="1"/>
  <c r="F38" i="1"/>
  <c r="E38" i="1"/>
  <c r="H38" i="1" s="1"/>
  <c r="D38" i="1"/>
  <c r="DQ37" i="1"/>
  <c r="DN37" i="1"/>
  <c r="DL37" i="1"/>
  <c r="DK37" i="1"/>
  <c r="R37" i="1" s="1"/>
  <c r="DG37" i="1"/>
  <c r="CD37" i="1"/>
  <c r="CF37" i="1" s="1"/>
  <c r="AY37" i="1"/>
  <c r="AX37" i="1"/>
  <c r="AW37" i="1"/>
  <c r="AV37" i="1"/>
  <c r="AU37" i="1"/>
  <c r="AT37" i="1"/>
  <c r="S37" i="1"/>
  <c r="Q37" i="1"/>
  <c r="P37" i="1"/>
  <c r="J37" i="1"/>
  <c r="G37" i="1"/>
  <c r="F37" i="1"/>
  <c r="E37" i="1"/>
  <c r="H37" i="1" s="1"/>
  <c r="D37" i="1"/>
  <c r="DQ36" i="1"/>
  <c r="DN36" i="1"/>
  <c r="DL36" i="1"/>
  <c r="DK36" i="1"/>
  <c r="R36" i="1" s="1"/>
  <c r="DG36" i="1"/>
  <c r="CD36" i="1"/>
  <c r="CF36" i="1" s="1"/>
  <c r="AY36" i="1"/>
  <c r="AX36" i="1"/>
  <c r="AW36" i="1"/>
  <c r="AV36" i="1"/>
  <c r="AU36" i="1"/>
  <c r="AT36" i="1"/>
  <c r="S36" i="1"/>
  <c r="Q36" i="1"/>
  <c r="P36" i="1"/>
  <c r="J36" i="1"/>
  <c r="G36" i="1"/>
  <c r="F36" i="1"/>
  <c r="E36" i="1"/>
  <c r="H36" i="1" s="1"/>
  <c r="D36" i="1"/>
  <c r="DQ35" i="1"/>
  <c r="DN35" i="1"/>
  <c r="DL35" i="1"/>
  <c r="DK35" i="1"/>
  <c r="R35" i="1" s="1"/>
  <c r="DG35" i="1"/>
  <c r="CD35" i="1"/>
  <c r="CF35" i="1" s="1"/>
  <c r="AY35" i="1"/>
  <c r="AX35" i="1"/>
  <c r="AW35" i="1"/>
  <c r="AV35" i="1"/>
  <c r="AU35" i="1"/>
  <c r="AT35" i="1"/>
  <c r="S35" i="1"/>
  <c r="Q35" i="1"/>
  <c r="P35" i="1"/>
  <c r="J35" i="1"/>
  <c r="G35" i="1"/>
  <c r="F35" i="1"/>
  <c r="E35" i="1"/>
  <c r="H35" i="1" s="1"/>
  <c r="D35" i="1"/>
  <c r="DQ34" i="1"/>
  <c r="DN34" i="1"/>
  <c r="DL34" i="1"/>
  <c r="DK34" i="1"/>
  <c r="R34" i="1" s="1"/>
  <c r="DG34" i="1"/>
  <c r="CD34" i="1"/>
  <c r="CF34" i="1" s="1"/>
  <c r="AY34" i="1"/>
  <c r="AX34" i="1"/>
  <c r="AW34" i="1"/>
  <c r="AV34" i="1"/>
  <c r="AU34" i="1"/>
  <c r="AT34" i="1"/>
  <c r="S34" i="1"/>
  <c r="Q34" i="1"/>
  <c r="P34" i="1"/>
  <c r="J34" i="1"/>
  <c r="G34" i="1"/>
  <c r="F34" i="1"/>
  <c r="E34" i="1"/>
  <c r="H34" i="1" s="1"/>
  <c r="D34" i="1"/>
  <c r="DQ33" i="1"/>
  <c r="DN33" i="1"/>
  <c r="DL33" i="1"/>
  <c r="DK33" i="1"/>
  <c r="R33" i="1" s="1"/>
  <c r="DG33" i="1"/>
  <c r="CD33" i="1"/>
  <c r="CF33" i="1" s="1"/>
  <c r="AY33" i="1"/>
  <c r="AX33" i="1"/>
  <c r="AW33" i="1"/>
  <c r="AV33" i="1"/>
  <c r="AU33" i="1"/>
  <c r="AT33" i="1"/>
  <c r="S33" i="1"/>
  <c r="Q33" i="1"/>
  <c r="P33" i="1"/>
  <c r="J33" i="1"/>
  <c r="G33" i="1"/>
  <c r="F33" i="1"/>
  <c r="E33" i="1"/>
  <c r="H33" i="1" s="1"/>
  <c r="D33" i="1"/>
  <c r="DQ32" i="1"/>
  <c r="DN32" i="1"/>
  <c r="DL32" i="1"/>
  <c r="DK32" i="1"/>
  <c r="R32" i="1" s="1"/>
  <c r="DG32" i="1"/>
  <c r="CD32" i="1"/>
  <c r="CF32" i="1" s="1"/>
  <c r="AY32" i="1"/>
  <c r="AX32" i="1"/>
  <c r="AW32" i="1"/>
  <c r="AV32" i="1"/>
  <c r="AU32" i="1"/>
  <c r="AT32" i="1"/>
  <c r="S32" i="1"/>
  <c r="Q32" i="1"/>
  <c r="P32" i="1"/>
  <c r="J32" i="1"/>
  <c r="G32" i="1"/>
  <c r="F32" i="1"/>
  <c r="E32" i="1"/>
  <c r="H32" i="1" s="1"/>
  <c r="D32" i="1"/>
  <c r="DQ31" i="1"/>
  <c r="DN31" i="1"/>
  <c r="DL31" i="1"/>
  <c r="DK31" i="1"/>
  <c r="R31" i="1" s="1"/>
  <c r="DG31" i="1"/>
  <c r="CD31" i="1"/>
  <c r="CF31" i="1" s="1"/>
  <c r="AY31" i="1"/>
  <c r="AX31" i="1"/>
  <c r="AW31" i="1"/>
  <c r="AV31" i="1"/>
  <c r="AU31" i="1"/>
  <c r="AT31" i="1"/>
  <c r="S31" i="1"/>
  <c r="Q31" i="1"/>
  <c r="P31" i="1"/>
  <c r="J31" i="1"/>
  <c r="G31" i="1"/>
  <c r="F31" i="1"/>
  <c r="E31" i="1"/>
  <c r="H31" i="1" s="1"/>
  <c r="D31" i="1"/>
  <c r="DQ30" i="1"/>
  <c r="DN30" i="1"/>
  <c r="DL30" i="1"/>
  <c r="DK30" i="1"/>
  <c r="R30" i="1" s="1"/>
  <c r="DG30" i="1"/>
  <c r="CD30" i="1"/>
  <c r="CF30" i="1" s="1"/>
  <c r="AY30" i="1"/>
  <c r="AX30" i="1"/>
  <c r="AW30" i="1"/>
  <c r="AV30" i="1"/>
  <c r="AU30" i="1"/>
  <c r="AT30" i="1"/>
  <c r="S30" i="1"/>
  <c r="Q30" i="1"/>
  <c r="P30" i="1"/>
  <c r="J30" i="1"/>
  <c r="G30" i="1"/>
  <c r="F30" i="1"/>
  <c r="E30" i="1"/>
  <c r="H30" i="1" s="1"/>
  <c r="D30" i="1"/>
  <c r="DQ29" i="1"/>
  <c r="DN29" i="1"/>
  <c r="DL29" i="1"/>
  <c r="DK29" i="1"/>
  <c r="R29" i="1" s="1"/>
  <c r="DG29" i="1"/>
  <c r="CD29" i="1"/>
  <c r="CF29" i="1" s="1"/>
  <c r="AY29" i="1"/>
  <c r="AX29" i="1"/>
  <c r="AW29" i="1"/>
  <c r="AV29" i="1"/>
  <c r="AU29" i="1"/>
  <c r="AT29" i="1"/>
  <c r="S29" i="1"/>
  <c r="Q29" i="1"/>
  <c r="P29" i="1"/>
  <c r="J29" i="1"/>
  <c r="G29" i="1"/>
  <c r="F29" i="1"/>
  <c r="E29" i="1"/>
  <c r="H29" i="1" s="1"/>
  <c r="D29" i="1"/>
  <c r="DQ28" i="1"/>
  <c r="DN28" i="1"/>
  <c r="DL28" i="1"/>
  <c r="DK28" i="1"/>
  <c r="R28" i="1" s="1"/>
  <c r="DG28" i="1"/>
  <c r="CD28" i="1"/>
  <c r="CF28" i="1" s="1"/>
  <c r="AY28" i="1"/>
  <c r="AX28" i="1"/>
  <c r="AW28" i="1"/>
  <c r="AV28" i="1"/>
  <c r="AU28" i="1"/>
  <c r="AT28" i="1"/>
  <c r="S28" i="1"/>
  <c r="Q28" i="1"/>
  <c r="P28" i="1"/>
  <c r="J28" i="1"/>
  <c r="G28" i="1"/>
  <c r="F28" i="1"/>
  <c r="E28" i="1"/>
  <c r="H28" i="1" s="1"/>
  <c r="D28" i="1"/>
  <c r="DQ27" i="1"/>
  <c r="DN27" i="1"/>
  <c r="DL27" i="1"/>
  <c r="DK27" i="1"/>
  <c r="R27" i="1" s="1"/>
  <c r="DG27" i="1"/>
  <c r="CD27" i="1"/>
  <c r="CF27" i="1" s="1"/>
  <c r="AY27" i="1"/>
  <c r="AX27" i="1"/>
  <c r="AW27" i="1"/>
  <c r="AV27" i="1"/>
  <c r="AU27" i="1"/>
  <c r="AT27" i="1"/>
  <c r="S27" i="1"/>
  <c r="Q27" i="1"/>
  <c r="P27" i="1"/>
  <c r="J27" i="1"/>
  <c r="G27" i="1"/>
  <c r="F27" i="1"/>
  <c r="E27" i="1"/>
  <c r="H27" i="1" s="1"/>
  <c r="D27" i="1"/>
  <c r="DQ26" i="1"/>
  <c r="DN26" i="1"/>
  <c r="DL26" i="1"/>
  <c r="DK26" i="1"/>
  <c r="R26" i="1" s="1"/>
  <c r="DG26" i="1"/>
  <c r="CD26" i="1"/>
  <c r="CF26" i="1" s="1"/>
  <c r="AY26" i="1"/>
  <c r="AX26" i="1"/>
  <c r="AW26" i="1"/>
  <c r="AV26" i="1"/>
  <c r="AU26" i="1"/>
  <c r="AT26" i="1"/>
  <c r="S26" i="1"/>
  <c r="Q26" i="1"/>
  <c r="P26" i="1"/>
  <c r="J26" i="1"/>
  <c r="G26" i="1"/>
  <c r="F26" i="1"/>
  <c r="E26" i="1"/>
  <c r="H26" i="1" s="1"/>
  <c r="D26" i="1"/>
  <c r="DQ25" i="1"/>
  <c r="DN25" i="1"/>
  <c r="DL25" i="1"/>
  <c r="DK25" i="1"/>
  <c r="R25" i="1" s="1"/>
  <c r="DG25" i="1"/>
  <c r="CD25" i="1"/>
  <c r="CF25" i="1" s="1"/>
  <c r="AY25" i="1"/>
  <c r="AX25" i="1"/>
  <c r="AW25" i="1"/>
  <c r="AV25" i="1"/>
  <c r="AU25" i="1"/>
  <c r="AT25" i="1"/>
  <c r="S25" i="1"/>
  <c r="Q25" i="1"/>
  <c r="P25" i="1"/>
  <c r="J25" i="1"/>
  <c r="G25" i="1"/>
  <c r="F25" i="1"/>
  <c r="E25" i="1"/>
  <c r="H25" i="1" s="1"/>
  <c r="D25" i="1"/>
  <c r="DQ24" i="1"/>
  <c r="DN24" i="1"/>
  <c r="DL24" i="1"/>
  <c r="DK24" i="1"/>
  <c r="R24" i="1" s="1"/>
  <c r="DG24" i="1"/>
  <c r="CD24" i="1"/>
  <c r="CF24" i="1" s="1"/>
  <c r="AY24" i="1"/>
  <c r="AX24" i="1"/>
  <c r="AW24" i="1"/>
  <c r="AV24" i="1"/>
  <c r="AU24" i="1"/>
  <c r="AT24" i="1"/>
  <c r="S24" i="1"/>
  <c r="Q24" i="1"/>
  <c r="P24" i="1"/>
  <c r="J24" i="1"/>
  <c r="G24" i="1"/>
  <c r="F24" i="1"/>
  <c r="E24" i="1"/>
  <c r="H24" i="1" s="1"/>
  <c r="D24" i="1"/>
  <c r="DQ23" i="1"/>
  <c r="DN23" i="1"/>
  <c r="DL23" i="1"/>
  <c r="DK23" i="1"/>
  <c r="R23" i="1" s="1"/>
  <c r="DG23" i="1"/>
  <c r="CD23" i="1"/>
  <c r="CF23" i="1" s="1"/>
  <c r="AY23" i="1"/>
  <c r="AX23" i="1"/>
  <c r="AW23" i="1"/>
  <c r="AV23" i="1"/>
  <c r="AU23" i="1"/>
  <c r="AT23" i="1"/>
  <c r="S23" i="1"/>
  <c r="Q23" i="1"/>
  <c r="P23" i="1"/>
  <c r="J23" i="1"/>
  <c r="G23" i="1"/>
  <c r="F23" i="1"/>
  <c r="E23" i="1"/>
  <c r="H23" i="1" s="1"/>
  <c r="D23" i="1"/>
  <c r="DQ22" i="1"/>
  <c r="DN22" i="1"/>
  <c r="DL22" i="1"/>
  <c r="DK22" i="1"/>
  <c r="R22" i="1" s="1"/>
  <c r="DG22" i="1"/>
  <c r="CD22" i="1"/>
  <c r="CF22" i="1" s="1"/>
  <c r="AY22" i="1"/>
  <c r="AX22" i="1"/>
  <c r="AW22" i="1"/>
  <c r="AV22" i="1"/>
  <c r="AU22" i="1"/>
  <c r="AT22" i="1"/>
  <c r="S22" i="1"/>
  <c r="Q22" i="1"/>
  <c r="P22" i="1"/>
  <c r="J22" i="1"/>
  <c r="G22" i="1"/>
  <c r="F22" i="1"/>
  <c r="E22" i="1"/>
  <c r="H22" i="1" s="1"/>
  <c r="D22" i="1"/>
  <c r="DQ21" i="1"/>
  <c r="DN21" i="1"/>
  <c r="DL21" i="1"/>
  <c r="DK21" i="1"/>
  <c r="R21" i="1" s="1"/>
  <c r="DG21" i="1"/>
  <c r="CD21" i="1"/>
  <c r="CF21" i="1" s="1"/>
  <c r="AY21" i="1"/>
  <c r="AX21" i="1"/>
  <c r="AW21" i="1"/>
  <c r="AV21" i="1"/>
  <c r="AU21" i="1"/>
  <c r="AT21" i="1"/>
  <c r="S21" i="1"/>
  <c r="Q21" i="1"/>
  <c r="P21" i="1"/>
  <c r="J21" i="1"/>
  <c r="G21" i="1"/>
  <c r="F21" i="1"/>
  <c r="E21" i="1"/>
  <c r="H21" i="1" s="1"/>
  <c r="D21" i="1"/>
  <c r="DQ20" i="1"/>
  <c r="DN20" i="1"/>
  <c r="DL20" i="1"/>
  <c r="DK20" i="1"/>
  <c r="R20" i="1" s="1"/>
  <c r="DG20" i="1"/>
  <c r="CD20" i="1"/>
  <c r="CF20" i="1" s="1"/>
  <c r="AY20" i="1"/>
  <c r="AX20" i="1"/>
  <c r="AW20" i="1"/>
  <c r="AV20" i="1"/>
  <c r="AU20" i="1"/>
  <c r="AT20" i="1"/>
  <c r="S20" i="1"/>
  <c r="Q20" i="1"/>
  <c r="P20" i="1"/>
  <c r="J20" i="1"/>
  <c r="G20" i="1"/>
  <c r="F20" i="1"/>
  <c r="E20" i="1"/>
  <c r="H20" i="1" s="1"/>
  <c r="D20" i="1"/>
  <c r="DQ19" i="1"/>
  <c r="DN19" i="1"/>
  <c r="DL19" i="1"/>
  <c r="DK19" i="1"/>
  <c r="R19" i="1" s="1"/>
  <c r="DG19" i="1"/>
  <c r="CD19" i="1"/>
  <c r="CF19" i="1" s="1"/>
  <c r="AY19" i="1"/>
  <c r="AX19" i="1"/>
  <c r="AW19" i="1"/>
  <c r="AV19" i="1"/>
  <c r="AU19" i="1"/>
  <c r="AT19" i="1"/>
  <c r="S19" i="1"/>
  <c r="Q19" i="1"/>
  <c r="P19" i="1"/>
  <c r="J19" i="1"/>
  <c r="G19" i="1"/>
  <c r="F19" i="1"/>
  <c r="E19" i="1"/>
  <c r="H19" i="1" s="1"/>
  <c r="D19" i="1"/>
  <c r="DQ18" i="1"/>
  <c r="DN18" i="1"/>
  <c r="DL18" i="1"/>
  <c r="DK18" i="1"/>
  <c r="R18" i="1" s="1"/>
  <c r="DG18" i="1"/>
  <c r="CD18" i="1"/>
  <c r="CF18" i="1" s="1"/>
  <c r="AY18" i="1"/>
  <c r="AX18" i="1"/>
  <c r="AW18" i="1"/>
  <c r="AV18" i="1"/>
  <c r="AU18" i="1"/>
  <c r="AT18" i="1"/>
  <c r="S18" i="1"/>
  <c r="Q18" i="1"/>
  <c r="P18" i="1"/>
  <c r="J18" i="1"/>
  <c r="G18" i="1"/>
  <c r="F18" i="1"/>
  <c r="E18" i="1"/>
  <c r="H18" i="1" s="1"/>
  <c r="D18" i="1"/>
  <c r="DQ17" i="1"/>
  <c r="DN17" i="1"/>
  <c r="DL17" i="1"/>
  <c r="DK17" i="1"/>
  <c r="R17" i="1" s="1"/>
  <c r="DG17" i="1"/>
  <c r="CD17" i="1"/>
  <c r="CF17" i="1" s="1"/>
  <c r="AY17" i="1"/>
  <c r="AX17" i="1"/>
  <c r="AW17" i="1"/>
  <c r="AV17" i="1"/>
  <c r="AU17" i="1"/>
  <c r="AT17" i="1"/>
  <c r="S17" i="1"/>
  <c r="Q17" i="1"/>
  <c r="P17" i="1"/>
  <c r="J17" i="1"/>
  <c r="G17" i="1"/>
  <c r="F17" i="1"/>
  <c r="E17" i="1"/>
  <c r="H17" i="1" s="1"/>
  <c r="D17" i="1"/>
  <c r="DQ16" i="1"/>
  <c r="DN16" i="1"/>
  <c r="DL16" i="1"/>
  <c r="DK16" i="1"/>
  <c r="R16" i="1" s="1"/>
  <c r="DG16" i="1"/>
  <c r="CD16" i="1"/>
  <c r="CF16" i="1" s="1"/>
  <c r="AY16" i="1"/>
  <c r="AX16" i="1"/>
  <c r="AW16" i="1"/>
  <c r="AV16" i="1"/>
  <c r="AU16" i="1"/>
  <c r="AT16" i="1"/>
  <c r="S16" i="1"/>
  <c r="Q16" i="1"/>
  <c r="P16" i="1"/>
  <c r="J16" i="1"/>
  <c r="G16" i="1"/>
  <c r="F16" i="1"/>
  <c r="E16" i="1"/>
  <c r="H16" i="1" s="1"/>
  <c r="D16" i="1"/>
  <c r="DQ15" i="1"/>
  <c r="DN15" i="1"/>
  <c r="DL15" i="1"/>
  <c r="DK15" i="1"/>
  <c r="R15" i="1" s="1"/>
  <c r="DG15" i="1"/>
  <c r="CD15" i="1"/>
  <c r="CF15" i="1" s="1"/>
  <c r="AY15" i="1"/>
  <c r="AX15" i="1"/>
  <c r="AW15" i="1"/>
  <c r="AV15" i="1"/>
  <c r="AU15" i="1"/>
  <c r="AT15" i="1"/>
  <c r="S15" i="1"/>
  <c r="Q15" i="1"/>
  <c r="P15" i="1"/>
  <c r="J15" i="1"/>
  <c r="G15" i="1"/>
  <c r="F15" i="1"/>
  <c r="E15" i="1"/>
  <c r="H15" i="1" s="1"/>
  <c r="D15" i="1"/>
  <c r="DQ14" i="1"/>
  <c r="DN14" i="1"/>
  <c r="DL14" i="1"/>
  <c r="DK14" i="1"/>
  <c r="R14" i="1" s="1"/>
  <c r="DG14" i="1"/>
  <c r="CD14" i="1"/>
  <c r="CF14" i="1" s="1"/>
  <c r="AY14" i="1"/>
  <c r="AX14" i="1"/>
  <c r="AW14" i="1"/>
  <c r="AV14" i="1"/>
  <c r="AU14" i="1"/>
  <c r="AT14" i="1"/>
  <c r="S14" i="1"/>
  <c r="Q14" i="1"/>
  <c r="P14" i="1"/>
  <c r="J14" i="1"/>
  <c r="G14" i="1"/>
  <c r="F14" i="1"/>
  <c r="E14" i="1"/>
  <c r="H14" i="1" s="1"/>
  <c r="D14" i="1"/>
  <c r="DQ13" i="1"/>
  <c r="DN13" i="1"/>
  <c r="DL13" i="1"/>
  <c r="DK13" i="1"/>
  <c r="R13" i="1" s="1"/>
  <c r="DG13" i="1"/>
  <c r="CD13" i="1"/>
  <c r="CF13" i="1" s="1"/>
  <c r="AY13" i="1"/>
  <c r="AX13" i="1"/>
  <c r="AW13" i="1"/>
  <c r="AV13" i="1"/>
  <c r="AU13" i="1"/>
  <c r="AT13" i="1"/>
  <c r="S13" i="1"/>
  <c r="Q13" i="1"/>
  <c r="P13" i="1"/>
  <c r="J13" i="1"/>
  <c r="G13" i="1"/>
  <c r="F13" i="1"/>
  <c r="E13" i="1"/>
  <c r="H13" i="1" s="1"/>
  <c r="D13" i="1"/>
  <c r="DQ12" i="1"/>
  <c r="DN12" i="1"/>
  <c r="DL12" i="1"/>
  <c r="DK12" i="1"/>
  <c r="R12" i="1" s="1"/>
  <c r="DG12" i="1"/>
  <c r="CD12" i="1"/>
  <c r="CF12" i="1" s="1"/>
  <c r="AY12" i="1"/>
  <c r="AX12" i="1"/>
  <c r="AW12" i="1"/>
  <c r="AV12" i="1"/>
  <c r="AU12" i="1"/>
  <c r="AT12" i="1"/>
  <c r="S12" i="1"/>
  <c r="Q12" i="1"/>
  <c r="P12" i="1"/>
  <c r="J12" i="1"/>
  <c r="G12" i="1"/>
  <c r="F12" i="1"/>
  <c r="E12" i="1"/>
  <c r="H12" i="1" s="1"/>
  <c r="D12" i="1"/>
  <c r="DQ11" i="1"/>
  <c r="DN11" i="1"/>
  <c r="DL11" i="1"/>
  <c r="DK11" i="1"/>
  <c r="R11" i="1" s="1"/>
  <c r="DG11" i="1"/>
  <c r="CD11" i="1"/>
  <c r="CF11" i="1" s="1"/>
  <c r="AY11" i="1"/>
  <c r="AX11" i="1"/>
  <c r="AW11" i="1"/>
  <c r="AV11" i="1"/>
  <c r="AU11" i="1"/>
  <c r="AT11" i="1"/>
  <c r="S11" i="1"/>
  <c r="Q11" i="1"/>
  <c r="P11" i="1"/>
  <c r="J11" i="1"/>
  <c r="G11" i="1"/>
  <c r="F11" i="1"/>
  <c r="E11" i="1"/>
  <c r="H11" i="1" s="1"/>
  <c r="D11" i="1"/>
  <c r="DQ10" i="1"/>
  <c r="DN10" i="1"/>
  <c r="DN450" i="1" s="1"/>
  <c r="DL10" i="1"/>
  <c r="DK10" i="1"/>
  <c r="DG10" i="1"/>
  <c r="DG450" i="1" s="1"/>
  <c r="CF10" i="1"/>
  <c r="CD10" i="1"/>
  <c r="CD450" i="1" s="1"/>
  <c r="AY10" i="1"/>
  <c r="AY450" i="1" s="1"/>
  <c r="AX10" i="1"/>
  <c r="AX450" i="1" s="1"/>
  <c r="AW10" i="1"/>
  <c r="AV10" i="1"/>
  <c r="AV450" i="1" s="1"/>
  <c r="AU10" i="1"/>
  <c r="AU450" i="1" s="1"/>
  <c r="AT10" i="1"/>
  <c r="S10" i="1"/>
  <c r="S450" i="1" s="1"/>
  <c r="R10" i="1"/>
  <c r="Q10" i="1"/>
  <c r="Q450" i="1" s="1"/>
  <c r="P10" i="1"/>
  <c r="P450" i="1" s="1"/>
  <c r="J10" i="1"/>
  <c r="G10" i="1"/>
  <c r="G450" i="1" s="1"/>
  <c r="F10" i="1"/>
  <c r="F450" i="1" s="1"/>
  <c r="E10" i="1"/>
  <c r="E450" i="1" s="1"/>
  <c r="D10" i="1"/>
  <c r="D450" i="1" s="1"/>
  <c r="DP42" i="1" l="1"/>
  <c r="DR42" i="1" s="1"/>
  <c r="DT42" i="1" s="1"/>
  <c r="DP43" i="1"/>
  <c r="DR43" i="1" s="1"/>
  <c r="DT43" i="1" s="1"/>
  <c r="DP44" i="1"/>
  <c r="DR44" i="1" s="1"/>
  <c r="DT44" i="1" s="1"/>
  <c r="DP45" i="1"/>
  <c r="DR45" i="1" s="1"/>
  <c r="DT45" i="1" s="1"/>
  <c r="DP46" i="1"/>
  <c r="DR46" i="1" s="1"/>
  <c r="DT46" i="1" s="1"/>
  <c r="DP47" i="1"/>
  <c r="DR47" i="1" s="1"/>
  <c r="DT47" i="1" s="1"/>
  <c r="DP48" i="1"/>
  <c r="DR48" i="1" s="1"/>
  <c r="DT48" i="1" s="1"/>
  <c r="DP49" i="1"/>
  <c r="DR49" i="1" s="1"/>
  <c r="DT49" i="1" s="1"/>
  <c r="DP50" i="1"/>
  <c r="DR50" i="1" s="1"/>
  <c r="DT50" i="1" s="1"/>
  <c r="DP11" i="1"/>
  <c r="DR11" i="1" s="1"/>
  <c r="DT11" i="1" s="1"/>
  <c r="DP12" i="1"/>
  <c r="DR12" i="1" s="1"/>
  <c r="DT12" i="1" s="1"/>
  <c r="DP13" i="1"/>
  <c r="DR13" i="1" s="1"/>
  <c r="DT13" i="1" s="1"/>
  <c r="DP14" i="1"/>
  <c r="DR14" i="1" s="1"/>
  <c r="DT14" i="1" s="1"/>
  <c r="DP15" i="1"/>
  <c r="DR15" i="1" s="1"/>
  <c r="DT15" i="1" s="1"/>
  <c r="DP16" i="1"/>
  <c r="DR16" i="1" s="1"/>
  <c r="DT16" i="1" s="1"/>
  <c r="DP17" i="1"/>
  <c r="DR17" i="1" s="1"/>
  <c r="DT17" i="1" s="1"/>
  <c r="DP18" i="1"/>
  <c r="DR18" i="1" s="1"/>
  <c r="DT18" i="1" s="1"/>
  <c r="DP19" i="1"/>
  <c r="DR19" i="1" s="1"/>
  <c r="DT19" i="1" s="1"/>
  <c r="DP20" i="1"/>
  <c r="DR20" i="1" s="1"/>
  <c r="DT20" i="1" s="1"/>
  <c r="DP21" i="1"/>
  <c r="DR21" i="1" s="1"/>
  <c r="DT21" i="1" s="1"/>
  <c r="DP22" i="1"/>
  <c r="DR22" i="1" s="1"/>
  <c r="DT22" i="1" s="1"/>
  <c r="DP23" i="1"/>
  <c r="DR23" i="1" s="1"/>
  <c r="DT23" i="1" s="1"/>
  <c r="DP24" i="1"/>
  <c r="DR24" i="1" s="1"/>
  <c r="DT24" i="1" s="1"/>
  <c r="DP25" i="1"/>
  <c r="DR25" i="1" s="1"/>
  <c r="DT25" i="1" s="1"/>
  <c r="DP26" i="1"/>
  <c r="DR26" i="1" s="1"/>
  <c r="DT26" i="1" s="1"/>
  <c r="DP27" i="1"/>
  <c r="DR27" i="1" s="1"/>
  <c r="DT27" i="1" s="1"/>
  <c r="DP28" i="1"/>
  <c r="DR28" i="1" s="1"/>
  <c r="DT28" i="1" s="1"/>
  <c r="DP29" i="1"/>
  <c r="DR29" i="1" s="1"/>
  <c r="DT29" i="1" s="1"/>
  <c r="DP30" i="1"/>
  <c r="DR30" i="1" s="1"/>
  <c r="DT30" i="1" s="1"/>
  <c r="DP31" i="1"/>
  <c r="DR31" i="1" s="1"/>
  <c r="DT31" i="1" s="1"/>
  <c r="DP32" i="1"/>
  <c r="DR32" i="1" s="1"/>
  <c r="DT32" i="1" s="1"/>
  <c r="DP33" i="1"/>
  <c r="DR33" i="1" s="1"/>
  <c r="DT33" i="1" s="1"/>
  <c r="DP34" i="1"/>
  <c r="DR34" i="1" s="1"/>
  <c r="DT34" i="1" s="1"/>
  <c r="DP35" i="1"/>
  <c r="DR35" i="1" s="1"/>
  <c r="DT35" i="1" s="1"/>
  <c r="DP36" i="1"/>
  <c r="DR36" i="1" s="1"/>
  <c r="DT36" i="1" s="1"/>
  <c r="DP37" i="1"/>
  <c r="DR37" i="1" s="1"/>
  <c r="DT37" i="1" s="1"/>
  <c r="DP38" i="1"/>
  <c r="DR38" i="1" s="1"/>
  <c r="DT38" i="1" s="1"/>
  <c r="DP39" i="1"/>
  <c r="DR39" i="1" s="1"/>
  <c r="DT39" i="1" s="1"/>
  <c r="DP40" i="1"/>
  <c r="DR40" i="1" s="1"/>
  <c r="DT40" i="1" s="1"/>
  <c r="DP41" i="1"/>
  <c r="DR41" i="1" s="1"/>
  <c r="DT41" i="1" s="1"/>
  <c r="CI51" i="1"/>
  <c r="EC51" i="1"/>
  <c r="CI52" i="1"/>
  <c r="EC52" i="1"/>
  <c r="CI53" i="1"/>
  <c r="EC53" i="1"/>
  <c r="CI54" i="1"/>
  <c r="EC54" i="1"/>
  <c r="CI55" i="1"/>
  <c r="EC55" i="1"/>
  <c r="CI56" i="1"/>
  <c r="EC56" i="1"/>
  <c r="CI57" i="1"/>
  <c r="EC57" i="1"/>
  <c r="CI58" i="1"/>
  <c r="EC58" i="1"/>
  <c r="CI59" i="1"/>
  <c r="EC59" i="1"/>
  <c r="CI60" i="1"/>
  <c r="EC60" i="1"/>
  <c r="EC61" i="1"/>
  <c r="CI61" i="1"/>
  <c r="CJ61" i="1" s="1"/>
  <c r="W61" i="1" s="1"/>
  <c r="AW450" i="1"/>
  <c r="CF450" i="1"/>
  <c r="DP10" i="1"/>
  <c r="CJ51" i="1"/>
  <c r="W51" i="1" s="1"/>
  <c r="CJ52" i="1"/>
  <c r="W52" i="1" s="1"/>
  <c r="CJ53" i="1"/>
  <c r="W53" i="1" s="1"/>
  <c r="CJ54" i="1"/>
  <c r="W54" i="1" s="1"/>
  <c r="CJ55" i="1"/>
  <c r="W55" i="1" s="1"/>
  <c r="CJ56" i="1"/>
  <c r="W56" i="1" s="1"/>
  <c r="CJ57" i="1"/>
  <c r="W57" i="1" s="1"/>
  <c r="CJ58" i="1"/>
  <c r="W58" i="1" s="1"/>
  <c r="CJ59" i="1"/>
  <c r="W59" i="1" s="1"/>
  <c r="CJ60" i="1"/>
  <c r="W60" i="1" s="1"/>
  <c r="DL61" i="1"/>
  <c r="DL63" i="1"/>
  <c r="DL65" i="1"/>
  <c r="DL67" i="1"/>
  <c r="DL69" i="1"/>
  <c r="DL71" i="1"/>
  <c r="DL73" i="1"/>
  <c r="DL75" i="1"/>
  <c r="DL77" i="1"/>
  <c r="DL79" i="1"/>
  <c r="DL81" i="1"/>
  <c r="DL83" i="1"/>
  <c r="DL85" i="1"/>
  <c r="DL87" i="1"/>
  <c r="DL89" i="1"/>
  <c r="R91" i="1"/>
  <c r="DL91" i="1"/>
  <c r="R93" i="1"/>
  <c r="DL93" i="1"/>
  <c r="R95" i="1"/>
  <c r="DL95" i="1"/>
  <c r="R97" i="1"/>
  <c r="DL97" i="1"/>
  <c r="R99" i="1"/>
  <c r="DL99" i="1"/>
  <c r="DP100" i="1"/>
  <c r="DR100" i="1" s="1"/>
  <c r="DT100" i="1" s="1"/>
  <c r="DP105" i="1"/>
  <c r="DR105" i="1" s="1"/>
  <c r="DT105" i="1" s="1"/>
  <c r="DP107" i="1"/>
  <c r="DR107" i="1" s="1"/>
  <c r="DT107" i="1" s="1"/>
  <c r="DP108" i="1"/>
  <c r="DR108" i="1" s="1"/>
  <c r="DT108" i="1" s="1"/>
  <c r="DP109" i="1"/>
  <c r="DR109" i="1" s="1"/>
  <c r="DT109" i="1" s="1"/>
  <c r="DP110" i="1"/>
  <c r="DR110" i="1" s="1"/>
  <c r="DT110" i="1" s="1"/>
  <c r="DP111" i="1"/>
  <c r="DR111" i="1" s="1"/>
  <c r="DT111" i="1" s="1"/>
  <c r="DP112" i="1"/>
  <c r="DR112" i="1" s="1"/>
  <c r="DT112" i="1" s="1"/>
  <c r="DP113" i="1"/>
  <c r="DR113" i="1" s="1"/>
  <c r="DT113" i="1" s="1"/>
  <c r="DP114" i="1"/>
  <c r="DR114" i="1" s="1"/>
  <c r="DT114" i="1" s="1"/>
  <c r="DP115" i="1"/>
  <c r="DR115" i="1" s="1"/>
  <c r="DT115" i="1" s="1"/>
  <c r="DP118" i="1"/>
  <c r="DR118" i="1" s="1"/>
  <c r="DT118" i="1" s="1"/>
  <c r="DP122" i="1"/>
  <c r="DR122" i="1" s="1"/>
  <c r="DT122" i="1" s="1"/>
  <c r="DP126" i="1"/>
  <c r="DR126" i="1" s="1"/>
  <c r="DT126" i="1" s="1"/>
  <c r="EC182" i="1"/>
  <c r="CI182" i="1"/>
  <c r="CJ182" i="1" s="1"/>
  <c r="W182" i="1" s="1"/>
  <c r="CI198" i="1"/>
  <c r="CJ198" i="1" s="1"/>
  <c r="W198" i="1" s="1"/>
  <c r="EC198" i="1"/>
  <c r="CI199" i="1"/>
  <c r="CJ199" i="1" s="1"/>
  <c r="W199" i="1" s="1"/>
  <c r="EC199" i="1"/>
  <c r="H10" i="1"/>
  <c r="DK450" i="1"/>
  <c r="CF4" i="1" s="1"/>
  <c r="DQ450" i="1"/>
  <c r="DP62" i="1"/>
  <c r="DR62" i="1" s="1"/>
  <c r="DT62" i="1" s="1"/>
  <c r="DP64" i="1"/>
  <c r="DR64" i="1" s="1"/>
  <c r="DT64" i="1" s="1"/>
  <c r="DP66" i="1"/>
  <c r="DR66" i="1" s="1"/>
  <c r="DT66" i="1" s="1"/>
  <c r="DP68" i="1"/>
  <c r="DR68" i="1" s="1"/>
  <c r="DT68" i="1" s="1"/>
  <c r="DP70" i="1"/>
  <c r="DR70" i="1" s="1"/>
  <c r="DT70" i="1" s="1"/>
  <c r="DP72" i="1"/>
  <c r="DR72" i="1" s="1"/>
  <c r="DT72" i="1" s="1"/>
  <c r="DP74" i="1"/>
  <c r="DR74" i="1" s="1"/>
  <c r="DT74" i="1" s="1"/>
  <c r="DP76" i="1"/>
  <c r="DR76" i="1" s="1"/>
  <c r="DT76" i="1" s="1"/>
  <c r="DP78" i="1"/>
  <c r="DR78" i="1" s="1"/>
  <c r="DT78" i="1" s="1"/>
  <c r="DP80" i="1"/>
  <c r="DR80" i="1" s="1"/>
  <c r="DT80" i="1" s="1"/>
  <c r="DP82" i="1"/>
  <c r="DR82" i="1" s="1"/>
  <c r="DT82" i="1" s="1"/>
  <c r="DP84" i="1"/>
  <c r="DR84" i="1" s="1"/>
  <c r="DT84" i="1" s="1"/>
  <c r="DP86" i="1"/>
  <c r="DR86" i="1" s="1"/>
  <c r="DT86" i="1" s="1"/>
  <c r="DP88" i="1"/>
  <c r="DR88" i="1" s="1"/>
  <c r="DT88" i="1" s="1"/>
  <c r="DP90" i="1"/>
  <c r="DR90" i="1" s="1"/>
  <c r="DT90" i="1" s="1"/>
  <c r="DP91" i="1"/>
  <c r="DR91" i="1" s="1"/>
  <c r="DT91" i="1" s="1"/>
  <c r="DP93" i="1"/>
  <c r="DR93" i="1" s="1"/>
  <c r="DT93" i="1" s="1"/>
  <c r="DP95" i="1"/>
  <c r="DR95" i="1" s="1"/>
  <c r="DT95" i="1" s="1"/>
  <c r="DP97" i="1"/>
  <c r="DR97" i="1" s="1"/>
  <c r="DT97" i="1" s="1"/>
  <c r="DP99" i="1"/>
  <c r="DR99" i="1" s="1"/>
  <c r="DT99" i="1" s="1"/>
  <c r="DP101" i="1"/>
  <c r="DR101" i="1" s="1"/>
  <c r="DT101" i="1" s="1"/>
  <c r="DP103" i="1"/>
  <c r="DR103" i="1" s="1"/>
  <c r="DT103" i="1" s="1"/>
  <c r="EC170" i="1"/>
  <c r="CI170" i="1"/>
  <c r="CJ170" i="1" s="1"/>
  <c r="W170" i="1" s="1"/>
  <c r="CI197" i="1"/>
  <c r="CJ197" i="1" s="1"/>
  <c r="W197" i="1" s="1"/>
  <c r="EC197" i="1"/>
  <c r="CI220" i="1"/>
  <c r="CJ220" i="1" s="1"/>
  <c r="W220" i="1" s="1"/>
  <c r="EC220" i="1"/>
  <c r="R92" i="1"/>
  <c r="DL92" i="1"/>
  <c r="DL450" i="1" s="1"/>
  <c r="R94" i="1"/>
  <c r="DL94" i="1"/>
  <c r="R96" i="1"/>
  <c r="DL96" i="1"/>
  <c r="R98" i="1"/>
  <c r="DL98" i="1"/>
  <c r="DP106" i="1"/>
  <c r="DR106" i="1" s="1"/>
  <c r="DT106" i="1" s="1"/>
  <c r="EC174" i="1"/>
  <c r="CI174" i="1"/>
  <c r="CJ174" i="1" s="1"/>
  <c r="W174" i="1" s="1"/>
  <c r="CI214" i="1"/>
  <c r="CJ214" i="1" s="1"/>
  <c r="W214" i="1" s="1"/>
  <c r="EC214" i="1"/>
  <c r="CI215" i="1"/>
  <c r="CJ215" i="1" s="1"/>
  <c r="W215" i="1" s="1"/>
  <c r="EC215" i="1"/>
  <c r="R51" i="1"/>
  <c r="R52" i="1"/>
  <c r="R53" i="1"/>
  <c r="R54" i="1"/>
  <c r="R55" i="1"/>
  <c r="R56" i="1"/>
  <c r="R57" i="1"/>
  <c r="R58" i="1"/>
  <c r="R59" i="1"/>
  <c r="R60" i="1"/>
  <c r="DP63" i="1"/>
  <c r="DR63" i="1" s="1"/>
  <c r="DT63" i="1" s="1"/>
  <c r="DP65" i="1"/>
  <c r="DR65" i="1" s="1"/>
  <c r="DT65" i="1" s="1"/>
  <c r="DP67" i="1"/>
  <c r="DR67" i="1" s="1"/>
  <c r="DT67" i="1" s="1"/>
  <c r="DP69" i="1"/>
  <c r="DR69" i="1" s="1"/>
  <c r="DT69" i="1" s="1"/>
  <c r="DP71" i="1"/>
  <c r="DR71" i="1" s="1"/>
  <c r="DT71" i="1" s="1"/>
  <c r="DP73" i="1"/>
  <c r="DR73" i="1" s="1"/>
  <c r="DT73" i="1" s="1"/>
  <c r="DP75" i="1"/>
  <c r="DR75" i="1" s="1"/>
  <c r="DT75" i="1" s="1"/>
  <c r="DP77" i="1"/>
  <c r="DR77" i="1" s="1"/>
  <c r="DT77" i="1" s="1"/>
  <c r="DP79" i="1"/>
  <c r="DR79" i="1" s="1"/>
  <c r="DT79" i="1" s="1"/>
  <c r="DP81" i="1"/>
  <c r="DR81" i="1" s="1"/>
  <c r="DT81" i="1" s="1"/>
  <c r="DP83" i="1"/>
  <c r="DR83" i="1" s="1"/>
  <c r="DT83" i="1" s="1"/>
  <c r="DP85" i="1"/>
  <c r="DR85" i="1" s="1"/>
  <c r="DT85" i="1" s="1"/>
  <c r="DP87" i="1"/>
  <c r="DR87" i="1" s="1"/>
  <c r="DT87" i="1" s="1"/>
  <c r="DP89" i="1"/>
  <c r="DR89" i="1" s="1"/>
  <c r="DT89" i="1" s="1"/>
  <c r="DP92" i="1"/>
  <c r="DR92" i="1" s="1"/>
  <c r="DT92" i="1" s="1"/>
  <c r="DP94" i="1"/>
  <c r="DR94" i="1" s="1"/>
  <c r="DT94" i="1" s="1"/>
  <c r="DP96" i="1"/>
  <c r="DR96" i="1" s="1"/>
  <c r="DT96" i="1" s="1"/>
  <c r="DP98" i="1"/>
  <c r="DR98" i="1" s="1"/>
  <c r="DT98" i="1" s="1"/>
  <c r="DP102" i="1"/>
  <c r="DR102" i="1" s="1"/>
  <c r="DT102" i="1" s="1"/>
  <c r="DP104" i="1"/>
  <c r="DR104" i="1" s="1"/>
  <c r="DT104" i="1" s="1"/>
  <c r="EC178" i="1"/>
  <c r="CI178" i="1"/>
  <c r="CJ178" i="1" s="1"/>
  <c r="W178" i="1" s="1"/>
  <c r="CI204" i="1"/>
  <c r="CJ204" i="1" s="1"/>
  <c r="W204" i="1" s="1"/>
  <c r="EC204" i="1"/>
  <c r="CI213" i="1"/>
  <c r="CJ213" i="1" s="1"/>
  <c r="W213" i="1" s="1"/>
  <c r="EC213" i="1"/>
  <c r="DP116" i="1"/>
  <c r="DR116" i="1" s="1"/>
  <c r="DT116" i="1" s="1"/>
  <c r="DP117" i="1"/>
  <c r="DR117" i="1" s="1"/>
  <c r="DT117" i="1" s="1"/>
  <c r="DP121" i="1"/>
  <c r="DR121" i="1" s="1"/>
  <c r="DT121" i="1" s="1"/>
  <c r="DP125" i="1"/>
  <c r="DR125" i="1" s="1"/>
  <c r="DT125" i="1" s="1"/>
  <c r="DP129" i="1"/>
  <c r="DR129" i="1" s="1"/>
  <c r="DT129" i="1" s="1"/>
  <c r="DP130" i="1"/>
  <c r="DR130" i="1" s="1"/>
  <c r="DT130" i="1" s="1"/>
  <c r="DP131" i="1"/>
  <c r="DR131" i="1" s="1"/>
  <c r="DT131" i="1" s="1"/>
  <c r="DP132" i="1"/>
  <c r="DR132" i="1" s="1"/>
  <c r="DT132" i="1" s="1"/>
  <c r="DP133" i="1"/>
  <c r="DR133" i="1" s="1"/>
  <c r="DT133" i="1" s="1"/>
  <c r="DP134" i="1"/>
  <c r="DR134" i="1" s="1"/>
  <c r="DT134" i="1" s="1"/>
  <c r="DP135" i="1"/>
  <c r="DR135" i="1" s="1"/>
  <c r="DT135" i="1" s="1"/>
  <c r="DP136" i="1"/>
  <c r="DR136" i="1" s="1"/>
  <c r="DT136" i="1" s="1"/>
  <c r="DP137" i="1"/>
  <c r="DR137" i="1" s="1"/>
  <c r="DT137" i="1" s="1"/>
  <c r="DP138" i="1"/>
  <c r="DR138" i="1" s="1"/>
  <c r="DT138" i="1" s="1"/>
  <c r="DP139" i="1"/>
  <c r="DR139" i="1" s="1"/>
  <c r="DT139" i="1" s="1"/>
  <c r="DP140" i="1"/>
  <c r="DR140" i="1" s="1"/>
  <c r="DT140" i="1" s="1"/>
  <c r="DP141" i="1"/>
  <c r="DR141" i="1" s="1"/>
  <c r="DT141" i="1" s="1"/>
  <c r="DP142" i="1"/>
  <c r="DR142" i="1" s="1"/>
  <c r="DT142" i="1" s="1"/>
  <c r="DP143" i="1"/>
  <c r="DR143" i="1" s="1"/>
  <c r="DT143" i="1" s="1"/>
  <c r="DP144" i="1"/>
  <c r="DR144" i="1" s="1"/>
  <c r="DT144" i="1" s="1"/>
  <c r="DP145" i="1"/>
  <c r="DR145" i="1" s="1"/>
  <c r="DT145" i="1" s="1"/>
  <c r="DP146" i="1"/>
  <c r="DR146" i="1" s="1"/>
  <c r="DT146" i="1" s="1"/>
  <c r="DP147" i="1"/>
  <c r="DR147" i="1" s="1"/>
  <c r="DT147" i="1" s="1"/>
  <c r="DP148" i="1"/>
  <c r="DR148" i="1" s="1"/>
  <c r="DT148" i="1" s="1"/>
  <c r="DP149" i="1"/>
  <c r="DR149" i="1" s="1"/>
  <c r="DT149" i="1" s="1"/>
  <c r="DP150" i="1"/>
  <c r="DR150" i="1" s="1"/>
  <c r="DT150" i="1" s="1"/>
  <c r="DP151" i="1"/>
  <c r="DR151" i="1" s="1"/>
  <c r="DT151" i="1" s="1"/>
  <c r="DP152" i="1"/>
  <c r="DR152" i="1" s="1"/>
  <c r="DT152" i="1" s="1"/>
  <c r="DP153" i="1"/>
  <c r="DR153" i="1" s="1"/>
  <c r="DT153" i="1" s="1"/>
  <c r="DP154" i="1"/>
  <c r="DR154" i="1" s="1"/>
  <c r="DT154" i="1" s="1"/>
  <c r="DP155" i="1"/>
  <c r="DR155" i="1" s="1"/>
  <c r="DT155" i="1" s="1"/>
  <c r="DP156" i="1"/>
  <c r="DR156" i="1" s="1"/>
  <c r="DT156" i="1" s="1"/>
  <c r="DP157" i="1"/>
  <c r="DR157" i="1" s="1"/>
  <c r="DT157" i="1" s="1"/>
  <c r="DP158" i="1"/>
  <c r="DR158" i="1" s="1"/>
  <c r="DT158" i="1" s="1"/>
  <c r="DP159" i="1"/>
  <c r="DR159" i="1" s="1"/>
  <c r="DT159" i="1" s="1"/>
  <c r="DP160" i="1"/>
  <c r="DR160" i="1" s="1"/>
  <c r="DT160" i="1" s="1"/>
  <c r="DP161" i="1"/>
  <c r="DR161" i="1" s="1"/>
  <c r="DT161" i="1" s="1"/>
  <c r="DP162" i="1"/>
  <c r="DR162" i="1" s="1"/>
  <c r="DT162" i="1" s="1"/>
  <c r="DP163" i="1"/>
  <c r="DR163" i="1" s="1"/>
  <c r="DT163" i="1" s="1"/>
  <c r="DP164" i="1"/>
  <c r="DR164" i="1" s="1"/>
  <c r="DT164" i="1" s="1"/>
  <c r="DP165" i="1"/>
  <c r="DR165" i="1" s="1"/>
  <c r="DT165" i="1" s="1"/>
  <c r="DP166" i="1"/>
  <c r="DR166" i="1" s="1"/>
  <c r="DT166" i="1" s="1"/>
  <c r="DP167" i="1"/>
  <c r="DR167" i="1" s="1"/>
  <c r="DT167" i="1" s="1"/>
  <c r="EC169" i="1"/>
  <c r="CI169" i="1"/>
  <c r="CJ169" i="1" s="1"/>
  <c r="W169" i="1" s="1"/>
  <c r="EC173" i="1"/>
  <c r="CI173" i="1"/>
  <c r="CJ173" i="1" s="1"/>
  <c r="W173" i="1" s="1"/>
  <c r="EC177" i="1"/>
  <c r="CI177" i="1"/>
  <c r="CJ177" i="1" s="1"/>
  <c r="W177" i="1" s="1"/>
  <c r="EC181" i="1"/>
  <c r="CI181" i="1"/>
  <c r="CJ181" i="1" s="1"/>
  <c r="W181" i="1" s="1"/>
  <c r="EC183" i="1"/>
  <c r="CI186" i="1"/>
  <c r="CJ186" i="1" s="1"/>
  <c r="W186" i="1" s="1"/>
  <c r="EC186" i="1"/>
  <c r="CI193" i="1"/>
  <c r="CJ193" i="1" s="1"/>
  <c r="W193" i="1" s="1"/>
  <c r="EC193" i="1"/>
  <c r="CI194" i="1"/>
  <c r="CJ194" i="1" s="1"/>
  <c r="W194" i="1" s="1"/>
  <c r="EC194" i="1"/>
  <c r="CI195" i="1"/>
  <c r="CJ195" i="1" s="1"/>
  <c r="W195" i="1" s="1"/>
  <c r="EC195" i="1"/>
  <c r="CI200" i="1"/>
  <c r="CJ200" i="1" s="1"/>
  <c r="W200" i="1" s="1"/>
  <c r="EC200" i="1"/>
  <c r="CI209" i="1"/>
  <c r="CJ209" i="1" s="1"/>
  <c r="W209" i="1" s="1"/>
  <c r="EC209" i="1"/>
  <c r="CI210" i="1"/>
  <c r="CJ210" i="1" s="1"/>
  <c r="W210" i="1" s="1"/>
  <c r="EC210" i="1"/>
  <c r="CI211" i="1"/>
  <c r="CJ211" i="1" s="1"/>
  <c r="W211" i="1" s="1"/>
  <c r="EC211" i="1"/>
  <c r="CI216" i="1"/>
  <c r="CJ216" i="1" s="1"/>
  <c r="W216" i="1" s="1"/>
  <c r="EC216" i="1"/>
  <c r="H103" i="1"/>
  <c r="H107" i="1"/>
  <c r="DP120" i="1"/>
  <c r="DR120" i="1" s="1"/>
  <c r="DT120" i="1" s="1"/>
  <c r="DP124" i="1"/>
  <c r="DR124" i="1" s="1"/>
  <c r="DT124" i="1" s="1"/>
  <c r="DP128" i="1"/>
  <c r="DR128" i="1" s="1"/>
  <c r="DT128" i="1" s="1"/>
  <c r="DP168" i="1"/>
  <c r="DR168" i="1" s="1"/>
  <c r="DT168" i="1" s="1"/>
  <c r="EC172" i="1"/>
  <c r="CI172" i="1"/>
  <c r="EC176" i="1"/>
  <c r="CI176" i="1"/>
  <c r="CJ176" i="1" s="1"/>
  <c r="W176" i="1" s="1"/>
  <c r="EC180" i="1"/>
  <c r="CI180" i="1"/>
  <c r="CJ180" i="1" s="1"/>
  <c r="W180" i="1" s="1"/>
  <c r="DP184" i="1"/>
  <c r="DR184" i="1" s="1"/>
  <c r="DT184" i="1" s="1"/>
  <c r="CI185" i="1"/>
  <c r="CJ185" i="1" s="1"/>
  <c r="W185" i="1" s="1"/>
  <c r="EC185" i="1"/>
  <c r="CI190" i="1"/>
  <c r="CJ190" i="1" s="1"/>
  <c r="W190" i="1" s="1"/>
  <c r="EC190" i="1"/>
  <c r="CI191" i="1"/>
  <c r="CJ191" i="1" s="1"/>
  <c r="W191" i="1" s="1"/>
  <c r="EC191" i="1"/>
  <c r="CI196" i="1"/>
  <c r="CJ196" i="1" s="1"/>
  <c r="W196" i="1" s="1"/>
  <c r="EC196" i="1"/>
  <c r="CI205" i="1"/>
  <c r="CJ205" i="1" s="1"/>
  <c r="W205" i="1" s="1"/>
  <c r="EC205" i="1"/>
  <c r="CI206" i="1"/>
  <c r="CJ206" i="1" s="1"/>
  <c r="W206" i="1" s="1"/>
  <c r="EC206" i="1"/>
  <c r="CI207" i="1"/>
  <c r="CJ207" i="1" s="1"/>
  <c r="W207" i="1" s="1"/>
  <c r="EC207" i="1"/>
  <c r="CI212" i="1"/>
  <c r="CJ212" i="1" s="1"/>
  <c r="W212" i="1" s="1"/>
  <c r="EC212" i="1"/>
  <c r="CI221" i="1"/>
  <c r="CJ221" i="1" s="1"/>
  <c r="W221" i="1" s="1"/>
  <c r="EC221" i="1"/>
  <c r="CI222" i="1"/>
  <c r="CJ222" i="1" s="1"/>
  <c r="W222" i="1" s="1"/>
  <c r="EC222" i="1"/>
  <c r="H104" i="1"/>
  <c r="DP119" i="1"/>
  <c r="DR119" i="1" s="1"/>
  <c r="DT119" i="1" s="1"/>
  <c r="DP123" i="1"/>
  <c r="DR123" i="1" s="1"/>
  <c r="DT123" i="1" s="1"/>
  <c r="DP127" i="1"/>
  <c r="DR127" i="1" s="1"/>
  <c r="DT127" i="1" s="1"/>
  <c r="H128" i="1"/>
  <c r="EC171" i="1"/>
  <c r="CI171" i="1"/>
  <c r="CJ171" i="1" s="1"/>
  <c r="W171" i="1" s="1"/>
  <c r="EC175" i="1"/>
  <c r="CI175" i="1"/>
  <c r="CJ175" i="1" s="1"/>
  <c r="W175" i="1" s="1"/>
  <c r="EC179" i="1"/>
  <c r="CI179" i="1"/>
  <c r="CJ179" i="1" s="1"/>
  <c r="W179" i="1" s="1"/>
  <c r="DP188" i="1"/>
  <c r="DR188" i="1" s="1"/>
  <c r="DT188" i="1" s="1"/>
  <c r="CI189" i="1"/>
  <c r="CJ189" i="1" s="1"/>
  <c r="W189" i="1" s="1"/>
  <c r="EC189" i="1"/>
  <c r="CI192" i="1"/>
  <c r="CJ192" i="1" s="1"/>
  <c r="W192" i="1" s="1"/>
  <c r="EC192" i="1"/>
  <c r="CI201" i="1"/>
  <c r="CJ201" i="1" s="1"/>
  <c r="W201" i="1" s="1"/>
  <c r="EC201" i="1"/>
  <c r="CI202" i="1"/>
  <c r="CJ202" i="1" s="1"/>
  <c r="W202" i="1" s="1"/>
  <c r="EC202" i="1"/>
  <c r="CI203" i="1"/>
  <c r="CJ203" i="1" s="1"/>
  <c r="W203" i="1" s="1"/>
  <c r="EC203" i="1"/>
  <c r="CI208" i="1"/>
  <c r="CJ208" i="1" s="1"/>
  <c r="W208" i="1" s="1"/>
  <c r="EC208" i="1"/>
  <c r="CI217" i="1"/>
  <c r="CJ217" i="1" s="1"/>
  <c r="W217" i="1" s="1"/>
  <c r="EC217" i="1"/>
  <c r="CI218" i="1"/>
  <c r="CJ218" i="1" s="1"/>
  <c r="W218" i="1" s="1"/>
  <c r="EC218" i="1"/>
  <c r="CI219" i="1"/>
  <c r="CJ219" i="1" s="1"/>
  <c r="W219" i="1" s="1"/>
  <c r="EC219" i="1"/>
  <c r="R117" i="1"/>
  <c r="R118" i="1"/>
  <c r="R119" i="1"/>
  <c r="R120" i="1"/>
  <c r="R121" i="1"/>
  <c r="R122" i="1"/>
  <c r="R123" i="1"/>
  <c r="R124" i="1"/>
  <c r="R125" i="1"/>
  <c r="R126" i="1"/>
  <c r="R127" i="1"/>
  <c r="R128" i="1"/>
  <c r="CF452" i="1"/>
  <c r="CK174" i="1"/>
  <c r="K174" i="1" s="1"/>
  <c r="T174" i="1" s="1"/>
  <c r="U174" i="1" s="1"/>
  <c r="H183" i="1"/>
  <c r="CK185" i="1"/>
  <c r="K185" i="1" s="1"/>
  <c r="H187" i="1"/>
  <c r="DL224" i="1"/>
  <c r="R224" i="1"/>
  <c r="DL228" i="1"/>
  <c r="R228" i="1"/>
  <c r="DL232" i="1"/>
  <c r="R232" i="1"/>
  <c r="DL236" i="1"/>
  <c r="R236" i="1"/>
  <c r="H184" i="1"/>
  <c r="H188" i="1"/>
  <c r="EC223" i="1"/>
  <c r="CI223" i="1"/>
  <c r="DP224" i="1"/>
  <c r="DR224" i="1" s="1"/>
  <c r="DT224" i="1" s="1"/>
  <c r="DP228" i="1"/>
  <c r="DR228" i="1" s="1"/>
  <c r="DT228" i="1" s="1"/>
  <c r="DP232" i="1"/>
  <c r="DR232" i="1" s="1"/>
  <c r="DT232" i="1" s="1"/>
  <c r="DP236" i="1"/>
  <c r="DR236" i="1" s="1"/>
  <c r="DT236" i="1" s="1"/>
  <c r="DP225" i="1"/>
  <c r="DR225" i="1" s="1"/>
  <c r="DT225" i="1" s="1"/>
  <c r="DL225" i="1"/>
  <c r="R225" i="1"/>
  <c r="DP229" i="1"/>
  <c r="DR229" i="1" s="1"/>
  <c r="DT229" i="1" s="1"/>
  <c r="DL229" i="1"/>
  <c r="R229" i="1"/>
  <c r="DP233" i="1"/>
  <c r="DR233" i="1" s="1"/>
  <c r="DT233" i="1" s="1"/>
  <c r="DL233" i="1"/>
  <c r="R233" i="1"/>
  <c r="DP237" i="1"/>
  <c r="DR237" i="1" s="1"/>
  <c r="DT237" i="1" s="1"/>
  <c r="DL237" i="1"/>
  <c r="R237" i="1"/>
  <c r="DP241" i="1"/>
  <c r="DR241" i="1" s="1"/>
  <c r="DT241" i="1" s="1"/>
  <c r="DL241" i="1"/>
  <c r="R241" i="1"/>
  <c r="DP269" i="1"/>
  <c r="DR269" i="1" s="1"/>
  <c r="DT269" i="1" s="1"/>
  <c r="EC272" i="1"/>
  <c r="CI272" i="1"/>
  <c r="EC274" i="1"/>
  <c r="CI274" i="1"/>
  <c r="CJ274" i="1" s="1"/>
  <c r="W274" i="1" s="1"/>
  <c r="EC276" i="1"/>
  <c r="CI276" i="1"/>
  <c r="CJ276" i="1" s="1"/>
  <c r="W276" i="1" s="1"/>
  <c r="EC278" i="1"/>
  <c r="CI278" i="1"/>
  <c r="CJ278" i="1" s="1"/>
  <c r="W278" i="1" s="1"/>
  <c r="EC280" i="1"/>
  <c r="CI280" i="1"/>
  <c r="CJ280" i="1" s="1"/>
  <c r="W280" i="1" s="1"/>
  <c r="EC282" i="1"/>
  <c r="CI282" i="1"/>
  <c r="CJ282" i="1" s="1"/>
  <c r="W282" i="1" s="1"/>
  <c r="EC284" i="1"/>
  <c r="CI284" i="1"/>
  <c r="CJ284" i="1" s="1"/>
  <c r="W284" i="1" s="1"/>
  <c r="EC286" i="1"/>
  <c r="CI286" i="1"/>
  <c r="CJ286" i="1" s="1"/>
  <c r="W286" i="1" s="1"/>
  <c r="EC288" i="1"/>
  <c r="CI288" i="1"/>
  <c r="CJ288" i="1" s="1"/>
  <c r="W288" i="1" s="1"/>
  <c r="CJ223" i="1"/>
  <c r="W223" i="1" s="1"/>
  <c r="DP226" i="1"/>
  <c r="DR226" i="1" s="1"/>
  <c r="DT226" i="1" s="1"/>
  <c r="DL226" i="1"/>
  <c r="R226" i="1"/>
  <c r="DP230" i="1"/>
  <c r="DR230" i="1" s="1"/>
  <c r="DT230" i="1" s="1"/>
  <c r="DL230" i="1"/>
  <c r="R230" i="1"/>
  <c r="DP234" i="1"/>
  <c r="DR234" i="1" s="1"/>
  <c r="DT234" i="1" s="1"/>
  <c r="DL234" i="1"/>
  <c r="R234" i="1"/>
  <c r="DP238" i="1"/>
  <c r="DR238" i="1" s="1"/>
  <c r="DT238" i="1" s="1"/>
  <c r="DL238" i="1"/>
  <c r="R238" i="1"/>
  <c r="DP242" i="1"/>
  <c r="DR242" i="1" s="1"/>
  <c r="DT242" i="1" s="1"/>
  <c r="DL242" i="1"/>
  <c r="R242" i="1"/>
  <c r="DP246" i="1"/>
  <c r="DR246" i="1" s="1"/>
  <c r="DT246" i="1" s="1"/>
  <c r="DP248" i="1"/>
  <c r="DR248" i="1" s="1"/>
  <c r="DT248" i="1" s="1"/>
  <c r="DP250" i="1"/>
  <c r="DR250" i="1" s="1"/>
  <c r="DT250" i="1" s="1"/>
  <c r="DP252" i="1"/>
  <c r="DR252" i="1" s="1"/>
  <c r="DT252" i="1" s="1"/>
  <c r="DP254" i="1"/>
  <c r="DR254" i="1" s="1"/>
  <c r="DT254" i="1" s="1"/>
  <c r="DP256" i="1"/>
  <c r="DR256" i="1" s="1"/>
  <c r="DT256" i="1" s="1"/>
  <c r="DP258" i="1"/>
  <c r="DR258" i="1" s="1"/>
  <c r="DT258" i="1" s="1"/>
  <c r="DP260" i="1"/>
  <c r="DR260" i="1" s="1"/>
  <c r="DT260" i="1" s="1"/>
  <c r="DP262" i="1"/>
  <c r="DR262" i="1" s="1"/>
  <c r="DT262" i="1" s="1"/>
  <c r="DP264" i="1"/>
  <c r="DR264" i="1" s="1"/>
  <c r="DT264" i="1" s="1"/>
  <c r="DP266" i="1"/>
  <c r="DR266" i="1" s="1"/>
  <c r="DT266" i="1" s="1"/>
  <c r="DP268" i="1"/>
  <c r="DR268" i="1" s="1"/>
  <c r="DT268" i="1" s="1"/>
  <c r="EC271" i="1"/>
  <c r="CI271" i="1"/>
  <c r="DP227" i="1"/>
  <c r="DR227" i="1" s="1"/>
  <c r="DT227" i="1" s="1"/>
  <c r="DL227" i="1"/>
  <c r="R227" i="1"/>
  <c r="DP231" i="1"/>
  <c r="DR231" i="1" s="1"/>
  <c r="DT231" i="1" s="1"/>
  <c r="DL231" i="1"/>
  <c r="R231" i="1"/>
  <c r="DP235" i="1"/>
  <c r="DR235" i="1" s="1"/>
  <c r="DT235" i="1" s="1"/>
  <c r="DL235" i="1"/>
  <c r="R235" i="1"/>
  <c r="DP239" i="1"/>
  <c r="DR239" i="1" s="1"/>
  <c r="DT239" i="1" s="1"/>
  <c r="DL239" i="1"/>
  <c r="R239" i="1"/>
  <c r="DP243" i="1"/>
  <c r="DR243" i="1" s="1"/>
  <c r="DT243" i="1" s="1"/>
  <c r="DL243" i="1"/>
  <c r="R243" i="1"/>
  <c r="EC270" i="1"/>
  <c r="CI270" i="1"/>
  <c r="EC273" i="1"/>
  <c r="CI273" i="1"/>
  <c r="CJ273" i="1" s="1"/>
  <c r="W273" i="1" s="1"/>
  <c r="EC275" i="1"/>
  <c r="CI275" i="1"/>
  <c r="CJ275" i="1" s="1"/>
  <c r="W275" i="1" s="1"/>
  <c r="EC277" i="1"/>
  <c r="CI277" i="1"/>
  <c r="CJ277" i="1" s="1"/>
  <c r="W277" i="1" s="1"/>
  <c r="EC279" i="1"/>
  <c r="CI279" i="1"/>
  <c r="CJ279" i="1" s="1"/>
  <c r="W279" i="1" s="1"/>
  <c r="EC281" i="1"/>
  <c r="CI281" i="1"/>
  <c r="CJ281" i="1" s="1"/>
  <c r="W281" i="1" s="1"/>
  <c r="EC283" i="1"/>
  <c r="CI283" i="1"/>
  <c r="CJ283" i="1" s="1"/>
  <c r="W283" i="1" s="1"/>
  <c r="EC285" i="1"/>
  <c r="CI285" i="1"/>
  <c r="CJ285" i="1" s="1"/>
  <c r="W285" i="1" s="1"/>
  <c r="EC287" i="1"/>
  <c r="CI287" i="1"/>
  <c r="CJ287" i="1" s="1"/>
  <c r="W287" i="1" s="1"/>
  <c r="CI289" i="1"/>
  <c r="CJ289" i="1" s="1"/>
  <c r="W289" i="1" s="1"/>
  <c r="EC289" i="1"/>
  <c r="DP240" i="1"/>
  <c r="DR240" i="1" s="1"/>
  <c r="DT240" i="1" s="1"/>
  <c r="DL240" i="1"/>
  <c r="R240" i="1"/>
  <c r="DP244" i="1"/>
  <c r="DR244" i="1" s="1"/>
  <c r="DT244" i="1" s="1"/>
  <c r="DL244" i="1"/>
  <c r="R244" i="1"/>
  <c r="DP245" i="1"/>
  <c r="DR245" i="1" s="1"/>
  <c r="DT245" i="1" s="1"/>
  <c r="DP247" i="1"/>
  <c r="DR247" i="1" s="1"/>
  <c r="DT247" i="1" s="1"/>
  <c r="DP249" i="1"/>
  <c r="DR249" i="1" s="1"/>
  <c r="DT249" i="1" s="1"/>
  <c r="DP251" i="1"/>
  <c r="DR251" i="1" s="1"/>
  <c r="DT251" i="1" s="1"/>
  <c r="DP253" i="1"/>
  <c r="DR253" i="1" s="1"/>
  <c r="DT253" i="1" s="1"/>
  <c r="DP255" i="1"/>
  <c r="DR255" i="1" s="1"/>
  <c r="DT255" i="1" s="1"/>
  <c r="DP257" i="1"/>
  <c r="DR257" i="1" s="1"/>
  <c r="DT257" i="1" s="1"/>
  <c r="DP259" i="1"/>
  <c r="DR259" i="1" s="1"/>
  <c r="DT259" i="1" s="1"/>
  <c r="DP261" i="1"/>
  <c r="DR261" i="1" s="1"/>
  <c r="DT261" i="1" s="1"/>
  <c r="DP263" i="1"/>
  <c r="DR263" i="1" s="1"/>
  <c r="DT263" i="1" s="1"/>
  <c r="DP265" i="1"/>
  <c r="DR265" i="1" s="1"/>
  <c r="DT265" i="1" s="1"/>
  <c r="DP267" i="1"/>
  <c r="DR267" i="1" s="1"/>
  <c r="DT267" i="1" s="1"/>
  <c r="DP291" i="1"/>
  <c r="DR291" i="1" s="1"/>
  <c r="DT291" i="1" s="1"/>
  <c r="DP292" i="1"/>
  <c r="DR292" i="1" s="1"/>
  <c r="DT292" i="1" s="1"/>
  <c r="DP293" i="1"/>
  <c r="DR293" i="1" s="1"/>
  <c r="DT293" i="1" s="1"/>
  <c r="DP294" i="1"/>
  <c r="DR294" i="1" s="1"/>
  <c r="DT294" i="1" s="1"/>
  <c r="DP295" i="1"/>
  <c r="DR295" i="1" s="1"/>
  <c r="DT295" i="1" s="1"/>
  <c r="DP296" i="1"/>
  <c r="DR296" i="1" s="1"/>
  <c r="DT296" i="1" s="1"/>
  <c r="DP297" i="1"/>
  <c r="DR297" i="1" s="1"/>
  <c r="DT297" i="1" s="1"/>
  <c r="DP298" i="1"/>
  <c r="DR298" i="1" s="1"/>
  <c r="DT298" i="1" s="1"/>
  <c r="DP299" i="1"/>
  <c r="DR299" i="1" s="1"/>
  <c r="DT299" i="1" s="1"/>
  <c r="DP300" i="1"/>
  <c r="DR300" i="1" s="1"/>
  <c r="DT300" i="1" s="1"/>
  <c r="DP301" i="1"/>
  <c r="DR301" i="1" s="1"/>
  <c r="DT301" i="1" s="1"/>
  <c r="DP302" i="1"/>
  <c r="DR302" i="1" s="1"/>
  <c r="DT302" i="1" s="1"/>
  <c r="DP303" i="1"/>
  <c r="DR303" i="1" s="1"/>
  <c r="DT303" i="1" s="1"/>
  <c r="DP304" i="1"/>
  <c r="DR304" i="1" s="1"/>
  <c r="DT304" i="1" s="1"/>
  <c r="DP305" i="1"/>
  <c r="DR305" i="1" s="1"/>
  <c r="DT305" i="1" s="1"/>
  <c r="DP306" i="1"/>
  <c r="DR306" i="1" s="1"/>
  <c r="DT306" i="1" s="1"/>
  <c r="DP307" i="1"/>
  <c r="DR307" i="1" s="1"/>
  <c r="DT307" i="1" s="1"/>
  <c r="DP308" i="1"/>
  <c r="DR308" i="1" s="1"/>
  <c r="DT308" i="1" s="1"/>
  <c r="DP309" i="1"/>
  <c r="DR309" i="1" s="1"/>
  <c r="DT309" i="1" s="1"/>
  <c r="DP310" i="1"/>
  <c r="DR310" i="1" s="1"/>
  <c r="DT310" i="1" s="1"/>
  <c r="DP311" i="1"/>
  <c r="DR311" i="1" s="1"/>
  <c r="DT311" i="1" s="1"/>
  <c r="DP312" i="1"/>
  <c r="DR312" i="1" s="1"/>
  <c r="DT312" i="1" s="1"/>
  <c r="DP313" i="1"/>
  <c r="DR313" i="1" s="1"/>
  <c r="DT313" i="1" s="1"/>
  <c r="DP314" i="1"/>
  <c r="DR314" i="1" s="1"/>
  <c r="DT314" i="1" s="1"/>
  <c r="DP315" i="1"/>
  <c r="DR315" i="1" s="1"/>
  <c r="DT315" i="1" s="1"/>
  <c r="J317" i="1"/>
  <c r="H317" i="1"/>
  <c r="DL318" i="1"/>
  <c r="R318" i="1"/>
  <c r="J319" i="1"/>
  <c r="H319" i="1"/>
  <c r="DL322" i="1"/>
  <c r="R322" i="1"/>
  <c r="J323" i="1"/>
  <c r="H323" i="1"/>
  <c r="DL326" i="1"/>
  <c r="R326" i="1"/>
  <c r="J327" i="1"/>
  <c r="H327" i="1"/>
  <c r="DL334" i="1"/>
  <c r="R334" i="1"/>
  <c r="DP340" i="1"/>
  <c r="DR340" i="1" s="1"/>
  <c r="DT340" i="1" s="1"/>
  <c r="R245" i="1"/>
  <c r="R246" i="1"/>
  <c r="R247" i="1"/>
  <c r="R248" i="1"/>
  <c r="R249" i="1"/>
  <c r="R250" i="1"/>
  <c r="R251" i="1"/>
  <c r="R252" i="1"/>
  <c r="R253" i="1"/>
  <c r="R254" i="1"/>
  <c r="R255" i="1"/>
  <c r="R256" i="1"/>
  <c r="R257" i="1"/>
  <c r="R258" i="1"/>
  <c r="R259" i="1"/>
  <c r="R260" i="1"/>
  <c r="R261" i="1"/>
  <c r="R262" i="1"/>
  <c r="R263" i="1"/>
  <c r="R264" i="1"/>
  <c r="R265" i="1"/>
  <c r="R266" i="1"/>
  <c r="R267" i="1"/>
  <c r="R268" i="1"/>
  <c r="DP319" i="1"/>
  <c r="DR319" i="1" s="1"/>
  <c r="DT319" i="1" s="1"/>
  <c r="DP323" i="1"/>
  <c r="DR323" i="1" s="1"/>
  <c r="DT323" i="1" s="1"/>
  <c r="DP327" i="1"/>
  <c r="DR327" i="1" s="1"/>
  <c r="DT327" i="1" s="1"/>
  <c r="J331" i="1"/>
  <c r="H331" i="1"/>
  <c r="DL338" i="1"/>
  <c r="R338" i="1"/>
  <c r="EC290" i="1"/>
  <c r="DP316" i="1"/>
  <c r="DR316" i="1" s="1"/>
  <c r="DT316" i="1" s="1"/>
  <c r="DL330" i="1"/>
  <c r="R330" i="1"/>
  <c r="DP331" i="1"/>
  <c r="DR331" i="1" s="1"/>
  <c r="DT331" i="1" s="1"/>
  <c r="R341" i="1"/>
  <c r="DL341" i="1"/>
  <c r="CJ270" i="1"/>
  <c r="W270" i="1" s="1"/>
  <c r="CJ271" i="1"/>
  <c r="W271" i="1" s="1"/>
  <c r="CJ272" i="1"/>
  <c r="W272" i="1" s="1"/>
  <c r="CJ290" i="1"/>
  <c r="W290" i="1" s="1"/>
  <c r="R333" i="1"/>
  <c r="DL333" i="1"/>
  <c r="DP336" i="1"/>
  <c r="DR336" i="1" s="1"/>
  <c r="DT336" i="1" s="1"/>
  <c r="DL317" i="1"/>
  <c r="CJ318" i="1"/>
  <c r="W318" i="1" s="1"/>
  <c r="R320" i="1"/>
  <c r="DL321" i="1"/>
  <c r="CJ322" i="1"/>
  <c r="W322" i="1" s="1"/>
  <c r="R324" i="1"/>
  <c r="DL325" i="1"/>
  <c r="CJ326" i="1"/>
  <c r="W326" i="1" s="1"/>
  <c r="R328" i="1"/>
  <c r="DL329" i="1"/>
  <c r="DP333" i="1"/>
  <c r="DR333" i="1" s="1"/>
  <c r="DT333" i="1" s="1"/>
  <c r="DL335" i="1"/>
  <c r="R335" i="1"/>
  <c r="DP337" i="1"/>
  <c r="DR337" i="1" s="1"/>
  <c r="DT337" i="1" s="1"/>
  <c r="DL339" i="1"/>
  <c r="R339" i="1"/>
  <c r="H330" i="1"/>
  <c r="DP330" i="1"/>
  <c r="DR330" i="1" s="1"/>
  <c r="DT330" i="1" s="1"/>
  <c r="DP334" i="1"/>
  <c r="DR334" i="1" s="1"/>
  <c r="DT334" i="1" s="1"/>
  <c r="DL336" i="1"/>
  <c r="R336" i="1"/>
  <c r="DP338" i="1"/>
  <c r="DR338" i="1" s="1"/>
  <c r="DT338" i="1" s="1"/>
  <c r="DL340" i="1"/>
  <c r="R340" i="1"/>
  <c r="DL316" i="1"/>
  <c r="R317" i="1"/>
  <c r="DP317" i="1"/>
  <c r="DR317" i="1" s="1"/>
  <c r="DT317" i="1" s="1"/>
  <c r="DL319" i="1"/>
  <c r="CJ320" i="1"/>
  <c r="W320" i="1" s="1"/>
  <c r="H321" i="1"/>
  <c r="DP321" i="1"/>
  <c r="DR321" i="1" s="1"/>
  <c r="DT321" i="1" s="1"/>
  <c r="DL323" i="1"/>
  <c r="CJ324" i="1"/>
  <c r="W324" i="1" s="1"/>
  <c r="H325" i="1"/>
  <c r="DP325" i="1"/>
  <c r="DR325" i="1" s="1"/>
  <c r="DT325" i="1" s="1"/>
  <c r="DL327" i="1"/>
  <c r="CJ328" i="1"/>
  <c r="W328" i="1" s="1"/>
  <c r="H329" i="1"/>
  <c r="DP329" i="1"/>
  <c r="DR329" i="1" s="1"/>
  <c r="DT329" i="1" s="1"/>
  <c r="DL331" i="1"/>
  <c r="DP332" i="1"/>
  <c r="DR332" i="1" s="1"/>
  <c r="DT332" i="1" s="1"/>
  <c r="DP335" i="1"/>
  <c r="DR335" i="1" s="1"/>
  <c r="DT335" i="1" s="1"/>
  <c r="DL337" i="1"/>
  <c r="R337" i="1"/>
  <c r="DP339" i="1"/>
  <c r="DR339" i="1" s="1"/>
  <c r="DT339" i="1" s="1"/>
  <c r="DL360" i="1"/>
  <c r="R360" i="1"/>
  <c r="DP364" i="1"/>
  <c r="DR364" i="1" s="1"/>
  <c r="DT364" i="1" s="1"/>
  <c r="CI365" i="1"/>
  <c r="EC365" i="1"/>
  <c r="DL359" i="1"/>
  <c r="R359" i="1"/>
  <c r="CI368" i="1"/>
  <c r="CJ368" i="1" s="1"/>
  <c r="W368" i="1" s="1"/>
  <c r="EC368" i="1"/>
  <c r="DP369" i="1"/>
  <c r="DR369" i="1" s="1"/>
  <c r="DT369" i="1" s="1"/>
  <c r="CI371" i="1"/>
  <c r="EC371" i="1"/>
  <c r="DL345" i="1"/>
  <c r="DL349" i="1"/>
  <c r="DL353" i="1"/>
  <c r="DL357" i="1"/>
  <c r="DL358" i="1"/>
  <c r="R358" i="1"/>
  <c r="DP372" i="1"/>
  <c r="DR372" i="1" s="1"/>
  <c r="DT372" i="1" s="1"/>
  <c r="DL344" i="1"/>
  <c r="DL348" i="1"/>
  <c r="DL352" i="1"/>
  <c r="DL356" i="1"/>
  <c r="DL361" i="1"/>
  <c r="R361" i="1"/>
  <c r="DP367" i="1"/>
  <c r="DR367" i="1" s="1"/>
  <c r="DT367" i="1" s="1"/>
  <c r="DP341" i="1"/>
  <c r="DR341" i="1" s="1"/>
  <c r="DT341" i="1" s="1"/>
  <c r="DP342" i="1"/>
  <c r="DR342" i="1" s="1"/>
  <c r="DT342" i="1" s="1"/>
  <c r="DP343" i="1"/>
  <c r="DR343" i="1" s="1"/>
  <c r="DT343" i="1" s="1"/>
  <c r="DP344" i="1"/>
  <c r="DR344" i="1" s="1"/>
  <c r="DT344" i="1" s="1"/>
  <c r="DP345" i="1"/>
  <c r="DR345" i="1" s="1"/>
  <c r="DT345" i="1" s="1"/>
  <c r="DP346" i="1"/>
  <c r="DR346" i="1" s="1"/>
  <c r="DT346" i="1" s="1"/>
  <c r="DP347" i="1"/>
  <c r="DR347" i="1" s="1"/>
  <c r="DT347" i="1" s="1"/>
  <c r="DP348" i="1"/>
  <c r="DR348" i="1" s="1"/>
  <c r="DT348" i="1" s="1"/>
  <c r="DP349" i="1"/>
  <c r="DR349" i="1" s="1"/>
  <c r="DT349" i="1" s="1"/>
  <c r="DP350" i="1"/>
  <c r="DR350" i="1" s="1"/>
  <c r="DT350" i="1" s="1"/>
  <c r="DP351" i="1"/>
  <c r="DR351" i="1" s="1"/>
  <c r="DT351" i="1" s="1"/>
  <c r="DP352" i="1"/>
  <c r="DR352" i="1" s="1"/>
  <c r="DT352" i="1" s="1"/>
  <c r="DP353" i="1"/>
  <c r="DR353" i="1" s="1"/>
  <c r="DT353" i="1" s="1"/>
  <c r="DP354" i="1"/>
  <c r="DR354" i="1" s="1"/>
  <c r="DT354" i="1" s="1"/>
  <c r="DP355" i="1"/>
  <c r="DR355" i="1" s="1"/>
  <c r="DT355" i="1" s="1"/>
  <c r="DP356" i="1"/>
  <c r="DR356" i="1" s="1"/>
  <c r="DT356" i="1" s="1"/>
  <c r="DP357" i="1"/>
  <c r="DR357" i="1" s="1"/>
  <c r="DT357" i="1" s="1"/>
  <c r="DP358" i="1"/>
  <c r="DR358" i="1" s="1"/>
  <c r="DT358" i="1" s="1"/>
  <c r="DP359" i="1"/>
  <c r="DR359" i="1" s="1"/>
  <c r="DT359" i="1" s="1"/>
  <c r="DP360" i="1"/>
  <c r="DR360" i="1" s="1"/>
  <c r="DT360" i="1" s="1"/>
  <c r="DP361" i="1"/>
  <c r="DR361" i="1" s="1"/>
  <c r="DT361" i="1" s="1"/>
  <c r="R362" i="1"/>
  <c r="DP362" i="1"/>
  <c r="DR362" i="1" s="1"/>
  <c r="DT362" i="1" s="1"/>
  <c r="R363" i="1"/>
  <c r="DP363" i="1"/>
  <c r="DR363" i="1" s="1"/>
  <c r="DT363" i="1" s="1"/>
  <c r="H365" i="1"/>
  <c r="DP366" i="1"/>
  <c r="DR366" i="1" s="1"/>
  <c r="DT366" i="1" s="1"/>
  <c r="DP370" i="1"/>
  <c r="DR370" i="1" s="1"/>
  <c r="DT370" i="1" s="1"/>
  <c r="EC376" i="1"/>
  <c r="DP378" i="1"/>
  <c r="DR378" i="1" s="1"/>
  <c r="DT378" i="1" s="1"/>
  <c r="CI383" i="1"/>
  <c r="CJ383" i="1" s="1"/>
  <c r="W383" i="1" s="1"/>
  <c r="EC383" i="1"/>
  <c r="DP385" i="1"/>
  <c r="DR385" i="1" s="1"/>
  <c r="DT385" i="1" s="1"/>
  <c r="EC392" i="1"/>
  <c r="EC398" i="1"/>
  <c r="CI398" i="1"/>
  <c r="DP374" i="1"/>
  <c r="DR374" i="1" s="1"/>
  <c r="DT374" i="1" s="1"/>
  <c r="CI379" i="1"/>
  <c r="CJ379" i="1" s="1"/>
  <c r="W379" i="1" s="1"/>
  <c r="EC379" i="1"/>
  <c r="DP381" i="1"/>
  <c r="DR381" i="1" s="1"/>
  <c r="DT381" i="1" s="1"/>
  <c r="DP390" i="1"/>
  <c r="DR390" i="1" s="1"/>
  <c r="DT390" i="1" s="1"/>
  <c r="DP399" i="1"/>
  <c r="DR399" i="1" s="1"/>
  <c r="DT399" i="1" s="1"/>
  <c r="CI375" i="1"/>
  <c r="CJ375" i="1" s="1"/>
  <c r="W375" i="1" s="1"/>
  <c r="EC375" i="1"/>
  <c r="DP377" i="1"/>
  <c r="DR377" i="1" s="1"/>
  <c r="DT377" i="1" s="1"/>
  <c r="DP386" i="1"/>
  <c r="DR386" i="1" s="1"/>
  <c r="DT386" i="1" s="1"/>
  <c r="CI391" i="1"/>
  <c r="CJ391" i="1" s="1"/>
  <c r="W391" i="1" s="1"/>
  <c r="EC391" i="1"/>
  <c r="DP393" i="1"/>
  <c r="DR393" i="1" s="1"/>
  <c r="DT393" i="1" s="1"/>
  <c r="DL394" i="1"/>
  <c r="R394" i="1"/>
  <c r="DP400" i="1"/>
  <c r="DR400" i="1" s="1"/>
  <c r="DT400" i="1" s="1"/>
  <c r="H369" i="1"/>
  <c r="H372" i="1"/>
  <c r="DP373" i="1"/>
  <c r="DR373" i="1" s="1"/>
  <c r="DT373" i="1" s="1"/>
  <c r="EC380" i="1"/>
  <c r="DP382" i="1"/>
  <c r="DR382" i="1" s="1"/>
  <c r="DT382" i="1" s="1"/>
  <c r="CI387" i="1"/>
  <c r="CJ387" i="1" s="1"/>
  <c r="W387" i="1" s="1"/>
  <c r="EC387" i="1"/>
  <c r="DP389" i="1"/>
  <c r="DR389" i="1" s="1"/>
  <c r="DT389" i="1" s="1"/>
  <c r="H374" i="1"/>
  <c r="H378" i="1"/>
  <c r="H382" i="1"/>
  <c r="H386" i="1"/>
  <c r="H390" i="1"/>
  <c r="H394" i="1"/>
  <c r="H396" i="1"/>
  <c r="DP397" i="1"/>
  <c r="DR397" i="1" s="1"/>
  <c r="DT397" i="1" s="1"/>
  <c r="CJ398" i="1"/>
  <c r="W398" i="1" s="1"/>
  <c r="DL400" i="1"/>
  <c r="R400" i="1"/>
  <c r="DP402" i="1"/>
  <c r="DR402" i="1" s="1"/>
  <c r="DT402" i="1" s="1"/>
  <c r="EC404" i="1"/>
  <c r="CI404" i="1"/>
  <c r="DP407" i="1"/>
  <c r="DR407" i="1" s="1"/>
  <c r="DT407" i="1" s="1"/>
  <c r="DL410" i="1"/>
  <c r="R410" i="1"/>
  <c r="H412" i="1"/>
  <c r="DP403" i="1"/>
  <c r="DR403" i="1" s="1"/>
  <c r="DT403" i="1" s="1"/>
  <c r="DL406" i="1"/>
  <c r="R406" i="1"/>
  <c r="DP409" i="1"/>
  <c r="DR409" i="1" s="1"/>
  <c r="DT409" i="1" s="1"/>
  <c r="DP422" i="1"/>
  <c r="DR422" i="1" s="1"/>
  <c r="DT422" i="1" s="1"/>
  <c r="DL396" i="1"/>
  <c r="R396" i="1"/>
  <c r="EC396" i="1"/>
  <c r="CI396" i="1"/>
  <c r="CJ396" i="1" s="1"/>
  <c r="W396" i="1" s="1"/>
  <c r="J398" i="1"/>
  <c r="H398" i="1"/>
  <c r="DP401" i="1"/>
  <c r="DR401" i="1" s="1"/>
  <c r="DT401" i="1" s="1"/>
  <c r="DL402" i="1"/>
  <c r="R402" i="1"/>
  <c r="DP405" i="1"/>
  <c r="DR405" i="1" s="1"/>
  <c r="DT405" i="1" s="1"/>
  <c r="DP410" i="1"/>
  <c r="DR410" i="1" s="1"/>
  <c r="DT410" i="1" s="1"/>
  <c r="EC412" i="1"/>
  <c r="CI412" i="1"/>
  <c r="CI424" i="1"/>
  <c r="CJ424" i="1" s="1"/>
  <c r="W424" i="1" s="1"/>
  <c r="EC424" i="1"/>
  <c r="H370" i="1"/>
  <c r="H377" i="1"/>
  <c r="H381" i="1"/>
  <c r="H385" i="1"/>
  <c r="H389" i="1"/>
  <c r="H393" i="1"/>
  <c r="DP394" i="1"/>
  <c r="DR394" i="1" s="1"/>
  <c r="DT394" i="1" s="1"/>
  <c r="DP395" i="1"/>
  <c r="DR395" i="1" s="1"/>
  <c r="DT395" i="1" s="1"/>
  <c r="DL398" i="1"/>
  <c r="R398" i="1"/>
  <c r="DP406" i="1"/>
  <c r="DR406" i="1" s="1"/>
  <c r="DT406" i="1" s="1"/>
  <c r="EC408" i="1"/>
  <c r="CI408" i="1"/>
  <c r="DP411" i="1"/>
  <c r="DR411" i="1" s="1"/>
  <c r="DT411" i="1" s="1"/>
  <c r="EC437" i="1"/>
  <c r="CI437" i="1"/>
  <c r="DL397" i="1"/>
  <c r="DL401" i="1"/>
  <c r="DL405" i="1"/>
  <c r="DL409" i="1"/>
  <c r="DP413" i="1"/>
  <c r="DR413" i="1" s="1"/>
  <c r="DT413" i="1" s="1"/>
  <c r="DL413" i="1"/>
  <c r="R413" i="1"/>
  <c r="DP415" i="1"/>
  <c r="DR415" i="1" s="1"/>
  <c r="DT415" i="1" s="1"/>
  <c r="DP417" i="1"/>
  <c r="DR417" i="1" s="1"/>
  <c r="DT417" i="1" s="1"/>
  <c r="DP419" i="1"/>
  <c r="DR419" i="1" s="1"/>
  <c r="DT419" i="1" s="1"/>
  <c r="DP421" i="1"/>
  <c r="DR421" i="1" s="1"/>
  <c r="DT421" i="1" s="1"/>
  <c r="DP428" i="1"/>
  <c r="DR428" i="1" s="1"/>
  <c r="DT428" i="1" s="1"/>
  <c r="DP432" i="1"/>
  <c r="DR432" i="1" s="1"/>
  <c r="DT432" i="1" s="1"/>
  <c r="DL436" i="1"/>
  <c r="R436" i="1"/>
  <c r="CJ404" i="1"/>
  <c r="W404" i="1" s="1"/>
  <c r="CJ408" i="1"/>
  <c r="W408" i="1" s="1"/>
  <c r="DP414" i="1"/>
  <c r="DR414" i="1" s="1"/>
  <c r="DT414" i="1" s="1"/>
  <c r="DL414" i="1"/>
  <c r="R414" i="1"/>
  <c r="CI423" i="1"/>
  <c r="CJ423" i="1" s="1"/>
  <c r="W423" i="1" s="1"/>
  <c r="EC423" i="1"/>
  <c r="DL395" i="1"/>
  <c r="DL399" i="1"/>
  <c r="H402" i="1"/>
  <c r="DL403" i="1"/>
  <c r="R404" i="1"/>
  <c r="H406" i="1"/>
  <c r="DL407" i="1"/>
  <c r="R408" i="1"/>
  <c r="H410" i="1"/>
  <c r="DL411" i="1"/>
  <c r="R412" i="1"/>
  <c r="DP416" i="1"/>
  <c r="DR416" i="1" s="1"/>
  <c r="DT416" i="1" s="1"/>
  <c r="DP418" i="1"/>
  <c r="DR418" i="1" s="1"/>
  <c r="DT418" i="1" s="1"/>
  <c r="DP420" i="1"/>
  <c r="DR420" i="1" s="1"/>
  <c r="DT420" i="1" s="1"/>
  <c r="DP435" i="1"/>
  <c r="DR435" i="1" s="1"/>
  <c r="DT435" i="1" s="1"/>
  <c r="R415" i="1"/>
  <c r="R416" i="1"/>
  <c r="R417" i="1"/>
  <c r="R418" i="1"/>
  <c r="R419" i="1"/>
  <c r="R420" i="1"/>
  <c r="R421" i="1"/>
  <c r="DP425" i="1"/>
  <c r="DR425" i="1" s="1"/>
  <c r="DT425" i="1" s="1"/>
  <c r="H429" i="1"/>
  <c r="DP429" i="1"/>
  <c r="DR429" i="1" s="1"/>
  <c r="DT429" i="1" s="1"/>
  <c r="H433" i="1"/>
  <c r="DP433" i="1"/>
  <c r="DR433" i="1" s="1"/>
  <c r="DT433" i="1" s="1"/>
  <c r="DP438" i="1"/>
  <c r="DR438" i="1" s="1"/>
  <c r="DT438" i="1" s="1"/>
  <c r="H423" i="1"/>
  <c r="DP426" i="1"/>
  <c r="DR426" i="1" s="1"/>
  <c r="DT426" i="1" s="1"/>
  <c r="DP430" i="1"/>
  <c r="DR430" i="1" s="1"/>
  <c r="DT430" i="1" s="1"/>
  <c r="DP436" i="1"/>
  <c r="DR436" i="1" s="1"/>
  <c r="DT436" i="1" s="1"/>
  <c r="H427" i="1"/>
  <c r="DP427" i="1"/>
  <c r="DR427" i="1" s="1"/>
  <c r="DT427" i="1" s="1"/>
  <c r="H431" i="1"/>
  <c r="DP431" i="1"/>
  <c r="DR431" i="1" s="1"/>
  <c r="DT431" i="1" s="1"/>
  <c r="DP434" i="1"/>
  <c r="DR434" i="1" s="1"/>
  <c r="DT434" i="1" s="1"/>
  <c r="DL438" i="1"/>
  <c r="R438" i="1"/>
  <c r="DL435" i="1"/>
  <c r="DP439" i="1"/>
  <c r="DR439" i="1" s="1"/>
  <c r="DT439" i="1" s="1"/>
  <c r="DP441" i="1"/>
  <c r="DR441" i="1" s="1"/>
  <c r="DT441" i="1" s="1"/>
  <c r="DP443" i="1"/>
  <c r="DR443" i="1" s="1"/>
  <c r="DT443" i="1" s="1"/>
  <c r="DP445" i="1"/>
  <c r="DR445" i="1" s="1"/>
  <c r="DT445" i="1" s="1"/>
  <c r="DP447" i="1"/>
  <c r="DR447" i="1" s="1"/>
  <c r="DT447" i="1" s="1"/>
  <c r="DL434" i="1"/>
  <c r="R435" i="1"/>
  <c r="CJ437" i="1"/>
  <c r="W437" i="1" s="1"/>
  <c r="DP440" i="1"/>
  <c r="DR440" i="1" s="1"/>
  <c r="DT440" i="1" s="1"/>
  <c r="DP442" i="1"/>
  <c r="DR442" i="1" s="1"/>
  <c r="DT442" i="1" s="1"/>
  <c r="DP444" i="1"/>
  <c r="DR444" i="1" s="1"/>
  <c r="DT444" i="1" s="1"/>
  <c r="DP446" i="1"/>
  <c r="DR446" i="1" s="1"/>
  <c r="DT446" i="1" s="1"/>
  <c r="DP448" i="1"/>
  <c r="DR448" i="1" s="1"/>
  <c r="DT448" i="1" s="1"/>
  <c r="R439" i="1"/>
  <c r="R440" i="1"/>
  <c r="R441" i="1"/>
  <c r="R442" i="1"/>
  <c r="R443" i="1"/>
  <c r="R444" i="1"/>
  <c r="R445" i="1"/>
  <c r="R446" i="1"/>
  <c r="R447" i="1"/>
  <c r="R448" i="1"/>
  <c r="CI442" i="1" l="1"/>
  <c r="EC442" i="1"/>
  <c r="CI447" i="1"/>
  <c r="EC447" i="1"/>
  <c r="CI439" i="1"/>
  <c r="EC439" i="1"/>
  <c r="EC434" i="1"/>
  <c r="CI434" i="1"/>
  <c r="CI427" i="1"/>
  <c r="EC427" i="1"/>
  <c r="EC438" i="1"/>
  <c r="CI438" i="1"/>
  <c r="EC435" i="1"/>
  <c r="CI435" i="1"/>
  <c r="EC414" i="1"/>
  <c r="CI414" i="1"/>
  <c r="CI432" i="1"/>
  <c r="EC432" i="1"/>
  <c r="CI417" i="1"/>
  <c r="EC417" i="1"/>
  <c r="EC413" i="1"/>
  <c r="CI413" i="1"/>
  <c r="EC411" i="1"/>
  <c r="CI411" i="1"/>
  <c r="CI395" i="1"/>
  <c r="EC395" i="1"/>
  <c r="EC410" i="1"/>
  <c r="CI410" i="1"/>
  <c r="EC409" i="1"/>
  <c r="CI409" i="1"/>
  <c r="EC407" i="1"/>
  <c r="CI407" i="1"/>
  <c r="CI373" i="1"/>
  <c r="EC373" i="1"/>
  <c r="EC360" i="1"/>
  <c r="CI360" i="1"/>
  <c r="EC356" i="1"/>
  <c r="CI356" i="1"/>
  <c r="EC352" i="1"/>
  <c r="CI352" i="1"/>
  <c r="EC348" i="1"/>
  <c r="CI348" i="1"/>
  <c r="EC344" i="1"/>
  <c r="CI344" i="1"/>
  <c r="CI372" i="1"/>
  <c r="EC372" i="1"/>
  <c r="EC335" i="1"/>
  <c r="CI335" i="1"/>
  <c r="EC332" i="1"/>
  <c r="CI332" i="1"/>
  <c r="CI329" i="1"/>
  <c r="EC329" i="1"/>
  <c r="EC331" i="1"/>
  <c r="CI331" i="1"/>
  <c r="EC327" i="1"/>
  <c r="CI327" i="1"/>
  <c r="CI314" i="1"/>
  <c r="EC314" i="1"/>
  <c r="CI310" i="1"/>
  <c r="EC310" i="1"/>
  <c r="CI306" i="1"/>
  <c r="EC306" i="1"/>
  <c r="CI302" i="1"/>
  <c r="EC302" i="1"/>
  <c r="CI298" i="1"/>
  <c r="EC298" i="1"/>
  <c r="CI294" i="1"/>
  <c r="EC294" i="1"/>
  <c r="CI261" i="1"/>
  <c r="EC261" i="1"/>
  <c r="CI253" i="1"/>
  <c r="EC253" i="1"/>
  <c r="CI245" i="1"/>
  <c r="EC245" i="1"/>
  <c r="CI260" i="1"/>
  <c r="EC260" i="1"/>
  <c r="CI252" i="1"/>
  <c r="EC252" i="1"/>
  <c r="EC238" i="1"/>
  <c r="CI238" i="1"/>
  <c r="EC229" i="1"/>
  <c r="CI229" i="1"/>
  <c r="EC236" i="1"/>
  <c r="CI236" i="1"/>
  <c r="CQ456" i="1"/>
  <c r="CQ457" i="1" s="1"/>
  <c r="CI188" i="1"/>
  <c r="EC188" i="1"/>
  <c r="CI119" i="1"/>
  <c r="EC119" i="1"/>
  <c r="CJ172" i="1"/>
  <c r="W172" i="1" s="1"/>
  <c r="CI166" i="1"/>
  <c r="EC166" i="1"/>
  <c r="CI162" i="1"/>
  <c r="EC162" i="1"/>
  <c r="CI158" i="1"/>
  <c r="EC158" i="1"/>
  <c r="CI154" i="1"/>
  <c r="EC154" i="1"/>
  <c r="CI150" i="1"/>
  <c r="EC150" i="1"/>
  <c r="CI146" i="1"/>
  <c r="EC146" i="1"/>
  <c r="CI142" i="1"/>
  <c r="EC142" i="1"/>
  <c r="CI138" i="1"/>
  <c r="EC138" i="1"/>
  <c r="CI134" i="1"/>
  <c r="EC134" i="1"/>
  <c r="CI130" i="1"/>
  <c r="EC130" i="1"/>
  <c r="CI104" i="1"/>
  <c r="EC104" i="1"/>
  <c r="EC98" i="1"/>
  <c r="CI98" i="1"/>
  <c r="EC83" i="1"/>
  <c r="CI83" i="1"/>
  <c r="EC75" i="1"/>
  <c r="CI75" i="1"/>
  <c r="EC67" i="1"/>
  <c r="CI67" i="1"/>
  <c r="CI106" i="1"/>
  <c r="EC106" i="1"/>
  <c r="CI103" i="1"/>
  <c r="EC103" i="1"/>
  <c r="EC95" i="1"/>
  <c r="CI95" i="1"/>
  <c r="EC90" i="1"/>
  <c r="CI90" i="1"/>
  <c r="EC88" i="1"/>
  <c r="CI88" i="1"/>
  <c r="EC86" i="1"/>
  <c r="CI86" i="1"/>
  <c r="EC84" i="1"/>
  <c r="CI84" i="1"/>
  <c r="EC82" i="1"/>
  <c r="CI82" i="1"/>
  <c r="EC80" i="1"/>
  <c r="CI80" i="1"/>
  <c r="EC78" i="1"/>
  <c r="CI78" i="1"/>
  <c r="EC76" i="1"/>
  <c r="CI76" i="1"/>
  <c r="EC74" i="1"/>
  <c r="CI74" i="1"/>
  <c r="EC72" i="1"/>
  <c r="CI72" i="1"/>
  <c r="EC70" i="1"/>
  <c r="CI70" i="1"/>
  <c r="EC68" i="1"/>
  <c r="CI68" i="1"/>
  <c r="EC66" i="1"/>
  <c r="CI66" i="1"/>
  <c r="EC64" i="1"/>
  <c r="CI64" i="1"/>
  <c r="EC62" i="1"/>
  <c r="CI62" i="1"/>
  <c r="CI118" i="1"/>
  <c r="EC118" i="1"/>
  <c r="CI112" i="1"/>
  <c r="EC112" i="1"/>
  <c r="CI108" i="1"/>
  <c r="EC108" i="1"/>
  <c r="CI105" i="1"/>
  <c r="EC105" i="1"/>
  <c r="CI100" i="1"/>
  <c r="EC100" i="1"/>
  <c r="CI39" i="1"/>
  <c r="EC39" i="1"/>
  <c r="CI31" i="1"/>
  <c r="EC31" i="1"/>
  <c r="CI30" i="1"/>
  <c r="EC30" i="1"/>
  <c r="CI27" i="1"/>
  <c r="EC27" i="1"/>
  <c r="CI22" i="1"/>
  <c r="EC22" i="1"/>
  <c r="CI18" i="1"/>
  <c r="EC18" i="1"/>
  <c r="CI15" i="1"/>
  <c r="EC15" i="1"/>
  <c r="CI14" i="1"/>
  <c r="EC14" i="1"/>
  <c r="CI11" i="1"/>
  <c r="EC11" i="1"/>
  <c r="CI48" i="1"/>
  <c r="EC48" i="1"/>
  <c r="CI44" i="1"/>
  <c r="EC44" i="1"/>
  <c r="CI444" i="1"/>
  <c r="EC444" i="1"/>
  <c r="CI441" i="1"/>
  <c r="EC441" i="1"/>
  <c r="EC436" i="1"/>
  <c r="CI436" i="1"/>
  <c r="CI433" i="1"/>
  <c r="EC433" i="1"/>
  <c r="CI429" i="1"/>
  <c r="EC429" i="1"/>
  <c r="CI425" i="1"/>
  <c r="EC425" i="1"/>
  <c r="CI416" i="1"/>
  <c r="EC416" i="1"/>
  <c r="CI419" i="1"/>
  <c r="EC419" i="1"/>
  <c r="EC405" i="1"/>
  <c r="CI405" i="1"/>
  <c r="CI422" i="1"/>
  <c r="EC422" i="1"/>
  <c r="EC397" i="1"/>
  <c r="CI397" i="1"/>
  <c r="CI382" i="1"/>
  <c r="EC382" i="1"/>
  <c r="CI386" i="1"/>
  <c r="EC386" i="1"/>
  <c r="CI385" i="1"/>
  <c r="EC385" i="1"/>
  <c r="CI378" i="1"/>
  <c r="EC378" i="1"/>
  <c r="CI366" i="1"/>
  <c r="EC366" i="1"/>
  <c r="CI362" i="1"/>
  <c r="EC362" i="1"/>
  <c r="EC359" i="1"/>
  <c r="CI359" i="1"/>
  <c r="EC355" i="1"/>
  <c r="CI355" i="1"/>
  <c r="EC351" i="1"/>
  <c r="CI351" i="1"/>
  <c r="EC347" i="1"/>
  <c r="CI347" i="1"/>
  <c r="EC343" i="1"/>
  <c r="CI343" i="1"/>
  <c r="CI369" i="1"/>
  <c r="EC369" i="1"/>
  <c r="EC339" i="1"/>
  <c r="CI339" i="1"/>
  <c r="CI325" i="1"/>
  <c r="EC325" i="1"/>
  <c r="EC336" i="1"/>
  <c r="CI336" i="1"/>
  <c r="CI316" i="1"/>
  <c r="EC316" i="1"/>
  <c r="EC340" i="1"/>
  <c r="CI340" i="1"/>
  <c r="CI313" i="1"/>
  <c r="EC313" i="1"/>
  <c r="CI309" i="1"/>
  <c r="EC309" i="1"/>
  <c r="CI305" i="1"/>
  <c r="EC305" i="1"/>
  <c r="CI301" i="1"/>
  <c r="EC301" i="1"/>
  <c r="CI297" i="1"/>
  <c r="EC297" i="1"/>
  <c r="CI293" i="1"/>
  <c r="EC293" i="1"/>
  <c r="CI267" i="1"/>
  <c r="EC267" i="1"/>
  <c r="CI265" i="1"/>
  <c r="EC265" i="1"/>
  <c r="CI263" i="1"/>
  <c r="EC263" i="1"/>
  <c r="CI255" i="1"/>
  <c r="EC255" i="1"/>
  <c r="CI247" i="1"/>
  <c r="EC247" i="1"/>
  <c r="EC244" i="1"/>
  <c r="CI244" i="1"/>
  <c r="EC243" i="1"/>
  <c r="CI243" i="1"/>
  <c r="EC235" i="1"/>
  <c r="CI235" i="1"/>
  <c r="EC227" i="1"/>
  <c r="CI227" i="1"/>
  <c r="CI262" i="1"/>
  <c r="EC262" i="1"/>
  <c r="CI254" i="1"/>
  <c r="EC254" i="1"/>
  <c r="CI246" i="1"/>
  <c r="EC246" i="1"/>
  <c r="EC234" i="1"/>
  <c r="CI234" i="1"/>
  <c r="EC241" i="1"/>
  <c r="CI241" i="1"/>
  <c r="EC225" i="1"/>
  <c r="CI225" i="1"/>
  <c r="EC232" i="1"/>
  <c r="CI232" i="1"/>
  <c r="EC168" i="1"/>
  <c r="CI168" i="1"/>
  <c r="CI167" i="1"/>
  <c r="EC167" i="1"/>
  <c r="CI163" i="1"/>
  <c r="EC163" i="1"/>
  <c r="CI159" i="1"/>
  <c r="EC159" i="1"/>
  <c r="CI155" i="1"/>
  <c r="EC155" i="1"/>
  <c r="CI151" i="1"/>
  <c r="EC151" i="1"/>
  <c r="CI147" i="1"/>
  <c r="EC147" i="1"/>
  <c r="CI143" i="1"/>
  <c r="EC143" i="1"/>
  <c r="CI139" i="1"/>
  <c r="EC139" i="1"/>
  <c r="CI135" i="1"/>
  <c r="EC135" i="1"/>
  <c r="CI131" i="1"/>
  <c r="EC131" i="1"/>
  <c r="CI102" i="1"/>
  <c r="EC102" i="1"/>
  <c r="EC92" i="1"/>
  <c r="CI92" i="1"/>
  <c r="EC89" i="1"/>
  <c r="CI89" i="1"/>
  <c r="EC81" i="1"/>
  <c r="CI81" i="1"/>
  <c r="EC73" i="1"/>
  <c r="CI73" i="1"/>
  <c r="EC65" i="1"/>
  <c r="CI65" i="1"/>
  <c r="CI101" i="1"/>
  <c r="EC101" i="1"/>
  <c r="EC97" i="1"/>
  <c r="CI97" i="1"/>
  <c r="CI122" i="1"/>
  <c r="EC122" i="1"/>
  <c r="CI113" i="1"/>
  <c r="EC113" i="1"/>
  <c r="CI109" i="1"/>
  <c r="EC109" i="1"/>
  <c r="CI40" i="1"/>
  <c r="EC40" i="1"/>
  <c r="CI35" i="1"/>
  <c r="EC35" i="1"/>
  <c r="CI28" i="1"/>
  <c r="EC28" i="1"/>
  <c r="CI24" i="1"/>
  <c r="EC24" i="1"/>
  <c r="CI23" i="1"/>
  <c r="EC23" i="1"/>
  <c r="CI20" i="1"/>
  <c r="EC20" i="1"/>
  <c r="CI19" i="1"/>
  <c r="EC19" i="1"/>
  <c r="CI49" i="1"/>
  <c r="EC49" i="1"/>
  <c r="CI45" i="1"/>
  <c r="EC45" i="1"/>
  <c r="CI446" i="1"/>
  <c r="EC446" i="1"/>
  <c r="CI443" i="1"/>
  <c r="EC443" i="1"/>
  <c r="CI430" i="1"/>
  <c r="EC430" i="1"/>
  <c r="CI426" i="1"/>
  <c r="EC426" i="1"/>
  <c r="CI418" i="1"/>
  <c r="EC418" i="1"/>
  <c r="CJ412" i="1"/>
  <c r="W412" i="1" s="1"/>
  <c r="CI421" i="1"/>
  <c r="EC421" i="1"/>
  <c r="EC394" i="1"/>
  <c r="CI394" i="1"/>
  <c r="EC403" i="1"/>
  <c r="CI403" i="1"/>
  <c r="CI389" i="1"/>
  <c r="EC389" i="1"/>
  <c r="CI393" i="1"/>
  <c r="EC393" i="1"/>
  <c r="CI390" i="1"/>
  <c r="EC390" i="1"/>
  <c r="EC358" i="1"/>
  <c r="CI358" i="1"/>
  <c r="EC354" i="1"/>
  <c r="CI354" i="1"/>
  <c r="EC350" i="1"/>
  <c r="CI350" i="1"/>
  <c r="EC346" i="1"/>
  <c r="CI346" i="1"/>
  <c r="EC342" i="1"/>
  <c r="CI342" i="1"/>
  <c r="CJ371" i="1"/>
  <c r="W371" i="1" s="1"/>
  <c r="CJ365" i="1"/>
  <c r="W365" i="1" s="1"/>
  <c r="CI364" i="1"/>
  <c r="EC364" i="1"/>
  <c r="CI321" i="1"/>
  <c r="EC321" i="1"/>
  <c r="EC334" i="1"/>
  <c r="CI334" i="1"/>
  <c r="EC333" i="1"/>
  <c r="CI333" i="1"/>
  <c r="EC319" i="1"/>
  <c r="CI319" i="1"/>
  <c r="CI312" i="1"/>
  <c r="EC312" i="1"/>
  <c r="CI308" i="1"/>
  <c r="EC308" i="1"/>
  <c r="CI304" i="1"/>
  <c r="EC304" i="1"/>
  <c r="CI300" i="1"/>
  <c r="EC300" i="1"/>
  <c r="CI296" i="1"/>
  <c r="EC296" i="1"/>
  <c r="CI292" i="1"/>
  <c r="EC292" i="1"/>
  <c r="CI257" i="1"/>
  <c r="EC257" i="1"/>
  <c r="CI249" i="1"/>
  <c r="EC249" i="1"/>
  <c r="EC240" i="1"/>
  <c r="CI240" i="1"/>
  <c r="CI256" i="1"/>
  <c r="EC256" i="1"/>
  <c r="CI248" i="1"/>
  <c r="EC248" i="1"/>
  <c r="EC230" i="1"/>
  <c r="CI230" i="1"/>
  <c r="EC237" i="1"/>
  <c r="CI237" i="1"/>
  <c r="EC228" i="1"/>
  <c r="CI228" i="1"/>
  <c r="CI127" i="1"/>
  <c r="EC127" i="1"/>
  <c r="CI184" i="1"/>
  <c r="EC184" i="1"/>
  <c r="CI128" i="1"/>
  <c r="EC128" i="1"/>
  <c r="CI124" i="1"/>
  <c r="EC124" i="1"/>
  <c r="CI164" i="1"/>
  <c r="EC164" i="1"/>
  <c r="CI160" i="1"/>
  <c r="EC160" i="1"/>
  <c r="CI156" i="1"/>
  <c r="EC156" i="1"/>
  <c r="CI152" i="1"/>
  <c r="EC152" i="1"/>
  <c r="CI148" i="1"/>
  <c r="EC148" i="1"/>
  <c r="CI144" i="1"/>
  <c r="EC144" i="1"/>
  <c r="CI140" i="1"/>
  <c r="EC140" i="1"/>
  <c r="CI136" i="1"/>
  <c r="EC136" i="1"/>
  <c r="CI132" i="1"/>
  <c r="EC132" i="1"/>
  <c r="CI116" i="1"/>
  <c r="EC116" i="1"/>
  <c r="EC94" i="1"/>
  <c r="CI94" i="1"/>
  <c r="EC87" i="1"/>
  <c r="CI87" i="1"/>
  <c r="EC79" i="1"/>
  <c r="CI79" i="1"/>
  <c r="EC71" i="1"/>
  <c r="CI71" i="1"/>
  <c r="EC63" i="1"/>
  <c r="CI63" i="1"/>
  <c r="EC99" i="1"/>
  <c r="CI99" i="1"/>
  <c r="EC91" i="1"/>
  <c r="CI91" i="1"/>
  <c r="H450" i="1"/>
  <c r="CI126" i="1"/>
  <c r="EC126" i="1"/>
  <c r="CI114" i="1"/>
  <c r="EC114" i="1"/>
  <c r="CI110" i="1"/>
  <c r="EC110" i="1"/>
  <c r="R450" i="1"/>
  <c r="W454" i="1" s="1"/>
  <c r="CI41" i="1"/>
  <c r="EC41" i="1"/>
  <c r="CI37" i="1"/>
  <c r="EC37" i="1"/>
  <c r="CI36" i="1"/>
  <c r="EC36" i="1"/>
  <c r="CI32" i="1"/>
  <c r="EC32" i="1"/>
  <c r="CI21" i="1"/>
  <c r="EC21" i="1"/>
  <c r="CI16" i="1"/>
  <c r="EC16" i="1"/>
  <c r="CI12" i="1"/>
  <c r="EC12" i="1"/>
  <c r="CI50" i="1"/>
  <c r="EC50" i="1"/>
  <c r="CI46" i="1"/>
  <c r="EC46" i="1"/>
  <c r="CI42" i="1"/>
  <c r="EC42" i="1"/>
  <c r="CI448" i="1"/>
  <c r="EC448" i="1"/>
  <c r="CI440" i="1"/>
  <c r="EC440" i="1"/>
  <c r="CI445" i="1"/>
  <c r="EC445" i="1"/>
  <c r="CI431" i="1"/>
  <c r="EC431" i="1"/>
  <c r="CI420" i="1"/>
  <c r="EC420" i="1"/>
  <c r="CI428" i="1"/>
  <c r="EC428" i="1"/>
  <c r="CI415" i="1"/>
  <c r="EC415" i="1"/>
  <c r="EC406" i="1"/>
  <c r="CI406" i="1"/>
  <c r="EC401" i="1"/>
  <c r="CI401" i="1"/>
  <c r="EC402" i="1"/>
  <c r="CI402" i="1"/>
  <c r="EC400" i="1"/>
  <c r="CI400" i="1"/>
  <c r="CI377" i="1"/>
  <c r="EC377" i="1"/>
  <c r="EC399" i="1"/>
  <c r="CI399" i="1"/>
  <c r="CI381" i="1"/>
  <c r="EC381" i="1"/>
  <c r="CI374" i="1"/>
  <c r="EC374" i="1"/>
  <c r="CI370" i="1"/>
  <c r="EC370" i="1"/>
  <c r="CI363" i="1"/>
  <c r="EC363" i="1"/>
  <c r="EC361" i="1"/>
  <c r="CI361" i="1"/>
  <c r="EC357" i="1"/>
  <c r="CI357" i="1"/>
  <c r="EC353" i="1"/>
  <c r="CI353" i="1"/>
  <c r="EC349" i="1"/>
  <c r="CI349" i="1"/>
  <c r="EC345" i="1"/>
  <c r="CI345" i="1"/>
  <c r="EC341" i="1"/>
  <c r="CI341" i="1"/>
  <c r="CI367" i="1"/>
  <c r="EC367" i="1"/>
  <c r="CI317" i="1"/>
  <c r="EC317" i="1"/>
  <c r="EC338" i="1"/>
  <c r="CI338" i="1"/>
  <c r="CI330" i="1"/>
  <c r="EC330" i="1"/>
  <c r="EC337" i="1"/>
  <c r="CI337" i="1"/>
  <c r="EC323" i="1"/>
  <c r="CI323" i="1"/>
  <c r="CI315" i="1"/>
  <c r="EC315" i="1"/>
  <c r="CI311" i="1"/>
  <c r="EC311" i="1"/>
  <c r="CI307" i="1"/>
  <c r="EC307" i="1"/>
  <c r="CI303" i="1"/>
  <c r="EC303" i="1"/>
  <c r="CI299" i="1"/>
  <c r="EC299" i="1"/>
  <c r="CI295" i="1"/>
  <c r="EC295" i="1"/>
  <c r="CI291" i="1"/>
  <c r="EC291" i="1"/>
  <c r="CI259" i="1"/>
  <c r="EC259" i="1"/>
  <c r="CI251" i="1"/>
  <c r="EC251" i="1"/>
  <c r="EC239" i="1"/>
  <c r="CI239" i="1"/>
  <c r="EC231" i="1"/>
  <c r="CI231" i="1"/>
  <c r="CI268" i="1"/>
  <c r="EC268" i="1"/>
  <c r="CI266" i="1"/>
  <c r="EC266" i="1"/>
  <c r="CI264" i="1"/>
  <c r="EC264" i="1"/>
  <c r="CI258" i="1"/>
  <c r="EC258" i="1"/>
  <c r="CI250" i="1"/>
  <c r="EC250" i="1"/>
  <c r="EC242" i="1"/>
  <c r="CI242" i="1"/>
  <c r="EC226" i="1"/>
  <c r="CI226" i="1"/>
  <c r="EC269" i="1"/>
  <c r="CI269" i="1"/>
  <c r="EC233" i="1"/>
  <c r="CI233" i="1"/>
  <c r="EC224" i="1"/>
  <c r="CI224" i="1"/>
  <c r="L185" i="1"/>
  <c r="N185" i="1" s="1"/>
  <c r="T185" i="1"/>
  <c r="U185" i="1" s="1"/>
  <c r="CK172" i="1"/>
  <c r="CI123" i="1"/>
  <c r="EC123" i="1"/>
  <c r="L174" i="1"/>
  <c r="N174" i="1" s="1"/>
  <c r="CI120" i="1"/>
  <c r="EC120" i="1"/>
  <c r="CI165" i="1"/>
  <c r="EC165" i="1"/>
  <c r="CI161" i="1"/>
  <c r="EC161" i="1"/>
  <c r="CI157" i="1"/>
  <c r="EC157" i="1"/>
  <c r="CI153" i="1"/>
  <c r="EC153" i="1"/>
  <c r="CI149" i="1"/>
  <c r="EC149" i="1"/>
  <c r="CI145" i="1"/>
  <c r="EC145" i="1"/>
  <c r="CI141" i="1"/>
  <c r="EC141" i="1"/>
  <c r="CI137" i="1"/>
  <c r="EC137" i="1"/>
  <c r="CI133" i="1"/>
  <c r="EC133" i="1"/>
  <c r="CI129" i="1"/>
  <c r="EC129" i="1"/>
  <c r="CI125" i="1"/>
  <c r="EC125" i="1"/>
  <c r="CI121" i="1"/>
  <c r="EC121" i="1"/>
  <c r="CI117" i="1"/>
  <c r="EC117" i="1"/>
  <c r="EC96" i="1"/>
  <c r="CI96" i="1"/>
  <c r="EC85" i="1"/>
  <c r="CI85" i="1"/>
  <c r="EC77" i="1"/>
  <c r="CI77" i="1"/>
  <c r="EC69" i="1"/>
  <c r="CI69" i="1"/>
  <c r="J450" i="1"/>
  <c r="CK455" i="1" s="1"/>
  <c r="EC93" i="1"/>
  <c r="CI93" i="1"/>
  <c r="CI115" i="1"/>
  <c r="EC115" i="1"/>
  <c r="CI111" i="1"/>
  <c r="EC111" i="1"/>
  <c r="CI107" i="1"/>
  <c r="EC107" i="1"/>
  <c r="DP450" i="1"/>
  <c r="DR10" i="1"/>
  <c r="CI38" i="1"/>
  <c r="EC38" i="1"/>
  <c r="CI34" i="1"/>
  <c r="EC34" i="1"/>
  <c r="CI33" i="1"/>
  <c r="EC33" i="1"/>
  <c r="CI29" i="1"/>
  <c r="EC29" i="1"/>
  <c r="CI26" i="1"/>
  <c r="EC26" i="1"/>
  <c r="CI25" i="1"/>
  <c r="EC25" i="1"/>
  <c r="CI17" i="1"/>
  <c r="EC17" i="1"/>
  <c r="CI13" i="1"/>
  <c r="EC13" i="1"/>
  <c r="CI47" i="1"/>
  <c r="EC47" i="1"/>
  <c r="CI43" i="1"/>
  <c r="EC43" i="1"/>
  <c r="DR450" i="1" l="1"/>
  <c r="DT10" i="1"/>
  <c r="CJ93" i="1"/>
  <c r="W93" i="1" s="1"/>
  <c r="CJ117" i="1"/>
  <c r="W117" i="1" s="1"/>
  <c r="CJ125" i="1"/>
  <c r="W125" i="1" s="1"/>
  <c r="CJ133" i="1"/>
  <c r="W133" i="1" s="1"/>
  <c r="CJ141" i="1"/>
  <c r="W141" i="1" s="1"/>
  <c r="CJ149" i="1"/>
  <c r="W149" i="1" s="1"/>
  <c r="CJ157" i="1"/>
  <c r="W157" i="1" s="1"/>
  <c r="CJ165" i="1"/>
  <c r="W165" i="1" s="1"/>
  <c r="CJ226" i="1"/>
  <c r="W226" i="1" s="1"/>
  <c r="CJ258" i="1"/>
  <c r="W258" i="1" s="1"/>
  <c r="CJ266" i="1"/>
  <c r="W266" i="1" s="1"/>
  <c r="CJ231" i="1"/>
  <c r="W231" i="1" s="1"/>
  <c r="CJ251" i="1"/>
  <c r="W251" i="1" s="1"/>
  <c r="CJ291" i="1"/>
  <c r="W291" i="1" s="1"/>
  <c r="CJ299" i="1"/>
  <c r="W299" i="1" s="1"/>
  <c r="CJ307" i="1"/>
  <c r="W307" i="1" s="1"/>
  <c r="CJ315" i="1"/>
  <c r="W315" i="1" s="1"/>
  <c r="CJ367" i="1"/>
  <c r="W367" i="1" s="1"/>
  <c r="CJ370" i="1"/>
  <c r="W370" i="1" s="1"/>
  <c r="CJ401" i="1"/>
  <c r="W401" i="1" s="1"/>
  <c r="CJ406" i="1"/>
  <c r="W406" i="1" s="1"/>
  <c r="CJ415" i="1"/>
  <c r="W415" i="1" s="1"/>
  <c r="CJ110" i="1"/>
  <c r="W110" i="1" s="1"/>
  <c r="CJ126" i="1"/>
  <c r="W126" i="1" s="1"/>
  <c r="CJ132" i="1"/>
  <c r="W132" i="1" s="1"/>
  <c r="CJ140" i="1"/>
  <c r="W140" i="1" s="1"/>
  <c r="CJ148" i="1"/>
  <c r="W148" i="1" s="1"/>
  <c r="CJ156" i="1"/>
  <c r="W156" i="1" s="1"/>
  <c r="CJ164" i="1"/>
  <c r="W164" i="1" s="1"/>
  <c r="CJ230" i="1"/>
  <c r="W230" i="1" s="1"/>
  <c r="CJ248" i="1"/>
  <c r="W248" i="1" s="1"/>
  <c r="CJ257" i="1"/>
  <c r="W257" i="1" s="1"/>
  <c r="CJ296" i="1"/>
  <c r="W296" i="1" s="1"/>
  <c r="CJ304" i="1"/>
  <c r="W304" i="1" s="1"/>
  <c r="CJ312" i="1"/>
  <c r="W312" i="1" s="1"/>
  <c r="CJ319" i="1"/>
  <c r="W319" i="1" s="1"/>
  <c r="CJ321" i="1"/>
  <c r="W321" i="1" s="1"/>
  <c r="CJ342" i="1"/>
  <c r="W342" i="1" s="1"/>
  <c r="CJ350" i="1"/>
  <c r="W350" i="1" s="1"/>
  <c r="CJ358" i="1"/>
  <c r="W358" i="1" s="1"/>
  <c r="CJ390" i="1"/>
  <c r="W390" i="1" s="1"/>
  <c r="CJ394" i="1"/>
  <c r="W394" i="1" s="1"/>
  <c r="CJ421" i="1"/>
  <c r="W421" i="1" s="1"/>
  <c r="CJ426" i="1"/>
  <c r="W426" i="1" s="1"/>
  <c r="CJ446" i="1"/>
  <c r="W446" i="1" s="1"/>
  <c r="CJ45" i="1"/>
  <c r="W45" i="1" s="1"/>
  <c r="CJ19" i="1"/>
  <c r="W19" i="1" s="1"/>
  <c r="CJ23" i="1"/>
  <c r="W23" i="1" s="1"/>
  <c r="CJ28" i="1"/>
  <c r="W28" i="1" s="1"/>
  <c r="CJ40" i="1"/>
  <c r="W40" i="1" s="1"/>
  <c r="CJ113" i="1"/>
  <c r="W113" i="1" s="1"/>
  <c r="CJ97" i="1"/>
  <c r="W97" i="1" s="1"/>
  <c r="CJ65" i="1"/>
  <c r="W65" i="1" s="1"/>
  <c r="CJ81" i="1"/>
  <c r="W81" i="1" s="1"/>
  <c r="CJ92" i="1"/>
  <c r="W92" i="1" s="1"/>
  <c r="CJ168" i="1"/>
  <c r="W168" i="1" s="1"/>
  <c r="CJ234" i="1"/>
  <c r="W234" i="1" s="1"/>
  <c r="CJ246" i="1"/>
  <c r="W246" i="1" s="1"/>
  <c r="CJ262" i="1"/>
  <c r="W262" i="1" s="1"/>
  <c r="CJ235" i="1"/>
  <c r="W235" i="1" s="1"/>
  <c r="CJ247" i="1"/>
  <c r="W247" i="1" s="1"/>
  <c r="CJ263" i="1"/>
  <c r="W263" i="1" s="1"/>
  <c r="CJ267" i="1"/>
  <c r="W267" i="1" s="1"/>
  <c r="CK267" i="1"/>
  <c r="K267" i="1" s="1"/>
  <c r="CJ297" i="1"/>
  <c r="W297" i="1" s="1"/>
  <c r="CJ305" i="1"/>
  <c r="W305" i="1" s="1"/>
  <c r="CJ313" i="1"/>
  <c r="W313" i="1" s="1"/>
  <c r="CJ340" i="1"/>
  <c r="W340" i="1" s="1"/>
  <c r="CJ325" i="1"/>
  <c r="W325" i="1" s="1"/>
  <c r="CJ347" i="1"/>
  <c r="W347" i="1" s="1"/>
  <c r="CJ355" i="1"/>
  <c r="W355" i="1" s="1"/>
  <c r="CJ429" i="1"/>
  <c r="W429" i="1" s="1"/>
  <c r="CJ436" i="1"/>
  <c r="W436" i="1" s="1"/>
  <c r="CJ100" i="1"/>
  <c r="W100" i="1" s="1"/>
  <c r="CJ108" i="1"/>
  <c r="W108" i="1" s="1"/>
  <c r="CJ118" i="1"/>
  <c r="W118" i="1" s="1"/>
  <c r="CJ106" i="1"/>
  <c r="W106" i="1" s="1"/>
  <c r="CJ130" i="1"/>
  <c r="W130" i="1" s="1"/>
  <c r="CJ138" i="1"/>
  <c r="W138" i="1" s="1"/>
  <c r="CJ146" i="1"/>
  <c r="W146" i="1" s="1"/>
  <c r="CJ154" i="1"/>
  <c r="W154" i="1" s="1"/>
  <c r="CJ162" i="1"/>
  <c r="W162" i="1" s="1"/>
  <c r="CI452" i="1"/>
  <c r="CJ188" i="1"/>
  <c r="W188" i="1" s="1"/>
  <c r="CJ252" i="1"/>
  <c r="W252" i="1" s="1"/>
  <c r="CJ372" i="1"/>
  <c r="W372" i="1" s="1"/>
  <c r="CJ407" i="1"/>
  <c r="W407" i="1" s="1"/>
  <c r="CJ395" i="1"/>
  <c r="W395" i="1" s="1"/>
  <c r="CJ413" i="1"/>
  <c r="W413" i="1" s="1"/>
  <c r="CJ427" i="1"/>
  <c r="W427" i="1" s="1"/>
  <c r="CJ439" i="1"/>
  <c r="W439" i="1" s="1"/>
  <c r="CJ442" i="1"/>
  <c r="W442" i="1" s="1"/>
  <c r="CJ43" i="1"/>
  <c r="W43" i="1" s="1"/>
  <c r="CJ13" i="1"/>
  <c r="W13" i="1" s="1"/>
  <c r="CJ25" i="1"/>
  <c r="W25" i="1" s="1"/>
  <c r="CJ29" i="1"/>
  <c r="W29" i="1" s="1"/>
  <c r="CJ34" i="1"/>
  <c r="W34" i="1" s="1"/>
  <c r="CJ111" i="1"/>
  <c r="W111" i="1" s="1"/>
  <c r="CJ77" i="1"/>
  <c r="W77" i="1" s="1"/>
  <c r="CJ96" i="1"/>
  <c r="W96" i="1" s="1"/>
  <c r="CJ330" i="1"/>
  <c r="W330" i="1" s="1"/>
  <c r="CJ317" i="1"/>
  <c r="W317" i="1" s="1"/>
  <c r="CJ341" i="1"/>
  <c r="W341" i="1" s="1"/>
  <c r="CJ349" i="1"/>
  <c r="W349" i="1" s="1"/>
  <c r="CJ357" i="1"/>
  <c r="W357" i="1" s="1"/>
  <c r="CJ381" i="1"/>
  <c r="W381" i="1" s="1"/>
  <c r="CJ377" i="1"/>
  <c r="W377" i="1" s="1"/>
  <c r="CJ431" i="1"/>
  <c r="W431" i="1" s="1"/>
  <c r="CJ440" i="1"/>
  <c r="W440" i="1" s="1"/>
  <c r="CJ46" i="1"/>
  <c r="W46" i="1" s="1"/>
  <c r="CJ12" i="1"/>
  <c r="W12" i="1" s="1"/>
  <c r="CJ21" i="1"/>
  <c r="W21" i="1" s="1"/>
  <c r="CJ36" i="1"/>
  <c r="W36" i="1" s="1"/>
  <c r="CJ41" i="1"/>
  <c r="W41" i="1" s="1"/>
  <c r="CJ99" i="1"/>
  <c r="W99" i="1" s="1"/>
  <c r="CJ71" i="1"/>
  <c r="W71" i="1" s="1"/>
  <c r="CJ87" i="1"/>
  <c r="W87" i="1" s="1"/>
  <c r="CJ128" i="1"/>
  <c r="W128" i="1" s="1"/>
  <c r="CJ127" i="1"/>
  <c r="W127" i="1" s="1"/>
  <c r="CJ228" i="1"/>
  <c r="W228" i="1" s="1"/>
  <c r="CJ334" i="1"/>
  <c r="W334" i="1" s="1"/>
  <c r="CJ389" i="1"/>
  <c r="W389" i="1" s="1"/>
  <c r="CJ418" i="1"/>
  <c r="W418" i="1" s="1"/>
  <c r="CJ443" i="1"/>
  <c r="W443" i="1" s="1"/>
  <c r="CJ131" i="1"/>
  <c r="W131" i="1" s="1"/>
  <c r="CJ139" i="1"/>
  <c r="W139" i="1" s="1"/>
  <c r="CJ147" i="1"/>
  <c r="W147" i="1" s="1"/>
  <c r="CJ155" i="1"/>
  <c r="W155" i="1" s="1"/>
  <c r="CJ163" i="1"/>
  <c r="W163" i="1" s="1"/>
  <c r="CJ241" i="1"/>
  <c r="W241" i="1" s="1"/>
  <c r="CJ227" i="1"/>
  <c r="W227" i="1" s="1"/>
  <c r="CJ244" i="1"/>
  <c r="W244" i="1" s="1"/>
  <c r="CJ316" i="1"/>
  <c r="W316" i="1" s="1"/>
  <c r="CJ369" i="1"/>
  <c r="W369" i="1" s="1"/>
  <c r="CJ362" i="1"/>
  <c r="W362" i="1" s="1"/>
  <c r="CJ378" i="1"/>
  <c r="W378" i="1" s="1"/>
  <c r="CJ386" i="1"/>
  <c r="W386" i="1" s="1"/>
  <c r="CJ397" i="1"/>
  <c r="W397" i="1" s="1"/>
  <c r="CJ405" i="1"/>
  <c r="W405" i="1" s="1"/>
  <c r="CJ419" i="1"/>
  <c r="W419" i="1" s="1"/>
  <c r="CJ441" i="1"/>
  <c r="W441" i="1" s="1"/>
  <c r="CJ44" i="1"/>
  <c r="W44" i="1" s="1"/>
  <c r="CJ11" i="1"/>
  <c r="W11" i="1" s="1"/>
  <c r="CJ15" i="1"/>
  <c r="W15" i="1" s="1"/>
  <c r="CJ22" i="1"/>
  <c r="W22" i="1" s="1"/>
  <c r="CJ30" i="1"/>
  <c r="W30" i="1" s="1"/>
  <c r="CJ39" i="1"/>
  <c r="W39" i="1" s="1"/>
  <c r="CJ62" i="1"/>
  <c r="W62" i="1" s="1"/>
  <c r="CJ66" i="1"/>
  <c r="W66" i="1" s="1"/>
  <c r="CJ70" i="1"/>
  <c r="W70" i="1" s="1"/>
  <c r="CJ74" i="1"/>
  <c r="W74" i="1" s="1"/>
  <c r="CJ78" i="1"/>
  <c r="W78" i="1" s="1"/>
  <c r="CJ82" i="1"/>
  <c r="W82" i="1" s="1"/>
  <c r="CJ86" i="1"/>
  <c r="W86" i="1" s="1"/>
  <c r="CJ90" i="1"/>
  <c r="W90" i="1" s="1"/>
  <c r="CJ67" i="1"/>
  <c r="W67" i="1" s="1"/>
  <c r="CJ83" i="1"/>
  <c r="W83" i="1" s="1"/>
  <c r="CJ229" i="1"/>
  <c r="W229" i="1" s="1"/>
  <c r="CJ238" i="1"/>
  <c r="W238" i="1" s="1"/>
  <c r="CJ245" i="1"/>
  <c r="W245" i="1" s="1"/>
  <c r="CJ261" i="1"/>
  <c r="W261" i="1" s="1"/>
  <c r="CJ298" i="1"/>
  <c r="W298" i="1" s="1"/>
  <c r="CJ306" i="1"/>
  <c r="W306" i="1" s="1"/>
  <c r="CJ314" i="1"/>
  <c r="W314" i="1" s="1"/>
  <c r="CJ331" i="1"/>
  <c r="W331" i="1" s="1"/>
  <c r="CJ335" i="1"/>
  <c r="W335" i="1" s="1"/>
  <c r="CJ344" i="1"/>
  <c r="W344" i="1" s="1"/>
  <c r="CJ352" i="1"/>
  <c r="W352" i="1" s="1"/>
  <c r="CJ360" i="1"/>
  <c r="W360" i="1" s="1"/>
  <c r="CJ373" i="1"/>
  <c r="W373" i="1" s="1"/>
  <c r="CJ432" i="1"/>
  <c r="W432" i="1" s="1"/>
  <c r="CJ435" i="1"/>
  <c r="W435" i="1" s="1"/>
  <c r="CJ438" i="1"/>
  <c r="W438" i="1" s="1"/>
  <c r="CJ434" i="1"/>
  <c r="W434" i="1" s="1"/>
  <c r="CJ121" i="1"/>
  <c r="W121" i="1" s="1"/>
  <c r="CJ129" i="1"/>
  <c r="W129" i="1" s="1"/>
  <c r="CJ137" i="1"/>
  <c r="W137" i="1" s="1"/>
  <c r="CJ145" i="1"/>
  <c r="W145" i="1" s="1"/>
  <c r="CJ153" i="1"/>
  <c r="W153" i="1" s="1"/>
  <c r="CJ161" i="1"/>
  <c r="W161" i="1" s="1"/>
  <c r="CJ269" i="1"/>
  <c r="W269" i="1" s="1"/>
  <c r="CJ250" i="1"/>
  <c r="W250" i="1" s="1"/>
  <c r="CJ264" i="1"/>
  <c r="W264" i="1" s="1"/>
  <c r="CJ268" i="1"/>
  <c r="W268" i="1" s="1"/>
  <c r="CJ259" i="1"/>
  <c r="W259" i="1" s="1"/>
  <c r="CJ295" i="1"/>
  <c r="W295" i="1" s="1"/>
  <c r="CJ303" i="1"/>
  <c r="W303" i="1" s="1"/>
  <c r="CJ311" i="1"/>
  <c r="W311" i="1" s="1"/>
  <c r="CJ323" i="1"/>
  <c r="W323" i="1" s="1"/>
  <c r="CJ337" i="1"/>
  <c r="W337" i="1" s="1"/>
  <c r="CJ338" i="1"/>
  <c r="W338" i="1" s="1"/>
  <c r="CJ363" i="1"/>
  <c r="W363" i="1" s="1"/>
  <c r="CJ399" i="1"/>
  <c r="W399" i="1" s="1"/>
  <c r="CJ400" i="1"/>
  <c r="W400" i="1" s="1"/>
  <c r="CJ428" i="1"/>
  <c r="W428" i="1" s="1"/>
  <c r="CJ420" i="1"/>
  <c r="W420" i="1" s="1"/>
  <c r="CJ114" i="1"/>
  <c r="W114" i="1" s="1"/>
  <c r="H452" i="1"/>
  <c r="CJ116" i="1"/>
  <c r="W116" i="1" s="1"/>
  <c r="CJ136" i="1"/>
  <c r="W136" i="1" s="1"/>
  <c r="CJ144" i="1"/>
  <c r="W144" i="1" s="1"/>
  <c r="CJ152" i="1"/>
  <c r="W152" i="1" s="1"/>
  <c r="CJ160" i="1"/>
  <c r="W160" i="1" s="1"/>
  <c r="CJ237" i="1"/>
  <c r="W237" i="1" s="1"/>
  <c r="CJ256" i="1"/>
  <c r="W256" i="1" s="1"/>
  <c r="CJ249" i="1"/>
  <c r="W249" i="1" s="1"/>
  <c r="CJ292" i="1"/>
  <c r="W292" i="1" s="1"/>
  <c r="CJ300" i="1"/>
  <c r="W300" i="1" s="1"/>
  <c r="CJ308" i="1"/>
  <c r="W308" i="1" s="1"/>
  <c r="CJ346" i="1"/>
  <c r="W346" i="1" s="1"/>
  <c r="CJ354" i="1"/>
  <c r="W354" i="1" s="1"/>
  <c r="CJ393" i="1"/>
  <c r="W393" i="1" s="1"/>
  <c r="CJ430" i="1"/>
  <c r="W430" i="1" s="1"/>
  <c r="CJ49" i="1"/>
  <c r="W49" i="1" s="1"/>
  <c r="CJ20" i="1"/>
  <c r="W20" i="1" s="1"/>
  <c r="CJ24" i="1"/>
  <c r="W24" i="1" s="1"/>
  <c r="CJ35" i="1"/>
  <c r="W35" i="1" s="1"/>
  <c r="CJ109" i="1"/>
  <c r="W109" i="1" s="1"/>
  <c r="CJ122" i="1"/>
  <c r="W122" i="1" s="1"/>
  <c r="CJ73" i="1"/>
  <c r="W73" i="1" s="1"/>
  <c r="CJ89" i="1"/>
  <c r="W89" i="1" s="1"/>
  <c r="CJ225" i="1"/>
  <c r="W225" i="1" s="1"/>
  <c r="CJ254" i="1"/>
  <c r="W254" i="1" s="1"/>
  <c r="CJ255" i="1"/>
  <c r="W255" i="1" s="1"/>
  <c r="CJ265" i="1"/>
  <c r="W265" i="1" s="1"/>
  <c r="CJ293" i="1"/>
  <c r="W293" i="1" s="1"/>
  <c r="CJ301" i="1"/>
  <c r="W301" i="1" s="1"/>
  <c r="CJ309" i="1"/>
  <c r="W309" i="1" s="1"/>
  <c r="CJ336" i="1"/>
  <c r="W336" i="1" s="1"/>
  <c r="CJ339" i="1"/>
  <c r="W339" i="1" s="1"/>
  <c r="CJ343" i="1"/>
  <c r="W343" i="1" s="1"/>
  <c r="CJ351" i="1"/>
  <c r="W351" i="1" s="1"/>
  <c r="CJ359" i="1"/>
  <c r="W359" i="1" s="1"/>
  <c r="CJ422" i="1"/>
  <c r="W422" i="1" s="1"/>
  <c r="CJ416" i="1"/>
  <c r="W416" i="1" s="1"/>
  <c r="CJ425" i="1"/>
  <c r="W425" i="1" s="1"/>
  <c r="CJ433" i="1"/>
  <c r="W433" i="1" s="1"/>
  <c r="CJ105" i="1"/>
  <c r="W105" i="1" s="1"/>
  <c r="CJ112" i="1"/>
  <c r="W112" i="1" s="1"/>
  <c r="CJ103" i="1"/>
  <c r="W103" i="1" s="1"/>
  <c r="CJ104" i="1"/>
  <c r="W104" i="1" s="1"/>
  <c r="CJ134" i="1"/>
  <c r="W134" i="1" s="1"/>
  <c r="CJ142" i="1"/>
  <c r="W142" i="1" s="1"/>
  <c r="CJ150" i="1"/>
  <c r="W150" i="1" s="1"/>
  <c r="CJ158" i="1"/>
  <c r="W158" i="1" s="1"/>
  <c r="CJ166" i="1"/>
  <c r="W166" i="1" s="1"/>
  <c r="CJ119" i="1"/>
  <c r="W119" i="1" s="1"/>
  <c r="CJ260" i="1"/>
  <c r="W260" i="1" s="1"/>
  <c r="CJ329" i="1"/>
  <c r="W329" i="1" s="1"/>
  <c r="CJ410" i="1"/>
  <c r="W410" i="1" s="1"/>
  <c r="CJ411" i="1"/>
  <c r="W411" i="1" s="1"/>
  <c r="CJ414" i="1"/>
  <c r="W414" i="1" s="1"/>
  <c r="CJ447" i="1"/>
  <c r="W447" i="1" s="1"/>
  <c r="CJ47" i="1"/>
  <c r="W47" i="1" s="1"/>
  <c r="CJ17" i="1"/>
  <c r="W17" i="1" s="1"/>
  <c r="CJ26" i="1"/>
  <c r="W26" i="1" s="1"/>
  <c r="CJ33" i="1"/>
  <c r="W33" i="1" s="1"/>
  <c r="CJ38" i="1"/>
  <c r="W38" i="1" s="1"/>
  <c r="CJ107" i="1"/>
  <c r="W107" i="1" s="1"/>
  <c r="CJ115" i="1"/>
  <c r="W115" i="1" s="1"/>
  <c r="CJ69" i="1"/>
  <c r="W69" i="1" s="1"/>
  <c r="CJ85" i="1"/>
  <c r="W85" i="1" s="1"/>
  <c r="CJ120" i="1"/>
  <c r="W120" i="1" s="1"/>
  <c r="CJ123" i="1"/>
  <c r="W123" i="1" s="1"/>
  <c r="K172" i="1"/>
  <c r="CJ224" i="1"/>
  <c r="W224" i="1" s="1"/>
  <c r="CJ233" i="1"/>
  <c r="W233" i="1" s="1"/>
  <c r="CJ242" i="1"/>
  <c r="W242" i="1" s="1"/>
  <c r="CJ239" i="1"/>
  <c r="W239" i="1" s="1"/>
  <c r="CJ345" i="1"/>
  <c r="W345" i="1" s="1"/>
  <c r="CJ353" i="1"/>
  <c r="W353" i="1" s="1"/>
  <c r="CJ361" i="1"/>
  <c r="W361" i="1" s="1"/>
  <c r="CJ374" i="1"/>
  <c r="W374" i="1" s="1"/>
  <c r="CJ402" i="1"/>
  <c r="W402" i="1" s="1"/>
  <c r="CJ445" i="1"/>
  <c r="W445" i="1" s="1"/>
  <c r="CJ448" i="1"/>
  <c r="W448" i="1" s="1"/>
  <c r="CJ42" i="1"/>
  <c r="W42" i="1" s="1"/>
  <c r="CJ50" i="1"/>
  <c r="W50" i="1" s="1"/>
  <c r="CJ16" i="1"/>
  <c r="W16" i="1" s="1"/>
  <c r="CJ32" i="1"/>
  <c r="W32" i="1" s="1"/>
  <c r="CJ37" i="1"/>
  <c r="W37" i="1" s="1"/>
  <c r="CJ91" i="1"/>
  <c r="W91" i="1" s="1"/>
  <c r="CJ63" i="1"/>
  <c r="W63" i="1" s="1"/>
  <c r="CJ79" i="1"/>
  <c r="W79" i="1" s="1"/>
  <c r="CJ94" i="1"/>
  <c r="W94" i="1" s="1"/>
  <c r="CJ124" i="1"/>
  <c r="W124" i="1" s="1"/>
  <c r="CJ184" i="1"/>
  <c r="W184" i="1" s="1"/>
  <c r="CJ240" i="1"/>
  <c r="W240" i="1" s="1"/>
  <c r="CJ333" i="1"/>
  <c r="W333" i="1" s="1"/>
  <c r="CJ364" i="1"/>
  <c r="W364" i="1" s="1"/>
  <c r="CJ403" i="1"/>
  <c r="W403" i="1" s="1"/>
  <c r="CJ101" i="1"/>
  <c r="W101" i="1" s="1"/>
  <c r="CJ102" i="1"/>
  <c r="W102" i="1" s="1"/>
  <c r="CJ135" i="1"/>
  <c r="W135" i="1" s="1"/>
  <c r="CJ143" i="1"/>
  <c r="W143" i="1" s="1"/>
  <c r="CJ151" i="1"/>
  <c r="W151" i="1" s="1"/>
  <c r="CJ159" i="1"/>
  <c r="W159" i="1" s="1"/>
  <c r="CJ167" i="1"/>
  <c r="W167" i="1" s="1"/>
  <c r="CJ232" i="1"/>
  <c r="W232" i="1" s="1"/>
  <c r="CJ243" i="1"/>
  <c r="W243" i="1" s="1"/>
  <c r="CJ366" i="1"/>
  <c r="W366" i="1" s="1"/>
  <c r="CJ385" i="1"/>
  <c r="W385" i="1" s="1"/>
  <c r="CJ382" i="1"/>
  <c r="W382" i="1" s="1"/>
  <c r="CJ444" i="1"/>
  <c r="W444" i="1" s="1"/>
  <c r="CJ48" i="1"/>
  <c r="W48" i="1" s="1"/>
  <c r="CJ14" i="1"/>
  <c r="W14" i="1" s="1"/>
  <c r="CJ18" i="1"/>
  <c r="W18" i="1" s="1"/>
  <c r="CJ27" i="1"/>
  <c r="W27" i="1" s="1"/>
  <c r="CJ31" i="1"/>
  <c r="W31" i="1" s="1"/>
  <c r="CJ64" i="1"/>
  <c r="W64" i="1" s="1"/>
  <c r="CJ68" i="1"/>
  <c r="W68" i="1" s="1"/>
  <c r="CJ72" i="1"/>
  <c r="W72" i="1" s="1"/>
  <c r="CJ76" i="1"/>
  <c r="W76" i="1" s="1"/>
  <c r="CJ80" i="1"/>
  <c r="W80" i="1" s="1"/>
  <c r="CJ84" i="1"/>
  <c r="W84" i="1" s="1"/>
  <c r="CJ88" i="1"/>
  <c r="W88" i="1" s="1"/>
  <c r="CJ95" i="1"/>
  <c r="W95" i="1" s="1"/>
  <c r="CJ75" i="1"/>
  <c r="W75" i="1" s="1"/>
  <c r="CJ98" i="1"/>
  <c r="W98" i="1" s="1"/>
  <c r="CJ236" i="1"/>
  <c r="W236" i="1" s="1"/>
  <c r="CJ253" i="1"/>
  <c r="W253" i="1" s="1"/>
  <c r="CK253" i="1"/>
  <c r="K253" i="1" s="1"/>
  <c r="CJ294" i="1"/>
  <c r="W294" i="1" s="1"/>
  <c r="CJ302" i="1"/>
  <c r="W302" i="1" s="1"/>
  <c r="CJ310" i="1"/>
  <c r="W310" i="1" s="1"/>
  <c r="CJ327" i="1"/>
  <c r="W327" i="1" s="1"/>
  <c r="CJ332" i="1"/>
  <c r="W332" i="1" s="1"/>
  <c r="CJ348" i="1"/>
  <c r="W348" i="1" s="1"/>
  <c r="CJ356" i="1"/>
  <c r="W356" i="1" s="1"/>
  <c r="CJ409" i="1"/>
  <c r="W409" i="1" s="1"/>
  <c r="CJ417" i="1"/>
  <c r="W417" i="1" s="1"/>
  <c r="T267" i="1" l="1"/>
  <c r="U267" i="1" s="1"/>
  <c r="L267" i="1"/>
  <c r="N267" i="1" s="1"/>
  <c r="T172" i="1"/>
  <c r="U172" i="1" s="1"/>
  <c r="L172" i="1"/>
  <c r="N172" i="1" s="1"/>
  <c r="CK452" i="1"/>
  <c r="T253" i="1"/>
  <c r="U253" i="1" s="1"/>
  <c r="L253" i="1"/>
  <c r="N253" i="1" s="1"/>
  <c r="DT450" i="1"/>
  <c r="CI10" i="1"/>
  <c r="EC10" i="1"/>
  <c r="CJ452" i="1"/>
  <c r="CG454" i="1"/>
  <c r="CK456" i="1" s="1"/>
  <c r="CK457" i="1" s="1"/>
  <c r="CK54" i="1" l="1"/>
  <c r="K54" i="1" s="1"/>
  <c r="CK58" i="1"/>
  <c r="K58" i="1" s="1"/>
  <c r="CK169" i="1"/>
  <c r="K169" i="1" s="1"/>
  <c r="CK176" i="1"/>
  <c r="K176" i="1" s="1"/>
  <c r="CK180" i="1"/>
  <c r="K180" i="1" s="1"/>
  <c r="CK183" i="1"/>
  <c r="K183" i="1" s="1"/>
  <c r="CK190" i="1"/>
  <c r="K190" i="1" s="1"/>
  <c r="CK194" i="1"/>
  <c r="K194" i="1" s="1"/>
  <c r="CK198" i="1"/>
  <c r="K198" i="1" s="1"/>
  <c r="CK206" i="1"/>
  <c r="K206" i="1" s="1"/>
  <c r="CK210" i="1"/>
  <c r="K210" i="1" s="1"/>
  <c r="CK214" i="1"/>
  <c r="K214" i="1" s="1"/>
  <c r="CK218" i="1"/>
  <c r="K218" i="1" s="1"/>
  <c r="CK222" i="1"/>
  <c r="K222" i="1" s="1"/>
  <c r="CK272" i="1"/>
  <c r="K272" i="1" s="1"/>
  <c r="CK276" i="1"/>
  <c r="K276" i="1" s="1"/>
  <c r="CK280" i="1"/>
  <c r="K280" i="1" s="1"/>
  <c r="CK284" i="1"/>
  <c r="K284" i="1" s="1"/>
  <c r="CK288" i="1"/>
  <c r="K288" i="1" s="1"/>
  <c r="CK324" i="1"/>
  <c r="K324" i="1" s="1"/>
  <c r="CK380" i="1"/>
  <c r="K380" i="1" s="1"/>
  <c r="CK379" i="1"/>
  <c r="K379" i="1" s="1"/>
  <c r="CK51" i="1"/>
  <c r="K51" i="1" s="1"/>
  <c r="CK55" i="1"/>
  <c r="K55" i="1" s="1"/>
  <c r="CK59" i="1"/>
  <c r="K59" i="1" s="1"/>
  <c r="CK170" i="1"/>
  <c r="K170" i="1" s="1"/>
  <c r="CK177" i="1"/>
  <c r="K177" i="1" s="1"/>
  <c r="CK181" i="1"/>
  <c r="K181" i="1" s="1"/>
  <c r="CK186" i="1"/>
  <c r="K186" i="1" s="1"/>
  <c r="CK195" i="1"/>
  <c r="K195" i="1" s="1"/>
  <c r="CK199" i="1"/>
  <c r="K199" i="1" s="1"/>
  <c r="CK203" i="1"/>
  <c r="K203" i="1" s="1"/>
  <c r="CK211" i="1"/>
  <c r="K211" i="1" s="1"/>
  <c r="CK215" i="1"/>
  <c r="K215" i="1" s="1"/>
  <c r="CK219" i="1"/>
  <c r="K219" i="1" s="1"/>
  <c r="CK277" i="1"/>
  <c r="K277" i="1" s="1"/>
  <c r="CK285" i="1"/>
  <c r="K285" i="1" s="1"/>
  <c r="CK318" i="1"/>
  <c r="K318" i="1" s="1"/>
  <c r="CK322" i="1"/>
  <c r="K322" i="1" s="1"/>
  <c r="CK326" i="1"/>
  <c r="K326" i="1" s="1"/>
  <c r="CK328" i="1"/>
  <c r="K328" i="1" s="1"/>
  <c r="CK376" i="1"/>
  <c r="K376" i="1" s="1"/>
  <c r="CK392" i="1"/>
  <c r="K392" i="1" s="1"/>
  <c r="CK375" i="1"/>
  <c r="K375" i="1" s="1"/>
  <c r="CK437" i="1"/>
  <c r="K437" i="1" s="1"/>
  <c r="CK52" i="1"/>
  <c r="K52" i="1" s="1"/>
  <c r="CK56" i="1"/>
  <c r="K56" i="1" s="1"/>
  <c r="CK60" i="1"/>
  <c r="K60" i="1" s="1"/>
  <c r="CK171" i="1"/>
  <c r="K171" i="1" s="1"/>
  <c r="CK178" i="1"/>
  <c r="K178" i="1" s="1"/>
  <c r="CK182" i="1"/>
  <c r="K182" i="1" s="1"/>
  <c r="CK192" i="1"/>
  <c r="K192" i="1" s="1"/>
  <c r="CK196" i="1"/>
  <c r="K196" i="1" s="1"/>
  <c r="CK200" i="1"/>
  <c r="K200" i="1" s="1"/>
  <c r="CK204" i="1"/>
  <c r="K204" i="1" s="1"/>
  <c r="CK212" i="1"/>
  <c r="K212" i="1" s="1"/>
  <c r="CK216" i="1"/>
  <c r="K216" i="1" s="1"/>
  <c r="CK220" i="1"/>
  <c r="K220" i="1" s="1"/>
  <c r="CK270" i="1"/>
  <c r="K270" i="1" s="1"/>
  <c r="CK274" i="1"/>
  <c r="K274" i="1" s="1"/>
  <c r="CK278" i="1"/>
  <c r="K278" i="1" s="1"/>
  <c r="CK282" i="1"/>
  <c r="K282" i="1" s="1"/>
  <c r="CK286" i="1"/>
  <c r="K286" i="1" s="1"/>
  <c r="CK290" i="1"/>
  <c r="K290" i="1" s="1"/>
  <c r="CK388" i="1"/>
  <c r="K388" i="1" s="1"/>
  <c r="CK387" i="1"/>
  <c r="K387" i="1" s="1"/>
  <c r="CK424" i="1"/>
  <c r="K424" i="1" s="1"/>
  <c r="CK53" i="1"/>
  <c r="K53" i="1" s="1"/>
  <c r="CK57" i="1"/>
  <c r="K57" i="1" s="1"/>
  <c r="CK61" i="1"/>
  <c r="K61" i="1" s="1"/>
  <c r="CK175" i="1"/>
  <c r="K175" i="1" s="1"/>
  <c r="CK179" i="1"/>
  <c r="K179" i="1" s="1"/>
  <c r="CK189" i="1"/>
  <c r="K189" i="1" s="1"/>
  <c r="CK187" i="1"/>
  <c r="K187" i="1" s="1"/>
  <c r="CK193" i="1"/>
  <c r="K193" i="1" s="1"/>
  <c r="CK197" i="1"/>
  <c r="K197" i="1" s="1"/>
  <c r="CK201" i="1"/>
  <c r="K201" i="1" s="1"/>
  <c r="CK205" i="1"/>
  <c r="K205" i="1" s="1"/>
  <c r="CK209" i="1"/>
  <c r="K209" i="1" s="1"/>
  <c r="CK213" i="1"/>
  <c r="K213" i="1" s="1"/>
  <c r="CK217" i="1"/>
  <c r="K217" i="1" s="1"/>
  <c r="CK221" i="1"/>
  <c r="K221" i="1" s="1"/>
  <c r="CK271" i="1"/>
  <c r="K271" i="1" s="1"/>
  <c r="CK275" i="1"/>
  <c r="K275" i="1" s="1"/>
  <c r="CK279" i="1"/>
  <c r="K279" i="1" s="1"/>
  <c r="CK283" i="1"/>
  <c r="K283" i="1" s="1"/>
  <c r="CK287" i="1"/>
  <c r="K287" i="1" s="1"/>
  <c r="CK320" i="1"/>
  <c r="K320" i="1" s="1"/>
  <c r="CK368" i="1"/>
  <c r="K368" i="1" s="1"/>
  <c r="CK384" i="1"/>
  <c r="K384" i="1" s="1"/>
  <c r="CK383" i="1"/>
  <c r="K383" i="1" s="1"/>
  <c r="CK391" i="1"/>
  <c r="K391" i="1" s="1"/>
  <c r="CK371" i="1"/>
  <c r="K371" i="1" s="1"/>
  <c r="CK289" i="1"/>
  <c r="K289" i="1" s="1"/>
  <c r="CK191" i="1"/>
  <c r="K191" i="1" s="1"/>
  <c r="CK423" i="1"/>
  <c r="K423" i="1" s="1"/>
  <c r="CK396" i="1"/>
  <c r="K396" i="1" s="1"/>
  <c r="CK281" i="1"/>
  <c r="K281" i="1" s="1"/>
  <c r="CK408" i="1"/>
  <c r="K408" i="1" s="1"/>
  <c r="CK208" i="1"/>
  <c r="K208" i="1" s="1"/>
  <c r="CK365" i="1"/>
  <c r="K365" i="1" s="1"/>
  <c r="CK273" i="1"/>
  <c r="K273" i="1" s="1"/>
  <c r="CK173" i="1"/>
  <c r="K173" i="1" s="1"/>
  <c r="CK404" i="1"/>
  <c r="K404" i="1" s="1"/>
  <c r="CK398" i="1"/>
  <c r="K398" i="1" s="1"/>
  <c r="CK202" i="1"/>
  <c r="K202" i="1" s="1"/>
  <c r="CK412" i="1"/>
  <c r="K412" i="1" s="1"/>
  <c r="CK207" i="1"/>
  <c r="K207" i="1" s="1"/>
  <c r="CK223" i="1"/>
  <c r="K223" i="1" s="1"/>
  <c r="CK117" i="1"/>
  <c r="K117" i="1" s="1"/>
  <c r="CK165" i="1"/>
  <c r="K165" i="1" s="1"/>
  <c r="CK258" i="1"/>
  <c r="K258" i="1" s="1"/>
  <c r="CK231" i="1"/>
  <c r="K231" i="1" s="1"/>
  <c r="CK291" i="1"/>
  <c r="K291" i="1" s="1"/>
  <c r="CK307" i="1"/>
  <c r="K307" i="1" s="1"/>
  <c r="CK401" i="1"/>
  <c r="K401" i="1" s="1"/>
  <c r="CK415" i="1"/>
  <c r="K415" i="1" s="1"/>
  <c r="CK156" i="1"/>
  <c r="K156" i="1" s="1"/>
  <c r="CK230" i="1"/>
  <c r="K230" i="1" s="1"/>
  <c r="CK319" i="1"/>
  <c r="K319" i="1" s="1"/>
  <c r="CK394" i="1"/>
  <c r="K394" i="1" s="1"/>
  <c r="CK45" i="1"/>
  <c r="K45" i="1" s="1"/>
  <c r="CK23" i="1"/>
  <c r="K23" i="1" s="1"/>
  <c r="CK40" i="1"/>
  <c r="K40" i="1" s="1"/>
  <c r="CK168" i="1"/>
  <c r="K168" i="1" s="1"/>
  <c r="CK235" i="1"/>
  <c r="K235" i="1" s="1"/>
  <c r="CK297" i="1"/>
  <c r="K297" i="1" s="1"/>
  <c r="CK313" i="1"/>
  <c r="K313" i="1" s="1"/>
  <c r="CK108" i="1"/>
  <c r="K108" i="1" s="1"/>
  <c r="CK106" i="1"/>
  <c r="K106" i="1" s="1"/>
  <c r="CK138" i="1"/>
  <c r="K138" i="1" s="1"/>
  <c r="CK154" i="1"/>
  <c r="K154" i="1" s="1"/>
  <c r="CK439" i="1"/>
  <c r="K439" i="1" s="1"/>
  <c r="CK25" i="1"/>
  <c r="K25" i="1" s="1"/>
  <c r="CK77" i="1"/>
  <c r="K77" i="1" s="1"/>
  <c r="CK330" i="1"/>
  <c r="K330" i="1" s="1"/>
  <c r="CK341" i="1"/>
  <c r="K341" i="1" s="1"/>
  <c r="CK357" i="1"/>
  <c r="K357" i="1" s="1"/>
  <c r="CK377" i="1"/>
  <c r="K377" i="1" s="1"/>
  <c r="CK87" i="1"/>
  <c r="K87" i="1" s="1"/>
  <c r="CK334" i="1"/>
  <c r="K334" i="1" s="1"/>
  <c r="CK131" i="1"/>
  <c r="K131" i="1" s="1"/>
  <c r="CK147" i="1"/>
  <c r="K147" i="1" s="1"/>
  <c r="CK316" i="1"/>
  <c r="K316" i="1" s="1"/>
  <c r="CK362" i="1"/>
  <c r="K362" i="1" s="1"/>
  <c r="CK405" i="1"/>
  <c r="K405" i="1" s="1"/>
  <c r="CK22" i="1"/>
  <c r="K22" i="1" s="1"/>
  <c r="CK133" i="1"/>
  <c r="K133" i="1" s="1"/>
  <c r="CK149" i="1"/>
  <c r="K149" i="1" s="1"/>
  <c r="CK367" i="1"/>
  <c r="K367" i="1" s="1"/>
  <c r="CK126" i="1"/>
  <c r="K126" i="1" s="1"/>
  <c r="CK140" i="1"/>
  <c r="K140" i="1" s="1"/>
  <c r="CK257" i="1"/>
  <c r="K257" i="1" s="1"/>
  <c r="CK304" i="1"/>
  <c r="K304" i="1" s="1"/>
  <c r="CK342" i="1"/>
  <c r="K342" i="1" s="1"/>
  <c r="CK358" i="1"/>
  <c r="K358" i="1" s="1"/>
  <c r="CK426" i="1"/>
  <c r="K426" i="1" s="1"/>
  <c r="CK97" i="1"/>
  <c r="K97" i="1" s="1"/>
  <c r="CK81" i="1"/>
  <c r="K81" i="1" s="1"/>
  <c r="CK246" i="1"/>
  <c r="K246" i="1" s="1"/>
  <c r="CK263" i="1"/>
  <c r="K263" i="1" s="1"/>
  <c r="CK325" i="1"/>
  <c r="K325" i="1" s="1"/>
  <c r="CK355" i="1"/>
  <c r="K355" i="1" s="1"/>
  <c r="CK436" i="1"/>
  <c r="K436" i="1" s="1"/>
  <c r="CK372" i="1"/>
  <c r="K372" i="1" s="1"/>
  <c r="CK395" i="1"/>
  <c r="K395" i="1" s="1"/>
  <c r="CK427" i="1"/>
  <c r="K427" i="1" s="1"/>
  <c r="CK442" i="1"/>
  <c r="K442" i="1" s="1"/>
  <c r="CK111" i="1"/>
  <c r="K111" i="1" s="1"/>
  <c r="CK96" i="1"/>
  <c r="K96" i="1" s="1"/>
  <c r="CK431" i="1"/>
  <c r="K431" i="1" s="1"/>
  <c r="CK155" i="1"/>
  <c r="K155" i="1" s="1"/>
  <c r="CK241" i="1"/>
  <c r="K241" i="1" s="1"/>
  <c r="CK378" i="1"/>
  <c r="K378" i="1" s="1"/>
  <c r="CK419" i="1"/>
  <c r="K419" i="1" s="1"/>
  <c r="CK44" i="1"/>
  <c r="K44" i="1" s="1"/>
  <c r="CK15" i="1"/>
  <c r="K15" i="1" s="1"/>
  <c r="CK62" i="1"/>
  <c r="K62" i="1" s="1"/>
  <c r="CK70" i="1"/>
  <c r="K70" i="1" s="1"/>
  <c r="CK78" i="1"/>
  <c r="K78" i="1" s="1"/>
  <c r="CK86" i="1"/>
  <c r="K86" i="1" s="1"/>
  <c r="CK298" i="1"/>
  <c r="K298" i="1" s="1"/>
  <c r="CK314" i="1"/>
  <c r="K314" i="1" s="1"/>
  <c r="CK335" i="1"/>
  <c r="K335" i="1" s="1"/>
  <c r="CK435" i="1"/>
  <c r="K435" i="1" s="1"/>
  <c r="CK137" i="1"/>
  <c r="K137" i="1" s="1"/>
  <c r="CK153" i="1"/>
  <c r="K153" i="1" s="1"/>
  <c r="CK323" i="1"/>
  <c r="K323" i="1" s="1"/>
  <c r="CK114" i="1"/>
  <c r="K114" i="1" s="1"/>
  <c r="CK393" i="1"/>
  <c r="K393" i="1" s="1"/>
  <c r="CK49" i="1"/>
  <c r="K49" i="1" s="1"/>
  <c r="CK24" i="1"/>
  <c r="K24" i="1" s="1"/>
  <c r="CK225" i="1"/>
  <c r="K225" i="1" s="1"/>
  <c r="CK255" i="1"/>
  <c r="K255" i="1" s="1"/>
  <c r="CK293" i="1"/>
  <c r="K293" i="1" s="1"/>
  <c r="CK309" i="1"/>
  <c r="K309" i="1" s="1"/>
  <c r="CK339" i="1"/>
  <c r="K339" i="1" s="1"/>
  <c r="CK422" i="1"/>
  <c r="K422" i="1" s="1"/>
  <c r="CK425" i="1"/>
  <c r="K425" i="1" s="1"/>
  <c r="CK105" i="1"/>
  <c r="K105" i="1" s="1"/>
  <c r="CK103" i="1"/>
  <c r="K103" i="1" s="1"/>
  <c r="CK134" i="1"/>
  <c r="K134" i="1" s="1"/>
  <c r="CK150" i="1"/>
  <c r="K150" i="1" s="1"/>
  <c r="CK166" i="1"/>
  <c r="K166" i="1" s="1"/>
  <c r="CK260" i="1"/>
  <c r="K260" i="1" s="1"/>
  <c r="CK410" i="1"/>
  <c r="K410" i="1" s="1"/>
  <c r="CK414" i="1"/>
  <c r="K414" i="1" s="1"/>
  <c r="CK47" i="1"/>
  <c r="K47" i="1" s="1"/>
  <c r="CK26" i="1"/>
  <c r="K26" i="1" s="1"/>
  <c r="CK38" i="1"/>
  <c r="K38" i="1" s="1"/>
  <c r="CK115" i="1"/>
  <c r="K115" i="1" s="1"/>
  <c r="CK123" i="1"/>
  <c r="K123" i="1" s="1"/>
  <c r="CK224" i="1"/>
  <c r="K224" i="1" s="1"/>
  <c r="CK242" i="1"/>
  <c r="K242" i="1" s="1"/>
  <c r="CK402" i="1"/>
  <c r="K402" i="1" s="1"/>
  <c r="CK448" i="1"/>
  <c r="K448" i="1" s="1"/>
  <c r="CK32" i="1"/>
  <c r="K32" i="1" s="1"/>
  <c r="CK91" i="1"/>
  <c r="K91" i="1" s="1"/>
  <c r="CK364" i="1"/>
  <c r="K364" i="1" s="1"/>
  <c r="CK167" i="1"/>
  <c r="K167" i="1" s="1"/>
  <c r="CK243" i="1"/>
  <c r="K243" i="1" s="1"/>
  <c r="CK444" i="1"/>
  <c r="K444" i="1" s="1"/>
  <c r="CK27" i="1"/>
  <c r="K27" i="1" s="1"/>
  <c r="CK64" i="1"/>
  <c r="K64" i="1" s="1"/>
  <c r="CK72" i="1"/>
  <c r="K72" i="1" s="1"/>
  <c r="CK80" i="1"/>
  <c r="K80" i="1" s="1"/>
  <c r="CK88" i="1"/>
  <c r="K88" i="1" s="1"/>
  <c r="CK236" i="1"/>
  <c r="K236" i="1" s="1"/>
  <c r="CK294" i="1"/>
  <c r="K294" i="1" s="1"/>
  <c r="CK310" i="1"/>
  <c r="K310" i="1" s="1"/>
  <c r="CK332" i="1"/>
  <c r="K332" i="1" s="1"/>
  <c r="CK417" i="1"/>
  <c r="K417" i="1" s="1"/>
  <c r="CK102" i="1"/>
  <c r="K102" i="1" s="1"/>
  <c r="CK159" i="1"/>
  <c r="K159" i="1" s="1"/>
  <c r="CK382" i="1"/>
  <c r="K382" i="1" s="1"/>
  <c r="CK48" i="1"/>
  <c r="K48" i="1" s="1"/>
  <c r="CK31" i="1"/>
  <c r="K31" i="1" s="1"/>
  <c r="CK68" i="1"/>
  <c r="K68" i="1" s="1"/>
  <c r="CK76" i="1"/>
  <c r="K76" i="1" s="1"/>
  <c r="CK95" i="1"/>
  <c r="K95" i="1" s="1"/>
  <c r="CK344" i="1"/>
  <c r="K344" i="1" s="1"/>
  <c r="CK269" i="1"/>
  <c r="K269" i="1" s="1"/>
  <c r="CK259" i="1"/>
  <c r="K259" i="1" s="1"/>
  <c r="CK292" i="1"/>
  <c r="K292" i="1" s="1"/>
  <c r="CK354" i="1"/>
  <c r="K354" i="1" s="1"/>
  <c r="CK254" i="1"/>
  <c r="K254" i="1" s="1"/>
  <c r="CK359" i="1"/>
  <c r="K359" i="1" s="1"/>
  <c r="CK37" i="1"/>
  <c r="K37" i="1" s="1"/>
  <c r="CK93" i="1"/>
  <c r="K93" i="1" s="1"/>
  <c r="CK125" i="1"/>
  <c r="K125" i="1" s="1"/>
  <c r="CK157" i="1"/>
  <c r="K157" i="1" s="1"/>
  <c r="CK226" i="1"/>
  <c r="K226" i="1" s="1"/>
  <c r="CK266" i="1"/>
  <c r="K266" i="1" s="1"/>
  <c r="CK251" i="1"/>
  <c r="K251" i="1" s="1"/>
  <c r="CK299" i="1"/>
  <c r="K299" i="1" s="1"/>
  <c r="CK315" i="1"/>
  <c r="K315" i="1" s="1"/>
  <c r="CK370" i="1"/>
  <c r="K370" i="1" s="1"/>
  <c r="CK406" i="1"/>
  <c r="K406" i="1" s="1"/>
  <c r="CK164" i="1"/>
  <c r="K164" i="1" s="1"/>
  <c r="CK321" i="1"/>
  <c r="K321" i="1" s="1"/>
  <c r="CK421" i="1"/>
  <c r="K421" i="1" s="1"/>
  <c r="CK446" i="1"/>
  <c r="K446" i="1" s="1"/>
  <c r="CK19" i="1"/>
  <c r="K19" i="1" s="1"/>
  <c r="CK28" i="1"/>
  <c r="K28" i="1" s="1"/>
  <c r="CK234" i="1"/>
  <c r="K234" i="1" s="1"/>
  <c r="CK247" i="1"/>
  <c r="K247" i="1" s="1"/>
  <c r="CK305" i="1"/>
  <c r="K305" i="1" s="1"/>
  <c r="CK340" i="1"/>
  <c r="K340" i="1" s="1"/>
  <c r="CK429" i="1"/>
  <c r="K429" i="1" s="1"/>
  <c r="CK118" i="1"/>
  <c r="K118" i="1" s="1"/>
  <c r="CK130" i="1"/>
  <c r="K130" i="1" s="1"/>
  <c r="CK146" i="1"/>
  <c r="K146" i="1" s="1"/>
  <c r="CK162" i="1"/>
  <c r="K162" i="1" s="1"/>
  <c r="CK188" i="1"/>
  <c r="K188" i="1" s="1"/>
  <c r="CK13" i="1"/>
  <c r="K13" i="1" s="1"/>
  <c r="CK29" i="1"/>
  <c r="K29" i="1" s="1"/>
  <c r="CK317" i="1"/>
  <c r="K317" i="1" s="1"/>
  <c r="CK349" i="1"/>
  <c r="K349" i="1" s="1"/>
  <c r="CK381" i="1"/>
  <c r="K381" i="1" s="1"/>
  <c r="CK46" i="1"/>
  <c r="K46" i="1" s="1"/>
  <c r="CK21" i="1"/>
  <c r="K21" i="1" s="1"/>
  <c r="CK41" i="1"/>
  <c r="K41" i="1" s="1"/>
  <c r="CK71" i="1"/>
  <c r="K71" i="1" s="1"/>
  <c r="CK128" i="1"/>
  <c r="K128" i="1" s="1"/>
  <c r="CK228" i="1"/>
  <c r="K228" i="1" s="1"/>
  <c r="CK389" i="1"/>
  <c r="K389" i="1" s="1"/>
  <c r="CK443" i="1"/>
  <c r="K443" i="1" s="1"/>
  <c r="CK139" i="1"/>
  <c r="K139" i="1" s="1"/>
  <c r="CK244" i="1"/>
  <c r="K244" i="1" s="1"/>
  <c r="CK369" i="1"/>
  <c r="K369" i="1" s="1"/>
  <c r="CK397" i="1"/>
  <c r="K397" i="1" s="1"/>
  <c r="CK30" i="1"/>
  <c r="K30" i="1" s="1"/>
  <c r="CK67" i="1"/>
  <c r="K67" i="1" s="1"/>
  <c r="CK229" i="1"/>
  <c r="K229" i="1" s="1"/>
  <c r="CK245" i="1"/>
  <c r="K245" i="1" s="1"/>
  <c r="CK352" i="1"/>
  <c r="K352" i="1" s="1"/>
  <c r="CK373" i="1"/>
  <c r="K373" i="1" s="1"/>
  <c r="CK434" i="1"/>
  <c r="K434" i="1" s="1"/>
  <c r="CK161" i="1"/>
  <c r="K161" i="1" s="1"/>
  <c r="CK250" i="1"/>
  <c r="K250" i="1" s="1"/>
  <c r="CK268" i="1"/>
  <c r="K268" i="1" s="1"/>
  <c r="CK295" i="1"/>
  <c r="K295" i="1" s="1"/>
  <c r="CK311" i="1"/>
  <c r="K311" i="1" s="1"/>
  <c r="CK337" i="1"/>
  <c r="K337" i="1" s="1"/>
  <c r="CK400" i="1"/>
  <c r="K400" i="1" s="1"/>
  <c r="CK420" i="1"/>
  <c r="K420" i="1" s="1"/>
  <c r="CK136" i="1"/>
  <c r="K136" i="1" s="1"/>
  <c r="CK152" i="1"/>
  <c r="K152" i="1" s="1"/>
  <c r="CK237" i="1"/>
  <c r="K237" i="1" s="1"/>
  <c r="CK249" i="1"/>
  <c r="K249" i="1" s="1"/>
  <c r="CK300" i="1"/>
  <c r="K300" i="1" s="1"/>
  <c r="CK346" i="1"/>
  <c r="K346" i="1" s="1"/>
  <c r="CK109" i="1"/>
  <c r="K109" i="1" s="1"/>
  <c r="CK73" i="1"/>
  <c r="K73" i="1" s="1"/>
  <c r="CK351" i="1"/>
  <c r="K351" i="1" s="1"/>
  <c r="CK85" i="1"/>
  <c r="K85" i="1" s="1"/>
  <c r="CK345" i="1"/>
  <c r="K345" i="1" s="1"/>
  <c r="CK361" i="1"/>
  <c r="K361" i="1" s="1"/>
  <c r="CK50" i="1"/>
  <c r="K50" i="1" s="1"/>
  <c r="CK79" i="1"/>
  <c r="K79" i="1" s="1"/>
  <c r="CK124" i="1"/>
  <c r="K124" i="1" s="1"/>
  <c r="CK240" i="1"/>
  <c r="K240" i="1" s="1"/>
  <c r="CK101" i="1"/>
  <c r="K101" i="1" s="1"/>
  <c r="CK135" i="1"/>
  <c r="K135" i="1" s="1"/>
  <c r="CK151" i="1"/>
  <c r="K151" i="1" s="1"/>
  <c r="CK385" i="1"/>
  <c r="K385" i="1" s="1"/>
  <c r="CK14" i="1"/>
  <c r="K14" i="1" s="1"/>
  <c r="CK75" i="1"/>
  <c r="K75" i="1" s="1"/>
  <c r="CK356" i="1"/>
  <c r="K356" i="1" s="1"/>
  <c r="CK238" i="1"/>
  <c r="K238" i="1" s="1"/>
  <c r="CK432" i="1"/>
  <c r="K432" i="1" s="1"/>
  <c r="CK438" i="1"/>
  <c r="K438" i="1" s="1"/>
  <c r="CK129" i="1"/>
  <c r="K129" i="1" s="1"/>
  <c r="CK145" i="1"/>
  <c r="K145" i="1" s="1"/>
  <c r="CK363" i="1"/>
  <c r="K363" i="1" s="1"/>
  <c r="CK160" i="1"/>
  <c r="K160" i="1" s="1"/>
  <c r="CK20" i="1"/>
  <c r="K20" i="1" s="1"/>
  <c r="CK35" i="1"/>
  <c r="K35" i="1" s="1"/>
  <c r="CK301" i="1"/>
  <c r="K301" i="1" s="1"/>
  <c r="CK336" i="1"/>
  <c r="K336" i="1" s="1"/>
  <c r="CK433" i="1"/>
  <c r="K433" i="1" s="1"/>
  <c r="CK104" i="1"/>
  <c r="K104" i="1" s="1"/>
  <c r="CK158" i="1"/>
  <c r="K158" i="1" s="1"/>
  <c r="CK107" i="1"/>
  <c r="K107" i="1" s="1"/>
  <c r="CK98" i="1"/>
  <c r="K98" i="1" s="1"/>
  <c r="CK303" i="1"/>
  <c r="K303" i="1" s="1"/>
  <c r="CK399" i="1"/>
  <c r="K399" i="1" s="1"/>
  <c r="CK144" i="1"/>
  <c r="K144" i="1" s="1"/>
  <c r="CK256" i="1"/>
  <c r="K256" i="1" s="1"/>
  <c r="CK308" i="1"/>
  <c r="K308" i="1" s="1"/>
  <c r="CK430" i="1"/>
  <c r="K430" i="1" s="1"/>
  <c r="CK122" i="1"/>
  <c r="K122" i="1" s="1"/>
  <c r="CK89" i="1"/>
  <c r="K89" i="1" s="1"/>
  <c r="CK329" i="1"/>
  <c r="K329" i="1" s="1"/>
  <c r="CK447" i="1"/>
  <c r="K447" i="1" s="1"/>
  <c r="CK33" i="1"/>
  <c r="K33" i="1" s="1"/>
  <c r="CK69" i="1"/>
  <c r="K69" i="1" s="1"/>
  <c r="CK63" i="1"/>
  <c r="K63" i="1" s="1"/>
  <c r="CK143" i="1"/>
  <c r="K143" i="1" s="1"/>
  <c r="CK232" i="1"/>
  <c r="K232" i="1" s="1"/>
  <c r="CK18" i="1"/>
  <c r="K18" i="1" s="1"/>
  <c r="CK141" i="1"/>
  <c r="K141" i="1" s="1"/>
  <c r="CK110" i="1"/>
  <c r="K110" i="1" s="1"/>
  <c r="CK132" i="1"/>
  <c r="K132" i="1" s="1"/>
  <c r="CK148" i="1"/>
  <c r="K148" i="1" s="1"/>
  <c r="CK248" i="1"/>
  <c r="K248" i="1" s="1"/>
  <c r="CK296" i="1"/>
  <c r="K296" i="1" s="1"/>
  <c r="CK312" i="1"/>
  <c r="K312" i="1" s="1"/>
  <c r="CK350" i="1"/>
  <c r="K350" i="1" s="1"/>
  <c r="CK390" i="1"/>
  <c r="K390" i="1" s="1"/>
  <c r="CK113" i="1"/>
  <c r="K113" i="1" s="1"/>
  <c r="CK65" i="1"/>
  <c r="K65" i="1" s="1"/>
  <c r="CK92" i="1"/>
  <c r="K92" i="1" s="1"/>
  <c r="CK262" i="1"/>
  <c r="K262" i="1" s="1"/>
  <c r="CK347" i="1"/>
  <c r="K347" i="1" s="1"/>
  <c r="CK100" i="1"/>
  <c r="K100" i="1" s="1"/>
  <c r="CK252" i="1"/>
  <c r="K252" i="1" s="1"/>
  <c r="CK407" i="1"/>
  <c r="K407" i="1" s="1"/>
  <c r="CK413" i="1"/>
  <c r="K413" i="1" s="1"/>
  <c r="CK43" i="1"/>
  <c r="K43" i="1" s="1"/>
  <c r="CK34" i="1"/>
  <c r="K34" i="1" s="1"/>
  <c r="CK440" i="1"/>
  <c r="K440" i="1" s="1"/>
  <c r="CK12" i="1"/>
  <c r="K12" i="1" s="1"/>
  <c r="CK36" i="1"/>
  <c r="K36" i="1" s="1"/>
  <c r="CK99" i="1"/>
  <c r="K99" i="1" s="1"/>
  <c r="CK127" i="1"/>
  <c r="K127" i="1" s="1"/>
  <c r="CK418" i="1"/>
  <c r="K418" i="1" s="1"/>
  <c r="CK163" i="1"/>
  <c r="K163" i="1" s="1"/>
  <c r="CK227" i="1"/>
  <c r="K227" i="1" s="1"/>
  <c r="CK386" i="1"/>
  <c r="K386" i="1" s="1"/>
  <c r="CK441" i="1"/>
  <c r="K441" i="1" s="1"/>
  <c r="CK11" i="1"/>
  <c r="K11" i="1" s="1"/>
  <c r="CK39" i="1"/>
  <c r="K39" i="1" s="1"/>
  <c r="CK66" i="1"/>
  <c r="K66" i="1" s="1"/>
  <c r="CK74" i="1"/>
  <c r="K74" i="1" s="1"/>
  <c r="CK82" i="1"/>
  <c r="K82" i="1" s="1"/>
  <c r="CK90" i="1"/>
  <c r="K90" i="1" s="1"/>
  <c r="CK306" i="1"/>
  <c r="K306" i="1" s="1"/>
  <c r="CK416" i="1"/>
  <c r="K416" i="1" s="1"/>
  <c r="CK112" i="1"/>
  <c r="K112" i="1" s="1"/>
  <c r="CK142" i="1"/>
  <c r="K142" i="1" s="1"/>
  <c r="CK119" i="1"/>
  <c r="K119" i="1" s="1"/>
  <c r="CK411" i="1"/>
  <c r="K411" i="1" s="1"/>
  <c r="CK120" i="1"/>
  <c r="K120" i="1" s="1"/>
  <c r="CK233" i="1"/>
  <c r="K233" i="1" s="1"/>
  <c r="CK239" i="1"/>
  <c r="K239" i="1" s="1"/>
  <c r="CK374" i="1"/>
  <c r="K374" i="1" s="1"/>
  <c r="CK445" i="1"/>
  <c r="K445" i="1" s="1"/>
  <c r="CK16" i="1"/>
  <c r="K16" i="1" s="1"/>
  <c r="CK94" i="1"/>
  <c r="K94" i="1" s="1"/>
  <c r="CK184" i="1"/>
  <c r="K184" i="1" s="1"/>
  <c r="CK366" i="1"/>
  <c r="K366" i="1" s="1"/>
  <c r="CK84" i="1"/>
  <c r="K84" i="1" s="1"/>
  <c r="CK302" i="1"/>
  <c r="K302" i="1" s="1"/>
  <c r="CK409" i="1"/>
  <c r="K409" i="1" s="1"/>
  <c r="CK83" i="1"/>
  <c r="K83" i="1" s="1"/>
  <c r="CK261" i="1"/>
  <c r="K261" i="1" s="1"/>
  <c r="CK331" i="1"/>
  <c r="K331" i="1" s="1"/>
  <c r="CK360" i="1"/>
  <c r="K360" i="1" s="1"/>
  <c r="CK121" i="1"/>
  <c r="K121" i="1" s="1"/>
  <c r="CK264" i="1"/>
  <c r="K264" i="1" s="1"/>
  <c r="CK338" i="1"/>
  <c r="K338" i="1" s="1"/>
  <c r="CK428" i="1"/>
  <c r="K428" i="1" s="1"/>
  <c r="CK116" i="1"/>
  <c r="K116" i="1" s="1"/>
  <c r="CK265" i="1"/>
  <c r="K265" i="1" s="1"/>
  <c r="CK343" i="1"/>
  <c r="K343" i="1" s="1"/>
  <c r="CK17" i="1"/>
  <c r="K17" i="1" s="1"/>
  <c r="CK353" i="1"/>
  <c r="K353" i="1" s="1"/>
  <c r="CK42" i="1"/>
  <c r="K42" i="1" s="1"/>
  <c r="CK333" i="1"/>
  <c r="K333" i="1" s="1"/>
  <c r="CK403" i="1"/>
  <c r="K403" i="1" s="1"/>
  <c r="CK327" i="1"/>
  <c r="K327" i="1" s="1"/>
  <c r="CK348" i="1"/>
  <c r="K348" i="1" s="1"/>
  <c r="CI450" i="1"/>
  <c r="CJ10" i="1"/>
  <c r="W10" i="1" s="1"/>
  <c r="W450" i="1" s="1"/>
  <c r="CK10" i="1"/>
  <c r="T17" i="1" l="1"/>
  <c r="U17" i="1" s="1"/>
  <c r="L17" i="1"/>
  <c r="N17" i="1" s="1"/>
  <c r="T333" i="1"/>
  <c r="U333" i="1" s="1"/>
  <c r="L333" i="1"/>
  <c r="N333" i="1" s="1"/>
  <c r="T331" i="1"/>
  <c r="U331" i="1" s="1"/>
  <c r="L331" i="1"/>
  <c r="N331" i="1" s="1"/>
  <c r="T94" i="1"/>
  <c r="U94" i="1" s="1"/>
  <c r="L94" i="1"/>
  <c r="N94" i="1" s="1"/>
  <c r="T306" i="1"/>
  <c r="U306" i="1" s="1"/>
  <c r="L306" i="1"/>
  <c r="N306" i="1" s="1"/>
  <c r="T127" i="1"/>
  <c r="U127" i="1" s="1"/>
  <c r="L127" i="1"/>
  <c r="N127" i="1" s="1"/>
  <c r="T262" i="1"/>
  <c r="U262" i="1" s="1"/>
  <c r="L262" i="1"/>
  <c r="N262" i="1" s="1"/>
  <c r="T248" i="1"/>
  <c r="U248" i="1" s="1"/>
  <c r="L248" i="1"/>
  <c r="N248" i="1" s="1"/>
  <c r="T329" i="1"/>
  <c r="U329" i="1" s="1"/>
  <c r="L329" i="1"/>
  <c r="N329" i="1" s="1"/>
  <c r="T104" i="1"/>
  <c r="U104" i="1" s="1"/>
  <c r="L104" i="1"/>
  <c r="N104" i="1" s="1"/>
  <c r="T145" i="1"/>
  <c r="U145" i="1" s="1"/>
  <c r="L145" i="1"/>
  <c r="N145" i="1" s="1"/>
  <c r="T240" i="1"/>
  <c r="U240" i="1" s="1"/>
  <c r="L240" i="1"/>
  <c r="N240" i="1" s="1"/>
  <c r="T249" i="1"/>
  <c r="U249" i="1" s="1"/>
  <c r="L249" i="1"/>
  <c r="N249" i="1" s="1"/>
  <c r="T369" i="1"/>
  <c r="U369" i="1" s="1"/>
  <c r="L369" i="1"/>
  <c r="N369" i="1" s="1"/>
  <c r="T42" i="1"/>
  <c r="U42" i="1" s="1"/>
  <c r="L42" i="1"/>
  <c r="N42" i="1" s="1"/>
  <c r="T264" i="1"/>
  <c r="U264" i="1" s="1"/>
  <c r="L264" i="1"/>
  <c r="N264" i="1" s="1"/>
  <c r="T261" i="1"/>
  <c r="U261" i="1" s="1"/>
  <c r="L261" i="1"/>
  <c r="N261" i="1" s="1"/>
  <c r="T16" i="1"/>
  <c r="U16" i="1" s="1"/>
  <c r="L16" i="1"/>
  <c r="N16" i="1" s="1"/>
  <c r="T233" i="1"/>
  <c r="U233" i="1" s="1"/>
  <c r="L233" i="1"/>
  <c r="N233" i="1" s="1"/>
  <c r="T90" i="1"/>
  <c r="U90" i="1" s="1"/>
  <c r="L90" i="1"/>
  <c r="N90" i="1" s="1"/>
  <c r="T227" i="1"/>
  <c r="U227" i="1" s="1"/>
  <c r="L227" i="1"/>
  <c r="N227" i="1" s="1"/>
  <c r="T99" i="1"/>
  <c r="U99" i="1" s="1"/>
  <c r="L99" i="1"/>
  <c r="N99" i="1" s="1"/>
  <c r="T252" i="1"/>
  <c r="U252" i="1" s="1"/>
  <c r="L252" i="1"/>
  <c r="N252" i="1" s="1"/>
  <c r="T350" i="1"/>
  <c r="U350" i="1" s="1"/>
  <c r="L350" i="1"/>
  <c r="N350" i="1" s="1"/>
  <c r="T148" i="1"/>
  <c r="U148" i="1" s="1"/>
  <c r="L148" i="1"/>
  <c r="N148" i="1" s="1"/>
  <c r="T69" i="1"/>
  <c r="U69" i="1" s="1"/>
  <c r="L69" i="1"/>
  <c r="N69" i="1" s="1"/>
  <c r="T89" i="1"/>
  <c r="U89" i="1" s="1"/>
  <c r="L89" i="1"/>
  <c r="N89" i="1" s="1"/>
  <c r="T98" i="1"/>
  <c r="U98" i="1" s="1"/>
  <c r="L98" i="1"/>
  <c r="N98" i="1" s="1"/>
  <c r="T433" i="1"/>
  <c r="U433" i="1" s="1"/>
  <c r="L433" i="1"/>
  <c r="N433" i="1" s="1"/>
  <c r="T129" i="1"/>
  <c r="U129" i="1" s="1"/>
  <c r="L129" i="1"/>
  <c r="N129" i="1" s="1"/>
  <c r="T151" i="1"/>
  <c r="U151" i="1" s="1"/>
  <c r="L151" i="1"/>
  <c r="N151" i="1" s="1"/>
  <c r="T124" i="1"/>
  <c r="U124" i="1" s="1"/>
  <c r="L124" i="1"/>
  <c r="N124" i="1" s="1"/>
  <c r="T109" i="1"/>
  <c r="U109" i="1" s="1"/>
  <c r="L109" i="1"/>
  <c r="N109" i="1" s="1"/>
  <c r="T237" i="1"/>
  <c r="U237" i="1" s="1"/>
  <c r="L237" i="1"/>
  <c r="N237" i="1" s="1"/>
  <c r="T268" i="1"/>
  <c r="U268" i="1" s="1"/>
  <c r="L268" i="1"/>
  <c r="N268" i="1" s="1"/>
  <c r="T67" i="1"/>
  <c r="U67" i="1" s="1"/>
  <c r="L67" i="1"/>
  <c r="N67" i="1" s="1"/>
  <c r="T244" i="1"/>
  <c r="U244" i="1" s="1"/>
  <c r="L244" i="1"/>
  <c r="N244" i="1" s="1"/>
  <c r="T21" i="1"/>
  <c r="U21" i="1" s="1"/>
  <c r="L21" i="1"/>
  <c r="N21" i="1" s="1"/>
  <c r="T162" i="1"/>
  <c r="U162" i="1" s="1"/>
  <c r="L162" i="1"/>
  <c r="N162" i="1" s="1"/>
  <c r="T429" i="1"/>
  <c r="U429" i="1" s="1"/>
  <c r="L429" i="1"/>
  <c r="N429" i="1" s="1"/>
  <c r="T421" i="1"/>
  <c r="U421" i="1" s="1"/>
  <c r="L421" i="1"/>
  <c r="N421" i="1" s="1"/>
  <c r="T370" i="1"/>
  <c r="U370" i="1" s="1"/>
  <c r="L370" i="1"/>
  <c r="N370" i="1" s="1"/>
  <c r="T93" i="1"/>
  <c r="U93" i="1" s="1"/>
  <c r="L93" i="1"/>
  <c r="N93" i="1" s="1"/>
  <c r="T354" i="1"/>
  <c r="U354" i="1" s="1"/>
  <c r="L354" i="1"/>
  <c r="N354" i="1" s="1"/>
  <c r="T31" i="1"/>
  <c r="U31" i="1" s="1"/>
  <c r="L31" i="1"/>
  <c r="N31" i="1" s="1"/>
  <c r="T294" i="1"/>
  <c r="U294" i="1" s="1"/>
  <c r="L294" i="1"/>
  <c r="N294" i="1" s="1"/>
  <c r="T72" i="1"/>
  <c r="U72" i="1" s="1"/>
  <c r="L72" i="1"/>
  <c r="N72" i="1" s="1"/>
  <c r="T32" i="1"/>
  <c r="U32" i="1" s="1"/>
  <c r="L32" i="1"/>
  <c r="N32" i="1" s="1"/>
  <c r="T339" i="1"/>
  <c r="U339" i="1" s="1"/>
  <c r="L339" i="1"/>
  <c r="N339" i="1" s="1"/>
  <c r="CK450" i="1"/>
  <c r="K10" i="1"/>
  <c r="T327" i="1"/>
  <c r="U327" i="1" s="1"/>
  <c r="L327" i="1"/>
  <c r="N327" i="1" s="1"/>
  <c r="T353" i="1"/>
  <c r="U353" i="1" s="1"/>
  <c r="L353" i="1"/>
  <c r="N353" i="1" s="1"/>
  <c r="T116" i="1"/>
  <c r="U116" i="1" s="1"/>
  <c r="L116" i="1"/>
  <c r="N116" i="1" s="1"/>
  <c r="T121" i="1"/>
  <c r="U121" i="1" s="1"/>
  <c r="L121" i="1"/>
  <c r="N121" i="1" s="1"/>
  <c r="T83" i="1"/>
  <c r="U83" i="1" s="1"/>
  <c r="L83" i="1"/>
  <c r="N83" i="1" s="1"/>
  <c r="T366" i="1"/>
  <c r="U366" i="1" s="1"/>
  <c r="L366" i="1"/>
  <c r="N366" i="1" s="1"/>
  <c r="T445" i="1"/>
  <c r="U445" i="1" s="1"/>
  <c r="L445" i="1"/>
  <c r="N445" i="1" s="1"/>
  <c r="T120" i="1"/>
  <c r="U120" i="1" s="1"/>
  <c r="L120" i="1"/>
  <c r="N120" i="1" s="1"/>
  <c r="T112" i="1"/>
  <c r="U112" i="1" s="1"/>
  <c r="L112" i="1"/>
  <c r="N112" i="1" s="1"/>
  <c r="T82" i="1"/>
  <c r="U82" i="1" s="1"/>
  <c r="L82" i="1"/>
  <c r="N82" i="1" s="1"/>
  <c r="T11" i="1"/>
  <c r="U11" i="1" s="1"/>
  <c r="L11" i="1"/>
  <c r="N11" i="1" s="1"/>
  <c r="T163" i="1"/>
  <c r="U163" i="1" s="1"/>
  <c r="L163" i="1"/>
  <c r="N163" i="1" s="1"/>
  <c r="T36" i="1"/>
  <c r="U36" i="1" s="1"/>
  <c r="L36" i="1"/>
  <c r="N36" i="1" s="1"/>
  <c r="T43" i="1"/>
  <c r="U43" i="1" s="1"/>
  <c r="L43" i="1"/>
  <c r="N43" i="1" s="1"/>
  <c r="T100" i="1"/>
  <c r="U100" i="1" s="1"/>
  <c r="L100" i="1"/>
  <c r="N100" i="1" s="1"/>
  <c r="T65" i="1"/>
  <c r="U65" i="1" s="1"/>
  <c r="L65" i="1"/>
  <c r="N65" i="1" s="1"/>
  <c r="T312" i="1"/>
  <c r="U312" i="1" s="1"/>
  <c r="L312" i="1"/>
  <c r="N312" i="1" s="1"/>
  <c r="T132" i="1"/>
  <c r="U132" i="1" s="1"/>
  <c r="L132" i="1"/>
  <c r="N132" i="1" s="1"/>
  <c r="T232" i="1"/>
  <c r="U232" i="1" s="1"/>
  <c r="L232" i="1"/>
  <c r="N232" i="1" s="1"/>
  <c r="T33" i="1"/>
  <c r="U33" i="1" s="1"/>
  <c r="L33" i="1"/>
  <c r="N33" i="1" s="1"/>
  <c r="T122" i="1"/>
  <c r="U122" i="1" s="1"/>
  <c r="L122" i="1"/>
  <c r="N122" i="1" s="1"/>
  <c r="T144" i="1"/>
  <c r="U144" i="1" s="1"/>
  <c r="L144" i="1"/>
  <c r="N144" i="1" s="1"/>
  <c r="T107" i="1"/>
  <c r="U107" i="1" s="1"/>
  <c r="L107" i="1"/>
  <c r="N107" i="1" s="1"/>
  <c r="T336" i="1"/>
  <c r="U336" i="1" s="1"/>
  <c r="L336" i="1"/>
  <c r="N336" i="1" s="1"/>
  <c r="T160" i="1"/>
  <c r="U160" i="1" s="1"/>
  <c r="L160" i="1"/>
  <c r="N160" i="1" s="1"/>
  <c r="T438" i="1"/>
  <c r="U438" i="1" s="1"/>
  <c r="L438" i="1"/>
  <c r="N438" i="1" s="1"/>
  <c r="T75" i="1"/>
  <c r="U75" i="1" s="1"/>
  <c r="L75" i="1"/>
  <c r="N75" i="1" s="1"/>
  <c r="T135" i="1"/>
  <c r="U135" i="1" s="1"/>
  <c r="L135" i="1"/>
  <c r="N135" i="1" s="1"/>
  <c r="T79" i="1"/>
  <c r="U79" i="1" s="1"/>
  <c r="L79" i="1"/>
  <c r="N79" i="1" s="1"/>
  <c r="T85" i="1"/>
  <c r="U85" i="1" s="1"/>
  <c r="L85" i="1"/>
  <c r="N85" i="1" s="1"/>
  <c r="T346" i="1"/>
  <c r="U346" i="1" s="1"/>
  <c r="L346" i="1"/>
  <c r="N346" i="1" s="1"/>
  <c r="T152" i="1"/>
  <c r="U152" i="1" s="1"/>
  <c r="L152" i="1"/>
  <c r="N152" i="1" s="1"/>
  <c r="T337" i="1"/>
  <c r="U337" i="1" s="1"/>
  <c r="L337" i="1"/>
  <c r="N337" i="1" s="1"/>
  <c r="T250" i="1"/>
  <c r="U250" i="1" s="1"/>
  <c r="L250" i="1"/>
  <c r="N250" i="1" s="1"/>
  <c r="T352" i="1"/>
  <c r="U352" i="1" s="1"/>
  <c r="L352" i="1"/>
  <c r="N352" i="1" s="1"/>
  <c r="T30" i="1"/>
  <c r="U30" i="1" s="1"/>
  <c r="L30" i="1"/>
  <c r="N30" i="1" s="1"/>
  <c r="T139" i="1"/>
  <c r="U139" i="1" s="1"/>
  <c r="L139" i="1"/>
  <c r="N139" i="1" s="1"/>
  <c r="T128" i="1"/>
  <c r="U128" i="1" s="1"/>
  <c r="L128" i="1"/>
  <c r="N128" i="1" s="1"/>
  <c r="T46" i="1"/>
  <c r="U46" i="1" s="1"/>
  <c r="L46" i="1"/>
  <c r="N46" i="1" s="1"/>
  <c r="T29" i="1"/>
  <c r="U29" i="1" s="1"/>
  <c r="L29" i="1"/>
  <c r="N29" i="1" s="1"/>
  <c r="T146" i="1"/>
  <c r="U146" i="1" s="1"/>
  <c r="L146" i="1"/>
  <c r="N146" i="1" s="1"/>
  <c r="T340" i="1"/>
  <c r="U340" i="1" s="1"/>
  <c r="L340" i="1"/>
  <c r="N340" i="1" s="1"/>
  <c r="T28" i="1"/>
  <c r="U28" i="1" s="1"/>
  <c r="L28" i="1"/>
  <c r="N28" i="1" s="1"/>
  <c r="T321" i="1"/>
  <c r="U321" i="1" s="1"/>
  <c r="L321" i="1"/>
  <c r="N321" i="1" s="1"/>
  <c r="T315" i="1"/>
  <c r="U315" i="1" s="1"/>
  <c r="L315" i="1"/>
  <c r="N315" i="1" s="1"/>
  <c r="T226" i="1"/>
  <c r="U226" i="1" s="1"/>
  <c r="L226" i="1"/>
  <c r="N226" i="1" s="1"/>
  <c r="T37" i="1"/>
  <c r="U37" i="1" s="1"/>
  <c r="L37" i="1"/>
  <c r="N37" i="1" s="1"/>
  <c r="T292" i="1"/>
  <c r="U292" i="1" s="1"/>
  <c r="L292" i="1"/>
  <c r="N292" i="1" s="1"/>
  <c r="T95" i="1"/>
  <c r="U95" i="1" s="1"/>
  <c r="L95" i="1"/>
  <c r="N95" i="1" s="1"/>
  <c r="T48" i="1"/>
  <c r="U48" i="1" s="1"/>
  <c r="L48" i="1"/>
  <c r="N48" i="1" s="1"/>
  <c r="T417" i="1"/>
  <c r="U417" i="1" s="1"/>
  <c r="L417" i="1"/>
  <c r="N417" i="1" s="1"/>
  <c r="T236" i="1"/>
  <c r="U236" i="1" s="1"/>
  <c r="L236" i="1"/>
  <c r="N236" i="1" s="1"/>
  <c r="T64" i="1"/>
  <c r="U64" i="1" s="1"/>
  <c r="L64" i="1"/>
  <c r="N64" i="1" s="1"/>
  <c r="T167" i="1"/>
  <c r="U167" i="1" s="1"/>
  <c r="L167" i="1"/>
  <c r="N167" i="1" s="1"/>
  <c r="T448" i="1"/>
  <c r="U448" i="1" s="1"/>
  <c r="L448" i="1"/>
  <c r="N448" i="1" s="1"/>
  <c r="T123" i="1"/>
  <c r="U123" i="1" s="1"/>
  <c r="L123" i="1"/>
  <c r="N123" i="1" s="1"/>
  <c r="T47" i="1"/>
  <c r="U47" i="1" s="1"/>
  <c r="L47" i="1"/>
  <c r="N47" i="1" s="1"/>
  <c r="T166" i="1"/>
  <c r="U166" i="1" s="1"/>
  <c r="L166" i="1"/>
  <c r="N166" i="1" s="1"/>
  <c r="T105" i="1"/>
  <c r="U105" i="1" s="1"/>
  <c r="L105" i="1"/>
  <c r="N105" i="1" s="1"/>
  <c r="T309" i="1"/>
  <c r="U309" i="1" s="1"/>
  <c r="L309" i="1"/>
  <c r="N309" i="1" s="1"/>
  <c r="T24" i="1"/>
  <c r="U24" i="1" s="1"/>
  <c r="L24" i="1"/>
  <c r="N24" i="1" s="1"/>
  <c r="T323" i="1"/>
  <c r="U323" i="1" s="1"/>
  <c r="L323" i="1"/>
  <c r="N323" i="1" s="1"/>
  <c r="T335" i="1"/>
  <c r="U335" i="1" s="1"/>
  <c r="L335" i="1"/>
  <c r="N335" i="1" s="1"/>
  <c r="T78" i="1"/>
  <c r="U78" i="1" s="1"/>
  <c r="L78" i="1"/>
  <c r="N78" i="1" s="1"/>
  <c r="T44" i="1"/>
  <c r="U44" i="1" s="1"/>
  <c r="L44" i="1"/>
  <c r="N44" i="1" s="1"/>
  <c r="T155" i="1"/>
  <c r="U155" i="1" s="1"/>
  <c r="L155" i="1"/>
  <c r="N155" i="1" s="1"/>
  <c r="T442" i="1"/>
  <c r="U442" i="1" s="1"/>
  <c r="L442" i="1"/>
  <c r="N442" i="1" s="1"/>
  <c r="T436" i="1"/>
  <c r="U436" i="1" s="1"/>
  <c r="L436" i="1"/>
  <c r="N436" i="1" s="1"/>
  <c r="T246" i="1"/>
  <c r="U246" i="1" s="1"/>
  <c r="L246" i="1"/>
  <c r="N246" i="1" s="1"/>
  <c r="T358" i="1"/>
  <c r="U358" i="1" s="1"/>
  <c r="L358" i="1"/>
  <c r="N358" i="1" s="1"/>
  <c r="T140" i="1"/>
  <c r="U140" i="1" s="1"/>
  <c r="L140" i="1"/>
  <c r="N140" i="1" s="1"/>
  <c r="T133" i="1"/>
  <c r="U133" i="1" s="1"/>
  <c r="L133" i="1"/>
  <c r="N133" i="1" s="1"/>
  <c r="T316" i="1"/>
  <c r="U316" i="1" s="1"/>
  <c r="L316" i="1"/>
  <c r="N316" i="1" s="1"/>
  <c r="T87" i="1"/>
  <c r="U87" i="1" s="1"/>
  <c r="L87" i="1"/>
  <c r="N87" i="1" s="1"/>
  <c r="T330" i="1"/>
  <c r="U330" i="1" s="1"/>
  <c r="L330" i="1"/>
  <c r="N330" i="1" s="1"/>
  <c r="T154" i="1"/>
  <c r="U154" i="1" s="1"/>
  <c r="L154" i="1"/>
  <c r="N154" i="1" s="1"/>
  <c r="T313" i="1"/>
  <c r="U313" i="1" s="1"/>
  <c r="L313" i="1"/>
  <c r="N313" i="1" s="1"/>
  <c r="T40" i="1"/>
  <c r="U40" i="1" s="1"/>
  <c r="L40" i="1"/>
  <c r="N40" i="1" s="1"/>
  <c r="T319" i="1"/>
  <c r="U319" i="1" s="1"/>
  <c r="L319" i="1"/>
  <c r="N319" i="1" s="1"/>
  <c r="T401" i="1"/>
  <c r="U401" i="1" s="1"/>
  <c r="L401" i="1"/>
  <c r="N401" i="1" s="1"/>
  <c r="T258" i="1"/>
  <c r="U258" i="1" s="1"/>
  <c r="L258" i="1"/>
  <c r="N258" i="1" s="1"/>
  <c r="T207" i="1"/>
  <c r="U207" i="1" s="1"/>
  <c r="L207" i="1"/>
  <c r="N207" i="1" s="1"/>
  <c r="T404" i="1"/>
  <c r="U404" i="1" s="1"/>
  <c r="L404" i="1"/>
  <c r="N404" i="1" s="1"/>
  <c r="T208" i="1"/>
  <c r="U208" i="1" s="1"/>
  <c r="L208" i="1"/>
  <c r="N208" i="1" s="1"/>
  <c r="T423" i="1"/>
  <c r="U423" i="1" s="1"/>
  <c r="L423" i="1"/>
  <c r="N423" i="1" s="1"/>
  <c r="T391" i="1"/>
  <c r="U391" i="1" s="1"/>
  <c r="L391" i="1"/>
  <c r="N391" i="1" s="1"/>
  <c r="T320" i="1"/>
  <c r="U320" i="1" s="1"/>
  <c r="L320" i="1"/>
  <c r="N320" i="1" s="1"/>
  <c r="T275" i="1"/>
  <c r="U275" i="1" s="1"/>
  <c r="L275" i="1"/>
  <c r="N275" i="1" s="1"/>
  <c r="T213" i="1"/>
  <c r="U213" i="1" s="1"/>
  <c r="L213" i="1"/>
  <c r="N213" i="1" s="1"/>
  <c r="T197" i="1"/>
  <c r="U197" i="1" s="1"/>
  <c r="L197" i="1"/>
  <c r="N197" i="1" s="1"/>
  <c r="T179" i="1"/>
  <c r="U179" i="1" s="1"/>
  <c r="L179" i="1"/>
  <c r="N179" i="1" s="1"/>
  <c r="T53" i="1"/>
  <c r="U53" i="1" s="1"/>
  <c r="L53" i="1"/>
  <c r="N53" i="1" s="1"/>
  <c r="T290" i="1"/>
  <c r="U290" i="1" s="1"/>
  <c r="L290" i="1"/>
  <c r="N290" i="1" s="1"/>
  <c r="T274" i="1"/>
  <c r="U274" i="1" s="1"/>
  <c r="L274" i="1"/>
  <c r="N274" i="1" s="1"/>
  <c r="T212" i="1"/>
  <c r="U212" i="1" s="1"/>
  <c r="L212" i="1"/>
  <c r="N212" i="1" s="1"/>
  <c r="T192" i="1"/>
  <c r="U192" i="1" s="1"/>
  <c r="L192" i="1"/>
  <c r="N192" i="1" s="1"/>
  <c r="T60" i="1"/>
  <c r="U60" i="1" s="1"/>
  <c r="L60" i="1"/>
  <c r="N60" i="1" s="1"/>
  <c r="T375" i="1"/>
  <c r="U375" i="1" s="1"/>
  <c r="L375" i="1"/>
  <c r="N375" i="1" s="1"/>
  <c r="T326" i="1"/>
  <c r="U326" i="1" s="1"/>
  <c r="L326" i="1"/>
  <c r="N326" i="1" s="1"/>
  <c r="T277" i="1"/>
  <c r="U277" i="1" s="1"/>
  <c r="L277" i="1"/>
  <c r="N277" i="1" s="1"/>
  <c r="T203" i="1"/>
  <c r="U203" i="1" s="1"/>
  <c r="L203" i="1"/>
  <c r="N203" i="1" s="1"/>
  <c r="T181" i="1"/>
  <c r="U181" i="1" s="1"/>
  <c r="L181" i="1"/>
  <c r="N181" i="1" s="1"/>
  <c r="T55" i="1"/>
  <c r="U55" i="1" s="1"/>
  <c r="L55" i="1"/>
  <c r="N55" i="1" s="1"/>
  <c r="T324" i="1"/>
  <c r="U324" i="1" s="1"/>
  <c r="L324" i="1"/>
  <c r="N324" i="1" s="1"/>
  <c r="T276" i="1"/>
  <c r="U276" i="1" s="1"/>
  <c r="L276" i="1"/>
  <c r="N276" i="1" s="1"/>
  <c r="T214" i="1"/>
  <c r="U214" i="1" s="1"/>
  <c r="L214" i="1"/>
  <c r="N214" i="1" s="1"/>
  <c r="T194" i="1"/>
  <c r="U194" i="1" s="1"/>
  <c r="L194" i="1"/>
  <c r="N194" i="1" s="1"/>
  <c r="T176" i="1"/>
  <c r="U176" i="1" s="1"/>
  <c r="L176" i="1"/>
  <c r="N176" i="1" s="1"/>
  <c r="T403" i="1"/>
  <c r="U403" i="1" s="1"/>
  <c r="L403" i="1"/>
  <c r="N403" i="1" s="1"/>
  <c r="T360" i="1"/>
  <c r="U360" i="1" s="1"/>
  <c r="L360" i="1"/>
  <c r="N360" i="1" s="1"/>
  <c r="T409" i="1"/>
  <c r="U409" i="1" s="1"/>
  <c r="L409" i="1"/>
  <c r="N409" i="1" s="1"/>
  <c r="T184" i="1"/>
  <c r="U184" i="1" s="1"/>
  <c r="L184" i="1"/>
  <c r="N184" i="1" s="1"/>
  <c r="T374" i="1"/>
  <c r="U374" i="1" s="1"/>
  <c r="L374" i="1"/>
  <c r="N374" i="1" s="1"/>
  <c r="T411" i="1"/>
  <c r="U411" i="1" s="1"/>
  <c r="L411" i="1"/>
  <c r="N411" i="1" s="1"/>
  <c r="T416" i="1"/>
  <c r="U416" i="1" s="1"/>
  <c r="L416" i="1"/>
  <c r="N416" i="1" s="1"/>
  <c r="T74" i="1"/>
  <c r="U74" i="1" s="1"/>
  <c r="L74" i="1"/>
  <c r="N74" i="1" s="1"/>
  <c r="T441" i="1"/>
  <c r="U441" i="1" s="1"/>
  <c r="L441" i="1"/>
  <c r="N441" i="1" s="1"/>
  <c r="T418" i="1"/>
  <c r="U418" i="1" s="1"/>
  <c r="L418" i="1"/>
  <c r="N418" i="1" s="1"/>
  <c r="T12" i="1"/>
  <c r="U12" i="1" s="1"/>
  <c r="L12" i="1"/>
  <c r="N12" i="1" s="1"/>
  <c r="T413" i="1"/>
  <c r="U413" i="1" s="1"/>
  <c r="L413" i="1"/>
  <c r="N413" i="1" s="1"/>
  <c r="T347" i="1"/>
  <c r="U347" i="1" s="1"/>
  <c r="L347" i="1"/>
  <c r="N347" i="1" s="1"/>
  <c r="T113" i="1"/>
  <c r="U113" i="1" s="1"/>
  <c r="L113" i="1"/>
  <c r="N113" i="1" s="1"/>
  <c r="T296" i="1"/>
  <c r="U296" i="1" s="1"/>
  <c r="L296" i="1"/>
  <c r="N296" i="1" s="1"/>
  <c r="T110" i="1"/>
  <c r="U110" i="1" s="1"/>
  <c r="L110" i="1"/>
  <c r="N110" i="1" s="1"/>
  <c r="T143" i="1"/>
  <c r="U143" i="1" s="1"/>
  <c r="L143" i="1"/>
  <c r="N143" i="1" s="1"/>
  <c r="T447" i="1"/>
  <c r="U447" i="1" s="1"/>
  <c r="L447" i="1"/>
  <c r="N447" i="1" s="1"/>
  <c r="T430" i="1"/>
  <c r="U430" i="1" s="1"/>
  <c r="L430" i="1"/>
  <c r="N430" i="1" s="1"/>
  <c r="T399" i="1"/>
  <c r="U399" i="1" s="1"/>
  <c r="L399" i="1"/>
  <c r="N399" i="1" s="1"/>
  <c r="T158" i="1"/>
  <c r="U158" i="1" s="1"/>
  <c r="L158" i="1"/>
  <c r="N158" i="1" s="1"/>
  <c r="T301" i="1"/>
  <c r="U301" i="1" s="1"/>
  <c r="L301" i="1"/>
  <c r="N301" i="1" s="1"/>
  <c r="T363" i="1"/>
  <c r="U363" i="1" s="1"/>
  <c r="L363" i="1"/>
  <c r="N363" i="1" s="1"/>
  <c r="T432" i="1"/>
  <c r="U432" i="1" s="1"/>
  <c r="L432" i="1"/>
  <c r="N432" i="1" s="1"/>
  <c r="T14" i="1"/>
  <c r="U14" i="1" s="1"/>
  <c r="L14" i="1"/>
  <c r="N14" i="1" s="1"/>
  <c r="T101" i="1"/>
  <c r="U101" i="1" s="1"/>
  <c r="L101" i="1"/>
  <c r="N101" i="1" s="1"/>
  <c r="T50" i="1"/>
  <c r="U50" i="1" s="1"/>
  <c r="L50" i="1"/>
  <c r="N50" i="1" s="1"/>
  <c r="T351" i="1"/>
  <c r="U351" i="1" s="1"/>
  <c r="L351" i="1"/>
  <c r="N351" i="1" s="1"/>
  <c r="T300" i="1"/>
  <c r="U300" i="1" s="1"/>
  <c r="L300" i="1"/>
  <c r="N300" i="1" s="1"/>
  <c r="T136" i="1"/>
  <c r="U136" i="1" s="1"/>
  <c r="L136" i="1"/>
  <c r="N136" i="1" s="1"/>
  <c r="T311" i="1"/>
  <c r="U311" i="1" s="1"/>
  <c r="L311" i="1"/>
  <c r="N311" i="1" s="1"/>
  <c r="T161" i="1"/>
  <c r="U161" i="1" s="1"/>
  <c r="L161" i="1"/>
  <c r="N161" i="1" s="1"/>
  <c r="T245" i="1"/>
  <c r="U245" i="1" s="1"/>
  <c r="L245" i="1"/>
  <c r="N245" i="1" s="1"/>
  <c r="T397" i="1"/>
  <c r="U397" i="1" s="1"/>
  <c r="L397" i="1"/>
  <c r="N397" i="1" s="1"/>
  <c r="T443" i="1"/>
  <c r="U443" i="1" s="1"/>
  <c r="L443" i="1"/>
  <c r="N443" i="1" s="1"/>
  <c r="T71" i="1"/>
  <c r="U71" i="1" s="1"/>
  <c r="L71" i="1"/>
  <c r="N71" i="1" s="1"/>
  <c r="T381" i="1"/>
  <c r="U381" i="1" s="1"/>
  <c r="L381" i="1"/>
  <c r="N381" i="1" s="1"/>
  <c r="T13" i="1"/>
  <c r="U13" i="1" s="1"/>
  <c r="L13" i="1"/>
  <c r="N13" i="1" s="1"/>
  <c r="T130" i="1"/>
  <c r="U130" i="1" s="1"/>
  <c r="L130" i="1"/>
  <c r="N130" i="1" s="1"/>
  <c r="T305" i="1"/>
  <c r="U305" i="1" s="1"/>
  <c r="L305" i="1"/>
  <c r="N305" i="1" s="1"/>
  <c r="T19" i="1"/>
  <c r="U19" i="1" s="1"/>
  <c r="L19" i="1"/>
  <c r="N19" i="1" s="1"/>
  <c r="T164" i="1"/>
  <c r="U164" i="1" s="1"/>
  <c r="L164" i="1"/>
  <c r="N164" i="1" s="1"/>
  <c r="T299" i="1"/>
  <c r="U299" i="1" s="1"/>
  <c r="L299" i="1"/>
  <c r="N299" i="1" s="1"/>
  <c r="T157" i="1"/>
  <c r="U157" i="1" s="1"/>
  <c r="L157" i="1"/>
  <c r="N157" i="1" s="1"/>
  <c r="T359" i="1"/>
  <c r="U359" i="1" s="1"/>
  <c r="L359" i="1"/>
  <c r="N359" i="1" s="1"/>
  <c r="T259" i="1"/>
  <c r="U259" i="1" s="1"/>
  <c r="L259" i="1"/>
  <c r="N259" i="1" s="1"/>
  <c r="T76" i="1"/>
  <c r="U76" i="1" s="1"/>
  <c r="L76" i="1"/>
  <c r="N76" i="1" s="1"/>
  <c r="T382" i="1"/>
  <c r="U382" i="1" s="1"/>
  <c r="L382" i="1"/>
  <c r="N382" i="1" s="1"/>
  <c r="T332" i="1"/>
  <c r="U332" i="1" s="1"/>
  <c r="L332" i="1"/>
  <c r="N332" i="1" s="1"/>
  <c r="T88" i="1"/>
  <c r="U88" i="1" s="1"/>
  <c r="L88" i="1"/>
  <c r="N88" i="1" s="1"/>
  <c r="T27" i="1"/>
  <c r="U27" i="1" s="1"/>
  <c r="L27" i="1"/>
  <c r="N27" i="1" s="1"/>
  <c r="T364" i="1"/>
  <c r="U364" i="1" s="1"/>
  <c r="L364" i="1"/>
  <c r="N364" i="1" s="1"/>
  <c r="T402" i="1"/>
  <c r="U402" i="1" s="1"/>
  <c r="L402" i="1"/>
  <c r="N402" i="1" s="1"/>
  <c r="T115" i="1"/>
  <c r="U115" i="1" s="1"/>
  <c r="L115" i="1"/>
  <c r="N115" i="1" s="1"/>
  <c r="T414" i="1"/>
  <c r="U414" i="1" s="1"/>
  <c r="L414" i="1"/>
  <c r="N414" i="1" s="1"/>
  <c r="T150" i="1"/>
  <c r="U150" i="1" s="1"/>
  <c r="L150" i="1"/>
  <c r="N150" i="1" s="1"/>
  <c r="T425" i="1"/>
  <c r="U425" i="1" s="1"/>
  <c r="L425" i="1"/>
  <c r="N425" i="1" s="1"/>
  <c r="T293" i="1"/>
  <c r="U293" i="1" s="1"/>
  <c r="L293" i="1"/>
  <c r="N293" i="1" s="1"/>
  <c r="T49" i="1"/>
  <c r="U49" i="1" s="1"/>
  <c r="L49" i="1"/>
  <c r="N49" i="1" s="1"/>
  <c r="T153" i="1"/>
  <c r="U153" i="1" s="1"/>
  <c r="L153" i="1"/>
  <c r="N153" i="1" s="1"/>
  <c r="T314" i="1"/>
  <c r="U314" i="1" s="1"/>
  <c r="L314" i="1"/>
  <c r="N314" i="1" s="1"/>
  <c r="T70" i="1"/>
  <c r="U70" i="1" s="1"/>
  <c r="L70" i="1"/>
  <c r="N70" i="1" s="1"/>
  <c r="T419" i="1"/>
  <c r="U419" i="1" s="1"/>
  <c r="L419" i="1"/>
  <c r="N419" i="1" s="1"/>
  <c r="T431" i="1"/>
  <c r="U431" i="1" s="1"/>
  <c r="L431" i="1"/>
  <c r="N431" i="1" s="1"/>
  <c r="T427" i="1"/>
  <c r="U427" i="1" s="1"/>
  <c r="L427" i="1"/>
  <c r="N427" i="1" s="1"/>
  <c r="T355" i="1"/>
  <c r="U355" i="1" s="1"/>
  <c r="L355" i="1"/>
  <c r="N355" i="1" s="1"/>
  <c r="T81" i="1"/>
  <c r="U81" i="1" s="1"/>
  <c r="L81" i="1"/>
  <c r="N81" i="1" s="1"/>
  <c r="T342" i="1"/>
  <c r="U342" i="1" s="1"/>
  <c r="L342" i="1"/>
  <c r="N342" i="1" s="1"/>
  <c r="T126" i="1"/>
  <c r="U126" i="1" s="1"/>
  <c r="L126" i="1"/>
  <c r="N126" i="1" s="1"/>
  <c r="T22" i="1"/>
  <c r="U22" i="1" s="1"/>
  <c r="L22" i="1"/>
  <c r="N22" i="1" s="1"/>
  <c r="T147" i="1"/>
  <c r="U147" i="1" s="1"/>
  <c r="L147" i="1"/>
  <c r="N147" i="1" s="1"/>
  <c r="T377" i="1"/>
  <c r="U377" i="1" s="1"/>
  <c r="L377" i="1"/>
  <c r="N377" i="1" s="1"/>
  <c r="T77" i="1"/>
  <c r="U77" i="1" s="1"/>
  <c r="L77" i="1"/>
  <c r="N77" i="1" s="1"/>
  <c r="T138" i="1"/>
  <c r="U138" i="1" s="1"/>
  <c r="L138" i="1"/>
  <c r="N138" i="1" s="1"/>
  <c r="T297" i="1"/>
  <c r="U297" i="1" s="1"/>
  <c r="L297" i="1"/>
  <c r="N297" i="1" s="1"/>
  <c r="T23" i="1"/>
  <c r="U23" i="1" s="1"/>
  <c r="L23" i="1"/>
  <c r="N23" i="1" s="1"/>
  <c r="T230" i="1"/>
  <c r="U230" i="1" s="1"/>
  <c r="L230" i="1"/>
  <c r="N230" i="1" s="1"/>
  <c r="T307" i="1"/>
  <c r="U307" i="1" s="1"/>
  <c r="L307" i="1"/>
  <c r="N307" i="1" s="1"/>
  <c r="T165" i="1"/>
  <c r="U165" i="1" s="1"/>
  <c r="L165" i="1"/>
  <c r="N165" i="1" s="1"/>
  <c r="T412" i="1"/>
  <c r="U412" i="1" s="1"/>
  <c r="L412" i="1"/>
  <c r="N412" i="1" s="1"/>
  <c r="T173" i="1"/>
  <c r="U173" i="1" s="1"/>
  <c r="L173" i="1"/>
  <c r="N173" i="1" s="1"/>
  <c r="T408" i="1"/>
  <c r="U408" i="1" s="1"/>
  <c r="L408" i="1"/>
  <c r="N408" i="1" s="1"/>
  <c r="T191" i="1"/>
  <c r="U191" i="1" s="1"/>
  <c r="L191" i="1"/>
  <c r="N191" i="1" s="1"/>
  <c r="L383" i="1"/>
  <c r="N383" i="1" s="1"/>
  <c r="T383" i="1"/>
  <c r="U383" i="1" s="1"/>
  <c r="T287" i="1"/>
  <c r="U287" i="1" s="1"/>
  <c r="L287" i="1"/>
  <c r="N287" i="1" s="1"/>
  <c r="L271" i="1"/>
  <c r="N271" i="1" s="1"/>
  <c r="T271" i="1"/>
  <c r="U271" i="1" s="1"/>
  <c r="T209" i="1"/>
  <c r="U209" i="1" s="1"/>
  <c r="L209" i="1"/>
  <c r="N209" i="1" s="1"/>
  <c r="T193" i="1"/>
  <c r="U193" i="1" s="1"/>
  <c r="L193" i="1"/>
  <c r="N193" i="1" s="1"/>
  <c r="T175" i="1"/>
  <c r="U175" i="1" s="1"/>
  <c r="L175" i="1"/>
  <c r="N175" i="1" s="1"/>
  <c r="T424" i="1"/>
  <c r="U424" i="1" s="1"/>
  <c r="L424" i="1"/>
  <c r="N424" i="1" s="1"/>
  <c r="T286" i="1"/>
  <c r="U286" i="1" s="1"/>
  <c r="L286" i="1"/>
  <c r="N286" i="1" s="1"/>
  <c r="L270" i="1"/>
  <c r="N270" i="1" s="1"/>
  <c r="T270" i="1"/>
  <c r="U270" i="1" s="1"/>
  <c r="T204" i="1"/>
  <c r="U204" i="1" s="1"/>
  <c r="L204" i="1"/>
  <c r="N204" i="1" s="1"/>
  <c r="T182" i="1"/>
  <c r="U182" i="1" s="1"/>
  <c r="L182" i="1"/>
  <c r="N182" i="1" s="1"/>
  <c r="T56" i="1"/>
  <c r="U56" i="1" s="1"/>
  <c r="L56" i="1"/>
  <c r="N56" i="1" s="1"/>
  <c r="T392" i="1"/>
  <c r="U392" i="1" s="1"/>
  <c r="L392" i="1"/>
  <c r="N392" i="1" s="1"/>
  <c r="T322" i="1"/>
  <c r="U322" i="1" s="1"/>
  <c r="L322" i="1"/>
  <c r="N322" i="1" s="1"/>
  <c r="T219" i="1"/>
  <c r="U219" i="1" s="1"/>
  <c r="L219" i="1"/>
  <c r="N219" i="1" s="1"/>
  <c r="T199" i="1"/>
  <c r="U199" i="1" s="1"/>
  <c r="L199" i="1"/>
  <c r="N199" i="1" s="1"/>
  <c r="T177" i="1"/>
  <c r="U177" i="1" s="1"/>
  <c r="L177" i="1"/>
  <c r="N177" i="1" s="1"/>
  <c r="T51" i="1"/>
  <c r="U51" i="1" s="1"/>
  <c r="L51" i="1"/>
  <c r="N51" i="1" s="1"/>
  <c r="T288" i="1"/>
  <c r="U288" i="1" s="1"/>
  <c r="L288" i="1"/>
  <c r="N288" i="1" s="1"/>
  <c r="L272" i="1"/>
  <c r="N272" i="1" s="1"/>
  <c r="T272" i="1"/>
  <c r="U272" i="1" s="1"/>
  <c r="T210" i="1"/>
  <c r="U210" i="1" s="1"/>
  <c r="L210" i="1"/>
  <c r="N210" i="1" s="1"/>
  <c r="T190" i="1"/>
  <c r="U190" i="1" s="1"/>
  <c r="L190" i="1"/>
  <c r="N190" i="1" s="1"/>
  <c r="T169" i="1"/>
  <c r="U169" i="1" s="1"/>
  <c r="L169" i="1"/>
  <c r="N169" i="1" s="1"/>
  <c r="CF5" i="1"/>
  <c r="CG4" i="1" s="1"/>
  <c r="CG5" i="1" s="1"/>
  <c r="CH4" i="1" s="1"/>
  <c r="CH5" i="1" s="1"/>
  <c r="CJ450" i="1"/>
  <c r="T338" i="1"/>
  <c r="U338" i="1" s="1"/>
  <c r="L338" i="1"/>
  <c r="N338" i="1" s="1"/>
  <c r="T239" i="1"/>
  <c r="U239" i="1" s="1"/>
  <c r="L239" i="1"/>
  <c r="N239" i="1" s="1"/>
  <c r="T386" i="1"/>
  <c r="U386" i="1" s="1"/>
  <c r="L386" i="1"/>
  <c r="N386" i="1" s="1"/>
  <c r="T407" i="1"/>
  <c r="U407" i="1" s="1"/>
  <c r="L407" i="1"/>
  <c r="N407" i="1" s="1"/>
  <c r="T141" i="1"/>
  <c r="U141" i="1" s="1"/>
  <c r="L141" i="1"/>
  <c r="N141" i="1" s="1"/>
  <c r="T303" i="1"/>
  <c r="U303" i="1" s="1"/>
  <c r="L303" i="1"/>
  <c r="N303" i="1" s="1"/>
  <c r="T238" i="1"/>
  <c r="U238" i="1" s="1"/>
  <c r="L238" i="1"/>
  <c r="N238" i="1" s="1"/>
  <c r="T73" i="1"/>
  <c r="U73" i="1" s="1"/>
  <c r="L73" i="1"/>
  <c r="N73" i="1" s="1"/>
  <c r="T420" i="1"/>
  <c r="U420" i="1" s="1"/>
  <c r="L420" i="1"/>
  <c r="N420" i="1" s="1"/>
  <c r="T295" i="1"/>
  <c r="U295" i="1" s="1"/>
  <c r="L295" i="1"/>
  <c r="N295" i="1" s="1"/>
  <c r="T229" i="1"/>
  <c r="U229" i="1" s="1"/>
  <c r="L229" i="1"/>
  <c r="N229" i="1" s="1"/>
  <c r="T389" i="1"/>
  <c r="U389" i="1" s="1"/>
  <c r="L389" i="1"/>
  <c r="N389" i="1" s="1"/>
  <c r="T41" i="1"/>
  <c r="U41" i="1" s="1"/>
  <c r="L41" i="1"/>
  <c r="N41" i="1" s="1"/>
  <c r="T349" i="1"/>
  <c r="U349" i="1" s="1"/>
  <c r="L349" i="1"/>
  <c r="N349" i="1" s="1"/>
  <c r="T188" i="1"/>
  <c r="U188" i="1" s="1"/>
  <c r="L188" i="1"/>
  <c r="N188" i="1" s="1"/>
  <c r="T118" i="1"/>
  <c r="U118" i="1" s="1"/>
  <c r="L118" i="1"/>
  <c r="N118" i="1" s="1"/>
  <c r="T247" i="1"/>
  <c r="U247" i="1" s="1"/>
  <c r="L247" i="1"/>
  <c r="N247" i="1" s="1"/>
  <c r="T446" i="1"/>
  <c r="U446" i="1" s="1"/>
  <c r="L446" i="1"/>
  <c r="N446" i="1" s="1"/>
  <c r="T406" i="1"/>
  <c r="U406" i="1" s="1"/>
  <c r="L406" i="1"/>
  <c r="N406" i="1" s="1"/>
  <c r="T251" i="1"/>
  <c r="U251" i="1" s="1"/>
  <c r="L251" i="1"/>
  <c r="N251" i="1" s="1"/>
  <c r="T125" i="1"/>
  <c r="U125" i="1" s="1"/>
  <c r="L125" i="1"/>
  <c r="N125" i="1" s="1"/>
  <c r="T254" i="1"/>
  <c r="U254" i="1" s="1"/>
  <c r="L254" i="1"/>
  <c r="N254" i="1" s="1"/>
  <c r="T269" i="1"/>
  <c r="U269" i="1" s="1"/>
  <c r="L269" i="1"/>
  <c r="N269" i="1" s="1"/>
  <c r="T68" i="1"/>
  <c r="U68" i="1" s="1"/>
  <c r="L68" i="1"/>
  <c r="N68" i="1" s="1"/>
  <c r="T159" i="1"/>
  <c r="U159" i="1" s="1"/>
  <c r="L159" i="1"/>
  <c r="N159" i="1" s="1"/>
  <c r="T310" i="1"/>
  <c r="U310" i="1" s="1"/>
  <c r="L310" i="1"/>
  <c r="N310" i="1" s="1"/>
  <c r="T80" i="1"/>
  <c r="U80" i="1" s="1"/>
  <c r="L80" i="1"/>
  <c r="N80" i="1" s="1"/>
  <c r="T444" i="1"/>
  <c r="U444" i="1" s="1"/>
  <c r="L444" i="1"/>
  <c r="N444" i="1" s="1"/>
  <c r="T91" i="1"/>
  <c r="U91" i="1" s="1"/>
  <c r="L91" i="1"/>
  <c r="N91" i="1" s="1"/>
  <c r="T242" i="1"/>
  <c r="U242" i="1" s="1"/>
  <c r="L242" i="1"/>
  <c r="N242" i="1" s="1"/>
  <c r="T38" i="1"/>
  <c r="U38" i="1" s="1"/>
  <c r="L38" i="1"/>
  <c r="N38" i="1" s="1"/>
  <c r="T410" i="1"/>
  <c r="U410" i="1" s="1"/>
  <c r="L410" i="1"/>
  <c r="N410" i="1" s="1"/>
  <c r="T134" i="1"/>
  <c r="U134" i="1" s="1"/>
  <c r="L134" i="1"/>
  <c r="N134" i="1" s="1"/>
  <c r="T422" i="1"/>
  <c r="U422" i="1" s="1"/>
  <c r="L422" i="1"/>
  <c r="N422" i="1" s="1"/>
  <c r="T255" i="1"/>
  <c r="U255" i="1" s="1"/>
  <c r="L255" i="1"/>
  <c r="N255" i="1" s="1"/>
  <c r="T393" i="1"/>
  <c r="U393" i="1" s="1"/>
  <c r="L393" i="1"/>
  <c r="N393" i="1" s="1"/>
  <c r="T137" i="1"/>
  <c r="U137" i="1" s="1"/>
  <c r="L137" i="1"/>
  <c r="N137" i="1" s="1"/>
  <c r="T298" i="1"/>
  <c r="U298" i="1" s="1"/>
  <c r="L298" i="1"/>
  <c r="N298" i="1" s="1"/>
  <c r="T62" i="1"/>
  <c r="U62" i="1" s="1"/>
  <c r="L62" i="1"/>
  <c r="N62" i="1" s="1"/>
  <c r="T378" i="1"/>
  <c r="U378" i="1" s="1"/>
  <c r="L378" i="1"/>
  <c r="N378" i="1" s="1"/>
  <c r="T96" i="1"/>
  <c r="U96" i="1" s="1"/>
  <c r="L96" i="1"/>
  <c r="N96" i="1" s="1"/>
  <c r="T395" i="1"/>
  <c r="U395" i="1" s="1"/>
  <c r="L395" i="1"/>
  <c r="N395" i="1" s="1"/>
  <c r="T325" i="1"/>
  <c r="U325" i="1" s="1"/>
  <c r="L325" i="1"/>
  <c r="N325" i="1" s="1"/>
  <c r="T97" i="1"/>
  <c r="U97" i="1" s="1"/>
  <c r="L97" i="1"/>
  <c r="N97" i="1" s="1"/>
  <c r="T304" i="1"/>
  <c r="U304" i="1" s="1"/>
  <c r="L304" i="1"/>
  <c r="N304" i="1" s="1"/>
  <c r="T367" i="1"/>
  <c r="U367" i="1" s="1"/>
  <c r="L367" i="1"/>
  <c r="N367" i="1" s="1"/>
  <c r="T405" i="1"/>
  <c r="U405" i="1" s="1"/>
  <c r="L405" i="1"/>
  <c r="N405" i="1" s="1"/>
  <c r="T131" i="1"/>
  <c r="U131" i="1" s="1"/>
  <c r="L131" i="1"/>
  <c r="N131" i="1" s="1"/>
  <c r="T357" i="1"/>
  <c r="U357" i="1" s="1"/>
  <c r="L357" i="1"/>
  <c r="N357" i="1" s="1"/>
  <c r="T25" i="1"/>
  <c r="U25" i="1" s="1"/>
  <c r="L25" i="1"/>
  <c r="N25" i="1" s="1"/>
  <c r="T106" i="1"/>
  <c r="U106" i="1" s="1"/>
  <c r="L106" i="1"/>
  <c r="N106" i="1" s="1"/>
  <c r="T235" i="1"/>
  <c r="U235" i="1" s="1"/>
  <c r="L235" i="1"/>
  <c r="N235" i="1" s="1"/>
  <c r="T45" i="1"/>
  <c r="U45" i="1" s="1"/>
  <c r="L45" i="1"/>
  <c r="N45" i="1" s="1"/>
  <c r="T156" i="1"/>
  <c r="U156" i="1" s="1"/>
  <c r="L156" i="1"/>
  <c r="N156" i="1" s="1"/>
  <c r="T291" i="1"/>
  <c r="U291" i="1" s="1"/>
  <c r="L291" i="1"/>
  <c r="N291" i="1" s="1"/>
  <c r="T117" i="1"/>
  <c r="U117" i="1" s="1"/>
  <c r="L117" i="1"/>
  <c r="N117" i="1" s="1"/>
  <c r="T202" i="1"/>
  <c r="U202" i="1" s="1"/>
  <c r="L202" i="1"/>
  <c r="N202" i="1" s="1"/>
  <c r="T273" i="1"/>
  <c r="U273" i="1" s="1"/>
  <c r="L273" i="1"/>
  <c r="N273" i="1" s="1"/>
  <c r="T281" i="1"/>
  <c r="U281" i="1" s="1"/>
  <c r="L281" i="1"/>
  <c r="N281" i="1" s="1"/>
  <c r="T289" i="1"/>
  <c r="U289" i="1" s="1"/>
  <c r="L289" i="1"/>
  <c r="N289" i="1" s="1"/>
  <c r="T384" i="1"/>
  <c r="U384" i="1" s="1"/>
  <c r="L384" i="1"/>
  <c r="N384" i="1" s="1"/>
  <c r="T283" i="1"/>
  <c r="U283" i="1" s="1"/>
  <c r="L283" i="1"/>
  <c r="N283" i="1" s="1"/>
  <c r="T221" i="1"/>
  <c r="U221" i="1" s="1"/>
  <c r="L221" i="1"/>
  <c r="N221" i="1" s="1"/>
  <c r="T205" i="1"/>
  <c r="U205" i="1" s="1"/>
  <c r="L205" i="1"/>
  <c r="N205" i="1" s="1"/>
  <c r="T187" i="1"/>
  <c r="U187" i="1" s="1"/>
  <c r="L187" i="1"/>
  <c r="N187" i="1" s="1"/>
  <c r="T61" i="1"/>
  <c r="U61" i="1" s="1"/>
  <c r="L61" i="1"/>
  <c r="N61" i="1" s="1"/>
  <c r="T387" i="1"/>
  <c r="U387" i="1" s="1"/>
  <c r="L387" i="1"/>
  <c r="N387" i="1" s="1"/>
  <c r="T282" i="1"/>
  <c r="U282" i="1" s="1"/>
  <c r="L282" i="1"/>
  <c r="N282" i="1" s="1"/>
  <c r="T220" i="1"/>
  <c r="U220" i="1" s="1"/>
  <c r="L220" i="1"/>
  <c r="N220" i="1" s="1"/>
  <c r="T200" i="1"/>
  <c r="U200" i="1" s="1"/>
  <c r="L200" i="1"/>
  <c r="N200" i="1" s="1"/>
  <c r="T178" i="1"/>
  <c r="U178" i="1" s="1"/>
  <c r="L178" i="1"/>
  <c r="N178" i="1" s="1"/>
  <c r="T52" i="1"/>
  <c r="U52" i="1" s="1"/>
  <c r="L52" i="1"/>
  <c r="N52" i="1" s="1"/>
  <c r="T376" i="1"/>
  <c r="U376" i="1" s="1"/>
  <c r="L376" i="1"/>
  <c r="N376" i="1" s="1"/>
  <c r="T318" i="1"/>
  <c r="U318" i="1" s="1"/>
  <c r="L318" i="1"/>
  <c r="N318" i="1" s="1"/>
  <c r="T215" i="1"/>
  <c r="U215" i="1" s="1"/>
  <c r="L215" i="1"/>
  <c r="N215" i="1" s="1"/>
  <c r="T195" i="1"/>
  <c r="U195" i="1" s="1"/>
  <c r="L195" i="1"/>
  <c r="N195" i="1" s="1"/>
  <c r="T170" i="1"/>
  <c r="U170" i="1" s="1"/>
  <c r="L170" i="1"/>
  <c r="N170" i="1" s="1"/>
  <c r="T379" i="1"/>
  <c r="U379" i="1" s="1"/>
  <c r="L379" i="1"/>
  <c r="N379" i="1" s="1"/>
  <c r="T284" i="1"/>
  <c r="U284" i="1" s="1"/>
  <c r="L284" i="1"/>
  <c r="N284" i="1" s="1"/>
  <c r="T222" i="1"/>
  <c r="U222" i="1" s="1"/>
  <c r="L222" i="1"/>
  <c r="N222" i="1" s="1"/>
  <c r="T206" i="1"/>
  <c r="U206" i="1" s="1"/>
  <c r="L206" i="1"/>
  <c r="N206" i="1" s="1"/>
  <c r="T183" i="1"/>
  <c r="U183" i="1" s="1"/>
  <c r="L183" i="1"/>
  <c r="N183" i="1" s="1"/>
  <c r="T58" i="1"/>
  <c r="U58" i="1" s="1"/>
  <c r="L58" i="1"/>
  <c r="N58" i="1" s="1"/>
  <c r="T428" i="1"/>
  <c r="U428" i="1" s="1"/>
  <c r="L428" i="1"/>
  <c r="N428" i="1" s="1"/>
  <c r="T343" i="1"/>
  <c r="U343" i="1" s="1"/>
  <c r="L343" i="1"/>
  <c r="N343" i="1" s="1"/>
  <c r="T302" i="1"/>
  <c r="U302" i="1" s="1"/>
  <c r="L302" i="1"/>
  <c r="N302" i="1" s="1"/>
  <c r="T119" i="1"/>
  <c r="U119" i="1" s="1"/>
  <c r="L119" i="1"/>
  <c r="N119" i="1" s="1"/>
  <c r="T66" i="1"/>
  <c r="U66" i="1" s="1"/>
  <c r="L66" i="1"/>
  <c r="N66" i="1" s="1"/>
  <c r="T440" i="1"/>
  <c r="U440" i="1" s="1"/>
  <c r="L440" i="1"/>
  <c r="N440" i="1" s="1"/>
  <c r="T390" i="1"/>
  <c r="U390" i="1" s="1"/>
  <c r="L390" i="1"/>
  <c r="N390" i="1" s="1"/>
  <c r="T63" i="1"/>
  <c r="U63" i="1" s="1"/>
  <c r="L63" i="1"/>
  <c r="N63" i="1" s="1"/>
  <c r="T308" i="1"/>
  <c r="U308" i="1" s="1"/>
  <c r="L308" i="1"/>
  <c r="N308" i="1" s="1"/>
  <c r="T35" i="1"/>
  <c r="U35" i="1" s="1"/>
  <c r="L35" i="1"/>
  <c r="N35" i="1" s="1"/>
  <c r="T385" i="1"/>
  <c r="U385" i="1" s="1"/>
  <c r="L385" i="1"/>
  <c r="N385" i="1" s="1"/>
  <c r="T361" i="1"/>
  <c r="U361" i="1" s="1"/>
  <c r="L361" i="1"/>
  <c r="N361" i="1" s="1"/>
  <c r="T434" i="1"/>
  <c r="U434" i="1" s="1"/>
  <c r="L434" i="1"/>
  <c r="N434" i="1" s="1"/>
  <c r="T348" i="1"/>
  <c r="U348" i="1" s="1"/>
  <c r="L348" i="1"/>
  <c r="N348" i="1" s="1"/>
  <c r="T265" i="1"/>
  <c r="U265" i="1" s="1"/>
  <c r="L265" i="1"/>
  <c r="N265" i="1" s="1"/>
  <c r="T84" i="1"/>
  <c r="U84" i="1" s="1"/>
  <c r="L84" i="1"/>
  <c r="N84" i="1" s="1"/>
  <c r="T142" i="1"/>
  <c r="U142" i="1" s="1"/>
  <c r="L142" i="1"/>
  <c r="N142" i="1" s="1"/>
  <c r="T39" i="1"/>
  <c r="U39" i="1" s="1"/>
  <c r="L39" i="1"/>
  <c r="N39" i="1" s="1"/>
  <c r="T34" i="1"/>
  <c r="U34" i="1" s="1"/>
  <c r="L34" i="1"/>
  <c r="N34" i="1" s="1"/>
  <c r="T92" i="1"/>
  <c r="U92" i="1" s="1"/>
  <c r="L92" i="1"/>
  <c r="N92" i="1" s="1"/>
  <c r="T18" i="1"/>
  <c r="U18" i="1" s="1"/>
  <c r="L18" i="1"/>
  <c r="N18" i="1" s="1"/>
  <c r="T256" i="1"/>
  <c r="U256" i="1" s="1"/>
  <c r="L256" i="1"/>
  <c r="N256" i="1" s="1"/>
  <c r="T20" i="1"/>
  <c r="U20" i="1" s="1"/>
  <c r="L20" i="1"/>
  <c r="N20" i="1" s="1"/>
  <c r="T356" i="1"/>
  <c r="U356" i="1" s="1"/>
  <c r="L356" i="1"/>
  <c r="N356" i="1" s="1"/>
  <c r="T345" i="1"/>
  <c r="U345" i="1" s="1"/>
  <c r="L345" i="1"/>
  <c r="N345" i="1" s="1"/>
  <c r="T400" i="1"/>
  <c r="U400" i="1" s="1"/>
  <c r="L400" i="1"/>
  <c r="N400" i="1" s="1"/>
  <c r="T373" i="1"/>
  <c r="U373" i="1" s="1"/>
  <c r="L373" i="1"/>
  <c r="N373" i="1" s="1"/>
  <c r="T228" i="1"/>
  <c r="U228" i="1" s="1"/>
  <c r="L228" i="1"/>
  <c r="N228" i="1" s="1"/>
  <c r="T317" i="1"/>
  <c r="U317" i="1" s="1"/>
  <c r="L317" i="1"/>
  <c r="N317" i="1" s="1"/>
  <c r="T234" i="1"/>
  <c r="U234" i="1" s="1"/>
  <c r="L234" i="1"/>
  <c r="N234" i="1" s="1"/>
  <c r="T266" i="1"/>
  <c r="U266" i="1" s="1"/>
  <c r="L266" i="1"/>
  <c r="N266" i="1" s="1"/>
  <c r="T344" i="1"/>
  <c r="U344" i="1" s="1"/>
  <c r="L344" i="1"/>
  <c r="N344" i="1" s="1"/>
  <c r="T102" i="1"/>
  <c r="U102" i="1" s="1"/>
  <c r="L102" i="1"/>
  <c r="N102" i="1" s="1"/>
  <c r="T243" i="1"/>
  <c r="U243" i="1" s="1"/>
  <c r="L243" i="1"/>
  <c r="N243" i="1" s="1"/>
  <c r="T224" i="1"/>
  <c r="U224" i="1" s="1"/>
  <c r="L224" i="1"/>
  <c r="N224" i="1" s="1"/>
  <c r="T26" i="1"/>
  <c r="U26" i="1" s="1"/>
  <c r="L26" i="1"/>
  <c r="N26" i="1" s="1"/>
  <c r="T260" i="1"/>
  <c r="U260" i="1" s="1"/>
  <c r="L260" i="1"/>
  <c r="N260" i="1" s="1"/>
  <c r="T103" i="1"/>
  <c r="U103" i="1" s="1"/>
  <c r="L103" i="1"/>
  <c r="N103" i="1" s="1"/>
  <c r="T225" i="1"/>
  <c r="U225" i="1" s="1"/>
  <c r="L225" i="1"/>
  <c r="N225" i="1" s="1"/>
  <c r="T114" i="1"/>
  <c r="U114" i="1" s="1"/>
  <c r="L114" i="1"/>
  <c r="N114" i="1" s="1"/>
  <c r="T435" i="1"/>
  <c r="U435" i="1" s="1"/>
  <c r="L435" i="1"/>
  <c r="N435" i="1" s="1"/>
  <c r="T86" i="1"/>
  <c r="U86" i="1" s="1"/>
  <c r="L86" i="1"/>
  <c r="N86" i="1" s="1"/>
  <c r="T15" i="1"/>
  <c r="U15" i="1" s="1"/>
  <c r="L15" i="1"/>
  <c r="N15" i="1" s="1"/>
  <c r="T241" i="1"/>
  <c r="U241" i="1" s="1"/>
  <c r="L241" i="1"/>
  <c r="N241" i="1" s="1"/>
  <c r="T111" i="1"/>
  <c r="U111" i="1" s="1"/>
  <c r="L111" i="1"/>
  <c r="N111" i="1" s="1"/>
  <c r="T372" i="1"/>
  <c r="U372" i="1" s="1"/>
  <c r="L372" i="1"/>
  <c r="N372" i="1" s="1"/>
  <c r="T263" i="1"/>
  <c r="U263" i="1" s="1"/>
  <c r="L263" i="1"/>
  <c r="N263" i="1" s="1"/>
  <c r="T426" i="1"/>
  <c r="U426" i="1" s="1"/>
  <c r="L426" i="1"/>
  <c r="N426" i="1" s="1"/>
  <c r="T257" i="1"/>
  <c r="U257" i="1" s="1"/>
  <c r="L257" i="1"/>
  <c r="N257" i="1" s="1"/>
  <c r="T149" i="1"/>
  <c r="U149" i="1" s="1"/>
  <c r="L149" i="1"/>
  <c r="N149" i="1" s="1"/>
  <c r="T362" i="1"/>
  <c r="U362" i="1" s="1"/>
  <c r="L362" i="1"/>
  <c r="N362" i="1" s="1"/>
  <c r="T334" i="1"/>
  <c r="U334" i="1" s="1"/>
  <c r="L334" i="1"/>
  <c r="N334" i="1" s="1"/>
  <c r="T341" i="1"/>
  <c r="U341" i="1" s="1"/>
  <c r="L341" i="1"/>
  <c r="N341" i="1" s="1"/>
  <c r="T439" i="1"/>
  <c r="U439" i="1" s="1"/>
  <c r="L439" i="1"/>
  <c r="N439" i="1" s="1"/>
  <c r="T108" i="1"/>
  <c r="U108" i="1" s="1"/>
  <c r="L108" i="1"/>
  <c r="N108" i="1" s="1"/>
  <c r="T168" i="1"/>
  <c r="U168" i="1" s="1"/>
  <c r="L168" i="1"/>
  <c r="N168" i="1" s="1"/>
  <c r="T394" i="1"/>
  <c r="U394" i="1" s="1"/>
  <c r="L394" i="1"/>
  <c r="N394" i="1" s="1"/>
  <c r="T415" i="1"/>
  <c r="U415" i="1" s="1"/>
  <c r="L415" i="1"/>
  <c r="N415" i="1" s="1"/>
  <c r="T231" i="1"/>
  <c r="U231" i="1" s="1"/>
  <c r="L231" i="1"/>
  <c r="N231" i="1" s="1"/>
  <c r="T223" i="1"/>
  <c r="U223" i="1" s="1"/>
  <c r="L223" i="1"/>
  <c r="N223" i="1" s="1"/>
  <c r="T398" i="1"/>
  <c r="U398" i="1" s="1"/>
  <c r="L398" i="1"/>
  <c r="N398" i="1" s="1"/>
  <c r="T365" i="1"/>
  <c r="U365" i="1" s="1"/>
  <c r="L365" i="1"/>
  <c r="N365" i="1" s="1"/>
  <c r="T396" i="1"/>
  <c r="U396" i="1" s="1"/>
  <c r="L396" i="1"/>
  <c r="N396" i="1" s="1"/>
  <c r="T371" i="1"/>
  <c r="U371" i="1" s="1"/>
  <c r="L371" i="1"/>
  <c r="N371" i="1" s="1"/>
  <c r="T368" i="1"/>
  <c r="U368" i="1" s="1"/>
  <c r="L368" i="1"/>
  <c r="N368" i="1" s="1"/>
  <c r="T279" i="1"/>
  <c r="U279" i="1" s="1"/>
  <c r="L279" i="1"/>
  <c r="N279" i="1" s="1"/>
  <c r="T217" i="1"/>
  <c r="U217" i="1" s="1"/>
  <c r="L217" i="1"/>
  <c r="N217" i="1" s="1"/>
  <c r="T201" i="1"/>
  <c r="U201" i="1" s="1"/>
  <c r="L201" i="1"/>
  <c r="N201" i="1" s="1"/>
  <c r="L189" i="1"/>
  <c r="N189" i="1" s="1"/>
  <c r="T189" i="1"/>
  <c r="U189" i="1" s="1"/>
  <c r="T57" i="1"/>
  <c r="U57" i="1" s="1"/>
  <c r="L57" i="1"/>
  <c r="N57" i="1" s="1"/>
  <c r="T388" i="1"/>
  <c r="U388" i="1" s="1"/>
  <c r="L388" i="1"/>
  <c r="N388" i="1" s="1"/>
  <c r="T278" i="1"/>
  <c r="U278" i="1" s="1"/>
  <c r="L278" i="1"/>
  <c r="N278" i="1" s="1"/>
  <c r="T216" i="1"/>
  <c r="U216" i="1" s="1"/>
  <c r="L216" i="1"/>
  <c r="N216" i="1" s="1"/>
  <c r="T196" i="1"/>
  <c r="U196" i="1" s="1"/>
  <c r="L196" i="1"/>
  <c r="N196" i="1" s="1"/>
  <c r="T171" i="1"/>
  <c r="U171" i="1" s="1"/>
  <c r="L171" i="1"/>
  <c r="N171" i="1" s="1"/>
  <c r="T437" i="1"/>
  <c r="U437" i="1" s="1"/>
  <c r="L437" i="1"/>
  <c r="N437" i="1" s="1"/>
  <c r="T328" i="1"/>
  <c r="U328" i="1" s="1"/>
  <c r="L328" i="1"/>
  <c r="N328" i="1" s="1"/>
  <c r="T285" i="1"/>
  <c r="U285" i="1" s="1"/>
  <c r="L285" i="1"/>
  <c r="N285" i="1" s="1"/>
  <c r="T211" i="1"/>
  <c r="U211" i="1" s="1"/>
  <c r="L211" i="1"/>
  <c r="N211" i="1" s="1"/>
  <c r="T186" i="1"/>
  <c r="U186" i="1" s="1"/>
  <c r="L186" i="1"/>
  <c r="N186" i="1" s="1"/>
  <c r="T59" i="1"/>
  <c r="U59" i="1" s="1"/>
  <c r="L59" i="1"/>
  <c r="N59" i="1" s="1"/>
  <c r="T380" i="1"/>
  <c r="U380" i="1" s="1"/>
  <c r="L380" i="1"/>
  <c r="N380" i="1" s="1"/>
  <c r="T280" i="1"/>
  <c r="U280" i="1" s="1"/>
  <c r="L280" i="1"/>
  <c r="N280" i="1" s="1"/>
  <c r="T218" i="1"/>
  <c r="U218" i="1" s="1"/>
  <c r="L218" i="1"/>
  <c r="N218" i="1" s="1"/>
  <c r="T198" i="1"/>
  <c r="U198" i="1" s="1"/>
  <c r="L198" i="1"/>
  <c r="N198" i="1" s="1"/>
  <c r="T180" i="1"/>
  <c r="U180" i="1" s="1"/>
  <c r="L180" i="1"/>
  <c r="N180" i="1" s="1"/>
  <c r="T54" i="1"/>
  <c r="U54" i="1" s="1"/>
  <c r="L54" i="1"/>
  <c r="N54" i="1" s="1"/>
  <c r="K450" i="1" l="1"/>
  <c r="T10" i="1"/>
  <c r="L10" i="1"/>
  <c r="CK1" i="1"/>
  <c r="L450" i="1" l="1"/>
  <c r="N10" i="1"/>
  <c r="N450" i="1" s="1"/>
  <c r="T450" i="1"/>
  <c r="U10" i="1"/>
  <c r="U450" i="1" s="1"/>
  <c r="W452" i="1" s="1"/>
</calcChain>
</file>

<file path=xl/sharedStrings.xml><?xml version="1.0" encoding="utf-8"?>
<sst xmlns="http://schemas.openxmlformats.org/spreadsheetml/2006/main" count="1496" uniqueCount="558">
  <si>
    <t>Projected FY22 Charter School Tuition Payments and Reimbursements for Sending Districts (Q1)(j)</t>
  </si>
  <si>
    <t>first row formulas</t>
  </si>
  <si>
    <t>calc distinfo</t>
  </si>
  <si>
    <t>21 - Q4 chasum</t>
  </si>
  <si>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</si>
  <si>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</si>
  <si>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</si>
  <si>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Aid avail in tier</t>
  </si>
  <si>
    <t>% of tier reimb</t>
  </si>
  <si>
    <t xml:space="preserve"> </t>
  </si>
  <si>
    <t xml:space="preserve">D I S T R I C T    P A Y M E N T </t>
  </si>
  <si>
    <t xml:space="preserve">S T A T E    R E I M B    T O   D I S T R I C T </t>
  </si>
  <si>
    <t xml:space="preserve">                            S T A T E    R E I M B   S U M M A R Y</t>
  </si>
  <si>
    <t xml:space="preserve">  R A W    D I S T R I C T   D A T A </t>
  </si>
  <si>
    <t xml:space="preserve">  S I B L I N G S</t>
  </si>
  <si>
    <t xml:space="preserve"> P R I V A T E  /  H O M E S C H O O L E D</t>
  </si>
  <si>
    <t>M A T C H</t>
  </si>
  <si>
    <t>C A P</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</si>
  <si>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</si>
  <si>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</si>
  <si>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</si>
  <si>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</si>
  <si>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</si>
  <si>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</si>
  <si>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</si>
  <si>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</si>
  <si>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</si>
  <si>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</si>
  <si>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</si>
  <si>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</si>
  <si>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</si>
  <si>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</si>
  <si>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</si>
  <si>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</si>
  <si>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PAYMENT FOR PRIVATE/
SIBLING/
HOME-
SCHOOLED</t>
  </si>
  <si>
    <t>FACILITIES FOR PRIVATE/ HOME-
SCHOOL/ SIBLING</t>
  </si>
  <si>
    <t>TOTAL
STATE
REIMB</t>
  </si>
  <si>
    <t>S T A T E
R E I M B
A T   F U L L
F U N D I N G</t>
  </si>
  <si>
    <t>Lea</t>
  </si>
  <si>
    <t>FTE CAP</t>
  </si>
  <si>
    <t>Transp FTE</t>
  </si>
  <si>
    <t>Matched Sibling Headct</t>
  </si>
  <si>
    <t>State Tuit 
Sib FTE</t>
  </si>
  <si>
    <t>Unadj Local Tuition</t>
  </si>
  <si>
    <t>Sib
Reduc-
tion</t>
  </si>
  <si>
    <t>NSS Reduction</t>
  </si>
  <si>
    <t>Adjusted Local Payment</t>
  </si>
  <si>
    <t>Local Transporation</t>
  </si>
  <si>
    <t>Local Facilities Tuition</t>
  </si>
  <si>
    <t>Total Local Payment</t>
  </si>
  <si>
    <t>State Found &amp; Above Found Tuition (sibs)</t>
  </si>
  <si>
    <t>State Transportation</t>
  </si>
  <si>
    <t>State Facilities Tuition</t>
  </si>
  <si>
    <t>Total State Payment</t>
  </si>
  <si>
    <t>Total Payment to Charter</t>
  </si>
  <si>
    <t>FTE for Sibling State Tuit</t>
  </si>
  <si>
    <t>Foundation
Tuition</t>
  </si>
  <si>
    <t>Trans-
portation</t>
  </si>
  <si>
    <t>Facilities Tuition</t>
  </si>
  <si>
    <t>Total
Sibling
Tuition</t>
  </si>
  <si>
    <t>Total
Priv / HS
Tuition</t>
  </si>
  <si>
    <t>All Sibs Matched</t>
  </si>
  <si>
    <t>Districts at Max Cap</t>
  </si>
  <si>
    <t>District</t>
  </si>
  <si>
    <t>FY22
Total Local Foundation Tuition</t>
  </si>
  <si>
    <t>FY21 Local Foundation Tuition</t>
  </si>
  <si>
    <t>100% of
FY22
Tuition Change</t>
  </si>
  <si>
    <t>60% of
FY21
Tuition Change</t>
  </si>
  <si>
    <t>40% of
FY20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</si>
  <si>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</si>
  <si>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</si>
  <si>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</si>
  <si>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</si>
  <si>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</si>
  <si>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</si>
  <si>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</si>
  <si>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</si>
  <si>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</si>
  <si>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</si>
  <si>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</si>
  <si>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</si>
  <si>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</si>
  <si>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</si>
  <si>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</si>
  <si>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</si>
  <si>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</si>
  <si>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</si>
  <si>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</si>
  <si>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</si>
  <si>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</si>
  <si>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</si>
  <si>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</si>
  <si>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</si>
  <si>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</si>
  <si>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</si>
  <si>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</si>
  <si>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</si>
  <si>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</si>
  <si>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</si>
  <si>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</si>
  <si>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</si>
  <si>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</si>
  <si>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</si>
  <si>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</si>
  <si>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</si>
  <si>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</si>
  <si>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</si>
  <si>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</si>
  <si>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</si>
  <si>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</si>
  <si>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</si>
  <si>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</si>
  <si>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</si>
  <si>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</si>
  <si>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</si>
  <si>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</si>
  <si>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</si>
  <si>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</si>
  <si>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</si>
  <si>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</si>
  <si>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</si>
  <si>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</si>
  <si>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</si>
  <si>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</si>
  <si>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</si>
  <si>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</si>
  <si>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</si>
  <si>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</si>
  <si>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</si>
  <si>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</si>
  <si>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</si>
  <si>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</si>
  <si>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</si>
  <si>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</si>
  <si>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</si>
  <si>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</si>
  <si>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</si>
  <si>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</si>
  <si>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</si>
  <si>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</si>
  <si>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</si>
  <si>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</si>
  <si>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</si>
  <si>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</si>
  <si>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</si>
  <si>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</si>
  <si>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</si>
  <si>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</si>
  <si>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</si>
  <si>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</si>
  <si>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</si>
  <si>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</si>
  <si>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</si>
  <si>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</si>
  <si>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</si>
  <si>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</si>
  <si>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</si>
  <si>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</si>
  <si>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</si>
  <si>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</si>
  <si>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</si>
  <si>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</si>
  <si>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</si>
  <si>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</si>
  <si>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</si>
  <si>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</si>
  <si>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</si>
  <si>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</si>
  <si>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</si>
  <si>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</si>
  <si>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</si>
  <si>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</si>
  <si>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</si>
  <si>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</si>
  <si>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</si>
  <si>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</si>
  <si>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</si>
  <si>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</si>
  <si>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</si>
  <si>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</si>
  <si>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</si>
  <si>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</si>
  <si>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</si>
  <si>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</si>
  <si>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</si>
  <si>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</si>
  <si>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</si>
  <si>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</si>
  <si>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</si>
  <si>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</si>
  <si>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</si>
  <si>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</si>
  <si>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</si>
  <si>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</si>
  <si>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</si>
  <si>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</si>
  <si>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</si>
  <si>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</si>
  <si>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</si>
  <si>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</si>
  <si>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</si>
  <si>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</si>
  <si>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</si>
  <si>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</si>
  <si>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</si>
  <si>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</si>
  <si>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</si>
  <si>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</si>
  <si>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</si>
  <si>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</si>
  <si>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</si>
  <si>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</si>
  <si>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</si>
  <si>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</si>
  <si>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</si>
  <si>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</si>
  <si>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</si>
  <si>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</si>
  <si>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</si>
  <si>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</si>
  <si>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</si>
  <si>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</si>
  <si>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</si>
  <si>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</si>
  <si>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</si>
  <si>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</si>
  <si>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</si>
  <si>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</si>
  <si>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</si>
  <si>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</si>
  <si>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</si>
  <si>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</si>
  <si>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</si>
  <si>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</si>
  <si>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</si>
  <si>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</si>
  <si>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</si>
  <si>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</si>
  <si>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</si>
  <si>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</si>
  <si>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</si>
  <si>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</si>
  <si>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</si>
  <si>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</si>
  <si>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</si>
  <si>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</si>
  <si>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</si>
  <si>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</si>
  <si>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</si>
  <si>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</si>
  <si>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</si>
  <si>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</si>
  <si>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</si>
  <si>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</si>
  <si>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</si>
  <si>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</si>
  <si>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</si>
  <si>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</si>
  <si>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</si>
  <si>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</si>
  <si>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</si>
  <si>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</si>
  <si>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</si>
  <si>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</si>
  <si>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</si>
  <si>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</si>
  <si>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</si>
  <si>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</si>
  <si>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</si>
  <si>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</si>
  <si>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</si>
  <si>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</si>
  <si>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</si>
  <si>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</si>
  <si>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</si>
  <si>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</si>
  <si>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</si>
  <si>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</si>
  <si>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</si>
  <si>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</si>
  <si>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</si>
  <si>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</si>
  <si>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</si>
  <si>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</si>
  <si>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</si>
  <si>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</si>
  <si>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</si>
  <si>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</si>
  <si>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</si>
  <si>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</si>
  <si>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</si>
  <si>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</si>
  <si>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</si>
  <si>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</si>
  <si>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</si>
  <si>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</si>
  <si>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</si>
  <si>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</si>
  <si>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</si>
  <si>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</si>
  <si>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</si>
  <si>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</si>
  <si>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</si>
  <si>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</si>
  <si>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</si>
  <si>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</si>
  <si>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</si>
  <si>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</si>
  <si>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</si>
  <si>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</si>
  <si>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</si>
  <si>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</si>
  <si>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</si>
  <si>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</si>
  <si>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</si>
  <si>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</si>
  <si>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</si>
  <si>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</si>
  <si>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</si>
  <si>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</si>
  <si>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</si>
  <si>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</si>
  <si>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</si>
  <si>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</si>
  <si>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</si>
  <si>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</si>
  <si>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</si>
  <si>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</si>
  <si>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</si>
  <si>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</si>
  <si>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</si>
  <si>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</si>
  <si>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</si>
  <si>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</si>
  <si>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</si>
  <si>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</si>
  <si>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</si>
  <si>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</si>
  <si>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</si>
  <si>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</si>
  <si>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</si>
  <si>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</si>
  <si>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</si>
  <si>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</si>
  <si>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</si>
  <si>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</si>
  <si>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</si>
  <si>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</si>
  <si>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</si>
  <si>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</si>
  <si>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</si>
  <si>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</si>
  <si>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</si>
  <si>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</si>
  <si>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</si>
  <si>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</si>
  <si>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</si>
  <si>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</si>
  <si>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</si>
  <si>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</si>
  <si>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</si>
  <si>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</si>
  <si>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</si>
  <si>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</si>
  <si>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</si>
  <si>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</si>
  <si>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</si>
  <si>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</si>
  <si>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</si>
  <si>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</si>
  <si>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</si>
  <si>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</si>
  <si>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</si>
  <si>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</si>
  <si>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</si>
  <si>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</si>
  <si>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</si>
  <si>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</si>
  <si>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</si>
  <si>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</si>
  <si>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</si>
  <si>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</si>
  <si>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</si>
  <si>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</si>
  <si>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</si>
  <si>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</si>
  <si>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</si>
  <si>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</si>
  <si>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</si>
  <si>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</si>
  <si>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</si>
  <si>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</si>
  <si>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</si>
  <si>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</si>
  <si>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</si>
  <si>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</si>
  <si>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</si>
  <si>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</si>
  <si>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</si>
  <si>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</si>
  <si>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</si>
  <si>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</si>
  <si>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</si>
  <si>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</si>
  <si>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</si>
  <si>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</si>
  <si>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</si>
  <si>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</si>
  <si>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</si>
  <si>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</si>
  <si>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</si>
  <si>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</si>
  <si>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</si>
  <si>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</si>
  <si>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</si>
  <si>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</si>
  <si>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</si>
  <si>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</si>
  <si>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</si>
  <si>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</si>
  <si>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</si>
  <si>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</si>
  <si>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</si>
  <si>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</si>
  <si>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</si>
  <si>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</si>
  <si>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</si>
  <si>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</si>
  <si>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</si>
  <si>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</si>
  <si>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</si>
  <si>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</si>
  <si>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</si>
  <si>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</si>
  <si>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</si>
  <si>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</si>
  <si>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</si>
  <si>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</si>
  <si>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</si>
  <si>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</si>
  <si>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</si>
  <si>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</si>
  <si>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</si>
  <si>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</si>
  <si>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</si>
  <si>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</si>
  <si>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</si>
  <si>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</si>
  <si>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</si>
  <si>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</si>
  <si>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</si>
  <si>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</si>
  <si>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</si>
  <si>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</si>
  <si>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</si>
  <si>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</si>
  <si>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</si>
  <si>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</si>
  <si>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</si>
  <si>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</si>
  <si>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</si>
  <si>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</si>
  <si>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</si>
  <si>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</si>
  <si>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</si>
  <si>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</si>
  <si>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</si>
  <si>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</si>
  <si>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</si>
  <si>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</si>
  <si>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</si>
  <si>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</si>
  <si>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</si>
  <si>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</si>
  <si>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</si>
  <si>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</si>
  <si>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</si>
  <si>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</si>
  <si>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</si>
  <si>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</si>
  <si>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</si>
  <si>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</si>
  <si>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</si>
  <si>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</si>
  <si>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</si>
  <si>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</si>
  <si>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</si>
  <si>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</si>
  <si>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</si>
  <si>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</si>
  <si>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</si>
  <si>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</si>
  <si>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</si>
  <si>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</si>
  <si>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</si>
  <si>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</si>
  <si>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</si>
  <si>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</si>
  <si>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</si>
  <si>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</si>
  <si>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</si>
  <si>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</si>
  <si>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</si>
  <si>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</si>
  <si>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</si>
  <si>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</si>
  <si>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</si>
  <si>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</si>
  <si>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</si>
  <si>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</si>
  <si>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</si>
  <si>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</si>
  <si>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</si>
  <si>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</si>
  <si>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</si>
  <si>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</si>
  <si>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</si>
  <si>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</si>
  <si>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</si>
  <si>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</si>
  <si>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</si>
  <si>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</si>
  <si>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</si>
  <si>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</si>
  <si>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</si>
  <si>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</si>
  <si>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</si>
  <si>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</si>
  <si>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</si>
  <si>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</si>
  <si>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</si>
  <si>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</si>
  <si>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</si>
  <si>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</si>
  <si>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</si>
  <si>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</si>
  <si>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</si>
  <si>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</si>
  <si>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</si>
  <si>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</si>
  <si>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</si>
  <si>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</si>
  <si>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t>
  </si>
  <si>
    <t>STATE TOTALS</t>
  </si>
  <si>
    <t>S T A T E    T O T A L S</t>
  </si>
  <si>
    <t xml:space="preserve">S T A T E   T O T A L S  </t>
  </si>
  <si>
    <t>Local &amp; State</t>
  </si>
  <si>
    <t>MAX CAP TOTALS</t>
  </si>
  <si>
    <t>adj 100% tier reimb for max cap districts</t>
  </si>
  <si>
    <t>all aid</t>
  </si>
  <si>
    <t>earmark for max cap districts 60% + 40% tiers</t>
  </si>
  <si>
    <t>balance for reimb</t>
  </si>
  <si>
    <t xml:space="preserve">actual max cap district cost 60% + 40% </t>
  </si>
  <si>
    <t>balance of reimb minus  max cap reimb</t>
  </si>
  <si>
    <t>earmark proration</t>
  </si>
  <si>
    <t>100% funding for uncap'd districts</t>
  </si>
  <si>
    <t>Massachusetts Department of Elementary and Secondary Education</t>
  </si>
  <si>
    <t>Office of District and School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</si>
</sst>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_);\(#,##0.0\)"/>
    <numFmt numFmtId="166" formatCode="#,##0.000_);[Red]\(#,##0.000\)"/>
    <numFmt numFmtId="167" formatCode="#,##0.0000_);\(#,##0.0000\)"/>
    <numFmt numFmtId="168" formatCode="#,##0.0"/>
    <numFmt numFmtId="169" formatCode="#,##0.0_);[Red]\(#,##0.0\)"/>
    <numFmt numFmtId="170" formatCode="0_);\(0\)"/>
    <numFmt numFmtId="171" formatCode="_(* #,##0_);_(* \(#,##0\);_(* &quot;-&quot;??_);_(@_)"/>
  </numFmts>
  <fonts count="57" x14ac:knownFonts="1">
    <font>
      <sz val="11"/>
      <name val="Calibri"/>
      <family val="2"/>
    </font>
    <font>
      <sz val="11"/>
      <name val="Calibri"/>
      <family val="2"/>
    </font>
    <font>
      <sz val="16"/>
      <name val="Calibri"/>
      <family val="2"/>
    </font>
    <font>
      <b/>
      <sz val="10"/>
      <name val="Calibri"/>
      <family val="2"/>
      <scheme val="minor"/>
    </font>
    <font>
      <sz val="10"/>
      <name val="Calibri"/>
      <family val="2"/>
      <scheme val="minor"/>
    </font>
    <font>
      <sz val="8"/>
      <name val="Arial"/>
      <family val="2"/>
    </font>
    <font>
      <b/>
      <sz val="9"/>
      <color rgb="FFFF0000"/>
      <name val="Calibri"/>
      <family val="2"/>
      <scheme val="minor"/>
    </font>
    <font>
      <sz val="9"/>
      <name val="Calibri"/>
      <family val="2"/>
      <scheme val="minor"/>
    </font>
    <font>
      <sz val="8"/>
      <name val="Calibri"/>
      <family val="2"/>
    </font>
    <font>
      <sz val="10"/>
      <color theme="4" tint="-0.499984740745262"/>
      <name val="Calibri"/>
      <family val="2"/>
      <scheme val="minor"/>
    </font>
    <font>
      <sz val="8"/>
      <name val="Calibri"/>
      <family val="2"/>
      <scheme val="minor"/>
    </font>
    <font>
      <sz val="10"/>
      <name val="Calibri"/>
      <family val="2"/>
    </font>
    <font>
      <sz val="9"/>
      <name val="Calibri"/>
      <family val="2"/>
    </font>
    <font>
      <b/>
      <sz val="10"/>
      <color rgb="FFFF0000"/>
      <name val="Calibri"/>
      <family val="2"/>
      <scheme val="minor"/>
    </font>
    <font>
      <sz val="10"/>
      <color theme="1" tint="0.499984740745262"/>
      <name val="Calibri"/>
      <family val="2"/>
      <scheme val="minor"/>
    </font>
    <font>
      <b/>
      <sz val="10"/>
      <color rgb="FFFF0000"/>
      <name val="Calibri"/>
      <family val="2"/>
    </font>
    <font>
      <b/>
      <sz val="9"/>
      <color rgb="FFF6F9F1"/>
      <name val="Calibri"/>
      <family val="2"/>
      <scheme val="minor"/>
    </font>
    <font>
      <b/>
      <sz val="11"/>
      <color rgb="FFFF0000"/>
      <name val="Calibri"/>
      <family val="2"/>
      <scheme val="minor"/>
    </font>
    <font>
      <b/>
      <sz val="10"/>
      <color theme="1" tint="0.249977111117893"/>
      <name val="Calibri"/>
      <family val="2"/>
      <scheme val="minor"/>
    </font>
    <font>
      <sz val="10"/>
      <color theme="1" tint="0.249977111117893"/>
      <name val="Calibri"/>
      <family val="2"/>
      <scheme val="minor"/>
    </font>
    <font>
      <sz val="14"/>
      <color indexed="9"/>
      <name val="Calibri"/>
      <family val="2"/>
      <scheme val="minor"/>
    </font>
    <font>
      <sz val="9"/>
      <color indexed="9"/>
      <name val="Calibri"/>
      <family val="2"/>
      <scheme val="minor"/>
    </font>
    <font>
      <b/>
      <sz val="10"/>
      <color indexed="9"/>
      <name val="Calibri"/>
      <family val="2"/>
      <scheme val="minor"/>
    </font>
    <font>
      <sz val="10"/>
      <color indexed="9"/>
      <name val="Calibri"/>
      <family val="2"/>
      <scheme val="minor"/>
    </font>
    <font>
      <b/>
      <sz val="10"/>
      <color theme="0"/>
      <name val="Calibri"/>
      <family val="2"/>
      <scheme val="minor"/>
    </font>
    <font>
      <b/>
      <sz val="10"/>
      <color theme="2"/>
      <name val="Calibri"/>
      <family val="2"/>
      <scheme val="minor"/>
    </font>
    <font>
      <sz val="10"/>
      <color theme="2" tint="-9.9978637043366805E-2"/>
      <name val="Calibri"/>
      <family val="2"/>
      <scheme val="minor"/>
    </font>
    <font>
      <sz val="11"/>
      <color theme="2" tint="-9.9978637043366805E-2"/>
      <name val="Calibri"/>
      <family val="2"/>
    </font>
    <font>
      <b/>
      <sz val="10"/>
      <color theme="2" tint="-9.9978637043366805E-2"/>
      <name val="Calibri"/>
      <family val="2"/>
      <scheme val="minor"/>
    </font>
    <font>
      <sz val="10"/>
      <color theme="2"/>
      <name val="Calibri"/>
      <family val="2"/>
      <scheme val="minor"/>
    </font>
    <font>
      <sz val="9"/>
      <color theme="2"/>
      <name val="Calibri"/>
      <family val="2"/>
      <scheme val="minor"/>
    </font>
    <font>
      <sz val="8"/>
      <color theme="2"/>
      <name val="Calibri"/>
      <family val="2"/>
      <scheme val="minor"/>
    </font>
    <font>
      <sz val="10"/>
      <color theme="2"/>
      <name val="Calibri"/>
      <family val="2"/>
    </font>
    <font>
      <b/>
      <sz val="10"/>
      <color theme="8" tint="-0.499984740745262"/>
      <name val="Calibri"/>
      <family val="2"/>
      <scheme val="minor"/>
    </font>
    <font>
      <b/>
      <sz val="10"/>
      <color rgb="FF373830"/>
      <name val="Calibri"/>
      <family val="2"/>
    </font>
    <font>
      <sz val="10"/>
      <color theme="2" tint="-0.89999084444715716"/>
      <name val="Calibri"/>
      <family val="2"/>
      <scheme val="minor"/>
    </font>
    <font>
      <sz val="12"/>
      <name val="Times New Roman"/>
      <family val="1"/>
    </font>
    <font>
      <sz val="9.5"/>
      <name val="Calibri"/>
      <family val="2"/>
      <scheme val="minor"/>
    </font>
    <font>
      <b/>
      <sz val="9.5"/>
      <color indexed="22"/>
      <name val="Calibri"/>
      <family val="2"/>
      <scheme val="minor"/>
    </font>
    <font>
      <sz val="9.5"/>
      <color indexed="63"/>
      <name val="Calibri"/>
      <family val="2"/>
      <scheme val="minor"/>
    </font>
    <font>
      <sz val="9.5"/>
      <color rgb="FFFFF4CD"/>
      <name val="Calibri"/>
      <family val="2"/>
      <scheme val="minor"/>
    </font>
    <font>
      <sz val="9.5"/>
      <color theme="2"/>
      <name val="Calibri"/>
      <family val="2"/>
    </font>
    <font>
      <sz val="9.5"/>
      <color theme="2"/>
      <name val="Calibri"/>
      <family val="2"/>
      <scheme val="minor"/>
    </font>
    <font>
      <b/>
      <sz val="9.5"/>
      <color theme="1" tint="0.249977111117893"/>
      <name val="Calibri"/>
      <family val="2"/>
      <scheme val="minor"/>
    </font>
    <font>
      <b/>
      <sz val="9.5"/>
      <color theme="8" tint="-0.499984740745262"/>
      <name val="Calibri"/>
      <family val="2"/>
      <scheme val="minor"/>
    </font>
    <font>
      <b/>
      <sz val="9.5"/>
      <color rgb="FF373830"/>
      <name val="Calibri"/>
      <family val="2"/>
    </font>
    <font>
      <sz val="9"/>
      <color theme="2"/>
      <name val="Calibri"/>
      <family val="2"/>
    </font>
    <font>
      <b/>
      <sz val="10"/>
      <color theme="1" tint="0.14999847407452621"/>
      <name val="Calibri"/>
      <family val="2"/>
      <scheme val="minor"/>
    </font>
    <font>
      <sz val="10"/>
      <name val="Arial"/>
      <family val="2"/>
    </font>
    <font>
      <sz val="9"/>
      <color theme="0"/>
      <name val="Calibri"/>
      <family val="2"/>
      <scheme val="minor"/>
    </font>
    <font>
      <sz val="8"/>
      <color theme="0" tint="-0.499984740745262"/>
      <name val="Calibri"/>
      <family val="2"/>
      <scheme val="minor"/>
    </font>
    <font>
      <sz val="8"/>
      <color theme="0" tint="-0.499984740745262"/>
      <name val="Calibri"/>
      <family val="2"/>
    </font>
    <font>
      <b/>
      <sz val="18"/>
      <name val="Calibri"/>
      <family val="2"/>
      <scheme val="minor"/>
    </font>
    <font>
      <sz val="12"/>
      <color theme="1" tint="0.499984740745262"/>
      <name val="Century Gothic"/>
      <family val="2"/>
    </font>
    <font>
      <sz val="12"/>
      <name val="Century Gothic"/>
      <family val="2"/>
    </font>
    <font>
      <sz val="12"/>
      <color rgb="FFFF0000"/>
      <name val="Century Gothic"/>
      <family val="2"/>
    </font>
    <font>
      <sz val="13"/>
      <name val="Calibri"/>
      <family val="2"/>
    </font>
  </fonts>
  <fills count="27">
    <fill>
      <patternFill patternType="none"/>
    </fill>
    <fill>
      <patternFill patternType="gray125"/>
    </fill>
    <fill>
      <patternFill patternType="lightVertical">
        <fgColor theme="6" tint="-0.24994659260841701"/>
        <bgColor indexed="65"/>
      </patternFill>
    </fill>
    <fill>
      <patternFill patternType="solid">
        <fgColor rgb="FFFFE175"/>
        <bgColor indexed="64"/>
      </patternFill>
    </fill>
    <fill>
      <patternFill patternType="solid">
        <fgColor theme="0" tint="-4.9989318521683403E-2"/>
        <bgColor indexed="64"/>
      </patternFill>
    </fill>
    <fill>
      <patternFill patternType="solid">
        <fgColor rgb="FF646464"/>
        <bgColor indexed="64"/>
      </patternFill>
    </fill>
    <fill>
      <patternFill patternType="solid">
        <fgColor rgb="FFFFFBEB"/>
        <bgColor indexed="64"/>
      </patternFill>
    </fill>
    <fill>
      <patternFill patternType="solid">
        <fgColor rgb="FFB7CE88"/>
        <bgColor indexed="64"/>
      </patternFill>
    </fill>
    <fill>
      <patternFill patternType="solid">
        <fgColor rgb="FFB5CD81"/>
        <bgColor indexed="64"/>
      </patternFill>
    </fill>
    <fill>
      <patternFill patternType="solid">
        <fgColor indexed="23"/>
        <bgColor indexed="64"/>
      </patternFill>
    </fill>
    <fill>
      <patternFill patternType="solid">
        <fgColor rgb="FF190C0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9FCEE"/>
        <bgColor indexed="64"/>
      </patternFill>
    </fill>
    <fill>
      <patternFill patternType="solid">
        <fgColor rgb="FF627A3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EBA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59"/>
        <bgColor indexed="64"/>
      </patternFill>
    </fill>
    <fill>
      <patternFill patternType="solid">
        <fgColor theme="2"/>
        <bgColor indexed="64"/>
      </patternFill>
    </fill>
    <fill>
      <patternFill patternType="solid">
        <fgColor theme="2"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 fillId="0" borderId="0"/>
    <xf numFmtId="43" fontId="36" fillId="0" borderId="0" applyFont="0" applyFill="0" applyBorder="0" applyAlignment="0" applyProtection="0"/>
    <xf numFmtId="0" fontId="48" fillId="0" borderId="0"/>
  </cellStyleXfs>
  <cellXfs count="271">
    <xf numFmtId="0" fontId="0" fillId="0" borderId="0" xfId="0"/>
    <xf numFmtId="0" fontId="2" fillId="0" borderId="0" xfId="0" applyFont="1" applyAlignment="1">
      <alignment horizontal="left" vertical="center"/>
    </xf>
    <xf numFmtId="0" fontId="3" fillId="2" borderId="0" xfId="0" applyFont="1" applyFill="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9" fillId="3" borderId="1" xfId="1" applyNumberFormat="1" applyFont="1" applyFill="1" applyBorder="1" applyAlignment="1">
      <alignment horizontal="center" vertical="center"/>
    </xf>
    <xf numFmtId="0" fontId="10" fillId="0" borderId="0" xfId="0" applyFont="1" applyAlignment="1">
      <alignment horizontal="center" vertical="top" wrapText="1"/>
    </xf>
    <xf numFmtId="0" fontId="11" fillId="0" borderId="0" xfId="0" applyFont="1"/>
    <xf numFmtId="0" fontId="12" fillId="0" borderId="0" xfId="0" applyFont="1" applyAlignment="1">
      <alignment horizontal="center" vertical="top"/>
    </xf>
    <xf numFmtId="0" fontId="12" fillId="4" borderId="2" xfId="0" applyFont="1" applyFill="1" applyBorder="1" applyAlignment="1">
      <alignment horizontal="center" vertical="top"/>
    </xf>
    <xf numFmtId="0" fontId="11" fillId="0" borderId="0" xfId="3" applyFont="1"/>
    <xf numFmtId="37" fontId="4" fillId="0" borderId="0" xfId="0" applyNumberFormat="1" applyFont="1" applyAlignment="1">
      <alignment horizontal="center" vertical="top"/>
    </xf>
    <xf numFmtId="0" fontId="1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4" fillId="0" borderId="0" xfId="0" applyFont="1" applyAlignment="1">
      <alignment horizontal="center"/>
    </xf>
    <xf numFmtId="0" fontId="4" fillId="0" borderId="0" xfId="0" applyFont="1" applyAlignment="1">
      <alignment horizontal="right"/>
    </xf>
    <xf numFmtId="0" fontId="13" fillId="0" borderId="0" xfId="0" applyFont="1" applyAlignment="1">
      <alignment horizontal="left"/>
    </xf>
    <xf numFmtId="0" fontId="11" fillId="0" borderId="0" xfId="0" applyFont="1" applyAlignment="1">
      <alignment horizontal="right" indent="4"/>
    </xf>
    <xf numFmtId="0" fontId="15" fillId="0" borderId="0" xfId="0" applyFont="1" applyAlignment="1">
      <alignment horizontal="right" indent="1"/>
    </xf>
    <xf numFmtId="38" fontId="16" fillId="5" borderId="2" xfId="0" applyNumberFormat="1" applyFont="1" applyFill="1" applyBorder="1" applyAlignment="1">
      <alignment horizontal="center" vertical="center"/>
    </xf>
    <xf numFmtId="0" fontId="15" fillId="0" borderId="0" xfId="3" applyFont="1" applyAlignment="1">
      <alignment horizontal="center"/>
    </xf>
    <xf numFmtId="0" fontId="4" fillId="0" borderId="0" xfId="3" applyFont="1"/>
    <xf numFmtId="0" fontId="13" fillId="0" borderId="0" xfId="3"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xf numFmtId="0" fontId="7" fillId="0" borderId="0" xfId="0" applyFont="1" applyAlignment="1">
      <alignment horizontal="center" wrapText="1"/>
    </xf>
    <xf numFmtId="0" fontId="7" fillId="0" borderId="0" xfId="0" applyFont="1"/>
    <xf numFmtId="0" fontId="7" fillId="0" borderId="0" xfId="0" applyFont="1" applyAlignment="1">
      <alignment horizontal="center"/>
    </xf>
    <xf numFmtId="164" fontId="7" fillId="6" borderId="2" xfId="0" applyNumberFormat="1" applyFont="1" applyFill="1" applyBorder="1" applyAlignment="1">
      <alignment horizontal="center" vertical="center"/>
    </xf>
    <xf numFmtId="0" fontId="13" fillId="0" borderId="0" xfId="0" applyFont="1" applyAlignment="1">
      <alignment horizontal="right"/>
    </xf>
    <xf numFmtId="38" fontId="17" fillId="3" borderId="1" xfId="3" applyNumberFormat="1"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37" fontId="4" fillId="0" borderId="0" xfId="3" applyNumberFormat="1" applyFont="1"/>
    <xf numFmtId="0" fontId="4" fillId="0" borderId="0" xfId="3" applyFont="1" applyAlignment="1">
      <alignment horizontal="center"/>
    </xf>
    <xf numFmtId="0" fontId="1" fillId="0" borderId="0" xfId="3"/>
    <xf numFmtId="37" fontId="4" fillId="0" borderId="0" xfId="0" applyNumberFormat="1" applyFont="1"/>
    <xf numFmtId="0" fontId="18" fillId="7" borderId="3" xfId="2" applyFont="1" applyFill="1" applyBorder="1" applyAlignment="1">
      <alignment horizontal="center" vertical="center"/>
    </xf>
    <xf numFmtId="0" fontId="18" fillId="7" borderId="4" xfId="2" applyFont="1" applyFill="1" applyBorder="1" applyAlignment="1">
      <alignment horizontal="left" vertical="center" indent="1"/>
    </xf>
    <xf numFmtId="0" fontId="18" fillId="7" borderId="4" xfId="2" applyFont="1" applyFill="1" applyBorder="1" applyAlignment="1">
      <alignment horizontal="center" vertical="center"/>
    </xf>
    <xf numFmtId="0" fontId="18" fillId="7" borderId="5" xfId="2" applyFont="1" applyFill="1" applyBorder="1" applyAlignment="1">
      <alignment horizontal="right" vertical="center" indent="1"/>
    </xf>
    <xf numFmtId="0" fontId="18" fillId="8" borderId="6" xfId="2" applyFont="1" applyFill="1" applyBorder="1" applyAlignment="1">
      <alignment vertical="center"/>
    </xf>
    <xf numFmtId="0" fontId="19" fillId="7" borderId="4" xfId="0" applyFont="1" applyFill="1" applyBorder="1"/>
    <xf numFmtId="0" fontId="20" fillId="9" borderId="3" xfId="0" applyFont="1" applyFill="1" applyBorder="1" applyAlignment="1">
      <alignment horizontal="left"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21" fillId="9" borderId="2" xfId="0" applyFont="1" applyFill="1" applyBorder="1" applyAlignment="1">
      <alignment horizontal="center" vertical="center"/>
    </xf>
    <xf numFmtId="0" fontId="22" fillId="10" borderId="3" xfId="0" applyFont="1" applyFill="1" applyBorder="1" applyAlignment="1">
      <alignment horizontal="left" vertical="center"/>
    </xf>
    <xf numFmtId="0" fontId="23" fillId="10" borderId="4" xfId="0" applyFont="1" applyFill="1" applyBorder="1" applyAlignment="1">
      <alignment horizontal="left" vertical="center"/>
    </xf>
    <xf numFmtId="0" fontId="0" fillId="10" borderId="4" xfId="0"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24" fillId="11" borderId="3" xfId="0" applyFont="1" applyFill="1" applyBorder="1" applyAlignment="1">
      <alignment horizontal="left" vertical="center"/>
    </xf>
    <xf numFmtId="0" fontId="25" fillId="11" borderId="4" xfId="0" applyFont="1" applyFill="1" applyBorder="1" applyAlignment="1">
      <alignment horizontal="left" vertical="center"/>
    </xf>
    <xf numFmtId="0" fontId="25" fillId="11" borderId="4" xfId="0" applyFont="1" applyFill="1" applyBorder="1" applyAlignment="1">
      <alignment horizontal="right" vertical="center"/>
    </xf>
    <xf numFmtId="0" fontId="26" fillId="11" borderId="4" xfId="0" applyFont="1" applyFill="1" applyBorder="1" applyAlignment="1">
      <alignment horizontal="right" vertical="center"/>
    </xf>
    <xf numFmtId="0" fontId="27" fillId="11" borderId="4" xfId="0" applyFont="1" applyFill="1" applyBorder="1" applyAlignment="1">
      <alignment horizontal="center" vertical="center"/>
    </xf>
    <xf numFmtId="0" fontId="26" fillId="11" borderId="4" xfId="0" applyFont="1" applyFill="1" applyBorder="1" applyAlignment="1">
      <alignment horizontal="center" vertical="center"/>
    </xf>
    <xf numFmtId="0" fontId="26" fillId="11" borderId="5" xfId="0" applyFont="1" applyFill="1" applyBorder="1" applyAlignment="1">
      <alignment horizontal="center" vertical="center"/>
    </xf>
    <xf numFmtId="0" fontId="24" fillId="11" borderId="3" xfId="3" applyFont="1" applyFill="1" applyBorder="1" applyAlignment="1">
      <alignment horizontal="left" vertical="center"/>
    </xf>
    <xf numFmtId="0" fontId="28" fillId="11" borderId="4" xfId="3" applyFont="1" applyFill="1" applyBorder="1" applyAlignment="1">
      <alignment horizontal="left" vertical="center"/>
    </xf>
    <xf numFmtId="0" fontId="26" fillId="11" borderId="4" xfId="3" applyFont="1" applyFill="1" applyBorder="1" applyAlignment="1">
      <alignment horizontal="center" vertical="center"/>
    </xf>
    <xf numFmtId="0" fontId="27" fillId="11" borderId="5" xfId="3" applyFont="1" applyFill="1" applyBorder="1" applyAlignment="1">
      <alignment horizontal="center" vertical="center"/>
    </xf>
    <xf numFmtId="0" fontId="29" fillId="12" borderId="3"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4" xfId="0" applyFont="1" applyFill="1" applyBorder="1" applyAlignment="1">
      <alignment vertical="center" wrapText="1"/>
    </xf>
    <xf numFmtId="0" fontId="29" fillId="12" borderId="4" xfId="2" applyFont="1" applyFill="1" applyBorder="1" applyAlignment="1">
      <alignment horizontal="center" vertical="center" wrapText="1"/>
    </xf>
    <xf numFmtId="0" fontId="30" fillId="12" borderId="4" xfId="2" applyFont="1" applyFill="1" applyBorder="1" applyAlignment="1">
      <alignment horizontal="right" vertical="center" wrapText="1"/>
    </xf>
    <xf numFmtId="0" fontId="29" fillId="12" borderId="4" xfId="2" applyFont="1" applyFill="1" applyBorder="1" applyAlignment="1">
      <alignment horizontal="right" vertical="center" wrapText="1"/>
    </xf>
    <xf numFmtId="0" fontId="29" fillId="12" borderId="5" xfId="2" applyFont="1" applyFill="1" applyBorder="1" applyAlignment="1">
      <alignment horizontal="right" vertical="center" wrapText="1" indent="1"/>
    </xf>
    <xf numFmtId="0" fontId="29" fillId="0" borderId="0" xfId="2" applyFont="1" applyAlignment="1">
      <alignment vertical="center" wrapText="1"/>
    </xf>
    <xf numFmtId="0" fontId="29" fillId="12" borderId="3" xfId="2" applyFont="1" applyFill="1" applyBorder="1" applyAlignment="1">
      <alignment horizontal="right" vertical="center" wrapText="1" indent="1"/>
    </xf>
    <xf numFmtId="0" fontId="4" fillId="0" borderId="0" xfId="2" applyFont="1" applyAlignment="1">
      <alignment vertical="center" wrapText="1"/>
    </xf>
    <xf numFmtId="0" fontId="18" fillId="8" borderId="7" xfId="2" applyFont="1" applyFill="1" applyBorder="1" applyAlignment="1">
      <alignment horizontal="right" vertical="center" wrapText="1" indent="1"/>
    </xf>
    <xf numFmtId="0" fontId="31" fillId="12" borderId="4" xfId="2" applyFont="1" applyFill="1" applyBorder="1" applyAlignment="1">
      <alignment horizontal="right" vertical="center" wrapText="1" indent="1"/>
    </xf>
    <xf numFmtId="0" fontId="18" fillId="8" borderId="7" xfId="2" applyFont="1" applyFill="1" applyBorder="1" applyAlignment="1">
      <alignment horizontal="right" vertical="top" wrapText="1" inden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29" fillId="14" borderId="3" xfId="0" applyFont="1" applyFill="1" applyBorder="1" applyAlignment="1">
      <alignment horizontal="center" wrapText="1"/>
    </xf>
    <xf numFmtId="0" fontId="29" fillId="14" borderId="4" xfId="0" applyFont="1" applyFill="1" applyBorder="1" applyAlignment="1">
      <alignment horizontal="center" wrapText="1"/>
    </xf>
    <xf numFmtId="0" fontId="29" fillId="14" borderId="4" xfId="0" applyFont="1" applyFill="1" applyBorder="1" applyAlignment="1">
      <alignment horizontal="right" wrapText="1" indent="1"/>
    </xf>
    <xf numFmtId="0" fontId="32" fillId="15" borderId="2" xfId="0" applyFont="1" applyFill="1" applyBorder="1" applyAlignment="1">
      <alignment horizontal="right" wrapText="1" indent="1"/>
    </xf>
    <xf numFmtId="0" fontId="4" fillId="8" borderId="2" xfId="0" quotePrefix="1" applyFont="1" applyFill="1" applyBorder="1" applyAlignment="1">
      <alignment horizontal="right" vertical="center" wrapText="1" indent="1"/>
    </xf>
    <xf numFmtId="0" fontId="33" fillId="3" borderId="2" xfId="0" quotePrefix="1" applyFont="1" applyFill="1" applyBorder="1" applyAlignment="1">
      <alignment horizontal="right" vertical="center" wrapText="1" indent="1"/>
    </xf>
    <xf numFmtId="0" fontId="4" fillId="16" borderId="3" xfId="0" applyFont="1" applyFill="1" applyBorder="1" applyAlignment="1">
      <alignment horizontal="center" vertical="center" wrapText="1"/>
    </xf>
    <xf numFmtId="0" fontId="4" fillId="16" borderId="4" xfId="0" applyFont="1" applyFill="1" applyBorder="1" applyAlignment="1">
      <alignment horizontal="left" vertical="center" wrapText="1" indent="1"/>
    </xf>
    <xf numFmtId="0" fontId="4" fillId="16" borderId="4" xfId="0" applyFont="1" applyFill="1" applyBorder="1" applyAlignment="1">
      <alignment horizontal="right" wrapText="1" indent="1"/>
    </xf>
    <xf numFmtId="0" fontId="34" fillId="17" borderId="7" xfId="0" applyFont="1" applyFill="1" applyBorder="1" applyAlignment="1">
      <alignment horizontal="right" vertical="center" wrapText="1" indent="1"/>
    </xf>
    <xf numFmtId="0" fontId="29" fillId="18"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5" fillId="16" borderId="2" xfId="0" applyFont="1" applyFill="1" applyBorder="1" applyAlignment="1">
      <alignment horizontal="right" vertical="center" wrapText="1" indent="1"/>
    </xf>
    <xf numFmtId="0" fontId="4" fillId="16" borderId="3" xfId="3" applyFont="1" applyFill="1" applyBorder="1" applyAlignment="1">
      <alignment horizontal="center" wrapText="1"/>
    </xf>
    <xf numFmtId="0" fontId="4" fillId="16" borderId="4" xfId="3" applyFont="1" applyFill="1" applyBorder="1" applyAlignment="1">
      <alignment horizontal="center" wrapText="1"/>
    </xf>
    <xf numFmtId="0" fontId="34" fillId="17" borderId="7" xfId="3" applyFont="1" applyFill="1" applyBorder="1" applyAlignment="1">
      <alignment horizontal="right" vertical="center" wrapText="1" indent="1"/>
    </xf>
    <xf numFmtId="0" fontId="29" fillId="5" borderId="2" xfId="3" applyFont="1" applyFill="1" applyBorder="1" applyAlignment="1">
      <alignment horizontal="center" vertical="center" wrapText="1"/>
    </xf>
    <xf numFmtId="0" fontId="35" fillId="19" borderId="5" xfId="3" applyFont="1" applyFill="1" applyBorder="1" applyAlignment="1">
      <alignment horizontal="center" vertical="center" wrapText="1"/>
    </xf>
    <xf numFmtId="0" fontId="35" fillId="19" borderId="2" xfId="3" applyFont="1" applyFill="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29" fillId="12" borderId="8" xfId="0" applyFont="1" applyFill="1" applyBorder="1" applyAlignment="1">
      <alignment horizontal="center" vertical="center" wrapText="1"/>
    </xf>
    <xf numFmtId="0" fontId="29" fillId="12" borderId="0" xfId="0" applyFont="1" applyFill="1" applyAlignment="1">
      <alignment horizontal="center" vertical="center" wrapText="1"/>
    </xf>
    <xf numFmtId="0" fontId="29" fillId="12" borderId="0" xfId="0" applyFont="1" applyFill="1" applyAlignment="1">
      <alignment vertical="center" wrapText="1"/>
    </xf>
    <xf numFmtId="0" fontId="29" fillId="12" borderId="0" xfId="2" applyFont="1" applyFill="1" applyAlignment="1">
      <alignment horizontal="center" vertical="center" wrapText="1"/>
    </xf>
    <xf numFmtId="0" fontId="29" fillId="12" borderId="0" xfId="2" applyFont="1" applyFill="1" applyAlignment="1">
      <alignment horizontal="right" vertical="center" wrapText="1"/>
    </xf>
    <xf numFmtId="0" fontId="29" fillId="12" borderId="9" xfId="2" applyFont="1" applyFill="1" applyBorder="1" applyAlignment="1">
      <alignment horizontal="right" vertical="center" wrapText="1" indent="1"/>
    </xf>
    <xf numFmtId="0" fontId="29" fillId="12" borderId="8" xfId="2" applyFont="1" applyFill="1" applyBorder="1" applyAlignment="1">
      <alignment horizontal="right" vertical="center" wrapText="1" indent="1"/>
    </xf>
    <xf numFmtId="0" fontId="29" fillId="12" borderId="0" xfId="2" applyFont="1" applyFill="1" applyAlignment="1">
      <alignment horizontal="right" vertical="center" wrapText="1" indent="1"/>
    </xf>
    <xf numFmtId="0" fontId="18" fillId="8" borderId="10" xfId="2" applyFont="1" applyFill="1" applyBorder="1" applyAlignment="1">
      <alignment horizontal="right" vertical="center" wrapText="1" indent="1"/>
    </xf>
    <xf numFmtId="0" fontId="30" fillId="12" borderId="8" xfId="2" applyFont="1" applyFill="1" applyBorder="1" applyAlignment="1">
      <alignment horizontal="right" vertical="center" wrapText="1" indent="1"/>
    </xf>
    <xf numFmtId="0" fontId="30" fillId="12" borderId="0" xfId="2" applyFont="1" applyFill="1" applyAlignment="1">
      <alignment horizontal="right" vertical="center" wrapText="1" indent="1"/>
    </xf>
    <xf numFmtId="0" fontId="18" fillId="8" borderId="10" xfId="2" applyFont="1" applyFill="1" applyBorder="1" applyAlignment="1">
      <alignment horizontal="right" vertical="top" wrapText="1" indent="1"/>
    </xf>
    <xf numFmtId="0" fontId="7" fillId="13" borderId="8"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9"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25" fillId="14" borderId="8" xfId="0" applyFont="1" applyFill="1" applyBorder="1" applyAlignment="1">
      <alignment horizontal="center" wrapText="1"/>
    </xf>
    <xf numFmtId="0" fontId="25" fillId="14" borderId="0" xfId="0" applyFont="1" applyFill="1" applyAlignment="1">
      <alignment horizontal="center" wrapText="1"/>
    </xf>
    <xf numFmtId="0" fontId="25" fillId="14" borderId="0" xfId="0" applyFont="1" applyFill="1" applyAlignment="1">
      <alignment horizontal="right" wrapText="1" indent="1"/>
    </xf>
    <xf numFmtId="0" fontId="32" fillId="15" borderId="10" xfId="0" applyFont="1" applyFill="1" applyBorder="1" applyAlignment="1">
      <alignment horizontal="right" wrapText="1" indent="1"/>
    </xf>
    <xf numFmtId="0" fontId="29" fillId="14" borderId="0" xfId="0" applyFont="1" applyFill="1" applyAlignment="1">
      <alignment horizontal="right" wrapText="1" indent="1"/>
    </xf>
    <xf numFmtId="0" fontId="3" fillId="8" borderId="10" xfId="0" quotePrefix="1" applyFont="1" applyFill="1" applyBorder="1" applyAlignment="1">
      <alignment horizontal="right" vertical="center" wrapText="1" indent="1"/>
    </xf>
    <xf numFmtId="0" fontId="18" fillId="3" borderId="10" xfId="0" quotePrefix="1" applyFont="1" applyFill="1" applyBorder="1" applyAlignment="1">
      <alignment horizontal="right" vertical="center" wrapText="1" indent="1"/>
    </xf>
    <xf numFmtId="0" fontId="4" fillId="16" borderId="8" xfId="0" applyFont="1" applyFill="1" applyBorder="1" applyAlignment="1">
      <alignment horizontal="center" vertical="center" wrapText="1"/>
    </xf>
    <xf numFmtId="0" fontId="4" fillId="16" borderId="0" xfId="0" applyFont="1" applyFill="1" applyAlignment="1">
      <alignment horizontal="left" vertical="center" wrapText="1" indent="1"/>
    </xf>
    <xf numFmtId="0" fontId="4" fillId="16" borderId="0" xfId="0" applyFont="1" applyFill="1" applyAlignment="1">
      <alignment horizontal="right" wrapText="1" indent="1"/>
    </xf>
    <xf numFmtId="0" fontId="34" fillId="17" borderId="10" xfId="0" applyFont="1" applyFill="1" applyBorder="1" applyAlignment="1">
      <alignment horizontal="right" vertical="center" wrapText="1" indent="1"/>
    </xf>
    <xf numFmtId="0" fontId="29" fillId="18" borderId="10" xfId="0" applyFont="1" applyFill="1" applyBorder="1" applyAlignment="1">
      <alignment horizontal="right" vertical="center" wrapText="1" indent="1"/>
    </xf>
    <xf numFmtId="0" fontId="35" fillId="16" borderId="8" xfId="0" applyFont="1" applyFill="1" applyBorder="1" applyAlignment="1">
      <alignment horizontal="right" vertical="center" wrapText="1" indent="1"/>
    </xf>
    <xf numFmtId="0" fontId="35" fillId="16" borderId="0" xfId="0" applyFont="1" applyFill="1" applyAlignment="1">
      <alignment horizontal="right" vertical="center" wrapText="1" indent="1"/>
    </xf>
    <xf numFmtId="0" fontId="4" fillId="16" borderId="8" xfId="3" applyFont="1" applyFill="1" applyBorder="1" applyAlignment="1">
      <alignment horizontal="center" wrapText="1"/>
    </xf>
    <xf numFmtId="0" fontId="4" fillId="16" borderId="0" xfId="3" applyFont="1" applyFill="1" applyAlignment="1">
      <alignment horizontal="center" wrapText="1"/>
    </xf>
    <xf numFmtId="0" fontId="34" fillId="17" borderId="10" xfId="3" applyFont="1" applyFill="1" applyBorder="1" applyAlignment="1">
      <alignment horizontal="right" vertical="center" wrapText="1" indent="1"/>
    </xf>
    <xf numFmtId="0" fontId="29" fillId="5" borderId="8" xfId="3" applyFont="1" applyFill="1" applyBorder="1" applyAlignment="1">
      <alignment horizontal="center" vertical="center" wrapText="1"/>
    </xf>
    <xf numFmtId="0" fontId="35" fillId="19" borderId="9" xfId="3" applyFont="1" applyFill="1" applyBorder="1" applyAlignment="1">
      <alignment horizontal="center" vertical="center" wrapText="1"/>
    </xf>
    <xf numFmtId="0" fontId="35" fillId="19" borderId="10" xfId="3" applyFont="1" applyFill="1" applyBorder="1" applyAlignment="1">
      <alignment horizontal="center" vertical="center" wrapText="1"/>
    </xf>
    <xf numFmtId="0" fontId="12" fillId="0" borderId="8"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9" xfId="0" applyNumberFormat="1" applyFont="1" applyBorder="1"/>
    <xf numFmtId="37" fontId="7" fillId="0" borderId="8" xfId="0" applyNumberFormat="1" applyFont="1" applyBorder="1" applyAlignment="1">
      <alignment horizontal="right"/>
    </xf>
    <xf numFmtId="37" fontId="7" fillId="0" borderId="0" xfId="0" applyNumberFormat="1" applyFont="1" applyAlignment="1">
      <alignment horizontal="right"/>
    </xf>
    <xf numFmtId="37" fontId="7" fillId="0" borderId="9" xfId="0" applyNumberFormat="1" applyFont="1" applyBorder="1" applyAlignment="1">
      <alignment horizontal="right"/>
    </xf>
    <xf numFmtId="37" fontId="7" fillId="0" borderId="10" xfId="0" applyNumberFormat="1" applyFont="1" applyBorder="1"/>
    <xf numFmtId="37" fontId="7" fillId="0" borderId="8"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8" xfId="0" applyFont="1" applyBorder="1" applyAlignment="1">
      <alignment horizontal="center"/>
    </xf>
    <xf numFmtId="165" fontId="7" fillId="0" borderId="0" xfId="0" applyNumberFormat="1" applyFont="1" applyAlignment="1">
      <alignment horizontal="center"/>
    </xf>
    <xf numFmtId="37" fontId="7" fillId="0" borderId="0" xfId="0" applyNumberFormat="1" applyFont="1" applyAlignment="1">
      <alignment horizontal="center"/>
    </xf>
    <xf numFmtId="37" fontId="7" fillId="0" borderId="9" xfId="0" applyNumberFormat="1" applyFont="1" applyBorder="1" applyAlignment="1">
      <alignment horizontal="center"/>
    </xf>
    <xf numFmtId="0" fontId="10" fillId="0" borderId="10" xfId="0" applyFont="1" applyBorder="1" applyAlignment="1">
      <alignment horizontal="center"/>
    </xf>
    <xf numFmtId="38" fontId="7" fillId="0" borderId="0" xfId="0" applyNumberFormat="1" applyFont="1" applyAlignment="1">
      <alignment horizontal="right" indent="1"/>
    </xf>
    <xf numFmtId="38" fontId="7" fillId="6" borderId="10" xfId="0" applyNumberFormat="1" applyFont="1" applyFill="1" applyBorder="1" applyAlignment="1">
      <alignment horizontal="right" indent="1"/>
    </xf>
    <xf numFmtId="38" fontId="7" fillId="20" borderId="10" xfId="0" applyNumberFormat="1" applyFont="1" applyFill="1" applyBorder="1" applyAlignment="1">
      <alignment horizontal="right" indent="1"/>
    </xf>
    <xf numFmtId="166" fontId="7" fillId="0" borderId="0" xfId="0" applyNumberFormat="1" applyFont="1"/>
    <xf numFmtId="37" fontId="7" fillId="21" borderId="10" xfId="4" applyNumberFormat="1" applyFont="1" applyFill="1" applyBorder="1" applyAlignment="1">
      <alignment horizontal="right"/>
    </xf>
    <xf numFmtId="38" fontId="7" fillId="22" borderId="10" xfId="4" applyNumberFormat="1" applyFont="1" applyFill="1" applyBorder="1" applyAlignment="1">
      <alignment horizontal="right"/>
    </xf>
    <xf numFmtId="165" fontId="7" fillId="0" borderId="8" xfId="3" applyNumberFormat="1" applyFont="1" applyBorder="1" applyAlignment="1">
      <alignment horizontal="center"/>
    </xf>
    <xf numFmtId="37" fontId="7" fillId="0" borderId="0" xfId="3" applyNumberFormat="1" applyFont="1"/>
    <xf numFmtId="0" fontId="7" fillId="0" borderId="0" xfId="3" applyFont="1"/>
    <xf numFmtId="0" fontId="7" fillId="0" borderId="8" xfId="3" applyFont="1" applyBorder="1" applyAlignment="1">
      <alignment horizontal="center"/>
    </xf>
    <xf numFmtId="37" fontId="7" fillId="0" borderId="9" xfId="3" applyNumberFormat="1" applyFont="1" applyBorder="1" applyAlignment="1">
      <alignment horizontal="center"/>
    </xf>
    <xf numFmtId="0" fontId="7" fillId="0" borderId="10" xfId="3" applyFont="1" applyBorder="1"/>
    <xf numFmtId="37" fontId="7" fillId="22" borderId="10" xfId="4" applyNumberFormat="1" applyFont="1" applyFill="1" applyBorder="1" applyAlignment="1">
      <alignment horizontal="right"/>
    </xf>
    <xf numFmtId="167" fontId="7" fillId="0" borderId="0" xfId="0" applyNumberFormat="1" applyFont="1"/>
    <xf numFmtId="37" fontId="7" fillId="23" borderId="0" xfId="0" applyNumberFormat="1" applyFont="1" applyFill="1"/>
    <xf numFmtId="0" fontId="7" fillId="0" borderId="9" xfId="3" applyFont="1" applyBorder="1" applyAlignment="1">
      <alignment horizontal="center"/>
    </xf>
    <xf numFmtId="0" fontId="32" fillId="12" borderId="11" xfId="0" applyFont="1" applyFill="1" applyBorder="1" applyAlignment="1">
      <alignment horizontal="center" vertical="center"/>
    </xf>
    <xf numFmtId="0" fontId="29" fillId="12" borderId="12" xfId="0" quotePrefix="1" applyFont="1" applyFill="1" applyBorder="1" applyAlignment="1">
      <alignment horizontal="center" vertical="center"/>
    </xf>
    <xf numFmtId="0" fontId="29" fillId="12" borderId="12" xfId="0" applyFont="1" applyFill="1" applyBorder="1" applyAlignment="1">
      <alignment vertical="center"/>
    </xf>
    <xf numFmtId="168" fontId="29" fillId="12" borderId="12" xfId="2" applyNumberFormat="1" applyFont="1" applyFill="1" applyBorder="1" applyAlignment="1">
      <alignment horizontal="right" vertical="center"/>
    </xf>
    <xf numFmtId="38" fontId="29" fillId="12" borderId="12" xfId="2" applyNumberFormat="1" applyFont="1" applyFill="1" applyBorder="1" applyAlignment="1">
      <alignment horizontal="right" vertical="center"/>
    </xf>
    <xf numFmtId="38" fontId="29" fillId="12" borderId="13" xfId="2" applyNumberFormat="1" applyFont="1" applyFill="1" applyBorder="1" applyAlignment="1">
      <alignment horizontal="right" vertical="center"/>
    </xf>
    <xf numFmtId="0" fontId="29" fillId="0" borderId="0" xfId="2" applyFont="1" applyAlignment="1">
      <alignment horizontal="right" vertical="center"/>
    </xf>
    <xf numFmtId="38" fontId="29" fillId="12" borderId="11" xfId="2" applyNumberFormat="1" applyFont="1" applyFill="1" applyBorder="1" applyAlignment="1">
      <alignment horizontal="right" vertical="center"/>
    </xf>
    <xf numFmtId="38" fontId="29" fillId="12" borderId="12" xfId="2" quotePrefix="1" applyNumberFormat="1" applyFont="1" applyFill="1" applyBorder="1" applyAlignment="1">
      <alignment horizontal="right" vertical="center"/>
    </xf>
    <xf numFmtId="0" fontId="4" fillId="0" borderId="0" xfId="2" applyFont="1" applyAlignment="1">
      <alignment horizontal="right" vertical="center"/>
    </xf>
    <xf numFmtId="37" fontId="18" fillId="7" borderId="14" xfId="2" applyNumberFormat="1" applyFont="1" applyFill="1" applyBorder="1" applyAlignment="1">
      <alignment horizontal="right" vertical="center"/>
    </xf>
    <xf numFmtId="169" fontId="29" fillId="12" borderId="12" xfId="2" applyNumberFormat="1" applyFont="1" applyFill="1" applyBorder="1" applyAlignment="1">
      <alignment horizontal="right" vertical="center"/>
    </xf>
    <xf numFmtId="0" fontId="4" fillId="0" borderId="0" xfId="0" applyFont="1" applyAlignment="1">
      <alignment vertical="center"/>
    </xf>
    <xf numFmtId="0" fontId="37" fillId="0" borderId="0" xfId="0" applyFont="1" applyAlignment="1">
      <alignment vertical="center"/>
    </xf>
    <xf numFmtId="38" fontId="37" fillId="0" borderId="0" xfId="0" applyNumberFormat="1" applyFont="1" applyAlignment="1">
      <alignment vertical="center"/>
    </xf>
    <xf numFmtId="0" fontId="38" fillId="24" borderId="3" xfId="0" applyFont="1" applyFill="1" applyBorder="1" applyAlignment="1">
      <alignment horizontal="center" vertical="center"/>
    </xf>
    <xf numFmtId="165" fontId="39" fillId="13" borderId="4" xfId="0" applyNumberFormat="1" applyFont="1" applyFill="1" applyBorder="1" applyAlignment="1">
      <alignment horizontal="center" vertical="center"/>
    </xf>
    <xf numFmtId="37" fontId="39" fillId="13" borderId="4" xfId="0" applyNumberFormat="1" applyFont="1" applyFill="1" applyBorder="1" applyAlignment="1">
      <alignment horizontal="center" vertical="center"/>
    </xf>
    <xf numFmtId="37" fontId="39" fillId="13" borderId="5" xfId="0" applyNumberFormat="1" applyFont="1" applyFill="1" applyBorder="1" applyAlignment="1">
      <alignment horizontal="center" vertical="center"/>
    </xf>
    <xf numFmtId="37" fontId="37" fillId="25" borderId="2" xfId="0" applyNumberFormat="1" applyFont="1" applyFill="1" applyBorder="1" applyAlignment="1">
      <alignment horizontal="center"/>
    </xf>
    <xf numFmtId="38" fontId="40" fillId="14" borderId="3" xfId="0" applyNumberFormat="1" applyFont="1" applyFill="1" applyBorder="1" applyAlignment="1">
      <alignment horizontal="center" vertical="center"/>
    </xf>
    <xf numFmtId="38" fontId="40" fillId="14" borderId="4" xfId="0" applyNumberFormat="1" applyFont="1" applyFill="1" applyBorder="1" applyAlignment="1">
      <alignment horizontal="left" vertical="center"/>
    </xf>
    <xf numFmtId="38" fontId="40" fillId="14" borderId="4" xfId="0" quotePrefix="1" applyNumberFormat="1" applyFont="1" applyFill="1" applyBorder="1" applyAlignment="1">
      <alignment horizontal="center" vertical="center"/>
    </xf>
    <xf numFmtId="38" fontId="40" fillId="14" borderId="4" xfId="0" applyNumberFormat="1" applyFont="1" applyFill="1" applyBorder="1" applyAlignment="1">
      <alignment horizontal="right" vertical="center"/>
    </xf>
    <xf numFmtId="38" fontId="41" fillId="15" borderId="2" xfId="0" applyNumberFormat="1" applyFont="1" applyFill="1" applyBorder="1" applyAlignment="1">
      <alignment horizontal="right" vertical="center"/>
    </xf>
    <xf numFmtId="38" fontId="42" fillId="14" borderId="4" xfId="0" applyNumberFormat="1" applyFont="1" applyFill="1" applyBorder="1" applyAlignment="1">
      <alignment horizontal="right" vertical="center"/>
    </xf>
    <xf numFmtId="37" fontId="42" fillId="14" borderId="4" xfId="0" applyNumberFormat="1" applyFont="1" applyFill="1" applyBorder="1" applyAlignment="1">
      <alignment horizontal="right" vertical="center" indent="1"/>
    </xf>
    <xf numFmtId="38" fontId="43" fillId="8" borderId="2" xfId="0" applyNumberFormat="1" applyFont="1" applyFill="1" applyBorder="1" applyAlignment="1">
      <alignment horizontal="right" vertical="center"/>
    </xf>
    <xf numFmtId="38" fontId="44" fillId="3" borderId="2" xfId="0" applyNumberFormat="1" applyFont="1" applyFill="1" applyBorder="1" applyAlignment="1">
      <alignment horizontal="right" vertical="center"/>
    </xf>
    <xf numFmtId="37" fontId="37" fillId="0" borderId="0" xfId="0" applyNumberFormat="1" applyFont="1" applyAlignment="1">
      <alignment vertical="center"/>
    </xf>
    <xf numFmtId="38" fontId="37" fillId="16" borderId="3" xfId="4" applyNumberFormat="1" applyFont="1" applyFill="1" applyBorder="1" applyAlignment="1">
      <alignment horizontal="center" vertical="center"/>
    </xf>
    <xf numFmtId="38" fontId="37" fillId="16" borderId="4" xfId="4" quotePrefix="1" applyNumberFormat="1" applyFont="1" applyFill="1" applyBorder="1" applyAlignment="1">
      <alignment horizontal="center" vertical="center"/>
    </xf>
    <xf numFmtId="39" fontId="37" fillId="16" borderId="4" xfId="4" applyNumberFormat="1" applyFont="1" applyFill="1" applyBorder="1" applyAlignment="1">
      <alignment horizontal="right" vertical="center"/>
    </xf>
    <xf numFmtId="37" fontId="37" fillId="16" borderId="4" xfId="4" applyNumberFormat="1" applyFont="1" applyFill="1" applyBorder="1" applyAlignment="1">
      <alignment horizontal="right" vertical="center"/>
    </xf>
    <xf numFmtId="37" fontId="45" fillId="17" borderId="2" xfId="4" applyNumberFormat="1" applyFont="1" applyFill="1" applyBorder="1" applyAlignment="1">
      <alignment horizontal="right" vertical="center" wrapText="1"/>
    </xf>
    <xf numFmtId="37" fontId="46" fillId="18" borderId="2" xfId="4" applyNumberFormat="1" applyFont="1" applyFill="1" applyBorder="1" applyAlignment="1">
      <alignment horizontal="right" vertical="center" wrapText="1"/>
    </xf>
    <xf numFmtId="37" fontId="37" fillId="0" borderId="0" xfId="4" applyNumberFormat="1" applyFont="1" applyFill="1" applyBorder="1" applyAlignment="1">
      <alignment horizontal="right" vertical="center" wrapText="1"/>
    </xf>
    <xf numFmtId="37" fontId="37" fillId="16" borderId="3" xfId="4" applyNumberFormat="1" applyFont="1" applyFill="1" applyBorder="1" applyAlignment="1">
      <alignment horizontal="right" vertical="center"/>
    </xf>
    <xf numFmtId="37" fontId="42" fillId="18" borderId="2" xfId="4" applyNumberFormat="1" applyFont="1" applyFill="1" applyBorder="1" applyAlignment="1">
      <alignment horizontal="right" vertical="center" wrapText="1"/>
    </xf>
    <xf numFmtId="165" fontId="37" fillId="16" borderId="3" xfId="4" applyNumberFormat="1" applyFont="1" applyFill="1" applyBorder="1" applyAlignment="1">
      <alignment horizontal="center" vertical="center"/>
    </xf>
    <xf numFmtId="37" fontId="37" fillId="0" borderId="0" xfId="3" applyNumberFormat="1" applyFont="1" applyAlignment="1">
      <alignment vertical="center"/>
    </xf>
    <xf numFmtId="37" fontId="42" fillId="5" borderId="2" xfId="3" quotePrefix="1" applyNumberFormat="1" applyFont="1" applyFill="1" applyBorder="1" applyAlignment="1">
      <alignment horizontal="center" vertical="center"/>
    </xf>
    <xf numFmtId="170" fontId="37" fillId="26" borderId="2" xfId="3" quotePrefix="1" applyNumberFormat="1" applyFont="1" applyFill="1" applyBorder="1" applyAlignment="1">
      <alignment horizontal="center" vertical="center"/>
    </xf>
    <xf numFmtId="0" fontId="37" fillId="0" borderId="0" xfId="3" applyFont="1" applyAlignment="1">
      <alignment vertical="center"/>
    </xf>
    <xf numFmtId="170" fontId="37" fillId="26" borderId="2" xfId="3" applyNumberFormat="1" applyFont="1" applyFill="1" applyBorder="1" applyAlignment="1">
      <alignment horizontal="center" vertical="center"/>
    </xf>
    <xf numFmtId="170" fontId="37" fillId="0" borderId="0" xfId="3" applyNumberFormat="1" applyFont="1" applyAlignment="1">
      <alignment horizontal="center" vertical="center"/>
    </xf>
    <xf numFmtId="37" fontId="42" fillId="0" borderId="0" xfId="0" quotePrefix="1" applyNumberFormat="1" applyFont="1" applyAlignment="1">
      <alignment horizontal="center" vertical="center"/>
    </xf>
    <xf numFmtId="170" fontId="37" fillId="0" borderId="0" xfId="0" applyNumberFormat="1" applyFont="1" applyAlignment="1">
      <alignment horizontal="center" vertical="center"/>
    </xf>
    <xf numFmtId="38" fontId="7" fillId="0" borderId="0" xfId="0" applyNumberFormat="1" applyFont="1" applyAlignment="1">
      <alignment horizontal="center"/>
    </xf>
    <xf numFmtId="171" fontId="4" fillId="0" borderId="0" xfId="0" applyNumberFormat="1" applyFont="1"/>
    <xf numFmtId="38" fontId="4" fillId="0" borderId="0" xfId="0" applyNumberFormat="1" applyFont="1"/>
    <xf numFmtId="38" fontId="4" fillId="0" borderId="0" xfId="3" applyNumberFormat="1" applyFont="1"/>
    <xf numFmtId="37" fontId="4" fillId="0" borderId="0" xfId="2" applyNumberFormat="1" applyFont="1" applyAlignment="1">
      <alignment vertical="center"/>
    </xf>
    <xf numFmtId="0" fontId="10" fillId="0" borderId="0" xfId="2" applyFont="1" applyAlignment="1">
      <alignment horizontal="right" vertical="center"/>
    </xf>
    <xf numFmtId="38" fontId="10" fillId="0" borderId="0" xfId="2" applyNumberFormat="1" applyFont="1" applyAlignment="1">
      <alignment vertical="center"/>
    </xf>
    <xf numFmtId="38" fontId="4" fillId="0" borderId="0" xfId="2" applyNumberFormat="1" applyFont="1" applyAlignment="1">
      <alignment vertical="center"/>
    </xf>
    <xf numFmtId="37" fontId="4" fillId="0" borderId="0" xfId="2" applyNumberFormat="1" applyFont="1" applyAlignment="1">
      <alignment horizontal="center" vertical="center"/>
    </xf>
    <xf numFmtId="164" fontId="47" fillId="8" borderId="2" xfId="1" applyNumberFormat="1" applyFont="1" applyFill="1" applyBorder="1"/>
    <xf numFmtId="0" fontId="4" fillId="21" borderId="0" xfId="0" applyFont="1" applyFill="1"/>
    <xf numFmtId="0" fontId="4" fillId="21" borderId="0" xfId="0" applyFont="1" applyFill="1" applyAlignment="1">
      <alignment horizontal="right"/>
    </xf>
    <xf numFmtId="38" fontId="4" fillId="21" borderId="0" xfId="0" applyNumberFormat="1" applyFont="1" applyFill="1"/>
    <xf numFmtId="37" fontId="7" fillId="21" borderId="0" xfId="0" applyNumberFormat="1" applyFont="1" applyFill="1"/>
    <xf numFmtId="37" fontId="4" fillId="0" borderId="0" xfId="0" applyNumberFormat="1" applyFont="1" applyAlignment="1">
      <alignment horizontal="center"/>
    </xf>
    <xf numFmtId="38" fontId="4" fillId="0" borderId="0" xfId="0" applyNumberFormat="1" applyFont="1" applyAlignment="1">
      <alignment horizontal="center"/>
    </xf>
    <xf numFmtId="37" fontId="11" fillId="0" borderId="0" xfId="0" applyNumberFormat="1" applyFont="1"/>
    <xf numFmtId="38" fontId="4" fillId="0" borderId="0" xfId="0" quotePrefix="1" applyNumberFormat="1" applyFont="1" applyAlignment="1">
      <alignment horizontal="right"/>
    </xf>
    <xf numFmtId="0" fontId="49" fillId="0" borderId="0" xfId="5" applyFont="1"/>
    <xf numFmtId="37" fontId="49" fillId="0" borderId="0" xfId="5" applyNumberFormat="1" applyFont="1"/>
    <xf numFmtId="0" fontId="7" fillId="0" borderId="0" xfId="0" applyFont="1" applyAlignment="1">
      <alignment horizontal="center" vertical="center"/>
    </xf>
    <xf numFmtId="10" fontId="4" fillId="0" borderId="0" xfId="1" applyNumberFormat="1" applyFont="1"/>
    <xf numFmtId="164" fontId="4" fillId="0" borderId="0" xfId="1" applyNumberFormat="1" applyFont="1" applyFill="1"/>
    <xf numFmtId="164" fontId="4" fillId="0" borderId="0" xfId="1" applyNumberFormat="1" applyFont="1"/>
    <xf numFmtId="37" fontId="4" fillId="0" borderId="0" xfId="0" applyNumberFormat="1" applyFont="1" applyAlignment="1">
      <alignment horizontal="right"/>
    </xf>
    <xf numFmtId="37" fontId="4" fillId="0" borderId="0" xfId="1" applyNumberFormat="1" applyFont="1" applyFill="1" applyBorder="1"/>
    <xf numFmtId="37" fontId="4" fillId="0" borderId="0" xfId="1" applyNumberFormat="1" applyFont="1"/>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53" fillId="0" borderId="0" xfId="0" applyFont="1" applyAlignment="1">
      <alignment horizontal="center"/>
    </xf>
    <xf numFmtId="0" fontId="54" fillId="0" borderId="0" xfId="3" applyFont="1"/>
    <xf numFmtId="0" fontId="54" fillId="0" borderId="0" xfId="0" applyFont="1"/>
    <xf numFmtId="0" fontId="54" fillId="0" borderId="0" xfId="0" applyFont="1" applyAlignment="1">
      <alignment horizontal="right"/>
    </xf>
    <xf numFmtId="0" fontId="54" fillId="0" borderId="0" xfId="0" applyFont="1" applyAlignment="1">
      <alignment horizontal="left" vertical="center"/>
    </xf>
    <xf numFmtId="0" fontId="55" fillId="0" borderId="0" xfId="0" applyFont="1" applyAlignment="1">
      <alignment horizontal="center"/>
    </xf>
    <xf numFmtId="0" fontId="55" fillId="0" borderId="0" xfId="0" applyFont="1" applyAlignment="1">
      <alignment horizontal="center" wrapText="1"/>
    </xf>
    <xf numFmtId="0" fontId="55" fillId="0" borderId="0" xfId="0" applyFont="1" applyAlignment="1">
      <alignment horizontal="left"/>
    </xf>
    <xf numFmtId="0" fontId="56" fillId="0" borderId="0" xfId="0" applyFont="1" applyAlignment="1">
      <alignment horizontal="left" vertical="center"/>
    </xf>
    <xf numFmtId="0" fontId="8" fillId="4" borderId="0" xfId="0" applyFont="1" applyFill="1" applyAlignment="1">
      <alignment horizontal="left" vertical="top" wrapText="1"/>
    </xf>
  </cellXfs>
  <cellStyles count="6">
    <cellStyle name="Comma 2" xfId="4" xr:uid="{23737718-E97C-43CC-A274-99E4DA7972AA}"/>
    <cellStyle name="Normal" xfId="0" builtinId="0"/>
    <cellStyle name="Normal 2 3" xfId="3" xr:uid="{4EF0B538-0888-4DDF-87F8-66DEA6945057}"/>
    <cellStyle name="Normal_01 - FIN chasum" xfId="5" xr:uid="{78B58B46-AFD9-4EBC-A91F-7A313A3AEDD4}"/>
    <cellStyle name="Normal_11 - Q2  summaries 2" xfId="2" xr:uid="{D2BD7BE7-47C7-4876-BD3A-2BFFDEBEECE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personal/hadley_b_cabral_mass_gov/Documents/HomeDrive/My%20Documents/A%20-%20Charter/FY%202022/Q1/j%20-%20trans%20adj/22%20-%20PROJj%20%20chasu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des"/>
      <sheetName val="charterinfo"/>
      <sheetName val="distsum"/>
      <sheetName val="distcheck"/>
      <sheetName val="distrev"/>
      <sheetName val="d1"/>
      <sheetName val="d2"/>
      <sheetName val="d3"/>
      <sheetName val="d4"/>
      <sheetName val="d5"/>
      <sheetName val="d6"/>
      <sheetName val="d7"/>
      <sheetName val="d8"/>
      <sheetName val="d9"/>
      <sheetName val="d10"/>
      <sheetName val="d11"/>
      <sheetName val="d12"/>
      <sheetName val="chasum"/>
      <sheetName val="chacheck"/>
      <sheetName val="charev"/>
      <sheetName val="chadetail"/>
      <sheetName val="c1"/>
      <sheetName val="c2"/>
      <sheetName val="c3"/>
      <sheetName val="c4"/>
      <sheetName val="c5"/>
      <sheetName val="c6"/>
      <sheetName val="c7"/>
      <sheetName val="c8"/>
      <sheetName val="c9"/>
      <sheetName val="c10"/>
      <sheetName val="c11"/>
      <sheetName val="c12"/>
      <sheetName val="statesum"/>
      <sheetName val="reconcile"/>
      <sheetName val="version notes"/>
      <sheetName val="files22"/>
    </sheetNames>
    <sheetDataSet>
      <sheetData sheetId="0"/>
      <sheetData sheetId="1">
        <row r="10">
          <cell r="A10">
            <v>1</v>
          </cell>
          <cell r="B10" t="str">
            <v>ABINGTON</v>
          </cell>
          <cell r="C10">
            <v>1</v>
          </cell>
          <cell r="F10">
            <v>409</v>
          </cell>
          <cell r="G10" t="str">
            <v>ALMA DEL MAR</v>
          </cell>
          <cell r="H10" t="str">
            <v>open</v>
          </cell>
        </row>
        <row r="11">
          <cell r="A11">
            <v>2</v>
          </cell>
          <cell r="B11" t="str">
            <v>ACTON</v>
          </cell>
          <cell r="C11">
            <v>0</v>
          </cell>
          <cell r="D11" t="str">
            <v>fy15</v>
          </cell>
          <cell r="F11">
            <v>410</v>
          </cell>
          <cell r="G11" t="str">
            <v>EXCEL ACADEMY</v>
          </cell>
          <cell r="H11" t="str">
            <v>open</v>
          </cell>
        </row>
        <row r="12">
          <cell r="A12">
            <v>3</v>
          </cell>
          <cell r="B12" t="str">
            <v>ACUSHNET</v>
          </cell>
          <cell r="C12">
            <v>1</v>
          </cell>
          <cell r="F12">
            <v>412</v>
          </cell>
          <cell r="G12" t="str">
            <v>ACADEMY OF THE PACIFIC RIM</v>
          </cell>
          <cell r="H12" t="str">
            <v>open</v>
          </cell>
        </row>
        <row r="13">
          <cell r="A13">
            <v>4</v>
          </cell>
          <cell r="B13" t="str">
            <v>ADAMS</v>
          </cell>
          <cell r="C13">
            <v>0</v>
          </cell>
          <cell r="F13">
            <v>413</v>
          </cell>
          <cell r="G13" t="str">
            <v>FOUR RIVERS</v>
          </cell>
          <cell r="H13" t="str">
            <v>open</v>
          </cell>
        </row>
        <row r="14">
          <cell r="A14">
            <v>5</v>
          </cell>
          <cell r="B14" t="str">
            <v>AGAWAM</v>
          </cell>
          <cell r="C14">
            <v>1</v>
          </cell>
          <cell r="F14">
            <v>414</v>
          </cell>
          <cell r="G14" t="str">
            <v>BERKSHIRE ARTS AND TECHNOLOGY</v>
          </cell>
          <cell r="H14" t="str">
            <v>open</v>
          </cell>
        </row>
        <row r="15">
          <cell r="A15">
            <v>6</v>
          </cell>
          <cell r="B15" t="str">
            <v>ALFORD</v>
          </cell>
          <cell r="C15">
            <v>0</v>
          </cell>
          <cell r="F15">
            <v>416</v>
          </cell>
          <cell r="G15" t="str">
            <v>BOSTON PREPARATORY</v>
          </cell>
          <cell r="H15" t="str">
            <v>open</v>
          </cell>
        </row>
        <row r="16">
          <cell r="A16">
            <v>7</v>
          </cell>
          <cell r="B16" t="str">
            <v>AMESBURY</v>
          </cell>
          <cell r="C16">
            <v>1</v>
          </cell>
          <cell r="F16">
            <v>417</v>
          </cell>
          <cell r="G16" t="str">
            <v>BRIDGE BOSTON</v>
          </cell>
          <cell r="H16" t="str">
            <v>open</v>
          </cell>
        </row>
        <row r="17">
          <cell r="A17">
            <v>8</v>
          </cell>
          <cell r="B17" t="str">
            <v>AMHERST</v>
          </cell>
          <cell r="C17">
            <v>1</v>
          </cell>
          <cell r="F17">
            <v>418</v>
          </cell>
          <cell r="G17" t="str">
            <v>CHRISTA MCAULIFFE</v>
          </cell>
          <cell r="H17" t="str">
            <v>open</v>
          </cell>
        </row>
        <row r="18">
          <cell r="A18">
            <v>9</v>
          </cell>
          <cell r="B18" t="str">
            <v>ANDOVER</v>
          </cell>
          <cell r="C18">
            <v>1</v>
          </cell>
          <cell r="F18">
            <v>419</v>
          </cell>
          <cell r="G18" t="str">
            <v>HELEN Y. DAVIS LEADERSHIP ACADEMY</v>
          </cell>
          <cell r="H18" t="str">
            <v>open</v>
          </cell>
        </row>
        <row r="19">
          <cell r="A19">
            <v>10</v>
          </cell>
          <cell r="B19" t="str">
            <v>ARLINGTON</v>
          </cell>
          <cell r="C19">
            <v>1</v>
          </cell>
          <cell r="F19">
            <v>420</v>
          </cell>
          <cell r="G19" t="str">
            <v>BENJAMIN BANNEKER</v>
          </cell>
          <cell r="H19" t="str">
            <v>open</v>
          </cell>
        </row>
        <row r="20">
          <cell r="A20">
            <v>11</v>
          </cell>
          <cell r="B20" t="str">
            <v>ASHBURNHAM</v>
          </cell>
          <cell r="C20">
            <v>0</v>
          </cell>
          <cell r="F20">
            <v>426</v>
          </cell>
          <cell r="G20" t="str">
            <v>COMMUNITY DAY - GATEWAY</v>
          </cell>
          <cell r="H20" t="str">
            <v>open</v>
          </cell>
        </row>
        <row r="21">
          <cell r="A21">
            <v>12</v>
          </cell>
          <cell r="B21" t="str">
            <v>ASHBY</v>
          </cell>
          <cell r="C21">
            <v>0</v>
          </cell>
          <cell r="F21">
            <v>428</v>
          </cell>
          <cell r="G21" t="str">
            <v>BROOKE</v>
          </cell>
          <cell r="H21" t="str">
            <v>open</v>
          </cell>
        </row>
        <row r="22">
          <cell r="A22">
            <v>13</v>
          </cell>
          <cell r="B22" t="str">
            <v>ASHFIELD</v>
          </cell>
          <cell r="C22">
            <v>0</v>
          </cell>
          <cell r="F22">
            <v>429</v>
          </cell>
          <cell r="G22" t="str">
            <v>KIPP ACADEMY LYNN</v>
          </cell>
          <cell r="H22" t="str">
            <v>open</v>
          </cell>
        </row>
        <row r="23">
          <cell r="A23">
            <v>14</v>
          </cell>
          <cell r="B23" t="str">
            <v>ASHLAND</v>
          </cell>
          <cell r="C23">
            <v>1</v>
          </cell>
          <cell r="F23">
            <v>430</v>
          </cell>
          <cell r="G23" t="str">
            <v>ADVANCED MATH AND SCIENCE ACADEMY</v>
          </cell>
          <cell r="H23" t="str">
            <v>open</v>
          </cell>
        </row>
        <row r="24">
          <cell r="A24">
            <v>15</v>
          </cell>
          <cell r="B24" t="str">
            <v>ATHOL</v>
          </cell>
          <cell r="C24">
            <v>0</v>
          </cell>
          <cell r="F24">
            <v>431</v>
          </cell>
          <cell r="G24" t="str">
            <v>COMMUNITY DAY - R. KINGMAN WEBSTER</v>
          </cell>
          <cell r="H24" t="str">
            <v>open</v>
          </cell>
        </row>
        <row r="25">
          <cell r="A25">
            <v>16</v>
          </cell>
          <cell r="B25" t="str">
            <v>ATTLEBORO</v>
          </cell>
          <cell r="C25">
            <v>1</v>
          </cell>
          <cell r="F25">
            <v>432</v>
          </cell>
          <cell r="G25" t="str">
            <v>CAPE COD LIGHTHOUSE</v>
          </cell>
          <cell r="H25" t="str">
            <v>open</v>
          </cell>
        </row>
        <row r="26">
          <cell r="A26">
            <v>17</v>
          </cell>
          <cell r="B26" t="str">
            <v>AUBURN</v>
          </cell>
          <cell r="C26">
            <v>1</v>
          </cell>
          <cell r="F26">
            <v>435</v>
          </cell>
          <cell r="G26" t="str">
            <v>INNOVATION ACADEMY</v>
          </cell>
          <cell r="H26" t="str">
            <v>open</v>
          </cell>
        </row>
        <row r="27">
          <cell r="A27">
            <v>18</v>
          </cell>
          <cell r="B27" t="str">
            <v>AVON</v>
          </cell>
          <cell r="C27">
            <v>1</v>
          </cell>
          <cell r="F27">
            <v>436</v>
          </cell>
          <cell r="G27" t="str">
            <v>COMMUNITY CS OF CAMBRIDGE</v>
          </cell>
          <cell r="H27" t="str">
            <v>open</v>
          </cell>
        </row>
        <row r="28">
          <cell r="A28">
            <v>19</v>
          </cell>
          <cell r="B28" t="str">
            <v>AYER</v>
          </cell>
          <cell r="C28">
            <v>0</v>
          </cell>
          <cell r="D28" t="str">
            <v>fy12</v>
          </cell>
          <cell r="F28">
            <v>437</v>
          </cell>
          <cell r="G28" t="str">
            <v>CITY ON A HILL</v>
          </cell>
          <cell r="H28" t="str">
            <v>open</v>
          </cell>
        </row>
        <row r="29">
          <cell r="A29">
            <v>20</v>
          </cell>
          <cell r="B29" t="str">
            <v>BARNSTABLE</v>
          </cell>
          <cell r="C29">
            <v>1</v>
          </cell>
          <cell r="F29">
            <v>438</v>
          </cell>
          <cell r="G29" t="str">
            <v>CODMAN ACADEMY</v>
          </cell>
          <cell r="H29" t="str">
            <v>open</v>
          </cell>
        </row>
        <row r="30">
          <cell r="A30">
            <v>21</v>
          </cell>
          <cell r="B30" t="str">
            <v>BARRE</v>
          </cell>
          <cell r="C30">
            <v>0</v>
          </cell>
          <cell r="F30">
            <v>439</v>
          </cell>
          <cell r="G30" t="str">
            <v>CONSERVATORY LAB</v>
          </cell>
          <cell r="H30" t="str">
            <v>open</v>
          </cell>
        </row>
        <row r="31">
          <cell r="A31">
            <v>22</v>
          </cell>
          <cell r="B31" t="str">
            <v>BECKET</v>
          </cell>
          <cell r="C31">
            <v>0</v>
          </cell>
          <cell r="F31">
            <v>440</v>
          </cell>
          <cell r="G31" t="str">
            <v>COMMUNITY DAY - PROSPECT</v>
          </cell>
          <cell r="H31" t="str">
            <v>open</v>
          </cell>
        </row>
        <row r="32">
          <cell r="A32">
            <v>23</v>
          </cell>
          <cell r="B32" t="str">
            <v>BEDFORD</v>
          </cell>
          <cell r="C32">
            <v>1</v>
          </cell>
          <cell r="F32">
            <v>441</v>
          </cell>
          <cell r="G32" t="str">
            <v>SPRINGFIELD INTERNATIONAL</v>
          </cell>
          <cell r="H32" t="str">
            <v>open</v>
          </cell>
        </row>
        <row r="33">
          <cell r="A33">
            <v>24</v>
          </cell>
          <cell r="B33" t="str">
            <v>BELCHERTOWN</v>
          </cell>
          <cell r="C33">
            <v>1</v>
          </cell>
          <cell r="F33">
            <v>444</v>
          </cell>
          <cell r="G33" t="str">
            <v>NEIGHBORHOOD HOUSE</v>
          </cell>
          <cell r="H33" t="str">
            <v>open</v>
          </cell>
        </row>
        <row r="34">
          <cell r="A34">
            <v>25</v>
          </cell>
          <cell r="B34" t="str">
            <v>BELLINGHAM</v>
          </cell>
          <cell r="C34">
            <v>1</v>
          </cell>
          <cell r="F34">
            <v>445</v>
          </cell>
          <cell r="G34" t="str">
            <v>ABBY KELLEY FOSTER</v>
          </cell>
          <cell r="H34" t="str">
            <v>open</v>
          </cell>
        </row>
        <row r="35">
          <cell r="A35">
            <v>26</v>
          </cell>
          <cell r="B35" t="str">
            <v>BELMONT</v>
          </cell>
          <cell r="C35">
            <v>1</v>
          </cell>
          <cell r="F35">
            <v>446</v>
          </cell>
          <cell r="G35" t="str">
            <v>FOXBOROUGH REGIONAL</v>
          </cell>
          <cell r="H35" t="str">
            <v>open</v>
          </cell>
        </row>
        <row r="36">
          <cell r="A36">
            <v>27</v>
          </cell>
          <cell r="B36" t="str">
            <v>BERKLEY</v>
          </cell>
          <cell r="C36">
            <v>1</v>
          </cell>
          <cell r="D36" t="str">
            <v>fy12</v>
          </cell>
          <cell r="F36">
            <v>447</v>
          </cell>
          <cell r="G36" t="str">
            <v>BENJAMIN FRANKLIN CLASSICAL</v>
          </cell>
          <cell r="H36" t="str">
            <v>open</v>
          </cell>
        </row>
        <row r="37">
          <cell r="A37">
            <v>28</v>
          </cell>
          <cell r="B37" t="str">
            <v>BERLIN</v>
          </cell>
          <cell r="C37">
            <v>0</v>
          </cell>
          <cell r="D37" t="str">
            <v>fy20</v>
          </cell>
          <cell r="F37">
            <v>449</v>
          </cell>
          <cell r="G37" t="str">
            <v>BOSTON COLLEGIATE</v>
          </cell>
          <cell r="H37" t="str">
            <v>open</v>
          </cell>
        </row>
        <row r="38">
          <cell r="A38">
            <v>29</v>
          </cell>
          <cell r="B38" t="str">
            <v>BERNARDSTON</v>
          </cell>
          <cell r="C38">
            <v>0</v>
          </cell>
          <cell r="F38">
            <v>450</v>
          </cell>
          <cell r="G38" t="str">
            <v>HILLTOWN COOPERATIVE</v>
          </cell>
          <cell r="H38" t="str">
            <v>open</v>
          </cell>
        </row>
        <row r="39">
          <cell r="A39">
            <v>30</v>
          </cell>
          <cell r="B39" t="str">
            <v>BEVERLY</v>
          </cell>
          <cell r="C39">
            <v>1</v>
          </cell>
          <cell r="F39">
            <v>453</v>
          </cell>
          <cell r="G39" t="str">
            <v>HOLYOKE COMMUNITY</v>
          </cell>
          <cell r="H39" t="str">
            <v>open</v>
          </cell>
        </row>
        <row r="40">
          <cell r="A40">
            <v>31</v>
          </cell>
          <cell r="B40" t="str">
            <v>BILLERICA</v>
          </cell>
          <cell r="C40">
            <v>1</v>
          </cell>
          <cell r="F40">
            <v>454</v>
          </cell>
          <cell r="G40" t="str">
            <v>LAWRENCE FAMILY DEVELOPMENT</v>
          </cell>
          <cell r="H40" t="str">
            <v>open</v>
          </cell>
        </row>
        <row r="41">
          <cell r="A41">
            <v>32</v>
          </cell>
          <cell r="B41" t="str">
            <v>BLACKSTONE</v>
          </cell>
          <cell r="C41">
            <v>0</v>
          </cell>
          <cell r="F41">
            <v>455</v>
          </cell>
          <cell r="G41" t="str">
            <v>HILL VIEW MONTESSORI</v>
          </cell>
          <cell r="H41" t="str">
            <v>open</v>
          </cell>
        </row>
        <row r="42">
          <cell r="A42">
            <v>33</v>
          </cell>
          <cell r="B42" t="str">
            <v>BLANDFORD</v>
          </cell>
          <cell r="C42">
            <v>0</v>
          </cell>
          <cell r="F42">
            <v>456</v>
          </cell>
          <cell r="G42" t="str">
            <v>LOWELL COMMUNITY</v>
          </cell>
          <cell r="H42" t="str">
            <v>open</v>
          </cell>
        </row>
        <row r="43">
          <cell r="A43">
            <v>34</v>
          </cell>
          <cell r="B43" t="str">
            <v>BOLTON</v>
          </cell>
          <cell r="C43">
            <v>0</v>
          </cell>
          <cell r="F43">
            <v>458</v>
          </cell>
          <cell r="G43" t="str">
            <v>LOWELL MIDDLESEX ACADEMY</v>
          </cell>
          <cell r="H43" t="str">
            <v>open</v>
          </cell>
        </row>
        <row r="44">
          <cell r="A44">
            <v>35</v>
          </cell>
          <cell r="B44" t="str">
            <v>BOSTON</v>
          </cell>
          <cell r="C44">
            <v>1</v>
          </cell>
          <cell r="F44">
            <v>463</v>
          </cell>
          <cell r="G44" t="str">
            <v>KIPP ACADEMY BOSTON</v>
          </cell>
          <cell r="H44" t="str">
            <v>open</v>
          </cell>
        </row>
        <row r="45">
          <cell r="A45">
            <v>36</v>
          </cell>
          <cell r="B45" t="str">
            <v>BOURNE</v>
          </cell>
          <cell r="C45">
            <v>1</v>
          </cell>
          <cell r="F45">
            <v>464</v>
          </cell>
          <cell r="G45" t="str">
            <v>MARBLEHEAD COMMUNITY</v>
          </cell>
          <cell r="H45" t="str">
            <v>open</v>
          </cell>
        </row>
        <row r="46">
          <cell r="A46">
            <v>37</v>
          </cell>
          <cell r="B46" t="str">
            <v>BOXBOROUGH</v>
          </cell>
          <cell r="C46">
            <v>0</v>
          </cell>
          <cell r="D46" t="str">
            <v>fy15</v>
          </cell>
          <cell r="F46">
            <v>466</v>
          </cell>
          <cell r="G46" t="str">
            <v>MARTHA'S VINEYARD</v>
          </cell>
          <cell r="H46" t="str">
            <v>open</v>
          </cell>
        </row>
        <row r="47">
          <cell r="A47">
            <v>38</v>
          </cell>
          <cell r="B47" t="str">
            <v>BOXFORD</v>
          </cell>
          <cell r="C47">
            <v>1</v>
          </cell>
          <cell r="F47">
            <v>469</v>
          </cell>
          <cell r="G47" t="str">
            <v>MATCH</v>
          </cell>
          <cell r="H47" t="str">
            <v>open</v>
          </cell>
        </row>
        <row r="48">
          <cell r="A48">
            <v>39</v>
          </cell>
          <cell r="B48" t="str">
            <v>BOYLSTON</v>
          </cell>
          <cell r="C48">
            <v>0</v>
          </cell>
          <cell r="D48" t="str">
            <v>fy20</v>
          </cell>
          <cell r="F48">
            <v>470</v>
          </cell>
          <cell r="G48" t="str">
            <v>MYSTIC VALLEY REGIONAL</v>
          </cell>
          <cell r="H48" t="str">
            <v>open</v>
          </cell>
        </row>
        <row r="49">
          <cell r="A49">
            <v>40</v>
          </cell>
          <cell r="B49" t="str">
            <v>BRAINTREE</v>
          </cell>
          <cell r="C49">
            <v>1</v>
          </cell>
          <cell r="F49">
            <v>474</v>
          </cell>
          <cell r="G49" t="str">
            <v>SIZER SCHOOL, A NORTH CENTRAL CHARTER ESSENTIAL SCHOOL</v>
          </cell>
          <cell r="H49" t="str">
            <v>open</v>
          </cell>
        </row>
        <row r="50">
          <cell r="A50">
            <v>41</v>
          </cell>
          <cell r="B50" t="str">
            <v>BREWSTER</v>
          </cell>
          <cell r="C50">
            <v>1</v>
          </cell>
          <cell r="F50">
            <v>478</v>
          </cell>
          <cell r="G50" t="str">
            <v>FRANCIS W. PARKER CHARTER ESSENTIAL</v>
          </cell>
          <cell r="H50" t="str">
            <v>open</v>
          </cell>
        </row>
        <row r="51">
          <cell r="A51">
            <v>42</v>
          </cell>
          <cell r="B51" t="str">
            <v>BRIDGEWATER</v>
          </cell>
          <cell r="C51">
            <v>0</v>
          </cell>
          <cell r="F51">
            <v>479</v>
          </cell>
          <cell r="G51" t="str">
            <v>PIONEER VALLEY PERFORMING ARTS</v>
          </cell>
          <cell r="H51" t="str">
            <v>open</v>
          </cell>
        </row>
        <row r="52">
          <cell r="A52">
            <v>43</v>
          </cell>
          <cell r="B52" t="str">
            <v>BRIMFIELD</v>
          </cell>
          <cell r="C52">
            <v>1</v>
          </cell>
          <cell r="F52">
            <v>481</v>
          </cell>
          <cell r="G52" t="str">
            <v>BOSTON RENAISSANCE</v>
          </cell>
          <cell r="H52" t="str">
            <v>open</v>
          </cell>
        </row>
        <row r="53">
          <cell r="A53">
            <v>44</v>
          </cell>
          <cell r="B53" t="str">
            <v>BROCKTON</v>
          </cell>
          <cell r="C53">
            <v>1</v>
          </cell>
          <cell r="F53">
            <v>482</v>
          </cell>
          <cell r="G53" t="str">
            <v>RIVER VALLEY</v>
          </cell>
          <cell r="H53" t="str">
            <v>open</v>
          </cell>
        </row>
        <row r="54">
          <cell r="A54">
            <v>45</v>
          </cell>
          <cell r="B54" t="str">
            <v>BROOKFIELD</v>
          </cell>
          <cell r="C54">
            <v>1</v>
          </cell>
          <cell r="F54">
            <v>483</v>
          </cell>
          <cell r="G54" t="str">
            <v>RISING TIDE</v>
          </cell>
          <cell r="H54" t="str">
            <v>open</v>
          </cell>
        </row>
        <row r="55">
          <cell r="A55">
            <v>46</v>
          </cell>
          <cell r="B55" t="str">
            <v>BROOKLINE</v>
          </cell>
          <cell r="C55">
            <v>1</v>
          </cell>
          <cell r="F55">
            <v>484</v>
          </cell>
          <cell r="G55" t="str">
            <v>ROXBURY PREPARATORY</v>
          </cell>
          <cell r="H55" t="str">
            <v>open</v>
          </cell>
        </row>
        <row r="56">
          <cell r="A56">
            <v>47</v>
          </cell>
          <cell r="B56" t="str">
            <v>BUCKLAND</v>
          </cell>
          <cell r="C56">
            <v>0</v>
          </cell>
          <cell r="F56">
            <v>485</v>
          </cell>
          <cell r="G56" t="str">
            <v>SALEM ACADEMY</v>
          </cell>
          <cell r="H56" t="str">
            <v>open</v>
          </cell>
        </row>
        <row r="57">
          <cell r="A57">
            <v>48</v>
          </cell>
          <cell r="B57" t="str">
            <v>BURLINGTON</v>
          </cell>
          <cell r="C57">
            <v>1</v>
          </cell>
          <cell r="F57">
            <v>486</v>
          </cell>
          <cell r="G57" t="str">
            <v>LEARNING FIRST</v>
          </cell>
          <cell r="H57" t="str">
            <v>open</v>
          </cell>
        </row>
        <row r="58">
          <cell r="A58">
            <v>49</v>
          </cell>
          <cell r="B58" t="str">
            <v>CAMBRIDGE</v>
          </cell>
          <cell r="C58">
            <v>1</v>
          </cell>
          <cell r="F58">
            <v>487</v>
          </cell>
          <cell r="G58" t="str">
            <v>PROSPECT HILL ACADEMY</v>
          </cell>
          <cell r="H58" t="str">
            <v>open</v>
          </cell>
        </row>
        <row r="59">
          <cell r="A59">
            <v>50</v>
          </cell>
          <cell r="B59" t="str">
            <v>CANTON</v>
          </cell>
          <cell r="C59">
            <v>1</v>
          </cell>
          <cell r="F59">
            <v>488</v>
          </cell>
          <cell r="G59" t="str">
            <v>SOUTH SHORE</v>
          </cell>
          <cell r="H59" t="str">
            <v>open</v>
          </cell>
        </row>
        <row r="60">
          <cell r="A60">
            <v>51</v>
          </cell>
          <cell r="B60" t="str">
            <v>CARLISLE</v>
          </cell>
          <cell r="C60">
            <v>1</v>
          </cell>
          <cell r="F60">
            <v>489</v>
          </cell>
          <cell r="G60" t="str">
            <v>STURGIS</v>
          </cell>
          <cell r="H60" t="str">
            <v>open</v>
          </cell>
        </row>
        <row r="61">
          <cell r="A61">
            <v>52</v>
          </cell>
          <cell r="B61" t="str">
            <v>CARVER</v>
          </cell>
          <cell r="C61">
            <v>1</v>
          </cell>
          <cell r="F61">
            <v>491</v>
          </cell>
          <cell r="G61" t="str">
            <v>ATLANTIS</v>
          </cell>
          <cell r="H61" t="str">
            <v>open</v>
          </cell>
        </row>
        <row r="62">
          <cell r="A62">
            <v>53</v>
          </cell>
          <cell r="B62" t="str">
            <v>CHARLEMONT</v>
          </cell>
          <cell r="C62">
            <v>0</v>
          </cell>
          <cell r="F62">
            <v>492</v>
          </cell>
          <cell r="G62" t="str">
            <v>MARTIN LUTHER KING JR CS OF EXCELLENCE</v>
          </cell>
          <cell r="H62" t="str">
            <v>open</v>
          </cell>
        </row>
        <row r="63">
          <cell r="A63">
            <v>54</v>
          </cell>
          <cell r="B63" t="str">
            <v>CHARLTON</v>
          </cell>
          <cell r="C63">
            <v>0</v>
          </cell>
          <cell r="F63">
            <v>493</v>
          </cell>
          <cell r="G63" t="str">
            <v>PHOENIX ACADEMY CHELSEA</v>
          </cell>
          <cell r="H63" t="str">
            <v>open</v>
          </cell>
        </row>
        <row r="64">
          <cell r="A64">
            <v>55</v>
          </cell>
          <cell r="B64" t="str">
            <v>CHATHAM</v>
          </cell>
          <cell r="C64">
            <v>0</v>
          </cell>
          <cell r="D64" t="str">
            <v>fy13</v>
          </cell>
          <cell r="F64">
            <v>494</v>
          </cell>
          <cell r="G64" t="str">
            <v>PIONEER CS OF SCIENCE</v>
          </cell>
          <cell r="H64" t="str">
            <v>open</v>
          </cell>
        </row>
        <row r="65">
          <cell r="A65">
            <v>56</v>
          </cell>
          <cell r="B65" t="str">
            <v>CHELMSFORD</v>
          </cell>
          <cell r="C65">
            <v>1</v>
          </cell>
          <cell r="F65">
            <v>496</v>
          </cell>
          <cell r="G65" t="str">
            <v>GLOBAL LEARNING</v>
          </cell>
          <cell r="H65" t="str">
            <v>open</v>
          </cell>
        </row>
        <row r="66">
          <cell r="A66">
            <v>57</v>
          </cell>
          <cell r="B66" t="str">
            <v>CHELSEA</v>
          </cell>
          <cell r="C66">
            <v>1</v>
          </cell>
          <cell r="F66">
            <v>497</v>
          </cell>
          <cell r="G66" t="str">
            <v>PIONEER VALLEY CHINESE IMMERSION</v>
          </cell>
          <cell r="H66" t="str">
            <v>open</v>
          </cell>
        </row>
        <row r="67">
          <cell r="A67">
            <v>58</v>
          </cell>
          <cell r="B67" t="str">
            <v>CHESHIRE</v>
          </cell>
          <cell r="C67">
            <v>0</v>
          </cell>
          <cell r="F67">
            <v>498</v>
          </cell>
          <cell r="G67" t="str">
            <v>VERITAS PREPARATORY</v>
          </cell>
          <cell r="H67" t="str">
            <v>open</v>
          </cell>
        </row>
        <row r="68">
          <cell r="A68">
            <v>59</v>
          </cell>
          <cell r="B68" t="str">
            <v>CHESTER</v>
          </cell>
          <cell r="C68">
            <v>0</v>
          </cell>
          <cell r="F68">
            <v>499</v>
          </cell>
          <cell r="G68" t="str">
            <v>HAMPDEN CS OF SCIENCE EAST</v>
          </cell>
          <cell r="H68" t="str">
            <v>open</v>
          </cell>
        </row>
        <row r="69">
          <cell r="A69">
            <v>60</v>
          </cell>
          <cell r="B69" t="str">
            <v>CHESTERFIELD</v>
          </cell>
          <cell r="C69">
            <v>0</v>
          </cell>
          <cell r="F69">
            <v>3501</v>
          </cell>
          <cell r="G69" t="str">
            <v>PAULO FREIRE SOCIAL JUSTICE</v>
          </cell>
          <cell r="H69" t="str">
            <v>open</v>
          </cell>
        </row>
        <row r="70">
          <cell r="A70">
            <v>61</v>
          </cell>
          <cell r="B70" t="str">
            <v>CHICOPEE</v>
          </cell>
          <cell r="C70">
            <v>1</v>
          </cell>
          <cell r="F70">
            <v>3502</v>
          </cell>
          <cell r="G70" t="str">
            <v>BAYSTATE ACADEMY</v>
          </cell>
          <cell r="H70" t="str">
            <v>open</v>
          </cell>
        </row>
        <row r="71">
          <cell r="A71">
            <v>62</v>
          </cell>
          <cell r="B71" t="str">
            <v>CHILMARK</v>
          </cell>
          <cell r="C71">
            <v>0</v>
          </cell>
          <cell r="F71">
            <v>3503</v>
          </cell>
          <cell r="G71" t="str">
            <v>COLLEGIATE CS OF LOWELL</v>
          </cell>
          <cell r="H71" t="str">
            <v>open</v>
          </cell>
        </row>
        <row r="72">
          <cell r="A72">
            <v>63</v>
          </cell>
          <cell r="B72" t="str">
            <v>CLARKSBURG</v>
          </cell>
          <cell r="C72">
            <v>1</v>
          </cell>
          <cell r="F72">
            <v>3506</v>
          </cell>
          <cell r="G72" t="str">
            <v>PIONEER CS OF SCIENCE II</v>
          </cell>
          <cell r="H72" t="str">
            <v>open</v>
          </cell>
        </row>
        <row r="73">
          <cell r="A73">
            <v>64</v>
          </cell>
          <cell r="B73" t="str">
            <v>CLINTON</v>
          </cell>
          <cell r="C73">
            <v>1</v>
          </cell>
          <cell r="F73">
            <v>3508</v>
          </cell>
          <cell r="G73" t="str">
            <v>PHOENIX ACADEMY SPRINGFIELD</v>
          </cell>
          <cell r="H73" t="str">
            <v>open</v>
          </cell>
        </row>
        <row r="74">
          <cell r="A74">
            <v>65</v>
          </cell>
          <cell r="B74" t="str">
            <v>COHASSET</v>
          </cell>
          <cell r="C74">
            <v>1</v>
          </cell>
          <cell r="F74">
            <v>3509</v>
          </cell>
          <cell r="G74" t="str">
            <v>ARGOSY COLLEGIATE</v>
          </cell>
          <cell r="H74" t="str">
            <v>open</v>
          </cell>
        </row>
        <row r="75">
          <cell r="A75">
            <v>66</v>
          </cell>
          <cell r="B75" t="str">
            <v>COLRAIN</v>
          </cell>
          <cell r="C75">
            <v>0</v>
          </cell>
          <cell r="F75">
            <v>3510</v>
          </cell>
          <cell r="G75" t="str">
            <v>SPRINGFIELD PREPARATORY</v>
          </cell>
          <cell r="H75" t="str">
            <v>open</v>
          </cell>
        </row>
        <row r="76">
          <cell r="A76">
            <v>67</v>
          </cell>
          <cell r="B76" t="str">
            <v>CONCORD</v>
          </cell>
          <cell r="C76">
            <v>1</v>
          </cell>
          <cell r="F76">
            <v>3513</v>
          </cell>
          <cell r="G76" t="str">
            <v>NEW HEIGHTS CS OF BROCKTON</v>
          </cell>
          <cell r="H76" t="str">
            <v>open</v>
          </cell>
        </row>
        <row r="77">
          <cell r="A77">
            <v>68</v>
          </cell>
          <cell r="B77" t="str">
            <v>CONWAY</v>
          </cell>
          <cell r="C77">
            <v>1</v>
          </cell>
          <cell r="F77">
            <v>3514</v>
          </cell>
          <cell r="G77" t="str">
            <v>LIBERTAS ACADEMY</v>
          </cell>
          <cell r="H77" t="str">
            <v>open</v>
          </cell>
        </row>
        <row r="78">
          <cell r="A78">
            <v>69</v>
          </cell>
          <cell r="B78" t="str">
            <v>CUMMINGTON</v>
          </cell>
          <cell r="C78">
            <v>0</v>
          </cell>
          <cell r="F78">
            <v>3515</v>
          </cell>
          <cell r="G78" t="str">
            <v>OLD STURBRIDGE ACADEMY</v>
          </cell>
          <cell r="H78" t="str">
            <v>open</v>
          </cell>
        </row>
        <row r="79">
          <cell r="A79">
            <v>70</v>
          </cell>
          <cell r="B79" t="str">
            <v>DALTON</v>
          </cell>
          <cell r="C79">
            <v>0</v>
          </cell>
          <cell r="F79">
            <v>3516</v>
          </cell>
          <cell r="G79" t="str">
            <v>HAMPDEN CS OF SCIENCE WEST</v>
          </cell>
          <cell r="H79" t="str">
            <v>open</v>
          </cell>
        </row>
        <row r="80">
          <cell r="A80">
            <v>71</v>
          </cell>
          <cell r="B80" t="str">
            <v>DANVERS</v>
          </cell>
          <cell r="C80">
            <v>1</v>
          </cell>
          <cell r="F80">
            <v>3517</v>
          </cell>
          <cell r="G80" t="str">
            <v>MAP ACADEMY</v>
          </cell>
          <cell r="H80" t="str">
            <v>open</v>
          </cell>
        </row>
        <row r="81">
          <cell r="A81">
            <v>72</v>
          </cell>
          <cell r="B81" t="str">
            <v>DARTMOUTH</v>
          </cell>
          <cell r="C81">
            <v>1</v>
          </cell>
          <cell r="F81">
            <v>3518</v>
          </cell>
          <cell r="G81" t="str">
            <v>PHOENIX ACADEMY LAWRENCE</v>
          </cell>
          <cell r="H81" t="str">
            <v>open</v>
          </cell>
        </row>
        <row r="82">
          <cell r="A82">
            <v>73</v>
          </cell>
          <cell r="B82" t="str">
            <v>DEDHAM</v>
          </cell>
          <cell r="C82">
            <v>1</v>
          </cell>
        </row>
        <row r="83">
          <cell r="A83">
            <v>74</v>
          </cell>
          <cell r="B83" t="str">
            <v>DEERFIELD</v>
          </cell>
          <cell r="C83">
            <v>1</v>
          </cell>
        </row>
        <row r="84">
          <cell r="A84">
            <v>75</v>
          </cell>
          <cell r="B84" t="str">
            <v>DENNIS</v>
          </cell>
          <cell r="C84">
            <v>0</v>
          </cell>
        </row>
        <row r="85">
          <cell r="A85">
            <v>76</v>
          </cell>
          <cell r="B85" t="str">
            <v>DIGHTON</v>
          </cell>
          <cell r="C85">
            <v>0</v>
          </cell>
        </row>
        <row r="86">
          <cell r="A86">
            <v>77</v>
          </cell>
          <cell r="B86" t="str">
            <v>DOUGLAS</v>
          </cell>
          <cell r="C86">
            <v>1</v>
          </cell>
        </row>
        <row r="87">
          <cell r="A87">
            <v>78</v>
          </cell>
          <cell r="B87" t="str">
            <v>DOVER</v>
          </cell>
          <cell r="C87">
            <v>1</v>
          </cell>
        </row>
        <row r="88">
          <cell r="A88">
            <v>79</v>
          </cell>
          <cell r="B88" t="str">
            <v>DRACUT</v>
          </cell>
          <cell r="C88">
            <v>1</v>
          </cell>
        </row>
        <row r="89">
          <cell r="A89">
            <v>80</v>
          </cell>
          <cell r="B89" t="str">
            <v>DUDLEY</v>
          </cell>
          <cell r="C89">
            <v>0</v>
          </cell>
        </row>
        <row r="90">
          <cell r="A90">
            <v>81</v>
          </cell>
          <cell r="B90" t="str">
            <v>DUNSTABLE</v>
          </cell>
          <cell r="C90">
            <v>0</v>
          </cell>
        </row>
        <row r="91">
          <cell r="A91">
            <v>82</v>
          </cell>
          <cell r="B91" t="str">
            <v>DUXBURY</v>
          </cell>
          <cell r="C91">
            <v>1</v>
          </cell>
        </row>
        <row r="92">
          <cell r="A92">
            <v>83</v>
          </cell>
          <cell r="B92" t="str">
            <v>EAST BRIDGEWATER</v>
          </cell>
          <cell r="C92">
            <v>1</v>
          </cell>
        </row>
        <row r="93">
          <cell r="A93">
            <v>84</v>
          </cell>
          <cell r="B93" t="str">
            <v>EAST BROOKFIELD</v>
          </cell>
          <cell r="C93">
            <v>0</v>
          </cell>
        </row>
        <row r="94">
          <cell r="A94">
            <v>85</v>
          </cell>
          <cell r="B94" t="str">
            <v>EASTHAM</v>
          </cell>
          <cell r="C94">
            <v>1</v>
          </cell>
        </row>
        <row r="95">
          <cell r="A95">
            <v>86</v>
          </cell>
          <cell r="B95" t="str">
            <v>EASTHAMPTON</v>
          </cell>
          <cell r="C95">
            <v>1</v>
          </cell>
        </row>
        <row r="96">
          <cell r="A96">
            <v>87</v>
          </cell>
          <cell r="B96" t="str">
            <v>EAST LONGMEADOW</v>
          </cell>
          <cell r="C96">
            <v>1</v>
          </cell>
        </row>
        <row r="97">
          <cell r="A97">
            <v>88</v>
          </cell>
          <cell r="B97" t="str">
            <v>EASTON</v>
          </cell>
          <cell r="C97">
            <v>1</v>
          </cell>
        </row>
        <row r="98">
          <cell r="A98">
            <v>89</v>
          </cell>
          <cell r="B98" t="str">
            <v>EDGARTOWN</v>
          </cell>
          <cell r="C98">
            <v>1</v>
          </cell>
        </row>
        <row r="99">
          <cell r="A99">
            <v>90</v>
          </cell>
          <cell r="B99" t="str">
            <v>EGREMONT</v>
          </cell>
          <cell r="C99">
            <v>0</v>
          </cell>
        </row>
        <row r="100">
          <cell r="A100">
            <v>91</v>
          </cell>
          <cell r="B100" t="str">
            <v>ERVING</v>
          </cell>
          <cell r="C100">
            <v>1</v>
          </cell>
        </row>
        <row r="101">
          <cell r="A101">
            <v>92</v>
          </cell>
          <cell r="B101" t="str">
            <v>ESSEX</v>
          </cell>
          <cell r="C101">
            <v>0</v>
          </cell>
        </row>
        <row r="102">
          <cell r="A102">
            <v>93</v>
          </cell>
          <cell r="B102" t="str">
            <v>EVERETT</v>
          </cell>
          <cell r="C102">
            <v>1</v>
          </cell>
        </row>
        <row r="103">
          <cell r="A103">
            <v>94</v>
          </cell>
          <cell r="B103" t="str">
            <v>FAIRHAVEN</v>
          </cell>
          <cell r="C103">
            <v>1</v>
          </cell>
        </row>
        <row r="104">
          <cell r="A104">
            <v>95</v>
          </cell>
          <cell r="B104" t="str">
            <v>FALL RIVER</v>
          </cell>
          <cell r="C104">
            <v>1</v>
          </cell>
        </row>
        <row r="105">
          <cell r="A105">
            <v>96</v>
          </cell>
          <cell r="B105" t="str">
            <v>FALMOUTH</v>
          </cell>
          <cell r="C105">
            <v>1</v>
          </cell>
        </row>
        <row r="106">
          <cell r="A106">
            <v>97</v>
          </cell>
          <cell r="B106" t="str">
            <v>FITCHBURG</v>
          </cell>
          <cell r="C106">
            <v>1</v>
          </cell>
        </row>
        <row r="107">
          <cell r="A107">
            <v>98</v>
          </cell>
          <cell r="B107" t="str">
            <v>FLORIDA</v>
          </cell>
          <cell r="C107">
            <v>1</v>
          </cell>
        </row>
        <row r="108">
          <cell r="A108">
            <v>99</v>
          </cell>
          <cell r="B108" t="str">
            <v>FOXBOROUGH</v>
          </cell>
          <cell r="C108">
            <v>1</v>
          </cell>
        </row>
        <row r="109">
          <cell r="A109">
            <v>100</v>
          </cell>
          <cell r="B109" t="str">
            <v>FRAMINGHAM</v>
          </cell>
          <cell r="C109">
            <v>1</v>
          </cell>
        </row>
        <row r="110">
          <cell r="A110">
            <v>101</v>
          </cell>
          <cell r="B110" t="str">
            <v>FRANKLIN</v>
          </cell>
          <cell r="C110">
            <v>1</v>
          </cell>
        </row>
        <row r="111">
          <cell r="A111">
            <v>102</v>
          </cell>
          <cell r="B111" t="str">
            <v>FREETOWN</v>
          </cell>
          <cell r="C111">
            <v>0</v>
          </cell>
          <cell r="D111" t="str">
            <v>fy12</v>
          </cell>
        </row>
        <row r="112">
          <cell r="A112">
            <v>103</v>
          </cell>
          <cell r="B112" t="str">
            <v>GARDNER</v>
          </cell>
          <cell r="C112">
            <v>1</v>
          </cell>
        </row>
        <row r="113">
          <cell r="A113">
            <v>104</v>
          </cell>
          <cell r="B113" t="str">
            <v>AQUINNAH</v>
          </cell>
          <cell r="C113">
            <v>0</v>
          </cell>
        </row>
        <row r="114">
          <cell r="A114">
            <v>105</v>
          </cell>
          <cell r="B114" t="str">
            <v>GEORGETOWN</v>
          </cell>
          <cell r="C114">
            <v>1</v>
          </cell>
        </row>
        <row r="115">
          <cell r="A115">
            <v>106</v>
          </cell>
          <cell r="B115" t="str">
            <v>GILL</v>
          </cell>
          <cell r="C115">
            <v>0</v>
          </cell>
        </row>
        <row r="116">
          <cell r="A116">
            <v>107</v>
          </cell>
          <cell r="B116" t="str">
            <v>GLOUCESTER</v>
          </cell>
          <cell r="C116">
            <v>1</v>
          </cell>
        </row>
        <row r="117">
          <cell r="A117">
            <v>108</v>
          </cell>
          <cell r="B117" t="str">
            <v>GOSHEN</v>
          </cell>
          <cell r="C117">
            <v>0</v>
          </cell>
        </row>
        <row r="118">
          <cell r="A118">
            <v>109</v>
          </cell>
          <cell r="B118" t="str">
            <v>GOSNOLD</v>
          </cell>
          <cell r="C118">
            <v>0</v>
          </cell>
        </row>
        <row r="119">
          <cell r="A119">
            <v>110</v>
          </cell>
          <cell r="B119" t="str">
            <v>GRAFTON</v>
          </cell>
          <cell r="C119">
            <v>1</v>
          </cell>
        </row>
        <row r="120">
          <cell r="A120">
            <v>111</v>
          </cell>
          <cell r="B120" t="str">
            <v>GRANBY</v>
          </cell>
          <cell r="C120">
            <v>1</v>
          </cell>
        </row>
        <row r="121">
          <cell r="A121">
            <v>112</v>
          </cell>
          <cell r="B121" t="str">
            <v>GRANVILLE</v>
          </cell>
          <cell r="C121">
            <v>0</v>
          </cell>
          <cell r="D121" t="str">
            <v>fy13</v>
          </cell>
        </row>
        <row r="122">
          <cell r="A122">
            <v>113</v>
          </cell>
          <cell r="B122" t="str">
            <v>GREAT BARRINGTON</v>
          </cell>
          <cell r="C122">
            <v>0</v>
          </cell>
        </row>
        <row r="123">
          <cell r="A123">
            <v>114</v>
          </cell>
          <cell r="B123" t="str">
            <v>GREENFIELD</v>
          </cell>
          <cell r="C123">
            <v>1</v>
          </cell>
        </row>
        <row r="124">
          <cell r="A124">
            <v>115</v>
          </cell>
          <cell r="B124" t="str">
            <v>GROTON</v>
          </cell>
          <cell r="C124">
            <v>0</v>
          </cell>
        </row>
        <row r="125">
          <cell r="A125">
            <v>116</v>
          </cell>
          <cell r="B125" t="str">
            <v>GROVELAND</v>
          </cell>
          <cell r="C125">
            <v>0</v>
          </cell>
        </row>
        <row r="126">
          <cell r="A126">
            <v>117</v>
          </cell>
          <cell r="B126" t="str">
            <v>HADLEY</v>
          </cell>
          <cell r="C126">
            <v>1</v>
          </cell>
        </row>
        <row r="127">
          <cell r="A127">
            <v>118</v>
          </cell>
          <cell r="B127" t="str">
            <v>HALIFAX</v>
          </cell>
          <cell r="C127">
            <v>1</v>
          </cell>
        </row>
        <row r="128">
          <cell r="A128">
            <v>119</v>
          </cell>
          <cell r="B128" t="str">
            <v>HAMILTON</v>
          </cell>
          <cell r="C128">
            <v>0</v>
          </cell>
        </row>
        <row r="129">
          <cell r="A129">
            <v>120</v>
          </cell>
          <cell r="B129" t="str">
            <v>HAMPDEN</v>
          </cell>
          <cell r="C129">
            <v>0</v>
          </cell>
        </row>
        <row r="130">
          <cell r="A130">
            <v>121</v>
          </cell>
          <cell r="B130" t="str">
            <v>HANCOCK</v>
          </cell>
          <cell r="C130">
            <v>1</v>
          </cell>
        </row>
        <row r="131">
          <cell r="A131">
            <v>122</v>
          </cell>
          <cell r="B131" t="str">
            <v>HANOVER</v>
          </cell>
          <cell r="C131">
            <v>1</v>
          </cell>
        </row>
        <row r="132">
          <cell r="A132">
            <v>123</v>
          </cell>
          <cell r="B132" t="str">
            <v>HANSON</v>
          </cell>
          <cell r="C132">
            <v>0</v>
          </cell>
        </row>
        <row r="133">
          <cell r="A133">
            <v>124</v>
          </cell>
          <cell r="B133" t="str">
            <v>HARDWICK</v>
          </cell>
          <cell r="C133">
            <v>0</v>
          </cell>
        </row>
        <row r="134">
          <cell r="A134">
            <v>125</v>
          </cell>
          <cell r="B134" t="str">
            <v>HARVARD</v>
          </cell>
          <cell r="C134">
            <v>1</v>
          </cell>
        </row>
        <row r="135">
          <cell r="A135">
            <v>126</v>
          </cell>
          <cell r="B135" t="str">
            <v>HARWICH</v>
          </cell>
          <cell r="C135">
            <v>0</v>
          </cell>
          <cell r="D135" t="str">
            <v>fy13</v>
          </cell>
        </row>
        <row r="136">
          <cell r="A136">
            <v>127</v>
          </cell>
          <cell r="B136" t="str">
            <v>HATFIELD</v>
          </cell>
          <cell r="C136">
            <v>1</v>
          </cell>
        </row>
        <row r="137">
          <cell r="A137">
            <v>128</v>
          </cell>
          <cell r="B137" t="str">
            <v>HAVERHILL</v>
          </cell>
          <cell r="C137">
            <v>1</v>
          </cell>
        </row>
        <row r="138">
          <cell r="A138">
            <v>129</v>
          </cell>
          <cell r="B138" t="str">
            <v>HAWLEY</v>
          </cell>
          <cell r="C138">
            <v>0</v>
          </cell>
        </row>
        <row r="139">
          <cell r="A139">
            <v>130</v>
          </cell>
          <cell r="B139" t="str">
            <v>HEATH</v>
          </cell>
          <cell r="C139">
            <v>0</v>
          </cell>
        </row>
        <row r="140">
          <cell r="A140">
            <v>131</v>
          </cell>
          <cell r="B140" t="str">
            <v>HINGHAM</v>
          </cell>
          <cell r="C140">
            <v>1</v>
          </cell>
        </row>
        <row r="141">
          <cell r="A141">
            <v>132</v>
          </cell>
          <cell r="B141" t="str">
            <v>HINSDALE</v>
          </cell>
          <cell r="C141">
            <v>0</v>
          </cell>
        </row>
        <row r="142">
          <cell r="A142">
            <v>133</v>
          </cell>
          <cell r="B142" t="str">
            <v>HOLBROOK</v>
          </cell>
          <cell r="C142">
            <v>1</v>
          </cell>
        </row>
        <row r="143">
          <cell r="A143">
            <v>134</v>
          </cell>
          <cell r="B143" t="str">
            <v>HOLDEN</v>
          </cell>
          <cell r="C143">
            <v>0</v>
          </cell>
        </row>
        <row r="144">
          <cell r="A144">
            <v>135</v>
          </cell>
          <cell r="B144" t="str">
            <v>HOLLAND</v>
          </cell>
          <cell r="C144">
            <v>1</v>
          </cell>
        </row>
        <row r="145">
          <cell r="A145">
            <v>136</v>
          </cell>
          <cell r="B145" t="str">
            <v>HOLLISTON</v>
          </cell>
          <cell r="C145">
            <v>1</v>
          </cell>
        </row>
        <row r="146">
          <cell r="A146">
            <v>137</v>
          </cell>
          <cell r="B146" t="str">
            <v>HOLYOKE</v>
          </cell>
          <cell r="C146">
            <v>1</v>
          </cell>
        </row>
        <row r="147">
          <cell r="A147">
            <v>138</v>
          </cell>
          <cell r="B147" t="str">
            <v>HOPEDALE</v>
          </cell>
          <cell r="C147">
            <v>1</v>
          </cell>
        </row>
        <row r="148">
          <cell r="A148">
            <v>139</v>
          </cell>
          <cell r="B148" t="str">
            <v>HOPKINTON</v>
          </cell>
          <cell r="C148">
            <v>1</v>
          </cell>
        </row>
        <row r="149">
          <cell r="A149">
            <v>140</v>
          </cell>
          <cell r="B149" t="str">
            <v>HUBBARDSTON</v>
          </cell>
          <cell r="C149">
            <v>0</v>
          </cell>
        </row>
        <row r="150">
          <cell r="A150">
            <v>141</v>
          </cell>
          <cell r="B150" t="str">
            <v>HUDSON</v>
          </cell>
          <cell r="C150">
            <v>1</v>
          </cell>
        </row>
        <row r="151">
          <cell r="A151">
            <v>142</v>
          </cell>
          <cell r="B151" t="str">
            <v>HULL</v>
          </cell>
          <cell r="C151">
            <v>1</v>
          </cell>
        </row>
        <row r="152">
          <cell r="A152">
            <v>143</v>
          </cell>
          <cell r="B152" t="str">
            <v>HUNTINGTON</v>
          </cell>
          <cell r="C152">
            <v>0</v>
          </cell>
        </row>
        <row r="153">
          <cell r="A153">
            <v>144</v>
          </cell>
          <cell r="B153" t="str">
            <v>IPSWICH</v>
          </cell>
          <cell r="C153">
            <v>1</v>
          </cell>
        </row>
        <row r="154">
          <cell r="A154">
            <v>145</v>
          </cell>
          <cell r="B154" t="str">
            <v>KINGSTON</v>
          </cell>
          <cell r="C154">
            <v>1</v>
          </cell>
        </row>
        <row r="155">
          <cell r="A155">
            <v>146</v>
          </cell>
          <cell r="B155" t="str">
            <v>LAKEVILLE</v>
          </cell>
          <cell r="C155">
            <v>0</v>
          </cell>
          <cell r="D155" t="str">
            <v>fy12</v>
          </cell>
        </row>
        <row r="156">
          <cell r="A156">
            <v>147</v>
          </cell>
          <cell r="B156" t="str">
            <v>LANCASTER</v>
          </cell>
          <cell r="C156">
            <v>0</v>
          </cell>
        </row>
        <row r="157">
          <cell r="A157">
            <v>148</v>
          </cell>
          <cell r="B157" t="str">
            <v>LANESBOROUGH</v>
          </cell>
          <cell r="C157">
            <v>0</v>
          </cell>
          <cell r="D157" t="str">
            <v>fy19</v>
          </cell>
        </row>
        <row r="158">
          <cell r="A158">
            <v>149</v>
          </cell>
          <cell r="B158" t="str">
            <v>LAWRENCE</v>
          </cell>
          <cell r="C158">
            <v>1</v>
          </cell>
        </row>
        <row r="159">
          <cell r="A159">
            <v>150</v>
          </cell>
          <cell r="B159" t="str">
            <v>LEE</v>
          </cell>
          <cell r="C159">
            <v>1</v>
          </cell>
        </row>
        <row r="160">
          <cell r="A160">
            <v>151</v>
          </cell>
          <cell r="B160" t="str">
            <v>LEICESTER</v>
          </cell>
          <cell r="C160">
            <v>1</v>
          </cell>
        </row>
        <row r="161">
          <cell r="A161">
            <v>152</v>
          </cell>
          <cell r="B161" t="str">
            <v>LENOX</v>
          </cell>
          <cell r="C161">
            <v>1</v>
          </cell>
        </row>
        <row r="162">
          <cell r="A162">
            <v>153</v>
          </cell>
          <cell r="B162" t="str">
            <v>LEOMINSTER</v>
          </cell>
          <cell r="C162">
            <v>1</v>
          </cell>
        </row>
        <row r="163">
          <cell r="A163">
            <v>154</v>
          </cell>
          <cell r="B163" t="str">
            <v>LEVERETT</v>
          </cell>
          <cell r="C163">
            <v>1</v>
          </cell>
        </row>
        <row r="164">
          <cell r="A164">
            <v>155</v>
          </cell>
          <cell r="B164" t="str">
            <v>LEXINGTON</v>
          </cell>
          <cell r="C164">
            <v>1</v>
          </cell>
        </row>
        <row r="165">
          <cell r="A165">
            <v>156</v>
          </cell>
          <cell r="B165" t="str">
            <v>LEYDEN</v>
          </cell>
          <cell r="C165">
            <v>0</v>
          </cell>
        </row>
        <row r="166">
          <cell r="A166">
            <v>157</v>
          </cell>
          <cell r="B166" t="str">
            <v>LINCOLN</v>
          </cell>
          <cell r="C166">
            <v>1</v>
          </cell>
        </row>
        <row r="167">
          <cell r="A167">
            <v>158</v>
          </cell>
          <cell r="B167" t="str">
            <v>LITTLETON</v>
          </cell>
          <cell r="C167">
            <v>1</v>
          </cell>
        </row>
        <row r="168">
          <cell r="A168">
            <v>159</v>
          </cell>
          <cell r="B168" t="str">
            <v>LONGMEADOW</v>
          </cell>
          <cell r="C168">
            <v>1</v>
          </cell>
        </row>
        <row r="169">
          <cell r="A169">
            <v>160</v>
          </cell>
          <cell r="B169" t="str">
            <v>LOWELL</v>
          </cell>
          <cell r="C169">
            <v>1</v>
          </cell>
        </row>
        <row r="170">
          <cell r="A170">
            <v>161</v>
          </cell>
          <cell r="B170" t="str">
            <v>LUDLOW</v>
          </cell>
          <cell r="C170">
            <v>1</v>
          </cell>
        </row>
        <row r="171">
          <cell r="A171">
            <v>162</v>
          </cell>
          <cell r="B171" t="str">
            <v>LUNENBURG</v>
          </cell>
          <cell r="C171">
            <v>1</v>
          </cell>
        </row>
        <row r="172">
          <cell r="A172">
            <v>163</v>
          </cell>
          <cell r="B172" t="str">
            <v>LYNN</v>
          </cell>
          <cell r="C172">
            <v>1</v>
          </cell>
        </row>
        <row r="173">
          <cell r="A173">
            <v>164</v>
          </cell>
          <cell r="B173" t="str">
            <v>LYNNFIELD</v>
          </cell>
          <cell r="C173">
            <v>1</v>
          </cell>
        </row>
        <row r="174">
          <cell r="A174">
            <v>165</v>
          </cell>
          <cell r="B174" t="str">
            <v>MALDEN</v>
          </cell>
          <cell r="C174">
            <v>1</v>
          </cell>
        </row>
        <row r="175">
          <cell r="A175">
            <v>166</v>
          </cell>
          <cell r="B175" t="str">
            <v>MANCHESTER</v>
          </cell>
          <cell r="C175">
            <v>0</v>
          </cell>
        </row>
        <row r="176">
          <cell r="A176">
            <v>167</v>
          </cell>
          <cell r="B176" t="str">
            <v>MANSFIELD</v>
          </cell>
          <cell r="C176">
            <v>1</v>
          </cell>
        </row>
        <row r="177">
          <cell r="A177">
            <v>168</v>
          </cell>
          <cell r="B177" t="str">
            <v>MARBLEHEAD</v>
          </cell>
          <cell r="C177">
            <v>1</v>
          </cell>
        </row>
        <row r="178">
          <cell r="A178">
            <v>169</v>
          </cell>
          <cell r="B178" t="str">
            <v>MARION</v>
          </cell>
          <cell r="C178">
            <v>1</v>
          </cell>
        </row>
        <row r="179">
          <cell r="A179">
            <v>170</v>
          </cell>
          <cell r="B179" t="str">
            <v>MARLBOROUGH</v>
          </cell>
          <cell r="C179">
            <v>1</v>
          </cell>
        </row>
        <row r="180">
          <cell r="A180">
            <v>171</v>
          </cell>
          <cell r="B180" t="str">
            <v>MARSHFIELD</v>
          </cell>
          <cell r="C180">
            <v>1</v>
          </cell>
        </row>
        <row r="181">
          <cell r="A181">
            <v>172</v>
          </cell>
          <cell r="B181" t="str">
            <v>MASHPEE</v>
          </cell>
          <cell r="C181">
            <v>1</v>
          </cell>
        </row>
        <row r="182">
          <cell r="A182">
            <v>173</v>
          </cell>
          <cell r="B182" t="str">
            <v>MATTAPOISETT</v>
          </cell>
          <cell r="C182">
            <v>1</v>
          </cell>
        </row>
        <row r="183">
          <cell r="A183">
            <v>174</v>
          </cell>
          <cell r="B183" t="str">
            <v>MAYNARD</v>
          </cell>
          <cell r="C183">
            <v>1</v>
          </cell>
        </row>
        <row r="184">
          <cell r="A184">
            <v>175</v>
          </cell>
          <cell r="B184" t="str">
            <v>MEDFIELD</v>
          </cell>
          <cell r="C184">
            <v>1</v>
          </cell>
        </row>
        <row r="185">
          <cell r="A185">
            <v>176</v>
          </cell>
          <cell r="B185" t="str">
            <v>MEDFORD</v>
          </cell>
          <cell r="C185">
            <v>1</v>
          </cell>
        </row>
        <row r="186">
          <cell r="A186">
            <v>177</v>
          </cell>
          <cell r="B186" t="str">
            <v>MEDWAY</v>
          </cell>
          <cell r="C186">
            <v>1</v>
          </cell>
        </row>
        <row r="187">
          <cell r="A187">
            <v>178</v>
          </cell>
          <cell r="B187" t="str">
            <v>MELROSE</v>
          </cell>
          <cell r="C187">
            <v>1</v>
          </cell>
        </row>
        <row r="188">
          <cell r="A188">
            <v>179</v>
          </cell>
          <cell r="B188" t="str">
            <v>MENDON</v>
          </cell>
          <cell r="C188">
            <v>0</v>
          </cell>
        </row>
        <row r="189">
          <cell r="A189">
            <v>180</v>
          </cell>
          <cell r="B189" t="str">
            <v>MERRIMAC</v>
          </cell>
          <cell r="C189">
            <v>0</v>
          </cell>
        </row>
        <row r="190">
          <cell r="A190">
            <v>181</v>
          </cell>
          <cell r="B190" t="str">
            <v>METHUEN</v>
          </cell>
          <cell r="C190">
            <v>1</v>
          </cell>
        </row>
        <row r="191">
          <cell r="A191">
            <v>182</v>
          </cell>
          <cell r="B191" t="str">
            <v>MIDDLEBOROUGH</v>
          </cell>
          <cell r="C191">
            <v>1</v>
          </cell>
        </row>
        <row r="192">
          <cell r="A192">
            <v>183</v>
          </cell>
          <cell r="B192" t="str">
            <v>MIDDLEFIELD</v>
          </cell>
          <cell r="C192">
            <v>0</v>
          </cell>
        </row>
        <row r="193">
          <cell r="A193">
            <v>184</v>
          </cell>
          <cell r="B193" t="str">
            <v>MIDDLETON</v>
          </cell>
          <cell r="C193">
            <v>1</v>
          </cell>
        </row>
        <row r="194">
          <cell r="A194">
            <v>185</v>
          </cell>
          <cell r="B194" t="str">
            <v>MILFORD</v>
          </cell>
          <cell r="C194">
            <v>1</v>
          </cell>
        </row>
        <row r="195">
          <cell r="A195">
            <v>186</v>
          </cell>
          <cell r="B195" t="str">
            <v>MILLBURY</v>
          </cell>
          <cell r="C195">
            <v>1</v>
          </cell>
        </row>
        <row r="196">
          <cell r="A196">
            <v>187</v>
          </cell>
          <cell r="B196" t="str">
            <v>MILLIS</v>
          </cell>
          <cell r="C196">
            <v>1</v>
          </cell>
        </row>
        <row r="197">
          <cell r="A197">
            <v>188</v>
          </cell>
          <cell r="B197" t="str">
            <v>MILLVILLE</v>
          </cell>
          <cell r="C197">
            <v>0</v>
          </cell>
        </row>
        <row r="198">
          <cell r="A198">
            <v>189</v>
          </cell>
          <cell r="B198" t="str">
            <v>MILTON</v>
          </cell>
          <cell r="C198">
            <v>1</v>
          </cell>
        </row>
        <row r="199">
          <cell r="A199">
            <v>190</v>
          </cell>
          <cell r="B199" t="str">
            <v>MONROE</v>
          </cell>
          <cell r="C199">
            <v>0</v>
          </cell>
        </row>
        <row r="200">
          <cell r="A200">
            <v>191</v>
          </cell>
          <cell r="B200" t="str">
            <v>MONSON</v>
          </cell>
          <cell r="C200">
            <v>1</v>
          </cell>
        </row>
        <row r="201">
          <cell r="A201">
            <v>192</v>
          </cell>
          <cell r="B201" t="str">
            <v>MONTAGUE</v>
          </cell>
          <cell r="C201">
            <v>0</v>
          </cell>
        </row>
        <row r="202">
          <cell r="A202">
            <v>193</v>
          </cell>
          <cell r="B202" t="str">
            <v>MONTEREY</v>
          </cell>
          <cell r="C202">
            <v>0</v>
          </cell>
        </row>
        <row r="203">
          <cell r="A203">
            <v>194</v>
          </cell>
          <cell r="B203" t="str">
            <v>MONTGOMERY</v>
          </cell>
          <cell r="C203">
            <v>0</v>
          </cell>
        </row>
        <row r="204">
          <cell r="A204">
            <v>195</v>
          </cell>
          <cell r="B204" t="str">
            <v>MOUNT WASHINGTON</v>
          </cell>
          <cell r="C204">
            <v>0</v>
          </cell>
        </row>
        <row r="205">
          <cell r="A205">
            <v>196</v>
          </cell>
          <cell r="B205" t="str">
            <v>NAHANT</v>
          </cell>
          <cell r="C205">
            <v>1</v>
          </cell>
        </row>
        <row r="206">
          <cell r="A206">
            <v>197</v>
          </cell>
          <cell r="B206" t="str">
            <v>NANTUCKET</v>
          </cell>
          <cell r="C206">
            <v>1</v>
          </cell>
        </row>
        <row r="207">
          <cell r="A207">
            <v>198</v>
          </cell>
          <cell r="B207" t="str">
            <v>NATICK</v>
          </cell>
          <cell r="C207">
            <v>1</v>
          </cell>
        </row>
        <row r="208">
          <cell r="A208">
            <v>199</v>
          </cell>
          <cell r="B208" t="str">
            <v>NEEDHAM</v>
          </cell>
          <cell r="C208">
            <v>1</v>
          </cell>
        </row>
        <row r="209">
          <cell r="A209">
            <v>200</v>
          </cell>
          <cell r="B209" t="str">
            <v>NEW ASHFORD</v>
          </cell>
          <cell r="C209">
            <v>0</v>
          </cell>
        </row>
        <row r="210">
          <cell r="A210">
            <v>201</v>
          </cell>
          <cell r="B210" t="str">
            <v>NEW BEDFORD</v>
          </cell>
          <cell r="C210">
            <v>1</v>
          </cell>
        </row>
        <row r="211">
          <cell r="A211">
            <v>202</v>
          </cell>
          <cell r="B211" t="str">
            <v>NEW BRAINTREE</v>
          </cell>
          <cell r="C211">
            <v>0</v>
          </cell>
        </row>
        <row r="212">
          <cell r="A212">
            <v>203</v>
          </cell>
          <cell r="B212" t="str">
            <v>NEWBURY</v>
          </cell>
          <cell r="C212">
            <v>0</v>
          </cell>
        </row>
        <row r="213">
          <cell r="A213">
            <v>204</v>
          </cell>
          <cell r="B213" t="str">
            <v>NEWBURYPORT</v>
          </cell>
          <cell r="C213">
            <v>1</v>
          </cell>
        </row>
        <row r="214">
          <cell r="A214">
            <v>205</v>
          </cell>
          <cell r="B214" t="str">
            <v>NEW MARLBOROUGH</v>
          </cell>
          <cell r="C214">
            <v>0</v>
          </cell>
        </row>
        <row r="215">
          <cell r="A215">
            <v>206</v>
          </cell>
          <cell r="B215" t="str">
            <v>NEW SALEM</v>
          </cell>
          <cell r="C215">
            <v>0</v>
          </cell>
        </row>
        <row r="216">
          <cell r="A216">
            <v>207</v>
          </cell>
          <cell r="B216" t="str">
            <v>NEWTON</v>
          </cell>
          <cell r="C216">
            <v>1</v>
          </cell>
        </row>
        <row r="217">
          <cell r="A217">
            <v>208</v>
          </cell>
          <cell r="B217" t="str">
            <v>NORFOLK</v>
          </cell>
          <cell r="C217">
            <v>1</v>
          </cell>
        </row>
        <row r="218">
          <cell r="A218">
            <v>209</v>
          </cell>
          <cell r="B218" t="str">
            <v>NORTH ADAMS</v>
          </cell>
          <cell r="C218">
            <v>1</v>
          </cell>
        </row>
        <row r="219">
          <cell r="A219">
            <v>210</v>
          </cell>
          <cell r="B219" t="str">
            <v>NORTHAMPTON</v>
          </cell>
          <cell r="C219">
            <v>1</v>
          </cell>
        </row>
        <row r="220">
          <cell r="A220">
            <v>211</v>
          </cell>
          <cell r="B220" t="str">
            <v>NORTH ANDOVER</v>
          </cell>
          <cell r="C220">
            <v>1</v>
          </cell>
        </row>
        <row r="221">
          <cell r="A221">
            <v>212</v>
          </cell>
          <cell r="B221" t="str">
            <v>NORTH ATTLEBOROUGH</v>
          </cell>
          <cell r="C221">
            <v>1</v>
          </cell>
        </row>
        <row r="222">
          <cell r="A222">
            <v>213</v>
          </cell>
          <cell r="B222" t="str">
            <v>NORTHBOROUGH</v>
          </cell>
          <cell r="C222">
            <v>1</v>
          </cell>
        </row>
        <row r="223">
          <cell r="A223">
            <v>214</v>
          </cell>
          <cell r="B223" t="str">
            <v>NORTHBRIDGE</v>
          </cell>
          <cell r="C223">
            <v>1</v>
          </cell>
        </row>
        <row r="224">
          <cell r="A224">
            <v>215</v>
          </cell>
          <cell r="B224" t="str">
            <v>NORTH BROOKFIELD</v>
          </cell>
          <cell r="C224">
            <v>1</v>
          </cell>
        </row>
        <row r="225">
          <cell r="A225">
            <v>216</v>
          </cell>
          <cell r="B225" t="str">
            <v>NORTHFIELD</v>
          </cell>
          <cell r="C225">
            <v>0</v>
          </cell>
        </row>
        <row r="226">
          <cell r="A226">
            <v>217</v>
          </cell>
          <cell r="B226" t="str">
            <v>NORTH READING</v>
          </cell>
          <cell r="C226">
            <v>1</v>
          </cell>
        </row>
        <row r="227">
          <cell r="A227">
            <v>218</v>
          </cell>
          <cell r="B227" t="str">
            <v>NORTON</v>
          </cell>
          <cell r="C227">
            <v>1</v>
          </cell>
        </row>
        <row r="228">
          <cell r="A228">
            <v>219</v>
          </cell>
          <cell r="B228" t="str">
            <v>NORWELL</v>
          </cell>
          <cell r="C228">
            <v>1</v>
          </cell>
        </row>
        <row r="229">
          <cell r="A229">
            <v>220</v>
          </cell>
          <cell r="B229" t="str">
            <v>NORWOOD</v>
          </cell>
          <cell r="C229">
            <v>1</v>
          </cell>
        </row>
        <row r="230">
          <cell r="A230">
            <v>221</v>
          </cell>
          <cell r="B230" t="str">
            <v>OAK BLUFFS</v>
          </cell>
          <cell r="C230">
            <v>1</v>
          </cell>
        </row>
        <row r="231">
          <cell r="A231">
            <v>222</v>
          </cell>
          <cell r="B231" t="str">
            <v>OAKHAM</v>
          </cell>
          <cell r="C231">
            <v>0</v>
          </cell>
        </row>
        <row r="232">
          <cell r="A232">
            <v>223</v>
          </cell>
          <cell r="B232" t="str">
            <v>ORANGE</v>
          </cell>
          <cell r="C232">
            <v>1</v>
          </cell>
        </row>
        <row r="233">
          <cell r="A233">
            <v>224</v>
          </cell>
          <cell r="B233" t="str">
            <v>ORLEANS</v>
          </cell>
          <cell r="C233">
            <v>1</v>
          </cell>
        </row>
        <row r="234">
          <cell r="A234">
            <v>225</v>
          </cell>
          <cell r="B234" t="str">
            <v>OTIS</v>
          </cell>
          <cell r="C234">
            <v>0</v>
          </cell>
        </row>
        <row r="235">
          <cell r="A235">
            <v>226</v>
          </cell>
          <cell r="B235" t="str">
            <v>OXFORD</v>
          </cell>
          <cell r="C235">
            <v>1</v>
          </cell>
        </row>
        <row r="236">
          <cell r="A236">
            <v>227</v>
          </cell>
          <cell r="B236" t="str">
            <v>PALMER</v>
          </cell>
          <cell r="C236">
            <v>1</v>
          </cell>
        </row>
        <row r="237">
          <cell r="A237">
            <v>228</v>
          </cell>
          <cell r="B237" t="str">
            <v>PAXTON</v>
          </cell>
          <cell r="C237">
            <v>0</v>
          </cell>
        </row>
        <row r="238">
          <cell r="A238">
            <v>229</v>
          </cell>
          <cell r="B238" t="str">
            <v>PEABODY</v>
          </cell>
          <cell r="C238">
            <v>1</v>
          </cell>
        </row>
        <row r="239">
          <cell r="A239">
            <v>230</v>
          </cell>
          <cell r="B239" t="str">
            <v>PELHAM</v>
          </cell>
          <cell r="C239">
            <v>1</v>
          </cell>
        </row>
        <row r="240">
          <cell r="A240">
            <v>231</v>
          </cell>
          <cell r="B240" t="str">
            <v>PEMBROKE</v>
          </cell>
          <cell r="C240">
            <v>1</v>
          </cell>
        </row>
        <row r="241">
          <cell r="A241">
            <v>232</v>
          </cell>
          <cell r="B241" t="str">
            <v>PEPPERELL</v>
          </cell>
          <cell r="C241">
            <v>0</v>
          </cell>
        </row>
        <row r="242">
          <cell r="A242">
            <v>233</v>
          </cell>
          <cell r="B242" t="str">
            <v>PERU</v>
          </cell>
          <cell r="C242">
            <v>0</v>
          </cell>
        </row>
        <row r="243">
          <cell r="A243">
            <v>234</v>
          </cell>
          <cell r="B243" t="str">
            <v>PETERSHAM</v>
          </cell>
          <cell r="C243">
            <v>1</v>
          </cell>
        </row>
        <row r="244">
          <cell r="A244">
            <v>235</v>
          </cell>
          <cell r="B244" t="str">
            <v>PHILLIPSTON</v>
          </cell>
          <cell r="C244">
            <v>0</v>
          </cell>
        </row>
        <row r="245">
          <cell r="A245">
            <v>236</v>
          </cell>
          <cell r="B245" t="str">
            <v>PITTSFIELD</v>
          </cell>
          <cell r="C245">
            <v>1</v>
          </cell>
        </row>
        <row r="246">
          <cell r="A246">
            <v>237</v>
          </cell>
          <cell r="B246" t="str">
            <v>PLAINFIELD</v>
          </cell>
          <cell r="C246">
            <v>0</v>
          </cell>
        </row>
        <row r="247">
          <cell r="A247">
            <v>238</v>
          </cell>
          <cell r="B247" t="str">
            <v>PLAINVILLE</v>
          </cell>
          <cell r="C247">
            <v>1</v>
          </cell>
        </row>
        <row r="248">
          <cell r="A248">
            <v>239</v>
          </cell>
          <cell r="B248" t="str">
            <v>PLYMOUTH</v>
          </cell>
          <cell r="C248">
            <v>1</v>
          </cell>
        </row>
        <row r="249">
          <cell r="A249">
            <v>240</v>
          </cell>
          <cell r="B249" t="str">
            <v>PLYMPTON</v>
          </cell>
          <cell r="C249">
            <v>1</v>
          </cell>
        </row>
        <row r="250">
          <cell r="A250">
            <v>241</v>
          </cell>
          <cell r="B250" t="str">
            <v>PRINCETON</v>
          </cell>
          <cell r="C250">
            <v>0</v>
          </cell>
        </row>
        <row r="251">
          <cell r="A251">
            <v>242</v>
          </cell>
          <cell r="B251" t="str">
            <v>PROVINCETOWN</v>
          </cell>
          <cell r="C251">
            <v>1</v>
          </cell>
        </row>
        <row r="252">
          <cell r="A252">
            <v>243</v>
          </cell>
          <cell r="B252" t="str">
            <v>QUINCY</v>
          </cell>
          <cell r="C252">
            <v>1</v>
          </cell>
        </row>
        <row r="253">
          <cell r="A253">
            <v>244</v>
          </cell>
          <cell r="B253" t="str">
            <v>RANDOLPH</v>
          </cell>
          <cell r="C253">
            <v>1</v>
          </cell>
        </row>
        <row r="254">
          <cell r="A254">
            <v>245</v>
          </cell>
          <cell r="B254" t="str">
            <v>RAYNHAM</v>
          </cell>
          <cell r="C254">
            <v>0</v>
          </cell>
        </row>
        <row r="255">
          <cell r="A255">
            <v>246</v>
          </cell>
          <cell r="B255" t="str">
            <v>READING</v>
          </cell>
          <cell r="C255">
            <v>1</v>
          </cell>
        </row>
        <row r="256">
          <cell r="A256">
            <v>247</v>
          </cell>
          <cell r="B256" t="str">
            <v>REHOBOTH</v>
          </cell>
          <cell r="C256">
            <v>0</v>
          </cell>
        </row>
        <row r="257">
          <cell r="A257">
            <v>248</v>
          </cell>
          <cell r="B257" t="str">
            <v>REVERE</v>
          </cell>
          <cell r="C257">
            <v>1</v>
          </cell>
        </row>
        <row r="258">
          <cell r="A258">
            <v>249</v>
          </cell>
          <cell r="B258" t="str">
            <v>RICHMOND</v>
          </cell>
          <cell r="C258">
            <v>1</v>
          </cell>
        </row>
        <row r="259">
          <cell r="A259">
            <v>250</v>
          </cell>
          <cell r="B259" t="str">
            <v>ROCHESTER</v>
          </cell>
          <cell r="C259">
            <v>1</v>
          </cell>
        </row>
        <row r="260">
          <cell r="A260">
            <v>251</v>
          </cell>
          <cell r="B260" t="str">
            <v>ROCKLAND</v>
          </cell>
          <cell r="C260">
            <v>1</v>
          </cell>
        </row>
        <row r="261">
          <cell r="A261">
            <v>252</v>
          </cell>
          <cell r="B261" t="str">
            <v>ROCKPORT</v>
          </cell>
          <cell r="C261">
            <v>1</v>
          </cell>
        </row>
        <row r="262">
          <cell r="A262">
            <v>253</v>
          </cell>
          <cell r="B262" t="str">
            <v>ROWE</v>
          </cell>
          <cell r="C262">
            <v>1</v>
          </cell>
        </row>
        <row r="263">
          <cell r="A263">
            <v>254</v>
          </cell>
          <cell r="B263" t="str">
            <v>ROWLEY</v>
          </cell>
          <cell r="C263">
            <v>0</v>
          </cell>
        </row>
        <row r="264">
          <cell r="A264">
            <v>255</v>
          </cell>
          <cell r="B264" t="str">
            <v>ROYALSTON</v>
          </cell>
          <cell r="C264">
            <v>0</v>
          </cell>
        </row>
        <row r="265">
          <cell r="A265">
            <v>256</v>
          </cell>
          <cell r="B265" t="str">
            <v>RUSSELL</v>
          </cell>
          <cell r="C265">
            <v>0</v>
          </cell>
        </row>
        <row r="266">
          <cell r="A266">
            <v>257</v>
          </cell>
          <cell r="B266" t="str">
            <v>RUTLAND</v>
          </cell>
          <cell r="C266">
            <v>0</v>
          </cell>
        </row>
        <row r="267">
          <cell r="A267">
            <v>258</v>
          </cell>
          <cell r="B267" t="str">
            <v>SALEM</v>
          </cell>
          <cell r="C267">
            <v>1</v>
          </cell>
        </row>
        <row r="268">
          <cell r="A268">
            <v>259</v>
          </cell>
          <cell r="B268" t="str">
            <v>SALISBURY</v>
          </cell>
          <cell r="C268">
            <v>0</v>
          </cell>
        </row>
        <row r="269">
          <cell r="A269">
            <v>260</v>
          </cell>
          <cell r="B269" t="str">
            <v>SANDISFIELD</v>
          </cell>
          <cell r="C269">
            <v>0</v>
          </cell>
        </row>
        <row r="270">
          <cell r="A270">
            <v>261</v>
          </cell>
          <cell r="B270" t="str">
            <v>SANDWICH</v>
          </cell>
          <cell r="C270">
            <v>1</v>
          </cell>
        </row>
        <row r="271">
          <cell r="A271">
            <v>262</v>
          </cell>
          <cell r="B271" t="str">
            <v>SAUGUS</v>
          </cell>
          <cell r="C271">
            <v>1</v>
          </cell>
        </row>
        <row r="272">
          <cell r="A272">
            <v>263</v>
          </cell>
          <cell r="B272" t="str">
            <v>SAVOY</v>
          </cell>
          <cell r="C272">
            <v>1</v>
          </cell>
        </row>
        <row r="273">
          <cell r="A273">
            <v>264</v>
          </cell>
          <cell r="B273" t="str">
            <v>SCITUATE</v>
          </cell>
          <cell r="C273">
            <v>1</v>
          </cell>
        </row>
        <row r="274">
          <cell r="A274">
            <v>265</v>
          </cell>
          <cell r="B274" t="str">
            <v>SEEKONK</v>
          </cell>
          <cell r="C274">
            <v>1</v>
          </cell>
        </row>
        <row r="275">
          <cell r="A275">
            <v>266</v>
          </cell>
          <cell r="B275" t="str">
            <v>SHARON</v>
          </cell>
          <cell r="C275">
            <v>1</v>
          </cell>
        </row>
        <row r="276">
          <cell r="A276">
            <v>267</v>
          </cell>
          <cell r="B276" t="str">
            <v>SHEFFIELD</v>
          </cell>
          <cell r="C276">
            <v>0</v>
          </cell>
        </row>
        <row r="277">
          <cell r="A277">
            <v>268</v>
          </cell>
          <cell r="B277" t="str">
            <v>SHELBURNE</v>
          </cell>
          <cell r="C277">
            <v>0</v>
          </cell>
        </row>
        <row r="278">
          <cell r="A278">
            <v>269</v>
          </cell>
          <cell r="B278" t="str">
            <v>SHERBORN</v>
          </cell>
          <cell r="C278">
            <v>1</v>
          </cell>
        </row>
        <row r="279">
          <cell r="A279">
            <v>270</v>
          </cell>
          <cell r="B279" t="str">
            <v>SHIRLEY</v>
          </cell>
          <cell r="C279">
            <v>0</v>
          </cell>
          <cell r="D279" t="str">
            <v>fy12</v>
          </cell>
        </row>
        <row r="280">
          <cell r="A280">
            <v>271</v>
          </cell>
          <cell r="B280" t="str">
            <v>SHREWSBURY</v>
          </cell>
          <cell r="C280">
            <v>1</v>
          </cell>
        </row>
        <row r="281">
          <cell r="A281">
            <v>272</v>
          </cell>
          <cell r="B281" t="str">
            <v>SHUTESBURY</v>
          </cell>
          <cell r="C281">
            <v>1</v>
          </cell>
        </row>
        <row r="282">
          <cell r="A282">
            <v>273</v>
          </cell>
          <cell r="B282" t="str">
            <v>SOMERSET</v>
          </cell>
          <cell r="C282">
            <v>1</v>
          </cell>
          <cell r="D282" t="str">
            <v>fy12</v>
          </cell>
        </row>
        <row r="283">
          <cell r="A283">
            <v>274</v>
          </cell>
          <cell r="B283" t="str">
            <v>SOMERVILLE</v>
          </cell>
          <cell r="C283">
            <v>1</v>
          </cell>
        </row>
        <row r="284">
          <cell r="A284">
            <v>275</v>
          </cell>
          <cell r="B284" t="str">
            <v>SOUTHAMPTON</v>
          </cell>
          <cell r="C284">
            <v>1</v>
          </cell>
        </row>
        <row r="285">
          <cell r="A285">
            <v>276</v>
          </cell>
          <cell r="B285" t="str">
            <v>SOUTHBOROUGH</v>
          </cell>
          <cell r="C285">
            <v>1</v>
          </cell>
        </row>
        <row r="286">
          <cell r="A286">
            <v>277</v>
          </cell>
          <cell r="B286" t="str">
            <v>SOUTHBRIDGE</v>
          </cell>
          <cell r="C286">
            <v>1</v>
          </cell>
        </row>
        <row r="287">
          <cell r="A287">
            <v>278</v>
          </cell>
          <cell r="B287" t="str">
            <v>SOUTH HADLEY</v>
          </cell>
          <cell r="C287">
            <v>1</v>
          </cell>
        </row>
        <row r="288">
          <cell r="A288">
            <v>279</v>
          </cell>
          <cell r="B288" t="str">
            <v>SOUTHWICK</v>
          </cell>
          <cell r="C288">
            <v>0</v>
          </cell>
        </row>
        <row r="289">
          <cell r="A289">
            <v>280</v>
          </cell>
          <cell r="B289" t="str">
            <v>SPENCER</v>
          </cell>
          <cell r="C289">
            <v>0</v>
          </cell>
        </row>
        <row r="290">
          <cell r="A290">
            <v>281</v>
          </cell>
          <cell r="B290" t="str">
            <v>SPRINGFIELD</v>
          </cell>
          <cell r="C290">
            <v>1</v>
          </cell>
        </row>
        <row r="291">
          <cell r="A291">
            <v>282</v>
          </cell>
          <cell r="B291" t="str">
            <v>STERLING</v>
          </cell>
          <cell r="C291">
            <v>0</v>
          </cell>
        </row>
        <row r="292">
          <cell r="A292">
            <v>283</v>
          </cell>
          <cell r="B292" t="str">
            <v>STOCKBRIDGE</v>
          </cell>
          <cell r="C292">
            <v>0</v>
          </cell>
        </row>
        <row r="293">
          <cell r="A293">
            <v>284</v>
          </cell>
          <cell r="B293" t="str">
            <v>STONEHAM</v>
          </cell>
          <cell r="C293">
            <v>1</v>
          </cell>
        </row>
        <row r="294">
          <cell r="A294">
            <v>285</v>
          </cell>
          <cell r="B294" t="str">
            <v>STOUGHTON</v>
          </cell>
          <cell r="C294">
            <v>1</v>
          </cell>
        </row>
        <row r="295">
          <cell r="A295">
            <v>286</v>
          </cell>
          <cell r="B295" t="str">
            <v>STOW</v>
          </cell>
          <cell r="C295">
            <v>0</v>
          </cell>
        </row>
        <row r="296">
          <cell r="A296">
            <v>287</v>
          </cell>
          <cell r="B296" t="str">
            <v>STURBRIDGE</v>
          </cell>
          <cell r="C296">
            <v>1</v>
          </cell>
        </row>
        <row r="297">
          <cell r="A297">
            <v>288</v>
          </cell>
          <cell r="B297" t="str">
            <v>SUDBURY</v>
          </cell>
          <cell r="C297">
            <v>1</v>
          </cell>
        </row>
        <row r="298">
          <cell r="A298">
            <v>289</v>
          </cell>
          <cell r="B298" t="str">
            <v>SUNDERLAND</v>
          </cell>
          <cell r="C298">
            <v>1</v>
          </cell>
        </row>
        <row r="299">
          <cell r="A299">
            <v>290</v>
          </cell>
          <cell r="B299" t="str">
            <v>SUTTON</v>
          </cell>
          <cell r="C299">
            <v>1</v>
          </cell>
        </row>
        <row r="300">
          <cell r="A300">
            <v>291</v>
          </cell>
          <cell r="B300" t="str">
            <v>SWAMPSCOTT</v>
          </cell>
          <cell r="C300">
            <v>1</v>
          </cell>
        </row>
        <row r="301">
          <cell r="A301">
            <v>292</v>
          </cell>
          <cell r="B301" t="str">
            <v>SWANSEA</v>
          </cell>
          <cell r="C301">
            <v>1</v>
          </cell>
        </row>
        <row r="302">
          <cell r="A302">
            <v>293</v>
          </cell>
          <cell r="B302" t="str">
            <v>TAUNTON</v>
          </cell>
          <cell r="C302">
            <v>1</v>
          </cell>
        </row>
        <row r="303">
          <cell r="A303">
            <v>294</v>
          </cell>
          <cell r="B303" t="str">
            <v>TEMPLETON</v>
          </cell>
          <cell r="C303">
            <v>0</v>
          </cell>
        </row>
        <row r="304">
          <cell r="A304">
            <v>295</v>
          </cell>
          <cell r="B304" t="str">
            <v>TEWKSBURY</v>
          </cell>
          <cell r="C304">
            <v>1</v>
          </cell>
        </row>
        <row r="305">
          <cell r="A305">
            <v>296</v>
          </cell>
          <cell r="B305" t="str">
            <v>TISBURY</v>
          </cell>
          <cell r="C305">
            <v>1</v>
          </cell>
        </row>
        <row r="306">
          <cell r="A306">
            <v>297</v>
          </cell>
          <cell r="B306" t="str">
            <v>TOLLAND</v>
          </cell>
          <cell r="C306">
            <v>0</v>
          </cell>
        </row>
        <row r="307">
          <cell r="A307">
            <v>298</v>
          </cell>
          <cell r="B307" t="str">
            <v>TOPSFIELD</v>
          </cell>
          <cell r="C307">
            <v>1</v>
          </cell>
        </row>
        <row r="308">
          <cell r="A308">
            <v>299</v>
          </cell>
          <cell r="B308" t="str">
            <v>TOWNSEND</v>
          </cell>
          <cell r="C308">
            <v>0</v>
          </cell>
        </row>
        <row r="309">
          <cell r="A309">
            <v>300</v>
          </cell>
          <cell r="B309" t="str">
            <v>TRURO</v>
          </cell>
          <cell r="C309">
            <v>1</v>
          </cell>
        </row>
        <row r="310">
          <cell r="A310">
            <v>301</v>
          </cell>
          <cell r="B310" t="str">
            <v>TYNGSBOROUGH</v>
          </cell>
          <cell r="C310">
            <v>1</v>
          </cell>
        </row>
        <row r="311">
          <cell r="A311">
            <v>302</v>
          </cell>
          <cell r="B311" t="str">
            <v>TYRINGHAM</v>
          </cell>
          <cell r="C311">
            <v>0</v>
          </cell>
        </row>
        <row r="312">
          <cell r="A312">
            <v>303</v>
          </cell>
          <cell r="B312" t="str">
            <v>UPTON</v>
          </cell>
          <cell r="C312">
            <v>0</v>
          </cell>
        </row>
        <row r="313">
          <cell r="A313">
            <v>304</v>
          </cell>
          <cell r="B313" t="str">
            <v>UXBRIDGE</v>
          </cell>
          <cell r="C313">
            <v>1</v>
          </cell>
        </row>
        <row r="314">
          <cell r="A314">
            <v>305</v>
          </cell>
          <cell r="B314" t="str">
            <v>WAKEFIELD</v>
          </cell>
          <cell r="C314">
            <v>1</v>
          </cell>
        </row>
        <row r="315">
          <cell r="A315">
            <v>306</v>
          </cell>
          <cell r="B315" t="str">
            <v>WALES</v>
          </cell>
          <cell r="C315">
            <v>1</v>
          </cell>
        </row>
        <row r="316">
          <cell r="A316">
            <v>307</v>
          </cell>
          <cell r="B316" t="str">
            <v>WALPOLE</v>
          </cell>
          <cell r="C316">
            <v>1</v>
          </cell>
        </row>
        <row r="317">
          <cell r="A317">
            <v>308</v>
          </cell>
          <cell r="B317" t="str">
            <v>WALTHAM</v>
          </cell>
          <cell r="C317">
            <v>1</v>
          </cell>
        </row>
        <row r="318">
          <cell r="A318">
            <v>309</v>
          </cell>
          <cell r="B318" t="str">
            <v>WARE</v>
          </cell>
          <cell r="C318">
            <v>1</v>
          </cell>
        </row>
        <row r="319">
          <cell r="A319">
            <v>310</v>
          </cell>
          <cell r="B319" t="str">
            <v>WAREHAM</v>
          </cell>
          <cell r="C319">
            <v>1</v>
          </cell>
        </row>
        <row r="320">
          <cell r="A320">
            <v>311</v>
          </cell>
          <cell r="B320" t="str">
            <v>WARREN</v>
          </cell>
          <cell r="C320">
            <v>0</v>
          </cell>
        </row>
        <row r="321">
          <cell r="A321">
            <v>312</v>
          </cell>
          <cell r="B321" t="str">
            <v>WARWICK</v>
          </cell>
          <cell r="C321">
            <v>0</v>
          </cell>
        </row>
        <row r="322">
          <cell r="A322">
            <v>313</v>
          </cell>
          <cell r="B322" t="str">
            <v>WASHINGTON</v>
          </cell>
          <cell r="C322">
            <v>0</v>
          </cell>
        </row>
        <row r="323">
          <cell r="A323">
            <v>314</v>
          </cell>
          <cell r="B323" t="str">
            <v>WATERTOWN</v>
          </cell>
          <cell r="C323">
            <v>1</v>
          </cell>
        </row>
        <row r="324">
          <cell r="A324">
            <v>315</v>
          </cell>
          <cell r="B324" t="str">
            <v>WAYLAND</v>
          </cell>
          <cell r="C324">
            <v>1</v>
          </cell>
        </row>
        <row r="325">
          <cell r="A325">
            <v>316</v>
          </cell>
          <cell r="B325" t="str">
            <v>WEBSTER</v>
          </cell>
          <cell r="C325">
            <v>1</v>
          </cell>
        </row>
        <row r="326">
          <cell r="A326">
            <v>317</v>
          </cell>
          <cell r="B326" t="str">
            <v>WELLESLEY</v>
          </cell>
          <cell r="C326">
            <v>1</v>
          </cell>
        </row>
        <row r="327">
          <cell r="A327">
            <v>318</v>
          </cell>
          <cell r="B327" t="str">
            <v>WELLFLEET</v>
          </cell>
          <cell r="C327">
            <v>1</v>
          </cell>
        </row>
        <row r="328">
          <cell r="A328">
            <v>319</v>
          </cell>
          <cell r="B328" t="str">
            <v>WENDELL</v>
          </cell>
          <cell r="C328">
            <v>0</v>
          </cell>
        </row>
        <row r="329">
          <cell r="A329">
            <v>320</v>
          </cell>
          <cell r="B329" t="str">
            <v>WENHAM</v>
          </cell>
          <cell r="C329">
            <v>0</v>
          </cell>
        </row>
        <row r="330">
          <cell r="A330">
            <v>321</v>
          </cell>
          <cell r="B330" t="str">
            <v>WESTBOROUGH</v>
          </cell>
          <cell r="C330">
            <v>1</v>
          </cell>
        </row>
        <row r="331">
          <cell r="A331">
            <v>322</v>
          </cell>
          <cell r="B331" t="str">
            <v>WEST BOYLSTON</v>
          </cell>
          <cell r="C331">
            <v>1</v>
          </cell>
        </row>
        <row r="332">
          <cell r="A332">
            <v>323</v>
          </cell>
          <cell r="B332" t="str">
            <v>WEST BRIDGEWATER</v>
          </cell>
          <cell r="C332">
            <v>1</v>
          </cell>
        </row>
        <row r="333">
          <cell r="A333">
            <v>324</v>
          </cell>
          <cell r="B333" t="str">
            <v>WEST BROOKFIELD</v>
          </cell>
          <cell r="C333">
            <v>0</v>
          </cell>
        </row>
        <row r="334">
          <cell r="A334">
            <v>325</v>
          </cell>
          <cell r="B334" t="str">
            <v>WESTFIELD</v>
          </cell>
          <cell r="C334">
            <v>1</v>
          </cell>
        </row>
        <row r="335">
          <cell r="A335">
            <v>326</v>
          </cell>
          <cell r="B335" t="str">
            <v>WESTFORD</v>
          </cell>
          <cell r="C335">
            <v>1</v>
          </cell>
        </row>
        <row r="336">
          <cell r="A336">
            <v>327</v>
          </cell>
          <cell r="B336" t="str">
            <v>WESTHAMPTON</v>
          </cell>
          <cell r="C336">
            <v>1</v>
          </cell>
        </row>
        <row r="337">
          <cell r="A337">
            <v>328</v>
          </cell>
          <cell r="B337" t="str">
            <v>WESTMINSTER</v>
          </cell>
          <cell r="C337">
            <v>0</v>
          </cell>
        </row>
        <row r="338">
          <cell r="A338">
            <v>329</v>
          </cell>
          <cell r="B338" t="str">
            <v>WEST NEWBURY</v>
          </cell>
          <cell r="C338">
            <v>0</v>
          </cell>
        </row>
        <row r="339">
          <cell r="A339">
            <v>330</v>
          </cell>
          <cell r="B339" t="str">
            <v>WESTON</v>
          </cell>
          <cell r="C339">
            <v>1</v>
          </cell>
        </row>
        <row r="340">
          <cell r="A340">
            <v>331</v>
          </cell>
          <cell r="B340" t="str">
            <v>WESTPORT</v>
          </cell>
          <cell r="C340">
            <v>1</v>
          </cell>
        </row>
        <row r="341">
          <cell r="A341">
            <v>332</v>
          </cell>
          <cell r="B341" t="str">
            <v>WEST SPRINGFIELD</v>
          </cell>
          <cell r="C341">
            <v>1</v>
          </cell>
        </row>
        <row r="342">
          <cell r="A342">
            <v>333</v>
          </cell>
          <cell r="B342" t="str">
            <v>WEST STOCKBRIDGE</v>
          </cell>
          <cell r="C342">
            <v>0</v>
          </cell>
        </row>
        <row r="343">
          <cell r="A343">
            <v>334</v>
          </cell>
          <cell r="B343" t="str">
            <v>WEST TISBURY</v>
          </cell>
          <cell r="C343">
            <v>0</v>
          </cell>
        </row>
        <row r="344">
          <cell r="A344">
            <v>335</v>
          </cell>
          <cell r="B344" t="str">
            <v>WESTWOOD</v>
          </cell>
          <cell r="C344">
            <v>1</v>
          </cell>
        </row>
        <row r="345">
          <cell r="A345">
            <v>336</v>
          </cell>
          <cell r="B345" t="str">
            <v>WEYMOUTH</v>
          </cell>
          <cell r="C345">
            <v>1</v>
          </cell>
          <cell r="D345" t="str">
            <v>fy13</v>
          </cell>
        </row>
        <row r="346">
          <cell r="A346">
            <v>337</v>
          </cell>
          <cell r="B346" t="str">
            <v>WHATELY</v>
          </cell>
          <cell r="C346">
            <v>1</v>
          </cell>
        </row>
        <row r="347">
          <cell r="A347">
            <v>338</v>
          </cell>
          <cell r="B347" t="str">
            <v>WHITMAN</v>
          </cell>
          <cell r="C347">
            <v>0</v>
          </cell>
        </row>
        <row r="348">
          <cell r="A348">
            <v>339</v>
          </cell>
          <cell r="B348" t="str">
            <v>WILBRAHAM</v>
          </cell>
          <cell r="C348">
            <v>0</v>
          </cell>
        </row>
        <row r="349">
          <cell r="A349">
            <v>340</v>
          </cell>
          <cell r="B349" t="str">
            <v>WILLIAMSBURG</v>
          </cell>
          <cell r="C349">
            <v>1</v>
          </cell>
        </row>
        <row r="350">
          <cell r="A350">
            <v>341</v>
          </cell>
          <cell r="B350" t="str">
            <v>WILLIAMSTOWN</v>
          </cell>
          <cell r="C350">
            <v>0</v>
          </cell>
          <cell r="D350" t="str">
            <v>fy19</v>
          </cell>
        </row>
        <row r="351">
          <cell r="A351">
            <v>342</v>
          </cell>
          <cell r="B351" t="str">
            <v>WILMINGTON</v>
          </cell>
          <cell r="C351">
            <v>1</v>
          </cell>
        </row>
        <row r="352">
          <cell r="A352">
            <v>343</v>
          </cell>
          <cell r="B352" t="str">
            <v>WINCHENDON</v>
          </cell>
          <cell r="C352">
            <v>1</v>
          </cell>
        </row>
        <row r="353">
          <cell r="A353">
            <v>344</v>
          </cell>
          <cell r="B353" t="str">
            <v>WINCHESTER</v>
          </cell>
          <cell r="C353">
            <v>1</v>
          </cell>
        </row>
        <row r="354">
          <cell r="A354">
            <v>345</v>
          </cell>
          <cell r="B354" t="str">
            <v>WINDSOR</v>
          </cell>
          <cell r="C354">
            <v>0</v>
          </cell>
        </row>
        <row r="355">
          <cell r="A355">
            <v>346</v>
          </cell>
          <cell r="B355" t="str">
            <v>WINTHROP</v>
          </cell>
          <cell r="C355">
            <v>1</v>
          </cell>
        </row>
        <row r="356">
          <cell r="A356">
            <v>347</v>
          </cell>
          <cell r="B356" t="str">
            <v>WOBURN</v>
          </cell>
          <cell r="C356">
            <v>1</v>
          </cell>
        </row>
        <row r="357">
          <cell r="A357">
            <v>348</v>
          </cell>
          <cell r="B357" t="str">
            <v>WORCESTER</v>
          </cell>
          <cell r="C357">
            <v>1</v>
          </cell>
        </row>
        <row r="358">
          <cell r="A358">
            <v>349</v>
          </cell>
          <cell r="B358" t="str">
            <v>WORTHINGTON</v>
          </cell>
          <cell r="C358">
            <v>1</v>
          </cell>
          <cell r="D358" t="str">
            <v>fy16</v>
          </cell>
        </row>
        <row r="359">
          <cell r="A359">
            <v>350</v>
          </cell>
          <cell r="B359" t="str">
            <v>WRENTHAM</v>
          </cell>
          <cell r="C359">
            <v>1</v>
          </cell>
        </row>
        <row r="360">
          <cell r="A360">
            <v>351</v>
          </cell>
          <cell r="B360" t="str">
            <v>YARMOUTH</v>
          </cell>
          <cell r="C360">
            <v>0</v>
          </cell>
        </row>
        <row r="361">
          <cell r="A361">
            <v>352</v>
          </cell>
          <cell r="B361" t="str">
            <v>DEVENS</v>
          </cell>
          <cell r="C361">
            <v>0</v>
          </cell>
        </row>
        <row r="362">
          <cell r="A362">
            <v>406</v>
          </cell>
          <cell r="B362" t="str">
            <v>NORTHAMPTON SMITH</v>
          </cell>
          <cell r="C362">
            <v>1</v>
          </cell>
        </row>
        <row r="363">
          <cell r="A363">
            <v>600</v>
          </cell>
          <cell r="B363" t="str">
            <v>ACTON BOXBOROUGH</v>
          </cell>
          <cell r="C363">
            <v>1</v>
          </cell>
          <cell r="D363" t="str">
            <v>fy15</v>
          </cell>
        </row>
        <row r="364">
          <cell r="A364">
            <v>603</v>
          </cell>
          <cell r="B364" t="str">
            <v>HOOSAC VALLEY</v>
          </cell>
          <cell r="C364">
            <v>1</v>
          </cell>
          <cell r="D364" t="str">
            <v>FY20</v>
          </cell>
        </row>
        <row r="365">
          <cell r="A365">
            <v>605</v>
          </cell>
          <cell r="B365" t="str">
            <v>AMHERST PELHAM</v>
          </cell>
          <cell r="C365">
            <v>1</v>
          </cell>
        </row>
        <row r="366">
          <cell r="A366">
            <v>610</v>
          </cell>
          <cell r="B366" t="str">
            <v>ASHBURNHAM WESTMINSTER</v>
          </cell>
          <cell r="C366">
            <v>1</v>
          </cell>
        </row>
        <row r="367">
          <cell r="A367">
            <v>615</v>
          </cell>
          <cell r="B367" t="str">
            <v>ATHOL ROYALSTON</v>
          </cell>
          <cell r="C367">
            <v>1</v>
          </cell>
        </row>
        <row r="368">
          <cell r="A368">
            <v>616</v>
          </cell>
          <cell r="B368" t="str">
            <v>AYER SHIRLEY</v>
          </cell>
          <cell r="C368">
            <v>1</v>
          </cell>
          <cell r="D368" t="str">
            <v>fy12</v>
          </cell>
        </row>
        <row r="369">
          <cell r="A369">
            <v>618</v>
          </cell>
          <cell r="B369" t="str">
            <v>BERKSHIRE HILLS</v>
          </cell>
          <cell r="C369">
            <v>1</v>
          </cell>
        </row>
        <row r="370">
          <cell r="A370">
            <v>620</v>
          </cell>
          <cell r="B370" t="str">
            <v>BERLIN BOYLSTON</v>
          </cell>
          <cell r="C370">
            <v>1</v>
          </cell>
          <cell r="D370" t="str">
            <v>fy20</v>
          </cell>
        </row>
        <row r="371">
          <cell r="A371">
            <v>622</v>
          </cell>
          <cell r="B371" t="str">
            <v>BLACKSTONE MILLVILLE</v>
          </cell>
          <cell r="C371">
            <v>1</v>
          </cell>
        </row>
        <row r="372">
          <cell r="A372">
            <v>625</v>
          </cell>
          <cell r="B372" t="str">
            <v>BRIDGEWATER RAYNHAM</v>
          </cell>
          <cell r="C372">
            <v>1</v>
          </cell>
        </row>
        <row r="373">
          <cell r="A373">
            <v>632</v>
          </cell>
          <cell r="B373" t="str">
            <v>CHESTERFIELD GOSHEN</v>
          </cell>
          <cell r="C373">
            <v>1</v>
          </cell>
        </row>
        <row r="374">
          <cell r="A374">
            <v>635</v>
          </cell>
          <cell r="B374" t="str">
            <v>CENTRAL BERKSHIRE</v>
          </cell>
          <cell r="C374">
            <v>1</v>
          </cell>
        </row>
        <row r="375">
          <cell r="A375">
            <v>640</v>
          </cell>
          <cell r="B375" t="str">
            <v>CONCORD CARLISLE</v>
          </cell>
          <cell r="C375">
            <v>1</v>
          </cell>
        </row>
        <row r="376">
          <cell r="A376">
            <v>645</v>
          </cell>
          <cell r="B376" t="str">
            <v>DENNIS YARMOUTH</v>
          </cell>
          <cell r="C376">
            <v>1</v>
          </cell>
        </row>
        <row r="377">
          <cell r="A377">
            <v>650</v>
          </cell>
          <cell r="B377" t="str">
            <v>DIGHTON REHOBOTH</v>
          </cell>
          <cell r="C377">
            <v>1</v>
          </cell>
        </row>
        <row r="378">
          <cell r="A378">
            <v>655</v>
          </cell>
          <cell r="B378" t="str">
            <v>DOVER SHERBORN</v>
          </cell>
          <cell r="C378">
            <v>1</v>
          </cell>
        </row>
        <row r="379">
          <cell r="A379">
            <v>658</v>
          </cell>
          <cell r="B379" t="str">
            <v>DUDLEY CHARLTON</v>
          </cell>
          <cell r="C379">
            <v>1</v>
          </cell>
        </row>
        <row r="380">
          <cell r="A380">
            <v>660</v>
          </cell>
          <cell r="B380" t="str">
            <v>NAUSET</v>
          </cell>
          <cell r="C380">
            <v>1</v>
          </cell>
        </row>
        <row r="381">
          <cell r="A381">
            <v>662</v>
          </cell>
          <cell r="B381" t="str">
            <v>FARMINGTON RIVER</v>
          </cell>
          <cell r="C381">
            <v>1</v>
          </cell>
        </row>
        <row r="382">
          <cell r="A382">
            <v>665</v>
          </cell>
          <cell r="B382" t="str">
            <v>FREETOWN LAKEVILLE</v>
          </cell>
          <cell r="C382">
            <v>1</v>
          </cell>
          <cell r="D382" t="str">
            <v>fy12</v>
          </cell>
        </row>
        <row r="383">
          <cell r="A383">
            <v>670</v>
          </cell>
          <cell r="B383" t="str">
            <v>FRONTIER</v>
          </cell>
          <cell r="C383">
            <v>1</v>
          </cell>
        </row>
        <row r="384">
          <cell r="A384">
            <v>672</v>
          </cell>
          <cell r="B384" t="str">
            <v>GATEWAY</v>
          </cell>
          <cell r="C384">
            <v>1</v>
          </cell>
          <cell r="D384" t="str">
            <v>fy16</v>
          </cell>
        </row>
        <row r="385">
          <cell r="A385">
            <v>673</v>
          </cell>
          <cell r="B385" t="str">
            <v>GROTON DUNSTABLE</v>
          </cell>
          <cell r="C385">
            <v>1</v>
          </cell>
        </row>
        <row r="386">
          <cell r="A386">
            <v>674</v>
          </cell>
          <cell r="B386" t="str">
            <v>GILL MONTAGUE</v>
          </cell>
          <cell r="C386">
            <v>1</v>
          </cell>
        </row>
        <row r="387">
          <cell r="A387">
            <v>675</v>
          </cell>
          <cell r="B387" t="str">
            <v>HAMILTON WENHAM</v>
          </cell>
          <cell r="C387">
            <v>1</v>
          </cell>
        </row>
        <row r="388">
          <cell r="A388">
            <v>680</v>
          </cell>
          <cell r="B388" t="str">
            <v>HAMPDEN WILBRAHAM</v>
          </cell>
          <cell r="C388">
            <v>1</v>
          </cell>
        </row>
        <row r="389">
          <cell r="A389">
            <v>683</v>
          </cell>
          <cell r="B389" t="str">
            <v>HAMPSHIRE</v>
          </cell>
          <cell r="C389">
            <v>1</v>
          </cell>
        </row>
        <row r="390">
          <cell r="A390">
            <v>685</v>
          </cell>
          <cell r="B390" t="str">
            <v>HAWLEMONT</v>
          </cell>
          <cell r="C390">
            <v>1</v>
          </cell>
        </row>
        <row r="391">
          <cell r="A391">
            <v>690</v>
          </cell>
          <cell r="B391" t="str">
            <v>KING PHILIP</v>
          </cell>
          <cell r="C391">
            <v>1</v>
          </cell>
        </row>
        <row r="392">
          <cell r="A392">
            <v>695</v>
          </cell>
          <cell r="B392" t="str">
            <v>LINCOLN SUDBURY</v>
          </cell>
          <cell r="C392">
            <v>1</v>
          </cell>
        </row>
        <row r="393">
          <cell r="A393">
            <v>698</v>
          </cell>
          <cell r="B393" t="str">
            <v>MANCHESTER ESSEX</v>
          </cell>
          <cell r="C393">
            <v>1</v>
          </cell>
        </row>
        <row r="394">
          <cell r="A394">
            <v>700</v>
          </cell>
          <cell r="B394" t="str">
            <v>MARTHAS VINEYARD</v>
          </cell>
          <cell r="C394">
            <v>1</v>
          </cell>
        </row>
        <row r="395">
          <cell r="A395">
            <v>705</v>
          </cell>
          <cell r="B395" t="str">
            <v>MASCONOMET</v>
          </cell>
          <cell r="C395">
            <v>1</v>
          </cell>
        </row>
        <row r="396">
          <cell r="A396">
            <v>710</v>
          </cell>
          <cell r="B396" t="str">
            <v>MENDON UPTON</v>
          </cell>
          <cell r="C396">
            <v>1</v>
          </cell>
        </row>
        <row r="397">
          <cell r="A397">
            <v>712</v>
          </cell>
          <cell r="B397" t="str">
            <v>MONOMOY</v>
          </cell>
          <cell r="C397">
            <v>1</v>
          </cell>
          <cell r="D397" t="str">
            <v>fy13</v>
          </cell>
        </row>
        <row r="398">
          <cell r="A398">
            <v>715</v>
          </cell>
          <cell r="B398" t="str">
            <v>MOUNT GREYLOCK</v>
          </cell>
          <cell r="C398">
            <v>1</v>
          </cell>
          <cell r="D398" t="str">
            <v>fy19</v>
          </cell>
        </row>
        <row r="399">
          <cell r="A399">
            <v>717</v>
          </cell>
          <cell r="B399" t="str">
            <v>MOHAWK TRAIL</v>
          </cell>
          <cell r="C399">
            <v>1</v>
          </cell>
        </row>
        <row r="400">
          <cell r="A400">
            <v>720</v>
          </cell>
          <cell r="B400" t="str">
            <v>NARRAGANSETT</v>
          </cell>
          <cell r="C400">
            <v>1</v>
          </cell>
        </row>
        <row r="401">
          <cell r="A401">
            <v>725</v>
          </cell>
          <cell r="B401" t="str">
            <v>NASHOBA</v>
          </cell>
          <cell r="C401">
            <v>1</v>
          </cell>
        </row>
        <row r="402">
          <cell r="A402">
            <v>728</v>
          </cell>
          <cell r="B402" t="str">
            <v>NEW SALEM WENDELL</v>
          </cell>
          <cell r="C402">
            <v>1</v>
          </cell>
        </row>
        <row r="403">
          <cell r="A403">
            <v>730</v>
          </cell>
          <cell r="B403" t="str">
            <v>NORTHBORO SOUTHBORO</v>
          </cell>
          <cell r="C403">
            <v>1</v>
          </cell>
        </row>
        <row r="404">
          <cell r="A404">
            <v>735</v>
          </cell>
          <cell r="B404" t="str">
            <v>NORTH MIDDLESEX</v>
          </cell>
          <cell r="C404">
            <v>1</v>
          </cell>
        </row>
        <row r="405">
          <cell r="A405">
            <v>740</v>
          </cell>
          <cell r="B405" t="str">
            <v>OLD ROCHESTER</v>
          </cell>
          <cell r="C405">
            <v>1</v>
          </cell>
        </row>
        <row r="406">
          <cell r="A406">
            <v>745</v>
          </cell>
          <cell r="B406" t="str">
            <v>PENTUCKET</v>
          </cell>
          <cell r="C406">
            <v>1</v>
          </cell>
        </row>
        <row r="407">
          <cell r="A407">
            <v>750</v>
          </cell>
          <cell r="B407" t="str">
            <v>PIONEER</v>
          </cell>
          <cell r="C407">
            <v>1</v>
          </cell>
        </row>
        <row r="408">
          <cell r="A408">
            <v>753</v>
          </cell>
          <cell r="B408" t="str">
            <v>QUABBIN</v>
          </cell>
          <cell r="C408">
            <v>1</v>
          </cell>
        </row>
        <row r="409">
          <cell r="A409">
            <v>755</v>
          </cell>
          <cell r="B409" t="str">
            <v>RALPH C MAHAR</v>
          </cell>
          <cell r="C409">
            <v>1</v>
          </cell>
        </row>
        <row r="410">
          <cell r="A410">
            <v>760</v>
          </cell>
          <cell r="B410" t="str">
            <v>SILVER LAKE</v>
          </cell>
          <cell r="C410">
            <v>1</v>
          </cell>
        </row>
        <row r="411">
          <cell r="A411">
            <v>763</v>
          </cell>
          <cell r="B411" t="str">
            <v>SOMERSET BERKLEY</v>
          </cell>
          <cell r="C411">
            <v>1</v>
          </cell>
          <cell r="D411" t="str">
            <v>fy12</v>
          </cell>
        </row>
        <row r="412">
          <cell r="A412">
            <v>765</v>
          </cell>
          <cell r="B412" t="str">
            <v>SOUTHERN BERKSHIRE</v>
          </cell>
          <cell r="C412">
            <v>1</v>
          </cell>
        </row>
        <row r="413">
          <cell r="A413">
            <v>766</v>
          </cell>
          <cell r="B413" t="str">
            <v>SOUTHWICK TOLLAND GRANVILLE</v>
          </cell>
          <cell r="C413">
            <v>1</v>
          </cell>
          <cell r="D413" t="str">
            <v>fy13</v>
          </cell>
        </row>
        <row r="414">
          <cell r="A414">
            <v>767</v>
          </cell>
          <cell r="B414" t="str">
            <v>SPENCER EAST BROOKFIELD</v>
          </cell>
          <cell r="C414">
            <v>1</v>
          </cell>
        </row>
        <row r="415">
          <cell r="A415">
            <v>770</v>
          </cell>
          <cell r="B415" t="str">
            <v>TANTASQUA</v>
          </cell>
          <cell r="C415">
            <v>1</v>
          </cell>
        </row>
        <row r="416">
          <cell r="A416">
            <v>773</v>
          </cell>
          <cell r="B416" t="str">
            <v>TRITON</v>
          </cell>
          <cell r="C416">
            <v>1</v>
          </cell>
        </row>
        <row r="417">
          <cell r="A417">
            <v>774</v>
          </cell>
          <cell r="B417" t="str">
            <v>UPISLAND</v>
          </cell>
          <cell r="C417">
            <v>1</v>
          </cell>
        </row>
        <row r="418">
          <cell r="A418">
            <v>775</v>
          </cell>
          <cell r="B418" t="str">
            <v>WACHUSETT</v>
          </cell>
          <cell r="C418">
            <v>1</v>
          </cell>
        </row>
        <row r="419">
          <cell r="A419">
            <v>778</v>
          </cell>
          <cell r="B419" t="str">
            <v>QUABOAG</v>
          </cell>
          <cell r="C419">
            <v>1</v>
          </cell>
        </row>
        <row r="420">
          <cell r="A420">
            <v>780</v>
          </cell>
          <cell r="B420" t="str">
            <v>WHITMAN HANSON</v>
          </cell>
          <cell r="C420">
            <v>1</v>
          </cell>
        </row>
        <row r="421">
          <cell r="A421">
            <v>801</v>
          </cell>
          <cell r="B421" t="str">
            <v>ASSABET VALLEY</v>
          </cell>
          <cell r="C421">
            <v>1</v>
          </cell>
        </row>
        <row r="422">
          <cell r="A422">
            <v>805</v>
          </cell>
          <cell r="B422" t="str">
            <v>BLACKSTONE VALLEY</v>
          </cell>
          <cell r="C422">
            <v>1</v>
          </cell>
        </row>
        <row r="423">
          <cell r="A423">
            <v>806</v>
          </cell>
          <cell r="B423" t="str">
            <v>BLUE HILLS</v>
          </cell>
          <cell r="C423">
            <v>1</v>
          </cell>
        </row>
        <row r="424">
          <cell r="A424">
            <v>810</v>
          </cell>
          <cell r="B424" t="str">
            <v>BRISTOL PLYMOUTH</v>
          </cell>
          <cell r="C424">
            <v>1</v>
          </cell>
        </row>
        <row r="425">
          <cell r="A425">
            <v>815</v>
          </cell>
          <cell r="B425" t="str">
            <v>CAPE COD</v>
          </cell>
          <cell r="C425">
            <v>1</v>
          </cell>
        </row>
        <row r="426">
          <cell r="A426">
            <v>817</v>
          </cell>
          <cell r="B426" t="str">
            <v>ESSEX NORTH SHORE</v>
          </cell>
          <cell r="C426">
            <v>1</v>
          </cell>
          <cell r="D426" t="str">
            <v>fy15</v>
          </cell>
        </row>
        <row r="427">
          <cell r="A427">
            <v>818</v>
          </cell>
          <cell r="B427" t="str">
            <v>FRANKLIN COUNTY</v>
          </cell>
          <cell r="C427">
            <v>1</v>
          </cell>
        </row>
        <row r="428">
          <cell r="A428">
            <v>821</v>
          </cell>
          <cell r="B428" t="str">
            <v>GREATER FALL RIVER</v>
          </cell>
          <cell r="C428">
            <v>1</v>
          </cell>
        </row>
        <row r="429">
          <cell r="A429">
            <v>823</v>
          </cell>
          <cell r="B429" t="str">
            <v>GREATER LAWRENCE</v>
          </cell>
          <cell r="C429">
            <v>1</v>
          </cell>
        </row>
        <row r="430">
          <cell r="A430">
            <v>825</v>
          </cell>
          <cell r="B430" t="str">
            <v>GREATER NEW BEDFORD</v>
          </cell>
          <cell r="C430">
            <v>1</v>
          </cell>
        </row>
        <row r="431">
          <cell r="A431">
            <v>828</v>
          </cell>
          <cell r="B431" t="str">
            <v>GREATER LOWELL</v>
          </cell>
          <cell r="C431">
            <v>1</v>
          </cell>
        </row>
        <row r="432">
          <cell r="A432">
            <v>829</v>
          </cell>
          <cell r="B432" t="str">
            <v>SOUTH MIDDLESEX</v>
          </cell>
          <cell r="C432">
            <v>1</v>
          </cell>
        </row>
        <row r="433">
          <cell r="A433">
            <v>830</v>
          </cell>
          <cell r="B433" t="str">
            <v>MINUTEMAN</v>
          </cell>
          <cell r="C433">
            <v>1</v>
          </cell>
        </row>
        <row r="434">
          <cell r="A434">
            <v>832</v>
          </cell>
          <cell r="B434" t="str">
            <v>MONTACHUSETT</v>
          </cell>
          <cell r="C434">
            <v>1</v>
          </cell>
        </row>
        <row r="435">
          <cell r="A435">
            <v>851</v>
          </cell>
          <cell r="B435" t="str">
            <v>NORTHERN BERKSHIRE</v>
          </cell>
          <cell r="C435">
            <v>1</v>
          </cell>
        </row>
        <row r="436">
          <cell r="A436">
            <v>852</v>
          </cell>
          <cell r="B436" t="str">
            <v>NASHOBA VALLEY</v>
          </cell>
          <cell r="C436">
            <v>1</v>
          </cell>
        </row>
        <row r="437">
          <cell r="A437">
            <v>853</v>
          </cell>
          <cell r="B437" t="str">
            <v>NORTHEAST METROPOLITAN</v>
          </cell>
          <cell r="C437">
            <v>1</v>
          </cell>
        </row>
        <row r="438">
          <cell r="A438">
            <v>855</v>
          </cell>
          <cell r="B438" t="str">
            <v>OLD COLONY</v>
          </cell>
          <cell r="C438">
            <v>1</v>
          </cell>
        </row>
        <row r="439">
          <cell r="A439">
            <v>860</v>
          </cell>
          <cell r="B439" t="str">
            <v>PATHFINDER</v>
          </cell>
          <cell r="C439">
            <v>1</v>
          </cell>
        </row>
        <row r="440">
          <cell r="A440">
            <v>871</v>
          </cell>
          <cell r="B440" t="str">
            <v>SHAWSHEEN VALLEY</v>
          </cell>
          <cell r="C440">
            <v>1</v>
          </cell>
        </row>
        <row r="441">
          <cell r="A441">
            <v>872</v>
          </cell>
          <cell r="B441" t="str">
            <v>SOUTHEASTERN</v>
          </cell>
          <cell r="C441">
            <v>1</v>
          </cell>
        </row>
        <row r="442">
          <cell r="A442">
            <v>873</v>
          </cell>
          <cell r="B442" t="str">
            <v>SOUTH SHORE</v>
          </cell>
          <cell r="C442">
            <v>1</v>
          </cell>
        </row>
        <row r="443">
          <cell r="A443">
            <v>876</v>
          </cell>
          <cell r="B443" t="str">
            <v>SOUTHERN WORCESTER</v>
          </cell>
          <cell r="C443">
            <v>1</v>
          </cell>
        </row>
        <row r="444">
          <cell r="A444">
            <v>878</v>
          </cell>
          <cell r="B444" t="str">
            <v>TRI COUNTY</v>
          </cell>
          <cell r="C444">
            <v>1</v>
          </cell>
        </row>
        <row r="445">
          <cell r="A445">
            <v>879</v>
          </cell>
          <cell r="B445" t="str">
            <v>UPPER CAPE COD</v>
          </cell>
          <cell r="C445">
            <v>1</v>
          </cell>
        </row>
        <row r="446">
          <cell r="A446">
            <v>885</v>
          </cell>
          <cell r="B446" t="str">
            <v>WHITTIER</v>
          </cell>
          <cell r="C446">
            <v>1</v>
          </cell>
        </row>
        <row r="447">
          <cell r="A447">
            <v>910</v>
          </cell>
          <cell r="B447" t="str">
            <v>BRISTOL COUNTY</v>
          </cell>
          <cell r="C447">
            <v>1</v>
          </cell>
        </row>
        <row r="448">
          <cell r="A448">
            <v>915</v>
          </cell>
          <cell r="B448" t="str">
            <v>NORFOLK COUNTY</v>
          </cell>
          <cell r="C448">
            <v>1</v>
          </cell>
        </row>
      </sheetData>
      <sheetData sheetId="2"/>
      <sheetData sheetId="3"/>
      <sheetData sheetId="4">
        <row r="10">
          <cell r="A10">
            <v>1</v>
          </cell>
          <cell r="B10" t="str">
            <v>ABINGTON</v>
          </cell>
          <cell r="C10">
            <v>32.090000000000003</v>
          </cell>
          <cell r="D10">
            <v>32.741083528440633</v>
          </cell>
          <cell r="E10">
            <v>32.741083528440633</v>
          </cell>
          <cell r="F10">
            <v>39</v>
          </cell>
          <cell r="G10">
            <v>39</v>
          </cell>
          <cell r="H10">
            <v>39</v>
          </cell>
          <cell r="I10">
            <v>39</v>
          </cell>
          <cell r="J10">
            <v>39</v>
          </cell>
          <cell r="K10">
            <v>39</v>
          </cell>
          <cell r="L10">
            <v>0</v>
          </cell>
          <cell r="M10">
            <v>0</v>
          </cell>
          <cell r="N10">
            <v>39</v>
          </cell>
          <cell r="R10">
            <v>0</v>
          </cell>
          <cell r="S10">
            <v>0</v>
          </cell>
          <cell r="V10">
            <v>438082</v>
          </cell>
          <cell r="W10">
            <v>486764.16079296661</v>
          </cell>
          <cell r="X10">
            <v>494503</v>
          </cell>
          <cell r="Y10">
            <v>594846</v>
          </cell>
          <cell r="Z10">
            <v>587008.16999999993</v>
          </cell>
          <cell r="AA10">
            <v>594846</v>
          </cell>
          <cell r="AB10">
            <v>594846</v>
          </cell>
          <cell r="AC10">
            <v>594846</v>
          </cell>
          <cell r="AD10">
            <v>594846</v>
          </cell>
          <cell r="AE10">
            <v>0</v>
          </cell>
          <cell r="AG10">
            <v>587008.16999999993</v>
          </cell>
          <cell r="AK10">
            <v>0</v>
          </cell>
          <cell r="AL10">
            <v>0</v>
          </cell>
          <cell r="AM10">
            <v>0</v>
          </cell>
          <cell r="AO10">
            <v>80847</v>
          </cell>
          <cell r="AP10">
            <v>90659.333897794844</v>
          </cell>
          <cell r="AQ10">
            <v>117745.2</v>
          </cell>
          <cell r="AR10">
            <v>192375.38936723355</v>
          </cell>
          <cell r="AS10">
            <v>189324.52590818322</v>
          </cell>
          <cell r="AT10">
            <v>185816.55761908897</v>
          </cell>
          <cell r="AU10">
            <v>185816.28326789697</v>
          </cell>
          <cell r="AV10">
            <v>185816.28326789697</v>
          </cell>
          <cell r="AW10">
            <v>185815.55779597379</v>
          </cell>
          <cell r="AX10">
            <v>0</v>
          </cell>
          <cell r="AZ10">
            <v>36582</v>
          </cell>
          <cell r="BD10">
            <v>-0.72547192318597808</v>
          </cell>
          <cell r="BE10">
            <v>-3.9042429997859784E-4</v>
          </cell>
          <cell r="BH10">
            <v>357235</v>
          </cell>
          <cell r="BI10">
            <v>396104.82689517178</v>
          </cell>
          <cell r="BJ10">
            <v>376757.8</v>
          </cell>
          <cell r="BK10">
            <v>402470.61063276645</v>
          </cell>
          <cell r="BL10">
            <v>397683.64409181674</v>
          </cell>
          <cell r="BM10">
            <v>409029.44238091103</v>
          </cell>
          <cell r="BN10">
            <v>409029.71673210303</v>
          </cell>
          <cell r="BO10">
            <v>409029.71673210303</v>
          </cell>
          <cell r="BP10">
            <v>409030.44220402621</v>
          </cell>
          <cell r="BQ10">
            <v>0</v>
          </cell>
          <cell r="BR10">
            <v>0</v>
          </cell>
          <cell r="BS10">
            <v>550426.16999999993</v>
          </cell>
          <cell r="BT10">
            <v>0</v>
          </cell>
          <cell r="BU10">
            <v>0</v>
          </cell>
          <cell r="BW10">
            <v>0.72547192318597808</v>
          </cell>
          <cell r="BX10">
            <v>1.7736411157542875E-4</v>
          </cell>
          <cell r="BZ10">
            <v>-1</v>
          </cell>
        </row>
        <row r="11">
          <cell r="A11">
            <v>2</v>
          </cell>
          <cell r="B11" t="str">
            <v>ACTON</v>
          </cell>
          <cell r="C11">
            <v>0</v>
          </cell>
          <cell r="D11">
            <v>0</v>
          </cell>
          <cell r="E11">
            <v>0</v>
          </cell>
          <cell r="F11">
            <v>0</v>
          </cell>
          <cell r="G11">
            <v>0</v>
          </cell>
          <cell r="H11">
            <v>0</v>
          </cell>
          <cell r="I11">
            <v>0</v>
          </cell>
          <cell r="J11">
            <v>0</v>
          </cell>
          <cell r="K11">
            <v>0</v>
          </cell>
          <cell r="L11">
            <v>0</v>
          </cell>
          <cell r="M11">
            <v>0</v>
          </cell>
          <cell r="N11">
            <v>0</v>
          </cell>
          <cell r="R11">
            <v>0</v>
          </cell>
          <cell r="S11" t="str">
            <v>--</v>
          </cell>
          <cell r="V11">
            <v>0</v>
          </cell>
          <cell r="W11">
            <v>0</v>
          </cell>
          <cell r="X11">
            <v>0</v>
          </cell>
          <cell r="Y11">
            <v>0</v>
          </cell>
          <cell r="Z11">
            <v>0</v>
          </cell>
          <cell r="AA11">
            <v>0</v>
          </cell>
          <cell r="AB11">
            <v>0</v>
          </cell>
          <cell r="AC11">
            <v>0</v>
          </cell>
          <cell r="AD11">
            <v>0</v>
          </cell>
          <cell r="AE11">
            <v>0</v>
          </cell>
          <cell r="AG11">
            <v>0</v>
          </cell>
          <cell r="AK11">
            <v>0</v>
          </cell>
          <cell r="AL11" t="str">
            <v>--</v>
          </cell>
          <cell r="AM11" t="str">
            <v>--</v>
          </cell>
          <cell r="AO11">
            <v>0</v>
          </cell>
          <cell r="AP11">
            <v>0</v>
          </cell>
          <cell r="AQ11">
            <v>0</v>
          </cell>
          <cell r="AR11">
            <v>0</v>
          </cell>
          <cell r="AS11">
            <v>0</v>
          </cell>
          <cell r="AT11">
            <v>0</v>
          </cell>
          <cell r="AU11">
            <v>0</v>
          </cell>
          <cell r="AV11">
            <v>0</v>
          </cell>
          <cell r="AW11">
            <v>0</v>
          </cell>
          <cell r="AX11">
            <v>0</v>
          </cell>
          <cell r="AZ11">
            <v>0</v>
          </cell>
          <cell r="BD11">
            <v>0</v>
          </cell>
          <cell r="BE11" t="str">
            <v>--</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W11">
            <v>0</v>
          </cell>
          <cell r="BX11" t="str">
            <v>--</v>
          </cell>
          <cell r="BZ11">
            <v>-2</v>
          </cell>
        </row>
        <row r="12">
          <cell r="A12">
            <v>3</v>
          </cell>
          <cell r="B12" t="str">
            <v>ACUSHNET</v>
          </cell>
          <cell r="C12">
            <v>2.94</v>
          </cell>
          <cell r="D12">
            <v>3.3679379182870175</v>
          </cell>
          <cell r="E12">
            <v>3.3679379182870175</v>
          </cell>
          <cell r="F12">
            <v>0</v>
          </cell>
          <cell r="G12">
            <v>0</v>
          </cell>
          <cell r="H12">
            <v>0</v>
          </cell>
          <cell r="I12">
            <v>0</v>
          </cell>
          <cell r="J12">
            <v>0</v>
          </cell>
          <cell r="K12">
            <v>0</v>
          </cell>
          <cell r="L12">
            <v>0</v>
          </cell>
          <cell r="M12">
            <v>0</v>
          </cell>
          <cell r="N12">
            <v>0</v>
          </cell>
          <cell r="R12">
            <v>0</v>
          </cell>
          <cell r="S12" t="str">
            <v>--</v>
          </cell>
          <cell r="V12">
            <v>34162</v>
          </cell>
          <cell r="W12">
            <v>45897.125767353224</v>
          </cell>
          <cell r="X12">
            <v>45982</v>
          </cell>
          <cell r="Y12">
            <v>0</v>
          </cell>
          <cell r="Z12">
            <v>0</v>
          </cell>
          <cell r="AA12">
            <v>0</v>
          </cell>
          <cell r="AB12">
            <v>0</v>
          </cell>
          <cell r="AC12">
            <v>0</v>
          </cell>
          <cell r="AD12">
            <v>0</v>
          </cell>
          <cell r="AE12">
            <v>0</v>
          </cell>
          <cell r="AG12">
            <v>0</v>
          </cell>
          <cell r="AK12">
            <v>0</v>
          </cell>
          <cell r="AL12" t="str">
            <v>--</v>
          </cell>
          <cell r="AM12" t="str">
            <v>--</v>
          </cell>
          <cell r="AO12">
            <v>6522.4615284429565</v>
          </cell>
          <cell r="AP12">
            <v>12986.125767353222</v>
          </cell>
          <cell r="AQ12">
            <v>22843</v>
          </cell>
          <cell r="AR12">
            <v>0</v>
          </cell>
          <cell r="AS12">
            <v>0</v>
          </cell>
          <cell r="AT12">
            <v>0</v>
          </cell>
          <cell r="AU12">
            <v>0</v>
          </cell>
          <cell r="AV12">
            <v>0</v>
          </cell>
          <cell r="AW12">
            <v>-4.7887186335788243</v>
          </cell>
          <cell r="AX12">
            <v>0</v>
          </cell>
          <cell r="AZ12">
            <v>0</v>
          </cell>
          <cell r="BD12">
            <v>-4.7887186335788243</v>
          </cell>
          <cell r="BE12" t="e">
            <v>#DIV/0!</v>
          </cell>
          <cell r="BH12">
            <v>27639.538471557044</v>
          </cell>
          <cell r="BI12">
            <v>32911</v>
          </cell>
          <cell r="BJ12">
            <v>23139</v>
          </cell>
          <cell r="BK12">
            <v>0</v>
          </cell>
          <cell r="BL12">
            <v>0</v>
          </cell>
          <cell r="BM12">
            <v>0</v>
          </cell>
          <cell r="BN12">
            <v>0</v>
          </cell>
          <cell r="BO12">
            <v>0</v>
          </cell>
          <cell r="BP12">
            <v>4.7887186335788243</v>
          </cell>
          <cell r="BQ12">
            <v>0</v>
          </cell>
          <cell r="BR12">
            <v>0</v>
          </cell>
          <cell r="BS12">
            <v>0</v>
          </cell>
          <cell r="BT12">
            <v>0</v>
          </cell>
          <cell r="BU12">
            <v>0</v>
          </cell>
          <cell r="BW12">
            <v>4.7887186335788243</v>
          </cell>
          <cell r="BX12" t="e">
            <v>#DIV/0!</v>
          </cell>
          <cell r="BZ12">
            <v>-3</v>
          </cell>
        </row>
        <row r="13">
          <cell r="A13">
            <v>4</v>
          </cell>
          <cell r="B13" t="str">
            <v>ADAMS</v>
          </cell>
          <cell r="C13">
            <v>0</v>
          </cell>
          <cell r="D13">
            <v>0</v>
          </cell>
          <cell r="E13">
            <v>0</v>
          </cell>
          <cell r="F13">
            <v>0</v>
          </cell>
          <cell r="G13">
            <v>0</v>
          </cell>
          <cell r="H13">
            <v>0</v>
          </cell>
          <cell r="I13">
            <v>0</v>
          </cell>
          <cell r="J13">
            <v>0</v>
          </cell>
          <cell r="K13">
            <v>0</v>
          </cell>
          <cell r="L13">
            <v>0</v>
          </cell>
          <cell r="M13">
            <v>0</v>
          </cell>
          <cell r="N13">
            <v>0</v>
          </cell>
          <cell r="R13">
            <v>0</v>
          </cell>
          <cell r="S13" t="str">
            <v>--</v>
          </cell>
          <cell r="V13">
            <v>0</v>
          </cell>
          <cell r="W13">
            <v>0</v>
          </cell>
          <cell r="X13">
            <v>0</v>
          </cell>
          <cell r="Y13">
            <v>0</v>
          </cell>
          <cell r="Z13">
            <v>0</v>
          </cell>
          <cell r="AA13">
            <v>0</v>
          </cell>
          <cell r="AB13">
            <v>0</v>
          </cell>
          <cell r="AC13">
            <v>0</v>
          </cell>
          <cell r="AD13">
            <v>0</v>
          </cell>
          <cell r="AE13">
            <v>0</v>
          </cell>
          <cell r="AG13">
            <v>0</v>
          </cell>
          <cell r="AK13">
            <v>0</v>
          </cell>
          <cell r="AL13" t="str">
            <v>--</v>
          </cell>
          <cell r="AM13" t="str">
            <v>--</v>
          </cell>
          <cell r="AO13">
            <v>0</v>
          </cell>
          <cell r="AP13">
            <v>0</v>
          </cell>
          <cell r="AQ13">
            <v>0</v>
          </cell>
          <cell r="AR13">
            <v>0</v>
          </cell>
          <cell r="AS13">
            <v>0</v>
          </cell>
          <cell r="AT13">
            <v>0</v>
          </cell>
          <cell r="AU13">
            <v>0</v>
          </cell>
          <cell r="AV13">
            <v>0</v>
          </cell>
          <cell r="AW13">
            <v>0</v>
          </cell>
          <cell r="AX13">
            <v>0</v>
          </cell>
          <cell r="AZ13">
            <v>0</v>
          </cell>
          <cell r="BD13">
            <v>0</v>
          </cell>
          <cell r="BE13" t="str">
            <v>--</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W13">
            <v>0</v>
          </cell>
          <cell r="BX13" t="str">
            <v>--</v>
          </cell>
          <cell r="BZ13">
            <v>-4</v>
          </cell>
        </row>
        <row r="14">
          <cell r="A14">
            <v>5</v>
          </cell>
          <cell r="B14" t="str">
            <v>AGAWAM</v>
          </cell>
          <cell r="C14">
            <v>59.910000000000004</v>
          </cell>
          <cell r="D14">
            <v>70.064987888241816</v>
          </cell>
          <cell r="E14">
            <v>70.064987888241816</v>
          </cell>
          <cell r="F14">
            <v>77</v>
          </cell>
          <cell r="G14">
            <v>77</v>
          </cell>
          <cell r="H14">
            <v>77</v>
          </cell>
          <cell r="I14">
            <v>77</v>
          </cell>
          <cell r="J14">
            <v>77</v>
          </cell>
          <cell r="K14">
            <v>77</v>
          </cell>
          <cell r="L14">
            <v>0</v>
          </cell>
          <cell r="M14">
            <v>0</v>
          </cell>
          <cell r="N14">
            <v>77</v>
          </cell>
          <cell r="R14">
            <v>0</v>
          </cell>
          <cell r="S14">
            <v>0</v>
          </cell>
          <cell r="V14">
            <v>998418</v>
          </cell>
          <cell r="W14">
            <v>1232109.6629433746</v>
          </cell>
          <cell r="X14">
            <v>1234957</v>
          </cell>
          <cell r="Y14">
            <v>1359007</v>
          </cell>
          <cell r="Z14">
            <v>1355398.0099999998</v>
          </cell>
          <cell r="AA14">
            <v>1359069</v>
          </cell>
          <cell r="AB14">
            <v>1359069</v>
          </cell>
          <cell r="AC14">
            <v>1359069</v>
          </cell>
          <cell r="AD14">
            <v>1359069</v>
          </cell>
          <cell r="AE14">
            <v>0</v>
          </cell>
          <cell r="AG14">
            <v>1355398.0099999998</v>
          </cell>
          <cell r="AK14">
            <v>0</v>
          </cell>
          <cell r="AL14">
            <v>0</v>
          </cell>
          <cell r="AM14">
            <v>0</v>
          </cell>
          <cell r="AO14">
            <v>232764.80875257513</v>
          </cell>
          <cell r="AP14">
            <v>333113.16788763093</v>
          </cell>
          <cell r="AQ14">
            <v>435923.6</v>
          </cell>
          <cell r="AR14">
            <v>442262.92317102075</v>
          </cell>
          <cell r="AS14">
            <v>452980.99536365218</v>
          </cell>
          <cell r="AT14">
            <v>415868.74349776562</v>
          </cell>
          <cell r="AU14">
            <v>415868.11174867343</v>
          </cell>
          <cell r="AV14">
            <v>415868.11174867343</v>
          </cell>
          <cell r="AW14">
            <v>415846.46991356724</v>
          </cell>
          <cell r="AX14">
            <v>0</v>
          </cell>
          <cell r="AZ14">
            <v>453349.02580484282</v>
          </cell>
          <cell r="BD14">
            <v>-21.6418351061875</v>
          </cell>
          <cell r="BE14">
            <v>-5.204014083981523E-3</v>
          </cell>
          <cell r="BH14">
            <v>765653.19124742481</v>
          </cell>
          <cell r="BI14">
            <v>898996.49505574373</v>
          </cell>
          <cell r="BJ14">
            <v>799033.4</v>
          </cell>
          <cell r="BK14">
            <v>916744.07682897919</v>
          </cell>
          <cell r="BL14">
            <v>902417.01463634754</v>
          </cell>
          <cell r="BM14">
            <v>943200.25650223438</v>
          </cell>
          <cell r="BN14">
            <v>943200.88825132651</v>
          </cell>
          <cell r="BO14">
            <v>943200.88825132651</v>
          </cell>
          <cell r="BP14">
            <v>943222.53008643282</v>
          </cell>
          <cell r="BQ14">
            <v>0</v>
          </cell>
          <cell r="BR14">
            <v>0</v>
          </cell>
          <cell r="BS14">
            <v>902048.98419515695</v>
          </cell>
          <cell r="BT14">
            <v>0</v>
          </cell>
          <cell r="BU14">
            <v>0</v>
          </cell>
          <cell r="BW14">
            <v>21.641835106303915</v>
          </cell>
          <cell r="BX14">
            <v>2.2945096188831116E-3</v>
          </cell>
          <cell r="BZ14">
            <v>-5</v>
          </cell>
        </row>
        <row r="15">
          <cell r="A15">
            <v>6</v>
          </cell>
          <cell r="B15" t="str">
            <v>ALFORD</v>
          </cell>
          <cell r="C15">
            <v>0</v>
          </cell>
          <cell r="D15">
            <v>0</v>
          </cell>
          <cell r="E15">
            <v>0</v>
          </cell>
          <cell r="F15">
            <v>0</v>
          </cell>
          <cell r="G15">
            <v>0</v>
          </cell>
          <cell r="H15">
            <v>0</v>
          </cell>
          <cell r="I15">
            <v>0</v>
          </cell>
          <cell r="J15">
            <v>0</v>
          </cell>
          <cell r="K15">
            <v>0</v>
          </cell>
          <cell r="L15">
            <v>0</v>
          </cell>
          <cell r="M15">
            <v>0</v>
          </cell>
          <cell r="N15">
            <v>0</v>
          </cell>
          <cell r="R15">
            <v>0</v>
          </cell>
          <cell r="S15" t="str">
            <v>--</v>
          </cell>
          <cell r="V15">
            <v>0</v>
          </cell>
          <cell r="W15">
            <v>0</v>
          </cell>
          <cell r="X15">
            <v>0</v>
          </cell>
          <cell r="Y15">
            <v>0</v>
          </cell>
          <cell r="Z15">
            <v>0</v>
          </cell>
          <cell r="AA15">
            <v>0</v>
          </cell>
          <cell r="AB15">
            <v>0</v>
          </cell>
          <cell r="AC15">
            <v>0</v>
          </cell>
          <cell r="AD15">
            <v>0</v>
          </cell>
          <cell r="AE15">
            <v>0</v>
          </cell>
          <cell r="AG15">
            <v>0</v>
          </cell>
          <cell r="AK15">
            <v>0</v>
          </cell>
          <cell r="AL15" t="str">
            <v>--</v>
          </cell>
          <cell r="AM15" t="str">
            <v>--</v>
          </cell>
          <cell r="AO15">
            <v>0</v>
          </cell>
          <cell r="AP15">
            <v>0</v>
          </cell>
          <cell r="AQ15">
            <v>0</v>
          </cell>
          <cell r="AR15">
            <v>0</v>
          </cell>
          <cell r="AS15">
            <v>0</v>
          </cell>
          <cell r="AT15">
            <v>0</v>
          </cell>
          <cell r="AU15">
            <v>0</v>
          </cell>
          <cell r="AV15">
            <v>0</v>
          </cell>
          <cell r="AW15">
            <v>0</v>
          </cell>
          <cell r="AX15">
            <v>0</v>
          </cell>
          <cell r="AZ15">
            <v>0</v>
          </cell>
          <cell r="BD15">
            <v>0</v>
          </cell>
          <cell r="BE15" t="str">
            <v>--</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W15">
            <v>0</v>
          </cell>
          <cell r="BX15" t="str">
            <v>--</v>
          </cell>
          <cell r="BZ15">
            <v>-6</v>
          </cell>
        </row>
        <row r="16">
          <cell r="A16">
            <v>7</v>
          </cell>
          <cell r="B16" t="str">
            <v>AMESBURY</v>
          </cell>
          <cell r="C16">
            <v>62.93</v>
          </cell>
          <cell r="D16">
            <v>66.019801980198025</v>
          </cell>
          <cell r="E16">
            <v>66.019801980198025</v>
          </cell>
          <cell r="F16">
            <v>68</v>
          </cell>
          <cell r="G16">
            <v>68</v>
          </cell>
          <cell r="H16">
            <v>68</v>
          </cell>
          <cell r="I16">
            <v>68</v>
          </cell>
          <cell r="J16">
            <v>68</v>
          </cell>
          <cell r="K16">
            <v>68</v>
          </cell>
          <cell r="L16">
            <v>0</v>
          </cell>
          <cell r="M16">
            <v>0</v>
          </cell>
          <cell r="N16">
            <v>68</v>
          </cell>
          <cell r="R16">
            <v>0</v>
          </cell>
          <cell r="S16">
            <v>0</v>
          </cell>
          <cell r="V16">
            <v>953581</v>
          </cell>
          <cell r="W16">
            <v>1008732.8550495049</v>
          </cell>
          <cell r="X16">
            <v>1026315</v>
          </cell>
          <cell r="Y16">
            <v>1056604</v>
          </cell>
          <cell r="Z16">
            <v>1042718.3999999999</v>
          </cell>
          <cell r="AA16">
            <v>1056670</v>
          </cell>
          <cell r="AB16">
            <v>1056670</v>
          </cell>
          <cell r="AC16">
            <v>1056670</v>
          </cell>
          <cell r="AD16">
            <v>1056670</v>
          </cell>
          <cell r="AE16">
            <v>0</v>
          </cell>
          <cell r="AG16">
            <v>1042718.3999999999</v>
          </cell>
          <cell r="AK16">
            <v>0</v>
          </cell>
          <cell r="AL16">
            <v>0</v>
          </cell>
          <cell r="AM16">
            <v>0</v>
          </cell>
          <cell r="AO16">
            <v>251312.45772517656</v>
          </cell>
          <cell r="AP16">
            <v>108994.68783353071</v>
          </cell>
          <cell r="AQ16">
            <v>241894.39999999999</v>
          </cell>
          <cell r="AR16">
            <v>124740.93095059085</v>
          </cell>
          <cell r="AS16">
            <v>134267.39987835533</v>
          </cell>
          <cell r="AT16">
            <v>161452.54799105771</v>
          </cell>
          <cell r="AU16">
            <v>161452.36843825848</v>
          </cell>
          <cell r="AV16">
            <v>161452.36843825848</v>
          </cell>
          <cell r="AW16">
            <v>161441.26633404323</v>
          </cell>
          <cell r="AX16">
            <v>0</v>
          </cell>
          <cell r="AZ16">
            <v>134868.80398624719</v>
          </cell>
          <cell r="BD16">
            <v>-11.102104215242434</v>
          </cell>
          <cell r="BE16">
            <v>-6.8763960062279139E-3</v>
          </cell>
          <cell r="BH16">
            <v>702268.54227482341</v>
          </cell>
          <cell r="BI16">
            <v>899738.16721597419</v>
          </cell>
          <cell r="BJ16">
            <v>784420.6</v>
          </cell>
          <cell r="BK16">
            <v>931863.06904940913</v>
          </cell>
          <cell r="BL16">
            <v>908451.00012164458</v>
          </cell>
          <cell r="BM16">
            <v>895217.45200894226</v>
          </cell>
          <cell r="BN16">
            <v>895217.63156174147</v>
          </cell>
          <cell r="BO16">
            <v>895217.63156174147</v>
          </cell>
          <cell r="BP16">
            <v>895228.73366595677</v>
          </cell>
          <cell r="BQ16">
            <v>0</v>
          </cell>
          <cell r="BR16">
            <v>0</v>
          </cell>
          <cell r="BS16">
            <v>907849.59601375274</v>
          </cell>
          <cell r="BT16">
            <v>0</v>
          </cell>
          <cell r="BU16">
            <v>0</v>
          </cell>
          <cell r="BW16">
            <v>11.102104215300642</v>
          </cell>
          <cell r="BX16">
            <v>1.240157010307108E-3</v>
          </cell>
          <cell r="BZ16">
            <v>-7</v>
          </cell>
        </row>
        <row r="17">
          <cell r="A17">
            <v>8</v>
          </cell>
          <cell r="B17" t="str">
            <v>AMHERST</v>
          </cell>
          <cell r="C17">
            <v>76.95</v>
          </cell>
          <cell r="D17">
            <v>78</v>
          </cell>
          <cell r="E17">
            <v>78</v>
          </cell>
          <cell r="F17">
            <v>74</v>
          </cell>
          <cell r="G17">
            <v>74</v>
          </cell>
          <cell r="H17">
            <v>74</v>
          </cell>
          <cell r="I17">
            <v>74</v>
          </cell>
          <cell r="J17">
            <v>74</v>
          </cell>
          <cell r="K17">
            <v>74</v>
          </cell>
          <cell r="L17">
            <v>0</v>
          </cell>
          <cell r="M17">
            <v>0</v>
          </cell>
          <cell r="N17">
            <v>74</v>
          </cell>
          <cell r="R17">
            <v>0</v>
          </cell>
          <cell r="S17">
            <v>0</v>
          </cell>
          <cell r="V17">
            <v>1608776</v>
          </cell>
          <cell r="W17">
            <v>1681928.0599999998</v>
          </cell>
          <cell r="X17">
            <v>1700377</v>
          </cell>
          <cell r="Y17">
            <v>1642822</v>
          </cell>
          <cell r="Z17">
            <v>1625539.3000000003</v>
          </cell>
          <cell r="AA17">
            <v>1644442</v>
          </cell>
          <cell r="AB17">
            <v>1644442</v>
          </cell>
          <cell r="AC17">
            <v>1644442</v>
          </cell>
          <cell r="AD17">
            <v>1644442</v>
          </cell>
          <cell r="AE17">
            <v>0</v>
          </cell>
          <cell r="AG17">
            <v>1625539.3000000003</v>
          </cell>
          <cell r="AK17">
            <v>0</v>
          </cell>
          <cell r="AL17">
            <v>0</v>
          </cell>
          <cell r="AM17">
            <v>0</v>
          </cell>
          <cell r="AO17">
            <v>72179</v>
          </cell>
          <cell r="AP17">
            <v>214013.05999999982</v>
          </cell>
          <cell r="AQ17">
            <v>232462</v>
          </cell>
          <cell r="AR17">
            <v>174907</v>
          </cell>
          <cell r="AS17">
            <v>157624.30000000028</v>
          </cell>
          <cell r="AT17">
            <v>107841.28095313501</v>
          </cell>
          <cell r="AU17">
            <v>107841.21030516175</v>
          </cell>
          <cell r="AV17">
            <v>107841.21030516175</v>
          </cell>
          <cell r="AW17">
            <v>107841.02348942144</v>
          </cell>
          <cell r="AX17">
            <v>0</v>
          </cell>
          <cell r="AZ17">
            <v>157624.30000000028</v>
          </cell>
          <cell r="BD17">
            <v>-0.18681574030779302</v>
          </cell>
          <cell r="BE17">
            <v>-1.7323223634457818E-4</v>
          </cell>
          <cell r="BH17">
            <v>1536597</v>
          </cell>
          <cell r="BI17">
            <v>1467915</v>
          </cell>
          <cell r="BJ17">
            <v>1467915</v>
          </cell>
          <cell r="BK17">
            <v>1467915</v>
          </cell>
          <cell r="BL17">
            <v>1467915</v>
          </cell>
          <cell r="BM17">
            <v>1536600.7190468649</v>
          </cell>
          <cell r="BN17">
            <v>1536600.7896948382</v>
          </cell>
          <cell r="BO17">
            <v>1536600.7896948382</v>
          </cell>
          <cell r="BP17">
            <v>1536600.9765105785</v>
          </cell>
          <cell r="BQ17">
            <v>0</v>
          </cell>
          <cell r="BR17">
            <v>0</v>
          </cell>
          <cell r="BS17">
            <v>1467915</v>
          </cell>
          <cell r="BT17">
            <v>0</v>
          </cell>
          <cell r="BU17">
            <v>0</v>
          </cell>
          <cell r="BW17">
            <v>0.18681574030779302</v>
          </cell>
          <cell r="BX17">
            <v>1.2157727735662149E-5</v>
          </cell>
          <cell r="BZ17">
            <v>-8</v>
          </cell>
        </row>
        <row r="18">
          <cell r="A18">
            <v>9</v>
          </cell>
          <cell r="B18" t="str">
            <v>ANDOVER</v>
          </cell>
          <cell r="C18">
            <v>14</v>
          </cell>
          <cell r="D18">
            <v>14.340702433624216</v>
          </cell>
          <cell r="E18">
            <v>14.340702433624216</v>
          </cell>
          <cell r="F18">
            <v>14</v>
          </cell>
          <cell r="G18">
            <v>14</v>
          </cell>
          <cell r="H18">
            <v>14</v>
          </cell>
          <cell r="I18">
            <v>14</v>
          </cell>
          <cell r="J18">
            <v>14</v>
          </cell>
          <cell r="K18">
            <v>14</v>
          </cell>
          <cell r="L18">
            <v>0</v>
          </cell>
          <cell r="M18">
            <v>0</v>
          </cell>
          <cell r="N18">
            <v>14</v>
          </cell>
          <cell r="R18">
            <v>0</v>
          </cell>
          <cell r="S18">
            <v>0</v>
          </cell>
          <cell r="V18">
            <v>265575</v>
          </cell>
          <cell r="W18">
            <v>272673.95868716436</v>
          </cell>
          <cell r="X18">
            <v>273052</v>
          </cell>
          <cell r="Y18">
            <v>266388</v>
          </cell>
          <cell r="Z18">
            <v>265357.59999999998</v>
          </cell>
          <cell r="AA18">
            <v>266388</v>
          </cell>
          <cell r="AB18">
            <v>266388</v>
          </cell>
          <cell r="AC18">
            <v>266388</v>
          </cell>
          <cell r="AD18">
            <v>266388</v>
          </cell>
          <cell r="AE18">
            <v>0</v>
          </cell>
          <cell r="AG18">
            <v>265357.59999999998</v>
          </cell>
          <cell r="AK18">
            <v>0</v>
          </cell>
          <cell r="AL18">
            <v>0</v>
          </cell>
          <cell r="AM18">
            <v>0</v>
          </cell>
          <cell r="AO18">
            <v>70417.363019554992</v>
          </cell>
          <cell r="AP18">
            <v>30340.579923203826</v>
          </cell>
          <cell r="AQ18">
            <v>68237.600000000006</v>
          </cell>
          <cell r="AR18">
            <v>17624.199776920399</v>
          </cell>
          <cell r="AS18">
            <v>21808.201884489732</v>
          </cell>
          <cell r="AT18">
            <v>13936.922102549208</v>
          </cell>
          <cell r="AU18">
            <v>13936.920622789145</v>
          </cell>
          <cell r="AV18">
            <v>13936.920622789145</v>
          </cell>
          <cell r="AW18">
            <v>13928.459123140388</v>
          </cell>
          <cell r="AX18">
            <v>0</v>
          </cell>
          <cell r="AZ18">
            <v>21935.844524225493</v>
          </cell>
          <cell r="BD18">
            <v>-8.4614996487562166</v>
          </cell>
          <cell r="BE18">
            <v>-6.0712835193454939E-2</v>
          </cell>
          <cell r="BH18">
            <v>195157.63698044501</v>
          </cell>
          <cell r="BI18">
            <v>242333.37876396053</v>
          </cell>
          <cell r="BJ18">
            <v>204814.4</v>
          </cell>
          <cell r="BK18">
            <v>248763.8002230796</v>
          </cell>
          <cell r="BL18">
            <v>243549.39811551024</v>
          </cell>
          <cell r="BM18">
            <v>252451.0778974508</v>
          </cell>
          <cell r="BN18">
            <v>252451.07937721084</v>
          </cell>
          <cell r="BO18">
            <v>252451.07937721084</v>
          </cell>
          <cell r="BP18">
            <v>252459.54087685962</v>
          </cell>
          <cell r="BQ18">
            <v>0</v>
          </cell>
          <cell r="BR18">
            <v>0</v>
          </cell>
          <cell r="BS18">
            <v>243421.75547577449</v>
          </cell>
          <cell r="BT18">
            <v>0</v>
          </cell>
          <cell r="BU18">
            <v>0</v>
          </cell>
          <cell r="BW18">
            <v>8.4614996487798635</v>
          </cell>
          <cell r="BX18">
            <v>3.3517383525083488E-3</v>
          </cell>
          <cell r="BZ18">
            <v>-9</v>
          </cell>
        </row>
        <row r="19">
          <cell r="A19">
            <v>10</v>
          </cell>
          <cell r="B19" t="str">
            <v>ARLINGTON</v>
          </cell>
          <cell r="C19">
            <v>11.98</v>
          </cell>
          <cell r="D19">
            <v>12.547680650895447</v>
          </cell>
          <cell r="E19">
            <v>12.547680650895447</v>
          </cell>
          <cell r="F19">
            <v>15</v>
          </cell>
          <cell r="G19">
            <v>15</v>
          </cell>
          <cell r="H19">
            <v>15</v>
          </cell>
          <cell r="I19">
            <v>15</v>
          </cell>
          <cell r="J19">
            <v>15</v>
          </cell>
          <cell r="K19">
            <v>15</v>
          </cell>
          <cell r="L19">
            <v>0</v>
          </cell>
          <cell r="M19">
            <v>0</v>
          </cell>
          <cell r="N19">
            <v>15</v>
          </cell>
          <cell r="R19">
            <v>0</v>
          </cell>
          <cell r="S19">
            <v>0</v>
          </cell>
          <cell r="V19">
            <v>204720</v>
          </cell>
          <cell r="W19">
            <v>256912.38379074889</v>
          </cell>
          <cell r="X19">
            <v>258251</v>
          </cell>
          <cell r="Y19">
            <v>290551</v>
          </cell>
          <cell r="Z19">
            <v>289578.69999999995</v>
          </cell>
          <cell r="AA19">
            <v>290551</v>
          </cell>
          <cell r="AB19">
            <v>290551</v>
          </cell>
          <cell r="AC19">
            <v>290551</v>
          </cell>
          <cell r="AD19">
            <v>290551</v>
          </cell>
          <cell r="AE19">
            <v>0</v>
          </cell>
          <cell r="AG19">
            <v>289578.69999999995</v>
          </cell>
          <cell r="AK19">
            <v>0</v>
          </cell>
          <cell r="AL19">
            <v>0</v>
          </cell>
          <cell r="AM19">
            <v>0</v>
          </cell>
          <cell r="AO19">
            <v>57469.461304510289</v>
          </cell>
          <cell r="AP19">
            <v>71444.526584666077</v>
          </cell>
          <cell r="AQ19">
            <v>102505</v>
          </cell>
          <cell r="AR19">
            <v>99715.270132727805</v>
          </cell>
          <cell r="AS19">
            <v>102816.70249239639</v>
          </cell>
          <cell r="AT19">
            <v>97059.968530905709</v>
          </cell>
          <cell r="AU19">
            <v>97059.815963047746</v>
          </cell>
          <cell r="AV19">
            <v>97059.815963047746</v>
          </cell>
          <cell r="AW19">
            <v>97052.940012179053</v>
          </cell>
          <cell r="AX19">
            <v>0</v>
          </cell>
          <cell r="AZ19">
            <v>102921.34763858642</v>
          </cell>
          <cell r="BD19">
            <v>-6.8759508686925983</v>
          </cell>
          <cell r="BE19">
            <v>-7.0842405793469787E-3</v>
          </cell>
          <cell r="BH19">
            <v>147250.5386954897</v>
          </cell>
          <cell r="BI19">
            <v>185467.85720608282</v>
          </cell>
          <cell r="BJ19">
            <v>155746</v>
          </cell>
          <cell r="BK19">
            <v>190835.7298672722</v>
          </cell>
          <cell r="BL19">
            <v>186761.99750760355</v>
          </cell>
          <cell r="BM19">
            <v>193491.03146909428</v>
          </cell>
          <cell r="BN19">
            <v>193491.18403695227</v>
          </cell>
          <cell r="BO19">
            <v>193491.18403695227</v>
          </cell>
          <cell r="BP19">
            <v>193498.05998782095</v>
          </cell>
          <cell r="BQ19">
            <v>0</v>
          </cell>
          <cell r="BR19">
            <v>0</v>
          </cell>
          <cell r="BS19">
            <v>186657.35236141353</v>
          </cell>
          <cell r="BT19">
            <v>0</v>
          </cell>
          <cell r="BU19">
            <v>0</v>
          </cell>
          <cell r="BW19">
            <v>6.8759508686780464</v>
          </cell>
          <cell r="BX19">
            <v>3.5536248862655384E-3</v>
          </cell>
          <cell r="BZ19">
            <v>-10</v>
          </cell>
        </row>
        <row r="20">
          <cell r="A20">
            <v>11</v>
          </cell>
          <cell r="B20" t="str">
            <v>ASHBURNHAM</v>
          </cell>
          <cell r="C20">
            <v>0</v>
          </cell>
          <cell r="D20">
            <v>0</v>
          </cell>
          <cell r="E20">
            <v>0</v>
          </cell>
          <cell r="F20">
            <v>0</v>
          </cell>
          <cell r="G20">
            <v>0</v>
          </cell>
          <cell r="H20">
            <v>0</v>
          </cell>
          <cell r="I20">
            <v>0</v>
          </cell>
          <cell r="J20">
            <v>0</v>
          </cell>
          <cell r="K20">
            <v>0</v>
          </cell>
          <cell r="L20">
            <v>0</v>
          </cell>
          <cell r="M20">
            <v>0</v>
          </cell>
          <cell r="N20">
            <v>0</v>
          </cell>
          <cell r="R20">
            <v>0</v>
          </cell>
          <cell r="S20" t="str">
            <v>--</v>
          </cell>
          <cell r="V20">
            <v>0</v>
          </cell>
          <cell r="W20">
            <v>0</v>
          </cell>
          <cell r="X20">
            <v>0</v>
          </cell>
          <cell r="Y20">
            <v>0</v>
          </cell>
          <cell r="Z20">
            <v>0</v>
          </cell>
          <cell r="AA20">
            <v>0</v>
          </cell>
          <cell r="AB20">
            <v>0</v>
          </cell>
          <cell r="AC20">
            <v>0</v>
          </cell>
          <cell r="AD20">
            <v>0</v>
          </cell>
          <cell r="AE20">
            <v>0</v>
          </cell>
          <cell r="AG20">
            <v>0</v>
          </cell>
          <cell r="AK20">
            <v>0</v>
          </cell>
          <cell r="AL20" t="str">
            <v>--</v>
          </cell>
          <cell r="AM20" t="str">
            <v>--</v>
          </cell>
          <cell r="AO20">
            <v>0</v>
          </cell>
          <cell r="AP20">
            <v>0</v>
          </cell>
          <cell r="AQ20">
            <v>0</v>
          </cell>
          <cell r="AR20">
            <v>0</v>
          </cell>
          <cell r="AS20">
            <v>0</v>
          </cell>
          <cell r="AT20">
            <v>0</v>
          </cell>
          <cell r="AU20">
            <v>0</v>
          </cell>
          <cell r="AV20">
            <v>0</v>
          </cell>
          <cell r="AW20">
            <v>0</v>
          </cell>
          <cell r="AX20">
            <v>0</v>
          </cell>
          <cell r="AZ20">
            <v>0</v>
          </cell>
          <cell r="BD20">
            <v>0</v>
          </cell>
          <cell r="BE20" t="str">
            <v>--</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W20">
            <v>0</v>
          </cell>
          <cell r="BX20" t="str">
            <v>--</v>
          </cell>
          <cell r="BZ20">
            <v>-11</v>
          </cell>
        </row>
        <row r="21">
          <cell r="A21">
            <v>12</v>
          </cell>
          <cell r="B21" t="str">
            <v>ASHBY</v>
          </cell>
          <cell r="C21">
            <v>0</v>
          </cell>
          <cell r="D21">
            <v>0</v>
          </cell>
          <cell r="E21">
            <v>0</v>
          </cell>
          <cell r="F21">
            <v>0</v>
          </cell>
          <cell r="G21">
            <v>0</v>
          </cell>
          <cell r="H21">
            <v>0</v>
          </cell>
          <cell r="I21">
            <v>0</v>
          </cell>
          <cell r="J21">
            <v>0</v>
          </cell>
          <cell r="K21">
            <v>0</v>
          </cell>
          <cell r="L21">
            <v>0</v>
          </cell>
          <cell r="M21">
            <v>0</v>
          </cell>
          <cell r="N21">
            <v>0</v>
          </cell>
          <cell r="R21">
            <v>0</v>
          </cell>
          <cell r="S21" t="str">
            <v>--</v>
          </cell>
          <cell r="V21">
            <v>0</v>
          </cell>
          <cell r="W21">
            <v>0</v>
          </cell>
          <cell r="X21">
            <v>0</v>
          </cell>
          <cell r="Y21">
            <v>0</v>
          </cell>
          <cell r="Z21">
            <v>0</v>
          </cell>
          <cell r="AA21">
            <v>0</v>
          </cell>
          <cell r="AB21">
            <v>0</v>
          </cell>
          <cell r="AC21">
            <v>0</v>
          </cell>
          <cell r="AD21">
            <v>0</v>
          </cell>
          <cell r="AE21">
            <v>0</v>
          </cell>
          <cell r="AG21">
            <v>0</v>
          </cell>
          <cell r="AK21">
            <v>0</v>
          </cell>
          <cell r="AL21" t="str">
            <v>--</v>
          </cell>
          <cell r="AM21" t="str">
            <v>--</v>
          </cell>
          <cell r="AO21">
            <v>0</v>
          </cell>
          <cell r="AP21">
            <v>0</v>
          </cell>
          <cell r="AQ21">
            <v>0</v>
          </cell>
          <cell r="AR21">
            <v>0</v>
          </cell>
          <cell r="AS21">
            <v>0</v>
          </cell>
          <cell r="AT21">
            <v>0</v>
          </cell>
          <cell r="AU21">
            <v>0</v>
          </cell>
          <cell r="AV21">
            <v>0</v>
          </cell>
          <cell r="AW21">
            <v>0</v>
          </cell>
          <cell r="AX21">
            <v>0</v>
          </cell>
          <cell r="AZ21">
            <v>0</v>
          </cell>
          <cell r="BD21">
            <v>0</v>
          </cell>
          <cell r="BE21" t="str">
            <v>--</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W21">
            <v>0</v>
          </cell>
          <cell r="BX21" t="str">
            <v>--</v>
          </cell>
          <cell r="BZ21">
            <v>-12</v>
          </cell>
        </row>
        <row r="22">
          <cell r="A22">
            <v>13</v>
          </cell>
          <cell r="B22" t="str">
            <v>ASHFIELD</v>
          </cell>
          <cell r="C22">
            <v>0</v>
          </cell>
          <cell r="D22">
            <v>0</v>
          </cell>
          <cell r="E22">
            <v>0</v>
          </cell>
          <cell r="F22">
            <v>0</v>
          </cell>
          <cell r="G22">
            <v>0</v>
          </cell>
          <cell r="H22">
            <v>0</v>
          </cell>
          <cell r="I22">
            <v>0</v>
          </cell>
          <cell r="J22">
            <v>0</v>
          </cell>
          <cell r="K22">
            <v>0</v>
          </cell>
          <cell r="L22">
            <v>0</v>
          </cell>
          <cell r="M22">
            <v>0</v>
          </cell>
          <cell r="N22">
            <v>0</v>
          </cell>
          <cell r="R22">
            <v>0</v>
          </cell>
          <cell r="S22" t="str">
            <v>--</v>
          </cell>
          <cell r="V22">
            <v>0</v>
          </cell>
          <cell r="W22">
            <v>0</v>
          </cell>
          <cell r="X22">
            <v>0</v>
          </cell>
          <cell r="Y22">
            <v>0</v>
          </cell>
          <cell r="Z22">
            <v>0</v>
          </cell>
          <cell r="AA22">
            <v>0</v>
          </cell>
          <cell r="AB22">
            <v>0</v>
          </cell>
          <cell r="AC22">
            <v>0</v>
          </cell>
          <cell r="AD22">
            <v>0</v>
          </cell>
          <cell r="AE22">
            <v>0</v>
          </cell>
          <cell r="AG22">
            <v>0</v>
          </cell>
          <cell r="AK22">
            <v>0</v>
          </cell>
          <cell r="AL22" t="str">
            <v>--</v>
          </cell>
          <cell r="AM22" t="str">
            <v>--</v>
          </cell>
          <cell r="AO22">
            <v>0</v>
          </cell>
          <cell r="AP22">
            <v>0</v>
          </cell>
          <cell r="AQ22">
            <v>0</v>
          </cell>
          <cell r="AR22">
            <v>0</v>
          </cell>
          <cell r="AS22">
            <v>0</v>
          </cell>
          <cell r="AT22">
            <v>0</v>
          </cell>
          <cell r="AU22">
            <v>0</v>
          </cell>
          <cell r="AV22">
            <v>0</v>
          </cell>
          <cell r="AW22">
            <v>0</v>
          </cell>
          <cell r="AX22">
            <v>0</v>
          </cell>
          <cell r="AZ22">
            <v>0</v>
          </cell>
          <cell r="BD22">
            <v>0</v>
          </cell>
          <cell r="BE22" t="str">
            <v>--</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W22">
            <v>0</v>
          </cell>
          <cell r="BX22" t="str">
            <v>--</v>
          </cell>
          <cell r="BZ22">
            <v>-13</v>
          </cell>
        </row>
        <row r="23">
          <cell r="A23">
            <v>14</v>
          </cell>
          <cell r="B23" t="str">
            <v>ASHLAND</v>
          </cell>
          <cell r="C23">
            <v>5</v>
          </cell>
          <cell r="D23">
            <v>4.9924812030075172</v>
          </cell>
          <cell r="E23">
            <v>4.9924812030075172</v>
          </cell>
          <cell r="F23">
            <v>0</v>
          </cell>
          <cell r="G23">
            <v>0</v>
          </cell>
          <cell r="H23">
            <v>0</v>
          </cell>
          <cell r="I23">
            <v>0</v>
          </cell>
          <cell r="J23">
            <v>0</v>
          </cell>
          <cell r="K23">
            <v>0</v>
          </cell>
          <cell r="L23">
            <v>0</v>
          </cell>
          <cell r="M23">
            <v>0</v>
          </cell>
          <cell r="N23">
            <v>0</v>
          </cell>
          <cell r="R23">
            <v>0</v>
          </cell>
          <cell r="S23" t="str">
            <v>--</v>
          </cell>
          <cell r="V23">
            <v>76233</v>
          </cell>
          <cell r="W23">
            <v>73416.922105263162</v>
          </cell>
          <cell r="X23">
            <v>73873</v>
          </cell>
          <cell r="Y23">
            <v>0</v>
          </cell>
          <cell r="Z23">
            <v>0</v>
          </cell>
          <cell r="AA23">
            <v>0</v>
          </cell>
          <cell r="AB23">
            <v>0</v>
          </cell>
          <cell r="AC23">
            <v>0</v>
          </cell>
          <cell r="AD23">
            <v>0</v>
          </cell>
          <cell r="AE23">
            <v>0</v>
          </cell>
          <cell r="AG23">
            <v>0</v>
          </cell>
          <cell r="AK23">
            <v>0</v>
          </cell>
          <cell r="AL23" t="str">
            <v>--</v>
          </cell>
          <cell r="AM23" t="str">
            <v>--</v>
          </cell>
          <cell r="AO23">
            <v>4684</v>
          </cell>
          <cell r="AP23">
            <v>4682.9473684210525</v>
          </cell>
          <cell r="AQ23">
            <v>4682</v>
          </cell>
          <cell r="AR23">
            <v>0</v>
          </cell>
          <cell r="AS23">
            <v>0</v>
          </cell>
          <cell r="AT23">
            <v>0</v>
          </cell>
          <cell r="AU23">
            <v>0</v>
          </cell>
          <cell r="AV23">
            <v>0</v>
          </cell>
          <cell r="AW23">
            <v>0</v>
          </cell>
          <cell r="AX23">
            <v>0</v>
          </cell>
          <cell r="AZ23">
            <v>0</v>
          </cell>
          <cell r="BD23">
            <v>0</v>
          </cell>
          <cell r="BE23" t="str">
            <v>--</v>
          </cell>
          <cell r="BH23">
            <v>71549</v>
          </cell>
          <cell r="BI23">
            <v>68733.974736842109</v>
          </cell>
          <cell r="BJ23">
            <v>69191</v>
          </cell>
          <cell r="BK23">
            <v>0</v>
          </cell>
          <cell r="BL23">
            <v>0</v>
          </cell>
          <cell r="BM23">
            <v>0</v>
          </cell>
          <cell r="BN23">
            <v>0</v>
          </cell>
          <cell r="BO23">
            <v>0</v>
          </cell>
          <cell r="BP23">
            <v>0</v>
          </cell>
          <cell r="BQ23">
            <v>0</v>
          </cell>
          <cell r="BR23">
            <v>0</v>
          </cell>
          <cell r="BS23">
            <v>0</v>
          </cell>
          <cell r="BT23">
            <v>0</v>
          </cell>
          <cell r="BU23">
            <v>0</v>
          </cell>
          <cell r="BW23">
            <v>0</v>
          </cell>
          <cell r="BX23" t="str">
            <v>--</v>
          </cell>
          <cell r="BZ23">
            <v>-14</v>
          </cell>
        </row>
        <row r="24">
          <cell r="A24">
            <v>15</v>
          </cell>
          <cell r="B24" t="str">
            <v>ATHOL</v>
          </cell>
          <cell r="C24">
            <v>0</v>
          </cell>
          <cell r="D24">
            <v>0</v>
          </cell>
          <cell r="E24">
            <v>0</v>
          </cell>
          <cell r="F24">
            <v>0</v>
          </cell>
          <cell r="G24">
            <v>0</v>
          </cell>
          <cell r="H24">
            <v>0</v>
          </cell>
          <cell r="I24">
            <v>0</v>
          </cell>
          <cell r="J24">
            <v>0</v>
          </cell>
          <cell r="K24">
            <v>0</v>
          </cell>
          <cell r="L24">
            <v>0</v>
          </cell>
          <cell r="M24">
            <v>0</v>
          </cell>
          <cell r="N24">
            <v>0</v>
          </cell>
          <cell r="R24">
            <v>0</v>
          </cell>
          <cell r="S24" t="str">
            <v>--</v>
          </cell>
          <cell r="V24">
            <v>0</v>
          </cell>
          <cell r="W24">
            <v>0</v>
          </cell>
          <cell r="X24">
            <v>0</v>
          </cell>
          <cell r="Y24">
            <v>0</v>
          </cell>
          <cell r="Z24">
            <v>0</v>
          </cell>
          <cell r="AA24">
            <v>0</v>
          </cell>
          <cell r="AB24">
            <v>0</v>
          </cell>
          <cell r="AC24">
            <v>0</v>
          </cell>
          <cell r="AD24">
            <v>0</v>
          </cell>
          <cell r="AE24">
            <v>0</v>
          </cell>
          <cell r="AG24">
            <v>0</v>
          </cell>
          <cell r="AK24">
            <v>0</v>
          </cell>
          <cell r="AL24" t="str">
            <v>--</v>
          </cell>
          <cell r="AM24" t="str">
            <v>--</v>
          </cell>
          <cell r="AO24">
            <v>0</v>
          </cell>
          <cell r="AP24">
            <v>0</v>
          </cell>
          <cell r="AQ24">
            <v>0</v>
          </cell>
          <cell r="AR24">
            <v>0</v>
          </cell>
          <cell r="AS24">
            <v>0</v>
          </cell>
          <cell r="AT24">
            <v>0</v>
          </cell>
          <cell r="AU24">
            <v>0</v>
          </cell>
          <cell r="AV24">
            <v>0</v>
          </cell>
          <cell r="AW24">
            <v>0</v>
          </cell>
          <cell r="AX24">
            <v>0</v>
          </cell>
          <cell r="AZ24">
            <v>0</v>
          </cell>
          <cell r="BD24">
            <v>0</v>
          </cell>
          <cell r="BE24" t="str">
            <v>--</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W24">
            <v>0</v>
          </cell>
          <cell r="BX24" t="str">
            <v>--</v>
          </cell>
          <cell r="BZ24">
            <v>-15</v>
          </cell>
        </row>
        <row r="25">
          <cell r="A25">
            <v>16</v>
          </cell>
          <cell r="B25" t="str">
            <v>ATTLEBORO</v>
          </cell>
          <cell r="C25">
            <v>341.59000000000003</v>
          </cell>
          <cell r="D25">
            <v>343.07418107213698</v>
          </cell>
          <cell r="E25">
            <v>343.07418107213698</v>
          </cell>
          <cell r="F25">
            <v>323</v>
          </cell>
          <cell r="G25">
            <v>323</v>
          </cell>
          <cell r="H25">
            <v>323</v>
          </cell>
          <cell r="I25">
            <v>323</v>
          </cell>
          <cell r="J25">
            <v>323</v>
          </cell>
          <cell r="K25">
            <v>323</v>
          </cell>
          <cell r="L25">
            <v>0</v>
          </cell>
          <cell r="M25">
            <v>0</v>
          </cell>
          <cell r="N25">
            <v>323</v>
          </cell>
          <cell r="R25">
            <v>0</v>
          </cell>
          <cell r="S25">
            <v>0</v>
          </cell>
          <cell r="V25">
            <v>4241179</v>
          </cell>
          <cell r="W25">
            <v>4418440.9199660709</v>
          </cell>
          <cell r="X25">
            <v>4489896</v>
          </cell>
          <cell r="Y25">
            <v>4202208</v>
          </cell>
          <cell r="Z25">
            <v>4140618.3599999994</v>
          </cell>
          <cell r="AA25">
            <v>4202208</v>
          </cell>
          <cell r="AB25">
            <v>4202208</v>
          </cell>
          <cell r="AC25">
            <v>4202208</v>
          </cell>
          <cell r="AD25">
            <v>4202208</v>
          </cell>
          <cell r="AE25">
            <v>0</v>
          </cell>
          <cell r="AG25">
            <v>4140618.3599999994</v>
          </cell>
          <cell r="AK25">
            <v>0</v>
          </cell>
          <cell r="AL25">
            <v>0</v>
          </cell>
          <cell r="AM25">
            <v>0</v>
          </cell>
          <cell r="AO25">
            <v>626823</v>
          </cell>
          <cell r="AP25">
            <v>550143.12671251898</v>
          </cell>
          <cell r="AQ25">
            <v>749830</v>
          </cell>
          <cell r="AR25">
            <v>325970.6683751783</v>
          </cell>
          <cell r="AS25">
            <v>356794.60571320314</v>
          </cell>
          <cell r="AT25">
            <v>302974</v>
          </cell>
          <cell r="AU25">
            <v>302974</v>
          </cell>
          <cell r="AV25">
            <v>302974</v>
          </cell>
          <cell r="AW25">
            <v>302974</v>
          </cell>
          <cell r="AX25">
            <v>0</v>
          </cell>
          <cell r="AZ25">
            <v>357586.40427631541</v>
          </cell>
          <cell r="BD25">
            <v>0</v>
          </cell>
          <cell r="BE25">
            <v>0</v>
          </cell>
          <cell r="BH25">
            <v>3614356</v>
          </cell>
          <cell r="BI25">
            <v>3868297.7932535522</v>
          </cell>
          <cell r="BJ25">
            <v>3740066</v>
          </cell>
          <cell r="BK25">
            <v>3876237.3316248218</v>
          </cell>
          <cell r="BL25">
            <v>3783823.7542867963</v>
          </cell>
          <cell r="BM25">
            <v>3899234</v>
          </cell>
          <cell r="BN25">
            <v>3899234</v>
          </cell>
          <cell r="BO25">
            <v>3899234</v>
          </cell>
          <cell r="BP25">
            <v>3899234</v>
          </cell>
          <cell r="BQ25">
            <v>0</v>
          </cell>
          <cell r="BR25">
            <v>0</v>
          </cell>
          <cell r="BS25">
            <v>3783031.9557236838</v>
          </cell>
          <cell r="BT25">
            <v>0</v>
          </cell>
          <cell r="BU25">
            <v>0</v>
          </cell>
          <cell r="BW25">
            <v>0</v>
          </cell>
          <cell r="BX25">
            <v>0</v>
          </cell>
          <cell r="BZ25">
            <v>-16</v>
          </cell>
        </row>
        <row r="26">
          <cell r="A26">
            <v>17</v>
          </cell>
          <cell r="B26" t="str">
            <v>AUBURN</v>
          </cell>
          <cell r="C26">
            <v>8.44</v>
          </cell>
          <cell r="D26">
            <v>8.0065162907268146</v>
          </cell>
          <cell r="E26">
            <v>8.0065162907268146</v>
          </cell>
          <cell r="F26">
            <v>10</v>
          </cell>
          <cell r="G26">
            <v>10</v>
          </cell>
          <cell r="H26">
            <v>10</v>
          </cell>
          <cell r="I26">
            <v>10</v>
          </cell>
          <cell r="J26">
            <v>10</v>
          </cell>
          <cell r="K26">
            <v>10</v>
          </cell>
          <cell r="L26">
            <v>0</v>
          </cell>
          <cell r="M26">
            <v>0</v>
          </cell>
          <cell r="N26">
            <v>10</v>
          </cell>
          <cell r="R26">
            <v>0</v>
          </cell>
          <cell r="S26">
            <v>0</v>
          </cell>
          <cell r="V26">
            <v>146340</v>
          </cell>
          <cell r="W26">
            <v>144034.00596491227</v>
          </cell>
          <cell r="X26">
            <v>145092</v>
          </cell>
          <cell r="Y26">
            <v>164411</v>
          </cell>
          <cell r="Z26">
            <v>163341.40000000002</v>
          </cell>
          <cell r="AA26">
            <v>164411</v>
          </cell>
          <cell r="AB26">
            <v>164411</v>
          </cell>
          <cell r="AC26">
            <v>164411</v>
          </cell>
          <cell r="AD26">
            <v>164411</v>
          </cell>
          <cell r="AE26">
            <v>0</v>
          </cell>
          <cell r="AG26">
            <v>163341.40000000002</v>
          </cell>
          <cell r="AK26">
            <v>0</v>
          </cell>
          <cell r="AL26">
            <v>0</v>
          </cell>
          <cell r="AM26">
            <v>0</v>
          </cell>
          <cell r="AO26">
            <v>7909</v>
          </cell>
          <cell r="AP26">
            <v>13214.00596491227</v>
          </cell>
          <cell r="AQ26">
            <v>14104</v>
          </cell>
          <cell r="AR26">
            <v>33423</v>
          </cell>
          <cell r="AS26">
            <v>32353.400000000023</v>
          </cell>
          <cell r="AT26">
            <v>25978.393667474335</v>
          </cell>
          <cell r="AU26">
            <v>25978.363153167458</v>
          </cell>
          <cell r="AV26">
            <v>25978.363153167458</v>
          </cell>
          <cell r="AW26">
            <v>25978.282463622301</v>
          </cell>
          <cell r="AX26">
            <v>0</v>
          </cell>
          <cell r="AZ26">
            <v>32353.400000000023</v>
          </cell>
          <cell r="BD26">
            <v>-8.0689545156928943E-2</v>
          </cell>
          <cell r="BE26">
            <v>-3.1060288394613167E-4</v>
          </cell>
          <cell r="BH26">
            <v>138431</v>
          </cell>
          <cell r="BI26">
            <v>130820</v>
          </cell>
          <cell r="BJ26">
            <v>130988</v>
          </cell>
          <cell r="BK26">
            <v>130988</v>
          </cell>
          <cell r="BL26">
            <v>130988</v>
          </cell>
          <cell r="BM26">
            <v>138432.60633252567</v>
          </cell>
          <cell r="BN26">
            <v>138432.63684683255</v>
          </cell>
          <cell r="BO26">
            <v>138432.63684683255</v>
          </cell>
          <cell r="BP26">
            <v>138432.71753637769</v>
          </cell>
          <cell r="BQ26">
            <v>0</v>
          </cell>
          <cell r="BR26">
            <v>0</v>
          </cell>
          <cell r="BS26">
            <v>130988</v>
          </cell>
          <cell r="BT26">
            <v>0</v>
          </cell>
          <cell r="BU26">
            <v>0</v>
          </cell>
          <cell r="BW26">
            <v>8.0689545138739049E-2</v>
          </cell>
          <cell r="BX26">
            <v>5.8287949267210593E-5</v>
          </cell>
          <cell r="BZ26">
            <v>-17</v>
          </cell>
        </row>
        <row r="27">
          <cell r="A27">
            <v>18</v>
          </cell>
          <cell r="B27" t="str">
            <v>AVON</v>
          </cell>
          <cell r="C27">
            <v>18.55</v>
          </cell>
          <cell r="D27">
            <v>18.239203498998773</v>
          </cell>
          <cell r="E27">
            <v>18.239203498998773</v>
          </cell>
          <cell r="F27">
            <v>15</v>
          </cell>
          <cell r="G27">
            <v>15</v>
          </cell>
          <cell r="H27">
            <v>15</v>
          </cell>
          <cell r="I27">
            <v>15</v>
          </cell>
          <cell r="J27">
            <v>15</v>
          </cell>
          <cell r="K27">
            <v>15</v>
          </cell>
          <cell r="L27">
            <v>0</v>
          </cell>
          <cell r="M27">
            <v>0</v>
          </cell>
          <cell r="N27">
            <v>15</v>
          </cell>
          <cell r="R27">
            <v>0</v>
          </cell>
          <cell r="S27">
            <v>0</v>
          </cell>
          <cell r="V27">
            <v>401709</v>
          </cell>
          <cell r="W27">
            <v>411969.57975522935</v>
          </cell>
          <cell r="X27">
            <v>416217</v>
          </cell>
          <cell r="Y27">
            <v>328147</v>
          </cell>
          <cell r="Z27">
            <v>325709.80000000005</v>
          </cell>
          <cell r="AA27">
            <v>328256</v>
          </cell>
          <cell r="AB27">
            <v>328256</v>
          </cell>
          <cell r="AC27">
            <v>328256</v>
          </cell>
          <cell r="AD27">
            <v>328256</v>
          </cell>
          <cell r="AE27">
            <v>0</v>
          </cell>
          <cell r="AG27">
            <v>325709.80000000005</v>
          </cell>
          <cell r="AK27">
            <v>0</v>
          </cell>
          <cell r="AL27">
            <v>0</v>
          </cell>
          <cell r="AM27">
            <v>0</v>
          </cell>
          <cell r="AO27">
            <v>95940.266899502574</v>
          </cell>
          <cell r="AP27">
            <v>51336.745609748701</v>
          </cell>
          <cell r="AQ27">
            <v>130760.20000000001</v>
          </cell>
          <cell r="AR27">
            <v>17049.340862505003</v>
          </cell>
          <cell r="AS27">
            <v>21042.746105222428</v>
          </cell>
          <cell r="AT27">
            <v>14070</v>
          </cell>
          <cell r="AU27">
            <v>14070</v>
          </cell>
          <cell r="AV27">
            <v>14070</v>
          </cell>
          <cell r="AW27">
            <v>14040.821943369503</v>
          </cell>
          <cell r="AX27">
            <v>0</v>
          </cell>
          <cell r="AZ27">
            <v>21145.327825994616</v>
          </cell>
          <cell r="BD27">
            <v>-29.17805663049694</v>
          </cell>
          <cell r="BE27">
            <v>-0.20737780121177218</v>
          </cell>
          <cell r="BH27">
            <v>305768.7331004974</v>
          </cell>
          <cell r="BI27">
            <v>360632.83414548065</v>
          </cell>
          <cell r="BJ27">
            <v>285456.8</v>
          </cell>
          <cell r="BK27">
            <v>311097.65913749498</v>
          </cell>
          <cell r="BL27">
            <v>304667.05389477761</v>
          </cell>
          <cell r="BM27">
            <v>314186</v>
          </cell>
          <cell r="BN27">
            <v>314186</v>
          </cell>
          <cell r="BO27">
            <v>314186</v>
          </cell>
          <cell r="BP27">
            <v>314215.17805663048</v>
          </cell>
          <cell r="BQ27">
            <v>0</v>
          </cell>
          <cell r="BR27">
            <v>0</v>
          </cell>
          <cell r="BS27">
            <v>304564.47217400541</v>
          </cell>
          <cell r="BT27">
            <v>0</v>
          </cell>
          <cell r="BU27">
            <v>0</v>
          </cell>
          <cell r="BW27">
            <v>29.178056630480569</v>
          </cell>
          <cell r="BX27">
            <v>9.2868735814155556E-3</v>
          </cell>
          <cell r="BZ27">
            <v>-18</v>
          </cell>
        </row>
        <row r="28">
          <cell r="A28">
            <v>19</v>
          </cell>
          <cell r="B28" t="str">
            <v>AYER</v>
          </cell>
          <cell r="C28">
            <v>0</v>
          </cell>
          <cell r="D28">
            <v>0</v>
          </cell>
          <cell r="E28">
            <v>0</v>
          </cell>
          <cell r="F28">
            <v>0</v>
          </cell>
          <cell r="G28">
            <v>0</v>
          </cell>
          <cell r="H28">
            <v>0</v>
          </cell>
          <cell r="I28">
            <v>0</v>
          </cell>
          <cell r="J28">
            <v>0</v>
          </cell>
          <cell r="K28">
            <v>0</v>
          </cell>
          <cell r="L28">
            <v>0</v>
          </cell>
          <cell r="M28">
            <v>0</v>
          </cell>
          <cell r="N28">
            <v>0</v>
          </cell>
          <cell r="R28">
            <v>0</v>
          </cell>
          <cell r="S28" t="str">
            <v>--</v>
          </cell>
          <cell r="V28">
            <v>0</v>
          </cell>
          <cell r="W28">
            <v>0</v>
          </cell>
          <cell r="X28">
            <v>0</v>
          </cell>
          <cell r="Y28">
            <v>0</v>
          </cell>
          <cell r="Z28">
            <v>0</v>
          </cell>
          <cell r="AA28">
            <v>0</v>
          </cell>
          <cell r="AB28">
            <v>0</v>
          </cell>
          <cell r="AC28">
            <v>0</v>
          </cell>
          <cell r="AD28">
            <v>0</v>
          </cell>
          <cell r="AE28">
            <v>0</v>
          </cell>
          <cell r="AG28">
            <v>0</v>
          </cell>
          <cell r="AK28">
            <v>0</v>
          </cell>
          <cell r="AL28" t="str">
            <v>--</v>
          </cell>
          <cell r="AM28" t="str">
            <v>--</v>
          </cell>
          <cell r="AO28">
            <v>0</v>
          </cell>
          <cell r="AP28">
            <v>0</v>
          </cell>
          <cell r="AQ28">
            <v>0</v>
          </cell>
          <cell r="AR28">
            <v>0</v>
          </cell>
          <cell r="AS28">
            <v>0</v>
          </cell>
          <cell r="AT28">
            <v>0</v>
          </cell>
          <cell r="AU28">
            <v>0</v>
          </cell>
          <cell r="AV28">
            <v>0</v>
          </cell>
          <cell r="AW28">
            <v>0</v>
          </cell>
          <cell r="AX28">
            <v>0</v>
          </cell>
          <cell r="AZ28">
            <v>0</v>
          </cell>
          <cell r="BD28">
            <v>0</v>
          </cell>
          <cell r="BE28" t="str">
            <v>--</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W28">
            <v>0</v>
          </cell>
          <cell r="BX28" t="str">
            <v>--</v>
          </cell>
          <cell r="BZ28">
            <v>-19</v>
          </cell>
        </row>
        <row r="29">
          <cell r="A29">
            <v>20</v>
          </cell>
          <cell r="B29" t="str">
            <v>BARNSTABLE</v>
          </cell>
          <cell r="C29">
            <v>304.45</v>
          </cell>
          <cell r="D29">
            <v>301.77577616879779</v>
          </cell>
          <cell r="E29">
            <v>301.77577616879779</v>
          </cell>
          <cell r="F29">
            <v>332</v>
          </cell>
          <cell r="G29">
            <v>332</v>
          </cell>
          <cell r="H29">
            <v>332</v>
          </cell>
          <cell r="I29">
            <v>332</v>
          </cell>
          <cell r="J29">
            <v>332</v>
          </cell>
          <cell r="K29">
            <v>332</v>
          </cell>
          <cell r="L29">
            <v>0</v>
          </cell>
          <cell r="M29">
            <v>0</v>
          </cell>
          <cell r="N29">
            <v>332</v>
          </cell>
          <cell r="R29">
            <v>0</v>
          </cell>
          <cell r="S29">
            <v>0</v>
          </cell>
          <cell r="V29">
            <v>4424924</v>
          </cell>
          <cell r="W29">
            <v>4693340.0070673283</v>
          </cell>
          <cell r="X29">
            <v>4754865</v>
          </cell>
          <cell r="Y29">
            <v>5267358</v>
          </cell>
          <cell r="Z29">
            <v>5199035.72</v>
          </cell>
          <cell r="AA29">
            <v>5268046</v>
          </cell>
          <cell r="AB29">
            <v>5268046</v>
          </cell>
          <cell r="AC29">
            <v>5268046</v>
          </cell>
          <cell r="AD29">
            <v>5268046</v>
          </cell>
          <cell r="AE29">
            <v>0</v>
          </cell>
          <cell r="AG29">
            <v>5199035.72</v>
          </cell>
          <cell r="AK29">
            <v>0</v>
          </cell>
          <cell r="AL29">
            <v>0</v>
          </cell>
          <cell r="AM29">
            <v>0</v>
          </cell>
          <cell r="AO29">
            <v>1100488.9695928055</v>
          </cell>
          <cell r="AP29">
            <v>586249.41321865749</v>
          </cell>
          <cell r="AQ29">
            <v>1188343.3999999999</v>
          </cell>
          <cell r="AR29">
            <v>1048423.5260880286</v>
          </cell>
          <cell r="AS29">
            <v>1067243.1234055464</v>
          </cell>
          <cell r="AT29">
            <v>1116273.1088390634</v>
          </cell>
          <cell r="AU29">
            <v>1116271.6291984848</v>
          </cell>
          <cell r="AV29">
            <v>1116271.6291984848</v>
          </cell>
          <cell r="AW29">
            <v>1116177.3830552765</v>
          </cell>
          <cell r="AX29">
            <v>0</v>
          </cell>
          <cell r="AZ29">
            <v>1069481.6048977142</v>
          </cell>
          <cell r="BD29">
            <v>-94.246143208350986</v>
          </cell>
          <cell r="BE29">
            <v>-8.4429399389129856E-3</v>
          </cell>
          <cell r="BH29">
            <v>3324435.0304071945</v>
          </cell>
          <cell r="BI29">
            <v>4107090.5938486708</v>
          </cell>
          <cell r="BJ29">
            <v>3566521.6</v>
          </cell>
          <cell r="BK29">
            <v>4218934.4739119718</v>
          </cell>
          <cell r="BL29">
            <v>4131792.5965944533</v>
          </cell>
          <cell r="BM29">
            <v>4151772.8911609366</v>
          </cell>
          <cell r="BN29">
            <v>4151774.3708015149</v>
          </cell>
          <cell r="BO29">
            <v>4151774.3708015149</v>
          </cell>
          <cell r="BP29">
            <v>4151868.6169447238</v>
          </cell>
          <cell r="BQ29">
            <v>0</v>
          </cell>
          <cell r="BR29">
            <v>0</v>
          </cell>
          <cell r="BS29">
            <v>4129554.1151022855</v>
          </cell>
          <cell r="BT29">
            <v>0</v>
          </cell>
          <cell r="BU29">
            <v>0</v>
          </cell>
          <cell r="BW29">
            <v>94.246143208816648</v>
          </cell>
          <cell r="BX29">
            <v>2.2700208342607553E-3</v>
          </cell>
          <cell r="BZ29">
            <v>-20</v>
          </cell>
        </row>
        <row r="30">
          <cell r="A30">
            <v>21</v>
          </cell>
          <cell r="B30" t="str">
            <v>BARRE</v>
          </cell>
          <cell r="C30">
            <v>0</v>
          </cell>
          <cell r="D30">
            <v>0</v>
          </cell>
          <cell r="E30">
            <v>0</v>
          </cell>
          <cell r="F30">
            <v>0</v>
          </cell>
          <cell r="G30">
            <v>0</v>
          </cell>
          <cell r="H30">
            <v>0</v>
          </cell>
          <cell r="I30">
            <v>0</v>
          </cell>
          <cell r="J30">
            <v>0</v>
          </cell>
          <cell r="K30">
            <v>0</v>
          </cell>
          <cell r="L30">
            <v>0</v>
          </cell>
          <cell r="M30">
            <v>0</v>
          </cell>
          <cell r="N30">
            <v>0</v>
          </cell>
          <cell r="R30">
            <v>0</v>
          </cell>
          <cell r="S30" t="str">
            <v>--</v>
          </cell>
          <cell r="V30">
            <v>0</v>
          </cell>
          <cell r="W30">
            <v>0</v>
          </cell>
          <cell r="X30">
            <v>0</v>
          </cell>
          <cell r="Y30">
            <v>0</v>
          </cell>
          <cell r="Z30">
            <v>0</v>
          </cell>
          <cell r="AA30">
            <v>0</v>
          </cell>
          <cell r="AB30">
            <v>0</v>
          </cell>
          <cell r="AC30">
            <v>0</v>
          </cell>
          <cell r="AD30">
            <v>0</v>
          </cell>
          <cell r="AE30">
            <v>0</v>
          </cell>
          <cell r="AG30">
            <v>0</v>
          </cell>
          <cell r="AK30">
            <v>0</v>
          </cell>
          <cell r="AL30" t="str">
            <v>--</v>
          </cell>
          <cell r="AM30" t="str">
            <v>--</v>
          </cell>
          <cell r="AO30">
            <v>0</v>
          </cell>
          <cell r="AP30">
            <v>0</v>
          </cell>
          <cell r="AQ30">
            <v>0</v>
          </cell>
          <cell r="AR30">
            <v>0</v>
          </cell>
          <cell r="AS30">
            <v>0</v>
          </cell>
          <cell r="AT30">
            <v>0</v>
          </cell>
          <cell r="AU30">
            <v>0</v>
          </cell>
          <cell r="AV30">
            <v>0</v>
          </cell>
          <cell r="AW30">
            <v>0</v>
          </cell>
          <cell r="AX30">
            <v>0</v>
          </cell>
          <cell r="AZ30">
            <v>0</v>
          </cell>
          <cell r="BD30">
            <v>0</v>
          </cell>
          <cell r="BE30" t="str">
            <v>--</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W30">
            <v>0</v>
          </cell>
          <cell r="BX30" t="str">
            <v>--</v>
          </cell>
          <cell r="BZ30">
            <v>-21</v>
          </cell>
        </row>
        <row r="31">
          <cell r="A31">
            <v>22</v>
          </cell>
          <cell r="B31" t="str">
            <v>BECKET</v>
          </cell>
          <cell r="C31">
            <v>0</v>
          </cell>
          <cell r="D31">
            <v>0</v>
          </cell>
          <cell r="E31">
            <v>0</v>
          </cell>
          <cell r="F31">
            <v>0</v>
          </cell>
          <cell r="G31">
            <v>0</v>
          </cell>
          <cell r="H31">
            <v>0</v>
          </cell>
          <cell r="I31">
            <v>0</v>
          </cell>
          <cell r="J31">
            <v>0</v>
          </cell>
          <cell r="K31">
            <v>0</v>
          </cell>
          <cell r="L31">
            <v>0</v>
          </cell>
          <cell r="M31">
            <v>0</v>
          </cell>
          <cell r="N31">
            <v>0</v>
          </cell>
          <cell r="R31">
            <v>0</v>
          </cell>
          <cell r="S31" t="str">
            <v>--</v>
          </cell>
          <cell r="V31">
            <v>0</v>
          </cell>
          <cell r="W31">
            <v>0</v>
          </cell>
          <cell r="X31">
            <v>0</v>
          </cell>
          <cell r="Y31">
            <v>0</v>
          </cell>
          <cell r="Z31">
            <v>0</v>
          </cell>
          <cell r="AA31">
            <v>0</v>
          </cell>
          <cell r="AB31">
            <v>0</v>
          </cell>
          <cell r="AC31">
            <v>0</v>
          </cell>
          <cell r="AD31">
            <v>0</v>
          </cell>
          <cell r="AE31">
            <v>0</v>
          </cell>
          <cell r="AG31">
            <v>0</v>
          </cell>
          <cell r="AK31">
            <v>0</v>
          </cell>
          <cell r="AL31" t="str">
            <v>--</v>
          </cell>
          <cell r="AM31" t="str">
            <v>--</v>
          </cell>
          <cell r="AO31">
            <v>0</v>
          </cell>
          <cell r="AP31">
            <v>0</v>
          </cell>
          <cell r="AQ31">
            <v>0</v>
          </cell>
          <cell r="AR31">
            <v>0</v>
          </cell>
          <cell r="AS31">
            <v>0</v>
          </cell>
          <cell r="AT31">
            <v>0</v>
          </cell>
          <cell r="AU31">
            <v>0</v>
          </cell>
          <cell r="AV31">
            <v>0</v>
          </cell>
          <cell r="AW31">
            <v>0</v>
          </cell>
          <cell r="AX31">
            <v>0</v>
          </cell>
          <cell r="AZ31">
            <v>0</v>
          </cell>
          <cell r="BD31">
            <v>0</v>
          </cell>
          <cell r="BE31" t="str">
            <v>--</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W31">
            <v>0</v>
          </cell>
          <cell r="BX31" t="str">
            <v>--</v>
          </cell>
          <cell r="BZ31">
            <v>-22</v>
          </cell>
        </row>
        <row r="32">
          <cell r="A32">
            <v>23</v>
          </cell>
          <cell r="B32" t="str">
            <v>BEDFORD</v>
          </cell>
          <cell r="C32">
            <v>1.65</v>
          </cell>
          <cell r="D32">
            <v>1.0162601626016263</v>
          </cell>
          <cell r="E32">
            <v>1.0162601626016263</v>
          </cell>
          <cell r="F32">
            <v>2</v>
          </cell>
          <cell r="G32">
            <v>2</v>
          </cell>
          <cell r="H32">
            <v>2</v>
          </cell>
          <cell r="I32">
            <v>2</v>
          </cell>
          <cell r="J32">
            <v>2</v>
          </cell>
          <cell r="K32">
            <v>2</v>
          </cell>
          <cell r="L32">
            <v>0</v>
          </cell>
          <cell r="M32">
            <v>0</v>
          </cell>
          <cell r="N32">
            <v>2</v>
          </cell>
          <cell r="R32">
            <v>0</v>
          </cell>
          <cell r="S32">
            <v>0</v>
          </cell>
          <cell r="V32">
            <v>19450</v>
          </cell>
          <cell r="W32">
            <v>23133.871951219513</v>
          </cell>
          <cell r="X32">
            <v>23218</v>
          </cell>
          <cell r="Y32">
            <v>41820</v>
          </cell>
          <cell r="Z32">
            <v>41722.82</v>
          </cell>
          <cell r="AA32">
            <v>41820</v>
          </cell>
          <cell r="AB32">
            <v>41820</v>
          </cell>
          <cell r="AC32">
            <v>41820</v>
          </cell>
          <cell r="AD32">
            <v>41820</v>
          </cell>
          <cell r="AE32">
            <v>0</v>
          </cell>
          <cell r="AG32">
            <v>41722.82</v>
          </cell>
          <cell r="AK32">
            <v>0</v>
          </cell>
          <cell r="AL32">
            <v>0</v>
          </cell>
          <cell r="AM32">
            <v>0</v>
          </cell>
          <cell r="AO32">
            <v>12522</v>
          </cell>
          <cell r="AP32">
            <v>7730.2793650932517</v>
          </cell>
          <cell r="AQ32">
            <v>12054.8</v>
          </cell>
          <cell r="AR32">
            <v>25078.763263881592</v>
          </cell>
          <cell r="AS32">
            <v>26020.049093282618</v>
          </cell>
          <cell r="AT32">
            <v>23361.920670282438</v>
          </cell>
          <cell r="AU32">
            <v>23361.881170798937</v>
          </cell>
          <cell r="AV32">
            <v>23361.881170798937</v>
          </cell>
          <cell r="AW32">
            <v>23361.776721585298</v>
          </cell>
          <cell r="AX32">
            <v>0</v>
          </cell>
          <cell r="AZ32">
            <v>26046.724976462101</v>
          </cell>
          <cell r="BD32">
            <v>-0.10444921363887261</v>
          </cell>
          <cell r="BE32">
            <v>-4.4709247887242398E-4</v>
          </cell>
          <cell r="BH32">
            <v>6928</v>
          </cell>
          <cell r="BI32">
            <v>15403.592586126262</v>
          </cell>
          <cell r="BJ32">
            <v>11163.2</v>
          </cell>
          <cell r="BK32">
            <v>16741.236736118408</v>
          </cell>
          <cell r="BL32">
            <v>15702.770906717382</v>
          </cell>
          <cell r="BM32">
            <v>18458.079329717562</v>
          </cell>
          <cell r="BN32">
            <v>18458.118829201063</v>
          </cell>
          <cell r="BO32">
            <v>18458.118829201063</v>
          </cell>
          <cell r="BP32">
            <v>18458.223278414702</v>
          </cell>
          <cell r="BQ32">
            <v>0</v>
          </cell>
          <cell r="BR32">
            <v>0</v>
          </cell>
          <cell r="BS32">
            <v>15676.095023537899</v>
          </cell>
          <cell r="BT32">
            <v>0</v>
          </cell>
          <cell r="BU32">
            <v>0</v>
          </cell>
          <cell r="BW32">
            <v>0.10444921363887261</v>
          </cell>
          <cell r="BX32">
            <v>5.6587139027897138E-4</v>
          </cell>
          <cell r="BZ32">
            <v>-23</v>
          </cell>
        </row>
        <row r="33">
          <cell r="A33">
            <v>24</v>
          </cell>
          <cell r="B33" t="str">
            <v>BELCHERTOWN</v>
          </cell>
          <cell r="C33">
            <v>47.959999999999994</v>
          </cell>
          <cell r="D33">
            <v>50.613678433312352</v>
          </cell>
          <cell r="E33">
            <v>50.613678433312352</v>
          </cell>
          <cell r="F33">
            <v>47</v>
          </cell>
          <cell r="G33">
            <v>47</v>
          </cell>
          <cell r="H33">
            <v>47</v>
          </cell>
          <cell r="I33">
            <v>47</v>
          </cell>
          <cell r="J33">
            <v>47</v>
          </cell>
          <cell r="K33">
            <v>47</v>
          </cell>
          <cell r="L33">
            <v>0</v>
          </cell>
          <cell r="M33">
            <v>0</v>
          </cell>
          <cell r="N33">
            <v>47</v>
          </cell>
          <cell r="R33">
            <v>0</v>
          </cell>
          <cell r="S33">
            <v>0</v>
          </cell>
          <cell r="V33">
            <v>631791</v>
          </cell>
          <cell r="W33">
            <v>706288.52418594179</v>
          </cell>
          <cell r="X33">
            <v>716488</v>
          </cell>
          <cell r="Y33">
            <v>665716</v>
          </cell>
          <cell r="Z33">
            <v>656794.46000000008</v>
          </cell>
          <cell r="AA33">
            <v>665716</v>
          </cell>
          <cell r="AB33">
            <v>665716</v>
          </cell>
          <cell r="AC33">
            <v>665716</v>
          </cell>
          <cell r="AD33">
            <v>665716</v>
          </cell>
          <cell r="AE33">
            <v>0</v>
          </cell>
          <cell r="AG33">
            <v>656794.46000000008</v>
          </cell>
          <cell r="AK33">
            <v>0</v>
          </cell>
          <cell r="AL33">
            <v>0</v>
          </cell>
          <cell r="AM33">
            <v>0</v>
          </cell>
          <cell r="AO33">
            <v>58518.976598044399</v>
          </cell>
          <cell r="AP33">
            <v>90214.721450254336</v>
          </cell>
          <cell r="AQ33">
            <v>152148.79999999999</v>
          </cell>
          <cell r="AR33">
            <v>46674.373718670533</v>
          </cell>
          <cell r="AS33">
            <v>50143.740150801474</v>
          </cell>
          <cell r="AT33">
            <v>77313.784335171062</v>
          </cell>
          <cell r="AU33">
            <v>77313.723249572766</v>
          </cell>
          <cell r="AV33">
            <v>77313.723249572766</v>
          </cell>
          <cell r="AW33">
            <v>77295.15955420892</v>
          </cell>
          <cell r="AX33">
            <v>0</v>
          </cell>
          <cell r="AZ33">
            <v>50232.860477181144</v>
          </cell>
          <cell r="BD33">
            <v>-18.563695363845909</v>
          </cell>
          <cell r="BE33">
            <v>-2.4010867131463165E-2</v>
          </cell>
          <cell r="BH33">
            <v>573272.02340195561</v>
          </cell>
          <cell r="BI33">
            <v>616073.80273568747</v>
          </cell>
          <cell r="BJ33">
            <v>564339.19999999995</v>
          </cell>
          <cell r="BK33">
            <v>619041.62628132943</v>
          </cell>
          <cell r="BL33">
            <v>606650.71984919859</v>
          </cell>
          <cell r="BM33">
            <v>588402.21566482889</v>
          </cell>
          <cell r="BN33">
            <v>588402.27675042721</v>
          </cell>
          <cell r="BO33">
            <v>588402.27675042721</v>
          </cell>
          <cell r="BP33">
            <v>588420.84044579114</v>
          </cell>
          <cell r="BQ33">
            <v>0</v>
          </cell>
          <cell r="BR33">
            <v>0</v>
          </cell>
          <cell r="BS33">
            <v>606561.59952281893</v>
          </cell>
          <cell r="BT33">
            <v>0</v>
          </cell>
          <cell r="BU33">
            <v>0</v>
          </cell>
          <cell r="BW33">
            <v>18.563695363933221</v>
          </cell>
          <cell r="BX33">
            <v>3.1549326196422811E-3</v>
          </cell>
          <cell r="BZ33">
            <v>-24</v>
          </cell>
        </row>
        <row r="34">
          <cell r="A34">
            <v>25</v>
          </cell>
          <cell r="B34" t="str">
            <v>BELLINGHAM</v>
          </cell>
          <cell r="C34">
            <v>138.99</v>
          </cell>
          <cell r="D34">
            <v>146.71134020618553</v>
          </cell>
          <cell r="E34">
            <v>146.71134020618553</v>
          </cell>
          <cell r="F34">
            <v>157</v>
          </cell>
          <cell r="G34">
            <v>157</v>
          </cell>
          <cell r="H34">
            <v>157</v>
          </cell>
          <cell r="I34">
            <v>157</v>
          </cell>
          <cell r="J34">
            <v>157</v>
          </cell>
          <cell r="K34">
            <v>157</v>
          </cell>
          <cell r="L34">
            <v>0</v>
          </cell>
          <cell r="M34">
            <v>0</v>
          </cell>
          <cell r="N34">
            <v>157</v>
          </cell>
          <cell r="R34">
            <v>0</v>
          </cell>
          <cell r="S34">
            <v>0</v>
          </cell>
          <cell r="V34">
            <v>2358584</v>
          </cell>
          <cell r="W34">
            <v>2474041.8606185573</v>
          </cell>
          <cell r="X34">
            <v>2520067</v>
          </cell>
          <cell r="Y34">
            <v>2698515</v>
          </cell>
          <cell r="Z34">
            <v>2666499.56</v>
          </cell>
          <cell r="AA34">
            <v>2700244</v>
          </cell>
          <cell r="AB34">
            <v>2700244</v>
          </cell>
          <cell r="AC34">
            <v>2700244</v>
          </cell>
          <cell r="AD34">
            <v>2700244</v>
          </cell>
          <cell r="AE34">
            <v>0</v>
          </cell>
          <cell r="AG34">
            <v>2666499.56</v>
          </cell>
          <cell r="AK34">
            <v>0</v>
          </cell>
          <cell r="AL34">
            <v>0</v>
          </cell>
          <cell r="AM34">
            <v>0</v>
          </cell>
          <cell r="AO34">
            <v>797878.52129631839</v>
          </cell>
          <cell r="AP34">
            <v>358830.21893405635</v>
          </cell>
          <cell r="AQ34">
            <v>986772.6</v>
          </cell>
          <cell r="AR34">
            <v>509396.10796853009</v>
          </cell>
          <cell r="AS34">
            <v>528289.22885008657</v>
          </cell>
          <cell r="AT34">
            <v>471962.57703925332</v>
          </cell>
          <cell r="AU34">
            <v>471961.98012058809</v>
          </cell>
          <cell r="AV34">
            <v>471961.98012058809</v>
          </cell>
          <cell r="AW34">
            <v>471773.0216460384</v>
          </cell>
          <cell r="AX34">
            <v>0</v>
          </cell>
          <cell r="AZ34">
            <v>529596.95683156035</v>
          </cell>
          <cell r="BD34">
            <v>-188.95847454969771</v>
          </cell>
          <cell r="BE34">
            <v>-4.0036800104414905E-2</v>
          </cell>
          <cell r="BH34">
            <v>1560705.4787036816</v>
          </cell>
          <cell r="BI34">
            <v>2115211.641684501</v>
          </cell>
          <cell r="BJ34">
            <v>1533294.4</v>
          </cell>
          <cell r="BK34">
            <v>2189118.8920314698</v>
          </cell>
          <cell r="BL34">
            <v>2138210.3311499134</v>
          </cell>
          <cell r="BM34">
            <v>2228281.4229607466</v>
          </cell>
          <cell r="BN34">
            <v>2228282.0198794119</v>
          </cell>
          <cell r="BO34">
            <v>2228282.0198794119</v>
          </cell>
          <cell r="BP34">
            <v>2228470.9783539614</v>
          </cell>
          <cell r="BQ34">
            <v>0</v>
          </cell>
          <cell r="BR34">
            <v>0</v>
          </cell>
          <cell r="BS34">
            <v>2136902.6031684396</v>
          </cell>
          <cell r="BT34">
            <v>0</v>
          </cell>
          <cell r="BU34">
            <v>0</v>
          </cell>
          <cell r="BW34">
            <v>188.95847454946488</v>
          </cell>
          <cell r="BX34">
            <v>8.4800071473711824E-3</v>
          </cell>
          <cell r="BZ34">
            <v>-25</v>
          </cell>
        </row>
        <row r="35">
          <cell r="A35">
            <v>26</v>
          </cell>
          <cell r="B35" t="str">
            <v>BELMONT</v>
          </cell>
          <cell r="C35">
            <v>2.94</v>
          </cell>
          <cell r="D35">
            <v>3.0523255813953485</v>
          </cell>
          <cell r="E35">
            <v>3.0523255813953485</v>
          </cell>
          <cell r="F35">
            <v>3</v>
          </cell>
          <cell r="G35">
            <v>3</v>
          </cell>
          <cell r="H35">
            <v>3</v>
          </cell>
          <cell r="I35">
            <v>3</v>
          </cell>
          <cell r="J35">
            <v>3</v>
          </cell>
          <cell r="K35">
            <v>3</v>
          </cell>
          <cell r="L35">
            <v>0</v>
          </cell>
          <cell r="M35">
            <v>0</v>
          </cell>
          <cell r="N35">
            <v>3</v>
          </cell>
          <cell r="R35">
            <v>0</v>
          </cell>
          <cell r="S35">
            <v>0</v>
          </cell>
          <cell r="V35">
            <v>58711</v>
          </cell>
          <cell r="W35">
            <v>61129.594476744191</v>
          </cell>
          <cell r="X35">
            <v>61336</v>
          </cell>
          <cell r="Y35">
            <v>60285</v>
          </cell>
          <cell r="Z35">
            <v>60177.39</v>
          </cell>
          <cell r="AA35">
            <v>60285</v>
          </cell>
          <cell r="AB35">
            <v>60285</v>
          </cell>
          <cell r="AC35">
            <v>60285</v>
          </cell>
          <cell r="AD35">
            <v>60285</v>
          </cell>
          <cell r="AE35">
            <v>0</v>
          </cell>
          <cell r="AG35">
            <v>60177.39</v>
          </cell>
          <cell r="AK35">
            <v>0</v>
          </cell>
          <cell r="AL35">
            <v>0</v>
          </cell>
          <cell r="AM35">
            <v>0</v>
          </cell>
          <cell r="AO35">
            <v>27145.936366523852</v>
          </cell>
          <cell r="AP35">
            <v>9053.5085914857318</v>
          </cell>
          <cell r="AQ35">
            <v>20398.400000000001</v>
          </cell>
          <cell r="AR35">
            <v>5026.3919112265603</v>
          </cell>
          <cell r="AS35">
            <v>7381.5583540164835</v>
          </cell>
          <cell r="AT35">
            <v>4330.8532044312387</v>
          </cell>
          <cell r="AU35">
            <v>4330.8504158647611</v>
          </cell>
          <cell r="AV35">
            <v>4330.8504158647611</v>
          </cell>
          <cell r="AW35">
            <v>4330.3077169726166</v>
          </cell>
          <cell r="AX35">
            <v>0</v>
          </cell>
          <cell r="AZ35">
            <v>7444.8216168269173</v>
          </cell>
          <cell r="BD35">
            <v>-0.54269889214447176</v>
          </cell>
          <cell r="BE35">
            <v>-1.2531000612636678E-2</v>
          </cell>
          <cell r="BH35">
            <v>31565.063633476148</v>
          </cell>
          <cell r="BI35">
            <v>52076.085885258457</v>
          </cell>
          <cell r="BJ35">
            <v>40937.599999999999</v>
          </cell>
          <cell r="BK35">
            <v>55258.608088773442</v>
          </cell>
          <cell r="BL35">
            <v>52795.831645983519</v>
          </cell>
          <cell r="BM35">
            <v>55954.146795568762</v>
          </cell>
          <cell r="BN35">
            <v>55954.149584135237</v>
          </cell>
          <cell r="BO35">
            <v>55954.149584135237</v>
          </cell>
          <cell r="BP35">
            <v>55954.692283027383</v>
          </cell>
          <cell r="BQ35">
            <v>0</v>
          </cell>
          <cell r="BR35">
            <v>0</v>
          </cell>
          <cell r="BS35">
            <v>52732.568383173086</v>
          </cell>
          <cell r="BT35">
            <v>0</v>
          </cell>
          <cell r="BU35">
            <v>0</v>
          </cell>
          <cell r="BW35">
            <v>0.54269889214629075</v>
          </cell>
          <cell r="BX35">
            <v>9.6989927678148291E-4</v>
          </cell>
          <cell r="BZ35">
            <v>-26</v>
          </cell>
        </row>
        <row r="36">
          <cell r="A36">
            <v>27</v>
          </cell>
          <cell r="B36" t="str">
            <v>BERKLEY</v>
          </cell>
          <cell r="C36">
            <v>2</v>
          </cell>
          <cell r="D36">
            <v>2.1196778564086425</v>
          </cell>
          <cell r="E36">
            <v>2.1196778564086425</v>
          </cell>
          <cell r="F36">
            <v>2</v>
          </cell>
          <cell r="G36">
            <v>2</v>
          </cell>
          <cell r="H36">
            <v>2</v>
          </cell>
          <cell r="I36">
            <v>2</v>
          </cell>
          <cell r="J36">
            <v>2</v>
          </cell>
          <cell r="K36">
            <v>2</v>
          </cell>
          <cell r="L36">
            <v>0</v>
          </cell>
          <cell r="M36">
            <v>0</v>
          </cell>
          <cell r="N36">
            <v>2</v>
          </cell>
          <cell r="R36">
            <v>0</v>
          </cell>
          <cell r="S36">
            <v>0</v>
          </cell>
          <cell r="V36">
            <v>26294</v>
          </cell>
          <cell r="W36">
            <v>28690.778514060577</v>
          </cell>
          <cell r="X36">
            <v>28959</v>
          </cell>
          <cell r="Y36">
            <v>27194</v>
          </cell>
          <cell r="Z36">
            <v>26979.279999999999</v>
          </cell>
          <cell r="AA36">
            <v>27194</v>
          </cell>
          <cell r="AB36">
            <v>27194</v>
          </cell>
          <cell r="AC36">
            <v>27194</v>
          </cell>
          <cell r="AD36">
            <v>27194</v>
          </cell>
          <cell r="AE36">
            <v>0</v>
          </cell>
          <cell r="AG36">
            <v>26979.279999999999</v>
          </cell>
          <cell r="AK36">
            <v>0</v>
          </cell>
          <cell r="AL36">
            <v>0</v>
          </cell>
          <cell r="AM36">
            <v>0</v>
          </cell>
          <cell r="AO36">
            <v>26294</v>
          </cell>
          <cell r="AP36">
            <v>9260.6707322767033</v>
          </cell>
          <cell r="AQ36">
            <v>19245.400000000001</v>
          </cell>
          <cell r="AR36">
            <v>4686.9504250189475</v>
          </cell>
          <cell r="AS36">
            <v>6853.9931943025194</v>
          </cell>
          <cell r="AT36">
            <v>2772.9131999834021</v>
          </cell>
          <cell r="AU36">
            <v>2772.9115511079044</v>
          </cell>
          <cell r="AV36">
            <v>2772.9115511079044</v>
          </cell>
          <cell r="AW36">
            <v>2772.9071909559761</v>
          </cell>
          <cell r="AX36">
            <v>0</v>
          </cell>
          <cell r="AZ36">
            <v>6915.1753955804397</v>
          </cell>
          <cell r="BD36">
            <v>-4.3601519282674417E-3</v>
          </cell>
          <cell r="BE36">
            <v>-1.5724093062052802E-4</v>
          </cell>
          <cell r="BH36">
            <v>0</v>
          </cell>
          <cell r="BI36">
            <v>19430.107781783874</v>
          </cell>
          <cell r="BJ36">
            <v>9713.5999999999985</v>
          </cell>
          <cell r="BK36">
            <v>22507.049574981051</v>
          </cell>
          <cell r="BL36">
            <v>20125.28680569748</v>
          </cell>
          <cell r="BM36">
            <v>24421.086800016597</v>
          </cell>
          <cell r="BN36">
            <v>24421.088448892096</v>
          </cell>
          <cell r="BO36">
            <v>24421.088448892096</v>
          </cell>
          <cell r="BP36">
            <v>24421.092809044025</v>
          </cell>
          <cell r="BQ36">
            <v>0</v>
          </cell>
          <cell r="BR36">
            <v>0</v>
          </cell>
          <cell r="BS36">
            <v>20064.104604419561</v>
          </cell>
          <cell r="BT36">
            <v>0</v>
          </cell>
          <cell r="BU36">
            <v>0</v>
          </cell>
          <cell r="BW36">
            <v>4.3601519282674417E-3</v>
          </cell>
          <cell r="BX36">
            <v>1.7854044220833032E-5</v>
          </cell>
          <cell r="BZ36">
            <v>-27</v>
          </cell>
        </row>
        <row r="37">
          <cell r="A37">
            <v>28</v>
          </cell>
          <cell r="B37" t="str">
            <v>BERLIN</v>
          </cell>
          <cell r="C37">
            <v>0</v>
          </cell>
          <cell r="D37">
            <v>0</v>
          </cell>
          <cell r="E37">
            <v>0</v>
          </cell>
          <cell r="F37">
            <v>0</v>
          </cell>
          <cell r="G37">
            <v>0</v>
          </cell>
          <cell r="H37">
            <v>0</v>
          </cell>
          <cell r="I37">
            <v>0</v>
          </cell>
          <cell r="J37">
            <v>0</v>
          </cell>
          <cell r="K37">
            <v>0</v>
          </cell>
          <cell r="L37">
            <v>0</v>
          </cell>
          <cell r="M37">
            <v>0</v>
          </cell>
          <cell r="N37">
            <v>0</v>
          </cell>
          <cell r="R37">
            <v>0</v>
          </cell>
          <cell r="S37" t="str">
            <v>--</v>
          </cell>
          <cell r="V37">
            <v>0</v>
          </cell>
          <cell r="W37">
            <v>0</v>
          </cell>
          <cell r="X37">
            <v>0</v>
          </cell>
          <cell r="Y37">
            <v>0</v>
          </cell>
          <cell r="Z37">
            <v>0</v>
          </cell>
          <cell r="AA37">
            <v>0</v>
          </cell>
          <cell r="AB37">
            <v>0</v>
          </cell>
          <cell r="AC37">
            <v>0</v>
          </cell>
          <cell r="AD37">
            <v>0</v>
          </cell>
          <cell r="AE37">
            <v>0</v>
          </cell>
          <cell r="AG37">
            <v>0</v>
          </cell>
          <cell r="AK37">
            <v>0</v>
          </cell>
          <cell r="AL37" t="str">
            <v>--</v>
          </cell>
          <cell r="AM37" t="str">
            <v>--</v>
          </cell>
          <cell r="AO37">
            <v>0</v>
          </cell>
          <cell r="AP37">
            <v>0</v>
          </cell>
          <cell r="AQ37">
            <v>0</v>
          </cell>
          <cell r="AR37">
            <v>0</v>
          </cell>
          <cell r="AS37">
            <v>0</v>
          </cell>
          <cell r="AT37">
            <v>0</v>
          </cell>
          <cell r="AU37">
            <v>0</v>
          </cell>
          <cell r="AV37">
            <v>0</v>
          </cell>
          <cell r="AW37">
            <v>0</v>
          </cell>
          <cell r="AX37">
            <v>0</v>
          </cell>
          <cell r="AZ37">
            <v>0</v>
          </cell>
          <cell r="BD37">
            <v>0</v>
          </cell>
          <cell r="BE37" t="str">
            <v>--</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W37">
            <v>0</v>
          </cell>
          <cell r="BX37" t="str">
            <v>--</v>
          </cell>
          <cell r="BZ37">
            <v>-28</v>
          </cell>
        </row>
        <row r="38">
          <cell r="A38">
            <v>29</v>
          </cell>
          <cell r="B38" t="str">
            <v>BERNARDSTON</v>
          </cell>
          <cell r="C38">
            <v>0</v>
          </cell>
          <cell r="D38">
            <v>0</v>
          </cell>
          <cell r="E38">
            <v>0</v>
          </cell>
          <cell r="F38">
            <v>0</v>
          </cell>
          <cell r="G38">
            <v>0</v>
          </cell>
          <cell r="H38">
            <v>0</v>
          </cell>
          <cell r="I38">
            <v>0</v>
          </cell>
          <cell r="J38">
            <v>0</v>
          </cell>
          <cell r="K38">
            <v>0</v>
          </cell>
          <cell r="L38">
            <v>0</v>
          </cell>
          <cell r="M38">
            <v>0</v>
          </cell>
          <cell r="N38">
            <v>0</v>
          </cell>
          <cell r="R38">
            <v>0</v>
          </cell>
          <cell r="S38" t="str">
            <v>--</v>
          </cell>
          <cell r="V38">
            <v>0</v>
          </cell>
          <cell r="W38">
            <v>0</v>
          </cell>
          <cell r="X38">
            <v>0</v>
          </cell>
          <cell r="Y38">
            <v>0</v>
          </cell>
          <cell r="Z38">
            <v>0</v>
          </cell>
          <cell r="AA38">
            <v>0</v>
          </cell>
          <cell r="AB38">
            <v>0</v>
          </cell>
          <cell r="AC38">
            <v>0</v>
          </cell>
          <cell r="AD38">
            <v>0</v>
          </cell>
          <cell r="AE38">
            <v>0</v>
          </cell>
          <cell r="AG38">
            <v>0</v>
          </cell>
          <cell r="AK38">
            <v>0</v>
          </cell>
          <cell r="AL38" t="str">
            <v>--</v>
          </cell>
          <cell r="AM38" t="str">
            <v>--</v>
          </cell>
          <cell r="AO38">
            <v>0</v>
          </cell>
          <cell r="AP38">
            <v>0</v>
          </cell>
          <cell r="AQ38">
            <v>0</v>
          </cell>
          <cell r="AR38">
            <v>0</v>
          </cell>
          <cell r="AS38">
            <v>0</v>
          </cell>
          <cell r="AT38">
            <v>0</v>
          </cell>
          <cell r="AU38">
            <v>0</v>
          </cell>
          <cell r="AV38">
            <v>0</v>
          </cell>
          <cell r="AW38">
            <v>0</v>
          </cell>
          <cell r="AX38">
            <v>0</v>
          </cell>
          <cell r="AZ38">
            <v>0</v>
          </cell>
          <cell r="BD38">
            <v>0</v>
          </cell>
          <cell r="BE38" t="str">
            <v>--</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W38">
            <v>0</v>
          </cell>
          <cell r="BX38" t="str">
            <v>--</v>
          </cell>
          <cell r="BZ38">
            <v>-29</v>
          </cell>
        </row>
        <row r="39">
          <cell r="A39">
            <v>30</v>
          </cell>
          <cell r="B39" t="str">
            <v>BEVERLY</v>
          </cell>
          <cell r="C39">
            <v>11</v>
          </cell>
          <cell r="D39">
            <v>11.264031562251379</v>
          </cell>
          <cell r="E39">
            <v>11.264031562251379</v>
          </cell>
          <cell r="F39">
            <v>13</v>
          </cell>
          <cell r="G39">
            <v>13</v>
          </cell>
          <cell r="H39">
            <v>13</v>
          </cell>
          <cell r="I39">
            <v>13</v>
          </cell>
          <cell r="J39">
            <v>13</v>
          </cell>
          <cell r="K39">
            <v>13</v>
          </cell>
          <cell r="L39">
            <v>0</v>
          </cell>
          <cell r="M39">
            <v>0</v>
          </cell>
          <cell r="N39">
            <v>13</v>
          </cell>
          <cell r="R39">
            <v>0</v>
          </cell>
          <cell r="S39">
            <v>0</v>
          </cell>
          <cell r="V39">
            <v>144208</v>
          </cell>
          <cell r="W39">
            <v>182342.64821827714</v>
          </cell>
          <cell r="X39">
            <v>186626</v>
          </cell>
          <cell r="Y39">
            <v>214398</v>
          </cell>
          <cell r="Z39">
            <v>209938.47999999995</v>
          </cell>
          <cell r="AA39">
            <v>214398</v>
          </cell>
          <cell r="AB39">
            <v>214398</v>
          </cell>
          <cell r="AC39">
            <v>214398</v>
          </cell>
          <cell r="AD39">
            <v>214398</v>
          </cell>
          <cell r="AE39">
            <v>0</v>
          </cell>
          <cell r="AG39">
            <v>209938.47999999995</v>
          </cell>
          <cell r="AK39">
            <v>0</v>
          </cell>
          <cell r="AL39">
            <v>0</v>
          </cell>
          <cell r="AM39">
            <v>0</v>
          </cell>
          <cell r="AO39">
            <v>9292</v>
          </cell>
          <cell r="AP39">
            <v>38275.223759768865</v>
          </cell>
          <cell r="AQ39">
            <v>45457</v>
          </cell>
          <cell r="AR39">
            <v>69422.680070036324</v>
          </cell>
          <cell r="AS39">
            <v>65671.78451444715</v>
          </cell>
          <cell r="AT39">
            <v>79475.488740783912</v>
          </cell>
          <cell r="AU39">
            <v>79475.365051224813</v>
          </cell>
          <cell r="AV39">
            <v>79475.365051224813</v>
          </cell>
          <cell r="AW39">
            <v>79475.037976639593</v>
          </cell>
          <cell r="AX39">
            <v>0</v>
          </cell>
          <cell r="AZ39">
            <v>65689.987504244258</v>
          </cell>
          <cell r="BD39">
            <v>-0.32707458522054367</v>
          </cell>
          <cell r="BE39">
            <v>-4.1154209862170887E-4</v>
          </cell>
          <cell r="BH39">
            <v>134916</v>
          </cell>
          <cell r="BI39">
            <v>144067.42445850826</v>
          </cell>
          <cell r="BJ39">
            <v>141169</v>
          </cell>
          <cell r="BK39">
            <v>144975.31992996368</v>
          </cell>
          <cell r="BL39">
            <v>144266.6954855528</v>
          </cell>
          <cell r="BM39">
            <v>134922.51125921609</v>
          </cell>
          <cell r="BN39">
            <v>134922.63494877517</v>
          </cell>
          <cell r="BO39">
            <v>134922.63494877517</v>
          </cell>
          <cell r="BP39">
            <v>134922.96202336042</v>
          </cell>
          <cell r="BQ39">
            <v>0</v>
          </cell>
          <cell r="BR39">
            <v>0</v>
          </cell>
          <cell r="BS39">
            <v>144248.49249575569</v>
          </cell>
          <cell r="BT39">
            <v>0</v>
          </cell>
          <cell r="BU39">
            <v>0</v>
          </cell>
          <cell r="BW39">
            <v>0.3270745852496475</v>
          </cell>
          <cell r="BX39">
            <v>2.4241639320354835E-4</v>
          </cell>
          <cell r="BZ39">
            <v>-30</v>
          </cell>
        </row>
        <row r="40">
          <cell r="A40">
            <v>31</v>
          </cell>
          <cell r="B40" t="str">
            <v>BILLERICA</v>
          </cell>
          <cell r="C40">
            <v>96.759999999999991</v>
          </cell>
          <cell r="D40">
            <v>101.7042623069898</v>
          </cell>
          <cell r="E40">
            <v>101.7042623069898</v>
          </cell>
          <cell r="F40">
            <v>83</v>
          </cell>
          <cell r="G40">
            <v>83</v>
          </cell>
          <cell r="H40">
            <v>83</v>
          </cell>
          <cell r="I40">
            <v>83</v>
          </cell>
          <cell r="J40">
            <v>83</v>
          </cell>
          <cell r="K40">
            <v>83</v>
          </cell>
          <cell r="L40">
            <v>0</v>
          </cell>
          <cell r="M40">
            <v>0</v>
          </cell>
          <cell r="N40">
            <v>83</v>
          </cell>
          <cell r="R40">
            <v>0</v>
          </cell>
          <cell r="S40">
            <v>0</v>
          </cell>
          <cell r="V40">
            <v>1608397</v>
          </cell>
          <cell r="W40">
            <v>1789671.4574850844</v>
          </cell>
          <cell r="X40">
            <v>1804041</v>
          </cell>
          <cell r="Y40">
            <v>1460863</v>
          </cell>
          <cell r="Z40">
            <v>1450434.0500000007</v>
          </cell>
          <cell r="AA40">
            <v>1460863</v>
          </cell>
          <cell r="AB40">
            <v>1460863</v>
          </cell>
          <cell r="AC40">
            <v>1460863</v>
          </cell>
          <cell r="AD40">
            <v>1460863</v>
          </cell>
          <cell r="AE40">
            <v>0</v>
          </cell>
          <cell r="AG40">
            <v>1450434.0500000007</v>
          </cell>
          <cell r="AK40">
            <v>0</v>
          </cell>
          <cell r="AL40">
            <v>0</v>
          </cell>
          <cell r="AM40">
            <v>0</v>
          </cell>
          <cell r="AO40">
            <v>90727</v>
          </cell>
          <cell r="AP40">
            <v>240332.45748508439</v>
          </cell>
          <cell r="AQ40">
            <v>254875</v>
          </cell>
          <cell r="AR40">
            <v>77854</v>
          </cell>
          <cell r="AS40">
            <v>77854</v>
          </cell>
          <cell r="AT40">
            <v>77854</v>
          </cell>
          <cell r="AU40">
            <v>77854</v>
          </cell>
          <cell r="AV40">
            <v>77854</v>
          </cell>
          <cell r="AW40">
            <v>77854</v>
          </cell>
          <cell r="AX40">
            <v>0</v>
          </cell>
          <cell r="AZ40">
            <v>77854</v>
          </cell>
          <cell r="BD40">
            <v>0</v>
          </cell>
          <cell r="BE40">
            <v>0</v>
          </cell>
          <cell r="BH40">
            <v>1517670</v>
          </cell>
          <cell r="BI40">
            <v>1549339</v>
          </cell>
          <cell r="BJ40">
            <v>1549166</v>
          </cell>
          <cell r="BK40">
            <v>1383009</v>
          </cell>
          <cell r="BL40">
            <v>1372580.0500000007</v>
          </cell>
          <cell r="BM40">
            <v>1383009</v>
          </cell>
          <cell r="BN40">
            <v>1383009</v>
          </cell>
          <cell r="BO40">
            <v>1383009</v>
          </cell>
          <cell r="BP40">
            <v>1383009</v>
          </cell>
          <cell r="BQ40">
            <v>0</v>
          </cell>
          <cell r="BR40">
            <v>0</v>
          </cell>
          <cell r="BS40">
            <v>1372580.0500000007</v>
          </cell>
          <cell r="BT40">
            <v>0</v>
          </cell>
          <cell r="BU40">
            <v>0</v>
          </cell>
          <cell r="BW40">
            <v>0</v>
          </cell>
          <cell r="BX40">
            <v>0</v>
          </cell>
          <cell r="BZ40">
            <v>-31</v>
          </cell>
        </row>
        <row r="41">
          <cell r="A41">
            <v>32</v>
          </cell>
          <cell r="B41" t="str">
            <v>BLACKSTONE</v>
          </cell>
          <cell r="C41">
            <v>0</v>
          </cell>
          <cell r="D41">
            <v>0</v>
          </cell>
          <cell r="E41">
            <v>0</v>
          </cell>
          <cell r="F41">
            <v>0</v>
          </cell>
          <cell r="G41">
            <v>0</v>
          </cell>
          <cell r="H41">
            <v>0</v>
          </cell>
          <cell r="I41">
            <v>0</v>
          </cell>
          <cell r="J41">
            <v>0</v>
          </cell>
          <cell r="K41">
            <v>0</v>
          </cell>
          <cell r="L41">
            <v>0</v>
          </cell>
          <cell r="M41">
            <v>0</v>
          </cell>
          <cell r="N41">
            <v>0</v>
          </cell>
          <cell r="R41">
            <v>0</v>
          </cell>
          <cell r="S41" t="str">
            <v>--</v>
          </cell>
          <cell r="V41">
            <v>0</v>
          </cell>
          <cell r="W41">
            <v>0</v>
          </cell>
          <cell r="X41">
            <v>0</v>
          </cell>
          <cell r="Y41">
            <v>0</v>
          </cell>
          <cell r="Z41">
            <v>0</v>
          </cell>
          <cell r="AA41">
            <v>0</v>
          </cell>
          <cell r="AB41">
            <v>0</v>
          </cell>
          <cell r="AC41">
            <v>0</v>
          </cell>
          <cell r="AD41">
            <v>0</v>
          </cell>
          <cell r="AE41">
            <v>0</v>
          </cell>
          <cell r="AG41">
            <v>0</v>
          </cell>
          <cell r="AK41">
            <v>0</v>
          </cell>
          <cell r="AL41" t="str">
            <v>--</v>
          </cell>
          <cell r="AM41" t="str">
            <v>--</v>
          </cell>
          <cell r="AO41">
            <v>0</v>
          </cell>
          <cell r="AP41">
            <v>0</v>
          </cell>
          <cell r="AQ41">
            <v>0</v>
          </cell>
          <cell r="AR41">
            <v>0</v>
          </cell>
          <cell r="AS41">
            <v>0</v>
          </cell>
          <cell r="AT41">
            <v>0</v>
          </cell>
          <cell r="AU41">
            <v>0</v>
          </cell>
          <cell r="AV41">
            <v>0</v>
          </cell>
          <cell r="AW41">
            <v>0</v>
          </cell>
          <cell r="AX41">
            <v>0</v>
          </cell>
          <cell r="AZ41">
            <v>0</v>
          </cell>
          <cell r="BD41">
            <v>0</v>
          </cell>
          <cell r="BE41" t="str">
            <v>--</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W41">
            <v>0</v>
          </cell>
          <cell r="BX41" t="str">
            <v>--</v>
          </cell>
          <cell r="BZ41">
            <v>-32</v>
          </cell>
        </row>
        <row r="42">
          <cell r="A42">
            <v>33</v>
          </cell>
          <cell r="B42" t="str">
            <v>BLANDFORD</v>
          </cell>
          <cell r="C42">
            <v>0</v>
          </cell>
          <cell r="D42">
            <v>0</v>
          </cell>
          <cell r="E42">
            <v>0</v>
          </cell>
          <cell r="F42">
            <v>0</v>
          </cell>
          <cell r="G42">
            <v>0</v>
          </cell>
          <cell r="H42">
            <v>0</v>
          </cell>
          <cell r="I42">
            <v>0</v>
          </cell>
          <cell r="J42">
            <v>0</v>
          </cell>
          <cell r="K42">
            <v>0</v>
          </cell>
          <cell r="L42">
            <v>0</v>
          </cell>
          <cell r="M42">
            <v>0</v>
          </cell>
          <cell r="N42">
            <v>0</v>
          </cell>
          <cell r="R42">
            <v>0</v>
          </cell>
          <cell r="S42" t="str">
            <v>--</v>
          </cell>
          <cell r="V42">
            <v>0</v>
          </cell>
          <cell r="W42">
            <v>0</v>
          </cell>
          <cell r="X42">
            <v>0</v>
          </cell>
          <cell r="Y42">
            <v>0</v>
          </cell>
          <cell r="Z42">
            <v>0</v>
          </cell>
          <cell r="AA42">
            <v>0</v>
          </cell>
          <cell r="AB42">
            <v>0</v>
          </cell>
          <cell r="AC42">
            <v>0</v>
          </cell>
          <cell r="AD42">
            <v>0</v>
          </cell>
          <cell r="AE42">
            <v>0</v>
          </cell>
          <cell r="AG42">
            <v>0</v>
          </cell>
          <cell r="AK42">
            <v>0</v>
          </cell>
          <cell r="AL42" t="str">
            <v>--</v>
          </cell>
          <cell r="AM42" t="str">
            <v>--</v>
          </cell>
          <cell r="AO42">
            <v>0</v>
          </cell>
          <cell r="AP42">
            <v>0</v>
          </cell>
          <cell r="AQ42">
            <v>0</v>
          </cell>
          <cell r="AR42">
            <v>0</v>
          </cell>
          <cell r="AS42">
            <v>0</v>
          </cell>
          <cell r="AT42">
            <v>0</v>
          </cell>
          <cell r="AU42">
            <v>0</v>
          </cell>
          <cell r="AV42">
            <v>0</v>
          </cell>
          <cell r="AW42">
            <v>0</v>
          </cell>
          <cell r="AX42">
            <v>0</v>
          </cell>
          <cell r="AZ42">
            <v>0</v>
          </cell>
          <cell r="BD42">
            <v>0</v>
          </cell>
          <cell r="BE42" t="str">
            <v>--</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W42">
            <v>0</v>
          </cell>
          <cell r="BX42" t="str">
            <v>--</v>
          </cell>
          <cell r="BZ42">
            <v>-33</v>
          </cell>
        </row>
        <row r="43">
          <cell r="A43">
            <v>34</v>
          </cell>
          <cell r="B43" t="str">
            <v>BOLTON</v>
          </cell>
          <cell r="C43">
            <v>0</v>
          </cell>
          <cell r="D43">
            <v>0</v>
          </cell>
          <cell r="E43">
            <v>0</v>
          </cell>
          <cell r="F43">
            <v>0</v>
          </cell>
          <cell r="G43">
            <v>0</v>
          </cell>
          <cell r="H43">
            <v>0</v>
          </cell>
          <cell r="I43">
            <v>0</v>
          </cell>
          <cell r="J43">
            <v>0</v>
          </cell>
          <cell r="K43">
            <v>0</v>
          </cell>
          <cell r="L43">
            <v>0</v>
          </cell>
          <cell r="M43">
            <v>0</v>
          </cell>
          <cell r="N43">
            <v>0</v>
          </cell>
          <cell r="R43">
            <v>0</v>
          </cell>
          <cell r="S43" t="str">
            <v>--</v>
          </cell>
          <cell r="V43">
            <v>0</v>
          </cell>
          <cell r="W43">
            <v>0</v>
          </cell>
          <cell r="X43">
            <v>0</v>
          </cell>
          <cell r="Y43">
            <v>0</v>
          </cell>
          <cell r="Z43">
            <v>0</v>
          </cell>
          <cell r="AA43">
            <v>0</v>
          </cell>
          <cell r="AB43">
            <v>0</v>
          </cell>
          <cell r="AC43">
            <v>0</v>
          </cell>
          <cell r="AD43">
            <v>0</v>
          </cell>
          <cell r="AE43">
            <v>0</v>
          </cell>
          <cell r="AG43">
            <v>0</v>
          </cell>
          <cell r="AK43">
            <v>0</v>
          </cell>
          <cell r="AL43" t="str">
            <v>--</v>
          </cell>
          <cell r="AM43" t="str">
            <v>--</v>
          </cell>
          <cell r="AO43">
            <v>0</v>
          </cell>
          <cell r="AP43">
            <v>0</v>
          </cell>
          <cell r="AQ43">
            <v>0</v>
          </cell>
          <cell r="AR43">
            <v>0</v>
          </cell>
          <cell r="AS43">
            <v>0</v>
          </cell>
          <cell r="AT43">
            <v>0</v>
          </cell>
          <cell r="AU43">
            <v>0</v>
          </cell>
          <cell r="AV43">
            <v>0</v>
          </cell>
          <cell r="AW43">
            <v>0</v>
          </cell>
          <cell r="AX43">
            <v>0</v>
          </cell>
          <cell r="AZ43">
            <v>0</v>
          </cell>
          <cell r="BD43">
            <v>0</v>
          </cell>
          <cell r="BE43" t="str">
            <v>--</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W43">
            <v>0</v>
          </cell>
          <cell r="BX43" t="str">
            <v>--</v>
          </cell>
          <cell r="BZ43">
            <v>-34</v>
          </cell>
        </row>
        <row r="44">
          <cell r="A44">
            <v>35</v>
          </cell>
          <cell r="B44" t="str">
            <v>BOSTON</v>
          </cell>
          <cell r="C44">
            <v>10914.169999999989</v>
          </cell>
          <cell r="D44">
            <v>11243.939801869237</v>
          </cell>
          <cell r="E44">
            <v>11243.939801869237</v>
          </cell>
          <cell r="F44">
            <v>11244</v>
          </cell>
          <cell r="G44">
            <v>11244</v>
          </cell>
          <cell r="H44">
            <v>11244</v>
          </cell>
          <cell r="I44">
            <v>11244</v>
          </cell>
          <cell r="J44">
            <v>11244</v>
          </cell>
          <cell r="K44">
            <v>11244</v>
          </cell>
          <cell r="L44">
            <v>0</v>
          </cell>
          <cell r="M44">
            <v>0</v>
          </cell>
          <cell r="N44">
            <v>11244</v>
          </cell>
          <cell r="R44">
            <v>0</v>
          </cell>
          <cell r="S44">
            <v>0</v>
          </cell>
          <cell r="V44">
            <v>217698388</v>
          </cell>
          <cell r="W44">
            <v>246881919.77580276</v>
          </cell>
          <cell r="X44">
            <v>251516174</v>
          </cell>
          <cell r="Y44">
            <v>251423653</v>
          </cell>
          <cell r="Z44">
            <v>246648551.07999992</v>
          </cell>
          <cell r="AA44">
            <v>251621487</v>
          </cell>
          <cell r="AB44">
            <v>251621487</v>
          </cell>
          <cell r="AC44">
            <v>251621487</v>
          </cell>
          <cell r="AD44">
            <v>251689705</v>
          </cell>
          <cell r="AE44">
            <v>0</v>
          </cell>
          <cell r="AG44">
            <v>246648551.07999992</v>
          </cell>
          <cell r="AK44">
            <v>68218</v>
          </cell>
          <cell r="AL44">
            <v>2.7111357147324711E-2</v>
          </cell>
          <cell r="AM44">
            <v>2.7111357147324711E-2</v>
          </cell>
          <cell r="AO44">
            <v>30306231.075058535</v>
          </cell>
          <cell r="AP44">
            <v>41024633.527738854</v>
          </cell>
          <cell r="AQ44">
            <v>59793098.399999999</v>
          </cell>
          <cell r="AR44">
            <v>42873427.973003201</v>
          </cell>
          <cell r="AS44">
            <v>40091988.111538142</v>
          </cell>
          <cell r="AT44">
            <v>43917611.50048703</v>
          </cell>
          <cell r="AU44">
            <v>43917550.152081504</v>
          </cell>
          <cell r="AV44">
            <v>43917550.152081504</v>
          </cell>
          <cell r="AW44">
            <v>43914389.660246804</v>
          </cell>
          <cell r="AX44">
            <v>0</v>
          </cell>
          <cell r="AZ44">
            <v>40143200.866611198</v>
          </cell>
          <cell r="BD44">
            <v>-3160.4918347001076</v>
          </cell>
          <cell r="BE44">
            <v>-7.1964210748398649E-3</v>
          </cell>
          <cell r="BH44">
            <v>187392156.92494148</v>
          </cell>
          <cell r="BI44">
            <v>205857286.24806392</v>
          </cell>
          <cell r="BJ44">
            <v>191723075.59999999</v>
          </cell>
          <cell r="BK44">
            <v>208550225.02699679</v>
          </cell>
          <cell r="BL44">
            <v>206556562.96846178</v>
          </cell>
          <cell r="BM44">
            <v>207703875.49951297</v>
          </cell>
          <cell r="BN44">
            <v>207703936.84791851</v>
          </cell>
          <cell r="BO44">
            <v>207703936.84791851</v>
          </cell>
          <cell r="BP44">
            <v>207775315.33975321</v>
          </cell>
          <cell r="BQ44">
            <v>0</v>
          </cell>
          <cell r="BR44">
            <v>0</v>
          </cell>
          <cell r="BS44">
            <v>206505350.21338874</v>
          </cell>
          <cell r="BT44">
            <v>0</v>
          </cell>
          <cell r="BU44">
            <v>0</v>
          </cell>
          <cell r="BW44">
            <v>71378.491834700108</v>
          </cell>
          <cell r="BX44">
            <v>3.4365497793609201E-2</v>
          </cell>
          <cell r="BZ44">
            <v>-35</v>
          </cell>
        </row>
        <row r="45">
          <cell r="A45">
            <v>36</v>
          </cell>
          <cell r="B45" t="str">
            <v>BOURNE</v>
          </cell>
          <cell r="C45">
            <v>137.07</v>
          </cell>
          <cell r="D45">
            <v>136.46506942412881</v>
          </cell>
          <cell r="E45">
            <v>136.46506942412881</v>
          </cell>
          <cell r="F45">
            <v>150</v>
          </cell>
          <cell r="G45">
            <v>150</v>
          </cell>
          <cell r="H45">
            <v>150</v>
          </cell>
          <cell r="I45">
            <v>150</v>
          </cell>
          <cell r="J45">
            <v>150</v>
          </cell>
          <cell r="K45">
            <v>150</v>
          </cell>
          <cell r="L45">
            <v>0</v>
          </cell>
          <cell r="M45">
            <v>0</v>
          </cell>
          <cell r="N45">
            <v>150</v>
          </cell>
          <cell r="R45">
            <v>0</v>
          </cell>
          <cell r="S45">
            <v>0</v>
          </cell>
          <cell r="V45">
            <v>2237927</v>
          </cell>
          <cell r="W45">
            <v>2344048.2351198327</v>
          </cell>
          <cell r="X45">
            <v>2343460</v>
          </cell>
          <cell r="Y45">
            <v>2590980</v>
          </cell>
          <cell r="Z45">
            <v>2590980</v>
          </cell>
          <cell r="AA45">
            <v>2590980</v>
          </cell>
          <cell r="AB45">
            <v>2590980</v>
          </cell>
          <cell r="AC45">
            <v>2590980</v>
          </cell>
          <cell r="AD45">
            <v>2590980</v>
          </cell>
          <cell r="AE45">
            <v>0</v>
          </cell>
          <cell r="AG45">
            <v>2590980</v>
          </cell>
          <cell r="AK45">
            <v>0</v>
          </cell>
          <cell r="AL45">
            <v>0</v>
          </cell>
          <cell r="AM45">
            <v>0</v>
          </cell>
          <cell r="AO45">
            <v>344662</v>
          </cell>
          <cell r="AP45">
            <v>291058.92274737975</v>
          </cell>
          <cell r="AQ45">
            <v>371970.2</v>
          </cell>
          <cell r="AR45">
            <v>516462.99748878088</v>
          </cell>
          <cell r="AS45">
            <v>535643.62220821076</v>
          </cell>
          <cell r="AT45">
            <v>480284.13627509825</v>
          </cell>
          <cell r="AU45">
            <v>480283.5119873056</v>
          </cell>
          <cell r="AV45">
            <v>480283.5119873056</v>
          </cell>
          <cell r="AW45">
            <v>480281.86117156717</v>
          </cell>
          <cell r="AX45">
            <v>0</v>
          </cell>
          <cell r="AZ45">
            <v>536136.32990242552</v>
          </cell>
          <cell r="BD45">
            <v>-1.6508157384232618</v>
          </cell>
          <cell r="BE45">
            <v>-3.4371692910761809E-4</v>
          </cell>
          <cell r="BH45">
            <v>1893265</v>
          </cell>
          <cell r="BI45">
            <v>2052989.312372453</v>
          </cell>
          <cell r="BJ45">
            <v>1971489.8</v>
          </cell>
          <cell r="BK45">
            <v>2074517.0025112191</v>
          </cell>
          <cell r="BL45">
            <v>2055336.3777917894</v>
          </cell>
          <cell r="BM45">
            <v>2110695.8637249018</v>
          </cell>
          <cell r="BN45">
            <v>2110696.4880126943</v>
          </cell>
          <cell r="BO45">
            <v>2110696.4880126943</v>
          </cell>
          <cell r="BP45">
            <v>2110698.1388284327</v>
          </cell>
          <cell r="BQ45">
            <v>0</v>
          </cell>
          <cell r="BR45">
            <v>0</v>
          </cell>
          <cell r="BS45">
            <v>2054843.6700975746</v>
          </cell>
          <cell r="BT45">
            <v>0</v>
          </cell>
          <cell r="BU45">
            <v>0</v>
          </cell>
          <cell r="BW45">
            <v>1.6508157383650541</v>
          </cell>
          <cell r="BX45">
            <v>7.8211895826463262E-5</v>
          </cell>
          <cell r="BZ45">
            <v>-36</v>
          </cell>
        </row>
        <row r="46">
          <cell r="A46">
            <v>37</v>
          </cell>
          <cell r="B46" t="str">
            <v>BOXBOROUGH</v>
          </cell>
          <cell r="C46">
            <v>0</v>
          </cell>
          <cell r="D46">
            <v>0</v>
          </cell>
          <cell r="E46">
            <v>0</v>
          </cell>
          <cell r="F46">
            <v>0</v>
          </cell>
          <cell r="G46">
            <v>0</v>
          </cell>
          <cell r="H46">
            <v>0</v>
          </cell>
          <cell r="I46">
            <v>0</v>
          </cell>
          <cell r="J46">
            <v>0</v>
          </cell>
          <cell r="K46">
            <v>0</v>
          </cell>
          <cell r="L46">
            <v>0</v>
          </cell>
          <cell r="M46">
            <v>0</v>
          </cell>
          <cell r="N46">
            <v>0</v>
          </cell>
          <cell r="R46">
            <v>0</v>
          </cell>
          <cell r="S46" t="str">
            <v>--</v>
          </cell>
          <cell r="V46">
            <v>0</v>
          </cell>
          <cell r="W46">
            <v>0</v>
          </cell>
          <cell r="X46">
            <v>0</v>
          </cell>
          <cell r="Y46">
            <v>0</v>
          </cell>
          <cell r="Z46">
            <v>0</v>
          </cell>
          <cell r="AA46">
            <v>0</v>
          </cell>
          <cell r="AB46">
            <v>0</v>
          </cell>
          <cell r="AC46">
            <v>0</v>
          </cell>
          <cell r="AD46">
            <v>0</v>
          </cell>
          <cell r="AE46">
            <v>0</v>
          </cell>
          <cell r="AG46">
            <v>0</v>
          </cell>
          <cell r="AK46">
            <v>0</v>
          </cell>
          <cell r="AL46" t="str">
            <v>--</v>
          </cell>
          <cell r="AM46" t="str">
            <v>--</v>
          </cell>
          <cell r="AO46">
            <v>0</v>
          </cell>
          <cell r="AP46">
            <v>0</v>
          </cell>
          <cell r="AQ46">
            <v>0</v>
          </cell>
          <cell r="AR46">
            <v>0</v>
          </cell>
          <cell r="AS46">
            <v>0</v>
          </cell>
          <cell r="AT46">
            <v>0</v>
          </cell>
          <cell r="AU46">
            <v>0</v>
          </cell>
          <cell r="AV46">
            <v>0</v>
          </cell>
          <cell r="AW46">
            <v>0</v>
          </cell>
          <cell r="AX46">
            <v>0</v>
          </cell>
          <cell r="AZ46">
            <v>0</v>
          </cell>
          <cell r="BD46">
            <v>0</v>
          </cell>
          <cell r="BE46" t="str">
            <v>--</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W46">
            <v>0</v>
          </cell>
          <cell r="BX46" t="str">
            <v>--</v>
          </cell>
          <cell r="BZ46">
            <v>-37</v>
          </cell>
        </row>
        <row r="47">
          <cell r="A47">
            <v>38</v>
          </cell>
          <cell r="B47" t="str">
            <v>BOXFORD</v>
          </cell>
          <cell r="C47">
            <v>1</v>
          </cell>
          <cell r="D47">
            <v>0.99999999999999978</v>
          </cell>
          <cell r="E47">
            <v>0.99999999999999978</v>
          </cell>
          <cell r="F47">
            <v>1</v>
          </cell>
          <cell r="G47">
            <v>1</v>
          </cell>
          <cell r="H47">
            <v>1</v>
          </cell>
          <cell r="I47">
            <v>1</v>
          </cell>
          <cell r="J47">
            <v>1</v>
          </cell>
          <cell r="K47">
            <v>1</v>
          </cell>
          <cell r="L47">
            <v>0</v>
          </cell>
          <cell r="M47">
            <v>0</v>
          </cell>
          <cell r="N47">
            <v>1</v>
          </cell>
          <cell r="R47">
            <v>0</v>
          </cell>
          <cell r="S47">
            <v>0</v>
          </cell>
          <cell r="V47">
            <v>18598</v>
          </cell>
          <cell r="W47">
            <v>17430</v>
          </cell>
          <cell r="X47">
            <v>17451</v>
          </cell>
          <cell r="Y47">
            <v>17453</v>
          </cell>
          <cell r="Z47">
            <v>17453</v>
          </cell>
          <cell r="AA47">
            <v>17453</v>
          </cell>
          <cell r="AB47">
            <v>17453</v>
          </cell>
          <cell r="AC47">
            <v>17453</v>
          </cell>
          <cell r="AD47">
            <v>17453</v>
          </cell>
          <cell r="AE47">
            <v>0</v>
          </cell>
          <cell r="AG47">
            <v>17453</v>
          </cell>
          <cell r="AK47">
            <v>0</v>
          </cell>
          <cell r="AL47">
            <v>0</v>
          </cell>
          <cell r="AM47">
            <v>0</v>
          </cell>
          <cell r="AO47">
            <v>3627</v>
          </cell>
          <cell r="AP47">
            <v>1474.2560549022733</v>
          </cell>
          <cell r="AQ47">
            <v>2551.3999999999996</v>
          </cell>
          <cell r="AR47">
            <v>1134.7641118792601</v>
          </cell>
          <cell r="AS47">
            <v>1398.4999085603474</v>
          </cell>
          <cell r="AT47">
            <v>938</v>
          </cell>
          <cell r="AU47">
            <v>938</v>
          </cell>
          <cell r="AV47">
            <v>938</v>
          </cell>
          <cell r="AW47">
            <v>938</v>
          </cell>
          <cell r="AX47">
            <v>0</v>
          </cell>
          <cell r="AZ47">
            <v>1405.2746960433126</v>
          </cell>
          <cell r="BD47">
            <v>0</v>
          </cell>
          <cell r="BE47">
            <v>0</v>
          </cell>
          <cell r="BH47">
            <v>14971</v>
          </cell>
          <cell r="BI47">
            <v>15955.743945097727</v>
          </cell>
          <cell r="BJ47">
            <v>14899.6</v>
          </cell>
          <cell r="BK47">
            <v>16318.23588812074</v>
          </cell>
          <cell r="BL47">
            <v>16054.500091439653</v>
          </cell>
          <cell r="BM47">
            <v>16515</v>
          </cell>
          <cell r="BN47">
            <v>16515</v>
          </cell>
          <cell r="BO47">
            <v>16515</v>
          </cell>
          <cell r="BP47">
            <v>16515</v>
          </cell>
          <cell r="BQ47">
            <v>0</v>
          </cell>
          <cell r="BR47">
            <v>0</v>
          </cell>
          <cell r="BS47">
            <v>16047.725303956688</v>
          </cell>
          <cell r="BT47">
            <v>0</v>
          </cell>
          <cell r="BU47">
            <v>0</v>
          </cell>
          <cell r="BW47">
            <v>0</v>
          </cell>
          <cell r="BX47">
            <v>0</v>
          </cell>
          <cell r="BZ47">
            <v>-38</v>
          </cell>
        </row>
        <row r="48">
          <cell r="A48">
            <v>39</v>
          </cell>
          <cell r="B48" t="str">
            <v>BOYLSTON</v>
          </cell>
          <cell r="C48">
            <v>0</v>
          </cell>
          <cell r="D48">
            <v>0</v>
          </cell>
          <cell r="E48">
            <v>0</v>
          </cell>
          <cell r="F48">
            <v>0</v>
          </cell>
          <cell r="G48">
            <v>0</v>
          </cell>
          <cell r="H48">
            <v>0</v>
          </cell>
          <cell r="I48">
            <v>0</v>
          </cell>
          <cell r="J48">
            <v>0</v>
          </cell>
          <cell r="K48">
            <v>0</v>
          </cell>
          <cell r="L48">
            <v>0</v>
          </cell>
          <cell r="M48">
            <v>0</v>
          </cell>
          <cell r="N48">
            <v>0</v>
          </cell>
          <cell r="R48">
            <v>0</v>
          </cell>
          <cell r="S48" t="str">
            <v>--</v>
          </cell>
          <cell r="V48">
            <v>0</v>
          </cell>
          <cell r="W48">
            <v>0</v>
          </cell>
          <cell r="X48">
            <v>0</v>
          </cell>
          <cell r="Y48">
            <v>0</v>
          </cell>
          <cell r="Z48">
            <v>0</v>
          </cell>
          <cell r="AA48">
            <v>0</v>
          </cell>
          <cell r="AB48">
            <v>0</v>
          </cell>
          <cell r="AC48">
            <v>0</v>
          </cell>
          <cell r="AD48">
            <v>0</v>
          </cell>
          <cell r="AE48">
            <v>0</v>
          </cell>
          <cell r="AG48">
            <v>0</v>
          </cell>
          <cell r="AK48">
            <v>0</v>
          </cell>
          <cell r="AL48" t="str">
            <v>--</v>
          </cell>
          <cell r="AM48" t="str">
            <v>--</v>
          </cell>
          <cell r="AO48">
            <v>0</v>
          </cell>
          <cell r="AP48">
            <v>0</v>
          </cell>
          <cell r="AQ48">
            <v>0</v>
          </cell>
          <cell r="AR48">
            <v>0</v>
          </cell>
          <cell r="AS48">
            <v>0</v>
          </cell>
          <cell r="AT48">
            <v>0</v>
          </cell>
          <cell r="AU48">
            <v>0</v>
          </cell>
          <cell r="AV48">
            <v>0</v>
          </cell>
          <cell r="AW48">
            <v>0</v>
          </cell>
          <cell r="AX48">
            <v>0</v>
          </cell>
          <cell r="AZ48">
            <v>0</v>
          </cell>
          <cell r="BD48">
            <v>0</v>
          </cell>
          <cell r="BE48" t="str">
            <v>--</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W48">
            <v>0</v>
          </cell>
          <cell r="BX48" t="str">
            <v>--</v>
          </cell>
          <cell r="BZ48">
            <v>-39</v>
          </cell>
        </row>
        <row r="49">
          <cell r="A49">
            <v>40</v>
          </cell>
          <cell r="B49" t="str">
            <v>BRAINTREE</v>
          </cell>
          <cell r="C49">
            <v>12.79</v>
          </cell>
          <cell r="D49">
            <v>8.5397105543532472</v>
          </cell>
          <cell r="E49">
            <v>8.5397105543532472</v>
          </cell>
          <cell r="F49">
            <v>13</v>
          </cell>
          <cell r="G49">
            <v>13</v>
          </cell>
          <cell r="H49">
            <v>13</v>
          </cell>
          <cell r="I49">
            <v>13</v>
          </cell>
          <cell r="J49">
            <v>13</v>
          </cell>
          <cell r="K49">
            <v>13</v>
          </cell>
          <cell r="L49">
            <v>0</v>
          </cell>
          <cell r="M49">
            <v>0</v>
          </cell>
          <cell r="N49">
            <v>13</v>
          </cell>
          <cell r="R49">
            <v>0</v>
          </cell>
          <cell r="S49">
            <v>0</v>
          </cell>
          <cell r="V49">
            <v>212265</v>
          </cell>
          <cell r="W49">
            <v>160397.1407413937</v>
          </cell>
          <cell r="X49">
            <v>162188</v>
          </cell>
          <cell r="Y49">
            <v>233651</v>
          </cell>
          <cell r="Z49">
            <v>231371.7099999999</v>
          </cell>
          <cell r="AA49">
            <v>233652</v>
          </cell>
          <cell r="AB49">
            <v>233652</v>
          </cell>
          <cell r="AC49">
            <v>233652</v>
          </cell>
          <cell r="AD49">
            <v>233652</v>
          </cell>
          <cell r="AE49">
            <v>0</v>
          </cell>
          <cell r="AG49">
            <v>231371.7099999999</v>
          </cell>
          <cell r="AK49">
            <v>0</v>
          </cell>
          <cell r="AL49">
            <v>0</v>
          </cell>
          <cell r="AM49">
            <v>0</v>
          </cell>
          <cell r="AO49">
            <v>13204.520164234926</v>
          </cell>
          <cell r="AP49">
            <v>30902.140741393705</v>
          </cell>
          <cell r="AQ49">
            <v>35889</v>
          </cell>
          <cell r="AR49">
            <v>104156</v>
          </cell>
          <cell r="AS49">
            <v>101876.7099999999</v>
          </cell>
          <cell r="AT49">
            <v>33357.951829262754</v>
          </cell>
          <cell r="AU49">
            <v>33357.912921683281</v>
          </cell>
          <cell r="AV49">
            <v>33357.912921683281</v>
          </cell>
          <cell r="AW49">
            <v>33356.243854194254</v>
          </cell>
          <cell r="AX49">
            <v>0</v>
          </cell>
          <cell r="AZ49">
            <v>101876.7099999999</v>
          </cell>
          <cell r="BD49">
            <v>-1.6690674890269293</v>
          </cell>
          <cell r="BE49">
            <v>-5.0035129384284893E-3</v>
          </cell>
          <cell r="BH49">
            <v>199060.47983576509</v>
          </cell>
          <cell r="BI49">
            <v>129495</v>
          </cell>
          <cell r="BJ49">
            <v>126299</v>
          </cell>
          <cell r="BK49">
            <v>129495</v>
          </cell>
          <cell r="BL49">
            <v>129495</v>
          </cell>
          <cell r="BM49">
            <v>200294.04817073725</v>
          </cell>
          <cell r="BN49">
            <v>200294.08707831672</v>
          </cell>
          <cell r="BO49">
            <v>200294.08707831672</v>
          </cell>
          <cell r="BP49">
            <v>200295.75614580576</v>
          </cell>
          <cell r="BQ49">
            <v>0</v>
          </cell>
          <cell r="BR49">
            <v>0</v>
          </cell>
          <cell r="BS49">
            <v>129495</v>
          </cell>
          <cell r="BT49">
            <v>0</v>
          </cell>
          <cell r="BU49">
            <v>0</v>
          </cell>
          <cell r="BW49">
            <v>1.6690674890414812</v>
          </cell>
          <cell r="BX49">
            <v>8.3330841833539893E-4</v>
          </cell>
          <cell r="BZ49">
            <v>-40</v>
          </cell>
        </row>
        <row r="50">
          <cell r="A50">
            <v>41</v>
          </cell>
          <cell r="B50" t="str">
            <v>BREWSTER</v>
          </cell>
          <cell r="C50">
            <v>0</v>
          </cell>
          <cell r="D50">
            <v>0</v>
          </cell>
          <cell r="E50">
            <v>0</v>
          </cell>
          <cell r="F50">
            <v>0</v>
          </cell>
          <cell r="G50">
            <v>0</v>
          </cell>
          <cell r="H50">
            <v>0</v>
          </cell>
          <cell r="I50">
            <v>0</v>
          </cell>
          <cell r="J50">
            <v>0</v>
          </cell>
          <cell r="K50">
            <v>0</v>
          </cell>
          <cell r="L50">
            <v>0</v>
          </cell>
          <cell r="M50">
            <v>0</v>
          </cell>
          <cell r="N50">
            <v>0</v>
          </cell>
          <cell r="R50">
            <v>0</v>
          </cell>
          <cell r="S50" t="str">
            <v>--</v>
          </cell>
          <cell r="V50">
            <v>0</v>
          </cell>
          <cell r="W50">
            <v>0</v>
          </cell>
          <cell r="X50">
            <v>0</v>
          </cell>
          <cell r="Y50">
            <v>0</v>
          </cell>
          <cell r="Z50">
            <v>0</v>
          </cell>
          <cell r="AA50">
            <v>0</v>
          </cell>
          <cell r="AB50">
            <v>0</v>
          </cell>
          <cell r="AC50">
            <v>0</v>
          </cell>
          <cell r="AD50">
            <v>0</v>
          </cell>
          <cell r="AE50">
            <v>0</v>
          </cell>
          <cell r="AG50">
            <v>0</v>
          </cell>
          <cell r="AK50">
            <v>0</v>
          </cell>
          <cell r="AL50" t="str">
            <v>--</v>
          </cell>
          <cell r="AM50" t="str">
            <v>--</v>
          </cell>
          <cell r="AO50">
            <v>0</v>
          </cell>
          <cell r="AP50">
            <v>0</v>
          </cell>
          <cell r="AQ50">
            <v>0</v>
          </cell>
          <cell r="AR50">
            <v>0</v>
          </cell>
          <cell r="AS50">
            <v>0</v>
          </cell>
          <cell r="AT50">
            <v>0</v>
          </cell>
          <cell r="AU50">
            <v>0</v>
          </cell>
          <cell r="AV50">
            <v>0</v>
          </cell>
          <cell r="AW50">
            <v>0</v>
          </cell>
          <cell r="AX50">
            <v>0</v>
          </cell>
          <cell r="AZ50">
            <v>0</v>
          </cell>
          <cell r="BD50">
            <v>0</v>
          </cell>
          <cell r="BE50" t="str">
            <v>--</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W50">
            <v>0</v>
          </cell>
          <cell r="BX50" t="str">
            <v>--</v>
          </cell>
          <cell r="BZ50">
            <v>-41</v>
          </cell>
        </row>
        <row r="51">
          <cell r="A51">
            <v>42</v>
          </cell>
          <cell r="B51" t="str">
            <v>BRIDGEWATER</v>
          </cell>
          <cell r="C51">
            <v>0</v>
          </cell>
          <cell r="D51">
            <v>0</v>
          </cell>
          <cell r="E51">
            <v>0</v>
          </cell>
          <cell r="F51">
            <v>0</v>
          </cell>
          <cell r="G51">
            <v>0</v>
          </cell>
          <cell r="H51">
            <v>0</v>
          </cell>
          <cell r="I51">
            <v>0</v>
          </cell>
          <cell r="J51">
            <v>0</v>
          </cell>
          <cell r="K51">
            <v>0</v>
          </cell>
          <cell r="L51">
            <v>0</v>
          </cell>
          <cell r="M51">
            <v>0</v>
          </cell>
          <cell r="N51">
            <v>0</v>
          </cell>
          <cell r="R51">
            <v>0</v>
          </cell>
          <cell r="S51" t="str">
            <v>--</v>
          </cell>
          <cell r="V51">
            <v>0</v>
          </cell>
          <cell r="W51">
            <v>0</v>
          </cell>
          <cell r="X51">
            <v>0</v>
          </cell>
          <cell r="Y51">
            <v>0</v>
          </cell>
          <cell r="Z51">
            <v>0</v>
          </cell>
          <cell r="AA51">
            <v>0</v>
          </cell>
          <cell r="AB51">
            <v>0</v>
          </cell>
          <cell r="AC51">
            <v>0</v>
          </cell>
          <cell r="AD51">
            <v>0</v>
          </cell>
          <cell r="AE51">
            <v>0</v>
          </cell>
          <cell r="AG51">
            <v>0</v>
          </cell>
          <cell r="AK51">
            <v>0</v>
          </cell>
          <cell r="AL51" t="str">
            <v>--</v>
          </cell>
          <cell r="AM51" t="str">
            <v>--</v>
          </cell>
          <cell r="AO51">
            <v>0</v>
          </cell>
          <cell r="AP51">
            <v>0</v>
          </cell>
          <cell r="AQ51">
            <v>0</v>
          </cell>
          <cell r="AR51">
            <v>0</v>
          </cell>
          <cell r="AS51">
            <v>0</v>
          </cell>
          <cell r="AT51">
            <v>0</v>
          </cell>
          <cell r="AU51">
            <v>0</v>
          </cell>
          <cell r="AV51">
            <v>0</v>
          </cell>
          <cell r="AW51">
            <v>0</v>
          </cell>
          <cell r="AX51">
            <v>0</v>
          </cell>
          <cell r="AZ51">
            <v>0</v>
          </cell>
          <cell r="BD51">
            <v>0</v>
          </cell>
          <cell r="BE51" t="str">
            <v>--</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W51">
            <v>0</v>
          </cell>
          <cell r="BX51" t="str">
            <v>--</v>
          </cell>
          <cell r="BZ51">
            <v>-42</v>
          </cell>
        </row>
        <row r="52">
          <cell r="A52">
            <v>43</v>
          </cell>
          <cell r="B52" t="str">
            <v>BRIMFIELD</v>
          </cell>
          <cell r="C52">
            <v>3</v>
          </cell>
          <cell r="D52">
            <v>3.4285714285714288</v>
          </cell>
          <cell r="E52">
            <v>3.4285714285714288</v>
          </cell>
          <cell r="F52">
            <v>1</v>
          </cell>
          <cell r="G52">
            <v>1</v>
          </cell>
          <cell r="H52">
            <v>1</v>
          </cell>
          <cell r="I52">
            <v>1</v>
          </cell>
          <cell r="J52">
            <v>1</v>
          </cell>
          <cell r="K52">
            <v>1</v>
          </cell>
          <cell r="L52">
            <v>0</v>
          </cell>
          <cell r="M52">
            <v>0</v>
          </cell>
          <cell r="N52">
            <v>1</v>
          </cell>
          <cell r="R52">
            <v>0</v>
          </cell>
          <cell r="S52">
            <v>0</v>
          </cell>
          <cell r="V52">
            <v>44325</v>
          </cell>
          <cell r="W52">
            <v>46091.622857142851</v>
          </cell>
          <cell r="X52">
            <v>46529</v>
          </cell>
          <cell r="Y52">
            <v>13572</v>
          </cell>
          <cell r="Z52">
            <v>13427.35</v>
          </cell>
          <cell r="AA52">
            <v>13574</v>
          </cell>
          <cell r="AB52">
            <v>13574</v>
          </cell>
          <cell r="AC52">
            <v>13574</v>
          </cell>
          <cell r="AD52">
            <v>13574</v>
          </cell>
          <cell r="AE52">
            <v>0</v>
          </cell>
          <cell r="AG52">
            <v>13427.35</v>
          </cell>
          <cell r="AK52">
            <v>0</v>
          </cell>
          <cell r="AL52">
            <v>0</v>
          </cell>
          <cell r="AM52">
            <v>0</v>
          </cell>
          <cell r="AO52">
            <v>7827.4738901213277</v>
          </cell>
          <cell r="AP52">
            <v>4490.622857142851</v>
          </cell>
          <cell r="AQ52">
            <v>18037.800000000003</v>
          </cell>
          <cell r="AR52">
            <v>938</v>
          </cell>
          <cell r="AS52">
            <v>938</v>
          </cell>
          <cell r="AT52">
            <v>938</v>
          </cell>
          <cell r="AU52">
            <v>938</v>
          </cell>
          <cell r="AV52">
            <v>938</v>
          </cell>
          <cell r="AW52">
            <v>931.62412398713002</v>
          </cell>
          <cell r="AX52">
            <v>0</v>
          </cell>
          <cell r="AZ52">
            <v>938</v>
          </cell>
          <cell r="BD52">
            <v>-6.3758760128699805</v>
          </cell>
          <cell r="BE52">
            <v>-0.67973091821641463</v>
          </cell>
          <cell r="BH52">
            <v>36497.526109878672</v>
          </cell>
          <cell r="BI52">
            <v>41601</v>
          </cell>
          <cell r="BJ52">
            <v>28491.199999999997</v>
          </cell>
          <cell r="BK52">
            <v>12634</v>
          </cell>
          <cell r="BL52">
            <v>12489.35</v>
          </cell>
          <cell r="BM52">
            <v>12636</v>
          </cell>
          <cell r="BN52">
            <v>12636</v>
          </cell>
          <cell r="BO52">
            <v>12636</v>
          </cell>
          <cell r="BP52">
            <v>12642.375876012869</v>
          </cell>
          <cell r="BQ52">
            <v>0</v>
          </cell>
          <cell r="BR52">
            <v>0</v>
          </cell>
          <cell r="BS52">
            <v>12489.35</v>
          </cell>
          <cell r="BT52">
            <v>0</v>
          </cell>
          <cell r="BU52">
            <v>0</v>
          </cell>
          <cell r="BW52">
            <v>6.3758760128694121</v>
          </cell>
          <cell r="BX52">
            <v>5.0458024793198497E-2</v>
          </cell>
          <cell r="BZ52">
            <v>-43</v>
          </cell>
        </row>
        <row r="53">
          <cell r="A53">
            <v>44</v>
          </cell>
          <cell r="B53" t="str">
            <v>BROCKTON</v>
          </cell>
          <cell r="C53">
            <v>1407.2899999999997</v>
          </cell>
          <cell r="D53">
            <v>1416.5643710864449</v>
          </cell>
          <cell r="E53">
            <v>1416.5643710864449</v>
          </cell>
          <cell r="F53">
            <v>1407</v>
          </cell>
          <cell r="G53">
            <v>1407</v>
          </cell>
          <cell r="H53">
            <v>1407</v>
          </cell>
          <cell r="I53">
            <v>1407</v>
          </cell>
          <cell r="J53">
            <v>1407</v>
          </cell>
          <cell r="K53">
            <v>1407</v>
          </cell>
          <cell r="L53">
            <v>0</v>
          </cell>
          <cell r="M53">
            <v>0</v>
          </cell>
          <cell r="N53">
            <v>1407</v>
          </cell>
          <cell r="R53">
            <v>0</v>
          </cell>
          <cell r="S53">
            <v>0</v>
          </cell>
          <cell r="V53">
            <v>18765459</v>
          </cell>
          <cell r="W53">
            <v>21448650.169315323</v>
          </cell>
          <cell r="X53">
            <v>21705592</v>
          </cell>
          <cell r="Y53">
            <v>21577015</v>
          </cell>
          <cell r="Z53">
            <v>21454802.980000004</v>
          </cell>
          <cell r="AA53">
            <v>21586332</v>
          </cell>
          <cell r="AB53">
            <v>21586332</v>
          </cell>
          <cell r="AC53">
            <v>21586332</v>
          </cell>
          <cell r="AD53">
            <v>21586332</v>
          </cell>
          <cell r="AE53">
            <v>0</v>
          </cell>
          <cell r="AG53">
            <v>21454802.980000004</v>
          </cell>
          <cell r="AK53">
            <v>0</v>
          </cell>
          <cell r="AL53">
            <v>0</v>
          </cell>
          <cell r="AM53">
            <v>0</v>
          </cell>
          <cell r="AO53">
            <v>4345025.2275144607</v>
          </cell>
          <cell r="AP53">
            <v>4368496.841243552</v>
          </cell>
          <cell r="AQ53">
            <v>6745898</v>
          </cell>
          <cell r="AR53">
            <v>4130429.2219744041</v>
          </cell>
          <cell r="AS53">
            <v>4288418.1941198446</v>
          </cell>
          <cell r="AT53">
            <v>4120749.9309024587</v>
          </cell>
          <cell r="AU53">
            <v>4120744.7816039822</v>
          </cell>
          <cell r="AV53">
            <v>4120744.7816039822</v>
          </cell>
          <cell r="AW53">
            <v>4120250.0320924493</v>
          </cell>
          <cell r="AX53">
            <v>0</v>
          </cell>
          <cell r="AZ53">
            <v>4295615.9359440114</v>
          </cell>
          <cell r="BD53">
            <v>-494.74951153295115</v>
          </cell>
          <cell r="BE53">
            <v>-1.2006312881629455E-2</v>
          </cell>
          <cell r="BH53">
            <v>14420433.772485539</v>
          </cell>
          <cell r="BI53">
            <v>17080153.328071773</v>
          </cell>
          <cell r="BJ53">
            <v>14959694</v>
          </cell>
          <cell r="BK53">
            <v>17446585.778025597</v>
          </cell>
          <cell r="BL53">
            <v>17166384.78588016</v>
          </cell>
          <cell r="BM53">
            <v>17465582.069097541</v>
          </cell>
          <cell r="BN53">
            <v>17465587.218396019</v>
          </cell>
          <cell r="BO53">
            <v>17465587.218396019</v>
          </cell>
          <cell r="BP53">
            <v>17466081.967907552</v>
          </cell>
          <cell r="BQ53">
            <v>0</v>
          </cell>
          <cell r="BR53">
            <v>0</v>
          </cell>
          <cell r="BS53">
            <v>17159187.044055991</v>
          </cell>
          <cell r="BT53">
            <v>0</v>
          </cell>
          <cell r="BU53">
            <v>0</v>
          </cell>
          <cell r="BW53">
            <v>494.74951153248549</v>
          </cell>
          <cell r="BX53">
            <v>2.8327104342196208E-3</v>
          </cell>
          <cell r="BZ53">
            <v>-44</v>
          </cell>
        </row>
        <row r="54">
          <cell r="A54">
            <v>45</v>
          </cell>
          <cell r="B54" t="str">
            <v>BROOKFIELD</v>
          </cell>
          <cell r="C54">
            <v>7</v>
          </cell>
          <cell r="D54">
            <v>7.9999999999999982</v>
          </cell>
          <cell r="E54">
            <v>7.9999999999999982</v>
          </cell>
          <cell r="F54">
            <v>8</v>
          </cell>
          <cell r="G54">
            <v>8</v>
          </cell>
          <cell r="H54">
            <v>8</v>
          </cell>
          <cell r="I54">
            <v>8</v>
          </cell>
          <cell r="J54">
            <v>8</v>
          </cell>
          <cell r="K54">
            <v>8</v>
          </cell>
          <cell r="L54">
            <v>0</v>
          </cell>
          <cell r="M54">
            <v>0</v>
          </cell>
          <cell r="N54">
            <v>8</v>
          </cell>
          <cell r="R54">
            <v>0</v>
          </cell>
          <cell r="S54">
            <v>0</v>
          </cell>
          <cell r="V54">
            <v>86793</v>
          </cell>
          <cell r="W54">
            <v>114611</v>
          </cell>
          <cell r="X54">
            <v>115206</v>
          </cell>
          <cell r="Y54">
            <v>115208</v>
          </cell>
          <cell r="Z54">
            <v>115208</v>
          </cell>
          <cell r="AA54">
            <v>115248</v>
          </cell>
          <cell r="AB54">
            <v>115248</v>
          </cell>
          <cell r="AC54">
            <v>115248</v>
          </cell>
          <cell r="AD54">
            <v>115248</v>
          </cell>
          <cell r="AE54">
            <v>0</v>
          </cell>
          <cell r="AG54">
            <v>115208</v>
          </cell>
          <cell r="AK54">
            <v>0</v>
          </cell>
          <cell r="AL54">
            <v>0</v>
          </cell>
          <cell r="AM54">
            <v>0</v>
          </cell>
          <cell r="AO54">
            <v>31516.554882960023</v>
          </cell>
          <cell r="AP54">
            <v>37997.220741431694</v>
          </cell>
          <cell r="AQ54">
            <v>65829.200000000012</v>
          </cell>
          <cell r="AR54">
            <v>36250.684720892212</v>
          </cell>
          <cell r="AS54">
            <v>37914.995890055987</v>
          </cell>
          <cell r="AT54">
            <v>35018.337261921159</v>
          </cell>
          <cell r="AU54">
            <v>35018.28667986198</v>
          </cell>
          <cell r="AV54">
            <v>35018.28667986198</v>
          </cell>
          <cell r="AW54">
            <v>35008.038006289877</v>
          </cell>
          <cell r="AX54">
            <v>0</v>
          </cell>
          <cell r="AZ54">
            <v>37957.748351490882</v>
          </cell>
          <cell r="BD54">
            <v>-10.248673572103144</v>
          </cell>
          <cell r="BE54">
            <v>-2.9266633361579864E-2</v>
          </cell>
          <cell r="BH54">
            <v>55276.445117039977</v>
          </cell>
          <cell r="BI54">
            <v>76613.779258568306</v>
          </cell>
          <cell r="BJ54">
            <v>49376.799999999988</v>
          </cell>
          <cell r="BK54">
            <v>78957.315279107788</v>
          </cell>
          <cell r="BL54">
            <v>77293.004109944013</v>
          </cell>
          <cell r="BM54">
            <v>80229.662738078841</v>
          </cell>
          <cell r="BN54">
            <v>80229.71332013802</v>
          </cell>
          <cell r="BO54">
            <v>80229.71332013802</v>
          </cell>
          <cell r="BP54">
            <v>80239.961993710123</v>
          </cell>
          <cell r="BQ54">
            <v>0</v>
          </cell>
          <cell r="BR54">
            <v>0</v>
          </cell>
          <cell r="BS54">
            <v>77250.251648509118</v>
          </cell>
          <cell r="BT54">
            <v>0</v>
          </cell>
          <cell r="BU54">
            <v>0</v>
          </cell>
          <cell r="BW54">
            <v>10.248673572103144</v>
          </cell>
          <cell r="BX54">
            <v>1.2774162025497304E-2</v>
          </cell>
          <cell r="BZ54">
            <v>-45</v>
          </cell>
        </row>
        <row r="55">
          <cell r="A55">
            <v>46</v>
          </cell>
          <cell r="B55" t="str">
            <v>BROOKLINE</v>
          </cell>
          <cell r="C55">
            <v>3.4299999999999997</v>
          </cell>
          <cell r="D55">
            <v>3.0496111749873629</v>
          </cell>
          <cell r="E55">
            <v>3.0496111749873629</v>
          </cell>
          <cell r="F55">
            <v>3</v>
          </cell>
          <cell r="G55">
            <v>3</v>
          </cell>
          <cell r="H55">
            <v>3</v>
          </cell>
          <cell r="I55">
            <v>3</v>
          </cell>
          <cell r="J55">
            <v>3</v>
          </cell>
          <cell r="K55">
            <v>3</v>
          </cell>
          <cell r="L55">
            <v>0</v>
          </cell>
          <cell r="M55">
            <v>0</v>
          </cell>
          <cell r="N55">
            <v>3</v>
          </cell>
          <cell r="R55">
            <v>0</v>
          </cell>
          <cell r="S55">
            <v>0</v>
          </cell>
          <cell r="V55">
            <v>81012</v>
          </cell>
          <cell r="W55">
            <v>75337.535282138153</v>
          </cell>
          <cell r="X55">
            <v>75420</v>
          </cell>
          <cell r="Y55">
            <v>66715</v>
          </cell>
          <cell r="Z55">
            <v>66715</v>
          </cell>
          <cell r="AA55">
            <v>66816</v>
          </cell>
          <cell r="AB55">
            <v>66816</v>
          </cell>
          <cell r="AC55">
            <v>66816</v>
          </cell>
          <cell r="AD55">
            <v>66816</v>
          </cell>
          <cell r="AE55">
            <v>0</v>
          </cell>
          <cell r="AG55">
            <v>66715</v>
          </cell>
          <cell r="AK55">
            <v>0</v>
          </cell>
          <cell r="AL55">
            <v>0</v>
          </cell>
          <cell r="AM55">
            <v>0</v>
          </cell>
          <cell r="AO55">
            <v>35219</v>
          </cell>
          <cell r="AP55">
            <v>11220.531579114468</v>
          </cell>
          <cell r="AQ55">
            <v>20475.8</v>
          </cell>
          <cell r="AR55">
            <v>4488.0681857841992</v>
          </cell>
          <cell r="AS55">
            <v>6731.9311669927956</v>
          </cell>
          <cell r="AT55">
            <v>2814</v>
          </cell>
          <cell r="AU55">
            <v>2814</v>
          </cell>
          <cell r="AV55">
            <v>2814</v>
          </cell>
          <cell r="AW55">
            <v>2814</v>
          </cell>
          <cell r="AX55">
            <v>0</v>
          </cell>
          <cell r="AZ55">
            <v>6789.5710286645244</v>
          </cell>
          <cell r="BD55">
            <v>0</v>
          </cell>
          <cell r="BE55">
            <v>0</v>
          </cell>
          <cell r="BH55">
            <v>45793</v>
          </cell>
          <cell r="BI55">
            <v>64117.003703023685</v>
          </cell>
          <cell r="BJ55">
            <v>54944.2</v>
          </cell>
          <cell r="BK55">
            <v>62226.931814215801</v>
          </cell>
          <cell r="BL55">
            <v>59983.068833007201</v>
          </cell>
          <cell r="BM55">
            <v>64002</v>
          </cell>
          <cell r="BN55">
            <v>64002</v>
          </cell>
          <cell r="BO55">
            <v>64002</v>
          </cell>
          <cell r="BP55">
            <v>64002</v>
          </cell>
          <cell r="BQ55">
            <v>0</v>
          </cell>
          <cell r="BR55">
            <v>0</v>
          </cell>
          <cell r="BS55">
            <v>59925.428971335474</v>
          </cell>
          <cell r="BT55">
            <v>0</v>
          </cell>
          <cell r="BU55">
            <v>0</v>
          </cell>
          <cell r="BW55">
            <v>0</v>
          </cell>
          <cell r="BX55">
            <v>0</v>
          </cell>
          <cell r="BZ55">
            <v>-46</v>
          </cell>
        </row>
        <row r="56">
          <cell r="A56">
            <v>47</v>
          </cell>
          <cell r="B56" t="str">
            <v>BUCKLAND</v>
          </cell>
          <cell r="C56">
            <v>0</v>
          </cell>
          <cell r="D56">
            <v>0</v>
          </cell>
          <cell r="E56">
            <v>0</v>
          </cell>
          <cell r="F56">
            <v>0</v>
          </cell>
          <cell r="G56">
            <v>0</v>
          </cell>
          <cell r="H56">
            <v>0</v>
          </cell>
          <cell r="I56">
            <v>0</v>
          </cell>
          <cell r="J56">
            <v>0</v>
          </cell>
          <cell r="K56">
            <v>0</v>
          </cell>
          <cell r="L56">
            <v>0</v>
          </cell>
          <cell r="M56">
            <v>0</v>
          </cell>
          <cell r="N56">
            <v>0</v>
          </cell>
          <cell r="R56">
            <v>0</v>
          </cell>
          <cell r="S56" t="str">
            <v>--</v>
          </cell>
          <cell r="V56">
            <v>0</v>
          </cell>
          <cell r="W56">
            <v>0</v>
          </cell>
          <cell r="X56">
            <v>0</v>
          </cell>
          <cell r="Y56">
            <v>0</v>
          </cell>
          <cell r="Z56">
            <v>0</v>
          </cell>
          <cell r="AA56">
            <v>0</v>
          </cell>
          <cell r="AB56">
            <v>0</v>
          </cell>
          <cell r="AC56">
            <v>0</v>
          </cell>
          <cell r="AD56">
            <v>0</v>
          </cell>
          <cell r="AE56">
            <v>0</v>
          </cell>
          <cell r="AG56">
            <v>0</v>
          </cell>
          <cell r="AK56">
            <v>0</v>
          </cell>
          <cell r="AL56" t="str">
            <v>--</v>
          </cell>
          <cell r="AM56" t="str">
            <v>--</v>
          </cell>
          <cell r="AO56">
            <v>0</v>
          </cell>
          <cell r="AP56">
            <v>0</v>
          </cell>
          <cell r="AQ56">
            <v>0</v>
          </cell>
          <cell r="AR56">
            <v>0</v>
          </cell>
          <cell r="AS56">
            <v>0</v>
          </cell>
          <cell r="AT56">
            <v>0</v>
          </cell>
          <cell r="AU56">
            <v>0</v>
          </cell>
          <cell r="AV56">
            <v>0</v>
          </cell>
          <cell r="AW56">
            <v>0</v>
          </cell>
          <cell r="AX56">
            <v>0</v>
          </cell>
          <cell r="AZ56">
            <v>0</v>
          </cell>
          <cell r="BD56">
            <v>0</v>
          </cell>
          <cell r="BE56" t="str">
            <v>--</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W56">
            <v>0</v>
          </cell>
          <cell r="BX56" t="str">
            <v>--</v>
          </cell>
          <cell r="BZ56">
            <v>-47</v>
          </cell>
        </row>
        <row r="57">
          <cell r="A57">
            <v>48</v>
          </cell>
          <cell r="B57" t="str">
            <v>BURLINGTON</v>
          </cell>
          <cell r="C57">
            <v>9</v>
          </cell>
          <cell r="D57">
            <v>9.4636174332600902</v>
          </cell>
          <cell r="E57">
            <v>9.4636174332600902</v>
          </cell>
          <cell r="F57">
            <v>7</v>
          </cell>
          <cell r="G57">
            <v>7</v>
          </cell>
          <cell r="H57">
            <v>7</v>
          </cell>
          <cell r="I57">
            <v>7</v>
          </cell>
          <cell r="J57">
            <v>7</v>
          </cell>
          <cell r="K57">
            <v>7</v>
          </cell>
          <cell r="L57">
            <v>0</v>
          </cell>
          <cell r="M57">
            <v>0</v>
          </cell>
          <cell r="N57">
            <v>7</v>
          </cell>
          <cell r="R57">
            <v>0</v>
          </cell>
          <cell r="S57">
            <v>0</v>
          </cell>
          <cell r="V57">
            <v>171551</v>
          </cell>
          <cell r="W57">
            <v>192446.93053302867</v>
          </cell>
          <cell r="X57">
            <v>192811</v>
          </cell>
          <cell r="Y57">
            <v>139326</v>
          </cell>
          <cell r="Z57">
            <v>139188.17000000001</v>
          </cell>
          <cell r="AA57">
            <v>139330</v>
          </cell>
          <cell r="AB57">
            <v>139330</v>
          </cell>
          <cell r="AC57">
            <v>139330</v>
          </cell>
          <cell r="AD57">
            <v>139330</v>
          </cell>
          <cell r="AE57">
            <v>0</v>
          </cell>
          <cell r="AG57">
            <v>139188.17000000001</v>
          </cell>
          <cell r="AK57">
            <v>0</v>
          </cell>
          <cell r="AL57">
            <v>0</v>
          </cell>
          <cell r="AM57">
            <v>0</v>
          </cell>
          <cell r="AO57">
            <v>32113.402814307625</v>
          </cell>
          <cell r="AP57">
            <v>32017.823850126937</v>
          </cell>
          <cell r="AQ57">
            <v>65691</v>
          </cell>
          <cell r="AR57">
            <v>7491.2084159915821</v>
          </cell>
          <cell r="AS57">
            <v>8731.325713587592</v>
          </cell>
          <cell r="AT57">
            <v>6566</v>
          </cell>
          <cell r="AU57">
            <v>6566</v>
          </cell>
          <cell r="AV57">
            <v>6566</v>
          </cell>
          <cell r="AW57">
            <v>6552.1476071585612</v>
          </cell>
          <cell r="AX57">
            <v>0</v>
          </cell>
          <cell r="AZ57">
            <v>8763.1815755937696</v>
          </cell>
          <cell r="BD57">
            <v>-13.852392841438814</v>
          </cell>
          <cell r="BE57">
            <v>-0.21097156322630317</v>
          </cell>
          <cell r="BH57">
            <v>139437.59718569237</v>
          </cell>
          <cell r="BI57">
            <v>160429.10668290174</v>
          </cell>
          <cell r="BJ57">
            <v>127120</v>
          </cell>
          <cell r="BK57">
            <v>131834.79158400843</v>
          </cell>
          <cell r="BL57">
            <v>130456.84428641242</v>
          </cell>
          <cell r="BM57">
            <v>132764</v>
          </cell>
          <cell r="BN57">
            <v>132764</v>
          </cell>
          <cell r="BO57">
            <v>132764</v>
          </cell>
          <cell r="BP57">
            <v>132777.85239284145</v>
          </cell>
          <cell r="BQ57">
            <v>0</v>
          </cell>
          <cell r="BR57">
            <v>0</v>
          </cell>
          <cell r="BS57">
            <v>130424.98842440624</v>
          </cell>
          <cell r="BT57">
            <v>0</v>
          </cell>
          <cell r="BU57">
            <v>0</v>
          </cell>
          <cell r="BW57">
            <v>13.852392841450637</v>
          </cell>
          <cell r="BX57">
            <v>1.0433847158464182E-2</v>
          </cell>
          <cell r="BZ57">
            <v>-48</v>
          </cell>
        </row>
        <row r="58">
          <cell r="A58">
            <v>49</v>
          </cell>
          <cell r="B58" t="str">
            <v>CAMBRIDGE</v>
          </cell>
          <cell r="C58">
            <v>524.72</v>
          </cell>
          <cell r="D58">
            <v>571.77142243627941</v>
          </cell>
          <cell r="E58">
            <v>571.77142243627941</v>
          </cell>
          <cell r="F58">
            <v>587</v>
          </cell>
          <cell r="G58">
            <v>587</v>
          </cell>
          <cell r="H58">
            <v>587</v>
          </cell>
          <cell r="I58">
            <v>587</v>
          </cell>
          <cell r="J58">
            <v>587</v>
          </cell>
          <cell r="K58">
            <v>587</v>
          </cell>
          <cell r="L58">
            <v>0</v>
          </cell>
          <cell r="M58">
            <v>0</v>
          </cell>
          <cell r="N58">
            <v>587</v>
          </cell>
          <cell r="R58">
            <v>0</v>
          </cell>
          <cell r="S58">
            <v>0</v>
          </cell>
          <cell r="V58">
            <v>16172389</v>
          </cell>
          <cell r="W58">
            <v>18694116.464761831</v>
          </cell>
          <cell r="X58">
            <v>18922488</v>
          </cell>
          <cell r="Y58">
            <v>19407653</v>
          </cell>
          <cell r="Z58">
            <v>19204028.569999993</v>
          </cell>
          <cell r="AA58">
            <v>19423320</v>
          </cell>
          <cell r="AB58">
            <v>19423320</v>
          </cell>
          <cell r="AC58">
            <v>19423320</v>
          </cell>
          <cell r="AD58">
            <v>19423320</v>
          </cell>
          <cell r="AE58">
            <v>0</v>
          </cell>
          <cell r="AG58">
            <v>19204028.569999993</v>
          </cell>
          <cell r="AK58">
            <v>0</v>
          </cell>
          <cell r="AL58">
            <v>0</v>
          </cell>
          <cell r="AM58">
            <v>0</v>
          </cell>
          <cell r="AO58">
            <v>1152983.1834858588</v>
          </cell>
          <cell r="AP58">
            <v>2889189.3254674282</v>
          </cell>
          <cell r="AQ58">
            <v>3949490.4</v>
          </cell>
          <cell r="AR58">
            <v>3513614.8473367621</v>
          </cell>
          <cell r="AS58">
            <v>3380414.348298125</v>
          </cell>
          <cell r="AT58">
            <v>3739825.3588814503</v>
          </cell>
          <cell r="AU58">
            <v>3739819.4958551745</v>
          </cell>
          <cell r="AV58">
            <v>3739819.4958551745</v>
          </cell>
          <cell r="AW58">
            <v>3739538.0134235984</v>
          </cell>
          <cell r="AX58">
            <v>0</v>
          </cell>
          <cell r="AZ58">
            <v>3382223.3828394436</v>
          </cell>
          <cell r="BD58">
            <v>-281.4824315761216</v>
          </cell>
          <cell r="BE58">
            <v>-7.5266314828348335E-3</v>
          </cell>
          <cell r="BH58">
            <v>15019405.816514142</v>
          </cell>
          <cell r="BI58">
            <v>15804927.139294403</v>
          </cell>
          <cell r="BJ58">
            <v>14972997.6</v>
          </cell>
          <cell r="BK58">
            <v>15894038.152663238</v>
          </cell>
          <cell r="BL58">
            <v>15823614.221701868</v>
          </cell>
          <cell r="BM58">
            <v>15683494.641118549</v>
          </cell>
          <cell r="BN58">
            <v>15683500.504144825</v>
          </cell>
          <cell r="BO58">
            <v>15683500.504144825</v>
          </cell>
          <cell r="BP58">
            <v>15683781.986576401</v>
          </cell>
          <cell r="BQ58">
            <v>0</v>
          </cell>
          <cell r="BR58">
            <v>0</v>
          </cell>
          <cell r="BS58">
            <v>15821805.18716055</v>
          </cell>
          <cell r="BT58">
            <v>0</v>
          </cell>
          <cell r="BU58">
            <v>0</v>
          </cell>
          <cell r="BW58">
            <v>281.48243157565594</v>
          </cell>
          <cell r="BX58">
            <v>1.7947678931928834E-3</v>
          </cell>
          <cell r="BZ58">
            <v>-49</v>
          </cell>
        </row>
        <row r="59">
          <cell r="A59">
            <v>50</v>
          </cell>
          <cell r="B59" t="str">
            <v>CANTON</v>
          </cell>
          <cell r="C59">
            <v>22.320000000000004</v>
          </cell>
          <cell r="D59">
            <v>20.104764594033547</v>
          </cell>
          <cell r="E59">
            <v>20.104764594033547</v>
          </cell>
          <cell r="F59">
            <v>25</v>
          </cell>
          <cell r="G59">
            <v>25</v>
          </cell>
          <cell r="H59">
            <v>25</v>
          </cell>
          <cell r="I59">
            <v>25</v>
          </cell>
          <cell r="J59">
            <v>25</v>
          </cell>
          <cell r="K59">
            <v>25</v>
          </cell>
          <cell r="L59">
            <v>0</v>
          </cell>
          <cell r="M59">
            <v>0</v>
          </cell>
          <cell r="N59">
            <v>25</v>
          </cell>
          <cell r="R59">
            <v>0</v>
          </cell>
          <cell r="S59">
            <v>0</v>
          </cell>
          <cell r="V59">
            <v>409251</v>
          </cell>
          <cell r="W59">
            <v>394631.99529563962</v>
          </cell>
          <cell r="X59">
            <v>395477</v>
          </cell>
          <cell r="Y59">
            <v>495673</v>
          </cell>
          <cell r="Z59">
            <v>494534.99999999983</v>
          </cell>
          <cell r="AA59">
            <v>472853</v>
          </cell>
          <cell r="AB59">
            <v>472853</v>
          </cell>
          <cell r="AC59">
            <v>472853</v>
          </cell>
          <cell r="AD59">
            <v>472853</v>
          </cell>
          <cell r="AE59">
            <v>0</v>
          </cell>
          <cell r="AG59">
            <v>494534.99999999983</v>
          </cell>
          <cell r="AK59">
            <v>0</v>
          </cell>
          <cell r="AL59">
            <v>0</v>
          </cell>
          <cell r="AM59">
            <v>0</v>
          </cell>
          <cell r="AO59">
            <v>200109</v>
          </cell>
          <cell r="AP59">
            <v>61581.509201187626</v>
          </cell>
          <cell r="AQ59">
            <v>124307.4</v>
          </cell>
          <cell r="AR59">
            <v>142808.97436407773</v>
          </cell>
          <cell r="AS59">
            <v>156880.06557104649</v>
          </cell>
          <cell r="AT59">
            <v>84466.095082928834</v>
          </cell>
          <cell r="AU59">
            <v>84465.982911601488</v>
          </cell>
          <cell r="AV59">
            <v>84465.982911601488</v>
          </cell>
          <cell r="AW59">
            <v>84465.686294889165</v>
          </cell>
          <cell r="AX59">
            <v>0</v>
          </cell>
          <cell r="AZ59">
            <v>157270.75338071401</v>
          </cell>
          <cell r="BD59">
            <v>-0.29661671232315712</v>
          </cell>
          <cell r="BE59">
            <v>-3.5116706406101983E-4</v>
          </cell>
          <cell r="BH59">
            <v>209142</v>
          </cell>
          <cell r="BI59">
            <v>333050.48609445198</v>
          </cell>
          <cell r="BJ59">
            <v>271169.59999999998</v>
          </cell>
          <cell r="BK59">
            <v>352864.02563592227</v>
          </cell>
          <cell r="BL59">
            <v>337654.93442895333</v>
          </cell>
          <cell r="BM59">
            <v>388386.90491707117</v>
          </cell>
          <cell r="BN59">
            <v>388387.01708839851</v>
          </cell>
          <cell r="BO59">
            <v>388387.01708839851</v>
          </cell>
          <cell r="BP59">
            <v>388387.31370511081</v>
          </cell>
          <cell r="BQ59">
            <v>0</v>
          </cell>
          <cell r="BR59">
            <v>0</v>
          </cell>
          <cell r="BS59">
            <v>337264.24661928578</v>
          </cell>
          <cell r="BT59">
            <v>0</v>
          </cell>
          <cell r="BU59">
            <v>0</v>
          </cell>
          <cell r="BW59">
            <v>0.29661671229405329</v>
          </cell>
          <cell r="BX59">
            <v>7.6371428292532073E-5</v>
          </cell>
          <cell r="BZ59">
            <v>-50</v>
          </cell>
        </row>
        <row r="60">
          <cell r="A60">
            <v>51</v>
          </cell>
          <cell r="B60" t="str">
            <v>CARLISLE</v>
          </cell>
          <cell r="C60">
            <v>0</v>
          </cell>
          <cell r="D60">
            <v>0</v>
          </cell>
          <cell r="E60">
            <v>0</v>
          </cell>
          <cell r="F60">
            <v>0</v>
          </cell>
          <cell r="G60">
            <v>0</v>
          </cell>
          <cell r="H60">
            <v>0</v>
          </cell>
          <cell r="I60">
            <v>0</v>
          </cell>
          <cell r="J60">
            <v>0</v>
          </cell>
          <cell r="K60">
            <v>0</v>
          </cell>
          <cell r="L60">
            <v>0</v>
          </cell>
          <cell r="M60">
            <v>0</v>
          </cell>
          <cell r="N60">
            <v>0</v>
          </cell>
          <cell r="R60">
            <v>0</v>
          </cell>
          <cell r="S60" t="str">
            <v>--</v>
          </cell>
          <cell r="V60">
            <v>0</v>
          </cell>
          <cell r="W60">
            <v>0</v>
          </cell>
          <cell r="X60">
            <v>0</v>
          </cell>
          <cell r="Y60">
            <v>0</v>
          </cell>
          <cell r="Z60">
            <v>0</v>
          </cell>
          <cell r="AA60">
            <v>0</v>
          </cell>
          <cell r="AB60">
            <v>0</v>
          </cell>
          <cell r="AC60">
            <v>0</v>
          </cell>
          <cell r="AD60">
            <v>0</v>
          </cell>
          <cell r="AE60">
            <v>0</v>
          </cell>
          <cell r="AG60">
            <v>0</v>
          </cell>
          <cell r="AK60">
            <v>0</v>
          </cell>
          <cell r="AL60" t="str">
            <v>--</v>
          </cell>
          <cell r="AM60" t="str">
            <v>--</v>
          </cell>
          <cell r="AO60">
            <v>0</v>
          </cell>
          <cell r="AP60">
            <v>0</v>
          </cell>
          <cell r="AQ60">
            <v>0</v>
          </cell>
          <cell r="AR60">
            <v>0</v>
          </cell>
          <cell r="AS60">
            <v>0</v>
          </cell>
          <cell r="AT60">
            <v>0</v>
          </cell>
          <cell r="AU60">
            <v>0</v>
          </cell>
          <cell r="AV60">
            <v>0</v>
          </cell>
          <cell r="AW60">
            <v>0</v>
          </cell>
          <cell r="AX60">
            <v>0</v>
          </cell>
          <cell r="AZ60">
            <v>0</v>
          </cell>
          <cell r="BD60">
            <v>0</v>
          </cell>
          <cell r="BE60" t="str">
            <v>--</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W60">
            <v>0</v>
          </cell>
          <cell r="BX60" t="str">
            <v>--</v>
          </cell>
          <cell r="BZ60">
            <v>-51</v>
          </cell>
        </row>
        <row r="61">
          <cell r="A61">
            <v>52</v>
          </cell>
          <cell r="B61" t="str">
            <v>CARVER</v>
          </cell>
          <cell r="C61">
            <v>66.650000000000006</v>
          </cell>
          <cell r="D61">
            <v>69.3894238638443</v>
          </cell>
          <cell r="E61">
            <v>69.3894238638443</v>
          </cell>
          <cell r="F61">
            <v>70</v>
          </cell>
          <cell r="G61">
            <v>70</v>
          </cell>
          <cell r="H61">
            <v>70</v>
          </cell>
          <cell r="I61">
            <v>70</v>
          </cell>
          <cell r="J61">
            <v>70</v>
          </cell>
          <cell r="K61">
            <v>70</v>
          </cell>
          <cell r="L61">
            <v>0</v>
          </cell>
          <cell r="M61">
            <v>0</v>
          </cell>
          <cell r="N61">
            <v>70</v>
          </cell>
          <cell r="R61">
            <v>0</v>
          </cell>
          <cell r="S61">
            <v>0</v>
          </cell>
          <cell r="V61">
            <v>1012941</v>
          </cell>
          <cell r="W61">
            <v>1096969.7425234779</v>
          </cell>
          <cell r="X61">
            <v>1105076</v>
          </cell>
          <cell r="Y61">
            <v>1112632</v>
          </cell>
          <cell r="Z61">
            <v>1104383.8999999999</v>
          </cell>
          <cell r="AA61">
            <v>1112933</v>
          </cell>
          <cell r="AB61">
            <v>1112933</v>
          </cell>
          <cell r="AC61">
            <v>1112933</v>
          </cell>
          <cell r="AD61">
            <v>1112933</v>
          </cell>
          <cell r="AE61">
            <v>0</v>
          </cell>
          <cell r="AG61">
            <v>1104383.8999999999</v>
          </cell>
          <cell r="AK61">
            <v>0</v>
          </cell>
          <cell r="AL61">
            <v>0</v>
          </cell>
          <cell r="AM61">
            <v>0</v>
          </cell>
          <cell r="AO61">
            <v>240262.40268014645</v>
          </cell>
          <cell r="AP61">
            <v>177148.25438193028</v>
          </cell>
          <cell r="AQ61">
            <v>335812.2</v>
          </cell>
          <cell r="AR61">
            <v>176625.01771440427</v>
          </cell>
          <cell r="AS61">
            <v>181802.04075259966</v>
          </cell>
          <cell r="AT61">
            <v>160983.77490971872</v>
          </cell>
          <cell r="AU61">
            <v>160983.59966752489</v>
          </cell>
          <cell r="AV61">
            <v>160983.59966752489</v>
          </cell>
          <cell r="AW61">
            <v>160936.76273566618</v>
          </cell>
          <cell r="AX61">
            <v>0</v>
          </cell>
          <cell r="AZ61">
            <v>182146.90237798763</v>
          </cell>
          <cell r="BD61">
            <v>-46.836931858706521</v>
          </cell>
          <cell r="BE61">
            <v>-2.9094225719539235E-2</v>
          </cell>
          <cell r="BH61">
            <v>772678.59731985349</v>
          </cell>
          <cell r="BI61">
            <v>919821.48814154766</v>
          </cell>
          <cell r="BJ61">
            <v>769263.8</v>
          </cell>
          <cell r="BK61">
            <v>936006.98228559573</v>
          </cell>
          <cell r="BL61">
            <v>922581.85924740019</v>
          </cell>
          <cell r="BM61">
            <v>951949.22509028134</v>
          </cell>
          <cell r="BN61">
            <v>951949.40033247508</v>
          </cell>
          <cell r="BO61">
            <v>951949.40033247508</v>
          </cell>
          <cell r="BP61">
            <v>951996.23726433376</v>
          </cell>
          <cell r="BQ61">
            <v>0</v>
          </cell>
          <cell r="BR61">
            <v>0</v>
          </cell>
          <cell r="BS61">
            <v>922236.99762201228</v>
          </cell>
          <cell r="BT61">
            <v>0</v>
          </cell>
          <cell r="BU61">
            <v>0</v>
          </cell>
          <cell r="BW61">
            <v>46.836931858677417</v>
          </cell>
          <cell r="BX61">
            <v>4.9201072916504884E-3</v>
          </cell>
          <cell r="BZ61">
            <v>-52</v>
          </cell>
        </row>
        <row r="62">
          <cell r="A62">
            <v>53</v>
          </cell>
          <cell r="B62" t="str">
            <v>CHARLEMONT</v>
          </cell>
          <cell r="C62">
            <v>0</v>
          </cell>
          <cell r="D62">
            <v>0</v>
          </cell>
          <cell r="E62">
            <v>0</v>
          </cell>
          <cell r="F62">
            <v>0</v>
          </cell>
          <cell r="G62">
            <v>0</v>
          </cell>
          <cell r="H62">
            <v>0</v>
          </cell>
          <cell r="I62">
            <v>0</v>
          </cell>
          <cell r="J62">
            <v>0</v>
          </cell>
          <cell r="K62">
            <v>0</v>
          </cell>
          <cell r="L62">
            <v>0</v>
          </cell>
          <cell r="M62">
            <v>0</v>
          </cell>
          <cell r="N62">
            <v>0</v>
          </cell>
          <cell r="R62">
            <v>0</v>
          </cell>
          <cell r="S62" t="str">
            <v>--</v>
          </cell>
          <cell r="V62">
            <v>0</v>
          </cell>
          <cell r="W62">
            <v>0</v>
          </cell>
          <cell r="X62">
            <v>0</v>
          </cell>
          <cell r="Y62">
            <v>0</v>
          </cell>
          <cell r="Z62">
            <v>0</v>
          </cell>
          <cell r="AA62">
            <v>0</v>
          </cell>
          <cell r="AB62">
            <v>0</v>
          </cell>
          <cell r="AC62">
            <v>0</v>
          </cell>
          <cell r="AD62">
            <v>0</v>
          </cell>
          <cell r="AE62">
            <v>0</v>
          </cell>
          <cell r="AG62">
            <v>0</v>
          </cell>
          <cell r="AK62">
            <v>0</v>
          </cell>
          <cell r="AL62" t="str">
            <v>--</v>
          </cell>
          <cell r="AM62" t="str">
            <v>--</v>
          </cell>
          <cell r="AO62">
            <v>0</v>
          </cell>
          <cell r="AP62">
            <v>0</v>
          </cell>
          <cell r="AQ62">
            <v>0</v>
          </cell>
          <cell r="AR62">
            <v>0</v>
          </cell>
          <cell r="AS62">
            <v>0</v>
          </cell>
          <cell r="AT62">
            <v>0</v>
          </cell>
          <cell r="AU62">
            <v>0</v>
          </cell>
          <cell r="AV62">
            <v>0</v>
          </cell>
          <cell r="AW62">
            <v>0</v>
          </cell>
          <cell r="AX62">
            <v>0</v>
          </cell>
          <cell r="AZ62">
            <v>0</v>
          </cell>
          <cell r="BD62">
            <v>0</v>
          </cell>
          <cell r="BE62" t="str">
            <v>--</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W62">
            <v>0</v>
          </cell>
          <cell r="BX62" t="str">
            <v>--</v>
          </cell>
          <cell r="BZ62">
            <v>-53</v>
          </cell>
        </row>
        <row r="63">
          <cell r="A63">
            <v>54</v>
          </cell>
          <cell r="B63" t="str">
            <v>CHARLTON</v>
          </cell>
          <cell r="C63">
            <v>0</v>
          </cell>
          <cell r="D63">
            <v>0</v>
          </cell>
          <cell r="E63">
            <v>0</v>
          </cell>
          <cell r="F63">
            <v>0</v>
          </cell>
          <cell r="G63">
            <v>0</v>
          </cell>
          <cell r="H63">
            <v>0</v>
          </cell>
          <cell r="I63">
            <v>0</v>
          </cell>
          <cell r="J63">
            <v>0</v>
          </cell>
          <cell r="K63">
            <v>0</v>
          </cell>
          <cell r="L63">
            <v>0</v>
          </cell>
          <cell r="M63">
            <v>0</v>
          </cell>
          <cell r="N63">
            <v>0</v>
          </cell>
          <cell r="R63">
            <v>0</v>
          </cell>
          <cell r="S63" t="str">
            <v>--</v>
          </cell>
          <cell r="V63">
            <v>0</v>
          </cell>
          <cell r="W63">
            <v>0</v>
          </cell>
          <cell r="X63">
            <v>0</v>
          </cell>
          <cell r="Y63">
            <v>0</v>
          </cell>
          <cell r="Z63">
            <v>0</v>
          </cell>
          <cell r="AA63">
            <v>0</v>
          </cell>
          <cell r="AB63">
            <v>0</v>
          </cell>
          <cell r="AC63">
            <v>0</v>
          </cell>
          <cell r="AD63">
            <v>0</v>
          </cell>
          <cell r="AE63">
            <v>0</v>
          </cell>
          <cell r="AG63">
            <v>0</v>
          </cell>
          <cell r="AK63">
            <v>0</v>
          </cell>
          <cell r="AL63" t="str">
            <v>--</v>
          </cell>
          <cell r="AM63" t="str">
            <v>--</v>
          </cell>
          <cell r="AO63">
            <v>0</v>
          </cell>
          <cell r="AP63">
            <v>0</v>
          </cell>
          <cell r="AQ63">
            <v>0</v>
          </cell>
          <cell r="AR63">
            <v>0</v>
          </cell>
          <cell r="AS63">
            <v>0</v>
          </cell>
          <cell r="AT63">
            <v>0</v>
          </cell>
          <cell r="AU63">
            <v>0</v>
          </cell>
          <cell r="AV63">
            <v>0</v>
          </cell>
          <cell r="AW63">
            <v>0</v>
          </cell>
          <cell r="AX63">
            <v>0</v>
          </cell>
          <cell r="AZ63">
            <v>0</v>
          </cell>
          <cell r="BD63">
            <v>0</v>
          </cell>
          <cell r="BE63" t="str">
            <v>--</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W63">
            <v>0</v>
          </cell>
          <cell r="BX63" t="str">
            <v>--</v>
          </cell>
          <cell r="BZ63">
            <v>-54</v>
          </cell>
        </row>
        <row r="64">
          <cell r="A64">
            <v>55</v>
          </cell>
          <cell r="B64" t="str">
            <v>CHATHAM</v>
          </cell>
          <cell r="C64">
            <v>0</v>
          </cell>
          <cell r="D64">
            <v>0</v>
          </cell>
          <cell r="E64">
            <v>0</v>
          </cell>
          <cell r="F64">
            <v>0</v>
          </cell>
          <cell r="G64">
            <v>0</v>
          </cell>
          <cell r="H64">
            <v>0</v>
          </cell>
          <cell r="I64">
            <v>0</v>
          </cell>
          <cell r="J64">
            <v>0</v>
          </cell>
          <cell r="K64">
            <v>0</v>
          </cell>
          <cell r="L64">
            <v>0</v>
          </cell>
          <cell r="M64">
            <v>0</v>
          </cell>
          <cell r="N64">
            <v>0</v>
          </cell>
          <cell r="R64">
            <v>0</v>
          </cell>
          <cell r="S64" t="str">
            <v>--</v>
          </cell>
          <cell r="V64">
            <v>0</v>
          </cell>
          <cell r="W64">
            <v>0</v>
          </cell>
          <cell r="X64">
            <v>0</v>
          </cell>
          <cell r="Y64">
            <v>0</v>
          </cell>
          <cell r="Z64">
            <v>0</v>
          </cell>
          <cell r="AA64">
            <v>0</v>
          </cell>
          <cell r="AB64">
            <v>0</v>
          </cell>
          <cell r="AC64">
            <v>0</v>
          </cell>
          <cell r="AD64">
            <v>0</v>
          </cell>
          <cell r="AE64">
            <v>0</v>
          </cell>
          <cell r="AG64">
            <v>0</v>
          </cell>
          <cell r="AK64">
            <v>0</v>
          </cell>
          <cell r="AL64" t="str">
            <v>--</v>
          </cell>
          <cell r="AM64" t="str">
            <v>--</v>
          </cell>
          <cell r="AO64">
            <v>0</v>
          </cell>
          <cell r="AP64">
            <v>0</v>
          </cell>
          <cell r="AQ64">
            <v>0</v>
          </cell>
          <cell r="AR64">
            <v>0</v>
          </cell>
          <cell r="AS64">
            <v>0</v>
          </cell>
          <cell r="AT64">
            <v>0</v>
          </cell>
          <cell r="AU64">
            <v>0</v>
          </cell>
          <cell r="AV64">
            <v>0</v>
          </cell>
          <cell r="AW64">
            <v>0</v>
          </cell>
          <cell r="AX64">
            <v>0</v>
          </cell>
          <cell r="AZ64">
            <v>0</v>
          </cell>
          <cell r="BD64">
            <v>0</v>
          </cell>
          <cell r="BE64" t="str">
            <v>--</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W64">
            <v>0</v>
          </cell>
          <cell r="BX64" t="str">
            <v>--</v>
          </cell>
          <cell r="BZ64">
            <v>-55</v>
          </cell>
        </row>
        <row r="65">
          <cell r="A65">
            <v>56</v>
          </cell>
          <cell r="B65" t="str">
            <v>CHELMSFORD</v>
          </cell>
          <cell r="C65">
            <v>105.85</v>
          </cell>
          <cell r="D65">
            <v>111.34257768990489</v>
          </cell>
          <cell r="E65">
            <v>111.34257768990489</v>
          </cell>
          <cell r="F65">
            <v>109</v>
          </cell>
          <cell r="G65">
            <v>109</v>
          </cell>
          <cell r="H65">
            <v>109</v>
          </cell>
          <cell r="I65">
            <v>109</v>
          </cell>
          <cell r="J65">
            <v>109</v>
          </cell>
          <cell r="K65">
            <v>109</v>
          </cell>
          <cell r="L65">
            <v>0</v>
          </cell>
          <cell r="M65">
            <v>0</v>
          </cell>
          <cell r="N65">
            <v>109</v>
          </cell>
          <cell r="R65">
            <v>0</v>
          </cell>
          <cell r="S65">
            <v>0</v>
          </cell>
          <cell r="V65">
            <v>1597253</v>
          </cell>
          <cell r="W65">
            <v>1781936.6356024717</v>
          </cell>
          <cell r="X65">
            <v>1792368</v>
          </cell>
          <cell r="Y65">
            <v>1734686</v>
          </cell>
          <cell r="Z65">
            <v>1724204.5600000005</v>
          </cell>
          <cell r="AA65">
            <v>1734686</v>
          </cell>
          <cell r="AB65">
            <v>1734686</v>
          </cell>
          <cell r="AC65">
            <v>1734686</v>
          </cell>
          <cell r="AD65">
            <v>1734686</v>
          </cell>
          <cell r="AE65">
            <v>0</v>
          </cell>
          <cell r="AG65">
            <v>1724204.5600000005</v>
          </cell>
          <cell r="AK65">
            <v>0</v>
          </cell>
          <cell r="AL65">
            <v>0</v>
          </cell>
          <cell r="AM65">
            <v>0</v>
          </cell>
          <cell r="AO65">
            <v>155394</v>
          </cell>
          <cell r="AP65">
            <v>244990.32921121074</v>
          </cell>
          <cell r="AQ65">
            <v>303510.59999999998</v>
          </cell>
          <cell r="AR65">
            <v>183928.61847875253</v>
          </cell>
          <cell r="AS65">
            <v>184971.12833626178</v>
          </cell>
          <cell r="AT65">
            <v>235724.08208671602</v>
          </cell>
          <cell r="AU65">
            <v>235723.83669470419</v>
          </cell>
          <cell r="AV65">
            <v>235723.83669470419</v>
          </cell>
          <cell r="AW65">
            <v>235723.18780007583</v>
          </cell>
          <cell r="AX65">
            <v>0</v>
          </cell>
          <cell r="AZ65">
            <v>185267.15304064949</v>
          </cell>
          <cell r="BD65">
            <v>-0.64889462836435996</v>
          </cell>
          <cell r="BE65">
            <v>-2.7527747615829767E-4</v>
          </cell>
          <cell r="BH65">
            <v>1441859</v>
          </cell>
          <cell r="BI65">
            <v>1536946.3063912608</v>
          </cell>
          <cell r="BJ65">
            <v>1488857.4</v>
          </cell>
          <cell r="BK65">
            <v>1550757.3815212476</v>
          </cell>
          <cell r="BL65">
            <v>1539233.4316637388</v>
          </cell>
          <cell r="BM65">
            <v>1498961.9179132839</v>
          </cell>
          <cell r="BN65">
            <v>1498962.1633052959</v>
          </cell>
          <cell r="BO65">
            <v>1498962.1633052959</v>
          </cell>
          <cell r="BP65">
            <v>1498962.8121999241</v>
          </cell>
          <cell r="BQ65">
            <v>0</v>
          </cell>
          <cell r="BR65">
            <v>0</v>
          </cell>
          <cell r="BS65">
            <v>1538937.4069593512</v>
          </cell>
          <cell r="BT65">
            <v>0</v>
          </cell>
          <cell r="BU65">
            <v>0</v>
          </cell>
          <cell r="BW65">
            <v>0.64889462827704847</v>
          </cell>
          <cell r="BX65">
            <v>4.3289593576467666E-5</v>
          </cell>
          <cell r="BZ65">
            <v>-56</v>
          </cell>
        </row>
        <row r="66">
          <cell r="A66">
            <v>57</v>
          </cell>
          <cell r="B66" t="str">
            <v>CHELSEA</v>
          </cell>
          <cell r="C66">
            <v>974.82999999999959</v>
          </cell>
          <cell r="D66">
            <v>1016.7297211335202</v>
          </cell>
          <cell r="E66">
            <v>1016.7297211335202</v>
          </cell>
          <cell r="F66">
            <v>994</v>
          </cell>
          <cell r="G66">
            <v>994</v>
          </cell>
          <cell r="H66">
            <v>994</v>
          </cell>
          <cell r="I66">
            <v>994</v>
          </cell>
          <cell r="J66">
            <v>994</v>
          </cell>
          <cell r="K66">
            <v>994</v>
          </cell>
          <cell r="L66">
            <v>0</v>
          </cell>
          <cell r="M66">
            <v>0</v>
          </cell>
          <cell r="N66">
            <v>994</v>
          </cell>
          <cell r="R66">
            <v>0</v>
          </cell>
          <cell r="S66">
            <v>0</v>
          </cell>
          <cell r="V66">
            <v>14517260</v>
          </cell>
          <cell r="W66">
            <v>17221663.478423245</v>
          </cell>
          <cell r="X66">
            <v>17342601</v>
          </cell>
          <cell r="Y66">
            <v>16987056</v>
          </cell>
          <cell r="Z66">
            <v>16987056</v>
          </cell>
          <cell r="AA66">
            <v>16991916</v>
          </cell>
          <cell r="AB66">
            <v>16991916</v>
          </cell>
          <cell r="AC66">
            <v>16991916</v>
          </cell>
          <cell r="AD66">
            <v>16991916</v>
          </cell>
          <cell r="AE66">
            <v>0</v>
          </cell>
          <cell r="AG66">
            <v>16987056</v>
          </cell>
          <cell r="AK66">
            <v>0</v>
          </cell>
          <cell r="AL66">
            <v>0</v>
          </cell>
          <cell r="AM66">
            <v>0</v>
          </cell>
          <cell r="AO66">
            <v>1437931.1623157214</v>
          </cell>
          <cell r="AP66">
            <v>3333776.3894796977</v>
          </cell>
          <cell r="AQ66">
            <v>4285386</v>
          </cell>
          <cell r="AR66">
            <v>2996677.1731764469</v>
          </cell>
          <cell r="AS66">
            <v>3071402.7732737917</v>
          </cell>
          <cell r="AT66">
            <v>3379451.1805246156</v>
          </cell>
          <cell r="AU66">
            <v>3379446.6818407932</v>
          </cell>
          <cell r="AV66">
            <v>3379446.6818407932</v>
          </cell>
          <cell r="AW66">
            <v>3379174.189230145</v>
          </cell>
          <cell r="AX66">
            <v>0</v>
          </cell>
          <cell r="AZ66">
            <v>3073322.308151375</v>
          </cell>
          <cell r="BD66">
            <v>-272.49261064827442</v>
          </cell>
          <cell r="BE66">
            <v>-8.0632315376472086E-3</v>
          </cell>
          <cell r="BH66">
            <v>13079328.837684279</v>
          </cell>
          <cell r="BI66">
            <v>13887887.088943549</v>
          </cell>
          <cell r="BJ66">
            <v>13057215</v>
          </cell>
          <cell r="BK66">
            <v>13990378.826823553</v>
          </cell>
          <cell r="BL66">
            <v>13915653.226726208</v>
          </cell>
          <cell r="BM66">
            <v>13612464.819475384</v>
          </cell>
          <cell r="BN66">
            <v>13612469.318159208</v>
          </cell>
          <cell r="BO66">
            <v>13612469.318159208</v>
          </cell>
          <cell r="BP66">
            <v>13612741.810769856</v>
          </cell>
          <cell r="BQ66">
            <v>0</v>
          </cell>
          <cell r="BR66">
            <v>0</v>
          </cell>
          <cell r="BS66">
            <v>13913733.691848624</v>
          </cell>
          <cell r="BT66">
            <v>0</v>
          </cell>
          <cell r="BU66">
            <v>0</v>
          </cell>
          <cell r="BW66">
            <v>272.49261064827442</v>
          </cell>
          <cell r="BX66">
            <v>2.001786775629455E-3</v>
          </cell>
          <cell r="BZ66">
            <v>-57</v>
          </cell>
        </row>
        <row r="67">
          <cell r="A67">
            <v>58</v>
          </cell>
          <cell r="B67" t="str">
            <v>CHESHIRE</v>
          </cell>
          <cell r="C67">
            <v>0</v>
          </cell>
          <cell r="D67">
            <v>0</v>
          </cell>
          <cell r="E67">
            <v>0</v>
          </cell>
          <cell r="F67">
            <v>0</v>
          </cell>
          <cell r="G67">
            <v>0</v>
          </cell>
          <cell r="H67">
            <v>0</v>
          </cell>
          <cell r="I67">
            <v>0</v>
          </cell>
          <cell r="J67">
            <v>0</v>
          </cell>
          <cell r="K67">
            <v>0</v>
          </cell>
          <cell r="L67">
            <v>0</v>
          </cell>
          <cell r="M67">
            <v>0</v>
          </cell>
          <cell r="N67">
            <v>0</v>
          </cell>
          <cell r="R67">
            <v>0</v>
          </cell>
          <cell r="S67" t="str">
            <v>--</v>
          </cell>
          <cell r="V67">
            <v>0</v>
          </cell>
          <cell r="W67">
            <v>0</v>
          </cell>
          <cell r="X67">
            <v>0</v>
          </cell>
          <cell r="Y67">
            <v>0</v>
          </cell>
          <cell r="Z67">
            <v>0</v>
          </cell>
          <cell r="AA67">
            <v>0</v>
          </cell>
          <cell r="AB67">
            <v>0</v>
          </cell>
          <cell r="AC67">
            <v>0</v>
          </cell>
          <cell r="AD67">
            <v>0</v>
          </cell>
          <cell r="AE67">
            <v>0</v>
          </cell>
          <cell r="AG67">
            <v>0</v>
          </cell>
          <cell r="AK67">
            <v>0</v>
          </cell>
          <cell r="AL67" t="str">
            <v>--</v>
          </cell>
          <cell r="AM67" t="str">
            <v>--</v>
          </cell>
          <cell r="AO67">
            <v>0</v>
          </cell>
          <cell r="AP67">
            <v>0</v>
          </cell>
          <cell r="AQ67">
            <v>0</v>
          </cell>
          <cell r="AR67">
            <v>0</v>
          </cell>
          <cell r="AS67">
            <v>0</v>
          </cell>
          <cell r="AT67">
            <v>0</v>
          </cell>
          <cell r="AU67">
            <v>0</v>
          </cell>
          <cell r="AV67">
            <v>0</v>
          </cell>
          <cell r="AW67">
            <v>0</v>
          </cell>
          <cell r="AX67">
            <v>0</v>
          </cell>
          <cell r="AZ67">
            <v>0</v>
          </cell>
          <cell r="BD67">
            <v>0</v>
          </cell>
          <cell r="BE67" t="str">
            <v>--</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W67">
            <v>0</v>
          </cell>
          <cell r="BX67" t="str">
            <v>--</v>
          </cell>
          <cell r="BZ67">
            <v>-58</v>
          </cell>
        </row>
        <row r="68">
          <cell r="A68">
            <v>59</v>
          </cell>
          <cell r="B68" t="str">
            <v>CHESTER</v>
          </cell>
          <cell r="C68">
            <v>0</v>
          </cell>
          <cell r="D68">
            <v>0</v>
          </cell>
          <cell r="E68">
            <v>0</v>
          </cell>
          <cell r="F68">
            <v>0</v>
          </cell>
          <cell r="G68">
            <v>0</v>
          </cell>
          <cell r="H68">
            <v>0</v>
          </cell>
          <cell r="I68">
            <v>0</v>
          </cell>
          <cell r="J68">
            <v>0</v>
          </cell>
          <cell r="K68">
            <v>0</v>
          </cell>
          <cell r="L68">
            <v>0</v>
          </cell>
          <cell r="M68">
            <v>0</v>
          </cell>
          <cell r="N68">
            <v>0</v>
          </cell>
          <cell r="R68">
            <v>0</v>
          </cell>
          <cell r="S68" t="str">
            <v>--</v>
          </cell>
          <cell r="V68">
            <v>0</v>
          </cell>
          <cell r="W68">
            <v>0</v>
          </cell>
          <cell r="X68">
            <v>0</v>
          </cell>
          <cell r="Y68">
            <v>0</v>
          </cell>
          <cell r="Z68">
            <v>0</v>
          </cell>
          <cell r="AA68">
            <v>0</v>
          </cell>
          <cell r="AB68">
            <v>0</v>
          </cell>
          <cell r="AC68">
            <v>0</v>
          </cell>
          <cell r="AD68">
            <v>0</v>
          </cell>
          <cell r="AE68">
            <v>0</v>
          </cell>
          <cell r="AG68">
            <v>0</v>
          </cell>
          <cell r="AK68">
            <v>0</v>
          </cell>
          <cell r="AL68" t="str">
            <v>--</v>
          </cell>
          <cell r="AM68" t="str">
            <v>--</v>
          </cell>
          <cell r="AO68">
            <v>0</v>
          </cell>
          <cell r="AP68">
            <v>0</v>
          </cell>
          <cell r="AQ68">
            <v>0</v>
          </cell>
          <cell r="AR68">
            <v>0</v>
          </cell>
          <cell r="AS68">
            <v>0</v>
          </cell>
          <cell r="AT68">
            <v>0</v>
          </cell>
          <cell r="AU68">
            <v>0</v>
          </cell>
          <cell r="AV68">
            <v>0</v>
          </cell>
          <cell r="AW68">
            <v>0</v>
          </cell>
          <cell r="AX68">
            <v>0</v>
          </cell>
          <cell r="AZ68">
            <v>0</v>
          </cell>
          <cell r="BD68">
            <v>0</v>
          </cell>
          <cell r="BE68" t="str">
            <v>--</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W68">
            <v>0</v>
          </cell>
          <cell r="BX68" t="str">
            <v>--</v>
          </cell>
          <cell r="BZ68">
            <v>-59</v>
          </cell>
        </row>
        <row r="69">
          <cell r="A69">
            <v>60</v>
          </cell>
          <cell r="B69" t="str">
            <v>CHESTERFIELD</v>
          </cell>
          <cell r="C69">
            <v>0</v>
          </cell>
          <cell r="D69">
            <v>0</v>
          </cell>
          <cell r="E69">
            <v>0</v>
          </cell>
          <cell r="F69">
            <v>0</v>
          </cell>
          <cell r="G69">
            <v>0</v>
          </cell>
          <cell r="H69">
            <v>0</v>
          </cell>
          <cell r="I69">
            <v>0</v>
          </cell>
          <cell r="J69">
            <v>0</v>
          </cell>
          <cell r="K69">
            <v>0</v>
          </cell>
          <cell r="L69">
            <v>0</v>
          </cell>
          <cell r="M69">
            <v>0</v>
          </cell>
          <cell r="N69">
            <v>0</v>
          </cell>
          <cell r="R69">
            <v>0</v>
          </cell>
          <cell r="S69" t="str">
            <v>--</v>
          </cell>
          <cell r="V69">
            <v>0</v>
          </cell>
          <cell r="W69">
            <v>0</v>
          </cell>
          <cell r="X69">
            <v>0</v>
          </cell>
          <cell r="Y69">
            <v>0</v>
          </cell>
          <cell r="Z69">
            <v>0</v>
          </cell>
          <cell r="AA69">
            <v>0</v>
          </cell>
          <cell r="AB69">
            <v>0</v>
          </cell>
          <cell r="AC69">
            <v>0</v>
          </cell>
          <cell r="AD69">
            <v>0</v>
          </cell>
          <cell r="AE69">
            <v>0</v>
          </cell>
          <cell r="AG69">
            <v>0</v>
          </cell>
          <cell r="AK69">
            <v>0</v>
          </cell>
          <cell r="AL69" t="str">
            <v>--</v>
          </cell>
          <cell r="AM69" t="str">
            <v>--</v>
          </cell>
          <cell r="AO69">
            <v>0</v>
          </cell>
          <cell r="AP69">
            <v>0</v>
          </cell>
          <cell r="AQ69">
            <v>0</v>
          </cell>
          <cell r="AR69">
            <v>0</v>
          </cell>
          <cell r="AS69">
            <v>0</v>
          </cell>
          <cell r="AT69">
            <v>0</v>
          </cell>
          <cell r="AU69">
            <v>0</v>
          </cell>
          <cell r="AV69">
            <v>0</v>
          </cell>
          <cell r="AW69">
            <v>0</v>
          </cell>
          <cell r="AX69">
            <v>0</v>
          </cell>
          <cell r="AZ69">
            <v>0</v>
          </cell>
          <cell r="BD69">
            <v>0</v>
          </cell>
          <cell r="BE69" t="str">
            <v>--</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W69">
            <v>0</v>
          </cell>
          <cell r="BX69" t="str">
            <v>--</v>
          </cell>
          <cell r="BZ69">
            <v>-60</v>
          </cell>
        </row>
        <row r="70">
          <cell r="A70">
            <v>61</v>
          </cell>
          <cell r="B70" t="str">
            <v>CHICOPEE</v>
          </cell>
          <cell r="C70">
            <v>317.95</v>
          </cell>
          <cell r="D70">
            <v>327.86574826803462</v>
          </cell>
          <cell r="E70">
            <v>327.86574826803462</v>
          </cell>
          <cell r="F70">
            <v>345</v>
          </cell>
          <cell r="G70">
            <v>345</v>
          </cell>
          <cell r="H70">
            <v>345</v>
          </cell>
          <cell r="I70">
            <v>345</v>
          </cell>
          <cell r="J70">
            <v>345</v>
          </cell>
          <cell r="K70">
            <v>345</v>
          </cell>
          <cell r="L70">
            <v>0</v>
          </cell>
          <cell r="M70">
            <v>0</v>
          </cell>
          <cell r="N70">
            <v>345</v>
          </cell>
          <cell r="R70">
            <v>0</v>
          </cell>
          <cell r="S70">
            <v>0</v>
          </cell>
          <cell r="V70">
            <v>4358120</v>
          </cell>
          <cell r="W70">
            <v>4916035.8238707716</v>
          </cell>
          <cell r="X70">
            <v>4944949</v>
          </cell>
          <cell r="Y70">
            <v>5196378</v>
          </cell>
          <cell r="Z70">
            <v>5177164.9499999983</v>
          </cell>
          <cell r="AA70">
            <v>5197116</v>
          </cell>
          <cell r="AB70">
            <v>5197116</v>
          </cell>
          <cell r="AC70">
            <v>5197116</v>
          </cell>
          <cell r="AD70">
            <v>5197116</v>
          </cell>
          <cell r="AE70">
            <v>0</v>
          </cell>
          <cell r="AG70">
            <v>5177164.9499999983</v>
          </cell>
          <cell r="AK70">
            <v>0</v>
          </cell>
          <cell r="AL70">
            <v>0</v>
          </cell>
          <cell r="AM70">
            <v>0</v>
          </cell>
          <cell r="AO70">
            <v>637385.52274404163</v>
          </cell>
          <cell r="AP70">
            <v>882380.33390234772</v>
          </cell>
          <cell r="AQ70">
            <v>1261264</v>
          </cell>
          <cell r="AR70">
            <v>1129558.1098244882</v>
          </cell>
          <cell r="AS70">
            <v>1137235.6165786146</v>
          </cell>
          <cell r="AT70">
            <v>1131478.8173768003</v>
          </cell>
          <cell r="AU70">
            <v>1131477.3321995293</v>
          </cell>
          <cell r="AV70">
            <v>1131477.3321995293</v>
          </cell>
          <cell r="AW70">
            <v>1131356.4339476242</v>
          </cell>
          <cell r="AX70">
            <v>0</v>
          </cell>
          <cell r="AZ70">
            <v>1137926.3753212667</v>
          </cell>
          <cell r="BD70">
            <v>-120.89825190510601</v>
          </cell>
          <cell r="BE70">
            <v>-1.0684991070042393E-2</v>
          </cell>
          <cell r="BH70">
            <v>3720734.4772559581</v>
          </cell>
          <cell r="BI70">
            <v>4033655.4899684237</v>
          </cell>
          <cell r="BJ70">
            <v>3683685</v>
          </cell>
          <cell r="BK70">
            <v>4066819.8901755121</v>
          </cell>
          <cell r="BL70">
            <v>4039929.333421384</v>
          </cell>
          <cell r="BM70">
            <v>4065637.1826231997</v>
          </cell>
          <cell r="BN70">
            <v>4065638.6678004707</v>
          </cell>
          <cell r="BO70">
            <v>4065638.6678004707</v>
          </cell>
          <cell r="BP70">
            <v>4065759.5660523758</v>
          </cell>
          <cell r="BQ70">
            <v>0</v>
          </cell>
          <cell r="BR70">
            <v>0</v>
          </cell>
          <cell r="BS70">
            <v>4039238.5746787316</v>
          </cell>
          <cell r="BT70">
            <v>0</v>
          </cell>
          <cell r="BU70">
            <v>0</v>
          </cell>
          <cell r="BW70">
            <v>120.89825190510601</v>
          </cell>
          <cell r="BX70">
            <v>2.9736595350327022E-3</v>
          </cell>
          <cell r="BZ70">
            <v>-61</v>
          </cell>
        </row>
        <row r="71">
          <cell r="A71">
            <v>62</v>
          </cell>
          <cell r="B71" t="str">
            <v>CHILMARK</v>
          </cell>
          <cell r="C71">
            <v>0</v>
          </cell>
          <cell r="D71">
            <v>0</v>
          </cell>
          <cell r="E71">
            <v>0</v>
          </cell>
          <cell r="F71">
            <v>0</v>
          </cell>
          <cell r="G71">
            <v>0</v>
          </cell>
          <cell r="H71">
            <v>0</v>
          </cell>
          <cell r="I71">
            <v>0</v>
          </cell>
          <cell r="J71">
            <v>0</v>
          </cell>
          <cell r="K71">
            <v>0</v>
          </cell>
          <cell r="L71">
            <v>0</v>
          </cell>
          <cell r="M71">
            <v>0</v>
          </cell>
          <cell r="N71">
            <v>0</v>
          </cell>
          <cell r="R71">
            <v>0</v>
          </cell>
          <cell r="S71" t="str">
            <v>--</v>
          </cell>
          <cell r="V71">
            <v>0</v>
          </cell>
          <cell r="W71">
            <v>0</v>
          </cell>
          <cell r="X71">
            <v>0</v>
          </cell>
          <cell r="Y71">
            <v>0</v>
          </cell>
          <cell r="Z71">
            <v>0</v>
          </cell>
          <cell r="AA71">
            <v>0</v>
          </cell>
          <cell r="AB71">
            <v>0</v>
          </cell>
          <cell r="AC71">
            <v>0</v>
          </cell>
          <cell r="AD71">
            <v>0</v>
          </cell>
          <cell r="AE71">
            <v>0</v>
          </cell>
          <cell r="AG71">
            <v>0</v>
          </cell>
          <cell r="AK71">
            <v>0</v>
          </cell>
          <cell r="AL71" t="str">
            <v>--</v>
          </cell>
          <cell r="AM71" t="str">
            <v>--</v>
          </cell>
          <cell r="AO71">
            <v>0</v>
          </cell>
          <cell r="AP71">
            <v>0</v>
          </cell>
          <cell r="AQ71">
            <v>0</v>
          </cell>
          <cell r="AR71">
            <v>0</v>
          </cell>
          <cell r="AS71">
            <v>0</v>
          </cell>
          <cell r="AT71">
            <v>0</v>
          </cell>
          <cell r="AU71">
            <v>0</v>
          </cell>
          <cell r="AV71">
            <v>0</v>
          </cell>
          <cell r="AW71">
            <v>0</v>
          </cell>
          <cell r="AX71">
            <v>0</v>
          </cell>
          <cell r="AZ71">
            <v>0</v>
          </cell>
          <cell r="BD71">
            <v>0</v>
          </cell>
          <cell r="BE71" t="str">
            <v>--</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W71">
            <v>0</v>
          </cell>
          <cell r="BX71" t="str">
            <v>--</v>
          </cell>
          <cell r="BZ71">
            <v>-62</v>
          </cell>
        </row>
        <row r="72">
          <cell r="A72">
            <v>63</v>
          </cell>
          <cell r="B72" t="str">
            <v>CLARKSBURG</v>
          </cell>
          <cell r="C72">
            <v>3</v>
          </cell>
          <cell r="D72">
            <v>2.92741935483871</v>
          </cell>
          <cell r="E72">
            <v>2.92741935483871</v>
          </cell>
          <cell r="F72">
            <v>4</v>
          </cell>
          <cell r="G72">
            <v>4</v>
          </cell>
          <cell r="H72">
            <v>4</v>
          </cell>
          <cell r="I72">
            <v>4</v>
          </cell>
          <cell r="J72">
            <v>4</v>
          </cell>
          <cell r="K72">
            <v>4</v>
          </cell>
          <cell r="L72">
            <v>0</v>
          </cell>
          <cell r="M72">
            <v>0</v>
          </cell>
          <cell r="N72">
            <v>4</v>
          </cell>
          <cell r="R72">
            <v>0</v>
          </cell>
          <cell r="S72">
            <v>0</v>
          </cell>
          <cell r="V72">
            <v>48252</v>
          </cell>
          <cell r="W72">
            <v>44252.621129032261</v>
          </cell>
          <cell r="X72">
            <v>45227</v>
          </cell>
          <cell r="Y72">
            <v>68924</v>
          </cell>
          <cell r="Z72">
            <v>67760.08</v>
          </cell>
          <cell r="AA72">
            <v>68924</v>
          </cell>
          <cell r="AB72">
            <v>68924</v>
          </cell>
          <cell r="AC72">
            <v>68924</v>
          </cell>
          <cell r="AD72">
            <v>68924</v>
          </cell>
          <cell r="AE72">
            <v>0</v>
          </cell>
          <cell r="AG72">
            <v>67760.08</v>
          </cell>
          <cell r="AK72">
            <v>0</v>
          </cell>
          <cell r="AL72">
            <v>0</v>
          </cell>
          <cell r="AM72">
            <v>0</v>
          </cell>
          <cell r="AO72">
            <v>48252</v>
          </cell>
          <cell r="AP72">
            <v>11840.808127447364</v>
          </cell>
          <cell r="AQ72">
            <v>29040.2</v>
          </cell>
          <cell r="AR72">
            <v>31418.120608188179</v>
          </cell>
          <cell r="AS72">
            <v>34223.184053444245</v>
          </cell>
          <cell r="AT72">
            <v>23421.096495957085</v>
          </cell>
          <cell r="AU72">
            <v>23421.060336503437</v>
          </cell>
          <cell r="AV72">
            <v>23421.060336503437</v>
          </cell>
          <cell r="AW72">
            <v>23420.964719392425</v>
          </cell>
          <cell r="AX72">
            <v>0</v>
          </cell>
          <cell r="AZ72">
            <v>34325.13843242274</v>
          </cell>
          <cell r="BD72">
            <v>-9.5617111011961242E-2</v>
          </cell>
          <cell r="BE72">
            <v>-4.0825269922439844E-4</v>
          </cell>
          <cell r="BH72">
            <v>0</v>
          </cell>
          <cell r="BI72">
            <v>32411.813001584895</v>
          </cell>
          <cell r="BJ72">
            <v>16186.8</v>
          </cell>
          <cell r="BK72">
            <v>37505.879391811817</v>
          </cell>
          <cell r="BL72">
            <v>33536.895946555756</v>
          </cell>
          <cell r="BM72">
            <v>45502.903504042915</v>
          </cell>
          <cell r="BN72">
            <v>45502.939663496567</v>
          </cell>
          <cell r="BO72">
            <v>45502.939663496567</v>
          </cell>
          <cell r="BP72">
            <v>45503.035280607575</v>
          </cell>
          <cell r="BQ72">
            <v>0</v>
          </cell>
          <cell r="BR72">
            <v>0</v>
          </cell>
          <cell r="BS72">
            <v>33434.941567577262</v>
          </cell>
          <cell r="BT72">
            <v>0</v>
          </cell>
          <cell r="BU72">
            <v>0</v>
          </cell>
          <cell r="BW72">
            <v>9.5617111008323263E-2</v>
          </cell>
          <cell r="BX72">
            <v>2.1013392039748169E-4</v>
          </cell>
          <cell r="BZ72">
            <v>-63</v>
          </cell>
        </row>
        <row r="73">
          <cell r="A73">
            <v>64</v>
          </cell>
          <cell r="B73" t="str">
            <v>CLINTON</v>
          </cell>
          <cell r="C73">
            <v>85.69</v>
          </cell>
          <cell r="D73">
            <v>89.043965651834426</v>
          </cell>
          <cell r="E73">
            <v>89.043965651834426</v>
          </cell>
          <cell r="F73">
            <v>94</v>
          </cell>
          <cell r="G73">
            <v>94</v>
          </cell>
          <cell r="H73">
            <v>94</v>
          </cell>
          <cell r="I73">
            <v>94</v>
          </cell>
          <cell r="J73">
            <v>94</v>
          </cell>
          <cell r="K73">
            <v>94</v>
          </cell>
          <cell r="L73">
            <v>0</v>
          </cell>
          <cell r="M73">
            <v>0</v>
          </cell>
          <cell r="N73">
            <v>94</v>
          </cell>
          <cell r="R73">
            <v>0</v>
          </cell>
          <cell r="S73">
            <v>0</v>
          </cell>
          <cell r="V73">
            <v>1060597</v>
          </cell>
          <cell r="W73">
            <v>1169848.1220209214</v>
          </cell>
          <cell r="X73">
            <v>1195731</v>
          </cell>
          <cell r="Y73">
            <v>1258209</v>
          </cell>
          <cell r="Z73">
            <v>1232813.9600000002</v>
          </cell>
          <cell r="AA73">
            <v>1258209</v>
          </cell>
          <cell r="AB73">
            <v>1258209</v>
          </cell>
          <cell r="AC73">
            <v>1258209</v>
          </cell>
          <cell r="AD73">
            <v>1258209</v>
          </cell>
          <cell r="AE73">
            <v>0</v>
          </cell>
          <cell r="AG73">
            <v>1232813.9600000002</v>
          </cell>
          <cell r="AK73">
            <v>0</v>
          </cell>
          <cell r="AL73">
            <v>0</v>
          </cell>
          <cell r="AM73">
            <v>0</v>
          </cell>
          <cell r="AO73">
            <v>216184.6627862532</v>
          </cell>
          <cell r="AP73">
            <v>153256.11147832248</v>
          </cell>
          <cell r="AQ73">
            <v>272269.39999999997</v>
          </cell>
          <cell r="AR73">
            <v>215552.01741423004</v>
          </cell>
          <cell r="AS73">
            <v>210795.94633628224</v>
          </cell>
          <cell r="AT73">
            <v>275156.90427703026</v>
          </cell>
          <cell r="AU73">
            <v>275156.56052601046</v>
          </cell>
          <cell r="AV73">
            <v>275156.56052601046</v>
          </cell>
          <cell r="AW73">
            <v>275151.56711271871</v>
          </cell>
          <cell r="AX73">
            <v>0</v>
          </cell>
          <cell r="AZ73">
            <v>211326.11565752729</v>
          </cell>
          <cell r="BD73">
            <v>-4.9934132917551324</v>
          </cell>
          <cell r="BE73">
            <v>-1.8147534924128905E-3</v>
          </cell>
          <cell r="BH73">
            <v>844412.33721374674</v>
          </cell>
          <cell r="BI73">
            <v>1016592.010542599</v>
          </cell>
          <cell r="BJ73">
            <v>923461.60000000009</v>
          </cell>
          <cell r="BK73">
            <v>1042656.98258577</v>
          </cell>
          <cell r="BL73">
            <v>1022018.013663718</v>
          </cell>
          <cell r="BM73">
            <v>983052.09572296974</v>
          </cell>
          <cell r="BN73">
            <v>983052.43947398954</v>
          </cell>
          <cell r="BO73">
            <v>983052.43947398954</v>
          </cell>
          <cell r="BP73">
            <v>983057.43288728129</v>
          </cell>
          <cell r="BQ73">
            <v>0</v>
          </cell>
          <cell r="BR73">
            <v>0</v>
          </cell>
          <cell r="BS73">
            <v>1021487.844342473</v>
          </cell>
          <cell r="BT73">
            <v>0</v>
          </cell>
          <cell r="BU73">
            <v>0</v>
          </cell>
          <cell r="BW73">
            <v>4.9934132917551324</v>
          </cell>
          <cell r="BX73">
            <v>5.079498398341542E-4</v>
          </cell>
          <cell r="BZ73">
            <v>-64</v>
          </cell>
        </row>
        <row r="74">
          <cell r="A74">
            <v>65</v>
          </cell>
          <cell r="B74" t="str">
            <v>COHASSET</v>
          </cell>
          <cell r="C74">
            <v>8</v>
          </cell>
          <cell r="D74">
            <v>8.5232903865213103</v>
          </cell>
          <cell r="E74">
            <v>8.5232903865213103</v>
          </cell>
          <cell r="F74">
            <v>9</v>
          </cell>
          <cell r="G74">
            <v>9</v>
          </cell>
          <cell r="H74">
            <v>9</v>
          </cell>
          <cell r="I74">
            <v>9</v>
          </cell>
          <cell r="J74">
            <v>9</v>
          </cell>
          <cell r="K74">
            <v>9</v>
          </cell>
          <cell r="L74">
            <v>0</v>
          </cell>
          <cell r="M74">
            <v>0</v>
          </cell>
          <cell r="N74">
            <v>9</v>
          </cell>
          <cell r="R74">
            <v>0</v>
          </cell>
          <cell r="S74">
            <v>0</v>
          </cell>
          <cell r="V74">
            <v>170864</v>
          </cell>
          <cell r="W74">
            <v>152632.84638255698</v>
          </cell>
          <cell r="X74">
            <v>152841</v>
          </cell>
          <cell r="Y74">
            <v>168768</v>
          </cell>
          <cell r="Z74">
            <v>168768</v>
          </cell>
          <cell r="AA74">
            <v>168768</v>
          </cell>
          <cell r="AB74">
            <v>168768</v>
          </cell>
          <cell r="AC74">
            <v>168768</v>
          </cell>
          <cell r="AD74">
            <v>168768</v>
          </cell>
          <cell r="AE74">
            <v>0</v>
          </cell>
          <cell r="AG74">
            <v>168768</v>
          </cell>
          <cell r="AK74">
            <v>0</v>
          </cell>
          <cell r="AL74">
            <v>0</v>
          </cell>
          <cell r="AM74">
            <v>0</v>
          </cell>
          <cell r="AO74">
            <v>56312.623275170656</v>
          </cell>
          <cell r="AP74">
            <v>16204.500603913504</v>
          </cell>
          <cell r="AQ74">
            <v>32859.199999999997</v>
          </cell>
          <cell r="AR74">
            <v>15945.903408790004</v>
          </cell>
          <cell r="AS74">
            <v>19990.996552158576</v>
          </cell>
          <cell r="AT74">
            <v>8442</v>
          </cell>
          <cell r="AU74">
            <v>8442</v>
          </cell>
          <cell r="AV74">
            <v>8442</v>
          </cell>
          <cell r="AW74">
            <v>8441.9419786854032</v>
          </cell>
          <cell r="AX74">
            <v>0</v>
          </cell>
          <cell r="AZ74">
            <v>20094.906020421848</v>
          </cell>
          <cell r="BD74">
            <v>-5.8021314596771845E-2</v>
          </cell>
          <cell r="BE74">
            <v>-6.8729346833773519E-4</v>
          </cell>
          <cell r="BH74">
            <v>114551.37672482934</v>
          </cell>
          <cell r="BI74">
            <v>136428.34577864347</v>
          </cell>
          <cell r="BJ74">
            <v>119981.8</v>
          </cell>
          <cell r="BK74">
            <v>152822.09659120999</v>
          </cell>
          <cell r="BL74">
            <v>148777.00344784142</v>
          </cell>
          <cell r="BM74">
            <v>160326</v>
          </cell>
          <cell r="BN74">
            <v>160326</v>
          </cell>
          <cell r="BO74">
            <v>160326</v>
          </cell>
          <cell r="BP74">
            <v>160326.05802131459</v>
          </cell>
          <cell r="BQ74">
            <v>0</v>
          </cell>
          <cell r="BR74">
            <v>0</v>
          </cell>
          <cell r="BS74">
            <v>148673.09397957815</v>
          </cell>
          <cell r="BT74">
            <v>0</v>
          </cell>
          <cell r="BU74">
            <v>0</v>
          </cell>
          <cell r="BW74">
            <v>5.8021314587676898E-2</v>
          </cell>
          <cell r="BX74">
            <v>3.6189585328472162E-5</v>
          </cell>
          <cell r="BZ74">
            <v>-65</v>
          </cell>
        </row>
        <row r="75">
          <cell r="A75">
            <v>66</v>
          </cell>
          <cell r="B75" t="str">
            <v>COLRAIN</v>
          </cell>
          <cell r="C75">
            <v>0</v>
          </cell>
          <cell r="D75">
            <v>0</v>
          </cell>
          <cell r="E75">
            <v>0</v>
          </cell>
          <cell r="F75">
            <v>0</v>
          </cell>
          <cell r="G75">
            <v>0</v>
          </cell>
          <cell r="H75">
            <v>0</v>
          </cell>
          <cell r="I75">
            <v>0</v>
          </cell>
          <cell r="J75">
            <v>0</v>
          </cell>
          <cell r="K75">
            <v>0</v>
          </cell>
          <cell r="L75">
            <v>0</v>
          </cell>
          <cell r="M75">
            <v>0</v>
          </cell>
          <cell r="N75">
            <v>0</v>
          </cell>
          <cell r="R75">
            <v>0</v>
          </cell>
          <cell r="S75" t="str">
            <v>--</v>
          </cell>
          <cell r="V75">
            <v>0</v>
          </cell>
          <cell r="W75">
            <v>0</v>
          </cell>
          <cell r="X75">
            <v>0</v>
          </cell>
          <cell r="Y75">
            <v>0</v>
          </cell>
          <cell r="Z75">
            <v>0</v>
          </cell>
          <cell r="AA75">
            <v>0</v>
          </cell>
          <cell r="AB75">
            <v>0</v>
          </cell>
          <cell r="AC75">
            <v>0</v>
          </cell>
          <cell r="AD75">
            <v>0</v>
          </cell>
          <cell r="AE75">
            <v>0</v>
          </cell>
          <cell r="AG75">
            <v>0</v>
          </cell>
          <cell r="AK75">
            <v>0</v>
          </cell>
          <cell r="AL75" t="str">
            <v>--</v>
          </cell>
          <cell r="AM75" t="str">
            <v>--</v>
          </cell>
          <cell r="AO75">
            <v>0</v>
          </cell>
          <cell r="AP75">
            <v>0</v>
          </cell>
          <cell r="AQ75">
            <v>0</v>
          </cell>
          <cell r="AR75">
            <v>0</v>
          </cell>
          <cell r="AS75">
            <v>0</v>
          </cell>
          <cell r="AT75">
            <v>0</v>
          </cell>
          <cell r="AU75">
            <v>0</v>
          </cell>
          <cell r="AV75">
            <v>0</v>
          </cell>
          <cell r="AW75">
            <v>0</v>
          </cell>
          <cell r="AX75">
            <v>0</v>
          </cell>
          <cell r="AZ75">
            <v>0</v>
          </cell>
          <cell r="BD75">
            <v>0</v>
          </cell>
          <cell r="BE75" t="str">
            <v>--</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W75">
            <v>0</v>
          </cell>
          <cell r="BX75" t="str">
            <v>--</v>
          </cell>
          <cell r="BZ75">
            <v>-66</v>
          </cell>
        </row>
        <row r="76">
          <cell r="A76">
            <v>67</v>
          </cell>
          <cell r="B76" t="str">
            <v>CONCORD</v>
          </cell>
          <cell r="C76">
            <v>2</v>
          </cell>
          <cell r="D76">
            <v>2.0199481261292762</v>
          </cell>
          <cell r="E76">
            <v>2.0199481261292762</v>
          </cell>
          <cell r="F76">
            <v>4</v>
          </cell>
          <cell r="G76">
            <v>4</v>
          </cell>
          <cell r="H76">
            <v>4</v>
          </cell>
          <cell r="I76">
            <v>4</v>
          </cell>
          <cell r="J76">
            <v>4</v>
          </cell>
          <cell r="K76">
            <v>4</v>
          </cell>
          <cell r="L76">
            <v>0</v>
          </cell>
          <cell r="M76">
            <v>0</v>
          </cell>
          <cell r="N76">
            <v>4</v>
          </cell>
          <cell r="R76">
            <v>0</v>
          </cell>
          <cell r="S76">
            <v>0</v>
          </cell>
          <cell r="V76">
            <v>39771</v>
          </cell>
          <cell r="W76">
            <v>41508.71134230926</v>
          </cell>
          <cell r="X76">
            <v>41574</v>
          </cell>
          <cell r="Y76">
            <v>79932</v>
          </cell>
          <cell r="Z76">
            <v>79932</v>
          </cell>
          <cell r="AA76">
            <v>79321</v>
          </cell>
          <cell r="AB76">
            <v>79321</v>
          </cell>
          <cell r="AC76">
            <v>79321</v>
          </cell>
          <cell r="AD76">
            <v>79321</v>
          </cell>
          <cell r="AE76">
            <v>0</v>
          </cell>
          <cell r="AG76">
            <v>79932</v>
          </cell>
          <cell r="AK76">
            <v>0</v>
          </cell>
          <cell r="AL76">
            <v>0</v>
          </cell>
          <cell r="AM76">
            <v>0</v>
          </cell>
          <cell r="AO76">
            <v>2417</v>
          </cell>
          <cell r="AP76">
            <v>3476.3115199270137</v>
          </cell>
          <cell r="AQ76">
            <v>3881.2</v>
          </cell>
          <cell r="AR76">
            <v>41792.97813416204</v>
          </cell>
          <cell r="AS76">
            <v>41876.051477333807</v>
          </cell>
          <cell r="AT76">
            <v>41422.354399302894</v>
          </cell>
          <cell r="AU76">
            <v>41422.285146531976</v>
          </cell>
          <cell r="AV76">
            <v>41422.285146531976</v>
          </cell>
          <cell r="AW76">
            <v>41422.102020150996</v>
          </cell>
          <cell r="AX76">
            <v>0</v>
          </cell>
          <cell r="AZ76">
            <v>41878.185447210373</v>
          </cell>
          <cell r="BD76">
            <v>-0.18312638097995659</v>
          </cell>
          <cell r="BE76">
            <v>-4.4209627820812614E-4</v>
          </cell>
          <cell r="BH76">
            <v>37354</v>
          </cell>
          <cell r="BI76">
            <v>38032.399822382249</v>
          </cell>
          <cell r="BJ76">
            <v>37692.800000000003</v>
          </cell>
          <cell r="BK76">
            <v>38139.02186583796</v>
          </cell>
          <cell r="BL76">
            <v>38055.948522666193</v>
          </cell>
          <cell r="BM76">
            <v>37898.645600697106</v>
          </cell>
          <cell r="BN76">
            <v>37898.714853468024</v>
          </cell>
          <cell r="BO76">
            <v>37898.714853468024</v>
          </cell>
          <cell r="BP76">
            <v>37898.897979849004</v>
          </cell>
          <cell r="BQ76">
            <v>0</v>
          </cell>
          <cell r="BR76">
            <v>0</v>
          </cell>
          <cell r="BS76">
            <v>38053.814552789627</v>
          </cell>
          <cell r="BT76">
            <v>0</v>
          </cell>
          <cell r="BU76">
            <v>0</v>
          </cell>
          <cell r="BW76">
            <v>0.18312638097995659</v>
          </cell>
          <cell r="BX76">
            <v>4.83199448031435E-4</v>
          </cell>
          <cell r="BZ76">
            <v>-67</v>
          </cell>
        </row>
        <row r="77">
          <cell r="A77">
            <v>68</v>
          </cell>
          <cell r="B77" t="str">
            <v>CONWAY</v>
          </cell>
          <cell r="C77">
            <v>0</v>
          </cell>
          <cell r="D77">
            <v>0</v>
          </cell>
          <cell r="E77">
            <v>0</v>
          </cell>
          <cell r="F77">
            <v>0</v>
          </cell>
          <cell r="G77">
            <v>0</v>
          </cell>
          <cell r="H77">
            <v>0</v>
          </cell>
          <cell r="I77">
            <v>0</v>
          </cell>
          <cell r="J77">
            <v>0</v>
          </cell>
          <cell r="K77">
            <v>0</v>
          </cell>
          <cell r="L77">
            <v>0</v>
          </cell>
          <cell r="M77">
            <v>0</v>
          </cell>
          <cell r="N77">
            <v>0</v>
          </cell>
          <cell r="R77">
            <v>0</v>
          </cell>
          <cell r="S77" t="str">
            <v>--</v>
          </cell>
          <cell r="V77">
            <v>0</v>
          </cell>
          <cell r="W77">
            <v>0</v>
          </cell>
          <cell r="X77">
            <v>0</v>
          </cell>
          <cell r="Y77">
            <v>0</v>
          </cell>
          <cell r="Z77">
            <v>0</v>
          </cell>
          <cell r="AA77">
            <v>0</v>
          </cell>
          <cell r="AB77">
            <v>0</v>
          </cell>
          <cell r="AC77">
            <v>0</v>
          </cell>
          <cell r="AD77">
            <v>0</v>
          </cell>
          <cell r="AE77">
            <v>0</v>
          </cell>
          <cell r="AG77">
            <v>0</v>
          </cell>
          <cell r="AK77">
            <v>0</v>
          </cell>
          <cell r="AL77" t="str">
            <v>--</v>
          </cell>
          <cell r="AM77" t="str">
            <v>--</v>
          </cell>
          <cell r="AO77">
            <v>0</v>
          </cell>
          <cell r="AP77">
            <v>0</v>
          </cell>
          <cell r="AQ77">
            <v>0</v>
          </cell>
          <cell r="AR77">
            <v>0</v>
          </cell>
          <cell r="AS77">
            <v>0</v>
          </cell>
          <cell r="AT77">
            <v>0</v>
          </cell>
          <cell r="AU77">
            <v>0</v>
          </cell>
          <cell r="AV77">
            <v>0</v>
          </cell>
          <cell r="AW77">
            <v>0</v>
          </cell>
          <cell r="AX77">
            <v>0</v>
          </cell>
          <cell r="AZ77">
            <v>0</v>
          </cell>
          <cell r="BD77">
            <v>0</v>
          </cell>
          <cell r="BE77" t="str">
            <v>--</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W77">
            <v>0</v>
          </cell>
          <cell r="BX77" t="str">
            <v>--</v>
          </cell>
          <cell r="BZ77">
            <v>-68</v>
          </cell>
        </row>
        <row r="78">
          <cell r="A78">
            <v>69</v>
          </cell>
          <cell r="B78" t="str">
            <v>CUMMINGTON</v>
          </cell>
          <cell r="C78">
            <v>0</v>
          </cell>
          <cell r="D78">
            <v>0</v>
          </cell>
          <cell r="E78">
            <v>0</v>
          </cell>
          <cell r="F78">
            <v>0</v>
          </cell>
          <cell r="G78">
            <v>0</v>
          </cell>
          <cell r="H78">
            <v>0</v>
          </cell>
          <cell r="I78">
            <v>0</v>
          </cell>
          <cell r="J78">
            <v>0</v>
          </cell>
          <cell r="K78">
            <v>0</v>
          </cell>
          <cell r="L78">
            <v>0</v>
          </cell>
          <cell r="M78">
            <v>0</v>
          </cell>
          <cell r="N78">
            <v>0</v>
          </cell>
          <cell r="R78">
            <v>0</v>
          </cell>
          <cell r="S78" t="str">
            <v>--</v>
          </cell>
          <cell r="V78">
            <v>0</v>
          </cell>
          <cell r="W78">
            <v>0</v>
          </cell>
          <cell r="X78">
            <v>0</v>
          </cell>
          <cell r="Y78">
            <v>0</v>
          </cell>
          <cell r="Z78">
            <v>0</v>
          </cell>
          <cell r="AA78">
            <v>0</v>
          </cell>
          <cell r="AB78">
            <v>0</v>
          </cell>
          <cell r="AC78">
            <v>0</v>
          </cell>
          <cell r="AD78">
            <v>0</v>
          </cell>
          <cell r="AE78">
            <v>0</v>
          </cell>
          <cell r="AG78">
            <v>0</v>
          </cell>
          <cell r="AK78">
            <v>0</v>
          </cell>
          <cell r="AL78" t="str">
            <v>--</v>
          </cell>
          <cell r="AM78" t="str">
            <v>--</v>
          </cell>
          <cell r="AO78">
            <v>0</v>
          </cell>
          <cell r="AP78">
            <v>0</v>
          </cell>
          <cell r="AQ78">
            <v>0</v>
          </cell>
          <cell r="AR78">
            <v>0</v>
          </cell>
          <cell r="AS78">
            <v>0</v>
          </cell>
          <cell r="AT78">
            <v>0</v>
          </cell>
          <cell r="AU78">
            <v>0</v>
          </cell>
          <cell r="AV78">
            <v>0</v>
          </cell>
          <cell r="AW78">
            <v>0</v>
          </cell>
          <cell r="AX78">
            <v>0</v>
          </cell>
          <cell r="AZ78">
            <v>0</v>
          </cell>
          <cell r="BD78">
            <v>0</v>
          </cell>
          <cell r="BE78" t="str">
            <v>--</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W78">
            <v>0</v>
          </cell>
          <cell r="BX78" t="str">
            <v>--</v>
          </cell>
          <cell r="BZ78">
            <v>-69</v>
          </cell>
        </row>
        <row r="79">
          <cell r="A79">
            <v>70</v>
          </cell>
          <cell r="B79" t="str">
            <v>DALTON</v>
          </cell>
          <cell r="C79">
            <v>0</v>
          </cell>
          <cell r="D79">
            <v>0</v>
          </cell>
          <cell r="E79">
            <v>0</v>
          </cell>
          <cell r="F79">
            <v>0</v>
          </cell>
          <cell r="G79">
            <v>0</v>
          </cell>
          <cell r="H79">
            <v>0</v>
          </cell>
          <cell r="I79">
            <v>0</v>
          </cell>
          <cell r="J79">
            <v>0</v>
          </cell>
          <cell r="K79">
            <v>0</v>
          </cell>
          <cell r="L79">
            <v>0</v>
          </cell>
          <cell r="M79">
            <v>0</v>
          </cell>
          <cell r="N79">
            <v>0</v>
          </cell>
          <cell r="R79">
            <v>0</v>
          </cell>
          <cell r="S79" t="str">
            <v>--</v>
          </cell>
          <cell r="V79">
            <v>0</v>
          </cell>
          <cell r="W79">
            <v>0</v>
          </cell>
          <cell r="X79">
            <v>0</v>
          </cell>
          <cell r="Y79">
            <v>0</v>
          </cell>
          <cell r="Z79">
            <v>0</v>
          </cell>
          <cell r="AA79">
            <v>0</v>
          </cell>
          <cell r="AB79">
            <v>0</v>
          </cell>
          <cell r="AC79">
            <v>0</v>
          </cell>
          <cell r="AD79">
            <v>0</v>
          </cell>
          <cell r="AE79">
            <v>0</v>
          </cell>
          <cell r="AG79">
            <v>0</v>
          </cell>
          <cell r="AK79">
            <v>0</v>
          </cell>
          <cell r="AL79" t="str">
            <v>--</v>
          </cell>
          <cell r="AM79" t="str">
            <v>--</v>
          </cell>
          <cell r="AO79">
            <v>0</v>
          </cell>
          <cell r="AP79">
            <v>0</v>
          </cell>
          <cell r="AQ79">
            <v>0</v>
          </cell>
          <cell r="AR79">
            <v>0</v>
          </cell>
          <cell r="AS79">
            <v>0</v>
          </cell>
          <cell r="AT79">
            <v>0</v>
          </cell>
          <cell r="AU79">
            <v>0</v>
          </cell>
          <cell r="AV79">
            <v>0</v>
          </cell>
          <cell r="AW79">
            <v>0</v>
          </cell>
          <cell r="AX79">
            <v>0</v>
          </cell>
          <cell r="AZ79">
            <v>0</v>
          </cell>
          <cell r="BD79">
            <v>0</v>
          </cell>
          <cell r="BE79" t="str">
            <v>--</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W79">
            <v>0</v>
          </cell>
          <cell r="BX79" t="str">
            <v>--</v>
          </cell>
          <cell r="BZ79">
            <v>-70</v>
          </cell>
        </row>
        <row r="80">
          <cell r="A80">
            <v>71</v>
          </cell>
          <cell r="B80" t="str">
            <v>DANVERS</v>
          </cell>
          <cell r="C80">
            <v>9</v>
          </cell>
          <cell r="D80">
            <v>10.128670344679968</v>
          </cell>
          <cell r="E80">
            <v>10.128670344679968</v>
          </cell>
          <cell r="F80">
            <v>13</v>
          </cell>
          <cell r="G80">
            <v>13</v>
          </cell>
          <cell r="H80">
            <v>13</v>
          </cell>
          <cell r="I80">
            <v>13</v>
          </cell>
          <cell r="J80">
            <v>13</v>
          </cell>
          <cell r="K80">
            <v>13</v>
          </cell>
          <cell r="L80">
            <v>0</v>
          </cell>
          <cell r="M80">
            <v>0</v>
          </cell>
          <cell r="N80">
            <v>13</v>
          </cell>
          <cell r="R80">
            <v>0</v>
          </cell>
          <cell r="S80">
            <v>0</v>
          </cell>
          <cell r="V80">
            <v>145769</v>
          </cell>
          <cell r="W80">
            <v>173953.12828892362</v>
          </cell>
          <cell r="X80">
            <v>175036</v>
          </cell>
          <cell r="Y80">
            <v>222718</v>
          </cell>
          <cell r="Z80">
            <v>221459.33999999997</v>
          </cell>
          <cell r="AA80">
            <v>224361</v>
          </cell>
          <cell r="AB80">
            <v>224361</v>
          </cell>
          <cell r="AC80">
            <v>224361</v>
          </cell>
          <cell r="AD80">
            <v>224361</v>
          </cell>
          <cell r="AE80">
            <v>0</v>
          </cell>
          <cell r="AG80">
            <v>221459.33999999997</v>
          </cell>
          <cell r="AK80">
            <v>0</v>
          </cell>
          <cell r="AL80">
            <v>0</v>
          </cell>
          <cell r="AM80">
            <v>0</v>
          </cell>
          <cell r="AO80">
            <v>9262.7178949403533</v>
          </cell>
          <cell r="AP80">
            <v>24476.098178666256</v>
          </cell>
          <cell r="AQ80">
            <v>30382</v>
          </cell>
          <cell r="AR80">
            <v>72595.383831482221</v>
          </cell>
          <cell r="AS80">
            <v>71928.339422995879</v>
          </cell>
          <cell r="AT80">
            <v>86964.763955806964</v>
          </cell>
          <cell r="AU80">
            <v>86964.62649804556</v>
          </cell>
          <cell r="AV80">
            <v>86964.62649804556</v>
          </cell>
          <cell r="AW80">
            <v>86963.14042112208</v>
          </cell>
          <cell r="AX80">
            <v>0</v>
          </cell>
          <cell r="AZ80">
            <v>71943.536714962131</v>
          </cell>
          <cell r="BD80">
            <v>-1.486076923480141</v>
          </cell>
          <cell r="BE80">
            <v>-1.7088291910383191E-3</v>
          </cell>
          <cell r="BH80">
            <v>136506.28210505965</v>
          </cell>
          <cell r="BI80">
            <v>149477.03011025736</v>
          </cell>
          <cell r="BJ80">
            <v>144654</v>
          </cell>
          <cell r="BK80">
            <v>150122.61616851779</v>
          </cell>
          <cell r="BL80">
            <v>149531.0005770041</v>
          </cell>
          <cell r="BM80">
            <v>137396.23604419304</v>
          </cell>
          <cell r="BN80">
            <v>137396.37350195443</v>
          </cell>
          <cell r="BO80">
            <v>137396.37350195443</v>
          </cell>
          <cell r="BP80">
            <v>137397.85957887792</v>
          </cell>
          <cell r="BQ80">
            <v>0</v>
          </cell>
          <cell r="BR80">
            <v>0</v>
          </cell>
          <cell r="BS80">
            <v>149515.80328503784</v>
          </cell>
          <cell r="BT80">
            <v>0</v>
          </cell>
          <cell r="BU80">
            <v>0</v>
          </cell>
          <cell r="BW80">
            <v>1.4860769234946929</v>
          </cell>
          <cell r="BX80">
            <v>1.0815983607193047E-3</v>
          </cell>
          <cell r="BZ80">
            <v>-71</v>
          </cell>
        </row>
        <row r="81">
          <cell r="A81">
            <v>72</v>
          </cell>
          <cell r="B81" t="str">
            <v>DARTMOUTH</v>
          </cell>
          <cell r="C81">
            <v>12</v>
          </cell>
          <cell r="D81">
            <v>12.414102457320476</v>
          </cell>
          <cell r="E81">
            <v>12.414102457320476</v>
          </cell>
          <cell r="F81">
            <v>11</v>
          </cell>
          <cell r="G81">
            <v>11</v>
          </cell>
          <cell r="H81">
            <v>11</v>
          </cell>
          <cell r="I81">
            <v>11</v>
          </cell>
          <cell r="J81">
            <v>11</v>
          </cell>
          <cell r="K81">
            <v>11</v>
          </cell>
          <cell r="L81">
            <v>0</v>
          </cell>
          <cell r="M81">
            <v>0</v>
          </cell>
          <cell r="N81">
            <v>11</v>
          </cell>
          <cell r="R81">
            <v>0</v>
          </cell>
          <cell r="S81">
            <v>0</v>
          </cell>
          <cell r="V81">
            <v>196350</v>
          </cell>
          <cell r="W81">
            <v>220763.42810496662</v>
          </cell>
          <cell r="X81">
            <v>221434</v>
          </cell>
          <cell r="Y81">
            <v>199145</v>
          </cell>
          <cell r="Z81">
            <v>199145</v>
          </cell>
          <cell r="AA81">
            <v>199145</v>
          </cell>
          <cell r="AB81">
            <v>199145</v>
          </cell>
          <cell r="AC81">
            <v>199145</v>
          </cell>
          <cell r="AD81">
            <v>199145</v>
          </cell>
          <cell r="AE81">
            <v>0</v>
          </cell>
          <cell r="AG81">
            <v>199145</v>
          </cell>
          <cell r="AK81">
            <v>0</v>
          </cell>
          <cell r="AL81">
            <v>0</v>
          </cell>
          <cell r="AM81">
            <v>0</v>
          </cell>
          <cell r="AO81">
            <v>26177.140195970846</v>
          </cell>
          <cell r="AP81">
            <v>41205.979833226476</v>
          </cell>
          <cell r="AQ81">
            <v>51831</v>
          </cell>
          <cell r="AR81">
            <v>18279.245671239965</v>
          </cell>
          <cell r="AS81">
            <v>19140.089511875853</v>
          </cell>
          <cell r="AT81">
            <v>14012.64244586251</v>
          </cell>
          <cell r="AU81">
            <v>14012.635653671914</v>
          </cell>
          <cell r="AV81">
            <v>14012.635653671914</v>
          </cell>
          <cell r="AW81">
            <v>14009.36438296256</v>
          </cell>
          <cell r="AX81">
            <v>0</v>
          </cell>
          <cell r="AZ81">
            <v>19162.202680242528</v>
          </cell>
          <cell r="BD81">
            <v>-3.2712707093542122</v>
          </cell>
          <cell r="BE81">
            <v>-2.3345149265308063E-2</v>
          </cell>
          <cell r="BH81">
            <v>170172.85980402917</v>
          </cell>
          <cell r="BI81">
            <v>179557.44827174014</v>
          </cell>
          <cell r="BJ81">
            <v>169603</v>
          </cell>
          <cell r="BK81">
            <v>180865.75432876003</v>
          </cell>
          <cell r="BL81">
            <v>180004.91048812415</v>
          </cell>
          <cell r="BM81">
            <v>185132.3575541375</v>
          </cell>
          <cell r="BN81">
            <v>185132.36434632808</v>
          </cell>
          <cell r="BO81">
            <v>185132.36434632808</v>
          </cell>
          <cell r="BP81">
            <v>185135.63561703745</v>
          </cell>
          <cell r="BQ81">
            <v>0</v>
          </cell>
          <cell r="BR81">
            <v>0</v>
          </cell>
          <cell r="BS81">
            <v>179982.79731975746</v>
          </cell>
          <cell r="BT81">
            <v>0</v>
          </cell>
          <cell r="BU81">
            <v>0</v>
          </cell>
          <cell r="BW81">
            <v>3.271270709374221</v>
          </cell>
          <cell r="BX81">
            <v>1.7669901861472326E-3</v>
          </cell>
          <cell r="BZ81">
            <v>-72</v>
          </cell>
        </row>
        <row r="82">
          <cell r="A82">
            <v>73</v>
          </cell>
          <cell r="B82" t="str">
            <v>DEDHAM</v>
          </cell>
          <cell r="C82">
            <v>36.530000000000008</v>
          </cell>
          <cell r="D82">
            <v>37.185342992497226</v>
          </cell>
          <cell r="E82">
            <v>37.185342992497226</v>
          </cell>
          <cell r="F82">
            <v>32</v>
          </cell>
          <cell r="G82">
            <v>32</v>
          </cell>
          <cell r="H82">
            <v>32</v>
          </cell>
          <cell r="I82">
            <v>32</v>
          </cell>
          <cell r="J82">
            <v>32</v>
          </cell>
          <cell r="K82">
            <v>32</v>
          </cell>
          <cell r="L82">
            <v>0</v>
          </cell>
          <cell r="M82">
            <v>0</v>
          </cell>
          <cell r="N82">
            <v>32</v>
          </cell>
          <cell r="R82">
            <v>0</v>
          </cell>
          <cell r="S82">
            <v>0</v>
          </cell>
          <cell r="V82">
            <v>828477</v>
          </cell>
          <cell r="W82">
            <v>881696.58183346537</v>
          </cell>
          <cell r="X82">
            <v>882485</v>
          </cell>
          <cell r="Y82">
            <v>761656</v>
          </cell>
          <cell r="Z82">
            <v>760484.48000000021</v>
          </cell>
          <cell r="AA82">
            <v>761714</v>
          </cell>
          <cell r="AB82">
            <v>761714</v>
          </cell>
          <cell r="AC82">
            <v>761714</v>
          </cell>
          <cell r="AD82">
            <v>761714</v>
          </cell>
          <cell r="AE82">
            <v>0</v>
          </cell>
          <cell r="AG82">
            <v>760484.48000000021</v>
          </cell>
          <cell r="AK82">
            <v>0</v>
          </cell>
          <cell r="AL82">
            <v>0</v>
          </cell>
          <cell r="AM82">
            <v>0</v>
          </cell>
          <cell r="AO82">
            <v>327824.91613716813</v>
          </cell>
          <cell r="AP82">
            <v>151605.77785765339</v>
          </cell>
          <cell r="AQ82">
            <v>316572</v>
          </cell>
          <cell r="AR82">
            <v>48860.133386321431</v>
          </cell>
          <cell r="AS82">
            <v>74118.156731837866</v>
          </cell>
          <cell r="AT82">
            <v>30016</v>
          </cell>
          <cell r="AU82">
            <v>30016</v>
          </cell>
          <cell r="AV82">
            <v>30016</v>
          </cell>
          <cell r="AW82">
            <v>29985.904187305561</v>
          </cell>
          <cell r="AX82">
            <v>0</v>
          </cell>
          <cell r="AZ82">
            <v>74766.979313220581</v>
          </cell>
          <cell r="BD82">
            <v>-30.095812694438791</v>
          </cell>
          <cell r="BE82">
            <v>-0.10026590050119522</v>
          </cell>
          <cell r="BH82">
            <v>500652.08386283187</v>
          </cell>
          <cell r="BI82">
            <v>730090.80397581193</v>
          </cell>
          <cell r="BJ82">
            <v>565913</v>
          </cell>
          <cell r="BK82">
            <v>712795.86661367852</v>
          </cell>
          <cell r="BL82">
            <v>686366.32326816232</v>
          </cell>
          <cell r="BM82">
            <v>731698</v>
          </cell>
          <cell r="BN82">
            <v>731698</v>
          </cell>
          <cell r="BO82">
            <v>731698</v>
          </cell>
          <cell r="BP82">
            <v>731728.0958126944</v>
          </cell>
          <cell r="BQ82">
            <v>0</v>
          </cell>
          <cell r="BR82">
            <v>0</v>
          </cell>
          <cell r="BS82">
            <v>685717.50068677962</v>
          </cell>
          <cell r="BT82">
            <v>0</v>
          </cell>
          <cell r="BU82">
            <v>0</v>
          </cell>
          <cell r="BW82">
            <v>30.095812694402412</v>
          </cell>
          <cell r="BX82">
            <v>4.113146775641674E-3</v>
          </cell>
          <cell r="BZ82">
            <v>-73</v>
          </cell>
        </row>
        <row r="83">
          <cell r="A83">
            <v>74</v>
          </cell>
          <cell r="B83" t="str">
            <v>DEERFIELD</v>
          </cell>
          <cell r="C83">
            <v>7.5</v>
          </cell>
          <cell r="D83">
            <v>7.3</v>
          </cell>
          <cell r="E83">
            <v>7.3</v>
          </cell>
          <cell r="F83">
            <v>7</v>
          </cell>
          <cell r="G83">
            <v>7</v>
          </cell>
          <cell r="H83">
            <v>7</v>
          </cell>
          <cell r="I83">
            <v>7</v>
          </cell>
          <cell r="J83">
            <v>7</v>
          </cell>
          <cell r="K83">
            <v>7</v>
          </cell>
          <cell r="L83">
            <v>0</v>
          </cell>
          <cell r="M83">
            <v>0</v>
          </cell>
          <cell r="N83">
            <v>7</v>
          </cell>
          <cell r="R83">
            <v>0</v>
          </cell>
          <cell r="S83">
            <v>0</v>
          </cell>
          <cell r="V83">
            <v>138691</v>
          </cell>
          <cell r="W83">
            <v>134534.39999999999</v>
          </cell>
          <cell r="X83">
            <v>134239</v>
          </cell>
          <cell r="Y83">
            <v>128723</v>
          </cell>
          <cell r="Z83">
            <v>128723</v>
          </cell>
          <cell r="AA83">
            <v>128723</v>
          </cell>
          <cell r="AB83">
            <v>128723</v>
          </cell>
          <cell r="AC83">
            <v>128723</v>
          </cell>
          <cell r="AD83">
            <v>128723</v>
          </cell>
          <cell r="AE83">
            <v>0</v>
          </cell>
          <cell r="AG83">
            <v>128723</v>
          </cell>
          <cell r="AK83">
            <v>0</v>
          </cell>
          <cell r="AL83">
            <v>0</v>
          </cell>
          <cell r="AM83">
            <v>0</v>
          </cell>
          <cell r="AO83">
            <v>33236</v>
          </cell>
          <cell r="AP83">
            <v>15096.514404782436</v>
          </cell>
          <cell r="AQ83">
            <v>22005.199999999997</v>
          </cell>
          <cell r="AR83">
            <v>7806.0748992256677</v>
          </cell>
          <cell r="AS83">
            <v>9468.2283192161431</v>
          </cell>
          <cell r="AT83">
            <v>6566</v>
          </cell>
          <cell r="AU83">
            <v>6566</v>
          </cell>
          <cell r="AV83">
            <v>6566</v>
          </cell>
          <cell r="AW83">
            <v>6566</v>
          </cell>
          <cell r="AX83">
            <v>0</v>
          </cell>
          <cell r="AZ83">
            <v>9510.9253528620375</v>
          </cell>
          <cell r="BD83">
            <v>0</v>
          </cell>
          <cell r="BE83">
            <v>0</v>
          </cell>
          <cell r="BH83">
            <v>105455</v>
          </cell>
          <cell r="BI83">
            <v>119437.88559521755</v>
          </cell>
          <cell r="BJ83">
            <v>112233.8</v>
          </cell>
          <cell r="BK83">
            <v>120916.92510077433</v>
          </cell>
          <cell r="BL83">
            <v>119254.77168078386</v>
          </cell>
          <cell r="BM83">
            <v>122157</v>
          </cell>
          <cell r="BN83">
            <v>122157</v>
          </cell>
          <cell r="BO83">
            <v>122157</v>
          </cell>
          <cell r="BP83">
            <v>122157</v>
          </cell>
          <cell r="BQ83">
            <v>0</v>
          </cell>
          <cell r="BR83">
            <v>0</v>
          </cell>
          <cell r="BS83">
            <v>119212.07464713797</v>
          </cell>
          <cell r="BT83">
            <v>0</v>
          </cell>
          <cell r="BU83">
            <v>0</v>
          </cell>
          <cell r="BW83">
            <v>0</v>
          </cell>
          <cell r="BX83">
            <v>0</v>
          </cell>
          <cell r="BZ83">
            <v>-74</v>
          </cell>
        </row>
        <row r="84">
          <cell r="A84">
            <v>75</v>
          </cell>
          <cell r="B84" t="str">
            <v>DENNIS</v>
          </cell>
          <cell r="C84">
            <v>0</v>
          </cell>
          <cell r="D84">
            <v>0</v>
          </cell>
          <cell r="E84">
            <v>0</v>
          </cell>
          <cell r="F84">
            <v>0</v>
          </cell>
          <cell r="G84">
            <v>0</v>
          </cell>
          <cell r="H84">
            <v>0</v>
          </cell>
          <cell r="I84">
            <v>0</v>
          </cell>
          <cell r="J84">
            <v>0</v>
          </cell>
          <cell r="K84">
            <v>0</v>
          </cell>
          <cell r="L84">
            <v>0</v>
          </cell>
          <cell r="M84">
            <v>0</v>
          </cell>
          <cell r="N84">
            <v>0</v>
          </cell>
          <cell r="R84">
            <v>0</v>
          </cell>
          <cell r="S84" t="str">
            <v>--</v>
          </cell>
          <cell r="V84">
            <v>0</v>
          </cell>
          <cell r="W84">
            <v>0</v>
          </cell>
          <cell r="X84">
            <v>0</v>
          </cell>
          <cell r="Y84">
            <v>0</v>
          </cell>
          <cell r="Z84">
            <v>0</v>
          </cell>
          <cell r="AA84">
            <v>0</v>
          </cell>
          <cell r="AB84">
            <v>0</v>
          </cell>
          <cell r="AC84">
            <v>0</v>
          </cell>
          <cell r="AD84">
            <v>0</v>
          </cell>
          <cell r="AE84">
            <v>0</v>
          </cell>
          <cell r="AG84">
            <v>0</v>
          </cell>
          <cell r="AK84">
            <v>0</v>
          </cell>
          <cell r="AL84" t="str">
            <v>--</v>
          </cell>
          <cell r="AM84" t="str">
            <v>--</v>
          </cell>
          <cell r="AO84">
            <v>0</v>
          </cell>
          <cell r="AP84">
            <v>0</v>
          </cell>
          <cell r="AQ84">
            <v>0</v>
          </cell>
          <cell r="AR84">
            <v>0</v>
          </cell>
          <cell r="AS84">
            <v>0</v>
          </cell>
          <cell r="AT84">
            <v>0</v>
          </cell>
          <cell r="AU84">
            <v>0</v>
          </cell>
          <cell r="AV84">
            <v>0</v>
          </cell>
          <cell r="AW84">
            <v>0</v>
          </cell>
          <cell r="AX84">
            <v>0</v>
          </cell>
          <cell r="AZ84">
            <v>0</v>
          </cell>
          <cell r="BD84">
            <v>0</v>
          </cell>
          <cell r="BE84" t="str">
            <v>--</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W84">
            <v>0</v>
          </cell>
          <cell r="BX84" t="str">
            <v>--</v>
          </cell>
          <cell r="BZ84">
            <v>-75</v>
          </cell>
        </row>
        <row r="85">
          <cell r="A85">
            <v>76</v>
          </cell>
          <cell r="B85" t="str">
            <v>DIGHTON</v>
          </cell>
          <cell r="C85">
            <v>0</v>
          </cell>
          <cell r="D85">
            <v>0</v>
          </cell>
          <cell r="E85">
            <v>0</v>
          </cell>
          <cell r="F85">
            <v>0</v>
          </cell>
          <cell r="G85">
            <v>0</v>
          </cell>
          <cell r="H85">
            <v>0</v>
          </cell>
          <cell r="I85">
            <v>0</v>
          </cell>
          <cell r="J85">
            <v>0</v>
          </cell>
          <cell r="K85">
            <v>0</v>
          </cell>
          <cell r="L85">
            <v>0</v>
          </cell>
          <cell r="M85">
            <v>0</v>
          </cell>
          <cell r="N85">
            <v>0</v>
          </cell>
          <cell r="R85">
            <v>0</v>
          </cell>
          <cell r="S85" t="str">
            <v>--</v>
          </cell>
          <cell r="V85">
            <v>0</v>
          </cell>
          <cell r="W85">
            <v>0</v>
          </cell>
          <cell r="X85">
            <v>0</v>
          </cell>
          <cell r="Y85">
            <v>0</v>
          </cell>
          <cell r="Z85">
            <v>0</v>
          </cell>
          <cell r="AA85">
            <v>0</v>
          </cell>
          <cell r="AB85">
            <v>0</v>
          </cell>
          <cell r="AC85">
            <v>0</v>
          </cell>
          <cell r="AD85">
            <v>0</v>
          </cell>
          <cell r="AE85">
            <v>0</v>
          </cell>
          <cell r="AG85">
            <v>0</v>
          </cell>
          <cell r="AK85">
            <v>0</v>
          </cell>
          <cell r="AL85" t="str">
            <v>--</v>
          </cell>
          <cell r="AM85" t="str">
            <v>--</v>
          </cell>
          <cell r="AO85">
            <v>0</v>
          </cell>
          <cell r="AP85">
            <v>0</v>
          </cell>
          <cell r="AQ85">
            <v>0</v>
          </cell>
          <cell r="AR85">
            <v>0</v>
          </cell>
          <cell r="AS85">
            <v>0</v>
          </cell>
          <cell r="AT85">
            <v>0</v>
          </cell>
          <cell r="AU85">
            <v>0</v>
          </cell>
          <cell r="AV85">
            <v>0</v>
          </cell>
          <cell r="AW85">
            <v>0</v>
          </cell>
          <cell r="AX85">
            <v>0</v>
          </cell>
          <cell r="AZ85">
            <v>0</v>
          </cell>
          <cell r="BD85">
            <v>0</v>
          </cell>
          <cell r="BE85" t="str">
            <v>--</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W85">
            <v>0</v>
          </cell>
          <cell r="BX85" t="str">
            <v>--</v>
          </cell>
          <cell r="BZ85">
            <v>-76</v>
          </cell>
        </row>
        <row r="86">
          <cell r="A86">
            <v>77</v>
          </cell>
          <cell r="B86" t="str">
            <v>DOUGLAS</v>
          </cell>
          <cell r="C86">
            <v>3</v>
          </cell>
          <cell r="D86">
            <v>3.0021052631578957</v>
          </cell>
          <cell r="E86">
            <v>3.0021052631578957</v>
          </cell>
          <cell r="F86">
            <v>2</v>
          </cell>
          <cell r="G86">
            <v>2</v>
          </cell>
          <cell r="H86">
            <v>2</v>
          </cell>
          <cell r="I86">
            <v>2</v>
          </cell>
          <cell r="J86">
            <v>2</v>
          </cell>
          <cell r="K86">
            <v>2</v>
          </cell>
          <cell r="L86">
            <v>0</v>
          </cell>
          <cell r="M86">
            <v>0</v>
          </cell>
          <cell r="N86">
            <v>2</v>
          </cell>
          <cell r="R86">
            <v>0</v>
          </cell>
          <cell r="S86">
            <v>0</v>
          </cell>
          <cell r="V86">
            <v>45540</v>
          </cell>
          <cell r="W86">
            <v>39850.831789473683</v>
          </cell>
          <cell r="X86">
            <v>40222</v>
          </cell>
          <cell r="Y86">
            <v>26796</v>
          </cell>
          <cell r="Z86">
            <v>26559.599999999999</v>
          </cell>
          <cell r="AA86">
            <v>26796</v>
          </cell>
          <cell r="AB86">
            <v>26796</v>
          </cell>
          <cell r="AC86">
            <v>26796</v>
          </cell>
          <cell r="AD86">
            <v>26796</v>
          </cell>
          <cell r="AE86">
            <v>0</v>
          </cell>
          <cell r="AG86">
            <v>26559.599999999999</v>
          </cell>
          <cell r="AK86">
            <v>0</v>
          </cell>
          <cell r="AL86">
            <v>0</v>
          </cell>
          <cell r="AM86">
            <v>0</v>
          </cell>
          <cell r="AO86">
            <v>45540</v>
          </cell>
          <cell r="AP86">
            <v>11313.662555616436</v>
          </cell>
          <cell r="AQ86">
            <v>28456.6</v>
          </cell>
          <cell r="AR86">
            <v>5002.4200238576668</v>
          </cell>
          <cell r="AS86">
            <v>9192.9650774077381</v>
          </cell>
          <cell r="AT86">
            <v>1876</v>
          </cell>
          <cell r="AU86">
            <v>1876</v>
          </cell>
          <cell r="AV86">
            <v>1876</v>
          </cell>
          <cell r="AW86">
            <v>1876</v>
          </cell>
          <cell r="AX86">
            <v>0</v>
          </cell>
          <cell r="AZ86">
            <v>9300.6108825387055</v>
          </cell>
          <cell r="BD86">
            <v>0</v>
          </cell>
          <cell r="BE86">
            <v>0</v>
          </cell>
          <cell r="BH86">
            <v>0</v>
          </cell>
          <cell r="BI86">
            <v>28537.169233857247</v>
          </cell>
          <cell r="BJ86">
            <v>11765.400000000001</v>
          </cell>
          <cell r="BK86">
            <v>21793.579976142333</v>
          </cell>
          <cell r="BL86">
            <v>17366.63492259226</v>
          </cell>
          <cell r="BM86">
            <v>24920</v>
          </cell>
          <cell r="BN86">
            <v>24920</v>
          </cell>
          <cell r="BO86">
            <v>24920</v>
          </cell>
          <cell r="BP86">
            <v>24920</v>
          </cell>
          <cell r="BQ86">
            <v>0</v>
          </cell>
          <cell r="BR86">
            <v>0</v>
          </cell>
          <cell r="BS86">
            <v>17258.989117461293</v>
          </cell>
          <cell r="BT86">
            <v>0</v>
          </cell>
          <cell r="BU86">
            <v>0</v>
          </cell>
          <cell r="BW86">
            <v>0</v>
          </cell>
          <cell r="BX86">
            <v>0</v>
          </cell>
          <cell r="BZ86">
            <v>-77</v>
          </cell>
        </row>
        <row r="87">
          <cell r="A87">
            <v>78</v>
          </cell>
          <cell r="B87" t="str">
            <v>DOVER</v>
          </cell>
          <cell r="C87">
            <v>0</v>
          </cell>
          <cell r="D87">
            <v>0</v>
          </cell>
          <cell r="E87">
            <v>0</v>
          </cell>
          <cell r="F87">
            <v>0</v>
          </cell>
          <cell r="G87">
            <v>0</v>
          </cell>
          <cell r="H87">
            <v>0</v>
          </cell>
          <cell r="I87">
            <v>0</v>
          </cell>
          <cell r="J87">
            <v>0</v>
          </cell>
          <cell r="K87">
            <v>0</v>
          </cell>
          <cell r="L87">
            <v>0</v>
          </cell>
          <cell r="M87">
            <v>0</v>
          </cell>
          <cell r="N87">
            <v>0</v>
          </cell>
          <cell r="R87">
            <v>0</v>
          </cell>
          <cell r="S87" t="str">
            <v>--</v>
          </cell>
          <cell r="V87">
            <v>0</v>
          </cell>
          <cell r="W87">
            <v>0</v>
          </cell>
          <cell r="X87">
            <v>0</v>
          </cell>
          <cell r="Y87">
            <v>0</v>
          </cell>
          <cell r="Z87">
            <v>0</v>
          </cell>
          <cell r="AA87">
            <v>0</v>
          </cell>
          <cell r="AB87">
            <v>0</v>
          </cell>
          <cell r="AC87">
            <v>0</v>
          </cell>
          <cell r="AD87">
            <v>0</v>
          </cell>
          <cell r="AE87">
            <v>0</v>
          </cell>
          <cell r="AG87">
            <v>0</v>
          </cell>
          <cell r="AK87">
            <v>0</v>
          </cell>
          <cell r="AL87" t="str">
            <v>--</v>
          </cell>
          <cell r="AM87" t="str">
            <v>--</v>
          </cell>
          <cell r="AO87">
            <v>0</v>
          </cell>
          <cell r="AP87">
            <v>0</v>
          </cell>
          <cell r="AQ87">
            <v>0</v>
          </cell>
          <cell r="AR87">
            <v>0</v>
          </cell>
          <cell r="AS87">
            <v>0</v>
          </cell>
          <cell r="AT87">
            <v>0</v>
          </cell>
          <cell r="AU87">
            <v>0</v>
          </cell>
          <cell r="AV87">
            <v>0</v>
          </cell>
          <cell r="AW87">
            <v>0</v>
          </cell>
          <cell r="AX87">
            <v>0</v>
          </cell>
          <cell r="AZ87">
            <v>0</v>
          </cell>
          <cell r="BD87">
            <v>0</v>
          </cell>
          <cell r="BE87" t="str">
            <v>--</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W87">
            <v>0</v>
          </cell>
          <cell r="BX87" t="str">
            <v>--</v>
          </cell>
          <cell r="BZ87">
            <v>-78</v>
          </cell>
        </row>
        <row r="88">
          <cell r="A88">
            <v>79</v>
          </cell>
          <cell r="B88" t="str">
            <v>DRACUT</v>
          </cell>
          <cell r="C88">
            <v>280.43999999999994</v>
          </cell>
          <cell r="D88">
            <v>285.32891638675119</v>
          </cell>
          <cell r="E88">
            <v>285.32891638675119</v>
          </cell>
          <cell r="F88">
            <v>291</v>
          </cell>
          <cell r="G88">
            <v>291</v>
          </cell>
          <cell r="H88">
            <v>291</v>
          </cell>
          <cell r="I88">
            <v>291</v>
          </cell>
          <cell r="J88">
            <v>291</v>
          </cell>
          <cell r="K88">
            <v>291</v>
          </cell>
          <cell r="L88">
            <v>0</v>
          </cell>
          <cell r="M88">
            <v>0</v>
          </cell>
          <cell r="N88">
            <v>291</v>
          </cell>
          <cell r="R88">
            <v>0</v>
          </cell>
          <cell r="S88">
            <v>0</v>
          </cell>
          <cell r="V88">
            <v>3244679</v>
          </cell>
          <cell r="W88">
            <v>3380352.3432163848</v>
          </cell>
          <cell r="X88">
            <v>3461653</v>
          </cell>
          <cell r="Y88">
            <v>3562662</v>
          </cell>
          <cell r="Z88">
            <v>3484778.76</v>
          </cell>
          <cell r="AA88">
            <v>3581316</v>
          </cell>
          <cell r="AB88">
            <v>3581316</v>
          </cell>
          <cell r="AC88">
            <v>3581316</v>
          </cell>
          <cell r="AD88">
            <v>3581316</v>
          </cell>
          <cell r="AE88">
            <v>0</v>
          </cell>
          <cell r="AG88">
            <v>3484778.76</v>
          </cell>
          <cell r="AK88">
            <v>0</v>
          </cell>
          <cell r="AL88">
            <v>0</v>
          </cell>
          <cell r="AM88">
            <v>0</v>
          </cell>
          <cell r="AO88">
            <v>642245</v>
          </cell>
          <cell r="AP88">
            <v>474531.05452606094</v>
          </cell>
          <cell r="AQ88">
            <v>707704.2</v>
          </cell>
          <cell r="AR88">
            <v>609158.25089118979</v>
          </cell>
          <cell r="AS88">
            <v>568426.25344137149</v>
          </cell>
          <cell r="AT88">
            <v>593045.02313521376</v>
          </cell>
          <cell r="AU88">
            <v>593044.43469070247</v>
          </cell>
          <cell r="AV88">
            <v>593044.43469070247</v>
          </cell>
          <cell r="AW88">
            <v>593042.87865601468</v>
          </cell>
          <cell r="AX88">
            <v>0</v>
          </cell>
          <cell r="AZ88">
            <v>569380.58643739601</v>
          </cell>
          <cell r="BD88">
            <v>-1.5560346877900884</v>
          </cell>
          <cell r="BE88">
            <v>-2.6238079252616231E-4</v>
          </cell>
          <cell r="BH88">
            <v>2602434</v>
          </cell>
          <cell r="BI88">
            <v>2905821.2886903239</v>
          </cell>
          <cell r="BJ88">
            <v>2753948.8</v>
          </cell>
          <cell r="BK88">
            <v>2953503.74910881</v>
          </cell>
          <cell r="BL88">
            <v>2916352.5065586283</v>
          </cell>
          <cell r="BM88">
            <v>2988270.9768647864</v>
          </cell>
          <cell r="BN88">
            <v>2988271.5653092973</v>
          </cell>
          <cell r="BO88">
            <v>2988271.5653092973</v>
          </cell>
          <cell r="BP88">
            <v>2988273.1213439852</v>
          </cell>
          <cell r="BQ88">
            <v>0</v>
          </cell>
          <cell r="BR88">
            <v>0</v>
          </cell>
          <cell r="BS88">
            <v>2915398.173562604</v>
          </cell>
          <cell r="BT88">
            <v>0</v>
          </cell>
          <cell r="BU88">
            <v>0</v>
          </cell>
          <cell r="BW88">
            <v>1.5560346879065037</v>
          </cell>
          <cell r="BX88">
            <v>5.2071394907038382E-5</v>
          </cell>
          <cell r="BZ88">
            <v>-79</v>
          </cell>
        </row>
        <row r="89">
          <cell r="A89">
            <v>80</v>
          </cell>
          <cell r="B89" t="str">
            <v>DUDLEY</v>
          </cell>
          <cell r="C89">
            <v>0</v>
          </cell>
          <cell r="D89">
            <v>0</v>
          </cell>
          <cell r="E89">
            <v>0</v>
          </cell>
          <cell r="F89">
            <v>0</v>
          </cell>
          <cell r="G89">
            <v>0</v>
          </cell>
          <cell r="H89">
            <v>0</v>
          </cell>
          <cell r="I89">
            <v>0</v>
          </cell>
          <cell r="J89">
            <v>0</v>
          </cell>
          <cell r="K89">
            <v>0</v>
          </cell>
          <cell r="L89">
            <v>0</v>
          </cell>
          <cell r="M89">
            <v>0</v>
          </cell>
          <cell r="N89">
            <v>0</v>
          </cell>
          <cell r="R89">
            <v>0</v>
          </cell>
          <cell r="S89" t="str">
            <v>--</v>
          </cell>
          <cell r="V89">
            <v>0</v>
          </cell>
          <cell r="W89">
            <v>0</v>
          </cell>
          <cell r="X89">
            <v>0</v>
          </cell>
          <cell r="Y89">
            <v>0</v>
          </cell>
          <cell r="Z89">
            <v>0</v>
          </cell>
          <cell r="AA89">
            <v>0</v>
          </cell>
          <cell r="AB89">
            <v>0</v>
          </cell>
          <cell r="AC89">
            <v>0</v>
          </cell>
          <cell r="AD89">
            <v>0</v>
          </cell>
          <cell r="AE89">
            <v>0</v>
          </cell>
          <cell r="AG89">
            <v>0</v>
          </cell>
          <cell r="AK89">
            <v>0</v>
          </cell>
          <cell r="AL89" t="str">
            <v>--</v>
          </cell>
          <cell r="AM89" t="str">
            <v>--</v>
          </cell>
          <cell r="AO89">
            <v>0</v>
          </cell>
          <cell r="AP89">
            <v>0</v>
          </cell>
          <cell r="AQ89">
            <v>0</v>
          </cell>
          <cell r="AR89">
            <v>0</v>
          </cell>
          <cell r="AS89">
            <v>0</v>
          </cell>
          <cell r="AT89">
            <v>0</v>
          </cell>
          <cell r="AU89">
            <v>0</v>
          </cell>
          <cell r="AV89">
            <v>0</v>
          </cell>
          <cell r="AW89">
            <v>0</v>
          </cell>
          <cell r="AX89">
            <v>0</v>
          </cell>
          <cell r="AZ89">
            <v>0</v>
          </cell>
          <cell r="BD89">
            <v>0</v>
          </cell>
          <cell r="BE89" t="str">
            <v>--</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W89">
            <v>0</v>
          </cell>
          <cell r="BX89" t="str">
            <v>--</v>
          </cell>
          <cell r="BZ89">
            <v>-80</v>
          </cell>
        </row>
        <row r="90">
          <cell r="A90">
            <v>81</v>
          </cell>
          <cell r="B90" t="str">
            <v>DUNSTABLE</v>
          </cell>
          <cell r="C90">
            <v>0</v>
          </cell>
          <cell r="D90">
            <v>0</v>
          </cell>
          <cell r="E90">
            <v>0</v>
          </cell>
          <cell r="F90">
            <v>0</v>
          </cell>
          <cell r="G90">
            <v>0</v>
          </cell>
          <cell r="H90">
            <v>0</v>
          </cell>
          <cell r="I90">
            <v>0</v>
          </cell>
          <cell r="J90">
            <v>0</v>
          </cell>
          <cell r="K90">
            <v>0</v>
          </cell>
          <cell r="L90">
            <v>0</v>
          </cell>
          <cell r="M90">
            <v>0</v>
          </cell>
          <cell r="N90">
            <v>0</v>
          </cell>
          <cell r="R90">
            <v>0</v>
          </cell>
          <cell r="S90" t="str">
            <v>--</v>
          </cell>
          <cell r="V90">
            <v>0</v>
          </cell>
          <cell r="W90">
            <v>0</v>
          </cell>
          <cell r="X90">
            <v>0</v>
          </cell>
          <cell r="Y90">
            <v>0</v>
          </cell>
          <cell r="Z90">
            <v>0</v>
          </cell>
          <cell r="AA90">
            <v>0</v>
          </cell>
          <cell r="AB90">
            <v>0</v>
          </cell>
          <cell r="AC90">
            <v>0</v>
          </cell>
          <cell r="AD90">
            <v>0</v>
          </cell>
          <cell r="AE90">
            <v>0</v>
          </cell>
          <cell r="AG90">
            <v>0</v>
          </cell>
          <cell r="AK90">
            <v>0</v>
          </cell>
          <cell r="AL90" t="str">
            <v>--</v>
          </cell>
          <cell r="AM90" t="str">
            <v>--</v>
          </cell>
          <cell r="AO90">
            <v>0</v>
          </cell>
          <cell r="AP90">
            <v>0</v>
          </cell>
          <cell r="AQ90">
            <v>0</v>
          </cell>
          <cell r="AR90">
            <v>0</v>
          </cell>
          <cell r="AS90">
            <v>0</v>
          </cell>
          <cell r="AT90">
            <v>0</v>
          </cell>
          <cell r="AU90">
            <v>0</v>
          </cell>
          <cell r="AV90">
            <v>0</v>
          </cell>
          <cell r="AW90">
            <v>0</v>
          </cell>
          <cell r="AX90">
            <v>0</v>
          </cell>
          <cell r="AZ90">
            <v>0</v>
          </cell>
          <cell r="BD90">
            <v>0</v>
          </cell>
          <cell r="BE90" t="str">
            <v>--</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W90">
            <v>0</v>
          </cell>
          <cell r="BX90" t="str">
            <v>--</v>
          </cell>
          <cell r="BZ90">
            <v>-81</v>
          </cell>
        </row>
        <row r="91">
          <cell r="A91">
            <v>82</v>
          </cell>
          <cell r="B91" t="str">
            <v>DUXBURY</v>
          </cell>
          <cell r="C91">
            <v>8.2999999999999989</v>
          </cell>
          <cell r="D91">
            <v>8.4371289029366316</v>
          </cell>
          <cell r="E91">
            <v>8.4371289029366316</v>
          </cell>
          <cell r="F91">
            <v>15</v>
          </cell>
          <cell r="G91">
            <v>15</v>
          </cell>
          <cell r="H91">
            <v>15</v>
          </cell>
          <cell r="I91">
            <v>15</v>
          </cell>
          <cell r="J91">
            <v>15</v>
          </cell>
          <cell r="K91">
            <v>15</v>
          </cell>
          <cell r="L91">
            <v>0</v>
          </cell>
          <cell r="M91">
            <v>0</v>
          </cell>
          <cell r="N91">
            <v>15</v>
          </cell>
          <cell r="R91">
            <v>0</v>
          </cell>
          <cell r="S91">
            <v>0</v>
          </cell>
          <cell r="V91">
            <v>138148</v>
          </cell>
          <cell r="W91">
            <v>136345.02691095456</v>
          </cell>
          <cell r="X91">
            <v>136655</v>
          </cell>
          <cell r="Y91">
            <v>243616</v>
          </cell>
          <cell r="Z91">
            <v>243616</v>
          </cell>
          <cell r="AA91">
            <v>243616</v>
          </cell>
          <cell r="AB91">
            <v>243616</v>
          </cell>
          <cell r="AC91">
            <v>243616</v>
          </cell>
          <cell r="AD91">
            <v>243616</v>
          </cell>
          <cell r="AE91">
            <v>0</v>
          </cell>
          <cell r="AG91">
            <v>243616</v>
          </cell>
          <cell r="AK91">
            <v>0</v>
          </cell>
          <cell r="AL91">
            <v>0</v>
          </cell>
          <cell r="AM91">
            <v>0</v>
          </cell>
          <cell r="AO91">
            <v>7752</v>
          </cell>
          <cell r="AP91">
            <v>15973.026910954561</v>
          </cell>
          <cell r="AQ91">
            <v>16195</v>
          </cell>
          <cell r="AR91">
            <v>123156</v>
          </cell>
          <cell r="AS91">
            <v>123156</v>
          </cell>
          <cell r="AT91">
            <v>113210.40555000483</v>
          </cell>
          <cell r="AU91">
            <v>113210.22329135865</v>
          </cell>
          <cell r="AV91">
            <v>113210.22329135865</v>
          </cell>
          <cell r="AW91">
            <v>113209.74134145488</v>
          </cell>
          <cell r="AX91">
            <v>0</v>
          </cell>
          <cell r="AZ91">
            <v>123156</v>
          </cell>
          <cell r="BD91">
            <v>-0.4819499037694186</v>
          </cell>
          <cell r="BE91">
            <v>-4.2571235154831299E-4</v>
          </cell>
          <cell r="BH91">
            <v>130396</v>
          </cell>
          <cell r="BI91">
            <v>120372</v>
          </cell>
          <cell r="BJ91">
            <v>120460</v>
          </cell>
          <cell r="BK91">
            <v>120460</v>
          </cell>
          <cell r="BL91">
            <v>120460</v>
          </cell>
          <cell r="BM91">
            <v>130405.59444999517</v>
          </cell>
          <cell r="BN91">
            <v>130405.77670864135</v>
          </cell>
          <cell r="BO91">
            <v>130405.77670864135</v>
          </cell>
          <cell r="BP91">
            <v>130406.25865854512</v>
          </cell>
          <cell r="BQ91">
            <v>0</v>
          </cell>
          <cell r="BR91">
            <v>0</v>
          </cell>
          <cell r="BS91">
            <v>120460</v>
          </cell>
          <cell r="BT91">
            <v>0</v>
          </cell>
          <cell r="BU91">
            <v>0</v>
          </cell>
          <cell r="BW91">
            <v>0.4819499037694186</v>
          </cell>
          <cell r="BX91">
            <v>3.6957711224694378E-4</v>
          </cell>
          <cell r="BZ91">
            <v>-82</v>
          </cell>
        </row>
        <row r="92">
          <cell r="A92">
            <v>83</v>
          </cell>
          <cell r="B92" t="str">
            <v>EAST BRIDGEWATER</v>
          </cell>
          <cell r="C92">
            <v>13.81</v>
          </cell>
          <cell r="D92">
            <v>13.691377844926732</v>
          </cell>
          <cell r="E92">
            <v>13.691377844926732</v>
          </cell>
          <cell r="F92">
            <v>14</v>
          </cell>
          <cell r="G92">
            <v>14</v>
          </cell>
          <cell r="H92">
            <v>14</v>
          </cell>
          <cell r="I92">
            <v>14</v>
          </cell>
          <cell r="J92">
            <v>14</v>
          </cell>
          <cell r="K92">
            <v>14</v>
          </cell>
          <cell r="L92">
            <v>0</v>
          </cell>
          <cell r="M92">
            <v>0</v>
          </cell>
          <cell r="N92">
            <v>14</v>
          </cell>
          <cell r="R92">
            <v>0</v>
          </cell>
          <cell r="S92">
            <v>0</v>
          </cell>
          <cell r="V92">
            <v>179637</v>
          </cell>
          <cell r="W92">
            <v>195383.28455755446</v>
          </cell>
          <cell r="X92">
            <v>197468</v>
          </cell>
          <cell r="Y92">
            <v>200644</v>
          </cell>
          <cell r="Z92">
            <v>198489.12</v>
          </cell>
          <cell r="AA92">
            <v>200646</v>
          </cell>
          <cell r="AB92">
            <v>200646</v>
          </cell>
          <cell r="AC92">
            <v>200646</v>
          </cell>
          <cell r="AD92">
            <v>200646</v>
          </cell>
          <cell r="AE92">
            <v>0</v>
          </cell>
          <cell r="AG92">
            <v>198489.12</v>
          </cell>
          <cell r="AK92">
            <v>0</v>
          </cell>
          <cell r="AL92">
            <v>0</v>
          </cell>
          <cell r="AM92">
            <v>0</v>
          </cell>
          <cell r="AO92">
            <v>66231.174511551013</v>
          </cell>
          <cell r="AP92">
            <v>36833.674234288745</v>
          </cell>
          <cell r="AQ92">
            <v>68761.200000000012</v>
          </cell>
          <cell r="AR92">
            <v>35798.447151535249</v>
          </cell>
          <cell r="AS92">
            <v>38726.831885781212</v>
          </cell>
          <cell r="AT92">
            <v>33017.075594280846</v>
          </cell>
          <cell r="AU92">
            <v>33017.039037773568</v>
          </cell>
          <cell r="AV92">
            <v>33017.039037773568</v>
          </cell>
          <cell r="AW92">
            <v>33012.613118178575</v>
          </cell>
          <cell r="AX92">
            <v>0</v>
          </cell>
          <cell r="AZ92">
            <v>38857.409678889104</v>
          </cell>
          <cell r="BD92">
            <v>-4.4259195949925925</v>
          </cell>
          <cell r="BE92">
            <v>-1.3404956119567046E-2</v>
          </cell>
          <cell r="BH92">
            <v>113405.82548844899</v>
          </cell>
          <cell r="BI92">
            <v>158549.61032326572</v>
          </cell>
          <cell r="BJ92">
            <v>128706.79999999999</v>
          </cell>
          <cell r="BK92">
            <v>164845.55284846475</v>
          </cell>
          <cell r="BL92">
            <v>159762.2881142188</v>
          </cell>
          <cell r="BM92">
            <v>167628.92440571915</v>
          </cell>
          <cell r="BN92">
            <v>167628.96096222644</v>
          </cell>
          <cell r="BO92">
            <v>167628.96096222644</v>
          </cell>
          <cell r="BP92">
            <v>167633.38688182144</v>
          </cell>
          <cell r="BQ92">
            <v>0</v>
          </cell>
          <cell r="BR92">
            <v>0</v>
          </cell>
          <cell r="BS92">
            <v>159631.71032111091</v>
          </cell>
          <cell r="BT92">
            <v>0</v>
          </cell>
          <cell r="BU92">
            <v>0</v>
          </cell>
          <cell r="BW92">
            <v>4.4259195949998684</v>
          </cell>
          <cell r="BX92">
            <v>2.6403072414193929E-3</v>
          </cell>
          <cell r="BZ92">
            <v>-83</v>
          </cell>
        </row>
        <row r="93">
          <cell r="A93">
            <v>84</v>
          </cell>
          <cell r="B93" t="str">
            <v>EAST BROOKFIELD</v>
          </cell>
          <cell r="C93">
            <v>0</v>
          </cell>
          <cell r="D93">
            <v>0</v>
          </cell>
          <cell r="E93">
            <v>0</v>
          </cell>
          <cell r="F93">
            <v>0</v>
          </cell>
          <cell r="G93">
            <v>0</v>
          </cell>
          <cell r="H93">
            <v>0</v>
          </cell>
          <cell r="I93">
            <v>0</v>
          </cell>
          <cell r="J93">
            <v>0</v>
          </cell>
          <cell r="K93">
            <v>0</v>
          </cell>
          <cell r="L93">
            <v>0</v>
          </cell>
          <cell r="M93">
            <v>0</v>
          </cell>
          <cell r="N93">
            <v>0</v>
          </cell>
          <cell r="R93">
            <v>0</v>
          </cell>
          <cell r="S93" t="str">
            <v>--</v>
          </cell>
          <cell r="V93">
            <v>0</v>
          </cell>
          <cell r="W93">
            <v>0</v>
          </cell>
          <cell r="X93">
            <v>0</v>
          </cell>
          <cell r="Y93">
            <v>0</v>
          </cell>
          <cell r="Z93">
            <v>0</v>
          </cell>
          <cell r="AA93">
            <v>0</v>
          </cell>
          <cell r="AB93">
            <v>0</v>
          </cell>
          <cell r="AC93">
            <v>0</v>
          </cell>
          <cell r="AD93">
            <v>0</v>
          </cell>
          <cell r="AE93">
            <v>0</v>
          </cell>
          <cell r="AG93">
            <v>0</v>
          </cell>
          <cell r="AK93">
            <v>0</v>
          </cell>
          <cell r="AL93" t="str">
            <v>--</v>
          </cell>
          <cell r="AM93" t="str">
            <v>--</v>
          </cell>
          <cell r="AO93">
            <v>0</v>
          </cell>
          <cell r="AP93">
            <v>0</v>
          </cell>
          <cell r="AQ93">
            <v>0</v>
          </cell>
          <cell r="AR93">
            <v>0</v>
          </cell>
          <cell r="AS93">
            <v>0</v>
          </cell>
          <cell r="AT93">
            <v>0</v>
          </cell>
          <cell r="AU93">
            <v>0</v>
          </cell>
          <cell r="AV93">
            <v>0</v>
          </cell>
          <cell r="AW93">
            <v>0</v>
          </cell>
          <cell r="AX93">
            <v>0</v>
          </cell>
          <cell r="AZ93">
            <v>0</v>
          </cell>
          <cell r="BD93">
            <v>0</v>
          </cell>
          <cell r="BE93" t="str">
            <v>--</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W93">
            <v>0</v>
          </cell>
          <cell r="BX93" t="str">
            <v>--</v>
          </cell>
          <cell r="BZ93">
            <v>-84</v>
          </cell>
        </row>
        <row r="94">
          <cell r="A94">
            <v>85</v>
          </cell>
          <cell r="B94" t="str">
            <v>EASTHAM</v>
          </cell>
          <cell r="C94">
            <v>0</v>
          </cell>
          <cell r="D94">
            <v>0</v>
          </cell>
          <cell r="E94">
            <v>0</v>
          </cell>
          <cell r="F94">
            <v>0</v>
          </cell>
          <cell r="G94">
            <v>0</v>
          </cell>
          <cell r="H94">
            <v>0</v>
          </cell>
          <cell r="I94">
            <v>0</v>
          </cell>
          <cell r="J94">
            <v>0</v>
          </cell>
          <cell r="K94">
            <v>0</v>
          </cell>
          <cell r="L94">
            <v>0</v>
          </cell>
          <cell r="M94">
            <v>0</v>
          </cell>
          <cell r="N94">
            <v>0</v>
          </cell>
          <cell r="R94">
            <v>0</v>
          </cell>
          <cell r="S94" t="str">
            <v>--</v>
          </cell>
          <cell r="V94">
            <v>0</v>
          </cell>
          <cell r="W94">
            <v>0</v>
          </cell>
          <cell r="X94">
            <v>0</v>
          </cell>
          <cell r="Y94">
            <v>0</v>
          </cell>
          <cell r="Z94">
            <v>0</v>
          </cell>
          <cell r="AA94">
            <v>0</v>
          </cell>
          <cell r="AB94">
            <v>0</v>
          </cell>
          <cell r="AC94">
            <v>0</v>
          </cell>
          <cell r="AD94">
            <v>0</v>
          </cell>
          <cell r="AE94">
            <v>0</v>
          </cell>
          <cell r="AG94">
            <v>0</v>
          </cell>
          <cell r="AK94">
            <v>0</v>
          </cell>
          <cell r="AL94" t="str">
            <v>--</v>
          </cell>
          <cell r="AM94" t="str">
            <v>--</v>
          </cell>
          <cell r="AO94">
            <v>0</v>
          </cell>
          <cell r="AP94">
            <v>0</v>
          </cell>
          <cell r="AQ94">
            <v>0</v>
          </cell>
          <cell r="AR94">
            <v>0</v>
          </cell>
          <cell r="AS94">
            <v>0</v>
          </cell>
          <cell r="AT94">
            <v>0</v>
          </cell>
          <cell r="AU94">
            <v>0</v>
          </cell>
          <cell r="AV94">
            <v>0</v>
          </cell>
          <cell r="AW94">
            <v>0</v>
          </cell>
          <cell r="AX94">
            <v>0</v>
          </cell>
          <cell r="AZ94">
            <v>0</v>
          </cell>
          <cell r="BD94">
            <v>0</v>
          </cell>
          <cell r="BE94" t="str">
            <v>--</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W94">
            <v>0</v>
          </cell>
          <cell r="BX94" t="str">
            <v>--</v>
          </cell>
          <cell r="BZ94">
            <v>-85</v>
          </cell>
        </row>
        <row r="95">
          <cell r="A95">
            <v>86</v>
          </cell>
          <cell r="B95" t="str">
            <v>EASTHAMPTON</v>
          </cell>
          <cell r="C95">
            <v>123.02999999999999</v>
          </cell>
          <cell r="D95">
            <v>121.75960791925475</v>
          </cell>
          <cell r="E95">
            <v>121.75960791925475</v>
          </cell>
          <cell r="F95">
            <v>127</v>
          </cell>
          <cell r="G95">
            <v>127</v>
          </cell>
          <cell r="H95">
            <v>127</v>
          </cell>
          <cell r="I95">
            <v>127</v>
          </cell>
          <cell r="J95">
            <v>127</v>
          </cell>
          <cell r="K95">
            <v>127</v>
          </cell>
          <cell r="L95">
            <v>0</v>
          </cell>
          <cell r="M95">
            <v>0</v>
          </cell>
          <cell r="N95">
            <v>127</v>
          </cell>
          <cell r="R95">
            <v>0</v>
          </cell>
          <cell r="S95">
            <v>0</v>
          </cell>
          <cell r="V95">
            <v>1547876</v>
          </cell>
          <cell r="W95">
            <v>1625619.2098903323</v>
          </cell>
          <cell r="X95">
            <v>1646722</v>
          </cell>
          <cell r="Y95">
            <v>1717361</v>
          </cell>
          <cell r="Z95">
            <v>1692056.25</v>
          </cell>
          <cell r="AA95">
            <v>1717488</v>
          </cell>
          <cell r="AB95">
            <v>1717488</v>
          </cell>
          <cell r="AC95">
            <v>1717488</v>
          </cell>
          <cell r="AD95">
            <v>1717488</v>
          </cell>
          <cell r="AE95">
            <v>0</v>
          </cell>
          <cell r="AG95">
            <v>1692056.25</v>
          </cell>
          <cell r="AK95">
            <v>0</v>
          </cell>
          <cell r="AL95">
            <v>0</v>
          </cell>
          <cell r="AM95">
            <v>0</v>
          </cell>
          <cell r="AO95">
            <v>249357.7465149239</v>
          </cell>
          <cell r="AP95">
            <v>225663.05116515874</v>
          </cell>
          <cell r="AQ95">
            <v>309091</v>
          </cell>
          <cell r="AR95">
            <v>304177.76690352143</v>
          </cell>
          <cell r="AS95">
            <v>290465.52433703619</v>
          </cell>
          <cell r="AT95">
            <v>283122.12904757832</v>
          </cell>
          <cell r="AU95">
            <v>283121.82755887357</v>
          </cell>
          <cell r="AV95">
            <v>283121.82755887357</v>
          </cell>
          <cell r="AW95">
            <v>283114.52057044819</v>
          </cell>
          <cell r="AX95">
            <v>0</v>
          </cell>
          <cell r="AZ95">
            <v>290763.31013344717</v>
          </cell>
          <cell r="BD95">
            <v>-7.306988425378222</v>
          </cell>
          <cell r="BE95">
            <v>-2.5808636827440168E-3</v>
          </cell>
          <cell r="BH95">
            <v>1298518.2534850761</v>
          </cell>
          <cell r="BI95">
            <v>1399956.1587251737</v>
          </cell>
          <cell r="BJ95">
            <v>1337631</v>
          </cell>
          <cell r="BK95">
            <v>1413183.2330964785</v>
          </cell>
          <cell r="BL95">
            <v>1401590.7256629639</v>
          </cell>
          <cell r="BM95">
            <v>1434365.8709524218</v>
          </cell>
          <cell r="BN95">
            <v>1434366.1724411263</v>
          </cell>
          <cell r="BO95">
            <v>1434366.1724411263</v>
          </cell>
          <cell r="BP95">
            <v>1434373.4794295519</v>
          </cell>
          <cell r="BQ95">
            <v>0</v>
          </cell>
          <cell r="BR95">
            <v>0</v>
          </cell>
          <cell r="BS95">
            <v>1401292.9398665528</v>
          </cell>
          <cell r="BT95">
            <v>0</v>
          </cell>
          <cell r="BU95">
            <v>0</v>
          </cell>
          <cell r="BW95">
            <v>7.306988425552845</v>
          </cell>
          <cell r="BX95">
            <v>5.0942280751531399E-4</v>
          </cell>
          <cell r="BZ95">
            <v>-86</v>
          </cell>
        </row>
        <row r="96">
          <cell r="A96">
            <v>87</v>
          </cell>
          <cell r="B96" t="str">
            <v>EAST LONGMEADOW</v>
          </cell>
          <cell r="C96">
            <v>9.77</v>
          </cell>
          <cell r="D96">
            <v>9.8703548599216795</v>
          </cell>
          <cell r="E96">
            <v>9.8703548599216795</v>
          </cell>
          <cell r="F96">
            <v>11</v>
          </cell>
          <cell r="G96">
            <v>11</v>
          </cell>
          <cell r="H96">
            <v>11</v>
          </cell>
          <cell r="I96">
            <v>11</v>
          </cell>
          <cell r="J96">
            <v>11</v>
          </cell>
          <cell r="K96">
            <v>11</v>
          </cell>
          <cell r="L96">
            <v>0</v>
          </cell>
          <cell r="M96">
            <v>0</v>
          </cell>
          <cell r="N96">
            <v>11</v>
          </cell>
          <cell r="R96">
            <v>0</v>
          </cell>
          <cell r="S96">
            <v>0</v>
          </cell>
          <cell r="V96">
            <v>180983</v>
          </cell>
          <cell r="W96">
            <v>174008.39285860653</v>
          </cell>
          <cell r="X96">
            <v>174597</v>
          </cell>
          <cell r="Y96">
            <v>194646</v>
          </cell>
          <cell r="Z96">
            <v>194646</v>
          </cell>
          <cell r="AA96">
            <v>194646</v>
          </cell>
          <cell r="AB96">
            <v>194646</v>
          </cell>
          <cell r="AC96">
            <v>194646</v>
          </cell>
          <cell r="AD96">
            <v>194646</v>
          </cell>
          <cell r="AE96">
            <v>0</v>
          </cell>
          <cell r="AG96">
            <v>194646</v>
          </cell>
          <cell r="AK96">
            <v>0</v>
          </cell>
          <cell r="AL96">
            <v>0</v>
          </cell>
          <cell r="AM96">
            <v>0</v>
          </cell>
          <cell r="AO96">
            <v>24288.896295609637</v>
          </cell>
          <cell r="AP96">
            <v>14227.219256857195</v>
          </cell>
          <cell r="AQ96">
            <v>17454.8</v>
          </cell>
          <cell r="AR96">
            <v>34260.814930966437</v>
          </cell>
          <cell r="AS96">
            <v>34591.63711103535</v>
          </cell>
          <cell r="AT96">
            <v>22811.790896089868</v>
          </cell>
          <cell r="AU96">
            <v>22811.767927640205</v>
          </cell>
          <cell r="AV96">
            <v>22811.767927640205</v>
          </cell>
          <cell r="AW96">
            <v>22810.988785940601</v>
          </cell>
          <cell r="AX96">
            <v>0</v>
          </cell>
          <cell r="AZ96">
            <v>34600.135198867269</v>
          </cell>
          <cell r="BD96">
            <v>-0.77914169960422441</v>
          </cell>
          <cell r="BE96">
            <v>-3.4155252765843969E-3</v>
          </cell>
          <cell r="BH96">
            <v>156694.10370439035</v>
          </cell>
          <cell r="BI96">
            <v>159781.17360174932</v>
          </cell>
          <cell r="BJ96">
            <v>157142.20000000001</v>
          </cell>
          <cell r="BK96">
            <v>160385.18506903356</v>
          </cell>
          <cell r="BL96">
            <v>160054.36288896465</v>
          </cell>
          <cell r="BM96">
            <v>171834.20910391014</v>
          </cell>
          <cell r="BN96">
            <v>171834.23207235979</v>
          </cell>
          <cell r="BO96">
            <v>171834.23207235979</v>
          </cell>
          <cell r="BP96">
            <v>171835.0112140594</v>
          </cell>
          <cell r="BQ96">
            <v>0</v>
          </cell>
          <cell r="BR96">
            <v>0</v>
          </cell>
          <cell r="BS96">
            <v>160045.86480113273</v>
          </cell>
          <cell r="BT96">
            <v>0</v>
          </cell>
          <cell r="BU96">
            <v>0</v>
          </cell>
          <cell r="BW96">
            <v>0.77914169960422441</v>
          </cell>
          <cell r="BX96">
            <v>4.5342635759393346E-4</v>
          </cell>
          <cell r="BZ96">
            <v>-87</v>
          </cell>
        </row>
        <row r="97">
          <cell r="A97">
            <v>88</v>
          </cell>
          <cell r="B97" t="str">
            <v>EASTON</v>
          </cell>
          <cell r="C97">
            <v>17.829999999999998</v>
          </cell>
          <cell r="D97">
            <v>19.085586956668642</v>
          </cell>
          <cell r="E97">
            <v>19.085586956668642</v>
          </cell>
          <cell r="F97">
            <v>19</v>
          </cell>
          <cell r="G97">
            <v>19</v>
          </cell>
          <cell r="H97">
            <v>19</v>
          </cell>
          <cell r="I97">
            <v>19</v>
          </cell>
          <cell r="J97">
            <v>19</v>
          </cell>
          <cell r="K97">
            <v>19</v>
          </cell>
          <cell r="L97">
            <v>0</v>
          </cell>
          <cell r="M97">
            <v>0</v>
          </cell>
          <cell r="N97">
            <v>19</v>
          </cell>
          <cell r="R97">
            <v>0</v>
          </cell>
          <cell r="S97">
            <v>0</v>
          </cell>
          <cell r="V97">
            <v>283652</v>
          </cell>
          <cell r="W97">
            <v>325756.31997360097</v>
          </cell>
          <cell r="X97">
            <v>328043</v>
          </cell>
          <cell r="Y97">
            <v>324323</v>
          </cell>
          <cell r="Z97">
            <v>322364.86</v>
          </cell>
          <cell r="AA97">
            <v>324323</v>
          </cell>
          <cell r="AB97">
            <v>324323</v>
          </cell>
          <cell r="AC97">
            <v>324323</v>
          </cell>
          <cell r="AD97">
            <v>324323</v>
          </cell>
          <cell r="AE97">
            <v>0</v>
          </cell>
          <cell r="AG97">
            <v>322364.86</v>
          </cell>
          <cell r="AK97">
            <v>0</v>
          </cell>
          <cell r="AL97">
            <v>0</v>
          </cell>
          <cell r="AM97">
            <v>0</v>
          </cell>
          <cell r="AO97">
            <v>19367.572992463934</v>
          </cell>
          <cell r="AP97">
            <v>42644.319973600941</v>
          </cell>
          <cell r="AQ97">
            <v>52220.6</v>
          </cell>
          <cell r="AR97">
            <v>41365</v>
          </cell>
          <cell r="AS97">
            <v>39406.859999999986</v>
          </cell>
          <cell r="AT97">
            <v>57285.18089603672</v>
          </cell>
          <cell r="AU97">
            <v>57285.108347353016</v>
          </cell>
          <cell r="AV97">
            <v>57285.108347353016</v>
          </cell>
          <cell r="AW97">
            <v>57281.419741234909</v>
          </cell>
          <cell r="AX97">
            <v>0</v>
          </cell>
          <cell r="AZ97">
            <v>39406.859999999986</v>
          </cell>
          <cell r="BD97">
            <v>-3.6886061181066907</v>
          </cell>
          <cell r="BE97">
            <v>-6.4390314071460786E-3</v>
          </cell>
          <cell r="BH97">
            <v>264284.42700753605</v>
          </cell>
          <cell r="BI97">
            <v>283112</v>
          </cell>
          <cell r="BJ97">
            <v>275822.40000000002</v>
          </cell>
          <cell r="BK97">
            <v>282958</v>
          </cell>
          <cell r="BL97">
            <v>282958</v>
          </cell>
          <cell r="BM97">
            <v>267037.81910396327</v>
          </cell>
          <cell r="BN97">
            <v>267037.891652647</v>
          </cell>
          <cell r="BO97">
            <v>267037.891652647</v>
          </cell>
          <cell r="BP97">
            <v>267041.58025876508</v>
          </cell>
          <cell r="BQ97">
            <v>0</v>
          </cell>
          <cell r="BR97">
            <v>0</v>
          </cell>
          <cell r="BS97">
            <v>282958</v>
          </cell>
          <cell r="BT97">
            <v>0</v>
          </cell>
          <cell r="BU97">
            <v>0</v>
          </cell>
          <cell r="BW97">
            <v>3.6886061180848628</v>
          </cell>
          <cell r="BX97">
            <v>1.3813043891364174E-3</v>
          </cell>
          <cell r="BZ97">
            <v>-88</v>
          </cell>
        </row>
        <row r="98">
          <cell r="A98">
            <v>89</v>
          </cell>
          <cell r="B98" t="str">
            <v>EDGARTOWN</v>
          </cell>
          <cell r="C98">
            <v>25.55</v>
          </cell>
          <cell r="D98">
            <v>27.613636363636356</v>
          </cell>
          <cell r="E98">
            <v>27.613636363636356</v>
          </cell>
          <cell r="F98">
            <v>28</v>
          </cell>
          <cell r="G98">
            <v>28</v>
          </cell>
          <cell r="H98">
            <v>28</v>
          </cell>
          <cell r="I98">
            <v>28</v>
          </cell>
          <cell r="J98">
            <v>28</v>
          </cell>
          <cell r="K98">
            <v>28</v>
          </cell>
          <cell r="L98">
            <v>0</v>
          </cell>
          <cell r="M98">
            <v>0</v>
          </cell>
          <cell r="N98">
            <v>28</v>
          </cell>
          <cell r="R98">
            <v>0</v>
          </cell>
          <cell r="S98">
            <v>0</v>
          </cell>
          <cell r="V98">
            <v>702982</v>
          </cell>
          <cell r="W98">
            <v>827345.27045454551</v>
          </cell>
          <cell r="X98">
            <v>833301</v>
          </cell>
          <cell r="Y98">
            <v>844956</v>
          </cell>
          <cell r="Z98">
            <v>840835.8</v>
          </cell>
          <cell r="AA98">
            <v>802956</v>
          </cell>
          <cell r="AB98">
            <v>802956</v>
          </cell>
          <cell r="AC98">
            <v>802956</v>
          </cell>
          <cell r="AD98">
            <v>802956</v>
          </cell>
          <cell r="AE98">
            <v>0</v>
          </cell>
          <cell r="AG98">
            <v>840835.8</v>
          </cell>
          <cell r="AK98">
            <v>0</v>
          </cell>
          <cell r="AL98">
            <v>0</v>
          </cell>
          <cell r="AM98">
            <v>0</v>
          </cell>
          <cell r="AO98">
            <v>23966</v>
          </cell>
          <cell r="AP98">
            <v>70967.270454545462</v>
          </cell>
          <cell r="AQ98">
            <v>76923</v>
          </cell>
          <cell r="AR98">
            <v>88578</v>
          </cell>
          <cell r="AS98">
            <v>84457.800000000047</v>
          </cell>
          <cell r="AT98">
            <v>123930.54818459175</v>
          </cell>
          <cell r="AU98">
            <v>123930.36863546896</v>
          </cell>
          <cell r="AV98">
            <v>123930.36863546896</v>
          </cell>
          <cell r="AW98">
            <v>123929.89385040794</v>
          </cell>
          <cell r="AX98">
            <v>0</v>
          </cell>
          <cell r="AZ98">
            <v>84457.800000000047</v>
          </cell>
          <cell r="BD98">
            <v>-0.47478506101469975</v>
          </cell>
          <cell r="BE98">
            <v>-3.8310630899873743E-4</v>
          </cell>
          <cell r="BH98">
            <v>679016</v>
          </cell>
          <cell r="BI98">
            <v>756378</v>
          </cell>
          <cell r="BJ98">
            <v>756378</v>
          </cell>
          <cell r="BK98">
            <v>756378</v>
          </cell>
          <cell r="BL98">
            <v>756378</v>
          </cell>
          <cell r="BM98">
            <v>679025.45181540819</v>
          </cell>
          <cell r="BN98">
            <v>679025.631364531</v>
          </cell>
          <cell r="BO98">
            <v>679025.631364531</v>
          </cell>
          <cell r="BP98">
            <v>679026.10614959209</v>
          </cell>
          <cell r="BQ98">
            <v>0</v>
          </cell>
          <cell r="BR98">
            <v>0</v>
          </cell>
          <cell r="BS98">
            <v>756378</v>
          </cell>
          <cell r="BT98">
            <v>0</v>
          </cell>
          <cell r="BU98">
            <v>0</v>
          </cell>
          <cell r="BW98">
            <v>0.47478506108745933</v>
          </cell>
          <cell r="BX98">
            <v>6.9921522727334207E-5</v>
          </cell>
          <cell r="BZ98">
            <v>-89</v>
          </cell>
        </row>
        <row r="99">
          <cell r="A99">
            <v>90</v>
          </cell>
          <cell r="B99" t="str">
            <v>EGREMONT</v>
          </cell>
          <cell r="C99">
            <v>0</v>
          </cell>
          <cell r="D99">
            <v>0</v>
          </cell>
          <cell r="E99">
            <v>0</v>
          </cell>
          <cell r="F99">
            <v>0</v>
          </cell>
          <cell r="G99">
            <v>0</v>
          </cell>
          <cell r="H99">
            <v>0</v>
          </cell>
          <cell r="I99">
            <v>0</v>
          </cell>
          <cell r="J99">
            <v>0</v>
          </cell>
          <cell r="K99">
            <v>0</v>
          </cell>
          <cell r="L99">
            <v>0</v>
          </cell>
          <cell r="M99">
            <v>0</v>
          </cell>
          <cell r="N99">
            <v>0</v>
          </cell>
          <cell r="R99">
            <v>0</v>
          </cell>
          <cell r="S99" t="str">
            <v>--</v>
          </cell>
          <cell r="V99">
            <v>0</v>
          </cell>
          <cell r="W99">
            <v>0</v>
          </cell>
          <cell r="X99">
            <v>0</v>
          </cell>
          <cell r="Y99">
            <v>0</v>
          </cell>
          <cell r="Z99">
            <v>0</v>
          </cell>
          <cell r="AA99">
            <v>0</v>
          </cell>
          <cell r="AB99">
            <v>0</v>
          </cell>
          <cell r="AC99">
            <v>0</v>
          </cell>
          <cell r="AD99">
            <v>0</v>
          </cell>
          <cell r="AE99">
            <v>0</v>
          </cell>
          <cell r="AG99">
            <v>0</v>
          </cell>
          <cell r="AK99">
            <v>0</v>
          </cell>
          <cell r="AL99" t="str">
            <v>--</v>
          </cell>
          <cell r="AM99" t="str">
            <v>--</v>
          </cell>
          <cell r="AO99">
            <v>0</v>
          </cell>
          <cell r="AP99">
            <v>0</v>
          </cell>
          <cell r="AQ99">
            <v>0</v>
          </cell>
          <cell r="AR99">
            <v>0</v>
          </cell>
          <cell r="AS99">
            <v>0</v>
          </cell>
          <cell r="AT99">
            <v>0</v>
          </cell>
          <cell r="AU99">
            <v>0</v>
          </cell>
          <cell r="AV99">
            <v>0</v>
          </cell>
          <cell r="AW99">
            <v>0</v>
          </cell>
          <cell r="AX99">
            <v>0</v>
          </cell>
          <cell r="AZ99">
            <v>0</v>
          </cell>
          <cell r="BD99">
            <v>0</v>
          </cell>
          <cell r="BE99" t="str">
            <v>--</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W99">
            <v>0</v>
          </cell>
          <cell r="BX99" t="str">
            <v>--</v>
          </cell>
          <cell r="BZ99">
            <v>-90</v>
          </cell>
        </row>
        <row r="100">
          <cell r="A100">
            <v>91</v>
          </cell>
          <cell r="B100" t="str">
            <v>ERVING</v>
          </cell>
          <cell r="C100">
            <v>3.1100000000000003</v>
          </cell>
          <cell r="D100">
            <v>4.092547433533575</v>
          </cell>
          <cell r="E100">
            <v>4.092547433533575</v>
          </cell>
          <cell r="F100">
            <v>2</v>
          </cell>
          <cell r="G100">
            <v>2</v>
          </cell>
          <cell r="H100">
            <v>2</v>
          </cell>
          <cell r="I100">
            <v>2</v>
          </cell>
          <cell r="J100">
            <v>2</v>
          </cell>
          <cell r="K100">
            <v>2</v>
          </cell>
          <cell r="L100">
            <v>0</v>
          </cell>
          <cell r="M100">
            <v>0</v>
          </cell>
          <cell r="N100">
            <v>2</v>
          </cell>
          <cell r="R100">
            <v>0</v>
          </cell>
          <cell r="S100">
            <v>0</v>
          </cell>
          <cell r="V100">
            <v>80017</v>
          </cell>
          <cell r="W100">
            <v>129310.20072087074</v>
          </cell>
          <cell r="X100">
            <v>130686</v>
          </cell>
          <cell r="Y100">
            <v>54518</v>
          </cell>
          <cell r="Z100">
            <v>54282.400000000001</v>
          </cell>
          <cell r="AA100">
            <v>54504</v>
          </cell>
          <cell r="AB100">
            <v>54504</v>
          </cell>
          <cell r="AC100">
            <v>54504</v>
          </cell>
          <cell r="AD100">
            <v>54504</v>
          </cell>
          <cell r="AE100">
            <v>0</v>
          </cell>
          <cell r="AG100">
            <v>54282.400000000001</v>
          </cell>
          <cell r="AK100">
            <v>0</v>
          </cell>
          <cell r="AL100">
            <v>0</v>
          </cell>
          <cell r="AM100">
            <v>0</v>
          </cell>
          <cell r="AO100">
            <v>15295</v>
          </cell>
          <cell r="AP100">
            <v>33032.597176342068</v>
          </cell>
          <cell r="AQ100">
            <v>49992.800000000003</v>
          </cell>
          <cell r="AR100">
            <v>4797.6799773577895</v>
          </cell>
          <cell r="AS100">
            <v>8713.7985678681871</v>
          </cell>
          <cell r="AT100">
            <v>1876</v>
          </cell>
          <cell r="AU100">
            <v>1876</v>
          </cell>
          <cell r="AV100">
            <v>1876</v>
          </cell>
          <cell r="AW100">
            <v>1876</v>
          </cell>
          <cell r="AX100">
            <v>0</v>
          </cell>
          <cell r="AZ100">
            <v>8814.3949660161343</v>
          </cell>
          <cell r="BD100">
            <v>0</v>
          </cell>
          <cell r="BE100">
            <v>0</v>
          </cell>
          <cell r="BH100">
            <v>64722</v>
          </cell>
          <cell r="BI100">
            <v>96277.603544528669</v>
          </cell>
          <cell r="BJ100">
            <v>80693.2</v>
          </cell>
          <cell r="BK100">
            <v>49720.320022642212</v>
          </cell>
          <cell r="BL100">
            <v>45568.601432131814</v>
          </cell>
          <cell r="BM100">
            <v>52628</v>
          </cell>
          <cell r="BN100">
            <v>52628</v>
          </cell>
          <cell r="BO100">
            <v>52628</v>
          </cell>
          <cell r="BP100">
            <v>52628</v>
          </cell>
          <cell r="BQ100">
            <v>0</v>
          </cell>
          <cell r="BR100">
            <v>0</v>
          </cell>
          <cell r="BS100">
            <v>45468.005033983864</v>
          </cell>
          <cell r="BT100">
            <v>0</v>
          </cell>
          <cell r="BU100">
            <v>0</v>
          </cell>
          <cell r="BW100">
            <v>0</v>
          </cell>
          <cell r="BX100">
            <v>0</v>
          </cell>
          <cell r="BZ100">
            <v>-91</v>
          </cell>
        </row>
        <row r="101">
          <cell r="A101">
            <v>92</v>
          </cell>
          <cell r="B101" t="str">
            <v>ESSEX</v>
          </cell>
          <cell r="C101">
            <v>0</v>
          </cell>
          <cell r="D101">
            <v>0</v>
          </cell>
          <cell r="E101">
            <v>0</v>
          </cell>
          <cell r="F101">
            <v>0</v>
          </cell>
          <cell r="G101">
            <v>0</v>
          </cell>
          <cell r="H101">
            <v>0</v>
          </cell>
          <cell r="I101">
            <v>0</v>
          </cell>
          <cell r="J101">
            <v>0</v>
          </cell>
          <cell r="K101">
            <v>0</v>
          </cell>
          <cell r="L101">
            <v>0</v>
          </cell>
          <cell r="M101">
            <v>0</v>
          </cell>
          <cell r="N101">
            <v>0</v>
          </cell>
          <cell r="R101">
            <v>0</v>
          </cell>
          <cell r="S101" t="str">
            <v>--</v>
          </cell>
          <cell r="V101">
            <v>0</v>
          </cell>
          <cell r="W101">
            <v>0</v>
          </cell>
          <cell r="X101">
            <v>0</v>
          </cell>
          <cell r="Y101">
            <v>0</v>
          </cell>
          <cell r="Z101">
            <v>0</v>
          </cell>
          <cell r="AA101">
            <v>0</v>
          </cell>
          <cell r="AB101">
            <v>0</v>
          </cell>
          <cell r="AC101">
            <v>0</v>
          </cell>
          <cell r="AD101">
            <v>0</v>
          </cell>
          <cell r="AE101">
            <v>0</v>
          </cell>
          <cell r="AG101">
            <v>0</v>
          </cell>
          <cell r="AK101">
            <v>0</v>
          </cell>
          <cell r="AL101" t="str">
            <v>--</v>
          </cell>
          <cell r="AM101" t="str">
            <v>--</v>
          </cell>
          <cell r="AO101">
            <v>0</v>
          </cell>
          <cell r="AP101">
            <v>0</v>
          </cell>
          <cell r="AQ101">
            <v>0</v>
          </cell>
          <cell r="AR101">
            <v>0</v>
          </cell>
          <cell r="AS101">
            <v>0</v>
          </cell>
          <cell r="AT101">
            <v>0</v>
          </cell>
          <cell r="AU101">
            <v>0</v>
          </cell>
          <cell r="AV101">
            <v>0</v>
          </cell>
          <cell r="AW101">
            <v>0</v>
          </cell>
          <cell r="AX101">
            <v>0</v>
          </cell>
          <cell r="AZ101">
            <v>0</v>
          </cell>
          <cell r="BD101">
            <v>0</v>
          </cell>
          <cell r="BE101" t="str">
            <v>--</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W101">
            <v>0</v>
          </cell>
          <cell r="BX101" t="str">
            <v>--</v>
          </cell>
          <cell r="BZ101">
            <v>-92</v>
          </cell>
        </row>
        <row r="102">
          <cell r="A102">
            <v>93</v>
          </cell>
          <cell r="B102" t="str">
            <v>EVERETT</v>
          </cell>
          <cell r="C102">
            <v>648.94999999999993</v>
          </cell>
          <cell r="D102">
            <v>640.72630708649922</v>
          </cell>
          <cell r="E102">
            <v>640.72630708649922</v>
          </cell>
          <cell r="F102">
            <v>685</v>
          </cell>
          <cell r="G102">
            <v>685</v>
          </cell>
          <cell r="H102">
            <v>685</v>
          </cell>
          <cell r="I102">
            <v>685</v>
          </cell>
          <cell r="J102">
            <v>685</v>
          </cell>
          <cell r="K102">
            <v>685</v>
          </cell>
          <cell r="L102">
            <v>0</v>
          </cell>
          <cell r="M102">
            <v>0</v>
          </cell>
          <cell r="N102">
            <v>685</v>
          </cell>
          <cell r="R102">
            <v>0</v>
          </cell>
          <cell r="S102">
            <v>0</v>
          </cell>
          <cell r="V102">
            <v>8583863</v>
          </cell>
          <cell r="W102">
            <v>9688353.6332674697</v>
          </cell>
          <cell r="X102">
            <v>9809320</v>
          </cell>
          <cell r="Y102">
            <v>10421335</v>
          </cell>
          <cell r="Z102">
            <v>10325284.299999997</v>
          </cell>
          <cell r="AA102">
            <v>10394111</v>
          </cell>
          <cell r="AB102">
            <v>10394111</v>
          </cell>
          <cell r="AC102">
            <v>10394111</v>
          </cell>
          <cell r="AD102">
            <v>10394111</v>
          </cell>
          <cell r="AE102">
            <v>0</v>
          </cell>
          <cell r="AG102">
            <v>10325284.299999997</v>
          </cell>
          <cell r="AK102">
            <v>0</v>
          </cell>
          <cell r="AL102">
            <v>0</v>
          </cell>
          <cell r="AM102">
            <v>0</v>
          </cell>
          <cell r="AO102">
            <v>600084</v>
          </cell>
          <cell r="AP102">
            <v>1802825.6332674706</v>
          </cell>
          <cell r="AQ102">
            <v>1936918</v>
          </cell>
          <cell r="AR102">
            <v>2548933</v>
          </cell>
          <cell r="AS102">
            <v>2452882.299999997</v>
          </cell>
          <cell r="AT102">
            <v>2410160.9350691848</v>
          </cell>
          <cell r="AU102">
            <v>2410157.685475647</v>
          </cell>
          <cell r="AV102">
            <v>2410157.685475647</v>
          </cell>
          <cell r="AW102">
            <v>2410149.0925154472</v>
          </cell>
          <cell r="AX102">
            <v>0</v>
          </cell>
          <cell r="AZ102">
            <v>2452882.299999997</v>
          </cell>
          <cell r="BD102">
            <v>-8.5929601998068392</v>
          </cell>
          <cell r="BE102">
            <v>-3.5653103743760184E-4</v>
          </cell>
          <cell r="BH102">
            <v>7983779</v>
          </cell>
          <cell r="BI102">
            <v>7885527.9999999991</v>
          </cell>
          <cell r="BJ102">
            <v>7872402</v>
          </cell>
          <cell r="BK102">
            <v>7872402</v>
          </cell>
          <cell r="BL102">
            <v>7872402</v>
          </cell>
          <cell r="BM102">
            <v>7983950.0649308152</v>
          </cell>
          <cell r="BN102">
            <v>7983953.3145243526</v>
          </cell>
          <cell r="BO102">
            <v>7983953.3145243526</v>
          </cell>
          <cell r="BP102">
            <v>7983961.9074845528</v>
          </cell>
          <cell r="BQ102">
            <v>0</v>
          </cell>
          <cell r="BR102">
            <v>0</v>
          </cell>
          <cell r="BS102">
            <v>7872402</v>
          </cell>
          <cell r="BT102">
            <v>0</v>
          </cell>
          <cell r="BU102">
            <v>0</v>
          </cell>
          <cell r="BW102">
            <v>8.5929602002725005</v>
          </cell>
          <cell r="BX102">
            <v>1.0762788635876319E-4</v>
          </cell>
          <cell r="BZ102">
            <v>-93</v>
          </cell>
        </row>
        <row r="103">
          <cell r="A103">
            <v>94</v>
          </cell>
          <cell r="B103" t="str">
            <v>FAIRHAVEN</v>
          </cell>
          <cell r="C103">
            <v>3.5</v>
          </cell>
          <cell r="D103">
            <v>5.6056062859178732</v>
          </cell>
          <cell r="E103">
            <v>5.6056062859178732</v>
          </cell>
          <cell r="F103">
            <v>1</v>
          </cell>
          <cell r="G103">
            <v>1</v>
          </cell>
          <cell r="H103">
            <v>1</v>
          </cell>
          <cell r="I103">
            <v>1</v>
          </cell>
          <cell r="J103">
            <v>1</v>
          </cell>
          <cell r="K103">
            <v>1</v>
          </cell>
          <cell r="L103">
            <v>0</v>
          </cell>
          <cell r="M103">
            <v>0</v>
          </cell>
          <cell r="N103">
            <v>1</v>
          </cell>
          <cell r="R103">
            <v>0</v>
          </cell>
          <cell r="S103">
            <v>0</v>
          </cell>
          <cell r="V103">
            <v>51795</v>
          </cell>
          <cell r="W103">
            <v>88078.058696190958</v>
          </cell>
          <cell r="X103">
            <v>88722</v>
          </cell>
          <cell r="Y103">
            <v>13790</v>
          </cell>
          <cell r="Z103">
            <v>13790</v>
          </cell>
          <cell r="AA103">
            <v>13791</v>
          </cell>
          <cell r="AB103">
            <v>13791</v>
          </cell>
          <cell r="AC103">
            <v>13791</v>
          </cell>
          <cell r="AD103">
            <v>13791</v>
          </cell>
          <cell r="AE103">
            <v>0</v>
          </cell>
          <cell r="AG103">
            <v>13790</v>
          </cell>
          <cell r="AK103">
            <v>0</v>
          </cell>
          <cell r="AL103">
            <v>0</v>
          </cell>
          <cell r="AM103">
            <v>0</v>
          </cell>
          <cell r="AO103">
            <v>11719.836058666042</v>
          </cell>
          <cell r="AP103">
            <v>25212.058696190965</v>
          </cell>
          <cell r="AQ103">
            <v>47426.400000000001</v>
          </cell>
          <cell r="AR103">
            <v>938</v>
          </cell>
          <cell r="AS103">
            <v>938</v>
          </cell>
          <cell r="AT103">
            <v>938</v>
          </cell>
          <cell r="AU103">
            <v>938</v>
          </cell>
          <cell r="AV103">
            <v>938</v>
          </cell>
          <cell r="AW103">
            <v>927.27174132073606</v>
          </cell>
          <cell r="AX103">
            <v>0</v>
          </cell>
          <cell r="AZ103">
            <v>938</v>
          </cell>
          <cell r="BD103">
            <v>-10.728258679263945</v>
          </cell>
          <cell r="BE103">
            <v>-1.1437375990686505</v>
          </cell>
          <cell r="BH103">
            <v>40075.163941333958</v>
          </cell>
          <cell r="BI103">
            <v>62865.999999999993</v>
          </cell>
          <cell r="BJ103">
            <v>41295.599999999999</v>
          </cell>
          <cell r="BK103">
            <v>12852</v>
          </cell>
          <cell r="BL103">
            <v>12852</v>
          </cell>
          <cell r="BM103">
            <v>12853</v>
          </cell>
          <cell r="BN103">
            <v>12853</v>
          </cell>
          <cell r="BO103">
            <v>12853</v>
          </cell>
          <cell r="BP103">
            <v>12863.728258679264</v>
          </cell>
          <cell r="BQ103">
            <v>0</v>
          </cell>
          <cell r="BR103">
            <v>0</v>
          </cell>
          <cell r="BS103">
            <v>12852</v>
          </cell>
          <cell r="BT103">
            <v>0</v>
          </cell>
          <cell r="BU103">
            <v>0</v>
          </cell>
          <cell r="BW103">
            <v>10.7282586792644</v>
          </cell>
          <cell r="BX103">
            <v>8.3468907486694555E-2</v>
          </cell>
          <cell r="BZ103">
            <v>-94</v>
          </cell>
        </row>
        <row r="104">
          <cell r="A104">
            <v>95</v>
          </cell>
          <cell r="B104" t="str">
            <v>FALL RIVER</v>
          </cell>
          <cell r="C104">
            <v>1783.9999999999995</v>
          </cell>
          <cell r="D104">
            <v>1890.9597110284128</v>
          </cell>
          <cell r="E104">
            <v>1890.9597110284128</v>
          </cell>
          <cell r="F104">
            <v>1893</v>
          </cell>
          <cell r="G104">
            <v>1893</v>
          </cell>
          <cell r="H104">
            <v>1893</v>
          </cell>
          <cell r="I104">
            <v>1893</v>
          </cell>
          <cell r="J104">
            <v>1893</v>
          </cell>
          <cell r="K104">
            <v>1893</v>
          </cell>
          <cell r="L104">
            <v>0</v>
          </cell>
          <cell r="M104">
            <v>0</v>
          </cell>
          <cell r="N104">
            <v>1893</v>
          </cell>
          <cell r="R104">
            <v>0</v>
          </cell>
          <cell r="S104">
            <v>0</v>
          </cell>
          <cell r="V104">
            <v>24238997</v>
          </cell>
          <cell r="W104">
            <v>27117472.949283924</v>
          </cell>
          <cell r="X104">
            <v>27504548</v>
          </cell>
          <cell r="Y104">
            <v>27535787</v>
          </cell>
          <cell r="Z104">
            <v>27316180.069999997</v>
          </cell>
          <cell r="AA104">
            <v>27545268</v>
          </cell>
          <cell r="AB104">
            <v>27545268</v>
          </cell>
          <cell r="AC104">
            <v>27545268</v>
          </cell>
          <cell r="AD104">
            <v>27545268</v>
          </cell>
          <cell r="AE104">
            <v>0</v>
          </cell>
          <cell r="AG104">
            <v>27316180.069999997</v>
          </cell>
          <cell r="AK104">
            <v>0</v>
          </cell>
          <cell r="AL104">
            <v>0</v>
          </cell>
          <cell r="AM104">
            <v>0</v>
          </cell>
          <cell r="AO104">
            <v>3498858.9915826451</v>
          </cell>
          <cell r="AP104">
            <v>4742839.0213350821</v>
          </cell>
          <cell r="AQ104">
            <v>6696642</v>
          </cell>
          <cell r="AR104">
            <v>4930971.7781519163</v>
          </cell>
          <cell r="AS104">
            <v>4870209.9074520394</v>
          </cell>
          <cell r="AT104">
            <v>4974672.4086293178</v>
          </cell>
          <cell r="AU104">
            <v>4974666.5275518075</v>
          </cell>
          <cell r="AV104">
            <v>4974666.5275518075</v>
          </cell>
          <cell r="AW104">
            <v>4974188.5278069396</v>
          </cell>
          <cell r="AX104">
            <v>0</v>
          </cell>
          <cell r="AZ104">
            <v>4874290.2846060693</v>
          </cell>
          <cell r="BD104">
            <v>-477.99974486790597</v>
          </cell>
          <cell r="BE104">
            <v>-9.6086791390059823E-3</v>
          </cell>
          <cell r="BH104">
            <v>20740138.008417353</v>
          </cell>
          <cell r="BI104">
            <v>22374633.92794884</v>
          </cell>
          <cell r="BJ104">
            <v>20807906</v>
          </cell>
          <cell r="BK104">
            <v>22604815.221848086</v>
          </cell>
          <cell r="BL104">
            <v>22445970.162547957</v>
          </cell>
          <cell r="BM104">
            <v>22570595.591370683</v>
          </cell>
          <cell r="BN104">
            <v>22570601.472448193</v>
          </cell>
          <cell r="BO104">
            <v>22570601.472448193</v>
          </cell>
          <cell r="BP104">
            <v>22571079.472193062</v>
          </cell>
          <cell r="BQ104">
            <v>0</v>
          </cell>
          <cell r="BR104">
            <v>0</v>
          </cell>
          <cell r="BS104">
            <v>22441889.785393927</v>
          </cell>
          <cell r="BT104">
            <v>0</v>
          </cell>
          <cell r="BU104">
            <v>0</v>
          </cell>
          <cell r="BW104">
            <v>477.99974486976862</v>
          </cell>
          <cell r="BX104">
            <v>2.1177979924624779E-3</v>
          </cell>
          <cell r="BZ104">
            <v>-95</v>
          </cell>
        </row>
        <row r="105">
          <cell r="A105">
            <v>96</v>
          </cell>
          <cell r="B105" t="str">
            <v>FALMOUTH</v>
          </cell>
          <cell r="C105">
            <v>113.53</v>
          </cell>
          <cell r="D105">
            <v>114.19659243940913</v>
          </cell>
          <cell r="E105">
            <v>114.19659243940913</v>
          </cell>
          <cell r="F105">
            <v>123</v>
          </cell>
          <cell r="G105">
            <v>123</v>
          </cell>
          <cell r="H105">
            <v>123</v>
          </cell>
          <cell r="I105">
            <v>123</v>
          </cell>
          <cell r="J105">
            <v>123</v>
          </cell>
          <cell r="K105">
            <v>123</v>
          </cell>
          <cell r="L105">
            <v>0</v>
          </cell>
          <cell r="M105">
            <v>0</v>
          </cell>
          <cell r="N105">
            <v>123</v>
          </cell>
          <cell r="R105">
            <v>0</v>
          </cell>
          <cell r="S105">
            <v>0</v>
          </cell>
          <cell r="V105">
            <v>2080212</v>
          </cell>
          <cell r="W105">
            <v>2270624.4037081655</v>
          </cell>
          <cell r="X105">
            <v>2276247</v>
          </cell>
          <cell r="Y105">
            <v>2442265</v>
          </cell>
          <cell r="Z105">
            <v>2442265</v>
          </cell>
          <cell r="AA105">
            <v>2442622</v>
          </cell>
          <cell r="AB105">
            <v>2442622</v>
          </cell>
          <cell r="AC105">
            <v>2442622</v>
          </cell>
          <cell r="AD105">
            <v>2442622</v>
          </cell>
          <cell r="AE105">
            <v>0</v>
          </cell>
          <cell r="AG105">
            <v>2442265</v>
          </cell>
          <cell r="AK105">
            <v>0</v>
          </cell>
          <cell r="AL105">
            <v>0</v>
          </cell>
          <cell r="AM105">
            <v>0</v>
          </cell>
          <cell r="AO105">
            <v>274369.05185448565</v>
          </cell>
          <cell r="AP105">
            <v>273720.08149140188</v>
          </cell>
          <cell r="AQ105">
            <v>484615.4</v>
          </cell>
          <cell r="AR105">
            <v>421851.56929987995</v>
          </cell>
          <cell r="AS105">
            <v>438980.86111206358</v>
          </cell>
          <cell r="AT105">
            <v>465911.07628916536</v>
          </cell>
          <cell r="AU105">
            <v>465910.43186560657</v>
          </cell>
          <cell r="AV105">
            <v>465910.43186560657</v>
          </cell>
          <cell r="AW105">
            <v>465841.70279718185</v>
          </cell>
          <cell r="AX105">
            <v>0</v>
          </cell>
          <cell r="AZ105">
            <v>439420.8746150526</v>
          </cell>
          <cell r="BD105">
            <v>-68.729068424727302</v>
          </cell>
          <cell r="BE105">
            <v>-1.4751562472969937E-2</v>
          </cell>
          <cell r="BH105">
            <v>1805842.9481455144</v>
          </cell>
          <cell r="BI105">
            <v>1996904.3222167636</v>
          </cell>
          <cell r="BJ105">
            <v>1791631.6</v>
          </cell>
          <cell r="BK105">
            <v>2020413.4307001201</v>
          </cell>
          <cell r="BL105">
            <v>2003284.1388879365</v>
          </cell>
          <cell r="BM105">
            <v>1976710.9237108347</v>
          </cell>
          <cell r="BN105">
            <v>1976711.5681343935</v>
          </cell>
          <cell r="BO105">
            <v>1976711.5681343935</v>
          </cell>
          <cell r="BP105">
            <v>1976780.2972028181</v>
          </cell>
          <cell r="BQ105">
            <v>0</v>
          </cell>
          <cell r="BR105">
            <v>0</v>
          </cell>
          <cell r="BS105">
            <v>2002844.1253849473</v>
          </cell>
          <cell r="BT105">
            <v>0</v>
          </cell>
          <cell r="BU105">
            <v>0</v>
          </cell>
          <cell r="BW105">
            <v>68.729068424552679</v>
          </cell>
          <cell r="BX105">
            <v>3.47693965738749E-3</v>
          </cell>
          <cell r="BZ105">
            <v>-96</v>
          </cell>
        </row>
        <row r="106">
          <cell r="A106">
            <v>97</v>
          </cell>
          <cell r="B106" t="str">
            <v>FITCHBURG</v>
          </cell>
          <cell r="C106">
            <v>227.03000000000003</v>
          </cell>
          <cell r="D106">
            <v>233.24730186121042</v>
          </cell>
          <cell r="E106">
            <v>233.24730186121042</v>
          </cell>
          <cell r="F106">
            <v>242</v>
          </cell>
          <cell r="G106">
            <v>242</v>
          </cell>
          <cell r="H106">
            <v>242</v>
          </cell>
          <cell r="I106">
            <v>242</v>
          </cell>
          <cell r="J106">
            <v>242</v>
          </cell>
          <cell r="K106">
            <v>242</v>
          </cell>
          <cell r="L106">
            <v>0</v>
          </cell>
          <cell r="M106">
            <v>0</v>
          </cell>
          <cell r="N106">
            <v>242</v>
          </cell>
          <cell r="R106">
            <v>0</v>
          </cell>
          <cell r="S106">
            <v>0</v>
          </cell>
          <cell r="V106">
            <v>2975800</v>
          </cell>
          <cell r="W106">
            <v>3440115.5130138798</v>
          </cell>
          <cell r="X106">
            <v>3472811</v>
          </cell>
          <cell r="Y106">
            <v>3601821</v>
          </cell>
          <cell r="Z106">
            <v>3585926.44</v>
          </cell>
          <cell r="AA106">
            <v>3602072</v>
          </cell>
          <cell r="AB106">
            <v>3602072</v>
          </cell>
          <cell r="AC106">
            <v>3602072</v>
          </cell>
          <cell r="AD106">
            <v>3602072</v>
          </cell>
          <cell r="AE106">
            <v>0</v>
          </cell>
          <cell r="AG106">
            <v>3585926.44</v>
          </cell>
          <cell r="AK106">
            <v>0</v>
          </cell>
          <cell r="AL106">
            <v>0</v>
          </cell>
          <cell r="AM106">
            <v>0</v>
          </cell>
          <cell r="AO106">
            <v>478446.44921932416</v>
          </cell>
          <cell r="AP106">
            <v>699736.83563052397</v>
          </cell>
          <cell r="AQ106">
            <v>939084.80000000005</v>
          </cell>
          <cell r="AR106">
            <v>828816.51146717707</v>
          </cell>
          <cell r="AS106">
            <v>837779.71234104759</v>
          </cell>
          <cell r="AT106">
            <v>834985.16100725508</v>
          </cell>
          <cell r="AU106">
            <v>834984.04328657629</v>
          </cell>
          <cell r="AV106">
            <v>834984.04328657629</v>
          </cell>
          <cell r="AW106">
            <v>834929.26209806348</v>
          </cell>
          <cell r="AX106">
            <v>0</v>
          </cell>
          <cell r="AZ106">
            <v>838418.25306757051</v>
          </cell>
          <cell r="BD106">
            <v>-54.781188512803055</v>
          </cell>
          <cell r="BE106">
            <v>-6.5607467535810926E-3</v>
          </cell>
          <cell r="BH106">
            <v>2497353.5507806758</v>
          </cell>
          <cell r="BI106">
            <v>2740378.6773833558</v>
          </cell>
          <cell r="BJ106">
            <v>2533726.2000000002</v>
          </cell>
          <cell r="BK106">
            <v>2773004.488532823</v>
          </cell>
          <cell r="BL106">
            <v>2748146.7276589526</v>
          </cell>
          <cell r="BM106">
            <v>2767086.8389927447</v>
          </cell>
          <cell r="BN106">
            <v>2767087.9567134236</v>
          </cell>
          <cell r="BO106">
            <v>2767087.9567134236</v>
          </cell>
          <cell r="BP106">
            <v>2767142.7379019363</v>
          </cell>
          <cell r="BQ106">
            <v>0</v>
          </cell>
          <cell r="BR106">
            <v>0</v>
          </cell>
          <cell r="BS106">
            <v>2747508.1869324297</v>
          </cell>
          <cell r="BT106">
            <v>0</v>
          </cell>
          <cell r="BU106">
            <v>0</v>
          </cell>
          <cell r="BW106">
            <v>54.78118851268664</v>
          </cell>
          <cell r="BX106">
            <v>1.9797414960942561E-3</v>
          </cell>
          <cell r="BZ106">
            <v>-97</v>
          </cell>
        </row>
        <row r="107">
          <cell r="A107">
            <v>98</v>
          </cell>
          <cell r="B107" t="str">
            <v>FLORIDA</v>
          </cell>
          <cell r="C107">
            <v>1</v>
          </cell>
          <cell r="D107">
            <v>0.97580645161290336</v>
          </cell>
          <cell r="E107">
            <v>0.97580645161290336</v>
          </cell>
          <cell r="F107">
            <v>1</v>
          </cell>
          <cell r="G107">
            <v>1</v>
          </cell>
          <cell r="H107">
            <v>1</v>
          </cell>
          <cell r="I107">
            <v>1</v>
          </cell>
          <cell r="J107">
            <v>1</v>
          </cell>
          <cell r="K107">
            <v>1</v>
          </cell>
          <cell r="L107">
            <v>0</v>
          </cell>
          <cell r="M107">
            <v>0</v>
          </cell>
          <cell r="N107">
            <v>1</v>
          </cell>
          <cell r="R107">
            <v>0</v>
          </cell>
          <cell r="S107">
            <v>0</v>
          </cell>
          <cell r="V107">
            <v>26923</v>
          </cell>
          <cell r="W107">
            <v>22440.306451612902</v>
          </cell>
          <cell r="X107">
            <v>22470</v>
          </cell>
          <cell r="Y107">
            <v>27470</v>
          </cell>
          <cell r="Z107">
            <v>27470</v>
          </cell>
          <cell r="AA107">
            <v>27552</v>
          </cell>
          <cell r="AB107">
            <v>27552</v>
          </cell>
          <cell r="AC107">
            <v>27552</v>
          </cell>
          <cell r="AD107">
            <v>27552</v>
          </cell>
          <cell r="AE107">
            <v>0</v>
          </cell>
          <cell r="AG107">
            <v>27470</v>
          </cell>
          <cell r="AK107">
            <v>0</v>
          </cell>
          <cell r="AL107">
            <v>0</v>
          </cell>
          <cell r="AM107">
            <v>0</v>
          </cell>
          <cell r="AO107">
            <v>8015.2726061966205</v>
          </cell>
          <cell r="AP107">
            <v>915.30645161290317</v>
          </cell>
          <cell r="AQ107">
            <v>19339.2</v>
          </cell>
          <cell r="AR107">
            <v>5918</v>
          </cell>
          <cell r="AS107">
            <v>5918</v>
          </cell>
          <cell r="AT107">
            <v>1545.941165652072</v>
          </cell>
          <cell r="AU107">
            <v>1545.9400480196273</v>
          </cell>
          <cell r="AV107">
            <v>1545.9400480196273</v>
          </cell>
          <cell r="AW107">
            <v>1536.9098777752306</v>
          </cell>
          <cell r="AX107">
            <v>0</v>
          </cell>
          <cell r="AZ107">
            <v>5918</v>
          </cell>
          <cell r="BD107">
            <v>-9.030170244396686</v>
          </cell>
          <cell r="BE107">
            <v>-0.58412163239864867</v>
          </cell>
          <cell r="BH107">
            <v>18907.72739380338</v>
          </cell>
          <cell r="BI107">
            <v>21525</v>
          </cell>
          <cell r="BJ107">
            <v>3130.7999999999993</v>
          </cell>
          <cell r="BK107">
            <v>21552</v>
          </cell>
          <cell r="BL107">
            <v>21552</v>
          </cell>
          <cell r="BM107">
            <v>26006.058834347928</v>
          </cell>
          <cell r="BN107">
            <v>26006.059951980373</v>
          </cell>
          <cell r="BO107">
            <v>26006.059951980373</v>
          </cell>
          <cell r="BP107">
            <v>26015.09012222477</v>
          </cell>
          <cell r="BQ107">
            <v>0</v>
          </cell>
          <cell r="BR107">
            <v>0</v>
          </cell>
          <cell r="BS107">
            <v>21552</v>
          </cell>
          <cell r="BT107">
            <v>0</v>
          </cell>
          <cell r="BU107">
            <v>0</v>
          </cell>
          <cell r="BW107">
            <v>9.0301702443975955</v>
          </cell>
          <cell r="BX107">
            <v>3.4723330873931424E-2</v>
          </cell>
          <cell r="BZ107">
            <v>-98</v>
          </cell>
        </row>
        <row r="108">
          <cell r="A108">
            <v>99</v>
          </cell>
          <cell r="B108" t="str">
            <v>FOXBOROUGH</v>
          </cell>
          <cell r="C108">
            <v>111.86</v>
          </cell>
          <cell r="D108">
            <v>110.16947808453516</v>
          </cell>
          <cell r="E108">
            <v>110.16947808453516</v>
          </cell>
          <cell r="F108">
            <v>117</v>
          </cell>
          <cell r="G108">
            <v>117</v>
          </cell>
          <cell r="H108">
            <v>117</v>
          </cell>
          <cell r="I108">
            <v>117</v>
          </cell>
          <cell r="J108">
            <v>117</v>
          </cell>
          <cell r="K108">
            <v>117</v>
          </cell>
          <cell r="L108">
            <v>0</v>
          </cell>
          <cell r="M108">
            <v>0</v>
          </cell>
          <cell r="N108">
            <v>117</v>
          </cell>
          <cell r="R108">
            <v>0</v>
          </cell>
          <cell r="S108">
            <v>0</v>
          </cell>
          <cell r="V108">
            <v>2038828</v>
          </cell>
          <cell r="W108">
            <v>2055488.9704432939</v>
          </cell>
          <cell r="X108">
            <v>2059573</v>
          </cell>
          <cell r="Y108">
            <v>2180295</v>
          </cell>
          <cell r="Z108">
            <v>2180295</v>
          </cell>
          <cell r="AA108">
            <v>2180295</v>
          </cell>
          <cell r="AB108">
            <v>2180295</v>
          </cell>
          <cell r="AC108">
            <v>2180295</v>
          </cell>
          <cell r="AD108">
            <v>2180295</v>
          </cell>
          <cell r="AE108">
            <v>0</v>
          </cell>
          <cell r="AG108">
            <v>2180295</v>
          </cell>
          <cell r="AK108">
            <v>0</v>
          </cell>
          <cell r="AL108">
            <v>0</v>
          </cell>
          <cell r="AM108">
            <v>0</v>
          </cell>
          <cell r="AO108">
            <v>191324.73621727951</v>
          </cell>
          <cell r="AP108">
            <v>167978.43108308213</v>
          </cell>
          <cell r="AQ108">
            <v>206042.8</v>
          </cell>
          <cell r="AR108">
            <v>286847.68682037556</v>
          </cell>
          <cell r="AS108">
            <v>290988.9959609714</v>
          </cell>
          <cell r="AT108">
            <v>246038.81007462388</v>
          </cell>
          <cell r="AU108">
            <v>246038.55951540021</v>
          </cell>
          <cell r="AV108">
            <v>246038.55951540021</v>
          </cell>
          <cell r="AW108">
            <v>246029.23668776109</v>
          </cell>
          <cell r="AX108">
            <v>0</v>
          </cell>
          <cell r="AZ108">
            <v>291095.37700473517</v>
          </cell>
          <cell r="BD108">
            <v>-9.32282763911644</v>
          </cell>
          <cell r="BE108">
            <v>-3.78917339520779E-3</v>
          </cell>
          <cell r="BH108">
            <v>1847503.2637827205</v>
          </cell>
          <cell r="BI108">
            <v>1887510.5393602117</v>
          </cell>
          <cell r="BJ108">
            <v>1853530.2</v>
          </cell>
          <cell r="BK108">
            <v>1893447.3131796245</v>
          </cell>
          <cell r="BL108">
            <v>1889306.0040390287</v>
          </cell>
          <cell r="BM108">
            <v>1934256.1899253761</v>
          </cell>
          <cell r="BN108">
            <v>1934256.4404845997</v>
          </cell>
          <cell r="BO108">
            <v>1934256.4404845997</v>
          </cell>
          <cell r="BP108">
            <v>1934265.763312239</v>
          </cell>
          <cell r="BQ108">
            <v>0</v>
          </cell>
          <cell r="BR108">
            <v>0</v>
          </cell>
          <cell r="BS108">
            <v>1889199.6229952648</v>
          </cell>
          <cell r="BT108">
            <v>0</v>
          </cell>
          <cell r="BU108">
            <v>0</v>
          </cell>
          <cell r="BW108">
            <v>9.322827639291063</v>
          </cell>
          <cell r="BX108">
            <v>4.819850896842226E-4</v>
          </cell>
          <cell r="BZ108">
            <v>-99</v>
          </cell>
        </row>
        <row r="109">
          <cell r="A109">
            <v>100</v>
          </cell>
          <cell r="B109" t="str">
            <v>FRAMINGHAM</v>
          </cell>
          <cell r="C109">
            <v>377.72</v>
          </cell>
          <cell r="D109">
            <v>372.38750093816805</v>
          </cell>
          <cell r="E109">
            <v>372.38750093816805</v>
          </cell>
          <cell r="F109">
            <v>365</v>
          </cell>
          <cell r="G109">
            <v>365</v>
          </cell>
          <cell r="H109">
            <v>365</v>
          </cell>
          <cell r="I109">
            <v>365</v>
          </cell>
          <cell r="J109">
            <v>365</v>
          </cell>
          <cell r="K109">
            <v>365</v>
          </cell>
          <cell r="L109">
            <v>0</v>
          </cell>
          <cell r="M109">
            <v>0</v>
          </cell>
          <cell r="N109">
            <v>365</v>
          </cell>
          <cell r="R109">
            <v>0</v>
          </cell>
          <cell r="S109">
            <v>0</v>
          </cell>
          <cell r="V109">
            <v>5962601</v>
          </cell>
          <cell r="W109">
            <v>6460129.207429179</v>
          </cell>
          <cell r="X109">
            <v>6561349</v>
          </cell>
          <cell r="Y109">
            <v>6252601</v>
          </cell>
          <cell r="Z109">
            <v>6170242.4000000022</v>
          </cell>
          <cell r="AA109">
            <v>6252602</v>
          </cell>
          <cell r="AB109">
            <v>6252602</v>
          </cell>
          <cell r="AC109">
            <v>6252602</v>
          </cell>
          <cell r="AD109">
            <v>6252602</v>
          </cell>
          <cell r="AE109">
            <v>0</v>
          </cell>
          <cell r="AG109">
            <v>6170242.4000000022</v>
          </cell>
          <cell r="AK109">
            <v>0</v>
          </cell>
          <cell r="AL109">
            <v>0</v>
          </cell>
          <cell r="AM109">
            <v>0</v>
          </cell>
          <cell r="AO109">
            <v>676461.77926689503</v>
          </cell>
          <cell r="AP109">
            <v>793293.29486825468</v>
          </cell>
          <cell r="AQ109">
            <v>1165961.2</v>
          </cell>
          <cell r="AR109">
            <v>532000.63879206241</v>
          </cell>
          <cell r="AS109">
            <v>491531.99276532076</v>
          </cell>
          <cell r="AT109">
            <v>640231.17407252593</v>
          </cell>
          <cell r="AU109">
            <v>640230.62648777431</v>
          </cell>
          <cell r="AV109">
            <v>640230.62648777431</v>
          </cell>
          <cell r="AW109">
            <v>640180.07404146949</v>
          </cell>
          <cell r="AX109">
            <v>0</v>
          </cell>
          <cell r="AZ109">
            <v>492608.05274432758</v>
          </cell>
          <cell r="BD109">
            <v>-50.552446304820478</v>
          </cell>
          <cell r="BE109">
            <v>-7.8959743900597346E-3</v>
          </cell>
          <cell r="BH109">
            <v>5286139.2207331052</v>
          </cell>
          <cell r="BI109">
            <v>5666835.912560924</v>
          </cell>
          <cell r="BJ109">
            <v>5395387.7999999998</v>
          </cell>
          <cell r="BK109">
            <v>5720600.3612079378</v>
          </cell>
          <cell r="BL109">
            <v>5678710.4072346818</v>
          </cell>
          <cell r="BM109">
            <v>5612370.8259274736</v>
          </cell>
          <cell r="BN109">
            <v>5612371.3735122252</v>
          </cell>
          <cell r="BO109">
            <v>5612371.3735122252</v>
          </cell>
          <cell r="BP109">
            <v>5612421.925958531</v>
          </cell>
          <cell r="BQ109">
            <v>0</v>
          </cell>
          <cell r="BR109">
            <v>0</v>
          </cell>
          <cell r="BS109">
            <v>5677634.3472556751</v>
          </cell>
          <cell r="BT109">
            <v>0</v>
          </cell>
          <cell r="BU109">
            <v>0</v>
          </cell>
          <cell r="BW109">
            <v>50.552446305751801</v>
          </cell>
          <cell r="BX109">
            <v>9.0073238103727249E-4</v>
          </cell>
          <cell r="BZ109">
            <v>-100</v>
          </cell>
        </row>
        <row r="110">
          <cell r="A110">
            <v>101</v>
          </cell>
          <cell r="B110" t="str">
            <v>FRANKLIN</v>
          </cell>
          <cell r="C110">
            <v>367.03999999999996</v>
          </cell>
          <cell r="D110">
            <v>385.45338533995124</v>
          </cell>
          <cell r="E110">
            <v>385.45338533995124</v>
          </cell>
          <cell r="F110">
            <v>358</v>
          </cell>
          <cell r="G110">
            <v>358</v>
          </cell>
          <cell r="H110">
            <v>358</v>
          </cell>
          <cell r="I110">
            <v>358</v>
          </cell>
          <cell r="J110">
            <v>358</v>
          </cell>
          <cell r="K110">
            <v>358</v>
          </cell>
          <cell r="L110">
            <v>0</v>
          </cell>
          <cell r="M110">
            <v>0</v>
          </cell>
          <cell r="N110">
            <v>358</v>
          </cell>
          <cell r="R110">
            <v>0</v>
          </cell>
          <cell r="S110">
            <v>0</v>
          </cell>
          <cell r="V110">
            <v>5004628</v>
          </cell>
          <cell r="W110">
            <v>5369528.9156179978</v>
          </cell>
          <cell r="X110">
            <v>5408844</v>
          </cell>
          <cell r="Y110">
            <v>5024680</v>
          </cell>
          <cell r="Z110">
            <v>5001062.74</v>
          </cell>
          <cell r="AA110">
            <v>5025758</v>
          </cell>
          <cell r="AB110">
            <v>5025758</v>
          </cell>
          <cell r="AC110">
            <v>5025758</v>
          </cell>
          <cell r="AD110">
            <v>5025758</v>
          </cell>
          <cell r="AE110">
            <v>0</v>
          </cell>
          <cell r="AG110">
            <v>5001062.74</v>
          </cell>
          <cell r="AK110">
            <v>0</v>
          </cell>
          <cell r="AL110">
            <v>0</v>
          </cell>
          <cell r="AM110">
            <v>0</v>
          </cell>
          <cell r="AO110">
            <v>658174.74769531679</v>
          </cell>
          <cell r="AP110">
            <v>772121.76659660588</v>
          </cell>
          <cell r="AQ110">
            <v>1196828.3999999999</v>
          </cell>
          <cell r="AR110">
            <v>403715.84732373932</v>
          </cell>
          <cell r="AS110">
            <v>395942.84142371954</v>
          </cell>
          <cell r="AT110">
            <v>365403.13550268527</v>
          </cell>
          <cell r="AU110">
            <v>365403.08108795562</v>
          </cell>
          <cell r="AV110">
            <v>365403.08108795562</v>
          </cell>
          <cell r="AW110">
            <v>365244.23988583975</v>
          </cell>
          <cell r="AX110">
            <v>0</v>
          </cell>
          <cell r="AZ110">
            <v>396349.84515891317</v>
          </cell>
          <cell r="BD110">
            <v>-158.84120211587287</v>
          </cell>
          <cell r="BE110">
            <v>-4.3470132119016736E-2</v>
          </cell>
          <cell r="BH110">
            <v>4346453.2523046834</v>
          </cell>
          <cell r="BI110">
            <v>4597407.1490213918</v>
          </cell>
          <cell r="BJ110">
            <v>4212015.5999999996</v>
          </cell>
          <cell r="BK110">
            <v>4620964.152676261</v>
          </cell>
          <cell r="BL110">
            <v>4605119.898576281</v>
          </cell>
          <cell r="BM110">
            <v>4660354.8644973151</v>
          </cell>
          <cell r="BN110">
            <v>4660354.9189120447</v>
          </cell>
          <cell r="BO110">
            <v>4660354.9189120447</v>
          </cell>
          <cell r="BP110">
            <v>4660513.7601141604</v>
          </cell>
          <cell r="BQ110">
            <v>0</v>
          </cell>
          <cell r="BR110">
            <v>0</v>
          </cell>
          <cell r="BS110">
            <v>4604712.8948410871</v>
          </cell>
          <cell r="BT110">
            <v>0</v>
          </cell>
          <cell r="BU110">
            <v>0</v>
          </cell>
          <cell r="BW110">
            <v>158.84120211564004</v>
          </cell>
          <cell r="BX110">
            <v>3.4083498978043636E-3</v>
          </cell>
          <cell r="BZ110">
            <v>-101</v>
          </cell>
        </row>
        <row r="111">
          <cell r="A111">
            <v>102</v>
          </cell>
          <cell r="B111" t="str">
            <v>FREETOWN</v>
          </cell>
          <cell r="C111">
            <v>0</v>
          </cell>
          <cell r="D111">
            <v>0</v>
          </cell>
          <cell r="E111">
            <v>0</v>
          </cell>
          <cell r="F111">
            <v>0</v>
          </cell>
          <cell r="G111">
            <v>0</v>
          </cell>
          <cell r="H111">
            <v>0</v>
          </cell>
          <cell r="I111">
            <v>0</v>
          </cell>
          <cell r="J111">
            <v>0</v>
          </cell>
          <cell r="K111">
            <v>0</v>
          </cell>
          <cell r="L111">
            <v>0</v>
          </cell>
          <cell r="M111">
            <v>0</v>
          </cell>
          <cell r="N111">
            <v>0</v>
          </cell>
          <cell r="R111">
            <v>0</v>
          </cell>
          <cell r="S111" t="str">
            <v>--</v>
          </cell>
          <cell r="V111">
            <v>0</v>
          </cell>
          <cell r="W111">
            <v>0</v>
          </cell>
          <cell r="X111">
            <v>0</v>
          </cell>
          <cell r="Y111">
            <v>0</v>
          </cell>
          <cell r="Z111">
            <v>0</v>
          </cell>
          <cell r="AA111">
            <v>0</v>
          </cell>
          <cell r="AB111">
            <v>0</v>
          </cell>
          <cell r="AC111">
            <v>0</v>
          </cell>
          <cell r="AD111">
            <v>0</v>
          </cell>
          <cell r="AE111">
            <v>0</v>
          </cell>
          <cell r="AG111">
            <v>0</v>
          </cell>
          <cell r="AK111">
            <v>0</v>
          </cell>
          <cell r="AL111" t="str">
            <v>--</v>
          </cell>
          <cell r="AM111" t="str">
            <v>--</v>
          </cell>
          <cell r="AO111">
            <v>0</v>
          </cell>
          <cell r="AP111">
            <v>0</v>
          </cell>
          <cell r="AQ111">
            <v>0</v>
          </cell>
          <cell r="AR111">
            <v>0</v>
          </cell>
          <cell r="AS111">
            <v>0</v>
          </cell>
          <cell r="AT111">
            <v>0</v>
          </cell>
          <cell r="AU111">
            <v>0</v>
          </cell>
          <cell r="AV111">
            <v>0</v>
          </cell>
          <cell r="AW111">
            <v>0</v>
          </cell>
          <cell r="AX111">
            <v>0</v>
          </cell>
          <cell r="AZ111">
            <v>0</v>
          </cell>
          <cell r="BD111">
            <v>0</v>
          </cell>
          <cell r="BE111" t="str">
            <v>--</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W111">
            <v>0</v>
          </cell>
          <cell r="BX111" t="str">
            <v>--</v>
          </cell>
          <cell r="BZ111">
            <v>-102</v>
          </cell>
        </row>
        <row r="112">
          <cell r="A112">
            <v>103</v>
          </cell>
          <cell r="B112" t="str">
            <v>GARDNER</v>
          </cell>
          <cell r="C112">
            <v>31.400000000000002</v>
          </cell>
          <cell r="D112">
            <v>33.42332476520734</v>
          </cell>
          <cell r="E112">
            <v>33.42332476520734</v>
          </cell>
          <cell r="F112">
            <v>33</v>
          </cell>
          <cell r="G112">
            <v>33</v>
          </cell>
          <cell r="H112">
            <v>33</v>
          </cell>
          <cell r="I112">
            <v>33</v>
          </cell>
          <cell r="J112">
            <v>33</v>
          </cell>
          <cell r="K112">
            <v>33</v>
          </cell>
          <cell r="L112">
            <v>0</v>
          </cell>
          <cell r="M112">
            <v>0</v>
          </cell>
          <cell r="N112">
            <v>33</v>
          </cell>
          <cell r="R112">
            <v>0</v>
          </cell>
          <cell r="S112">
            <v>0</v>
          </cell>
          <cell r="V112">
            <v>400423</v>
          </cell>
          <cell r="W112">
            <v>502071.57347108802</v>
          </cell>
          <cell r="X112">
            <v>508127</v>
          </cell>
          <cell r="Y112">
            <v>494502</v>
          </cell>
          <cell r="Z112">
            <v>488652.42</v>
          </cell>
          <cell r="AA112">
            <v>494535</v>
          </cell>
          <cell r="AB112">
            <v>494535</v>
          </cell>
          <cell r="AC112">
            <v>494535</v>
          </cell>
          <cell r="AD112">
            <v>494535</v>
          </cell>
          <cell r="AE112">
            <v>0</v>
          </cell>
          <cell r="AG112">
            <v>488652.42</v>
          </cell>
          <cell r="AK112">
            <v>0</v>
          </cell>
          <cell r="AL112">
            <v>0</v>
          </cell>
          <cell r="AM112">
            <v>0</v>
          </cell>
          <cell r="AO112">
            <v>104749.31801820252</v>
          </cell>
          <cell r="AP112">
            <v>92544.730810538196</v>
          </cell>
          <cell r="AQ112">
            <v>182474.8</v>
          </cell>
          <cell r="AR112">
            <v>70461.372455681441</v>
          </cell>
          <cell r="AS112">
            <v>76868.592396046661</v>
          </cell>
          <cell r="AT112">
            <v>120210.36209199375</v>
          </cell>
          <cell r="AU112">
            <v>120210.19800406585</v>
          </cell>
          <cell r="AV112">
            <v>120210.19800406585</v>
          </cell>
          <cell r="AW112">
            <v>120193.81216217365</v>
          </cell>
          <cell r="AX112">
            <v>0</v>
          </cell>
          <cell r="AZ112">
            <v>77183.442393135236</v>
          </cell>
          <cell r="BD112">
            <v>-16.385841892202734</v>
          </cell>
          <cell r="BE112">
            <v>-1.3630991516755397E-2</v>
          </cell>
          <cell r="BH112">
            <v>295673.68198179745</v>
          </cell>
          <cell r="BI112">
            <v>409526.8426605498</v>
          </cell>
          <cell r="BJ112">
            <v>325652.2</v>
          </cell>
          <cell r="BK112">
            <v>424040.62754431856</v>
          </cell>
          <cell r="BL112">
            <v>411783.82760395331</v>
          </cell>
          <cell r="BM112">
            <v>374324.63790800626</v>
          </cell>
          <cell r="BN112">
            <v>374324.80199593416</v>
          </cell>
          <cell r="BO112">
            <v>374324.80199593416</v>
          </cell>
          <cell r="BP112">
            <v>374341.18783782632</v>
          </cell>
          <cell r="BQ112">
            <v>0</v>
          </cell>
          <cell r="BR112">
            <v>0</v>
          </cell>
          <cell r="BS112">
            <v>411468.97760686476</v>
          </cell>
          <cell r="BT112">
            <v>0</v>
          </cell>
          <cell r="BU112">
            <v>0</v>
          </cell>
          <cell r="BW112">
            <v>16.385841892159078</v>
          </cell>
          <cell r="BX112">
            <v>4.3774395404261313E-3</v>
          </cell>
          <cell r="BZ112">
            <v>-103</v>
          </cell>
        </row>
        <row r="113">
          <cell r="A113">
            <v>104</v>
          </cell>
          <cell r="B113" t="str">
            <v>AQUINNAH</v>
          </cell>
          <cell r="C113">
            <v>0</v>
          </cell>
          <cell r="D113">
            <v>0</v>
          </cell>
          <cell r="E113">
            <v>0</v>
          </cell>
          <cell r="F113">
            <v>0</v>
          </cell>
          <cell r="G113">
            <v>0</v>
          </cell>
          <cell r="H113">
            <v>0</v>
          </cell>
          <cell r="I113">
            <v>0</v>
          </cell>
          <cell r="J113">
            <v>0</v>
          </cell>
          <cell r="K113">
            <v>0</v>
          </cell>
          <cell r="L113">
            <v>0</v>
          </cell>
          <cell r="M113">
            <v>0</v>
          </cell>
          <cell r="N113">
            <v>0</v>
          </cell>
          <cell r="R113">
            <v>0</v>
          </cell>
          <cell r="S113" t="str">
            <v>--</v>
          </cell>
          <cell r="V113">
            <v>0</v>
          </cell>
          <cell r="W113">
            <v>0</v>
          </cell>
          <cell r="X113">
            <v>0</v>
          </cell>
          <cell r="Y113">
            <v>0</v>
          </cell>
          <cell r="Z113">
            <v>0</v>
          </cell>
          <cell r="AA113">
            <v>0</v>
          </cell>
          <cell r="AB113">
            <v>0</v>
          </cell>
          <cell r="AC113">
            <v>0</v>
          </cell>
          <cell r="AD113">
            <v>0</v>
          </cell>
          <cell r="AE113">
            <v>0</v>
          </cell>
          <cell r="AG113">
            <v>0</v>
          </cell>
          <cell r="AK113">
            <v>0</v>
          </cell>
          <cell r="AL113" t="str">
            <v>--</v>
          </cell>
          <cell r="AM113" t="str">
            <v>--</v>
          </cell>
          <cell r="AO113">
            <v>0</v>
          </cell>
          <cell r="AP113">
            <v>0</v>
          </cell>
          <cell r="AQ113">
            <v>0</v>
          </cell>
          <cell r="AR113">
            <v>0</v>
          </cell>
          <cell r="AS113">
            <v>0</v>
          </cell>
          <cell r="AT113">
            <v>0</v>
          </cell>
          <cell r="AU113">
            <v>0</v>
          </cell>
          <cell r="AV113">
            <v>0</v>
          </cell>
          <cell r="AW113">
            <v>0</v>
          </cell>
          <cell r="AX113">
            <v>0</v>
          </cell>
          <cell r="AZ113">
            <v>0</v>
          </cell>
          <cell r="BD113">
            <v>0</v>
          </cell>
          <cell r="BE113" t="str">
            <v>--</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W113">
            <v>0</v>
          </cell>
          <cell r="BX113" t="str">
            <v>--</v>
          </cell>
          <cell r="BZ113">
            <v>-104</v>
          </cell>
        </row>
        <row r="114">
          <cell r="A114">
            <v>105</v>
          </cell>
          <cell r="B114" t="str">
            <v>GEORGETOWN</v>
          </cell>
          <cell r="C114">
            <v>2.7</v>
          </cell>
          <cell r="D114">
            <v>2.0000000000000004</v>
          </cell>
          <cell r="E114">
            <v>2.0000000000000004</v>
          </cell>
          <cell r="F114">
            <v>3</v>
          </cell>
          <cell r="G114">
            <v>3</v>
          </cell>
          <cell r="H114">
            <v>3</v>
          </cell>
          <cell r="I114">
            <v>3</v>
          </cell>
          <cell r="J114">
            <v>3</v>
          </cell>
          <cell r="K114">
            <v>3</v>
          </cell>
          <cell r="L114">
            <v>0</v>
          </cell>
          <cell r="M114">
            <v>0</v>
          </cell>
          <cell r="N114">
            <v>3</v>
          </cell>
          <cell r="R114">
            <v>0</v>
          </cell>
          <cell r="S114">
            <v>0</v>
          </cell>
          <cell r="V114">
            <v>37242</v>
          </cell>
          <cell r="W114">
            <v>28582.639999999999</v>
          </cell>
          <cell r="X114">
            <v>28683</v>
          </cell>
          <cell r="Y114">
            <v>43032</v>
          </cell>
          <cell r="Z114">
            <v>42880.53</v>
          </cell>
          <cell r="AA114">
            <v>43032</v>
          </cell>
          <cell r="AB114">
            <v>43032</v>
          </cell>
          <cell r="AC114">
            <v>43032</v>
          </cell>
          <cell r="AD114">
            <v>43032</v>
          </cell>
          <cell r="AE114">
            <v>0</v>
          </cell>
          <cell r="AG114">
            <v>42880.53</v>
          </cell>
          <cell r="AK114">
            <v>0</v>
          </cell>
          <cell r="AL114">
            <v>0</v>
          </cell>
          <cell r="AM114">
            <v>0</v>
          </cell>
          <cell r="AO114">
            <v>2533</v>
          </cell>
          <cell r="AP114">
            <v>2906.639999999999</v>
          </cell>
          <cell r="AQ114">
            <v>2973</v>
          </cell>
          <cell r="AR114">
            <v>17322</v>
          </cell>
          <cell r="AS114">
            <v>17170.53</v>
          </cell>
          <cell r="AT114">
            <v>8322.4669104889217</v>
          </cell>
          <cell r="AU114">
            <v>8322.4567837831037</v>
          </cell>
          <cell r="AV114">
            <v>8322.4567837831037</v>
          </cell>
          <cell r="AW114">
            <v>8322.4300055479071</v>
          </cell>
          <cell r="AX114">
            <v>0</v>
          </cell>
          <cell r="AZ114">
            <v>17170.53</v>
          </cell>
          <cell r="BD114">
            <v>-2.6778235196616151E-2</v>
          </cell>
          <cell r="BE114">
            <v>-3.2175877738849223E-4</v>
          </cell>
          <cell r="BH114">
            <v>34709</v>
          </cell>
          <cell r="BI114">
            <v>25676</v>
          </cell>
          <cell r="BJ114">
            <v>25710</v>
          </cell>
          <cell r="BK114">
            <v>25710</v>
          </cell>
          <cell r="BL114">
            <v>25710</v>
          </cell>
          <cell r="BM114">
            <v>34709.533089511082</v>
          </cell>
          <cell r="BN114">
            <v>34709.543216216895</v>
          </cell>
          <cell r="BO114">
            <v>34709.543216216895</v>
          </cell>
          <cell r="BP114">
            <v>34709.569994452089</v>
          </cell>
          <cell r="BQ114">
            <v>0</v>
          </cell>
          <cell r="BR114">
            <v>0</v>
          </cell>
          <cell r="BS114">
            <v>25710</v>
          </cell>
          <cell r="BT114">
            <v>0</v>
          </cell>
          <cell r="BU114">
            <v>0</v>
          </cell>
          <cell r="BW114">
            <v>2.6778235194797162E-2</v>
          </cell>
          <cell r="BX114">
            <v>7.7149488908467845E-5</v>
          </cell>
          <cell r="BZ114">
            <v>-105</v>
          </cell>
        </row>
        <row r="115">
          <cell r="A115">
            <v>106</v>
          </cell>
          <cell r="B115" t="str">
            <v>GILL</v>
          </cell>
          <cell r="C115">
            <v>0</v>
          </cell>
          <cell r="D115">
            <v>0</v>
          </cell>
          <cell r="E115">
            <v>0</v>
          </cell>
          <cell r="F115">
            <v>0</v>
          </cell>
          <cell r="G115">
            <v>0</v>
          </cell>
          <cell r="H115">
            <v>0</v>
          </cell>
          <cell r="I115">
            <v>0</v>
          </cell>
          <cell r="J115">
            <v>0</v>
          </cell>
          <cell r="K115">
            <v>0</v>
          </cell>
          <cell r="L115">
            <v>0</v>
          </cell>
          <cell r="M115">
            <v>0</v>
          </cell>
          <cell r="N115">
            <v>0</v>
          </cell>
          <cell r="R115">
            <v>0</v>
          </cell>
          <cell r="S115" t="str">
            <v>--</v>
          </cell>
          <cell r="V115">
            <v>0</v>
          </cell>
          <cell r="W115">
            <v>0</v>
          </cell>
          <cell r="X115">
            <v>0</v>
          </cell>
          <cell r="Y115">
            <v>0</v>
          </cell>
          <cell r="Z115">
            <v>0</v>
          </cell>
          <cell r="AA115">
            <v>0</v>
          </cell>
          <cell r="AB115">
            <v>0</v>
          </cell>
          <cell r="AC115">
            <v>0</v>
          </cell>
          <cell r="AD115">
            <v>0</v>
          </cell>
          <cell r="AE115">
            <v>0</v>
          </cell>
          <cell r="AG115">
            <v>0</v>
          </cell>
          <cell r="AK115">
            <v>0</v>
          </cell>
          <cell r="AL115" t="str">
            <v>--</v>
          </cell>
          <cell r="AM115" t="str">
            <v>--</v>
          </cell>
          <cell r="AO115">
            <v>0</v>
          </cell>
          <cell r="AP115">
            <v>0</v>
          </cell>
          <cell r="AQ115">
            <v>0</v>
          </cell>
          <cell r="AR115">
            <v>0</v>
          </cell>
          <cell r="AS115">
            <v>0</v>
          </cell>
          <cell r="AT115">
            <v>0</v>
          </cell>
          <cell r="AU115">
            <v>0</v>
          </cell>
          <cell r="AV115">
            <v>0</v>
          </cell>
          <cell r="AW115">
            <v>0</v>
          </cell>
          <cell r="AX115">
            <v>0</v>
          </cell>
          <cell r="AZ115">
            <v>0</v>
          </cell>
          <cell r="BD115">
            <v>0</v>
          </cell>
          <cell r="BE115" t="str">
            <v>--</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W115">
            <v>0</v>
          </cell>
          <cell r="BX115" t="str">
            <v>--</v>
          </cell>
          <cell r="BZ115">
            <v>-106</v>
          </cell>
        </row>
        <row r="116">
          <cell r="A116">
            <v>107</v>
          </cell>
          <cell r="B116" t="str">
            <v>GLOUCESTER</v>
          </cell>
          <cell r="C116">
            <v>3.5</v>
          </cell>
          <cell r="D116">
            <v>2.9885038227579659</v>
          </cell>
          <cell r="E116">
            <v>2.9885038227579659</v>
          </cell>
          <cell r="F116">
            <v>2</v>
          </cell>
          <cell r="G116">
            <v>2</v>
          </cell>
          <cell r="H116">
            <v>2</v>
          </cell>
          <cell r="I116">
            <v>2</v>
          </cell>
          <cell r="J116">
            <v>2</v>
          </cell>
          <cell r="K116">
            <v>2</v>
          </cell>
          <cell r="L116">
            <v>0</v>
          </cell>
          <cell r="M116">
            <v>0</v>
          </cell>
          <cell r="N116">
            <v>2</v>
          </cell>
          <cell r="R116">
            <v>0</v>
          </cell>
          <cell r="S116">
            <v>0</v>
          </cell>
          <cell r="V116">
            <v>42012</v>
          </cell>
          <cell r="W116">
            <v>50126.453778670679</v>
          </cell>
          <cell r="X116">
            <v>50687</v>
          </cell>
          <cell r="Y116">
            <v>29466</v>
          </cell>
          <cell r="Z116">
            <v>28983.4</v>
          </cell>
          <cell r="AA116">
            <v>29466</v>
          </cell>
          <cell r="AB116">
            <v>29466</v>
          </cell>
          <cell r="AC116">
            <v>29466</v>
          </cell>
          <cell r="AD116">
            <v>29466</v>
          </cell>
          <cell r="AE116">
            <v>0</v>
          </cell>
          <cell r="AG116">
            <v>28983.4</v>
          </cell>
          <cell r="AK116">
            <v>0</v>
          </cell>
          <cell r="AL116">
            <v>0</v>
          </cell>
          <cell r="AM116">
            <v>0</v>
          </cell>
          <cell r="AO116">
            <v>30285.741431387829</v>
          </cell>
          <cell r="AP116">
            <v>10853.495850598896</v>
          </cell>
          <cell r="AQ116">
            <v>29756.400000000001</v>
          </cell>
          <cell r="AR116">
            <v>4183.3134904339258</v>
          </cell>
          <cell r="AS116">
            <v>7275.9565328095487</v>
          </cell>
          <cell r="AT116">
            <v>1876</v>
          </cell>
          <cell r="AU116">
            <v>1876</v>
          </cell>
          <cell r="AV116">
            <v>1876</v>
          </cell>
          <cell r="AW116">
            <v>1873.2826030938502</v>
          </cell>
          <cell r="AX116">
            <v>0</v>
          </cell>
          <cell r="AZ116">
            <v>7355.3996711185328</v>
          </cell>
          <cell r="BD116">
            <v>-2.7173969061498155</v>
          </cell>
          <cell r="BE116">
            <v>-0.1448505813512746</v>
          </cell>
          <cell r="BH116">
            <v>11726.258568612171</v>
          </cell>
          <cell r="BI116">
            <v>39272.957928071781</v>
          </cell>
          <cell r="BJ116">
            <v>20930.599999999999</v>
          </cell>
          <cell r="BK116">
            <v>25282.686509566076</v>
          </cell>
          <cell r="BL116">
            <v>21707.443467190453</v>
          </cell>
          <cell r="BM116">
            <v>27590</v>
          </cell>
          <cell r="BN116">
            <v>27590</v>
          </cell>
          <cell r="BO116">
            <v>27590</v>
          </cell>
          <cell r="BP116">
            <v>27592.717396906151</v>
          </cell>
          <cell r="BQ116">
            <v>0</v>
          </cell>
          <cell r="BR116">
            <v>0</v>
          </cell>
          <cell r="BS116">
            <v>21628.00032888147</v>
          </cell>
          <cell r="BT116">
            <v>0</v>
          </cell>
          <cell r="BU116">
            <v>0</v>
          </cell>
          <cell r="BW116">
            <v>2.7173969061514072</v>
          </cell>
          <cell r="BX116">
            <v>9.8492095184976591E-3</v>
          </cell>
          <cell r="BZ116">
            <v>-107</v>
          </cell>
        </row>
        <row r="117">
          <cell r="A117">
            <v>108</v>
          </cell>
          <cell r="B117" t="str">
            <v>GOSHEN</v>
          </cell>
          <cell r="C117">
            <v>0</v>
          </cell>
          <cell r="D117">
            <v>0</v>
          </cell>
          <cell r="E117">
            <v>0</v>
          </cell>
          <cell r="F117">
            <v>0</v>
          </cell>
          <cell r="G117">
            <v>0</v>
          </cell>
          <cell r="H117">
            <v>0</v>
          </cell>
          <cell r="I117">
            <v>0</v>
          </cell>
          <cell r="J117">
            <v>0</v>
          </cell>
          <cell r="K117">
            <v>0</v>
          </cell>
          <cell r="L117">
            <v>0</v>
          </cell>
          <cell r="M117">
            <v>0</v>
          </cell>
          <cell r="N117">
            <v>0</v>
          </cell>
          <cell r="R117">
            <v>0</v>
          </cell>
          <cell r="S117" t="str">
            <v>--</v>
          </cell>
          <cell r="V117">
            <v>0</v>
          </cell>
          <cell r="W117">
            <v>0</v>
          </cell>
          <cell r="X117">
            <v>0</v>
          </cell>
          <cell r="Y117">
            <v>0</v>
          </cell>
          <cell r="Z117">
            <v>0</v>
          </cell>
          <cell r="AA117">
            <v>0</v>
          </cell>
          <cell r="AB117">
            <v>0</v>
          </cell>
          <cell r="AC117">
            <v>0</v>
          </cell>
          <cell r="AD117">
            <v>0</v>
          </cell>
          <cell r="AE117">
            <v>0</v>
          </cell>
          <cell r="AG117">
            <v>0</v>
          </cell>
          <cell r="AK117">
            <v>0</v>
          </cell>
          <cell r="AL117" t="str">
            <v>--</v>
          </cell>
          <cell r="AM117" t="str">
            <v>--</v>
          </cell>
          <cell r="AO117">
            <v>0</v>
          </cell>
          <cell r="AP117">
            <v>0</v>
          </cell>
          <cell r="AQ117">
            <v>0</v>
          </cell>
          <cell r="AR117">
            <v>0</v>
          </cell>
          <cell r="AS117">
            <v>0</v>
          </cell>
          <cell r="AT117">
            <v>0</v>
          </cell>
          <cell r="AU117">
            <v>0</v>
          </cell>
          <cell r="AV117">
            <v>0</v>
          </cell>
          <cell r="AW117">
            <v>0</v>
          </cell>
          <cell r="AX117">
            <v>0</v>
          </cell>
          <cell r="AZ117">
            <v>0</v>
          </cell>
          <cell r="BD117">
            <v>0</v>
          </cell>
          <cell r="BE117" t="str">
            <v>--</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W117">
            <v>0</v>
          </cell>
          <cell r="BX117" t="str">
            <v>--</v>
          </cell>
          <cell r="BZ117">
            <v>-108</v>
          </cell>
        </row>
        <row r="118">
          <cell r="A118">
            <v>109</v>
          </cell>
          <cell r="B118" t="str">
            <v>GOSNOLD</v>
          </cell>
          <cell r="C118">
            <v>0</v>
          </cell>
          <cell r="D118">
            <v>0</v>
          </cell>
          <cell r="E118">
            <v>0</v>
          </cell>
          <cell r="F118">
            <v>0</v>
          </cell>
          <cell r="G118">
            <v>0</v>
          </cell>
          <cell r="H118">
            <v>0</v>
          </cell>
          <cell r="I118">
            <v>0</v>
          </cell>
          <cell r="J118">
            <v>0</v>
          </cell>
          <cell r="K118">
            <v>0</v>
          </cell>
          <cell r="L118">
            <v>0</v>
          </cell>
          <cell r="M118">
            <v>0</v>
          </cell>
          <cell r="N118">
            <v>0</v>
          </cell>
          <cell r="R118">
            <v>0</v>
          </cell>
          <cell r="S118" t="str">
            <v>--</v>
          </cell>
          <cell r="V118">
            <v>0</v>
          </cell>
          <cell r="W118">
            <v>0</v>
          </cell>
          <cell r="X118">
            <v>0</v>
          </cell>
          <cell r="Y118">
            <v>0</v>
          </cell>
          <cell r="Z118">
            <v>0</v>
          </cell>
          <cell r="AA118">
            <v>0</v>
          </cell>
          <cell r="AB118">
            <v>0</v>
          </cell>
          <cell r="AC118">
            <v>0</v>
          </cell>
          <cell r="AD118">
            <v>0</v>
          </cell>
          <cell r="AE118">
            <v>0</v>
          </cell>
          <cell r="AG118">
            <v>0</v>
          </cell>
          <cell r="AK118">
            <v>0</v>
          </cell>
          <cell r="AL118" t="str">
            <v>--</v>
          </cell>
          <cell r="AM118" t="str">
            <v>--</v>
          </cell>
          <cell r="AO118">
            <v>0</v>
          </cell>
          <cell r="AP118">
            <v>0</v>
          </cell>
          <cell r="AQ118">
            <v>0</v>
          </cell>
          <cell r="AR118">
            <v>0</v>
          </cell>
          <cell r="AS118">
            <v>0</v>
          </cell>
          <cell r="AT118">
            <v>0</v>
          </cell>
          <cell r="AU118">
            <v>0</v>
          </cell>
          <cell r="AV118">
            <v>0</v>
          </cell>
          <cell r="AW118">
            <v>0</v>
          </cell>
          <cell r="AX118">
            <v>0</v>
          </cell>
          <cell r="AZ118">
            <v>0</v>
          </cell>
          <cell r="BD118">
            <v>0</v>
          </cell>
          <cell r="BE118" t="str">
            <v>--</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W118">
            <v>0</v>
          </cell>
          <cell r="BX118" t="str">
            <v>--</v>
          </cell>
          <cell r="BZ118">
            <v>-109</v>
          </cell>
        </row>
        <row r="119">
          <cell r="A119">
            <v>110</v>
          </cell>
          <cell r="B119" t="str">
            <v>GRAFTON</v>
          </cell>
          <cell r="C119">
            <v>22.52</v>
          </cell>
          <cell r="D119">
            <v>23.001403508771912</v>
          </cell>
          <cell r="E119">
            <v>23.001403508771912</v>
          </cell>
          <cell r="F119">
            <v>17</v>
          </cell>
          <cell r="G119">
            <v>17</v>
          </cell>
          <cell r="H119">
            <v>17</v>
          </cell>
          <cell r="I119">
            <v>17</v>
          </cell>
          <cell r="J119">
            <v>17</v>
          </cell>
          <cell r="K119">
            <v>17</v>
          </cell>
          <cell r="L119">
            <v>0</v>
          </cell>
          <cell r="M119">
            <v>0</v>
          </cell>
          <cell r="N119">
            <v>17</v>
          </cell>
          <cell r="R119">
            <v>0</v>
          </cell>
          <cell r="S119">
            <v>0</v>
          </cell>
          <cell r="V119">
            <v>314581</v>
          </cell>
          <cell r="W119">
            <v>337074.52544561418</v>
          </cell>
          <cell r="X119">
            <v>338029</v>
          </cell>
          <cell r="Y119">
            <v>249883</v>
          </cell>
          <cell r="Z119">
            <v>248932.53</v>
          </cell>
          <cell r="AA119">
            <v>249509</v>
          </cell>
          <cell r="AB119">
            <v>249509</v>
          </cell>
          <cell r="AC119">
            <v>249509</v>
          </cell>
          <cell r="AD119">
            <v>249509</v>
          </cell>
          <cell r="AE119">
            <v>0</v>
          </cell>
          <cell r="AG119">
            <v>248932.53</v>
          </cell>
          <cell r="AK119">
            <v>0</v>
          </cell>
          <cell r="AL119">
            <v>0</v>
          </cell>
          <cell r="AM119">
            <v>0</v>
          </cell>
          <cell r="AO119">
            <v>20186</v>
          </cell>
          <cell r="AP119">
            <v>27388.525445614181</v>
          </cell>
          <cell r="AQ119">
            <v>28343</v>
          </cell>
          <cell r="AR119">
            <v>15946</v>
          </cell>
          <cell r="AS119">
            <v>15946</v>
          </cell>
          <cell r="AT119">
            <v>15946</v>
          </cell>
          <cell r="AU119">
            <v>15946</v>
          </cell>
          <cell r="AV119">
            <v>15946</v>
          </cell>
          <cell r="AW119">
            <v>15946</v>
          </cell>
          <cell r="AX119">
            <v>0</v>
          </cell>
          <cell r="AZ119">
            <v>15946</v>
          </cell>
          <cell r="BD119">
            <v>0</v>
          </cell>
          <cell r="BE119">
            <v>0</v>
          </cell>
          <cell r="BH119">
            <v>294395</v>
          </cell>
          <cell r="BI119">
            <v>309686</v>
          </cell>
          <cell r="BJ119">
            <v>309686</v>
          </cell>
          <cell r="BK119">
            <v>233937</v>
          </cell>
          <cell r="BL119">
            <v>232986.53</v>
          </cell>
          <cell r="BM119">
            <v>233563</v>
          </cell>
          <cell r="BN119">
            <v>233563</v>
          </cell>
          <cell r="BO119">
            <v>233563</v>
          </cell>
          <cell r="BP119">
            <v>233563</v>
          </cell>
          <cell r="BQ119">
            <v>0</v>
          </cell>
          <cell r="BR119">
            <v>0</v>
          </cell>
          <cell r="BS119">
            <v>232986.53</v>
          </cell>
          <cell r="BT119">
            <v>0</v>
          </cell>
          <cell r="BU119">
            <v>0</v>
          </cell>
          <cell r="BW119">
            <v>0</v>
          </cell>
          <cell r="BX119">
            <v>0</v>
          </cell>
          <cell r="BZ119">
            <v>-110</v>
          </cell>
        </row>
        <row r="120">
          <cell r="A120">
            <v>111</v>
          </cell>
          <cell r="B120" t="str">
            <v>GRANBY</v>
          </cell>
          <cell r="C120">
            <v>20.990000000000002</v>
          </cell>
          <cell r="D120">
            <v>22.7156267337853</v>
          </cell>
          <cell r="E120">
            <v>22.7156267337853</v>
          </cell>
          <cell r="F120">
            <v>21</v>
          </cell>
          <cell r="G120">
            <v>21</v>
          </cell>
          <cell r="H120">
            <v>21</v>
          </cell>
          <cell r="I120">
            <v>21</v>
          </cell>
          <cell r="J120">
            <v>21</v>
          </cell>
          <cell r="K120">
            <v>21</v>
          </cell>
          <cell r="L120">
            <v>0</v>
          </cell>
          <cell r="M120">
            <v>0</v>
          </cell>
          <cell r="N120">
            <v>21</v>
          </cell>
          <cell r="R120">
            <v>0</v>
          </cell>
          <cell r="S120">
            <v>0</v>
          </cell>
          <cell r="V120">
            <v>296182</v>
          </cell>
          <cell r="W120">
            <v>362332.25787629065</v>
          </cell>
          <cell r="X120">
            <v>363078</v>
          </cell>
          <cell r="Y120">
            <v>324193</v>
          </cell>
          <cell r="Z120">
            <v>324193</v>
          </cell>
          <cell r="AA120">
            <v>324214</v>
          </cell>
          <cell r="AB120">
            <v>324214</v>
          </cell>
          <cell r="AC120">
            <v>324214</v>
          </cell>
          <cell r="AD120">
            <v>324214</v>
          </cell>
          <cell r="AE120">
            <v>0</v>
          </cell>
          <cell r="AG120">
            <v>324193</v>
          </cell>
          <cell r="AK120">
            <v>0</v>
          </cell>
          <cell r="AL120">
            <v>0</v>
          </cell>
          <cell r="AM120">
            <v>0</v>
          </cell>
          <cell r="AO120">
            <v>83757.736071690189</v>
          </cell>
          <cell r="AP120">
            <v>67262.794998179306</v>
          </cell>
          <cell r="AQ120">
            <v>116796.2</v>
          </cell>
          <cell r="AR120">
            <v>26924.928503400239</v>
          </cell>
          <cell r="AS120">
            <v>36611.653019358186</v>
          </cell>
          <cell r="AT120">
            <v>46780.379065273635</v>
          </cell>
          <cell r="AU120">
            <v>46780.329277321725</v>
          </cell>
          <cell r="AV120">
            <v>46780.329277321725</v>
          </cell>
          <cell r="AW120">
            <v>46775.694697665473</v>
          </cell>
          <cell r="AX120">
            <v>0</v>
          </cell>
          <cell r="AZ120">
            <v>36860.483480855983</v>
          </cell>
          <cell r="BD120">
            <v>-4.6345796562527539</v>
          </cell>
          <cell r="BE120">
            <v>-9.9071120871707663E-3</v>
          </cell>
          <cell r="BH120">
            <v>212424.26392830981</v>
          </cell>
          <cell r="BI120">
            <v>295069.46287811134</v>
          </cell>
          <cell r="BJ120">
            <v>246281.8</v>
          </cell>
          <cell r="BK120">
            <v>297268.07149659976</v>
          </cell>
          <cell r="BL120">
            <v>287581.34698064183</v>
          </cell>
          <cell r="BM120">
            <v>277433.62093472638</v>
          </cell>
          <cell r="BN120">
            <v>277433.6707226783</v>
          </cell>
          <cell r="BO120">
            <v>277433.6707226783</v>
          </cell>
          <cell r="BP120">
            <v>277438.30530233454</v>
          </cell>
          <cell r="BQ120">
            <v>0</v>
          </cell>
          <cell r="BR120">
            <v>0</v>
          </cell>
          <cell r="BS120">
            <v>287332.516519144</v>
          </cell>
          <cell r="BT120">
            <v>0</v>
          </cell>
          <cell r="BU120">
            <v>0</v>
          </cell>
          <cell r="BW120">
            <v>4.634579656238202</v>
          </cell>
          <cell r="BX120">
            <v>1.670518089658124E-3</v>
          </cell>
          <cell r="BZ120">
            <v>-111</v>
          </cell>
        </row>
        <row r="121">
          <cell r="A121">
            <v>112</v>
          </cell>
          <cell r="B121" t="str">
            <v>GRANVILLE</v>
          </cell>
          <cell r="C121">
            <v>0</v>
          </cell>
          <cell r="D121">
            <v>0</v>
          </cell>
          <cell r="E121">
            <v>0</v>
          </cell>
          <cell r="F121">
            <v>0</v>
          </cell>
          <cell r="G121">
            <v>0</v>
          </cell>
          <cell r="H121">
            <v>0</v>
          </cell>
          <cell r="I121">
            <v>0</v>
          </cell>
          <cell r="J121">
            <v>0</v>
          </cell>
          <cell r="K121">
            <v>0</v>
          </cell>
          <cell r="L121">
            <v>0</v>
          </cell>
          <cell r="M121">
            <v>0</v>
          </cell>
          <cell r="N121">
            <v>0</v>
          </cell>
          <cell r="R121">
            <v>0</v>
          </cell>
          <cell r="S121" t="str">
            <v>--</v>
          </cell>
          <cell r="V121">
            <v>0</v>
          </cell>
          <cell r="W121">
            <v>0</v>
          </cell>
          <cell r="X121">
            <v>0</v>
          </cell>
          <cell r="Y121">
            <v>0</v>
          </cell>
          <cell r="Z121">
            <v>0</v>
          </cell>
          <cell r="AA121">
            <v>0</v>
          </cell>
          <cell r="AB121">
            <v>0</v>
          </cell>
          <cell r="AC121">
            <v>0</v>
          </cell>
          <cell r="AD121">
            <v>0</v>
          </cell>
          <cell r="AE121">
            <v>0</v>
          </cell>
          <cell r="AG121">
            <v>0</v>
          </cell>
          <cell r="AK121">
            <v>0</v>
          </cell>
          <cell r="AL121" t="str">
            <v>--</v>
          </cell>
          <cell r="AM121" t="str">
            <v>--</v>
          </cell>
          <cell r="AO121">
            <v>0</v>
          </cell>
          <cell r="AP121">
            <v>0</v>
          </cell>
          <cell r="AQ121">
            <v>0</v>
          </cell>
          <cell r="AR121">
            <v>0</v>
          </cell>
          <cell r="AS121">
            <v>0</v>
          </cell>
          <cell r="AT121">
            <v>0</v>
          </cell>
          <cell r="AU121">
            <v>0</v>
          </cell>
          <cell r="AV121">
            <v>0</v>
          </cell>
          <cell r="AW121">
            <v>0</v>
          </cell>
          <cell r="AX121">
            <v>0</v>
          </cell>
          <cell r="AZ121">
            <v>0</v>
          </cell>
          <cell r="BD121">
            <v>0</v>
          </cell>
          <cell r="BE121" t="str">
            <v>--</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W121">
            <v>0</v>
          </cell>
          <cell r="BX121" t="str">
            <v>--</v>
          </cell>
          <cell r="BZ121">
            <v>-112</v>
          </cell>
        </row>
        <row r="122">
          <cell r="A122">
            <v>113</v>
          </cell>
          <cell r="B122" t="str">
            <v>GREAT BARRINGTON</v>
          </cell>
          <cell r="C122">
            <v>0</v>
          </cell>
          <cell r="D122">
            <v>0</v>
          </cell>
          <cell r="E122">
            <v>0</v>
          </cell>
          <cell r="F122">
            <v>0</v>
          </cell>
          <cell r="G122">
            <v>0</v>
          </cell>
          <cell r="H122">
            <v>0</v>
          </cell>
          <cell r="I122">
            <v>0</v>
          </cell>
          <cell r="J122">
            <v>0</v>
          </cell>
          <cell r="K122">
            <v>0</v>
          </cell>
          <cell r="L122">
            <v>0</v>
          </cell>
          <cell r="M122">
            <v>0</v>
          </cell>
          <cell r="N122">
            <v>0</v>
          </cell>
          <cell r="R122">
            <v>0</v>
          </cell>
          <cell r="S122" t="str">
            <v>--</v>
          </cell>
          <cell r="V122">
            <v>0</v>
          </cell>
          <cell r="W122">
            <v>0</v>
          </cell>
          <cell r="X122">
            <v>0</v>
          </cell>
          <cell r="Y122">
            <v>0</v>
          </cell>
          <cell r="Z122">
            <v>0</v>
          </cell>
          <cell r="AA122">
            <v>0</v>
          </cell>
          <cell r="AB122">
            <v>0</v>
          </cell>
          <cell r="AC122">
            <v>0</v>
          </cell>
          <cell r="AD122">
            <v>0</v>
          </cell>
          <cell r="AE122">
            <v>0</v>
          </cell>
          <cell r="AG122">
            <v>0</v>
          </cell>
          <cell r="AK122">
            <v>0</v>
          </cell>
          <cell r="AL122" t="str">
            <v>--</v>
          </cell>
          <cell r="AM122" t="str">
            <v>--</v>
          </cell>
          <cell r="AO122">
            <v>0</v>
          </cell>
          <cell r="AP122">
            <v>0</v>
          </cell>
          <cell r="AQ122">
            <v>0</v>
          </cell>
          <cell r="AR122">
            <v>0</v>
          </cell>
          <cell r="AS122">
            <v>0</v>
          </cell>
          <cell r="AT122">
            <v>0</v>
          </cell>
          <cell r="AU122">
            <v>0</v>
          </cell>
          <cell r="AV122">
            <v>0</v>
          </cell>
          <cell r="AW122">
            <v>0</v>
          </cell>
          <cell r="AX122">
            <v>0</v>
          </cell>
          <cell r="AZ122">
            <v>0</v>
          </cell>
          <cell r="BD122">
            <v>0</v>
          </cell>
          <cell r="BE122" t="str">
            <v>--</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W122">
            <v>0</v>
          </cell>
          <cell r="BX122" t="str">
            <v>--</v>
          </cell>
          <cell r="BZ122">
            <v>-113</v>
          </cell>
        </row>
        <row r="123">
          <cell r="A123">
            <v>114</v>
          </cell>
          <cell r="B123" t="str">
            <v>GREENFIELD</v>
          </cell>
          <cell r="C123">
            <v>99.25</v>
          </cell>
          <cell r="D123">
            <v>102.66480041741461</v>
          </cell>
          <cell r="E123">
            <v>102.66480041741461</v>
          </cell>
          <cell r="F123">
            <v>101</v>
          </cell>
          <cell r="G123">
            <v>101</v>
          </cell>
          <cell r="H123">
            <v>101</v>
          </cell>
          <cell r="I123">
            <v>101</v>
          </cell>
          <cell r="J123">
            <v>101</v>
          </cell>
          <cell r="K123">
            <v>101</v>
          </cell>
          <cell r="L123">
            <v>0</v>
          </cell>
          <cell r="M123">
            <v>0</v>
          </cell>
          <cell r="N123">
            <v>101</v>
          </cell>
          <cell r="R123">
            <v>0</v>
          </cell>
          <cell r="S123">
            <v>0</v>
          </cell>
          <cell r="V123">
            <v>1468096</v>
          </cell>
          <cell r="W123">
            <v>1584520.5827915347</v>
          </cell>
          <cell r="X123">
            <v>1589547</v>
          </cell>
          <cell r="Y123">
            <v>1643718</v>
          </cell>
          <cell r="Z123">
            <v>1643718</v>
          </cell>
          <cell r="AA123">
            <v>1653479</v>
          </cell>
          <cell r="AB123">
            <v>1653479</v>
          </cell>
          <cell r="AC123">
            <v>1653479</v>
          </cell>
          <cell r="AD123">
            <v>1653479</v>
          </cell>
          <cell r="AE123">
            <v>0</v>
          </cell>
          <cell r="AG123">
            <v>1643718</v>
          </cell>
          <cell r="AK123">
            <v>0</v>
          </cell>
          <cell r="AL123">
            <v>0</v>
          </cell>
          <cell r="AM123">
            <v>0</v>
          </cell>
          <cell r="AO123">
            <v>287313.26704509184</v>
          </cell>
          <cell r="AP123">
            <v>245035.77946331259</v>
          </cell>
          <cell r="AQ123">
            <v>384410.4</v>
          </cell>
          <cell r="AR123">
            <v>283410.17593705154</v>
          </cell>
          <cell r="AS123">
            <v>299634.19389153109</v>
          </cell>
          <cell r="AT123">
            <v>274325.62015944143</v>
          </cell>
          <cell r="AU123">
            <v>274325.29000750848</v>
          </cell>
          <cell r="AV123">
            <v>274325.29000750848</v>
          </cell>
          <cell r="AW123">
            <v>274291.08157922368</v>
          </cell>
          <cell r="AX123">
            <v>0</v>
          </cell>
          <cell r="AZ123">
            <v>300050.95291758893</v>
          </cell>
          <cell r="BD123">
            <v>-34.208428284793627</v>
          </cell>
          <cell r="BE123">
            <v>-1.2470023556288012E-2</v>
          </cell>
          <cell r="BH123">
            <v>1180782.7329549082</v>
          </cell>
          <cell r="BI123">
            <v>1339484.8033282221</v>
          </cell>
          <cell r="BJ123">
            <v>1205136.6000000001</v>
          </cell>
          <cell r="BK123">
            <v>1360307.8240629486</v>
          </cell>
          <cell r="BL123">
            <v>1344083.8061084689</v>
          </cell>
          <cell r="BM123">
            <v>1379153.3798405586</v>
          </cell>
          <cell r="BN123">
            <v>1379153.7099924916</v>
          </cell>
          <cell r="BO123">
            <v>1379153.7099924916</v>
          </cell>
          <cell r="BP123">
            <v>1379187.9184207763</v>
          </cell>
          <cell r="BQ123">
            <v>0</v>
          </cell>
          <cell r="BR123">
            <v>0</v>
          </cell>
          <cell r="BS123">
            <v>1343667.0470824111</v>
          </cell>
          <cell r="BT123">
            <v>0</v>
          </cell>
          <cell r="BU123">
            <v>0</v>
          </cell>
          <cell r="BW123">
            <v>34.208428284619004</v>
          </cell>
          <cell r="BX123">
            <v>2.4803927246574986E-3</v>
          </cell>
          <cell r="BZ123">
            <v>-114</v>
          </cell>
        </row>
        <row r="124">
          <cell r="A124">
            <v>115</v>
          </cell>
          <cell r="B124" t="str">
            <v>GROTON</v>
          </cell>
          <cell r="C124">
            <v>0</v>
          </cell>
          <cell r="D124">
            <v>0</v>
          </cell>
          <cell r="E124">
            <v>0</v>
          </cell>
          <cell r="F124">
            <v>0</v>
          </cell>
          <cell r="G124">
            <v>0</v>
          </cell>
          <cell r="H124">
            <v>0</v>
          </cell>
          <cell r="I124">
            <v>0</v>
          </cell>
          <cell r="J124">
            <v>0</v>
          </cell>
          <cell r="K124">
            <v>0</v>
          </cell>
          <cell r="L124">
            <v>0</v>
          </cell>
          <cell r="M124">
            <v>0</v>
          </cell>
          <cell r="N124">
            <v>0</v>
          </cell>
          <cell r="R124">
            <v>0</v>
          </cell>
          <cell r="S124" t="str">
            <v>--</v>
          </cell>
          <cell r="V124">
            <v>0</v>
          </cell>
          <cell r="W124">
            <v>0</v>
          </cell>
          <cell r="X124">
            <v>0</v>
          </cell>
          <cell r="Y124">
            <v>0</v>
          </cell>
          <cell r="Z124">
            <v>0</v>
          </cell>
          <cell r="AA124">
            <v>0</v>
          </cell>
          <cell r="AB124">
            <v>0</v>
          </cell>
          <cell r="AC124">
            <v>0</v>
          </cell>
          <cell r="AD124">
            <v>0</v>
          </cell>
          <cell r="AE124">
            <v>0</v>
          </cell>
          <cell r="AG124">
            <v>0</v>
          </cell>
          <cell r="AK124">
            <v>0</v>
          </cell>
          <cell r="AL124" t="str">
            <v>--</v>
          </cell>
          <cell r="AM124" t="str">
            <v>--</v>
          </cell>
          <cell r="AO124">
            <v>0</v>
          </cell>
          <cell r="AP124">
            <v>0</v>
          </cell>
          <cell r="AQ124">
            <v>0</v>
          </cell>
          <cell r="AR124">
            <v>0</v>
          </cell>
          <cell r="AS124">
            <v>0</v>
          </cell>
          <cell r="AT124">
            <v>0</v>
          </cell>
          <cell r="AU124">
            <v>0</v>
          </cell>
          <cell r="AV124">
            <v>0</v>
          </cell>
          <cell r="AW124">
            <v>0</v>
          </cell>
          <cell r="AX124">
            <v>0</v>
          </cell>
          <cell r="AZ124">
            <v>0</v>
          </cell>
          <cell r="BD124">
            <v>0</v>
          </cell>
          <cell r="BE124" t="str">
            <v>--</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W124">
            <v>0</v>
          </cell>
          <cell r="BX124" t="str">
            <v>--</v>
          </cell>
          <cell r="BZ124">
            <v>-115</v>
          </cell>
        </row>
        <row r="125">
          <cell r="A125">
            <v>116</v>
          </cell>
          <cell r="B125" t="str">
            <v>GROVELAND</v>
          </cell>
          <cell r="C125">
            <v>0</v>
          </cell>
          <cell r="D125">
            <v>0</v>
          </cell>
          <cell r="E125">
            <v>0</v>
          </cell>
          <cell r="F125">
            <v>0</v>
          </cell>
          <cell r="G125">
            <v>0</v>
          </cell>
          <cell r="H125">
            <v>0</v>
          </cell>
          <cell r="I125">
            <v>0</v>
          </cell>
          <cell r="J125">
            <v>0</v>
          </cell>
          <cell r="K125">
            <v>0</v>
          </cell>
          <cell r="L125">
            <v>0</v>
          </cell>
          <cell r="M125">
            <v>0</v>
          </cell>
          <cell r="N125">
            <v>0</v>
          </cell>
          <cell r="R125">
            <v>0</v>
          </cell>
          <cell r="S125" t="str">
            <v>--</v>
          </cell>
          <cell r="V125">
            <v>0</v>
          </cell>
          <cell r="W125">
            <v>0</v>
          </cell>
          <cell r="X125">
            <v>0</v>
          </cell>
          <cell r="Y125">
            <v>0</v>
          </cell>
          <cell r="Z125">
            <v>0</v>
          </cell>
          <cell r="AA125">
            <v>0</v>
          </cell>
          <cell r="AB125">
            <v>0</v>
          </cell>
          <cell r="AC125">
            <v>0</v>
          </cell>
          <cell r="AD125">
            <v>0</v>
          </cell>
          <cell r="AE125">
            <v>0</v>
          </cell>
          <cell r="AG125">
            <v>0</v>
          </cell>
          <cell r="AK125">
            <v>0</v>
          </cell>
          <cell r="AL125" t="str">
            <v>--</v>
          </cell>
          <cell r="AM125" t="str">
            <v>--</v>
          </cell>
          <cell r="AO125">
            <v>0</v>
          </cell>
          <cell r="AP125">
            <v>0</v>
          </cell>
          <cell r="AQ125">
            <v>0</v>
          </cell>
          <cell r="AR125">
            <v>0</v>
          </cell>
          <cell r="AS125">
            <v>0</v>
          </cell>
          <cell r="AT125">
            <v>0</v>
          </cell>
          <cell r="AU125">
            <v>0</v>
          </cell>
          <cell r="AV125">
            <v>0</v>
          </cell>
          <cell r="AW125">
            <v>0</v>
          </cell>
          <cell r="AX125">
            <v>0</v>
          </cell>
          <cell r="AZ125">
            <v>0</v>
          </cell>
          <cell r="BD125">
            <v>0</v>
          </cell>
          <cell r="BE125" t="str">
            <v>--</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W125">
            <v>0</v>
          </cell>
          <cell r="BX125" t="str">
            <v>--</v>
          </cell>
          <cell r="BZ125">
            <v>-116</v>
          </cell>
        </row>
        <row r="126">
          <cell r="A126">
            <v>117</v>
          </cell>
          <cell r="B126" t="str">
            <v>HADLEY</v>
          </cell>
          <cell r="C126">
            <v>46.95</v>
          </cell>
          <cell r="D126">
            <v>47.687321885275857</v>
          </cell>
          <cell r="E126">
            <v>47.687321885275857</v>
          </cell>
          <cell r="F126">
            <v>51</v>
          </cell>
          <cell r="G126">
            <v>51</v>
          </cell>
          <cell r="H126">
            <v>51</v>
          </cell>
          <cell r="I126">
            <v>51</v>
          </cell>
          <cell r="J126">
            <v>51</v>
          </cell>
          <cell r="K126">
            <v>51</v>
          </cell>
          <cell r="L126">
            <v>0</v>
          </cell>
          <cell r="M126">
            <v>0</v>
          </cell>
          <cell r="N126">
            <v>51</v>
          </cell>
          <cell r="R126">
            <v>0</v>
          </cell>
          <cell r="S126">
            <v>0</v>
          </cell>
          <cell r="V126">
            <v>708776</v>
          </cell>
          <cell r="W126">
            <v>784444.70792838873</v>
          </cell>
          <cell r="X126">
            <v>781521</v>
          </cell>
          <cell r="Y126">
            <v>837828</v>
          </cell>
          <cell r="Z126">
            <v>837828</v>
          </cell>
          <cell r="AA126">
            <v>837828</v>
          </cell>
          <cell r="AB126">
            <v>837828</v>
          </cell>
          <cell r="AC126">
            <v>837828</v>
          </cell>
          <cell r="AD126">
            <v>837828</v>
          </cell>
          <cell r="AE126">
            <v>0</v>
          </cell>
          <cell r="AG126">
            <v>837828</v>
          </cell>
          <cell r="AK126">
            <v>0</v>
          </cell>
          <cell r="AL126">
            <v>0</v>
          </cell>
          <cell r="AM126">
            <v>0</v>
          </cell>
          <cell r="AO126">
            <v>128239</v>
          </cell>
          <cell r="AP126">
            <v>132137.49200842885</v>
          </cell>
          <cell r="AQ126">
            <v>166651.6</v>
          </cell>
          <cell r="AR126">
            <v>177740.57288460719</v>
          </cell>
          <cell r="AS126">
            <v>186158.83512519271</v>
          </cell>
          <cell r="AT126">
            <v>172140.97040795613</v>
          </cell>
          <cell r="AU126">
            <v>172140.74189072364</v>
          </cell>
          <cell r="AV126">
            <v>172140.74189072364</v>
          </cell>
          <cell r="AW126">
            <v>172140.1376183859</v>
          </cell>
          <cell r="AX126">
            <v>0</v>
          </cell>
          <cell r="AZ126">
            <v>186375.08160509245</v>
          </cell>
          <cell r="BD126">
            <v>-0.60427233774680644</v>
          </cell>
          <cell r="BE126">
            <v>-3.51033887213692E-4</v>
          </cell>
          <cell r="BH126">
            <v>580537</v>
          </cell>
          <cell r="BI126">
            <v>652307.21591995982</v>
          </cell>
          <cell r="BJ126">
            <v>614869.4</v>
          </cell>
          <cell r="BK126">
            <v>660087.42711539287</v>
          </cell>
          <cell r="BL126">
            <v>651669.16487480723</v>
          </cell>
          <cell r="BM126">
            <v>665687.02959204384</v>
          </cell>
          <cell r="BN126">
            <v>665687.25810927642</v>
          </cell>
          <cell r="BO126">
            <v>665687.25810927642</v>
          </cell>
          <cell r="BP126">
            <v>665687.86238161405</v>
          </cell>
          <cell r="BQ126">
            <v>0</v>
          </cell>
          <cell r="BR126">
            <v>0</v>
          </cell>
          <cell r="BS126">
            <v>651452.91839490761</v>
          </cell>
          <cell r="BT126">
            <v>0</v>
          </cell>
          <cell r="BU126">
            <v>0</v>
          </cell>
          <cell r="BW126">
            <v>0.60427233763039112</v>
          </cell>
          <cell r="BX126">
            <v>9.0774208194588368E-5</v>
          </cell>
          <cell r="BZ126">
            <v>-117</v>
          </cell>
        </row>
        <row r="127">
          <cell r="A127">
            <v>118</v>
          </cell>
          <cell r="B127" t="str">
            <v>HALIFAX</v>
          </cell>
          <cell r="C127">
            <v>2.5</v>
          </cell>
          <cell r="D127">
            <v>3.1675134004172669</v>
          </cell>
          <cell r="E127">
            <v>3.1675134004172669</v>
          </cell>
          <cell r="F127">
            <v>3</v>
          </cell>
          <cell r="G127">
            <v>3</v>
          </cell>
          <cell r="H127">
            <v>3</v>
          </cell>
          <cell r="I127">
            <v>3</v>
          </cell>
          <cell r="J127">
            <v>3</v>
          </cell>
          <cell r="K127">
            <v>3</v>
          </cell>
          <cell r="L127">
            <v>0</v>
          </cell>
          <cell r="M127">
            <v>0</v>
          </cell>
          <cell r="N127">
            <v>3</v>
          </cell>
          <cell r="R127">
            <v>0</v>
          </cell>
          <cell r="S127">
            <v>0</v>
          </cell>
          <cell r="V127">
            <v>36001</v>
          </cell>
          <cell r="W127">
            <v>51152.549881397747</v>
          </cell>
          <cell r="X127">
            <v>51357</v>
          </cell>
          <cell r="Y127">
            <v>48785</v>
          </cell>
          <cell r="Z127">
            <v>48597.89</v>
          </cell>
          <cell r="AA127">
            <v>48785</v>
          </cell>
          <cell r="AB127">
            <v>48785</v>
          </cell>
          <cell r="AC127">
            <v>48785</v>
          </cell>
          <cell r="AD127">
            <v>48785</v>
          </cell>
          <cell r="AE127">
            <v>0</v>
          </cell>
          <cell r="AG127">
            <v>48597.89</v>
          </cell>
          <cell r="AK127">
            <v>0</v>
          </cell>
          <cell r="AL127">
            <v>0</v>
          </cell>
          <cell r="AM127">
            <v>0</v>
          </cell>
          <cell r="AO127">
            <v>7811</v>
          </cell>
          <cell r="AP127">
            <v>13939.111393843557</v>
          </cell>
          <cell r="AQ127">
            <v>18660.599999999999</v>
          </cell>
          <cell r="AR127">
            <v>10153.375040696075</v>
          </cell>
          <cell r="AS127">
            <v>11071.228776437662</v>
          </cell>
          <cell r="AT127">
            <v>15127.808314153399</v>
          </cell>
          <cell r="AU127">
            <v>15127.785676581761</v>
          </cell>
          <cell r="AV127">
            <v>15127.785676581761</v>
          </cell>
          <cell r="AW127">
            <v>15127.72581563305</v>
          </cell>
          <cell r="AX127">
            <v>0</v>
          </cell>
          <cell r="AZ127">
            <v>11099.612843296378</v>
          </cell>
          <cell r="BD127">
            <v>-5.9860948711502715E-2</v>
          </cell>
          <cell r="BE127">
            <v>-3.9570198832050707E-4</v>
          </cell>
          <cell r="BH127">
            <v>28190</v>
          </cell>
          <cell r="BI127">
            <v>37213.438487554187</v>
          </cell>
          <cell r="BJ127">
            <v>32696.400000000001</v>
          </cell>
          <cell r="BK127">
            <v>38631.624959303925</v>
          </cell>
          <cell r="BL127">
            <v>37526.66122356234</v>
          </cell>
          <cell r="BM127">
            <v>33657.191685846599</v>
          </cell>
          <cell r="BN127">
            <v>33657.214323418237</v>
          </cell>
          <cell r="BO127">
            <v>33657.214323418237</v>
          </cell>
          <cell r="BP127">
            <v>33657.27418436695</v>
          </cell>
          <cell r="BQ127">
            <v>0</v>
          </cell>
          <cell r="BR127">
            <v>0</v>
          </cell>
          <cell r="BS127">
            <v>37498.277156703625</v>
          </cell>
          <cell r="BT127">
            <v>0</v>
          </cell>
          <cell r="BU127">
            <v>0</v>
          </cell>
          <cell r="BW127">
            <v>5.9860948713321704E-2</v>
          </cell>
          <cell r="BX127">
            <v>1.7785473311882072E-4</v>
          </cell>
          <cell r="BZ127">
            <v>-118</v>
          </cell>
        </row>
        <row r="128">
          <cell r="A128">
            <v>119</v>
          </cell>
          <cell r="B128" t="str">
            <v>HAMILTON</v>
          </cell>
          <cell r="C128">
            <v>0</v>
          </cell>
          <cell r="D128">
            <v>0</v>
          </cell>
          <cell r="E128">
            <v>0</v>
          </cell>
          <cell r="F128">
            <v>0</v>
          </cell>
          <cell r="G128">
            <v>0</v>
          </cell>
          <cell r="H128">
            <v>0</v>
          </cell>
          <cell r="I128">
            <v>0</v>
          </cell>
          <cell r="J128">
            <v>0</v>
          </cell>
          <cell r="K128">
            <v>0</v>
          </cell>
          <cell r="L128">
            <v>0</v>
          </cell>
          <cell r="M128">
            <v>0</v>
          </cell>
          <cell r="N128">
            <v>0</v>
          </cell>
          <cell r="R128">
            <v>0</v>
          </cell>
          <cell r="S128" t="str">
            <v>--</v>
          </cell>
          <cell r="V128">
            <v>0</v>
          </cell>
          <cell r="W128">
            <v>0</v>
          </cell>
          <cell r="X128">
            <v>0</v>
          </cell>
          <cell r="Y128">
            <v>0</v>
          </cell>
          <cell r="Z128">
            <v>0</v>
          </cell>
          <cell r="AA128">
            <v>0</v>
          </cell>
          <cell r="AB128">
            <v>0</v>
          </cell>
          <cell r="AC128">
            <v>0</v>
          </cell>
          <cell r="AD128">
            <v>0</v>
          </cell>
          <cell r="AE128">
            <v>0</v>
          </cell>
          <cell r="AG128">
            <v>0</v>
          </cell>
          <cell r="AK128">
            <v>0</v>
          </cell>
          <cell r="AL128" t="str">
            <v>--</v>
          </cell>
          <cell r="AM128" t="str">
            <v>--</v>
          </cell>
          <cell r="AO128">
            <v>0</v>
          </cell>
          <cell r="AP128">
            <v>0</v>
          </cell>
          <cell r="AQ128">
            <v>0</v>
          </cell>
          <cell r="AR128">
            <v>0</v>
          </cell>
          <cell r="AS128">
            <v>0</v>
          </cell>
          <cell r="AT128">
            <v>0</v>
          </cell>
          <cell r="AU128">
            <v>0</v>
          </cell>
          <cell r="AV128">
            <v>0</v>
          </cell>
          <cell r="AW128">
            <v>0</v>
          </cell>
          <cell r="AX128">
            <v>0</v>
          </cell>
          <cell r="AZ128">
            <v>0</v>
          </cell>
          <cell r="BD128">
            <v>0</v>
          </cell>
          <cell r="BE128" t="str">
            <v>--</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W128">
            <v>0</v>
          </cell>
          <cell r="BX128" t="str">
            <v>--</v>
          </cell>
          <cell r="BZ128">
            <v>-119</v>
          </cell>
        </row>
        <row r="129">
          <cell r="A129">
            <v>120</v>
          </cell>
          <cell r="B129" t="str">
            <v>HAMPDEN</v>
          </cell>
          <cell r="C129">
            <v>0</v>
          </cell>
          <cell r="D129">
            <v>0</v>
          </cell>
          <cell r="E129">
            <v>0</v>
          </cell>
          <cell r="F129">
            <v>0</v>
          </cell>
          <cell r="G129">
            <v>0</v>
          </cell>
          <cell r="H129">
            <v>0</v>
          </cell>
          <cell r="I129">
            <v>0</v>
          </cell>
          <cell r="J129">
            <v>0</v>
          </cell>
          <cell r="K129">
            <v>0</v>
          </cell>
          <cell r="L129">
            <v>0</v>
          </cell>
          <cell r="M129">
            <v>0</v>
          </cell>
          <cell r="N129">
            <v>0</v>
          </cell>
          <cell r="R129">
            <v>0</v>
          </cell>
          <cell r="S129" t="str">
            <v>--</v>
          </cell>
          <cell r="V129">
            <v>0</v>
          </cell>
          <cell r="W129">
            <v>0</v>
          </cell>
          <cell r="X129">
            <v>0</v>
          </cell>
          <cell r="Y129">
            <v>0</v>
          </cell>
          <cell r="Z129">
            <v>0</v>
          </cell>
          <cell r="AA129">
            <v>0</v>
          </cell>
          <cell r="AB129">
            <v>0</v>
          </cell>
          <cell r="AC129">
            <v>0</v>
          </cell>
          <cell r="AD129">
            <v>0</v>
          </cell>
          <cell r="AE129">
            <v>0</v>
          </cell>
          <cell r="AG129">
            <v>0</v>
          </cell>
          <cell r="AK129">
            <v>0</v>
          </cell>
          <cell r="AL129" t="str">
            <v>--</v>
          </cell>
          <cell r="AM129" t="str">
            <v>--</v>
          </cell>
          <cell r="AO129">
            <v>0</v>
          </cell>
          <cell r="AP129">
            <v>0</v>
          </cell>
          <cell r="AQ129">
            <v>0</v>
          </cell>
          <cell r="AR129">
            <v>0</v>
          </cell>
          <cell r="AS129">
            <v>0</v>
          </cell>
          <cell r="AT129">
            <v>0</v>
          </cell>
          <cell r="AU129">
            <v>0</v>
          </cell>
          <cell r="AV129">
            <v>0</v>
          </cell>
          <cell r="AW129">
            <v>0</v>
          </cell>
          <cell r="AX129">
            <v>0</v>
          </cell>
          <cell r="AZ129">
            <v>0</v>
          </cell>
          <cell r="BD129">
            <v>0</v>
          </cell>
          <cell r="BE129" t="str">
            <v>--</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W129">
            <v>0</v>
          </cell>
          <cell r="BX129" t="str">
            <v>--</v>
          </cell>
          <cell r="BZ129">
            <v>-120</v>
          </cell>
        </row>
        <row r="130">
          <cell r="A130">
            <v>121</v>
          </cell>
          <cell r="B130" t="str">
            <v>HANCOCK</v>
          </cell>
          <cell r="C130">
            <v>0</v>
          </cell>
          <cell r="D130">
            <v>0</v>
          </cell>
          <cell r="E130">
            <v>0</v>
          </cell>
          <cell r="F130">
            <v>0</v>
          </cell>
          <cell r="G130">
            <v>0</v>
          </cell>
          <cell r="H130">
            <v>0</v>
          </cell>
          <cell r="I130">
            <v>0</v>
          </cell>
          <cell r="J130">
            <v>0</v>
          </cell>
          <cell r="K130">
            <v>0</v>
          </cell>
          <cell r="L130">
            <v>0</v>
          </cell>
          <cell r="M130">
            <v>0</v>
          </cell>
          <cell r="N130">
            <v>0</v>
          </cell>
          <cell r="R130">
            <v>0</v>
          </cell>
          <cell r="S130" t="str">
            <v>--</v>
          </cell>
          <cell r="V130">
            <v>0</v>
          </cell>
          <cell r="W130">
            <v>0</v>
          </cell>
          <cell r="X130">
            <v>0</v>
          </cell>
          <cell r="Y130">
            <v>0</v>
          </cell>
          <cell r="Z130">
            <v>0</v>
          </cell>
          <cell r="AA130">
            <v>0</v>
          </cell>
          <cell r="AB130">
            <v>0</v>
          </cell>
          <cell r="AC130">
            <v>0</v>
          </cell>
          <cell r="AD130">
            <v>0</v>
          </cell>
          <cell r="AE130">
            <v>0</v>
          </cell>
          <cell r="AG130">
            <v>0</v>
          </cell>
          <cell r="AK130">
            <v>0</v>
          </cell>
          <cell r="AL130" t="str">
            <v>--</v>
          </cell>
          <cell r="AM130" t="str">
            <v>--</v>
          </cell>
          <cell r="AO130">
            <v>0</v>
          </cell>
          <cell r="AP130">
            <v>0</v>
          </cell>
          <cell r="AQ130">
            <v>0</v>
          </cell>
          <cell r="AR130">
            <v>0</v>
          </cell>
          <cell r="AS130">
            <v>0</v>
          </cell>
          <cell r="AT130">
            <v>0</v>
          </cell>
          <cell r="AU130">
            <v>0</v>
          </cell>
          <cell r="AV130">
            <v>0</v>
          </cell>
          <cell r="AW130">
            <v>0</v>
          </cell>
          <cell r="AX130">
            <v>0</v>
          </cell>
          <cell r="AZ130">
            <v>0</v>
          </cell>
          <cell r="BD130">
            <v>0</v>
          </cell>
          <cell r="BE130" t="str">
            <v>--</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W130">
            <v>0</v>
          </cell>
          <cell r="BX130" t="str">
            <v>--</v>
          </cell>
          <cell r="BZ130">
            <v>-121</v>
          </cell>
        </row>
        <row r="131">
          <cell r="A131">
            <v>122</v>
          </cell>
          <cell r="B131" t="str">
            <v>HANOVER</v>
          </cell>
          <cell r="C131">
            <v>29.970000000000002</v>
          </cell>
          <cell r="D131">
            <v>31.962338949454896</v>
          </cell>
          <cell r="E131">
            <v>31.962338949454896</v>
          </cell>
          <cell r="F131">
            <v>31</v>
          </cell>
          <cell r="G131">
            <v>31</v>
          </cell>
          <cell r="H131">
            <v>31</v>
          </cell>
          <cell r="I131">
            <v>31</v>
          </cell>
          <cell r="J131">
            <v>31</v>
          </cell>
          <cell r="K131">
            <v>31</v>
          </cell>
          <cell r="L131">
            <v>0</v>
          </cell>
          <cell r="M131">
            <v>0</v>
          </cell>
          <cell r="N131">
            <v>31</v>
          </cell>
          <cell r="R131">
            <v>0</v>
          </cell>
          <cell r="S131">
            <v>0</v>
          </cell>
          <cell r="V131">
            <v>473286</v>
          </cell>
          <cell r="W131">
            <v>532406.01090188324</v>
          </cell>
          <cell r="X131">
            <v>534950</v>
          </cell>
          <cell r="Y131">
            <v>518847</v>
          </cell>
          <cell r="Z131">
            <v>517120.92000000004</v>
          </cell>
          <cell r="AA131">
            <v>520645</v>
          </cell>
          <cell r="AB131">
            <v>520645</v>
          </cell>
          <cell r="AC131">
            <v>520645</v>
          </cell>
          <cell r="AD131">
            <v>520645</v>
          </cell>
          <cell r="AE131">
            <v>0</v>
          </cell>
          <cell r="AG131">
            <v>517120.92000000004</v>
          </cell>
          <cell r="AK131">
            <v>0</v>
          </cell>
          <cell r="AL131">
            <v>0</v>
          </cell>
          <cell r="AM131">
            <v>0</v>
          </cell>
          <cell r="AO131">
            <v>65684.101946552022</v>
          </cell>
          <cell r="AP131">
            <v>92944.905789435492</v>
          </cell>
          <cell r="AQ131">
            <v>140625.60000000001</v>
          </cell>
          <cell r="AR131">
            <v>76461.213311240979</v>
          </cell>
          <cell r="AS131">
            <v>76938.979853235825</v>
          </cell>
          <cell r="AT131">
            <v>75466.51068765884</v>
          </cell>
          <cell r="AU131">
            <v>75466.425407523959</v>
          </cell>
          <cell r="AV131">
            <v>75466.425407523959</v>
          </cell>
          <cell r="AW131">
            <v>75448.448709727876</v>
          </cell>
          <cell r="AX131">
            <v>0</v>
          </cell>
          <cell r="AZ131">
            <v>76995.591781366064</v>
          </cell>
          <cell r="BD131">
            <v>-17.97669779608259</v>
          </cell>
          <cell r="BE131">
            <v>-2.382078877991578E-2</v>
          </cell>
          <cell r="BH131">
            <v>407601.89805344795</v>
          </cell>
          <cell r="BI131">
            <v>439461.10511244775</v>
          </cell>
          <cell r="BJ131">
            <v>394324.4</v>
          </cell>
          <cell r="BK131">
            <v>442385.78668875899</v>
          </cell>
          <cell r="BL131">
            <v>440181.94014676422</v>
          </cell>
          <cell r="BM131">
            <v>445178.48931234115</v>
          </cell>
          <cell r="BN131">
            <v>445178.57459247601</v>
          </cell>
          <cell r="BO131">
            <v>445178.57459247601</v>
          </cell>
          <cell r="BP131">
            <v>445196.55129027215</v>
          </cell>
          <cell r="BQ131">
            <v>0</v>
          </cell>
          <cell r="BR131">
            <v>0</v>
          </cell>
          <cell r="BS131">
            <v>440125.32821863401</v>
          </cell>
          <cell r="BT131">
            <v>0</v>
          </cell>
          <cell r="BU131">
            <v>0</v>
          </cell>
          <cell r="BW131">
            <v>17.976697796140797</v>
          </cell>
          <cell r="BX131">
            <v>4.0380869210876469E-3</v>
          </cell>
          <cell r="BZ131">
            <v>-122</v>
          </cell>
        </row>
        <row r="132">
          <cell r="A132">
            <v>123</v>
          </cell>
          <cell r="B132" t="str">
            <v>HANSON</v>
          </cell>
          <cell r="C132">
            <v>0</v>
          </cell>
          <cell r="D132">
            <v>0</v>
          </cell>
          <cell r="E132">
            <v>0</v>
          </cell>
          <cell r="F132">
            <v>0</v>
          </cell>
          <cell r="G132">
            <v>0</v>
          </cell>
          <cell r="H132">
            <v>0</v>
          </cell>
          <cell r="I132">
            <v>0</v>
          </cell>
          <cell r="J132">
            <v>0</v>
          </cell>
          <cell r="K132">
            <v>0</v>
          </cell>
          <cell r="L132">
            <v>0</v>
          </cell>
          <cell r="M132">
            <v>0</v>
          </cell>
          <cell r="N132">
            <v>0</v>
          </cell>
          <cell r="R132">
            <v>0</v>
          </cell>
          <cell r="S132" t="str">
            <v>--</v>
          </cell>
          <cell r="V132">
            <v>0</v>
          </cell>
          <cell r="W132">
            <v>0</v>
          </cell>
          <cell r="X132">
            <v>0</v>
          </cell>
          <cell r="Y132">
            <v>0</v>
          </cell>
          <cell r="Z132">
            <v>0</v>
          </cell>
          <cell r="AA132">
            <v>0</v>
          </cell>
          <cell r="AB132">
            <v>0</v>
          </cell>
          <cell r="AC132">
            <v>0</v>
          </cell>
          <cell r="AD132">
            <v>0</v>
          </cell>
          <cell r="AE132">
            <v>0</v>
          </cell>
          <cell r="AG132">
            <v>0</v>
          </cell>
          <cell r="AK132">
            <v>0</v>
          </cell>
          <cell r="AL132" t="str">
            <v>--</v>
          </cell>
          <cell r="AM132" t="str">
            <v>--</v>
          </cell>
          <cell r="AO132">
            <v>0</v>
          </cell>
          <cell r="AP132">
            <v>0</v>
          </cell>
          <cell r="AQ132">
            <v>0</v>
          </cell>
          <cell r="AR132">
            <v>0</v>
          </cell>
          <cell r="AS132">
            <v>0</v>
          </cell>
          <cell r="AT132">
            <v>0</v>
          </cell>
          <cell r="AU132">
            <v>0</v>
          </cell>
          <cell r="AV132">
            <v>0</v>
          </cell>
          <cell r="AW132">
            <v>0</v>
          </cell>
          <cell r="AX132">
            <v>0</v>
          </cell>
          <cell r="AZ132">
            <v>0</v>
          </cell>
          <cell r="BD132">
            <v>0</v>
          </cell>
          <cell r="BE132" t="str">
            <v>--</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W132">
            <v>0</v>
          </cell>
          <cell r="BX132" t="str">
            <v>--</v>
          </cell>
          <cell r="BZ132">
            <v>-123</v>
          </cell>
        </row>
        <row r="133">
          <cell r="A133">
            <v>124</v>
          </cell>
          <cell r="B133" t="str">
            <v>HARDWICK</v>
          </cell>
          <cell r="C133">
            <v>0</v>
          </cell>
          <cell r="D133">
            <v>0</v>
          </cell>
          <cell r="E133">
            <v>0</v>
          </cell>
          <cell r="F133">
            <v>0</v>
          </cell>
          <cell r="G133">
            <v>0</v>
          </cell>
          <cell r="H133">
            <v>0</v>
          </cell>
          <cell r="I133">
            <v>0</v>
          </cell>
          <cell r="J133">
            <v>0</v>
          </cell>
          <cell r="K133">
            <v>0</v>
          </cell>
          <cell r="L133">
            <v>0</v>
          </cell>
          <cell r="M133">
            <v>0</v>
          </cell>
          <cell r="N133">
            <v>0</v>
          </cell>
          <cell r="R133">
            <v>0</v>
          </cell>
          <cell r="S133" t="str">
            <v>--</v>
          </cell>
          <cell r="V133">
            <v>0</v>
          </cell>
          <cell r="W133">
            <v>0</v>
          </cell>
          <cell r="X133">
            <v>0</v>
          </cell>
          <cell r="Y133">
            <v>0</v>
          </cell>
          <cell r="Z133">
            <v>0</v>
          </cell>
          <cell r="AA133">
            <v>0</v>
          </cell>
          <cell r="AB133">
            <v>0</v>
          </cell>
          <cell r="AC133">
            <v>0</v>
          </cell>
          <cell r="AD133">
            <v>0</v>
          </cell>
          <cell r="AE133">
            <v>0</v>
          </cell>
          <cell r="AG133">
            <v>0</v>
          </cell>
          <cell r="AK133">
            <v>0</v>
          </cell>
          <cell r="AL133" t="str">
            <v>--</v>
          </cell>
          <cell r="AM133" t="str">
            <v>--</v>
          </cell>
          <cell r="AO133">
            <v>0</v>
          </cell>
          <cell r="AP133">
            <v>0</v>
          </cell>
          <cell r="AQ133">
            <v>0</v>
          </cell>
          <cell r="AR133">
            <v>0</v>
          </cell>
          <cell r="AS133">
            <v>0</v>
          </cell>
          <cell r="AT133">
            <v>0</v>
          </cell>
          <cell r="AU133">
            <v>0</v>
          </cell>
          <cell r="AV133">
            <v>0</v>
          </cell>
          <cell r="AW133">
            <v>0</v>
          </cell>
          <cell r="AX133">
            <v>0</v>
          </cell>
          <cell r="AZ133">
            <v>0</v>
          </cell>
          <cell r="BD133">
            <v>0</v>
          </cell>
          <cell r="BE133" t="str">
            <v>--</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W133">
            <v>0</v>
          </cell>
          <cell r="BX133" t="str">
            <v>--</v>
          </cell>
          <cell r="BZ133">
            <v>-124</v>
          </cell>
        </row>
        <row r="134">
          <cell r="A134">
            <v>125</v>
          </cell>
          <cell r="B134" t="str">
            <v>HARVARD</v>
          </cell>
          <cell r="C134">
            <v>24.7</v>
          </cell>
          <cell r="D134">
            <v>25.062656641604004</v>
          </cell>
          <cell r="E134">
            <v>25.062656641604004</v>
          </cell>
          <cell r="F134">
            <v>27</v>
          </cell>
          <cell r="G134">
            <v>27</v>
          </cell>
          <cell r="H134">
            <v>27</v>
          </cell>
          <cell r="I134">
            <v>27</v>
          </cell>
          <cell r="J134">
            <v>27</v>
          </cell>
          <cell r="K134">
            <v>27</v>
          </cell>
          <cell r="L134">
            <v>0</v>
          </cell>
          <cell r="M134">
            <v>0</v>
          </cell>
          <cell r="N134">
            <v>27</v>
          </cell>
          <cell r="R134">
            <v>0</v>
          </cell>
          <cell r="S134">
            <v>0</v>
          </cell>
          <cell r="V134">
            <v>421799</v>
          </cell>
          <cell r="W134">
            <v>476814.77192982455</v>
          </cell>
          <cell r="X134">
            <v>461304</v>
          </cell>
          <cell r="Y134">
            <v>496962</v>
          </cell>
          <cell r="Z134">
            <v>496962</v>
          </cell>
          <cell r="AA134">
            <v>497016</v>
          </cell>
          <cell r="AB134">
            <v>497016</v>
          </cell>
          <cell r="AC134">
            <v>497016</v>
          </cell>
          <cell r="AD134">
            <v>497016</v>
          </cell>
          <cell r="AE134">
            <v>0</v>
          </cell>
          <cell r="AG134">
            <v>496962</v>
          </cell>
          <cell r="AK134">
            <v>0</v>
          </cell>
          <cell r="AL134">
            <v>0</v>
          </cell>
          <cell r="AM134">
            <v>0</v>
          </cell>
          <cell r="AO134">
            <v>120979.40984240282</v>
          </cell>
          <cell r="AP134">
            <v>73521.520761588676</v>
          </cell>
          <cell r="AQ134">
            <v>140531</v>
          </cell>
          <cell r="AR134">
            <v>93492.803655223732</v>
          </cell>
          <cell r="AS134">
            <v>103084.19488952529</v>
          </cell>
          <cell r="AT134">
            <v>97993.967456849234</v>
          </cell>
          <cell r="AU134">
            <v>97993.833864846092</v>
          </cell>
          <cell r="AV134">
            <v>97993.833864846092</v>
          </cell>
          <cell r="AW134">
            <v>97978.202573619172</v>
          </cell>
          <cell r="AX134">
            <v>0</v>
          </cell>
          <cell r="AZ134">
            <v>103330.57645052719</v>
          </cell>
          <cell r="BD134">
            <v>-15.631291226920439</v>
          </cell>
          <cell r="BE134">
            <v>-1.5951300822125702E-2</v>
          </cell>
          <cell r="BH134">
            <v>300819.59015759721</v>
          </cell>
          <cell r="BI134">
            <v>403293.2511682359</v>
          </cell>
          <cell r="BJ134">
            <v>320773</v>
          </cell>
          <cell r="BK134">
            <v>403469.19634477625</v>
          </cell>
          <cell r="BL134">
            <v>393877.8051104747</v>
          </cell>
          <cell r="BM134">
            <v>399022.03254315077</v>
          </cell>
          <cell r="BN134">
            <v>399022.16613515391</v>
          </cell>
          <cell r="BO134">
            <v>399022.16613515391</v>
          </cell>
          <cell r="BP134">
            <v>399037.7974263808</v>
          </cell>
          <cell r="BQ134">
            <v>0</v>
          </cell>
          <cell r="BR134">
            <v>0</v>
          </cell>
          <cell r="BS134">
            <v>393631.42354947282</v>
          </cell>
          <cell r="BT134">
            <v>0</v>
          </cell>
          <cell r="BU134">
            <v>0</v>
          </cell>
          <cell r="BW134">
            <v>15.631291226891335</v>
          </cell>
          <cell r="BX134">
            <v>3.917399220765283E-3</v>
          </cell>
          <cell r="BZ134">
            <v>-125</v>
          </cell>
        </row>
        <row r="135">
          <cell r="A135">
            <v>126</v>
          </cell>
          <cell r="B135" t="str">
            <v>HARWICH</v>
          </cell>
          <cell r="C135">
            <v>0</v>
          </cell>
          <cell r="D135">
            <v>0</v>
          </cell>
          <cell r="E135">
            <v>0</v>
          </cell>
          <cell r="F135">
            <v>0</v>
          </cell>
          <cell r="G135">
            <v>0</v>
          </cell>
          <cell r="H135">
            <v>0</v>
          </cell>
          <cell r="I135">
            <v>0</v>
          </cell>
          <cell r="J135">
            <v>0</v>
          </cell>
          <cell r="K135">
            <v>0</v>
          </cell>
          <cell r="L135">
            <v>0</v>
          </cell>
          <cell r="M135">
            <v>0</v>
          </cell>
          <cell r="N135">
            <v>0</v>
          </cell>
          <cell r="R135">
            <v>0</v>
          </cell>
          <cell r="S135" t="str">
            <v>--</v>
          </cell>
          <cell r="V135">
            <v>0</v>
          </cell>
          <cell r="W135">
            <v>0</v>
          </cell>
          <cell r="X135">
            <v>0</v>
          </cell>
          <cell r="Y135">
            <v>0</v>
          </cell>
          <cell r="Z135">
            <v>0</v>
          </cell>
          <cell r="AA135">
            <v>0</v>
          </cell>
          <cell r="AB135">
            <v>0</v>
          </cell>
          <cell r="AC135">
            <v>0</v>
          </cell>
          <cell r="AD135">
            <v>0</v>
          </cell>
          <cell r="AE135">
            <v>0</v>
          </cell>
          <cell r="AG135">
            <v>0</v>
          </cell>
          <cell r="AK135">
            <v>0</v>
          </cell>
          <cell r="AL135" t="str">
            <v>--</v>
          </cell>
          <cell r="AM135" t="str">
            <v>--</v>
          </cell>
          <cell r="AO135">
            <v>0</v>
          </cell>
          <cell r="AP135">
            <v>0</v>
          </cell>
          <cell r="AQ135">
            <v>0</v>
          </cell>
          <cell r="AR135">
            <v>0</v>
          </cell>
          <cell r="AS135">
            <v>0</v>
          </cell>
          <cell r="AT135">
            <v>0</v>
          </cell>
          <cell r="AU135">
            <v>0</v>
          </cell>
          <cell r="AV135">
            <v>0</v>
          </cell>
          <cell r="AW135">
            <v>0</v>
          </cell>
          <cell r="AX135">
            <v>0</v>
          </cell>
          <cell r="AZ135">
            <v>0</v>
          </cell>
          <cell r="BD135">
            <v>0</v>
          </cell>
          <cell r="BE135" t="str">
            <v>--</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W135">
            <v>0</v>
          </cell>
          <cell r="BX135" t="str">
            <v>--</v>
          </cell>
          <cell r="BZ135">
            <v>-126</v>
          </cell>
        </row>
        <row r="136">
          <cell r="A136">
            <v>127</v>
          </cell>
          <cell r="B136" t="str">
            <v>HATFIELD</v>
          </cell>
          <cell r="C136">
            <v>12</v>
          </cell>
          <cell r="D136">
            <v>12.224059613734266</v>
          </cell>
          <cell r="E136">
            <v>12.224059613734266</v>
          </cell>
          <cell r="F136">
            <v>12</v>
          </cell>
          <cell r="G136">
            <v>12</v>
          </cell>
          <cell r="H136">
            <v>12</v>
          </cell>
          <cell r="I136">
            <v>12</v>
          </cell>
          <cell r="J136">
            <v>12</v>
          </cell>
          <cell r="K136">
            <v>12</v>
          </cell>
          <cell r="L136">
            <v>0</v>
          </cell>
          <cell r="M136">
            <v>0</v>
          </cell>
          <cell r="N136">
            <v>12</v>
          </cell>
          <cell r="R136">
            <v>0</v>
          </cell>
          <cell r="S136">
            <v>0</v>
          </cell>
          <cell r="V136">
            <v>185046</v>
          </cell>
          <cell r="W136">
            <v>198682.53343389038</v>
          </cell>
          <cell r="X136">
            <v>199967</v>
          </cell>
          <cell r="Y136">
            <v>199349</v>
          </cell>
          <cell r="Z136">
            <v>198232.28</v>
          </cell>
          <cell r="AA136">
            <v>199386</v>
          </cell>
          <cell r="AB136">
            <v>199386</v>
          </cell>
          <cell r="AC136">
            <v>199386</v>
          </cell>
          <cell r="AD136">
            <v>199386</v>
          </cell>
          <cell r="AE136">
            <v>0</v>
          </cell>
          <cell r="AG136">
            <v>198232.28</v>
          </cell>
          <cell r="AK136">
            <v>0</v>
          </cell>
          <cell r="AL136">
            <v>0</v>
          </cell>
          <cell r="AM136">
            <v>0</v>
          </cell>
          <cell r="AO136">
            <v>30220.080123222491</v>
          </cell>
          <cell r="AP136">
            <v>25139.771761792912</v>
          </cell>
          <cell r="AQ136">
            <v>49838</v>
          </cell>
          <cell r="AR136">
            <v>23918.386160599948</v>
          </cell>
          <cell r="AS136">
            <v>24272.564540230393</v>
          </cell>
          <cell r="AT136">
            <v>25594.61236093867</v>
          </cell>
          <cell r="AU136">
            <v>25594.586000989239</v>
          </cell>
          <cell r="AV136">
            <v>25594.586000989239</v>
          </cell>
          <cell r="AW136">
            <v>25585.989123822361</v>
          </cell>
          <cell r="AX136">
            <v>0</v>
          </cell>
          <cell r="AZ136">
            <v>24310.348656214785</v>
          </cell>
          <cell r="BD136">
            <v>-8.5968771668776753</v>
          </cell>
          <cell r="BE136">
            <v>-3.3588654907512616E-2</v>
          </cell>
          <cell r="BH136">
            <v>154825.91987677751</v>
          </cell>
          <cell r="BI136">
            <v>173542.76167209746</v>
          </cell>
          <cell r="BJ136">
            <v>150129</v>
          </cell>
          <cell r="BK136">
            <v>175430.61383940006</v>
          </cell>
          <cell r="BL136">
            <v>173959.71545976959</v>
          </cell>
          <cell r="BM136">
            <v>173791.38763906131</v>
          </cell>
          <cell r="BN136">
            <v>173791.41399901075</v>
          </cell>
          <cell r="BO136">
            <v>173791.41399901075</v>
          </cell>
          <cell r="BP136">
            <v>173800.01087617764</v>
          </cell>
          <cell r="BQ136">
            <v>0</v>
          </cell>
          <cell r="BR136">
            <v>0</v>
          </cell>
          <cell r="BS136">
            <v>173921.93134378523</v>
          </cell>
          <cell r="BT136">
            <v>0</v>
          </cell>
          <cell r="BU136">
            <v>0</v>
          </cell>
          <cell r="BW136">
            <v>8.5968771668849513</v>
          </cell>
          <cell r="BX136">
            <v>4.9466639168604942E-3</v>
          </cell>
          <cell r="BZ136">
            <v>-127</v>
          </cell>
        </row>
        <row r="137">
          <cell r="A137">
            <v>128</v>
          </cell>
          <cell r="B137" t="str">
            <v>HAVERHILL</v>
          </cell>
          <cell r="C137">
            <v>377.59000000000003</v>
          </cell>
          <cell r="D137">
            <v>379.24358165180359</v>
          </cell>
          <cell r="E137">
            <v>379.24358165180359</v>
          </cell>
          <cell r="F137">
            <v>387</v>
          </cell>
          <cell r="G137">
            <v>387</v>
          </cell>
          <cell r="H137">
            <v>387</v>
          </cell>
          <cell r="I137">
            <v>387</v>
          </cell>
          <cell r="J137">
            <v>387</v>
          </cell>
          <cell r="K137">
            <v>387</v>
          </cell>
          <cell r="L137">
            <v>0</v>
          </cell>
          <cell r="M137">
            <v>0</v>
          </cell>
          <cell r="N137">
            <v>387</v>
          </cell>
          <cell r="R137">
            <v>0</v>
          </cell>
          <cell r="S137">
            <v>0</v>
          </cell>
          <cell r="V137">
            <v>4693308</v>
          </cell>
          <cell r="W137">
            <v>5115766.8945502182</v>
          </cell>
          <cell r="X137">
            <v>5176095</v>
          </cell>
          <cell r="Y137">
            <v>5301178</v>
          </cell>
          <cell r="Z137">
            <v>5253391.2399999956</v>
          </cell>
          <cell r="AA137">
            <v>5301569</v>
          </cell>
          <cell r="AB137">
            <v>5301569</v>
          </cell>
          <cell r="AC137">
            <v>5301569</v>
          </cell>
          <cell r="AD137">
            <v>5246969</v>
          </cell>
          <cell r="AE137">
            <v>0</v>
          </cell>
          <cell r="AG137">
            <v>5253391.2399999956</v>
          </cell>
          <cell r="AK137">
            <v>-54600</v>
          </cell>
          <cell r="AL137">
            <v>-1.0298837947784856</v>
          </cell>
          <cell r="AM137">
            <v>-1.0298837947784856</v>
          </cell>
          <cell r="AO137">
            <v>734486.9853359994</v>
          </cell>
          <cell r="AP137">
            <v>881232.95344513445</v>
          </cell>
          <cell r="AQ137">
            <v>1224447.8</v>
          </cell>
          <cell r="AR137">
            <v>1035863.6911669334</v>
          </cell>
          <cell r="AS137">
            <v>1013229.8132800013</v>
          </cell>
          <cell r="AT137">
            <v>962268.00558980228</v>
          </cell>
          <cell r="AU137">
            <v>962266.90391303133</v>
          </cell>
          <cell r="AV137">
            <v>962266.90391303133</v>
          </cell>
          <cell r="AW137">
            <v>907581.74915935169</v>
          </cell>
          <cell r="AX137">
            <v>0</v>
          </cell>
          <cell r="AZ137">
            <v>1013875.9350163926</v>
          </cell>
          <cell r="BD137">
            <v>-54685.154753679642</v>
          </cell>
          <cell r="BE137">
            <v>-5.6829508041172367</v>
          </cell>
          <cell r="BH137">
            <v>3958821.0146640008</v>
          </cell>
          <cell r="BI137">
            <v>4234533.9411050836</v>
          </cell>
          <cell r="BJ137">
            <v>3951647.2</v>
          </cell>
          <cell r="BK137">
            <v>4265314.3088330664</v>
          </cell>
          <cell r="BL137">
            <v>4240161.4267199943</v>
          </cell>
          <cell r="BM137">
            <v>4339300.9944101982</v>
          </cell>
          <cell r="BN137">
            <v>4339302.0960869687</v>
          </cell>
          <cell r="BO137">
            <v>4339302.0960869687</v>
          </cell>
          <cell r="BP137">
            <v>4339387.2508406481</v>
          </cell>
          <cell r="BQ137">
            <v>0</v>
          </cell>
          <cell r="BR137">
            <v>0</v>
          </cell>
          <cell r="BS137">
            <v>4239515.3049836028</v>
          </cell>
          <cell r="BT137">
            <v>0</v>
          </cell>
          <cell r="BU137">
            <v>0</v>
          </cell>
          <cell r="BW137">
            <v>85.154753679409623</v>
          </cell>
          <cell r="BX137">
            <v>1.9624066680323793E-3</v>
          </cell>
          <cell r="BZ137">
            <v>-128</v>
          </cell>
        </row>
        <row r="138">
          <cell r="A138">
            <v>129</v>
          </cell>
          <cell r="B138" t="str">
            <v>HAWLEY</v>
          </cell>
          <cell r="C138">
            <v>0</v>
          </cell>
          <cell r="D138">
            <v>0</v>
          </cell>
          <cell r="E138">
            <v>0</v>
          </cell>
          <cell r="F138">
            <v>0</v>
          </cell>
          <cell r="G138">
            <v>0</v>
          </cell>
          <cell r="H138">
            <v>0</v>
          </cell>
          <cell r="I138">
            <v>0</v>
          </cell>
          <cell r="J138">
            <v>0</v>
          </cell>
          <cell r="K138">
            <v>0</v>
          </cell>
          <cell r="L138">
            <v>0</v>
          </cell>
          <cell r="M138">
            <v>0</v>
          </cell>
          <cell r="N138">
            <v>0</v>
          </cell>
          <cell r="R138">
            <v>0</v>
          </cell>
          <cell r="S138" t="str">
            <v>--</v>
          </cell>
          <cell r="V138">
            <v>0</v>
          </cell>
          <cell r="W138">
            <v>0</v>
          </cell>
          <cell r="X138">
            <v>0</v>
          </cell>
          <cell r="Y138">
            <v>0</v>
          </cell>
          <cell r="Z138">
            <v>0</v>
          </cell>
          <cell r="AA138">
            <v>0</v>
          </cell>
          <cell r="AB138">
            <v>0</v>
          </cell>
          <cell r="AC138">
            <v>0</v>
          </cell>
          <cell r="AD138">
            <v>0</v>
          </cell>
          <cell r="AE138">
            <v>0</v>
          </cell>
          <cell r="AG138">
            <v>0</v>
          </cell>
          <cell r="AK138">
            <v>0</v>
          </cell>
          <cell r="AL138" t="str">
            <v>--</v>
          </cell>
          <cell r="AM138" t="str">
            <v>--</v>
          </cell>
          <cell r="AO138">
            <v>0</v>
          </cell>
          <cell r="AP138">
            <v>0</v>
          </cell>
          <cell r="AQ138">
            <v>0</v>
          </cell>
          <cell r="AR138">
            <v>0</v>
          </cell>
          <cell r="AS138">
            <v>0</v>
          </cell>
          <cell r="AT138">
            <v>0</v>
          </cell>
          <cell r="AU138">
            <v>0</v>
          </cell>
          <cell r="AV138">
            <v>0</v>
          </cell>
          <cell r="AW138">
            <v>0</v>
          </cell>
          <cell r="AX138">
            <v>0</v>
          </cell>
          <cell r="AZ138">
            <v>0</v>
          </cell>
          <cell r="BD138">
            <v>0</v>
          </cell>
          <cell r="BE138" t="str">
            <v>--</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W138">
            <v>0</v>
          </cell>
          <cell r="BX138" t="str">
            <v>--</v>
          </cell>
          <cell r="BZ138">
            <v>-129</v>
          </cell>
        </row>
        <row r="139">
          <cell r="A139">
            <v>130</v>
          </cell>
          <cell r="B139" t="str">
            <v>HEATH</v>
          </cell>
          <cell r="C139">
            <v>0</v>
          </cell>
          <cell r="D139">
            <v>0</v>
          </cell>
          <cell r="E139">
            <v>0</v>
          </cell>
          <cell r="F139">
            <v>0</v>
          </cell>
          <cell r="G139">
            <v>0</v>
          </cell>
          <cell r="H139">
            <v>0</v>
          </cell>
          <cell r="I139">
            <v>0</v>
          </cell>
          <cell r="J139">
            <v>0</v>
          </cell>
          <cell r="K139">
            <v>0</v>
          </cell>
          <cell r="L139">
            <v>0</v>
          </cell>
          <cell r="M139">
            <v>0</v>
          </cell>
          <cell r="N139">
            <v>0</v>
          </cell>
          <cell r="R139">
            <v>0</v>
          </cell>
          <cell r="S139" t="str">
            <v>--</v>
          </cell>
          <cell r="V139">
            <v>0</v>
          </cell>
          <cell r="W139">
            <v>0</v>
          </cell>
          <cell r="X139">
            <v>0</v>
          </cell>
          <cell r="Y139">
            <v>0</v>
          </cell>
          <cell r="Z139">
            <v>0</v>
          </cell>
          <cell r="AA139">
            <v>0</v>
          </cell>
          <cell r="AB139">
            <v>0</v>
          </cell>
          <cell r="AC139">
            <v>0</v>
          </cell>
          <cell r="AD139">
            <v>0</v>
          </cell>
          <cell r="AE139">
            <v>0</v>
          </cell>
          <cell r="AG139">
            <v>0</v>
          </cell>
          <cell r="AK139">
            <v>0</v>
          </cell>
          <cell r="AL139" t="str">
            <v>--</v>
          </cell>
          <cell r="AM139" t="str">
            <v>--</v>
          </cell>
          <cell r="AO139">
            <v>0</v>
          </cell>
          <cell r="AP139">
            <v>0</v>
          </cell>
          <cell r="AQ139">
            <v>0</v>
          </cell>
          <cell r="AR139">
            <v>0</v>
          </cell>
          <cell r="AS139">
            <v>0</v>
          </cell>
          <cell r="AT139">
            <v>0</v>
          </cell>
          <cell r="AU139">
            <v>0</v>
          </cell>
          <cell r="AV139">
            <v>0</v>
          </cell>
          <cell r="AW139">
            <v>0</v>
          </cell>
          <cell r="AX139">
            <v>0</v>
          </cell>
          <cell r="AZ139">
            <v>0</v>
          </cell>
          <cell r="BD139">
            <v>0</v>
          </cell>
          <cell r="BE139" t="str">
            <v>--</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W139">
            <v>0</v>
          </cell>
          <cell r="BX139" t="str">
            <v>--</v>
          </cell>
          <cell r="BZ139">
            <v>-130</v>
          </cell>
        </row>
        <row r="140">
          <cell r="A140">
            <v>131</v>
          </cell>
          <cell r="B140" t="str">
            <v>HINGHAM</v>
          </cell>
          <cell r="C140">
            <v>13.48</v>
          </cell>
          <cell r="D140">
            <v>13.840837973252782</v>
          </cell>
          <cell r="E140">
            <v>13.840837973252782</v>
          </cell>
          <cell r="F140">
            <v>17</v>
          </cell>
          <cell r="G140">
            <v>17</v>
          </cell>
          <cell r="H140">
            <v>17</v>
          </cell>
          <cell r="I140">
            <v>17</v>
          </cell>
          <cell r="J140">
            <v>17</v>
          </cell>
          <cell r="K140">
            <v>17</v>
          </cell>
          <cell r="L140">
            <v>0</v>
          </cell>
          <cell r="M140">
            <v>0</v>
          </cell>
          <cell r="N140">
            <v>17</v>
          </cell>
          <cell r="R140">
            <v>0</v>
          </cell>
          <cell r="S140">
            <v>0</v>
          </cell>
          <cell r="V140">
            <v>183282</v>
          </cell>
          <cell r="W140">
            <v>218517.70601891109</v>
          </cell>
          <cell r="X140">
            <v>218790</v>
          </cell>
          <cell r="Y140">
            <v>271969</v>
          </cell>
          <cell r="Z140">
            <v>271969</v>
          </cell>
          <cell r="AA140">
            <v>271969</v>
          </cell>
          <cell r="AB140">
            <v>271969</v>
          </cell>
          <cell r="AC140">
            <v>271969</v>
          </cell>
          <cell r="AD140">
            <v>271969</v>
          </cell>
          <cell r="AE140">
            <v>0</v>
          </cell>
          <cell r="AG140">
            <v>271969</v>
          </cell>
          <cell r="AK140">
            <v>0</v>
          </cell>
          <cell r="AL140">
            <v>0</v>
          </cell>
          <cell r="AM140">
            <v>0</v>
          </cell>
          <cell r="AO140">
            <v>27565.11280402806</v>
          </cell>
          <cell r="AP140">
            <v>36621.80167314595</v>
          </cell>
          <cell r="AQ140">
            <v>68760.399999999994</v>
          </cell>
          <cell r="AR140">
            <v>87366.381157912925</v>
          </cell>
          <cell r="AS140">
            <v>89475.286736282855</v>
          </cell>
          <cell r="AT140">
            <v>99388.924695445821</v>
          </cell>
          <cell r="AU140">
            <v>99388.77129487817</v>
          </cell>
          <cell r="AV140">
            <v>99388.77129487817</v>
          </cell>
          <cell r="AW140">
            <v>99376.974463522274</v>
          </cell>
          <cell r="AX140">
            <v>0</v>
          </cell>
          <cell r="AZ140">
            <v>89529.459841697026</v>
          </cell>
          <cell r="BD140">
            <v>-11.796831355895847</v>
          </cell>
          <cell r="BE140">
            <v>-1.1869380416118513E-2</v>
          </cell>
          <cell r="BH140">
            <v>155716.88719597194</v>
          </cell>
          <cell r="BI140">
            <v>181895.90434576513</v>
          </cell>
          <cell r="BJ140">
            <v>150029.6</v>
          </cell>
          <cell r="BK140">
            <v>184602.61884208707</v>
          </cell>
          <cell r="BL140">
            <v>182493.71326371713</v>
          </cell>
          <cell r="BM140">
            <v>172580.07530455419</v>
          </cell>
          <cell r="BN140">
            <v>172580.22870512184</v>
          </cell>
          <cell r="BO140">
            <v>172580.22870512184</v>
          </cell>
          <cell r="BP140">
            <v>172592.02553647774</v>
          </cell>
          <cell r="BQ140">
            <v>0</v>
          </cell>
          <cell r="BR140">
            <v>0</v>
          </cell>
          <cell r="BS140">
            <v>182439.54015830299</v>
          </cell>
          <cell r="BT140">
            <v>0</v>
          </cell>
          <cell r="BU140">
            <v>0</v>
          </cell>
          <cell r="BW140">
            <v>11.796831355895847</v>
          </cell>
          <cell r="BX140">
            <v>6.8355636357653182E-3</v>
          </cell>
          <cell r="BZ140">
            <v>-131</v>
          </cell>
        </row>
        <row r="141">
          <cell r="A141">
            <v>132</v>
          </cell>
          <cell r="B141" t="str">
            <v>HINSDALE</v>
          </cell>
          <cell r="C141">
            <v>0</v>
          </cell>
          <cell r="D141">
            <v>0</v>
          </cell>
          <cell r="E141">
            <v>0</v>
          </cell>
          <cell r="F141">
            <v>0</v>
          </cell>
          <cell r="G141">
            <v>0</v>
          </cell>
          <cell r="H141">
            <v>0</v>
          </cell>
          <cell r="I141">
            <v>0</v>
          </cell>
          <cell r="J141">
            <v>0</v>
          </cell>
          <cell r="K141">
            <v>0</v>
          </cell>
          <cell r="L141">
            <v>0</v>
          </cell>
          <cell r="M141">
            <v>0</v>
          </cell>
          <cell r="N141">
            <v>0</v>
          </cell>
          <cell r="R141">
            <v>0</v>
          </cell>
          <cell r="S141" t="str">
            <v>--</v>
          </cell>
          <cell r="V141">
            <v>0</v>
          </cell>
          <cell r="W141">
            <v>0</v>
          </cell>
          <cell r="X141">
            <v>0</v>
          </cell>
          <cell r="Y141">
            <v>0</v>
          </cell>
          <cell r="Z141">
            <v>0</v>
          </cell>
          <cell r="AA141">
            <v>0</v>
          </cell>
          <cell r="AB141">
            <v>0</v>
          </cell>
          <cell r="AC141">
            <v>0</v>
          </cell>
          <cell r="AD141">
            <v>0</v>
          </cell>
          <cell r="AE141">
            <v>0</v>
          </cell>
          <cell r="AG141">
            <v>0</v>
          </cell>
          <cell r="AK141">
            <v>0</v>
          </cell>
          <cell r="AL141" t="str">
            <v>--</v>
          </cell>
          <cell r="AM141" t="str">
            <v>--</v>
          </cell>
          <cell r="AO141">
            <v>0</v>
          </cell>
          <cell r="AP141">
            <v>0</v>
          </cell>
          <cell r="AQ141">
            <v>0</v>
          </cell>
          <cell r="AR141">
            <v>0</v>
          </cell>
          <cell r="AS141">
            <v>0</v>
          </cell>
          <cell r="AT141">
            <v>0</v>
          </cell>
          <cell r="AU141">
            <v>0</v>
          </cell>
          <cell r="AV141">
            <v>0</v>
          </cell>
          <cell r="AW141">
            <v>0</v>
          </cell>
          <cell r="AX141">
            <v>0</v>
          </cell>
          <cell r="AZ141">
            <v>0</v>
          </cell>
          <cell r="BD141">
            <v>0</v>
          </cell>
          <cell r="BE141" t="str">
            <v>--</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W141">
            <v>0</v>
          </cell>
          <cell r="BX141" t="str">
            <v>--</v>
          </cell>
          <cell r="BZ141">
            <v>-132</v>
          </cell>
        </row>
        <row r="142">
          <cell r="A142">
            <v>133</v>
          </cell>
          <cell r="B142" t="str">
            <v>HOLBROOK</v>
          </cell>
          <cell r="C142">
            <v>44.83</v>
          </cell>
          <cell r="D142">
            <v>47.16155988005606</v>
          </cell>
          <cell r="E142">
            <v>47.16155988005606</v>
          </cell>
          <cell r="F142">
            <v>47</v>
          </cell>
          <cell r="G142">
            <v>47</v>
          </cell>
          <cell r="H142">
            <v>47</v>
          </cell>
          <cell r="I142">
            <v>47</v>
          </cell>
          <cell r="J142">
            <v>47</v>
          </cell>
          <cell r="K142">
            <v>47</v>
          </cell>
          <cell r="L142">
            <v>0</v>
          </cell>
          <cell r="M142">
            <v>0</v>
          </cell>
          <cell r="N142">
            <v>47</v>
          </cell>
          <cell r="R142">
            <v>0</v>
          </cell>
          <cell r="S142">
            <v>0</v>
          </cell>
          <cell r="V142">
            <v>687590</v>
          </cell>
          <cell r="W142">
            <v>766779.77219392918</v>
          </cell>
          <cell r="X142">
            <v>777342</v>
          </cell>
          <cell r="Y142">
            <v>778648</v>
          </cell>
          <cell r="Z142">
            <v>771038.7</v>
          </cell>
          <cell r="AA142">
            <v>778648</v>
          </cell>
          <cell r="AB142">
            <v>778648</v>
          </cell>
          <cell r="AC142">
            <v>778648</v>
          </cell>
          <cell r="AD142">
            <v>778648</v>
          </cell>
          <cell r="AE142">
            <v>0</v>
          </cell>
          <cell r="AG142">
            <v>771038.7</v>
          </cell>
          <cell r="AK142">
            <v>0</v>
          </cell>
          <cell r="AL142">
            <v>0</v>
          </cell>
          <cell r="AM142">
            <v>0</v>
          </cell>
          <cell r="AO142">
            <v>111191</v>
          </cell>
          <cell r="AP142">
            <v>136544.50010273058</v>
          </cell>
          <cell r="AQ142">
            <v>173775</v>
          </cell>
          <cell r="AR142">
            <v>139298.95852690196</v>
          </cell>
          <cell r="AS142">
            <v>138351.21870190356</v>
          </cell>
          <cell r="AT142">
            <v>132895.4053468515</v>
          </cell>
          <cell r="AU142">
            <v>132895.24208060408</v>
          </cell>
          <cell r="AV142">
            <v>132895.24208060408</v>
          </cell>
          <cell r="AW142">
            <v>132894.81035265094</v>
          </cell>
          <cell r="AX142">
            <v>0</v>
          </cell>
          <cell r="AZ142">
            <v>138522.33940322115</v>
          </cell>
          <cell r="BD142">
            <v>-0.43172795313876122</v>
          </cell>
          <cell r="BE142">
            <v>-3.2486336333237276E-4</v>
          </cell>
          <cell r="BH142">
            <v>576399</v>
          </cell>
          <cell r="BI142">
            <v>630235.2720911986</v>
          </cell>
          <cell r="BJ142">
            <v>603567</v>
          </cell>
          <cell r="BK142">
            <v>639349.0414730981</v>
          </cell>
          <cell r="BL142">
            <v>632687.48129809636</v>
          </cell>
          <cell r="BM142">
            <v>645752.59465314844</v>
          </cell>
          <cell r="BN142">
            <v>645752.75791939592</v>
          </cell>
          <cell r="BO142">
            <v>645752.75791939592</v>
          </cell>
          <cell r="BP142">
            <v>645753.18964734906</v>
          </cell>
          <cell r="BQ142">
            <v>0</v>
          </cell>
          <cell r="BR142">
            <v>0</v>
          </cell>
          <cell r="BS142">
            <v>632516.3605967788</v>
          </cell>
          <cell r="BT142">
            <v>0</v>
          </cell>
          <cell r="BU142">
            <v>0</v>
          </cell>
          <cell r="BW142">
            <v>0.43172795313876122</v>
          </cell>
          <cell r="BX142">
            <v>6.6856540348325666E-5</v>
          </cell>
          <cell r="BZ142">
            <v>-133</v>
          </cell>
        </row>
        <row r="143">
          <cell r="A143">
            <v>134</v>
          </cell>
          <cell r="B143" t="str">
            <v>HOLDEN</v>
          </cell>
          <cell r="C143">
            <v>0</v>
          </cell>
          <cell r="D143">
            <v>0</v>
          </cell>
          <cell r="E143">
            <v>0</v>
          </cell>
          <cell r="F143">
            <v>0</v>
          </cell>
          <cell r="G143">
            <v>0</v>
          </cell>
          <cell r="H143">
            <v>0</v>
          </cell>
          <cell r="I143">
            <v>0</v>
          </cell>
          <cell r="J143">
            <v>0</v>
          </cell>
          <cell r="K143">
            <v>0</v>
          </cell>
          <cell r="L143">
            <v>0</v>
          </cell>
          <cell r="M143">
            <v>0</v>
          </cell>
          <cell r="N143">
            <v>0</v>
          </cell>
          <cell r="R143">
            <v>0</v>
          </cell>
          <cell r="S143" t="str">
            <v>--</v>
          </cell>
          <cell r="V143">
            <v>0</v>
          </cell>
          <cell r="W143">
            <v>0</v>
          </cell>
          <cell r="X143">
            <v>0</v>
          </cell>
          <cell r="Y143">
            <v>0</v>
          </cell>
          <cell r="Z143">
            <v>0</v>
          </cell>
          <cell r="AA143">
            <v>0</v>
          </cell>
          <cell r="AB143">
            <v>0</v>
          </cell>
          <cell r="AC143">
            <v>0</v>
          </cell>
          <cell r="AD143">
            <v>0</v>
          </cell>
          <cell r="AE143">
            <v>0</v>
          </cell>
          <cell r="AG143">
            <v>0</v>
          </cell>
          <cell r="AK143">
            <v>0</v>
          </cell>
          <cell r="AL143" t="str">
            <v>--</v>
          </cell>
          <cell r="AM143" t="str">
            <v>--</v>
          </cell>
          <cell r="AO143">
            <v>0</v>
          </cell>
          <cell r="AP143">
            <v>0</v>
          </cell>
          <cell r="AQ143">
            <v>0</v>
          </cell>
          <cell r="AR143">
            <v>0</v>
          </cell>
          <cell r="AS143">
            <v>0</v>
          </cell>
          <cell r="AT143">
            <v>0</v>
          </cell>
          <cell r="AU143">
            <v>0</v>
          </cell>
          <cell r="AV143">
            <v>0</v>
          </cell>
          <cell r="AW143">
            <v>0</v>
          </cell>
          <cell r="AX143">
            <v>0</v>
          </cell>
          <cell r="AZ143">
            <v>0</v>
          </cell>
          <cell r="BD143">
            <v>0</v>
          </cell>
          <cell r="BE143" t="str">
            <v>--</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W143">
            <v>0</v>
          </cell>
          <cell r="BX143" t="str">
            <v>--</v>
          </cell>
          <cell r="BZ143">
            <v>-134</v>
          </cell>
        </row>
        <row r="144">
          <cell r="A144">
            <v>135</v>
          </cell>
          <cell r="B144" t="str">
            <v>HOLLAND</v>
          </cell>
          <cell r="C144">
            <v>5</v>
          </cell>
          <cell r="D144">
            <v>5.7142857142857135</v>
          </cell>
          <cell r="E144">
            <v>5.7142857142857135</v>
          </cell>
          <cell r="F144">
            <v>5</v>
          </cell>
          <cell r="G144">
            <v>5</v>
          </cell>
          <cell r="H144">
            <v>5</v>
          </cell>
          <cell r="I144">
            <v>5</v>
          </cell>
          <cell r="J144">
            <v>5</v>
          </cell>
          <cell r="K144">
            <v>5</v>
          </cell>
          <cell r="L144">
            <v>0</v>
          </cell>
          <cell r="M144">
            <v>0</v>
          </cell>
          <cell r="N144">
            <v>5</v>
          </cell>
          <cell r="R144">
            <v>0</v>
          </cell>
          <cell r="S144">
            <v>0</v>
          </cell>
          <cell r="V144">
            <v>86350</v>
          </cell>
          <cell r="W144">
            <v>88789.114285714284</v>
          </cell>
          <cell r="X144">
            <v>90874</v>
          </cell>
          <cell r="Y144">
            <v>79515</v>
          </cell>
          <cell r="Z144">
            <v>78013.5</v>
          </cell>
          <cell r="AA144">
            <v>79515</v>
          </cell>
          <cell r="AB144">
            <v>79515</v>
          </cell>
          <cell r="AC144">
            <v>79515</v>
          </cell>
          <cell r="AD144">
            <v>79515</v>
          </cell>
          <cell r="AE144">
            <v>0</v>
          </cell>
          <cell r="AG144">
            <v>78013.5</v>
          </cell>
          <cell r="AK144">
            <v>0</v>
          </cell>
          <cell r="AL144">
            <v>0</v>
          </cell>
          <cell r="AM144">
            <v>0</v>
          </cell>
          <cell r="AO144">
            <v>16923</v>
          </cell>
          <cell r="AP144">
            <v>9744.3751273128328</v>
          </cell>
          <cell r="AQ144">
            <v>16553.8</v>
          </cell>
          <cell r="AR144">
            <v>5585.1340203120071</v>
          </cell>
          <cell r="AS144">
            <v>6784.9406401705946</v>
          </cell>
          <cell r="AT144">
            <v>4690</v>
          </cell>
          <cell r="AU144">
            <v>4690</v>
          </cell>
          <cell r="AV144">
            <v>4690</v>
          </cell>
          <cell r="AW144">
            <v>4690</v>
          </cell>
          <cell r="AX144">
            <v>0</v>
          </cell>
          <cell r="AZ144">
            <v>6815.7610103004254</v>
          </cell>
          <cell r="BD144">
            <v>0</v>
          </cell>
          <cell r="BE144">
            <v>0</v>
          </cell>
          <cell r="BH144">
            <v>69427</v>
          </cell>
          <cell r="BI144">
            <v>79044.739158401455</v>
          </cell>
          <cell r="BJ144">
            <v>74320.2</v>
          </cell>
          <cell r="BK144">
            <v>73929.865979687995</v>
          </cell>
          <cell r="BL144">
            <v>71228.559359829407</v>
          </cell>
          <cell r="BM144">
            <v>74825</v>
          </cell>
          <cell r="BN144">
            <v>74825</v>
          </cell>
          <cell r="BO144">
            <v>74825</v>
          </cell>
          <cell r="BP144">
            <v>74825</v>
          </cell>
          <cell r="BQ144">
            <v>0</v>
          </cell>
          <cell r="BR144">
            <v>0</v>
          </cell>
          <cell r="BS144">
            <v>71197.738989699574</v>
          </cell>
          <cell r="BT144">
            <v>0</v>
          </cell>
          <cell r="BU144">
            <v>0</v>
          </cell>
          <cell r="BW144">
            <v>0</v>
          </cell>
          <cell r="BX144">
            <v>0</v>
          </cell>
          <cell r="BZ144">
            <v>-135</v>
          </cell>
        </row>
        <row r="145">
          <cell r="A145">
            <v>136</v>
          </cell>
          <cell r="B145" t="str">
            <v>HOLLISTON</v>
          </cell>
          <cell r="C145">
            <v>17.39</v>
          </cell>
          <cell r="D145">
            <v>16.215835981706849</v>
          </cell>
          <cell r="E145">
            <v>16.215835981706849</v>
          </cell>
          <cell r="F145">
            <v>18</v>
          </cell>
          <cell r="G145">
            <v>18</v>
          </cell>
          <cell r="H145">
            <v>18</v>
          </cell>
          <cell r="I145">
            <v>18</v>
          </cell>
          <cell r="J145">
            <v>18</v>
          </cell>
          <cell r="K145">
            <v>18</v>
          </cell>
          <cell r="L145">
            <v>0</v>
          </cell>
          <cell r="M145">
            <v>0</v>
          </cell>
          <cell r="N145">
            <v>18</v>
          </cell>
          <cell r="R145">
            <v>0</v>
          </cell>
          <cell r="S145">
            <v>0</v>
          </cell>
          <cell r="V145">
            <v>247980</v>
          </cell>
          <cell r="W145">
            <v>226948.66460274401</v>
          </cell>
          <cell r="X145">
            <v>228250</v>
          </cell>
          <cell r="Y145">
            <v>250677</v>
          </cell>
          <cell r="Z145">
            <v>249667.56000000011</v>
          </cell>
          <cell r="AA145">
            <v>250666</v>
          </cell>
          <cell r="AB145">
            <v>250666</v>
          </cell>
          <cell r="AC145">
            <v>250666</v>
          </cell>
          <cell r="AD145">
            <v>250666</v>
          </cell>
          <cell r="AE145">
            <v>0</v>
          </cell>
          <cell r="AG145">
            <v>249667.56000000011</v>
          </cell>
          <cell r="AK145">
            <v>0</v>
          </cell>
          <cell r="AL145">
            <v>0</v>
          </cell>
          <cell r="AM145">
            <v>0</v>
          </cell>
          <cell r="AO145">
            <v>30174.106376896012</v>
          </cell>
          <cell r="AP145">
            <v>15210.454150841015</v>
          </cell>
          <cell r="AQ145">
            <v>51336.4</v>
          </cell>
          <cell r="AR145">
            <v>34624</v>
          </cell>
          <cell r="AS145">
            <v>33614.560000000114</v>
          </cell>
          <cell r="AT145">
            <v>18940.800950240646</v>
          </cell>
          <cell r="AU145">
            <v>18940.797169040088</v>
          </cell>
          <cell r="AV145">
            <v>18940.797169040088</v>
          </cell>
          <cell r="AW145">
            <v>18923.085572923537</v>
          </cell>
          <cell r="AX145">
            <v>0</v>
          </cell>
          <cell r="AZ145">
            <v>33614.560000000114</v>
          </cell>
          <cell r="BD145">
            <v>-17.711596116550936</v>
          </cell>
          <cell r="BE145">
            <v>-9.3510299268195762E-2</v>
          </cell>
          <cell r="BH145">
            <v>217805.893623104</v>
          </cell>
          <cell r="BI145">
            <v>211738.210451903</v>
          </cell>
          <cell r="BJ145">
            <v>176913.6</v>
          </cell>
          <cell r="BK145">
            <v>216053</v>
          </cell>
          <cell r="BL145">
            <v>216053</v>
          </cell>
          <cell r="BM145">
            <v>231725.19904975937</v>
          </cell>
          <cell r="BN145">
            <v>231725.20283095993</v>
          </cell>
          <cell r="BO145">
            <v>231725.20283095993</v>
          </cell>
          <cell r="BP145">
            <v>231742.91442707647</v>
          </cell>
          <cell r="BQ145">
            <v>0</v>
          </cell>
          <cell r="BR145">
            <v>0</v>
          </cell>
          <cell r="BS145">
            <v>216053</v>
          </cell>
          <cell r="BT145">
            <v>0</v>
          </cell>
          <cell r="BU145">
            <v>0</v>
          </cell>
          <cell r="BW145">
            <v>17.711596116540022</v>
          </cell>
          <cell r="BX145">
            <v>7.6433620081806097E-3</v>
          </cell>
          <cell r="BZ145">
            <v>-136</v>
          </cell>
        </row>
        <row r="146">
          <cell r="A146">
            <v>137</v>
          </cell>
          <cell r="B146" t="str">
            <v>HOLYOKE</v>
          </cell>
          <cell r="C146">
            <v>743.49</v>
          </cell>
          <cell r="D146">
            <v>775.65614058320216</v>
          </cell>
          <cell r="E146">
            <v>775.65614058320216</v>
          </cell>
          <cell r="F146">
            <v>721</v>
          </cell>
          <cell r="G146">
            <v>721</v>
          </cell>
          <cell r="H146">
            <v>721</v>
          </cell>
          <cell r="I146">
            <v>721</v>
          </cell>
          <cell r="J146">
            <v>721</v>
          </cell>
          <cell r="K146">
            <v>721</v>
          </cell>
          <cell r="L146">
            <v>0</v>
          </cell>
          <cell r="M146">
            <v>0</v>
          </cell>
          <cell r="N146">
            <v>721</v>
          </cell>
          <cell r="R146">
            <v>0</v>
          </cell>
          <cell r="S146">
            <v>0</v>
          </cell>
          <cell r="V146">
            <v>10414363</v>
          </cell>
          <cell r="W146">
            <v>12337031.574807912</v>
          </cell>
          <cell r="X146">
            <v>12435918</v>
          </cell>
          <cell r="Y146">
            <v>11547544</v>
          </cell>
          <cell r="Z146">
            <v>11514089.599999998</v>
          </cell>
          <cell r="AA146">
            <v>11547544</v>
          </cell>
          <cell r="AB146">
            <v>11547544</v>
          </cell>
          <cell r="AC146">
            <v>11547544</v>
          </cell>
          <cell r="AD146">
            <v>12000250</v>
          </cell>
          <cell r="AE146">
            <v>0</v>
          </cell>
          <cell r="AG146">
            <v>11514089.599999998</v>
          </cell>
          <cell r="AK146">
            <v>452706</v>
          </cell>
          <cell r="AL146">
            <v>3.9203660968947229</v>
          </cell>
          <cell r="AM146">
            <v>3.9203660968947229</v>
          </cell>
          <cell r="AO146">
            <v>693359.64994308655</v>
          </cell>
          <cell r="AP146">
            <v>1912773.5748079119</v>
          </cell>
          <cell r="AQ146">
            <v>2013426.4</v>
          </cell>
          <cell r="AR146">
            <v>1123286</v>
          </cell>
          <cell r="AS146">
            <v>1089831.5999999978</v>
          </cell>
          <cell r="AT146">
            <v>1271241.42352656</v>
          </cell>
          <cell r="AU146">
            <v>1271240.3297890234</v>
          </cell>
          <cell r="AV146">
            <v>1271240.3297890234</v>
          </cell>
          <cell r="AW146">
            <v>1271236.5719833705</v>
          </cell>
          <cell r="AX146">
            <v>0</v>
          </cell>
          <cell r="AZ146">
            <v>1089831.5999999978</v>
          </cell>
          <cell r="BD146">
            <v>-3.7578056529164314</v>
          </cell>
          <cell r="BE146">
            <v>-2.9560151333374307E-4</v>
          </cell>
          <cell r="BH146">
            <v>9721003.3500569128</v>
          </cell>
          <cell r="BI146">
            <v>10424258</v>
          </cell>
          <cell r="BJ146">
            <v>10422491.6</v>
          </cell>
          <cell r="BK146">
            <v>10424258</v>
          </cell>
          <cell r="BL146">
            <v>10424258</v>
          </cell>
          <cell r="BM146">
            <v>10276302.576473441</v>
          </cell>
          <cell r="BN146">
            <v>10276303.670210976</v>
          </cell>
          <cell r="BO146">
            <v>10276303.670210976</v>
          </cell>
          <cell r="BP146">
            <v>10729013.428016629</v>
          </cell>
          <cell r="BQ146">
            <v>0</v>
          </cell>
          <cell r="BR146">
            <v>0</v>
          </cell>
          <cell r="BS146">
            <v>10424258</v>
          </cell>
          <cell r="BT146">
            <v>0</v>
          </cell>
          <cell r="BU146">
            <v>0</v>
          </cell>
          <cell r="BW146">
            <v>452709.75780565292</v>
          </cell>
          <cell r="BX146">
            <v>4.4053754378431842</v>
          </cell>
          <cell r="BZ146">
            <v>-137</v>
          </cell>
        </row>
        <row r="147">
          <cell r="A147">
            <v>138</v>
          </cell>
          <cell r="B147" t="str">
            <v>HOPEDALE</v>
          </cell>
          <cell r="C147">
            <v>7</v>
          </cell>
          <cell r="D147">
            <v>7.3969072164948448</v>
          </cell>
          <cell r="E147">
            <v>7.3969072164948448</v>
          </cell>
          <cell r="F147">
            <v>7</v>
          </cell>
          <cell r="G147">
            <v>7</v>
          </cell>
          <cell r="H147">
            <v>7</v>
          </cell>
          <cell r="I147">
            <v>7</v>
          </cell>
          <cell r="J147">
            <v>7</v>
          </cell>
          <cell r="K147">
            <v>7</v>
          </cell>
          <cell r="L147">
            <v>0</v>
          </cell>
          <cell r="M147">
            <v>0</v>
          </cell>
          <cell r="N147">
            <v>7</v>
          </cell>
          <cell r="R147">
            <v>0</v>
          </cell>
          <cell r="S147">
            <v>0</v>
          </cell>
          <cell r="V147">
            <v>126749</v>
          </cell>
          <cell r="W147">
            <v>136898.74097938146</v>
          </cell>
          <cell r="X147">
            <v>137295</v>
          </cell>
          <cell r="Y147">
            <v>129927</v>
          </cell>
          <cell r="Z147">
            <v>128496.54999999999</v>
          </cell>
          <cell r="AA147">
            <v>129948</v>
          </cell>
          <cell r="AB147">
            <v>129948</v>
          </cell>
          <cell r="AC147">
            <v>129948</v>
          </cell>
          <cell r="AD147">
            <v>129948</v>
          </cell>
          <cell r="AE147">
            <v>0</v>
          </cell>
          <cell r="AG147">
            <v>128496.54999999999</v>
          </cell>
          <cell r="AK147">
            <v>0</v>
          </cell>
          <cell r="AL147">
            <v>0</v>
          </cell>
          <cell r="AM147">
            <v>0</v>
          </cell>
          <cell r="AO147">
            <v>38529.946145468057</v>
          </cell>
          <cell r="AP147">
            <v>19804.576951024661</v>
          </cell>
          <cell r="AQ147">
            <v>59106.6</v>
          </cell>
          <cell r="AR147">
            <v>11259.305051478907</v>
          </cell>
          <cell r="AS147">
            <v>11841.152314590039</v>
          </cell>
          <cell r="AT147">
            <v>9764.6904423042397</v>
          </cell>
          <cell r="AU147">
            <v>9764.6845618664265</v>
          </cell>
          <cell r="AV147">
            <v>9764.6845618664265</v>
          </cell>
          <cell r="AW147">
            <v>9750.1291843075196</v>
          </cell>
          <cell r="AX147">
            <v>0</v>
          </cell>
          <cell r="AZ147">
            <v>11892.843766723918</v>
          </cell>
          <cell r="BD147">
            <v>-14.555377558906912</v>
          </cell>
          <cell r="BE147">
            <v>-0.14906142094696095</v>
          </cell>
          <cell r="BH147">
            <v>88219.053854531943</v>
          </cell>
          <cell r="BI147">
            <v>117094.1640283568</v>
          </cell>
          <cell r="BJ147">
            <v>78188.399999999994</v>
          </cell>
          <cell r="BK147">
            <v>118667.69494852109</v>
          </cell>
          <cell r="BL147">
            <v>116655.39768540995</v>
          </cell>
          <cell r="BM147">
            <v>120183.30955769576</v>
          </cell>
          <cell r="BN147">
            <v>120183.31543813358</v>
          </cell>
          <cell r="BO147">
            <v>120183.31543813358</v>
          </cell>
          <cell r="BP147">
            <v>120197.87081569248</v>
          </cell>
          <cell r="BQ147">
            <v>0</v>
          </cell>
          <cell r="BR147">
            <v>0</v>
          </cell>
          <cell r="BS147">
            <v>116603.70623327607</v>
          </cell>
          <cell r="BT147">
            <v>0</v>
          </cell>
          <cell r="BU147">
            <v>0</v>
          </cell>
          <cell r="BW147">
            <v>14.555377558906912</v>
          </cell>
          <cell r="BX147">
            <v>1.2110980218715817E-2</v>
          </cell>
          <cell r="BZ147">
            <v>-138</v>
          </cell>
        </row>
        <row r="148">
          <cell r="A148">
            <v>139</v>
          </cell>
          <cell r="B148" t="str">
            <v>HOPKINTON</v>
          </cell>
          <cell r="C148">
            <v>10.199999999999999</v>
          </cell>
          <cell r="D148">
            <v>11.034144639950387</v>
          </cell>
          <cell r="E148">
            <v>11.034144639950387</v>
          </cell>
          <cell r="F148">
            <v>9</v>
          </cell>
          <cell r="G148">
            <v>9</v>
          </cell>
          <cell r="H148">
            <v>9</v>
          </cell>
          <cell r="I148">
            <v>9</v>
          </cell>
          <cell r="J148">
            <v>9</v>
          </cell>
          <cell r="K148">
            <v>9</v>
          </cell>
          <cell r="L148">
            <v>0</v>
          </cell>
          <cell r="M148">
            <v>0</v>
          </cell>
          <cell r="N148">
            <v>9</v>
          </cell>
          <cell r="R148">
            <v>0</v>
          </cell>
          <cell r="S148">
            <v>0</v>
          </cell>
          <cell r="V148">
            <v>137524</v>
          </cell>
          <cell r="W148">
            <v>174024.64754243856</v>
          </cell>
          <cell r="X148">
            <v>174627</v>
          </cell>
          <cell r="Y148">
            <v>138525</v>
          </cell>
          <cell r="Z148">
            <v>138179.66999999998</v>
          </cell>
          <cell r="AA148">
            <v>138525</v>
          </cell>
          <cell r="AB148">
            <v>138525</v>
          </cell>
          <cell r="AC148">
            <v>138525</v>
          </cell>
          <cell r="AD148">
            <v>138525</v>
          </cell>
          <cell r="AE148">
            <v>0</v>
          </cell>
          <cell r="AG148">
            <v>138179.66999999998</v>
          </cell>
          <cell r="AK148">
            <v>0</v>
          </cell>
          <cell r="AL148">
            <v>0</v>
          </cell>
          <cell r="AM148">
            <v>0</v>
          </cell>
          <cell r="AO148">
            <v>11576.422782518792</v>
          </cell>
          <cell r="AP148">
            <v>17002.647542438564</v>
          </cell>
          <cell r="AQ148">
            <v>25338.6</v>
          </cell>
          <cell r="AR148">
            <v>8442</v>
          </cell>
          <cell r="AS148">
            <v>8442</v>
          </cell>
          <cell r="AT148">
            <v>9618.8861052179091</v>
          </cell>
          <cell r="AU148">
            <v>9618.8839416432584</v>
          </cell>
          <cell r="AV148">
            <v>9618.8839416432584</v>
          </cell>
          <cell r="AW148">
            <v>9615.1158518401444</v>
          </cell>
          <cell r="AX148">
            <v>0</v>
          </cell>
          <cell r="AZ148">
            <v>8442</v>
          </cell>
          <cell r="BD148">
            <v>-3.7680898031139805</v>
          </cell>
          <cell r="BE148">
            <v>-3.9173877405884738E-2</v>
          </cell>
          <cell r="BH148">
            <v>125947.57721748122</v>
          </cell>
          <cell r="BI148">
            <v>157022</v>
          </cell>
          <cell r="BJ148">
            <v>149288.4</v>
          </cell>
          <cell r="BK148">
            <v>130083</v>
          </cell>
          <cell r="BL148">
            <v>129737.66999999998</v>
          </cell>
          <cell r="BM148">
            <v>128906.11389478209</v>
          </cell>
          <cell r="BN148">
            <v>128906.11605835674</v>
          </cell>
          <cell r="BO148">
            <v>128906.11605835674</v>
          </cell>
          <cell r="BP148">
            <v>128909.88414815985</v>
          </cell>
          <cell r="BQ148">
            <v>0</v>
          </cell>
          <cell r="BR148">
            <v>0</v>
          </cell>
          <cell r="BS148">
            <v>129737.66999999998</v>
          </cell>
          <cell r="BT148">
            <v>0</v>
          </cell>
          <cell r="BU148">
            <v>0</v>
          </cell>
          <cell r="BW148">
            <v>3.7680898031103425</v>
          </cell>
          <cell r="BX148">
            <v>2.9231272482110882E-3</v>
          </cell>
          <cell r="BZ148">
            <v>-139</v>
          </cell>
        </row>
        <row r="149">
          <cell r="A149">
            <v>140</v>
          </cell>
          <cell r="B149" t="str">
            <v>HUBBARDSTON</v>
          </cell>
          <cell r="C149">
            <v>0</v>
          </cell>
          <cell r="D149">
            <v>0</v>
          </cell>
          <cell r="E149">
            <v>0</v>
          </cell>
          <cell r="F149">
            <v>0</v>
          </cell>
          <cell r="G149">
            <v>0</v>
          </cell>
          <cell r="H149">
            <v>0</v>
          </cell>
          <cell r="I149">
            <v>0</v>
          </cell>
          <cell r="J149">
            <v>0</v>
          </cell>
          <cell r="K149">
            <v>0</v>
          </cell>
          <cell r="L149">
            <v>0</v>
          </cell>
          <cell r="M149">
            <v>0</v>
          </cell>
          <cell r="N149">
            <v>0</v>
          </cell>
          <cell r="R149">
            <v>0</v>
          </cell>
          <cell r="S149" t="str">
            <v>--</v>
          </cell>
          <cell r="V149">
            <v>0</v>
          </cell>
          <cell r="W149">
            <v>0</v>
          </cell>
          <cell r="X149">
            <v>0</v>
          </cell>
          <cell r="Y149">
            <v>0</v>
          </cell>
          <cell r="Z149">
            <v>0</v>
          </cell>
          <cell r="AA149">
            <v>0</v>
          </cell>
          <cell r="AB149">
            <v>0</v>
          </cell>
          <cell r="AC149">
            <v>0</v>
          </cell>
          <cell r="AD149">
            <v>0</v>
          </cell>
          <cell r="AE149">
            <v>0</v>
          </cell>
          <cell r="AG149">
            <v>0</v>
          </cell>
          <cell r="AK149">
            <v>0</v>
          </cell>
          <cell r="AL149" t="str">
            <v>--</v>
          </cell>
          <cell r="AM149" t="str">
            <v>--</v>
          </cell>
          <cell r="AO149">
            <v>0</v>
          </cell>
          <cell r="AP149">
            <v>0</v>
          </cell>
          <cell r="AQ149">
            <v>0</v>
          </cell>
          <cell r="AR149">
            <v>0</v>
          </cell>
          <cell r="AS149">
            <v>0</v>
          </cell>
          <cell r="AT149">
            <v>0</v>
          </cell>
          <cell r="AU149">
            <v>0</v>
          </cell>
          <cell r="AV149">
            <v>0</v>
          </cell>
          <cell r="AW149">
            <v>0</v>
          </cell>
          <cell r="AX149">
            <v>0</v>
          </cell>
          <cell r="AZ149">
            <v>0</v>
          </cell>
          <cell r="BD149">
            <v>0</v>
          </cell>
          <cell r="BE149" t="str">
            <v>--</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W149">
            <v>0</v>
          </cell>
          <cell r="BX149" t="str">
            <v>--</v>
          </cell>
          <cell r="BZ149">
            <v>-140</v>
          </cell>
        </row>
        <row r="150">
          <cell r="A150">
            <v>141</v>
          </cell>
          <cell r="B150" t="str">
            <v>HUDSON</v>
          </cell>
          <cell r="C150">
            <v>178.84</v>
          </cell>
          <cell r="D150">
            <v>179.01253132832085</v>
          </cell>
          <cell r="E150">
            <v>179.01253132832085</v>
          </cell>
          <cell r="F150">
            <v>209</v>
          </cell>
          <cell r="G150">
            <v>209</v>
          </cell>
          <cell r="H150">
            <v>209</v>
          </cell>
          <cell r="I150">
            <v>209</v>
          </cell>
          <cell r="J150">
            <v>209</v>
          </cell>
          <cell r="K150">
            <v>209</v>
          </cell>
          <cell r="L150">
            <v>0</v>
          </cell>
          <cell r="M150">
            <v>0</v>
          </cell>
          <cell r="N150">
            <v>209</v>
          </cell>
          <cell r="R150">
            <v>0</v>
          </cell>
          <cell r="S150">
            <v>0</v>
          </cell>
          <cell r="V150">
            <v>2810974</v>
          </cell>
          <cell r="W150">
            <v>3011177.5500250617</v>
          </cell>
          <cell r="X150">
            <v>3034656</v>
          </cell>
          <cell r="Y150">
            <v>3467799</v>
          </cell>
          <cell r="Z150">
            <v>3445776.669999999</v>
          </cell>
          <cell r="AA150">
            <v>3468218</v>
          </cell>
          <cell r="AB150">
            <v>3468218</v>
          </cell>
          <cell r="AC150">
            <v>3468218</v>
          </cell>
          <cell r="AD150">
            <v>3468218</v>
          </cell>
          <cell r="AE150">
            <v>0</v>
          </cell>
          <cell r="AG150">
            <v>3445776.669999999</v>
          </cell>
          <cell r="AK150">
            <v>0</v>
          </cell>
          <cell r="AL150">
            <v>0</v>
          </cell>
          <cell r="AM150">
            <v>0</v>
          </cell>
          <cell r="AO150">
            <v>803033.46363001957</v>
          </cell>
          <cell r="AP150">
            <v>357058.41844747157</v>
          </cell>
          <cell r="AQ150">
            <v>775253</v>
          </cell>
          <cell r="AR150">
            <v>717467.88769120642</v>
          </cell>
          <cell r="AS150">
            <v>770408.01980007312</v>
          </cell>
          <cell r="AT150">
            <v>819316.68172982614</v>
          </cell>
          <cell r="AU150">
            <v>819315.53590841196</v>
          </cell>
          <cell r="AV150">
            <v>819315.53590841196</v>
          </cell>
          <cell r="AW150">
            <v>819269.24816138763</v>
          </cell>
          <cell r="AX150">
            <v>0</v>
          </cell>
          <cell r="AZ150">
            <v>772333.63913722173</v>
          </cell>
          <cell r="BD150">
            <v>-46.287747024325654</v>
          </cell>
          <cell r="BE150">
            <v>-5.6495629578212636E-3</v>
          </cell>
          <cell r="BH150">
            <v>2007940.5363699803</v>
          </cell>
          <cell r="BI150">
            <v>2654119.13157759</v>
          </cell>
          <cell r="BJ150">
            <v>2259403</v>
          </cell>
          <cell r="BK150">
            <v>2750331.1123087937</v>
          </cell>
          <cell r="BL150">
            <v>2675368.650199926</v>
          </cell>
          <cell r="BM150">
            <v>2648901.3182701739</v>
          </cell>
          <cell r="BN150">
            <v>2648902.4640915878</v>
          </cell>
          <cell r="BO150">
            <v>2648902.4640915878</v>
          </cell>
          <cell r="BP150">
            <v>2648948.7518386124</v>
          </cell>
          <cell r="BQ150">
            <v>0</v>
          </cell>
          <cell r="BR150">
            <v>0</v>
          </cell>
          <cell r="BS150">
            <v>2673443.0308627775</v>
          </cell>
          <cell r="BT150">
            <v>0</v>
          </cell>
          <cell r="BU150">
            <v>0</v>
          </cell>
          <cell r="BW150">
            <v>46.287747024558485</v>
          </cell>
          <cell r="BX150">
            <v>1.7474311588383529E-3</v>
          </cell>
          <cell r="BZ150">
            <v>-141</v>
          </cell>
        </row>
        <row r="151">
          <cell r="A151">
            <v>142</v>
          </cell>
          <cell r="B151" t="str">
            <v>HULL</v>
          </cell>
          <cell r="C151">
            <v>21</v>
          </cell>
          <cell r="D151">
            <v>22.373637264618434</v>
          </cell>
          <cell r="E151">
            <v>22.373637264618434</v>
          </cell>
          <cell r="F151">
            <v>20</v>
          </cell>
          <cell r="G151">
            <v>20</v>
          </cell>
          <cell r="H151">
            <v>20</v>
          </cell>
          <cell r="I151">
            <v>20</v>
          </cell>
          <cell r="J151">
            <v>20</v>
          </cell>
          <cell r="K151">
            <v>20</v>
          </cell>
          <cell r="L151">
            <v>0</v>
          </cell>
          <cell r="M151">
            <v>0</v>
          </cell>
          <cell r="N151">
            <v>20</v>
          </cell>
          <cell r="R151">
            <v>0</v>
          </cell>
          <cell r="S151">
            <v>0</v>
          </cell>
          <cell r="V151">
            <v>417900</v>
          </cell>
          <cell r="W151">
            <v>467497.47175421211</v>
          </cell>
          <cell r="X151">
            <v>466011</v>
          </cell>
          <cell r="Y151">
            <v>416580</v>
          </cell>
          <cell r="Z151">
            <v>416580</v>
          </cell>
          <cell r="AA151">
            <v>416540</v>
          </cell>
          <cell r="AB151">
            <v>416540</v>
          </cell>
          <cell r="AC151">
            <v>416540</v>
          </cell>
          <cell r="AD151">
            <v>416540</v>
          </cell>
          <cell r="AE151">
            <v>0</v>
          </cell>
          <cell r="AG151">
            <v>416580</v>
          </cell>
          <cell r="AK151">
            <v>0</v>
          </cell>
          <cell r="AL151">
            <v>0</v>
          </cell>
          <cell r="AM151">
            <v>0</v>
          </cell>
          <cell r="AO151">
            <v>19698</v>
          </cell>
          <cell r="AP151">
            <v>67174.471754212092</v>
          </cell>
          <cell r="AQ151">
            <v>67767</v>
          </cell>
          <cell r="AR151">
            <v>18760</v>
          </cell>
          <cell r="AS151">
            <v>18760</v>
          </cell>
          <cell r="AT151">
            <v>18760</v>
          </cell>
          <cell r="AU151">
            <v>18760</v>
          </cell>
          <cell r="AV151">
            <v>18760</v>
          </cell>
          <cell r="AW151">
            <v>18760</v>
          </cell>
          <cell r="AX151">
            <v>0</v>
          </cell>
          <cell r="AZ151">
            <v>18760</v>
          </cell>
          <cell r="BD151">
            <v>0</v>
          </cell>
          <cell r="BE151">
            <v>0</v>
          </cell>
          <cell r="BH151">
            <v>398202</v>
          </cell>
          <cell r="BI151">
            <v>400323</v>
          </cell>
          <cell r="BJ151">
            <v>398244</v>
          </cell>
          <cell r="BK151">
            <v>397820</v>
          </cell>
          <cell r="BL151">
            <v>397820</v>
          </cell>
          <cell r="BM151">
            <v>397780</v>
          </cell>
          <cell r="BN151">
            <v>397780</v>
          </cell>
          <cell r="BO151">
            <v>397780</v>
          </cell>
          <cell r="BP151">
            <v>397780</v>
          </cell>
          <cell r="BQ151">
            <v>0</v>
          </cell>
          <cell r="BR151">
            <v>0</v>
          </cell>
          <cell r="BS151">
            <v>397820</v>
          </cell>
          <cell r="BT151">
            <v>0</v>
          </cell>
          <cell r="BU151">
            <v>0</v>
          </cell>
          <cell r="BW151">
            <v>0</v>
          </cell>
          <cell r="BX151">
            <v>0</v>
          </cell>
          <cell r="BZ151">
            <v>-142</v>
          </cell>
        </row>
        <row r="152">
          <cell r="A152">
            <v>143</v>
          </cell>
          <cell r="B152" t="str">
            <v>HUNTINGTON</v>
          </cell>
          <cell r="C152">
            <v>0</v>
          </cell>
          <cell r="D152">
            <v>0</v>
          </cell>
          <cell r="E152">
            <v>0</v>
          </cell>
          <cell r="F152">
            <v>0</v>
          </cell>
          <cell r="G152">
            <v>0</v>
          </cell>
          <cell r="H152">
            <v>0</v>
          </cell>
          <cell r="I152">
            <v>0</v>
          </cell>
          <cell r="J152">
            <v>0</v>
          </cell>
          <cell r="K152">
            <v>0</v>
          </cell>
          <cell r="L152">
            <v>0</v>
          </cell>
          <cell r="M152">
            <v>0</v>
          </cell>
          <cell r="N152">
            <v>0</v>
          </cell>
          <cell r="R152">
            <v>0</v>
          </cell>
          <cell r="S152" t="str">
            <v>--</v>
          </cell>
          <cell r="V152">
            <v>0</v>
          </cell>
          <cell r="W152">
            <v>0</v>
          </cell>
          <cell r="X152">
            <v>0</v>
          </cell>
          <cell r="Y152">
            <v>0</v>
          </cell>
          <cell r="Z152">
            <v>0</v>
          </cell>
          <cell r="AA152">
            <v>0</v>
          </cell>
          <cell r="AB152">
            <v>0</v>
          </cell>
          <cell r="AC152">
            <v>0</v>
          </cell>
          <cell r="AD152">
            <v>0</v>
          </cell>
          <cell r="AE152">
            <v>0</v>
          </cell>
          <cell r="AG152">
            <v>0</v>
          </cell>
          <cell r="AK152">
            <v>0</v>
          </cell>
          <cell r="AL152" t="str">
            <v>--</v>
          </cell>
          <cell r="AM152" t="str">
            <v>--</v>
          </cell>
          <cell r="AO152">
            <v>0</v>
          </cell>
          <cell r="AP152">
            <v>0</v>
          </cell>
          <cell r="AQ152">
            <v>0</v>
          </cell>
          <cell r="AR152">
            <v>0</v>
          </cell>
          <cell r="AS152">
            <v>0</v>
          </cell>
          <cell r="AT152">
            <v>0</v>
          </cell>
          <cell r="AU152">
            <v>0</v>
          </cell>
          <cell r="AV152">
            <v>0</v>
          </cell>
          <cell r="AW152">
            <v>0</v>
          </cell>
          <cell r="AX152">
            <v>0</v>
          </cell>
          <cell r="AZ152">
            <v>0</v>
          </cell>
          <cell r="BD152">
            <v>0</v>
          </cell>
          <cell r="BE152" t="str">
            <v>--</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W152">
            <v>0</v>
          </cell>
          <cell r="BX152" t="str">
            <v>--</v>
          </cell>
          <cell r="BZ152">
            <v>-143</v>
          </cell>
        </row>
        <row r="153">
          <cell r="A153">
            <v>144</v>
          </cell>
          <cell r="B153" t="str">
            <v>IPSWICH</v>
          </cell>
          <cell r="C153">
            <v>0</v>
          </cell>
          <cell r="D153">
            <v>0</v>
          </cell>
          <cell r="E153">
            <v>0</v>
          </cell>
          <cell r="F153">
            <v>0</v>
          </cell>
          <cell r="G153">
            <v>0</v>
          </cell>
          <cell r="H153">
            <v>0</v>
          </cell>
          <cell r="I153">
            <v>0</v>
          </cell>
          <cell r="J153">
            <v>0</v>
          </cell>
          <cell r="K153">
            <v>0</v>
          </cell>
          <cell r="L153">
            <v>0</v>
          </cell>
          <cell r="M153">
            <v>0</v>
          </cell>
          <cell r="N153">
            <v>0</v>
          </cell>
          <cell r="R153">
            <v>0</v>
          </cell>
          <cell r="S153" t="str">
            <v>--</v>
          </cell>
          <cell r="V153">
            <v>0</v>
          </cell>
          <cell r="W153">
            <v>0</v>
          </cell>
          <cell r="X153">
            <v>0</v>
          </cell>
          <cell r="Y153">
            <v>0</v>
          </cell>
          <cell r="Z153">
            <v>0</v>
          </cell>
          <cell r="AA153">
            <v>0</v>
          </cell>
          <cell r="AB153">
            <v>0</v>
          </cell>
          <cell r="AC153">
            <v>0</v>
          </cell>
          <cell r="AD153">
            <v>0</v>
          </cell>
          <cell r="AE153">
            <v>0</v>
          </cell>
          <cell r="AG153">
            <v>0</v>
          </cell>
          <cell r="AK153">
            <v>0</v>
          </cell>
          <cell r="AL153" t="str">
            <v>--</v>
          </cell>
          <cell r="AM153" t="str">
            <v>--</v>
          </cell>
          <cell r="AO153">
            <v>0</v>
          </cell>
          <cell r="AP153">
            <v>0</v>
          </cell>
          <cell r="AQ153">
            <v>0</v>
          </cell>
          <cell r="AR153">
            <v>0</v>
          </cell>
          <cell r="AS153">
            <v>0</v>
          </cell>
          <cell r="AT153">
            <v>0</v>
          </cell>
          <cell r="AU153">
            <v>0</v>
          </cell>
          <cell r="AV153">
            <v>0</v>
          </cell>
          <cell r="AW153">
            <v>0</v>
          </cell>
          <cell r="AX153">
            <v>0</v>
          </cell>
          <cell r="AZ153">
            <v>0</v>
          </cell>
          <cell r="BD153">
            <v>0</v>
          </cell>
          <cell r="BE153" t="str">
            <v>--</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W153">
            <v>0</v>
          </cell>
          <cell r="BX153" t="str">
            <v>--</v>
          </cell>
          <cell r="BZ153">
            <v>-144</v>
          </cell>
        </row>
        <row r="154">
          <cell r="A154">
            <v>145</v>
          </cell>
          <cell r="B154" t="str">
            <v>KINGSTON</v>
          </cell>
          <cell r="C154">
            <v>19.98</v>
          </cell>
          <cell r="D154">
            <v>21.164623493662148</v>
          </cell>
          <cell r="E154">
            <v>21.164623493662148</v>
          </cell>
          <cell r="F154">
            <v>19</v>
          </cell>
          <cell r="G154">
            <v>19</v>
          </cell>
          <cell r="H154">
            <v>19</v>
          </cell>
          <cell r="I154">
            <v>19</v>
          </cell>
          <cell r="J154">
            <v>19</v>
          </cell>
          <cell r="K154">
            <v>19</v>
          </cell>
          <cell r="L154">
            <v>0</v>
          </cell>
          <cell r="M154">
            <v>0</v>
          </cell>
          <cell r="N154">
            <v>19</v>
          </cell>
          <cell r="R154">
            <v>0</v>
          </cell>
          <cell r="S154">
            <v>0</v>
          </cell>
          <cell r="V154">
            <v>230946</v>
          </cell>
          <cell r="W154">
            <v>323631.91420756734</v>
          </cell>
          <cell r="X154">
            <v>326243</v>
          </cell>
          <cell r="Y154">
            <v>278825</v>
          </cell>
          <cell r="Z154">
            <v>276989.59999999998</v>
          </cell>
          <cell r="AA154">
            <v>278825</v>
          </cell>
          <cell r="AB154">
            <v>278825</v>
          </cell>
          <cell r="AC154">
            <v>278825</v>
          </cell>
          <cell r="AD154">
            <v>278825</v>
          </cell>
          <cell r="AE154">
            <v>0</v>
          </cell>
          <cell r="AG154">
            <v>276989.59999999998</v>
          </cell>
          <cell r="AK154">
            <v>0</v>
          </cell>
          <cell r="AL154">
            <v>0</v>
          </cell>
          <cell r="AM154">
            <v>0</v>
          </cell>
          <cell r="AO154">
            <v>40436.24226558661</v>
          </cell>
          <cell r="AP154">
            <v>80672.284310859875</v>
          </cell>
          <cell r="AQ154">
            <v>116659.20000000001</v>
          </cell>
          <cell r="AR154">
            <v>28156.231303680834</v>
          </cell>
          <cell r="AS154">
            <v>32327.318445572368</v>
          </cell>
          <cell r="AT154">
            <v>64250.506816978057</v>
          </cell>
          <cell r="AU154">
            <v>64250.421463314735</v>
          </cell>
          <cell r="AV154">
            <v>64250.421463314735</v>
          </cell>
          <cell r="AW154">
            <v>64245.872781073456</v>
          </cell>
          <cell r="AX154">
            <v>0</v>
          </cell>
          <cell r="AZ154">
            <v>32481.611774038069</v>
          </cell>
          <cell r="BD154">
            <v>-4.5486822412785841</v>
          </cell>
          <cell r="BE154">
            <v>-7.0796146354856759E-3</v>
          </cell>
          <cell r="BH154">
            <v>190509.75773441338</v>
          </cell>
          <cell r="BI154">
            <v>242959.62989670748</v>
          </cell>
          <cell r="BJ154">
            <v>209583.8</v>
          </cell>
          <cell r="BK154">
            <v>250668.76869631917</v>
          </cell>
          <cell r="BL154">
            <v>244662.28155442761</v>
          </cell>
          <cell r="BM154">
            <v>214574.49318302196</v>
          </cell>
          <cell r="BN154">
            <v>214574.57853668527</v>
          </cell>
          <cell r="BO154">
            <v>214574.57853668527</v>
          </cell>
          <cell r="BP154">
            <v>214579.12721892656</v>
          </cell>
          <cell r="BQ154">
            <v>0</v>
          </cell>
          <cell r="BR154">
            <v>0</v>
          </cell>
          <cell r="BS154">
            <v>244507.98822596192</v>
          </cell>
          <cell r="BT154">
            <v>0</v>
          </cell>
          <cell r="BU154">
            <v>0</v>
          </cell>
          <cell r="BW154">
            <v>4.548682241293136</v>
          </cell>
          <cell r="BX154">
            <v>2.1198607366823552E-3</v>
          </cell>
          <cell r="BZ154">
            <v>-145</v>
          </cell>
        </row>
        <row r="155">
          <cell r="A155">
            <v>146</v>
          </cell>
          <cell r="B155" t="str">
            <v>LAKEVILLE</v>
          </cell>
          <cell r="C155">
            <v>0</v>
          </cell>
          <cell r="D155">
            <v>0</v>
          </cell>
          <cell r="E155">
            <v>0</v>
          </cell>
          <cell r="F155">
            <v>0</v>
          </cell>
          <cell r="G155">
            <v>0</v>
          </cell>
          <cell r="H155">
            <v>0</v>
          </cell>
          <cell r="I155">
            <v>0</v>
          </cell>
          <cell r="J155">
            <v>0</v>
          </cell>
          <cell r="K155">
            <v>0</v>
          </cell>
          <cell r="L155">
            <v>0</v>
          </cell>
          <cell r="M155">
            <v>0</v>
          </cell>
          <cell r="N155">
            <v>0</v>
          </cell>
          <cell r="R155">
            <v>0</v>
          </cell>
          <cell r="S155" t="str">
            <v>--</v>
          </cell>
          <cell r="V155">
            <v>0</v>
          </cell>
          <cell r="W155">
            <v>0</v>
          </cell>
          <cell r="X155">
            <v>0</v>
          </cell>
          <cell r="Y155">
            <v>0</v>
          </cell>
          <cell r="Z155">
            <v>0</v>
          </cell>
          <cell r="AA155">
            <v>0</v>
          </cell>
          <cell r="AB155">
            <v>0</v>
          </cell>
          <cell r="AC155">
            <v>0</v>
          </cell>
          <cell r="AD155">
            <v>0</v>
          </cell>
          <cell r="AE155">
            <v>0</v>
          </cell>
          <cell r="AG155">
            <v>0</v>
          </cell>
          <cell r="AK155">
            <v>0</v>
          </cell>
          <cell r="AL155" t="str">
            <v>--</v>
          </cell>
          <cell r="AM155" t="str">
            <v>--</v>
          </cell>
          <cell r="AO155">
            <v>0</v>
          </cell>
          <cell r="AP155">
            <v>0</v>
          </cell>
          <cell r="AQ155">
            <v>0</v>
          </cell>
          <cell r="AR155">
            <v>0</v>
          </cell>
          <cell r="AS155">
            <v>0</v>
          </cell>
          <cell r="AT155">
            <v>0</v>
          </cell>
          <cell r="AU155">
            <v>0</v>
          </cell>
          <cell r="AV155">
            <v>0</v>
          </cell>
          <cell r="AW155">
            <v>0</v>
          </cell>
          <cell r="AX155">
            <v>0</v>
          </cell>
          <cell r="AZ155">
            <v>0</v>
          </cell>
          <cell r="BD155">
            <v>0</v>
          </cell>
          <cell r="BE155" t="str">
            <v>--</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W155">
            <v>0</v>
          </cell>
          <cell r="BX155" t="str">
            <v>--</v>
          </cell>
          <cell r="BZ155">
            <v>-146</v>
          </cell>
        </row>
        <row r="156">
          <cell r="A156">
            <v>147</v>
          </cell>
          <cell r="B156" t="str">
            <v>LANCASTER</v>
          </cell>
          <cell r="C156">
            <v>0</v>
          </cell>
          <cell r="D156">
            <v>0</v>
          </cell>
          <cell r="E156">
            <v>0</v>
          </cell>
          <cell r="F156">
            <v>0</v>
          </cell>
          <cell r="G156">
            <v>0</v>
          </cell>
          <cell r="H156">
            <v>0</v>
          </cell>
          <cell r="I156">
            <v>0</v>
          </cell>
          <cell r="J156">
            <v>0</v>
          </cell>
          <cell r="K156">
            <v>0</v>
          </cell>
          <cell r="L156">
            <v>0</v>
          </cell>
          <cell r="M156">
            <v>0</v>
          </cell>
          <cell r="N156">
            <v>0</v>
          </cell>
          <cell r="R156">
            <v>0</v>
          </cell>
          <cell r="S156" t="str">
            <v>--</v>
          </cell>
          <cell r="V156">
            <v>0</v>
          </cell>
          <cell r="W156">
            <v>0</v>
          </cell>
          <cell r="X156">
            <v>0</v>
          </cell>
          <cell r="Y156">
            <v>0</v>
          </cell>
          <cell r="Z156">
            <v>0</v>
          </cell>
          <cell r="AA156">
            <v>0</v>
          </cell>
          <cell r="AB156">
            <v>0</v>
          </cell>
          <cell r="AC156">
            <v>0</v>
          </cell>
          <cell r="AD156">
            <v>0</v>
          </cell>
          <cell r="AE156">
            <v>0</v>
          </cell>
          <cell r="AG156">
            <v>0</v>
          </cell>
          <cell r="AK156">
            <v>0</v>
          </cell>
          <cell r="AL156" t="str">
            <v>--</v>
          </cell>
          <cell r="AM156" t="str">
            <v>--</v>
          </cell>
          <cell r="AO156">
            <v>0</v>
          </cell>
          <cell r="AP156">
            <v>0</v>
          </cell>
          <cell r="AQ156">
            <v>0</v>
          </cell>
          <cell r="AR156">
            <v>0</v>
          </cell>
          <cell r="AS156">
            <v>0</v>
          </cell>
          <cell r="AT156">
            <v>0</v>
          </cell>
          <cell r="AU156">
            <v>0</v>
          </cell>
          <cell r="AV156">
            <v>0</v>
          </cell>
          <cell r="AW156">
            <v>0</v>
          </cell>
          <cell r="AX156">
            <v>0</v>
          </cell>
          <cell r="AZ156">
            <v>0</v>
          </cell>
          <cell r="BD156">
            <v>0</v>
          </cell>
          <cell r="BE156" t="str">
            <v>--</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W156">
            <v>0</v>
          </cell>
          <cell r="BX156" t="str">
            <v>--</v>
          </cell>
          <cell r="BZ156">
            <v>-147</v>
          </cell>
        </row>
        <row r="157">
          <cell r="A157">
            <v>148</v>
          </cell>
          <cell r="B157" t="str">
            <v>LANESBOROUGH</v>
          </cell>
          <cell r="C157">
            <v>0</v>
          </cell>
          <cell r="D157">
            <v>0</v>
          </cell>
          <cell r="E157">
            <v>0</v>
          </cell>
          <cell r="F157">
            <v>0</v>
          </cell>
          <cell r="G157">
            <v>0</v>
          </cell>
          <cell r="H157">
            <v>0</v>
          </cell>
          <cell r="I157">
            <v>0</v>
          </cell>
          <cell r="J157">
            <v>0</v>
          </cell>
          <cell r="K157">
            <v>0</v>
          </cell>
          <cell r="L157">
            <v>0</v>
          </cell>
          <cell r="M157">
            <v>0</v>
          </cell>
          <cell r="N157">
            <v>0</v>
          </cell>
          <cell r="R157">
            <v>0</v>
          </cell>
          <cell r="S157" t="str">
            <v>--</v>
          </cell>
          <cell r="V157">
            <v>0</v>
          </cell>
          <cell r="W157">
            <v>0</v>
          </cell>
          <cell r="X157">
            <v>0</v>
          </cell>
          <cell r="Y157">
            <v>0</v>
          </cell>
          <cell r="Z157">
            <v>0</v>
          </cell>
          <cell r="AA157">
            <v>0</v>
          </cell>
          <cell r="AB157">
            <v>0</v>
          </cell>
          <cell r="AC157">
            <v>0</v>
          </cell>
          <cell r="AD157">
            <v>0</v>
          </cell>
          <cell r="AE157">
            <v>0</v>
          </cell>
          <cell r="AG157">
            <v>0</v>
          </cell>
          <cell r="AK157">
            <v>0</v>
          </cell>
          <cell r="AL157" t="str">
            <v>--</v>
          </cell>
          <cell r="AM157" t="str">
            <v>--</v>
          </cell>
          <cell r="AO157">
            <v>0</v>
          </cell>
          <cell r="AP157">
            <v>0</v>
          </cell>
          <cell r="AQ157">
            <v>0</v>
          </cell>
          <cell r="AR157">
            <v>0</v>
          </cell>
          <cell r="AS157">
            <v>0</v>
          </cell>
          <cell r="AT157">
            <v>0</v>
          </cell>
          <cell r="AU157">
            <v>0</v>
          </cell>
          <cell r="AV157">
            <v>0</v>
          </cell>
          <cell r="AW157">
            <v>0</v>
          </cell>
          <cell r="AX157">
            <v>0</v>
          </cell>
          <cell r="AZ157">
            <v>0</v>
          </cell>
          <cell r="BD157">
            <v>0</v>
          </cell>
          <cell r="BE157" t="str">
            <v>--</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W157">
            <v>0</v>
          </cell>
          <cell r="BX157" t="str">
            <v>--</v>
          </cell>
          <cell r="BZ157">
            <v>-148</v>
          </cell>
        </row>
        <row r="158">
          <cell r="A158">
            <v>149</v>
          </cell>
          <cell r="B158" t="str">
            <v>LAWRENCE</v>
          </cell>
          <cell r="C158">
            <v>1951.3200000000004</v>
          </cell>
          <cell r="D158">
            <v>1992.8251619548494</v>
          </cell>
          <cell r="E158">
            <v>1992.8251619548494</v>
          </cell>
          <cell r="F158">
            <v>1965</v>
          </cell>
          <cell r="G158">
            <v>1965</v>
          </cell>
          <cell r="H158">
            <v>1965</v>
          </cell>
          <cell r="I158">
            <v>1965</v>
          </cell>
          <cell r="J158">
            <v>1965</v>
          </cell>
          <cell r="K158">
            <v>1965</v>
          </cell>
          <cell r="L158">
            <v>0</v>
          </cell>
          <cell r="M158">
            <v>0</v>
          </cell>
          <cell r="N158">
            <v>1965</v>
          </cell>
          <cell r="R158">
            <v>0</v>
          </cell>
          <cell r="S158">
            <v>0</v>
          </cell>
          <cell r="V158">
            <v>27903836</v>
          </cell>
          <cell r="W158">
            <v>31983513.901522722</v>
          </cell>
          <cell r="X158">
            <v>32181237</v>
          </cell>
          <cell r="Y158">
            <v>32840386</v>
          </cell>
          <cell r="Z158">
            <v>32771276.949999984</v>
          </cell>
          <cell r="AA158">
            <v>32849124</v>
          </cell>
          <cell r="AB158">
            <v>32849124</v>
          </cell>
          <cell r="AC158">
            <v>32849124</v>
          </cell>
          <cell r="AD158">
            <v>33728996</v>
          </cell>
          <cell r="AE158">
            <v>0</v>
          </cell>
          <cell r="AG158">
            <v>32771276.949999984</v>
          </cell>
          <cell r="AK158">
            <v>879872</v>
          </cell>
          <cell r="AL158">
            <v>2.6785250041979847</v>
          </cell>
          <cell r="AM158">
            <v>2.6785250041979847</v>
          </cell>
          <cell r="AO158">
            <v>3493822.4588553244</v>
          </cell>
          <cell r="AP158">
            <v>5829762.0814447049</v>
          </cell>
          <cell r="AQ158">
            <v>7217906.7999999998</v>
          </cell>
          <cell r="AR158">
            <v>6621577.6134636942</v>
          </cell>
          <cell r="AS158">
            <v>6603156.6416115277</v>
          </cell>
          <cell r="AT158">
            <v>5823092.8374576764</v>
          </cell>
          <cell r="AU158">
            <v>5823085.5208107028</v>
          </cell>
          <cell r="AV158">
            <v>5823085.5208107028</v>
          </cell>
          <cell r="AW158">
            <v>5934671.4012089279</v>
          </cell>
          <cell r="AX158">
            <v>0</v>
          </cell>
          <cell r="AZ158">
            <v>6604458.7058807435</v>
          </cell>
          <cell r="BD158">
            <v>111585.88039822504</v>
          </cell>
          <cell r="BE158">
            <v>1.9162672435332873</v>
          </cell>
          <cell r="BH158">
            <v>24410013.541144677</v>
          </cell>
          <cell r="BI158">
            <v>26153751.820078015</v>
          </cell>
          <cell r="BJ158">
            <v>24963330.199999999</v>
          </cell>
          <cell r="BK158">
            <v>26218808.386536308</v>
          </cell>
          <cell r="BL158">
            <v>26168120.308388457</v>
          </cell>
          <cell r="BM158">
            <v>27026031.162542325</v>
          </cell>
          <cell r="BN158">
            <v>27026038.479189299</v>
          </cell>
          <cell r="BO158">
            <v>27026038.479189299</v>
          </cell>
          <cell r="BP158">
            <v>27794324.59879107</v>
          </cell>
          <cell r="BQ158">
            <v>0</v>
          </cell>
          <cell r="BR158">
            <v>0</v>
          </cell>
          <cell r="BS158">
            <v>26166818.244119242</v>
          </cell>
          <cell r="BT158">
            <v>0</v>
          </cell>
          <cell r="BU158">
            <v>0</v>
          </cell>
          <cell r="BW158">
            <v>768286.11960177124</v>
          </cell>
          <cell r="BX158">
            <v>2.8427626201796841</v>
          </cell>
          <cell r="BZ158">
            <v>-149</v>
          </cell>
        </row>
        <row r="159">
          <cell r="A159">
            <v>150</v>
          </cell>
          <cell r="B159" t="str">
            <v>LEE</v>
          </cell>
          <cell r="C159">
            <v>0</v>
          </cell>
          <cell r="D159">
            <v>0</v>
          </cell>
          <cell r="E159">
            <v>0</v>
          </cell>
          <cell r="F159">
            <v>0</v>
          </cell>
          <cell r="G159">
            <v>0</v>
          </cell>
          <cell r="H159">
            <v>0</v>
          </cell>
          <cell r="I159">
            <v>0</v>
          </cell>
          <cell r="J159">
            <v>0</v>
          </cell>
          <cell r="K159">
            <v>0</v>
          </cell>
          <cell r="L159">
            <v>0</v>
          </cell>
          <cell r="M159">
            <v>0</v>
          </cell>
          <cell r="N159">
            <v>0</v>
          </cell>
          <cell r="R159">
            <v>0</v>
          </cell>
          <cell r="S159" t="str">
            <v>--</v>
          </cell>
          <cell r="V159">
            <v>0</v>
          </cell>
          <cell r="W159">
            <v>0</v>
          </cell>
          <cell r="X159">
            <v>0</v>
          </cell>
          <cell r="Y159">
            <v>0</v>
          </cell>
          <cell r="Z159">
            <v>0</v>
          </cell>
          <cell r="AA159">
            <v>0</v>
          </cell>
          <cell r="AB159">
            <v>0</v>
          </cell>
          <cell r="AC159">
            <v>0</v>
          </cell>
          <cell r="AD159">
            <v>0</v>
          </cell>
          <cell r="AE159">
            <v>0</v>
          </cell>
          <cell r="AG159">
            <v>0</v>
          </cell>
          <cell r="AK159">
            <v>0</v>
          </cell>
          <cell r="AL159" t="str">
            <v>--</v>
          </cell>
          <cell r="AM159" t="str">
            <v>--</v>
          </cell>
          <cell r="AO159">
            <v>0</v>
          </cell>
          <cell r="AP159">
            <v>0</v>
          </cell>
          <cell r="AQ159">
            <v>0</v>
          </cell>
          <cell r="AR159">
            <v>0</v>
          </cell>
          <cell r="AS159">
            <v>0</v>
          </cell>
          <cell r="AT159">
            <v>0</v>
          </cell>
          <cell r="AU159">
            <v>0</v>
          </cell>
          <cell r="AV159">
            <v>0</v>
          </cell>
          <cell r="AW159">
            <v>0</v>
          </cell>
          <cell r="AX159">
            <v>0</v>
          </cell>
          <cell r="AZ159">
            <v>0</v>
          </cell>
          <cell r="BD159">
            <v>0</v>
          </cell>
          <cell r="BE159" t="str">
            <v>--</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W159">
            <v>0</v>
          </cell>
          <cell r="BX159" t="str">
            <v>--</v>
          </cell>
          <cell r="BZ159">
            <v>-150</v>
          </cell>
        </row>
        <row r="160">
          <cell r="A160">
            <v>151</v>
          </cell>
          <cell r="B160" t="str">
            <v>LEICESTER</v>
          </cell>
          <cell r="C160">
            <v>25.81</v>
          </cell>
          <cell r="D160">
            <v>26.164411027568914</v>
          </cell>
          <cell r="E160">
            <v>26.164411027568914</v>
          </cell>
          <cell r="F160">
            <v>19</v>
          </cell>
          <cell r="G160">
            <v>19</v>
          </cell>
          <cell r="H160">
            <v>19</v>
          </cell>
          <cell r="I160">
            <v>19</v>
          </cell>
          <cell r="J160">
            <v>19</v>
          </cell>
          <cell r="K160">
            <v>19</v>
          </cell>
          <cell r="L160">
            <v>0</v>
          </cell>
          <cell r="M160">
            <v>0</v>
          </cell>
          <cell r="N160">
            <v>19</v>
          </cell>
          <cell r="R160">
            <v>0</v>
          </cell>
          <cell r="S160">
            <v>0</v>
          </cell>
          <cell r="V160">
            <v>359572</v>
          </cell>
          <cell r="W160">
            <v>400408.83216040081</v>
          </cell>
          <cell r="X160">
            <v>406526</v>
          </cell>
          <cell r="Y160">
            <v>292517</v>
          </cell>
          <cell r="Z160">
            <v>288840.5</v>
          </cell>
          <cell r="AA160">
            <v>292517</v>
          </cell>
          <cell r="AB160">
            <v>292517</v>
          </cell>
          <cell r="AC160">
            <v>292517</v>
          </cell>
          <cell r="AD160">
            <v>292517</v>
          </cell>
          <cell r="AE160">
            <v>0</v>
          </cell>
          <cell r="AG160">
            <v>288840.5</v>
          </cell>
          <cell r="AK160">
            <v>0</v>
          </cell>
          <cell r="AL160">
            <v>0</v>
          </cell>
          <cell r="AM160">
            <v>0</v>
          </cell>
          <cell r="AO160">
            <v>120465.28727444759</v>
          </cell>
          <cell r="AP160">
            <v>81553.709641856534</v>
          </cell>
          <cell r="AQ160">
            <v>133559.79999999999</v>
          </cell>
          <cell r="AR160">
            <v>24882.238787200553</v>
          </cell>
          <cell r="AS160">
            <v>34345.538184214834</v>
          </cell>
          <cell r="AT160">
            <v>17822</v>
          </cell>
          <cell r="AU160">
            <v>17822</v>
          </cell>
          <cell r="AV160">
            <v>17822</v>
          </cell>
          <cell r="AW160">
            <v>17818.225086228176</v>
          </cell>
          <cell r="AX160">
            <v>0</v>
          </cell>
          <cell r="AZ160">
            <v>34588.629350106014</v>
          </cell>
          <cell r="BD160">
            <v>-3.7749137718237762</v>
          </cell>
          <cell r="BE160">
            <v>-2.1181201727216159E-2</v>
          </cell>
          <cell r="BH160">
            <v>239106.71272555241</v>
          </cell>
          <cell r="BI160">
            <v>318855.12251854426</v>
          </cell>
          <cell r="BJ160">
            <v>272966.2</v>
          </cell>
          <cell r="BK160">
            <v>267634.76121279947</v>
          </cell>
          <cell r="BL160">
            <v>254494.96181578515</v>
          </cell>
          <cell r="BM160">
            <v>274695</v>
          </cell>
          <cell r="BN160">
            <v>274695</v>
          </cell>
          <cell r="BO160">
            <v>274695</v>
          </cell>
          <cell r="BP160">
            <v>274698.77491377183</v>
          </cell>
          <cell r="BQ160">
            <v>0</v>
          </cell>
          <cell r="BR160">
            <v>0</v>
          </cell>
          <cell r="BS160">
            <v>254251.870649894</v>
          </cell>
          <cell r="BT160">
            <v>0</v>
          </cell>
          <cell r="BU160">
            <v>0</v>
          </cell>
          <cell r="BW160">
            <v>3.7749137718346901</v>
          </cell>
          <cell r="BX160">
            <v>1.3742200519972769E-3</v>
          </cell>
          <cell r="BZ160">
            <v>-151</v>
          </cell>
        </row>
        <row r="161">
          <cell r="A161">
            <v>152</v>
          </cell>
          <cell r="B161" t="str">
            <v>LENOX</v>
          </cell>
          <cell r="C161">
            <v>0.5</v>
          </cell>
          <cell r="D161">
            <v>1.9516129032258067</v>
          </cell>
          <cell r="E161">
            <v>1.9516129032258067</v>
          </cell>
          <cell r="F161">
            <v>0</v>
          </cell>
          <cell r="G161">
            <v>0</v>
          </cell>
          <cell r="H161">
            <v>0</v>
          </cell>
          <cell r="I161">
            <v>0</v>
          </cell>
          <cell r="J161">
            <v>0</v>
          </cell>
          <cell r="K161">
            <v>0</v>
          </cell>
          <cell r="L161">
            <v>0</v>
          </cell>
          <cell r="M161">
            <v>0</v>
          </cell>
          <cell r="N161">
            <v>0</v>
          </cell>
          <cell r="R161">
            <v>0</v>
          </cell>
          <cell r="S161" t="str">
            <v>--</v>
          </cell>
          <cell r="V161">
            <v>12722</v>
          </cell>
          <cell r="W161">
            <v>61760.221935483867</v>
          </cell>
          <cell r="X161">
            <v>62272</v>
          </cell>
          <cell r="Y161">
            <v>0</v>
          </cell>
          <cell r="Z161">
            <v>0</v>
          </cell>
          <cell r="AA161">
            <v>0</v>
          </cell>
          <cell r="AB161">
            <v>0</v>
          </cell>
          <cell r="AC161">
            <v>0</v>
          </cell>
          <cell r="AD161">
            <v>0</v>
          </cell>
          <cell r="AE161">
            <v>0</v>
          </cell>
          <cell r="AG161">
            <v>0</v>
          </cell>
          <cell r="AK161">
            <v>0</v>
          </cell>
          <cell r="AL161" t="str">
            <v>--</v>
          </cell>
          <cell r="AM161" t="str">
            <v>--</v>
          </cell>
          <cell r="AO161">
            <v>4626.5185033458756</v>
          </cell>
          <cell r="AP161">
            <v>17258.640909721082</v>
          </cell>
          <cell r="AQ161">
            <v>37271.800000000003</v>
          </cell>
          <cell r="AR161">
            <v>1604.9190278348124</v>
          </cell>
          <cell r="AS161">
            <v>3756.0968740997027</v>
          </cell>
          <cell r="AT161">
            <v>0</v>
          </cell>
          <cell r="AU161">
            <v>0</v>
          </cell>
          <cell r="AV161">
            <v>0</v>
          </cell>
          <cell r="AW161">
            <v>-5.3013055851468991</v>
          </cell>
          <cell r="AX161">
            <v>0</v>
          </cell>
          <cell r="AZ161">
            <v>3811.3558602893181</v>
          </cell>
          <cell r="BD161">
            <v>-5.3013055851468991</v>
          </cell>
          <cell r="BE161" t="e">
            <v>#DIV/0!</v>
          </cell>
          <cell r="BH161">
            <v>8095.4814966541244</v>
          </cell>
          <cell r="BI161">
            <v>44501.581025762789</v>
          </cell>
          <cell r="BJ161">
            <v>25000.199999999997</v>
          </cell>
          <cell r="BK161">
            <v>-1604.9190278348124</v>
          </cell>
          <cell r="BL161">
            <v>-3756.0968740997027</v>
          </cell>
          <cell r="BM161">
            <v>0</v>
          </cell>
          <cell r="BN161">
            <v>0</v>
          </cell>
          <cell r="BO161">
            <v>0</v>
          </cell>
          <cell r="BP161">
            <v>5.3013055851468991</v>
          </cell>
          <cell r="BQ161">
            <v>0</v>
          </cell>
          <cell r="BR161">
            <v>0</v>
          </cell>
          <cell r="BS161">
            <v>-3811.3558602893181</v>
          </cell>
          <cell r="BT161">
            <v>0</v>
          </cell>
          <cell r="BU161">
            <v>0</v>
          </cell>
          <cell r="BW161">
            <v>5.3013055851468991</v>
          </cell>
          <cell r="BX161" t="e">
            <v>#DIV/0!</v>
          </cell>
          <cell r="BZ161">
            <v>-152</v>
          </cell>
        </row>
        <row r="162">
          <cell r="A162">
            <v>153</v>
          </cell>
          <cell r="B162" t="str">
            <v>LEOMINSTER</v>
          </cell>
          <cell r="C162">
            <v>92.3</v>
          </cell>
          <cell r="D162">
            <v>94.663443836394904</v>
          </cell>
          <cell r="E162">
            <v>94.663443836394904</v>
          </cell>
          <cell r="F162">
            <v>99</v>
          </cell>
          <cell r="G162">
            <v>99</v>
          </cell>
          <cell r="H162">
            <v>99</v>
          </cell>
          <cell r="I162">
            <v>99</v>
          </cell>
          <cell r="J162">
            <v>99</v>
          </cell>
          <cell r="K162">
            <v>99</v>
          </cell>
          <cell r="L162">
            <v>0</v>
          </cell>
          <cell r="M162">
            <v>0</v>
          </cell>
          <cell r="N162">
            <v>99</v>
          </cell>
          <cell r="R162">
            <v>0</v>
          </cell>
          <cell r="S162">
            <v>0</v>
          </cell>
          <cell r="V162">
            <v>1087776</v>
          </cell>
          <cell r="W162">
            <v>1172373.6501885285</v>
          </cell>
          <cell r="X162">
            <v>1192703</v>
          </cell>
          <cell r="Y162">
            <v>1249719</v>
          </cell>
          <cell r="Z162">
            <v>1230985.23</v>
          </cell>
          <cell r="AA162">
            <v>1269274</v>
          </cell>
          <cell r="AB162">
            <v>1269274</v>
          </cell>
          <cell r="AC162">
            <v>1269274</v>
          </cell>
          <cell r="AD162">
            <v>1269274</v>
          </cell>
          <cell r="AE162">
            <v>0</v>
          </cell>
          <cell r="AG162">
            <v>1230985.23</v>
          </cell>
          <cell r="AK162">
            <v>0</v>
          </cell>
          <cell r="AL162">
            <v>0</v>
          </cell>
          <cell r="AM162">
            <v>0</v>
          </cell>
          <cell r="AO162">
            <v>171642</v>
          </cell>
          <cell r="AP162">
            <v>152735.22014506548</v>
          </cell>
          <cell r="AQ162">
            <v>224877.8</v>
          </cell>
          <cell r="AR162">
            <v>213813.09246929456</v>
          </cell>
          <cell r="AS162">
            <v>207753.94111321552</v>
          </cell>
          <cell r="AT162">
            <v>264281.41064922465</v>
          </cell>
          <cell r="AU162">
            <v>264281.09551363951</v>
          </cell>
          <cell r="AV162">
            <v>264281.09551363951</v>
          </cell>
          <cell r="AW162">
            <v>264280.26219479233</v>
          </cell>
          <cell r="AX162">
            <v>0</v>
          </cell>
          <cell r="AZ162">
            <v>208079.52394581077</v>
          </cell>
          <cell r="BD162">
            <v>-0.83331884717335925</v>
          </cell>
          <cell r="BE162">
            <v>-3.1531534465667477E-4</v>
          </cell>
          <cell r="BH162">
            <v>916134</v>
          </cell>
          <cell r="BI162">
            <v>1019638.430043463</v>
          </cell>
          <cell r="BJ162">
            <v>967825.2</v>
          </cell>
          <cell r="BK162">
            <v>1035905.9075307054</v>
          </cell>
          <cell r="BL162">
            <v>1023231.2888867845</v>
          </cell>
          <cell r="BM162">
            <v>1004992.5893507753</v>
          </cell>
          <cell r="BN162">
            <v>1004992.9044863605</v>
          </cell>
          <cell r="BO162">
            <v>1004992.9044863605</v>
          </cell>
          <cell r="BP162">
            <v>1004993.7378052077</v>
          </cell>
          <cell r="BQ162">
            <v>0</v>
          </cell>
          <cell r="BR162">
            <v>0</v>
          </cell>
          <cell r="BS162">
            <v>1022905.7060541892</v>
          </cell>
          <cell r="BT162">
            <v>0</v>
          </cell>
          <cell r="BU162">
            <v>0</v>
          </cell>
          <cell r="BW162">
            <v>0.83331884723156691</v>
          </cell>
          <cell r="BX162">
            <v>8.291788364811481E-5</v>
          </cell>
          <cell r="BZ162">
            <v>-153</v>
          </cell>
        </row>
        <row r="163">
          <cell r="A163">
            <v>154</v>
          </cell>
          <cell r="B163" t="str">
            <v>LEVERETT</v>
          </cell>
          <cell r="C163">
            <v>2.11</v>
          </cell>
          <cell r="D163">
            <v>3.1285714285714294</v>
          </cell>
          <cell r="E163">
            <v>3.1285714285714294</v>
          </cell>
          <cell r="F163">
            <v>1</v>
          </cell>
          <cell r="G163">
            <v>1</v>
          </cell>
          <cell r="H163">
            <v>1</v>
          </cell>
          <cell r="I163">
            <v>1</v>
          </cell>
          <cell r="J163">
            <v>1</v>
          </cell>
          <cell r="K163">
            <v>1</v>
          </cell>
          <cell r="L163">
            <v>0</v>
          </cell>
          <cell r="M163">
            <v>0</v>
          </cell>
          <cell r="N163">
            <v>1</v>
          </cell>
          <cell r="R163">
            <v>0</v>
          </cell>
          <cell r="S163">
            <v>0</v>
          </cell>
          <cell r="V163">
            <v>45602</v>
          </cell>
          <cell r="W163">
            <v>70428.600000000006</v>
          </cell>
          <cell r="X163">
            <v>70266</v>
          </cell>
          <cell r="Y163">
            <v>22459</v>
          </cell>
          <cell r="Z163">
            <v>22459</v>
          </cell>
          <cell r="AA163">
            <v>22460</v>
          </cell>
          <cell r="AB163">
            <v>22460</v>
          </cell>
          <cell r="AC163">
            <v>22460</v>
          </cell>
          <cell r="AD163">
            <v>22460</v>
          </cell>
          <cell r="AE163">
            <v>0</v>
          </cell>
          <cell r="AG163">
            <v>22459</v>
          </cell>
          <cell r="AK163">
            <v>0</v>
          </cell>
          <cell r="AL163">
            <v>0</v>
          </cell>
          <cell r="AM163">
            <v>0</v>
          </cell>
          <cell r="AO163">
            <v>4470.6300793331857</v>
          </cell>
          <cell r="AP163">
            <v>8139.6000000000013</v>
          </cell>
          <cell r="AQ163">
            <v>14710.6</v>
          </cell>
          <cell r="AR163">
            <v>938</v>
          </cell>
          <cell r="AS163">
            <v>938</v>
          </cell>
          <cell r="AT163">
            <v>938</v>
          </cell>
          <cell r="AU163">
            <v>938</v>
          </cell>
          <cell r="AV163">
            <v>938</v>
          </cell>
          <cell r="AW163">
            <v>934.83254586983219</v>
          </cell>
          <cell r="AX163">
            <v>0</v>
          </cell>
          <cell r="AZ163">
            <v>938</v>
          </cell>
          <cell r="BD163">
            <v>-3.1674541301678119</v>
          </cell>
          <cell r="BE163">
            <v>-0.33768167699017582</v>
          </cell>
          <cell r="BH163">
            <v>41131.369920666817</v>
          </cell>
          <cell r="BI163">
            <v>62289.000000000007</v>
          </cell>
          <cell r="BJ163">
            <v>55555.4</v>
          </cell>
          <cell r="BK163">
            <v>21521</v>
          </cell>
          <cell r="BL163">
            <v>21521</v>
          </cell>
          <cell r="BM163">
            <v>21522</v>
          </cell>
          <cell r="BN163">
            <v>21522</v>
          </cell>
          <cell r="BO163">
            <v>21522</v>
          </cell>
          <cell r="BP163">
            <v>21525.167454130169</v>
          </cell>
          <cell r="BQ163">
            <v>0</v>
          </cell>
          <cell r="BR163">
            <v>0</v>
          </cell>
          <cell r="BS163">
            <v>21521</v>
          </cell>
          <cell r="BT163">
            <v>0</v>
          </cell>
          <cell r="BU163">
            <v>0</v>
          </cell>
          <cell r="BW163">
            <v>3.1674541301690624</v>
          </cell>
          <cell r="BX163">
            <v>1.4717285243803779E-2</v>
          </cell>
          <cell r="BZ163">
            <v>-154</v>
          </cell>
        </row>
        <row r="164">
          <cell r="A164">
            <v>155</v>
          </cell>
          <cell r="B164" t="str">
            <v>LEXINGTON</v>
          </cell>
          <cell r="C164">
            <v>5.04</v>
          </cell>
          <cell r="D164">
            <v>5.3998280940581695</v>
          </cell>
          <cell r="E164">
            <v>5.3998280940581695</v>
          </cell>
          <cell r="F164">
            <v>5</v>
          </cell>
          <cell r="G164">
            <v>5</v>
          </cell>
          <cell r="H164">
            <v>5</v>
          </cell>
          <cell r="I164">
            <v>5</v>
          </cell>
          <cell r="J164">
            <v>5</v>
          </cell>
          <cell r="K164">
            <v>5</v>
          </cell>
          <cell r="L164">
            <v>0</v>
          </cell>
          <cell r="M164">
            <v>0</v>
          </cell>
          <cell r="N164">
            <v>5</v>
          </cell>
          <cell r="R164">
            <v>0</v>
          </cell>
          <cell r="S164">
            <v>0</v>
          </cell>
          <cell r="V164">
            <v>103946</v>
          </cell>
          <cell r="W164">
            <v>110199.03875222657</v>
          </cell>
          <cell r="X164">
            <v>110339</v>
          </cell>
          <cell r="Y164">
            <v>97690</v>
          </cell>
          <cell r="Z164">
            <v>97690</v>
          </cell>
          <cell r="AA164">
            <v>103115</v>
          </cell>
          <cell r="AB164">
            <v>103115</v>
          </cell>
          <cell r="AC164">
            <v>103115</v>
          </cell>
          <cell r="AD164">
            <v>103115</v>
          </cell>
          <cell r="AE164">
            <v>0</v>
          </cell>
          <cell r="AG164">
            <v>97690</v>
          </cell>
          <cell r="AK164">
            <v>0</v>
          </cell>
          <cell r="AL164">
            <v>0</v>
          </cell>
          <cell r="AM164">
            <v>0</v>
          </cell>
          <cell r="AO164">
            <v>69893</v>
          </cell>
          <cell r="AP164">
            <v>24260.866976639798</v>
          </cell>
          <cell r="AQ164">
            <v>50374</v>
          </cell>
          <cell r="AR164">
            <v>9430.1930708584841</v>
          </cell>
          <cell r="AS164">
            <v>15783.783591126556</v>
          </cell>
          <cell r="AT164">
            <v>4690</v>
          </cell>
          <cell r="AU164">
            <v>4690</v>
          </cell>
          <cell r="AV164">
            <v>4690</v>
          </cell>
          <cell r="AW164">
            <v>4690</v>
          </cell>
          <cell r="AX164">
            <v>0</v>
          </cell>
          <cell r="AZ164">
            <v>15946.993235286647</v>
          </cell>
          <cell r="BD164">
            <v>0</v>
          </cell>
          <cell r="BE164">
            <v>0</v>
          </cell>
          <cell r="BH164">
            <v>34053</v>
          </cell>
          <cell r="BI164">
            <v>85938.171775586772</v>
          </cell>
          <cell r="BJ164">
            <v>59965</v>
          </cell>
          <cell r="BK164">
            <v>88259.806929141516</v>
          </cell>
          <cell r="BL164">
            <v>81906.216408873443</v>
          </cell>
          <cell r="BM164">
            <v>98425</v>
          </cell>
          <cell r="BN164">
            <v>98425</v>
          </cell>
          <cell r="BO164">
            <v>98425</v>
          </cell>
          <cell r="BP164">
            <v>98425</v>
          </cell>
          <cell r="BQ164">
            <v>0</v>
          </cell>
          <cell r="BR164">
            <v>0</v>
          </cell>
          <cell r="BS164">
            <v>81743.006764713355</v>
          </cell>
          <cell r="BT164">
            <v>0</v>
          </cell>
          <cell r="BU164">
            <v>0</v>
          </cell>
          <cell r="BW164">
            <v>0</v>
          </cell>
          <cell r="BX164">
            <v>0</v>
          </cell>
          <cell r="BZ164">
            <v>-155</v>
          </cell>
        </row>
        <row r="165">
          <cell r="A165">
            <v>156</v>
          </cell>
          <cell r="B165" t="str">
            <v>LEYDEN</v>
          </cell>
          <cell r="C165">
            <v>0</v>
          </cell>
          <cell r="D165">
            <v>0</v>
          </cell>
          <cell r="E165">
            <v>0</v>
          </cell>
          <cell r="F165">
            <v>0</v>
          </cell>
          <cell r="G165">
            <v>0</v>
          </cell>
          <cell r="H165">
            <v>0</v>
          </cell>
          <cell r="I165">
            <v>0</v>
          </cell>
          <cell r="J165">
            <v>0</v>
          </cell>
          <cell r="K165">
            <v>0</v>
          </cell>
          <cell r="L165">
            <v>0</v>
          </cell>
          <cell r="M165">
            <v>0</v>
          </cell>
          <cell r="N165">
            <v>0</v>
          </cell>
          <cell r="R165">
            <v>0</v>
          </cell>
          <cell r="S165" t="str">
            <v>--</v>
          </cell>
          <cell r="V165">
            <v>0</v>
          </cell>
          <cell r="W165">
            <v>0</v>
          </cell>
          <cell r="X165">
            <v>0</v>
          </cell>
          <cell r="Y165">
            <v>0</v>
          </cell>
          <cell r="Z165">
            <v>0</v>
          </cell>
          <cell r="AA165">
            <v>0</v>
          </cell>
          <cell r="AB165">
            <v>0</v>
          </cell>
          <cell r="AC165">
            <v>0</v>
          </cell>
          <cell r="AD165">
            <v>0</v>
          </cell>
          <cell r="AE165">
            <v>0</v>
          </cell>
          <cell r="AG165">
            <v>0</v>
          </cell>
          <cell r="AK165">
            <v>0</v>
          </cell>
          <cell r="AL165" t="str">
            <v>--</v>
          </cell>
          <cell r="AM165" t="str">
            <v>--</v>
          </cell>
          <cell r="AO165">
            <v>0</v>
          </cell>
          <cell r="AP165">
            <v>0</v>
          </cell>
          <cell r="AQ165">
            <v>0</v>
          </cell>
          <cell r="AR165">
            <v>0</v>
          </cell>
          <cell r="AS165">
            <v>0</v>
          </cell>
          <cell r="AT165">
            <v>0</v>
          </cell>
          <cell r="AU165">
            <v>0</v>
          </cell>
          <cell r="AV165">
            <v>0</v>
          </cell>
          <cell r="AW165">
            <v>0</v>
          </cell>
          <cell r="AX165">
            <v>0</v>
          </cell>
          <cell r="AZ165">
            <v>0</v>
          </cell>
          <cell r="BD165">
            <v>0</v>
          </cell>
          <cell r="BE165" t="str">
            <v>--</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W165">
            <v>0</v>
          </cell>
          <cell r="BX165" t="str">
            <v>--</v>
          </cell>
          <cell r="BZ165">
            <v>-156</v>
          </cell>
        </row>
        <row r="166">
          <cell r="A166">
            <v>157</v>
          </cell>
          <cell r="B166" t="str">
            <v>LINCOLN</v>
          </cell>
          <cell r="C166">
            <v>0</v>
          </cell>
          <cell r="D166">
            <v>0</v>
          </cell>
          <cell r="E166">
            <v>0</v>
          </cell>
          <cell r="F166">
            <v>0</v>
          </cell>
          <cell r="G166">
            <v>0</v>
          </cell>
          <cell r="H166">
            <v>0</v>
          </cell>
          <cell r="I166">
            <v>0</v>
          </cell>
          <cell r="J166">
            <v>0</v>
          </cell>
          <cell r="K166">
            <v>0</v>
          </cell>
          <cell r="L166">
            <v>0</v>
          </cell>
          <cell r="M166">
            <v>0</v>
          </cell>
          <cell r="N166">
            <v>0</v>
          </cell>
          <cell r="R166">
            <v>0</v>
          </cell>
          <cell r="S166" t="str">
            <v>--</v>
          </cell>
          <cell r="V166">
            <v>0</v>
          </cell>
          <cell r="W166">
            <v>0</v>
          </cell>
          <cell r="X166">
            <v>0</v>
          </cell>
          <cell r="Y166">
            <v>0</v>
          </cell>
          <cell r="Z166">
            <v>0</v>
          </cell>
          <cell r="AA166">
            <v>0</v>
          </cell>
          <cell r="AB166">
            <v>0</v>
          </cell>
          <cell r="AC166">
            <v>0</v>
          </cell>
          <cell r="AD166">
            <v>0</v>
          </cell>
          <cell r="AE166">
            <v>0</v>
          </cell>
          <cell r="AG166">
            <v>0</v>
          </cell>
          <cell r="AK166">
            <v>0</v>
          </cell>
          <cell r="AL166" t="str">
            <v>--</v>
          </cell>
          <cell r="AM166" t="str">
            <v>--</v>
          </cell>
          <cell r="AO166">
            <v>0</v>
          </cell>
          <cell r="AP166">
            <v>0</v>
          </cell>
          <cell r="AQ166">
            <v>0</v>
          </cell>
          <cell r="AR166">
            <v>0</v>
          </cell>
          <cell r="AS166">
            <v>0</v>
          </cell>
          <cell r="AT166">
            <v>0</v>
          </cell>
          <cell r="AU166">
            <v>0</v>
          </cell>
          <cell r="AV166">
            <v>0</v>
          </cell>
          <cell r="AW166">
            <v>0</v>
          </cell>
          <cell r="AX166">
            <v>0</v>
          </cell>
          <cell r="AZ166">
            <v>0</v>
          </cell>
          <cell r="BD166">
            <v>0</v>
          </cell>
          <cell r="BE166" t="str">
            <v>--</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W166">
            <v>0</v>
          </cell>
          <cell r="BX166" t="str">
            <v>--</v>
          </cell>
          <cell r="BZ166">
            <v>-157</v>
          </cell>
        </row>
        <row r="167">
          <cell r="A167">
            <v>158</v>
          </cell>
          <cell r="B167" t="str">
            <v>LITTLETON</v>
          </cell>
          <cell r="C167">
            <v>48.99</v>
          </cell>
          <cell r="D167">
            <v>49.120300751879697</v>
          </cell>
          <cell r="E167">
            <v>49.120300751879697</v>
          </cell>
          <cell r="F167">
            <v>55</v>
          </cell>
          <cell r="G167">
            <v>55</v>
          </cell>
          <cell r="H167">
            <v>55</v>
          </cell>
          <cell r="I167">
            <v>55</v>
          </cell>
          <cell r="J167">
            <v>55</v>
          </cell>
          <cell r="K167">
            <v>55</v>
          </cell>
          <cell r="L167">
            <v>0</v>
          </cell>
          <cell r="M167">
            <v>0</v>
          </cell>
          <cell r="N167">
            <v>55</v>
          </cell>
          <cell r="R167">
            <v>0</v>
          </cell>
          <cell r="S167">
            <v>0</v>
          </cell>
          <cell r="V167">
            <v>841846</v>
          </cell>
          <cell r="W167">
            <v>863400.84210526315</v>
          </cell>
          <cell r="X167">
            <v>866398</v>
          </cell>
          <cell r="Y167">
            <v>969662</v>
          </cell>
          <cell r="Z167">
            <v>969662</v>
          </cell>
          <cell r="AA167">
            <v>969717</v>
          </cell>
          <cell r="AB167">
            <v>969717</v>
          </cell>
          <cell r="AC167">
            <v>969717</v>
          </cell>
          <cell r="AD167">
            <v>969717</v>
          </cell>
          <cell r="AE167">
            <v>0</v>
          </cell>
          <cell r="AG167">
            <v>969662</v>
          </cell>
          <cell r="AK167">
            <v>0</v>
          </cell>
          <cell r="AL167">
            <v>0</v>
          </cell>
          <cell r="AM167">
            <v>0</v>
          </cell>
          <cell r="AO167">
            <v>45953</v>
          </cell>
          <cell r="AP167">
            <v>69160.84210526316</v>
          </cell>
          <cell r="AQ167">
            <v>70392</v>
          </cell>
          <cell r="AR167">
            <v>173656</v>
          </cell>
          <cell r="AS167">
            <v>173656</v>
          </cell>
          <cell r="AT167">
            <v>173812.17178012396</v>
          </cell>
          <cell r="AU167">
            <v>173811.9470882091</v>
          </cell>
          <cell r="AV167">
            <v>173811.9470882091</v>
          </cell>
          <cell r="AW167">
            <v>173811.3529312294</v>
          </cell>
          <cell r="AX167">
            <v>0</v>
          </cell>
          <cell r="AZ167">
            <v>173656</v>
          </cell>
          <cell r="BD167">
            <v>-0.59415697969961911</v>
          </cell>
          <cell r="BE167">
            <v>-3.4183897577033662E-4</v>
          </cell>
          <cell r="BH167">
            <v>795893</v>
          </cell>
          <cell r="BI167">
            <v>794240</v>
          </cell>
          <cell r="BJ167">
            <v>796006</v>
          </cell>
          <cell r="BK167">
            <v>796006</v>
          </cell>
          <cell r="BL167">
            <v>796006</v>
          </cell>
          <cell r="BM167">
            <v>795904.82821987604</v>
          </cell>
          <cell r="BN167">
            <v>795905.0529117909</v>
          </cell>
          <cell r="BO167">
            <v>795905.0529117909</v>
          </cell>
          <cell r="BP167">
            <v>795905.6470687706</v>
          </cell>
          <cell r="BQ167">
            <v>0</v>
          </cell>
          <cell r="BR167">
            <v>0</v>
          </cell>
          <cell r="BS167">
            <v>796006</v>
          </cell>
          <cell r="BT167">
            <v>0</v>
          </cell>
          <cell r="BU167">
            <v>0</v>
          </cell>
          <cell r="BW167">
            <v>0.59415697969961911</v>
          </cell>
          <cell r="BX167">
            <v>7.4651741122089277E-5</v>
          </cell>
          <cell r="BZ167">
            <v>-158</v>
          </cell>
        </row>
        <row r="168">
          <cell r="A168">
            <v>159</v>
          </cell>
          <cell r="B168" t="str">
            <v>LONGMEADOW</v>
          </cell>
          <cell r="C168">
            <v>8.99</v>
          </cell>
          <cell r="D168">
            <v>9.4140970956532044</v>
          </cell>
          <cell r="E168">
            <v>9.4140970956532044</v>
          </cell>
          <cell r="F168">
            <v>9</v>
          </cell>
          <cell r="G168">
            <v>9</v>
          </cell>
          <cell r="H168">
            <v>9</v>
          </cell>
          <cell r="I168">
            <v>9</v>
          </cell>
          <cell r="J168">
            <v>9</v>
          </cell>
          <cell r="K168">
            <v>9</v>
          </cell>
          <cell r="L168">
            <v>0</v>
          </cell>
          <cell r="M168">
            <v>0</v>
          </cell>
          <cell r="N168">
            <v>9</v>
          </cell>
          <cell r="R168">
            <v>0</v>
          </cell>
          <cell r="S168">
            <v>0</v>
          </cell>
          <cell r="V168">
            <v>139289</v>
          </cell>
          <cell r="W168">
            <v>151747.42307572271</v>
          </cell>
          <cell r="X168">
            <v>152113</v>
          </cell>
          <cell r="Y168">
            <v>143338</v>
          </cell>
          <cell r="Z168">
            <v>143338</v>
          </cell>
          <cell r="AA168">
            <v>142602</v>
          </cell>
          <cell r="AB168">
            <v>142602</v>
          </cell>
          <cell r="AC168">
            <v>142602</v>
          </cell>
          <cell r="AD168">
            <v>142602</v>
          </cell>
          <cell r="AE168">
            <v>0</v>
          </cell>
          <cell r="AG168">
            <v>143338</v>
          </cell>
          <cell r="AK168">
            <v>0</v>
          </cell>
          <cell r="AL168">
            <v>0</v>
          </cell>
          <cell r="AM168">
            <v>0</v>
          </cell>
          <cell r="AO168">
            <v>8428</v>
          </cell>
          <cell r="AP168">
            <v>20073.423075722709</v>
          </cell>
          <cell r="AQ168">
            <v>20313</v>
          </cell>
          <cell r="AR168">
            <v>11538</v>
          </cell>
          <cell r="AS168">
            <v>11538</v>
          </cell>
          <cell r="AT168">
            <v>11740.680765602279</v>
          </cell>
          <cell r="AU168">
            <v>11740.67470134334</v>
          </cell>
          <cell r="AV168">
            <v>11740.67470134334</v>
          </cell>
          <cell r="AW168">
            <v>11740.658665511444</v>
          </cell>
          <cell r="AX168">
            <v>0</v>
          </cell>
          <cell r="AZ168">
            <v>11538</v>
          </cell>
          <cell r="BD168">
            <v>-1.6035831895351293E-2</v>
          </cell>
          <cell r="BE168">
            <v>-1.3658356358137169E-4</v>
          </cell>
          <cell r="BH168">
            <v>130861</v>
          </cell>
          <cell r="BI168">
            <v>131674</v>
          </cell>
          <cell r="BJ168">
            <v>131800</v>
          </cell>
          <cell r="BK168">
            <v>131800</v>
          </cell>
          <cell r="BL168">
            <v>131800</v>
          </cell>
          <cell r="BM168">
            <v>130861.31923439773</v>
          </cell>
          <cell r="BN168">
            <v>130861.32529865667</v>
          </cell>
          <cell r="BO168">
            <v>130861.32529865667</v>
          </cell>
          <cell r="BP168">
            <v>130861.34133448856</v>
          </cell>
          <cell r="BQ168">
            <v>0</v>
          </cell>
          <cell r="BR168">
            <v>0</v>
          </cell>
          <cell r="BS168">
            <v>131800</v>
          </cell>
          <cell r="BT168">
            <v>0</v>
          </cell>
          <cell r="BU168">
            <v>0</v>
          </cell>
          <cell r="BW168">
            <v>1.6035831897170283E-2</v>
          </cell>
          <cell r="BX168">
            <v>1.2254065029360106E-5</v>
          </cell>
          <cell r="BZ168">
            <v>-159</v>
          </cell>
        </row>
        <row r="169">
          <cell r="A169">
            <v>160</v>
          </cell>
          <cell r="B169" t="str">
            <v>LOWELL</v>
          </cell>
          <cell r="C169">
            <v>2002.3200000000015</v>
          </cell>
          <cell r="D169">
            <v>2145.8683076191369</v>
          </cell>
          <cell r="E169">
            <v>2145.8683076191369</v>
          </cell>
          <cell r="F169">
            <v>2153</v>
          </cell>
          <cell r="G169">
            <v>2153</v>
          </cell>
          <cell r="H169">
            <v>2153</v>
          </cell>
          <cell r="I169">
            <v>2153</v>
          </cell>
          <cell r="J169">
            <v>2153</v>
          </cell>
          <cell r="K169">
            <v>2153</v>
          </cell>
          <cell r="L169">
            <v>0</v>
          </cell>
          <cell r="M169">
            <v>0</v>
          </cell>
          <cell r="N169">
            <v>2153</v>
          </cell>
          <cell r="R169">
            <v>0</v>
          </cell>
          <cell r="S169">
            <v>0</v>
          </cell>
          <cell r="V169">
            <v>27333551</v>
          </cell>
          <cell r="W169">
            <v>31502593.999203313</v>
          </cell>
          <cell r="X169">
            <v>31948477</v>
          </cell>
          <cell r="Y169">
            <v>32259522</v>
          </cell>
          <cell r="Z169">
            <v>31950480.380000006</v>
          </cell>
          <cell r="AA169">
            <v>32268956</v>
          </cell>
          <cell r="AB169">
            <v>32268956</v>
          </cell>
          <cell r="AC169">
            <v>32268956</v>
          </cell>
          <cell r="AD169">
            <v>32268956</v>
          </cell>
          <cell r="AE169">
            <v>0</v>
          </cell>
          <cell r="AG169">
            <v>31950480.380000006</v>
          </cell>
          <cell r="AK169">
            <v>0</v>
          </cell>
          <cell r="AL169">
            <v>0</v>
          </cell>
          <cell r="AM169">
            <v>0</v>
          </cell>
          <cell r="AO169">
            <v>4042204.5554571962</v>
          </cell>
          <cell r="AP169">
            <v>6274447.6070659719</v>
          </cell>
          <cell r="AQ169">
            <v>8538487.1999999993</v>
          </cell>
          <cell r="AR169">
            <v>6790650.6018949393</v>
          </cell>
          <cell r="AS169">
            <v>6669167.1113645704</v>
          </cell>
          <cell r="AT169">
            <v>6799951.3665559059</v>
          </cell>
          <cell r="AU169">
            <v>6799942.5782517046</v>
          </cell>
          <cell r="AV169">
            <v>6799942.5782517046</v>
          </cell>
          <cell r="AW169">
            <v>6799404.0922614047</v>
          </cell>
          <cell r="AX169">
            <v>0</v>
          </cell>
          <cell r="AZ169">
            <v>6673985.0635873992</v>
          </cell>
          <cell r="BD169">
            <v>-538.48599029984325</v>
          </cell>
          <cell r="BE169">
            <v>-7.918978492882367E-3</v>
          </cell>
          <cell r="BH169">
            <v>23291346.444542803</v>
          </cell>
          <cell r="BI169">
            <v>25228146.392137341</v>
          </cell>
          <cell r="BJ169">
            <v>23409989.800000001</v>
          </cell>
          <cell r="BK169">
            <v>25468871.398105063</v>
          </cell>
          <cell r="BL169">
            <v>25281313.268635437</v>
          </cell>
          <cell r="BM169">
            <v>25469004.633444093</v>
          </cell>
          <cell r="BN169">
            <v>25469013.421748295</v>
          </cell>
          <cell r="BO169">
            <v>25469013.421748295</v>
          </cell>
          <cell r="BP169">
            <v>25469551.907738596</v>
          </cell>
          <cell r="BQ169">
            <v>0</v>
          </cell>
          <cell r="BR169">
            <v>0</v>
          </cell>
          <cell r="BS169">
            <v>25276495.316412605</v>
          </cell>
          <cell r="BT169">
            <v>0</v>
          </cell>
          <cell r="BU169">
            <v>0</v>
          </cell>
          <cell r="BW169">
            <v>538.48599030077457</v>
          </cell>
          <cell r="BX169">
            <v>2.1142789529582373E-3</v>
          </cell>
          <cell r="BZ169">
            <v>-160</v>
          </cell>
        </row>
        <row r="170">
          <cell r="A170">
            <v>161</v>
          </cell>
          <cell r="B170" t="str">
            <v>LUDLOW</v>
          </cell>
          <cell r="C170">
            <v>26.400000000000002</v>
          </cell>
          <cell r="D170">
            <v>25.804956235026985</v>
          </cell>
          <cell r="E170">
            <v>25.804956235026985</v>
          </cell>
          <cell r="F170">
            <v>19</v>
          </cell>
          <cell r="G170">
            <v>19</v>
          </cell>
          <cell r="H170">
            <v>19</v>
          </cell>
          <cell r="I170">
            <v>19</v>
          </cell>
          <cell r="J170">
            <v>19</v>
          </cell>
          <cell r="K170">
            <v>19</v>
          </cell>
          <cell r="L170">
            <v>0</v>
          </cell>
          <cell r="M170">
            <v>0</v>
          </cell>
          <cell r="N170">
            <v>19</v>
          </cell>
          <cell r="R170">
            <v>0</v>
          </cell>
          <cell r="S170">
            <v>0</v>
          </cell>
          <cell r="V170">
            <v>469296</v>
          </cell>
          <cell r="W170">
            <v>504378.63251626614</v>
          </cell>
          <cell r="X170">
            <v>507589</v>
          </cell>
          <cell r="Y170">
            <v>363655</v>
          </cell>
          <cell r="Z170">
            <v>361788.81999999995</v>
          </cell>
          <cell r="AA170">
            <v>363684</v>
          </cell>
          <cell r="AB170">
            <v>363684</v>
          </cell>
          <cell r="AC170">
            <v>363684</v>
          </cell>
          <cell r="AD170">
            <v>363684</v>
          </cell>
          <cell r="AE170">
            <v>0</v>
          </cell>
          <cell r="AG170">
            <v>361788.81999999995</v>
          </cell>
          <cell r="AK170">
            <v>0</v>
          </cell>
          <cell r="AL170">
            <v>0</v>
          </cell>
          <cell r="AM170">
            <v>0</v>
          </cell>
          <cell r="AO170">
            <v>42237.176788420235</v>
          </cell>
          <cell r="AP170">
            <v>78280.632516266138</v>
          </cell>
          <cell r="AQ170">
            <v>126378.4</v>
          </cell>
          <cell r="AR170">
            <v>17822</v>
          </cell>
          <cell r="AS170">
            <v>17822</v>
          </cell>
          <cell r="AT170">
            <v>17822</v>
          </cell>
          <cell r="AU170">
            <v>17822</v>
          </cell>
          <cell r="AV170">
            <v>17822</v>
          </cell>
          <cell r="AW170">
            <v>17799.77724845651</v>
          </cell>
          <cell r="AX170">
            <v>0</v>
          </cell>
          <cell r="AZ170">
            <v>17822</v>
          </cell>
          <cell r="BD170">
            <v>-22.222751543489721</v>
          </cell>
          <cell r="BE170">
            <v>-0.1246928040819717</v>
          </cell>
          <cell r="BH170">
            <v>427058.82321157976</v>
          </cell>
          <cell r="BI170">
            <v>426098</v>
          </cell>
          <cell r="BJ170">
            <v>381210.6</v>
          </cell>
          <cell r="BK170">
            <v>345833</v>
          </cell>
          <cell r="BL170">
            <v>343966.81999999995</v>
          </cell>
          <cell r="BM170">
            <v>345862</v>
          </cell>
          <cell r="BN170">
            <v>345862</v>
          </cell>
          <cell r="BO170">
            <v>345862</v>
          </cell>
          <cell r="BP170">
            <v>345884.22275154351</v>
          </cell>
          <cell r="BQ170">
            <v>0</v>
          </cell>
          <cell r="BR170">
            <v>0</v>
          </cell>
          <cell r="BS170">
            <v>343966.81999999995</v>
          </cell>
          <cell r="BT170">
            <v>0</v>
          </cell>
          <cell r="BU170">
            <v>0</v>
          </cell>
          <cell r="BW170">
            <v>22.222751543507911</v>
          </cell>
          <cell r="BX170">
            <v>6.4253232628930235E-3</v>
          </cell>
          <cell r="BZ170">
            <v>-161</v>
          </cell>
        </row>
        <row r="171">
          <cell r="A171">
            <v>162</v>
          </cell>
          <cell r="B171" t="str">
            <v>LUNENBURG</v>
          </cell>
          <cell r="C171">
            <v>33.86</v>
          </cell>
          <cell r="D171">
            <v>30.550026238037507</v>
          </cell>
          <cell r="E171">
            <v>30.550026238037507</v>
          </cell>
          <cell r="F171">
            <v>30</v>
          </cell>
          <cell r="G171">
            <v>30</v>
          </cell>
          <cell r="H171">
            <v>30</v>
          </cell>
          <cell r="I171">
            <v>30</v>
          </cell>
          <cell r="J171">
            <v>30</v>
          </cell>
          <cell r="K171">
            <v>30</v>
          </cell>
          <cell r="L171">
            <v>0</v>
          </cell>
          <cell r="M171">
            <v>0</v>
          </cell>
          <cell r="N171">
            <v>30</v>
          </cell>
          <cell r="R171">
            <v>0</v>
          </cell>
          <cell r="S171">
            <v>0</v>
          </cell>
          <cell r="V171">
            <v>452612</v>
          </cell>
          <cell r="W171">
            <v>414839.44309201097</v>
          </cell>
          <cell r="X171">
            <v>422506</v>
          </cell>
          <cell r="Y171">
            <v>417237</v>
          </cell>
          <cell r="Z171">
            <v>410342.1</v>
          </cell>
          <cell r="AA171">
            <v>417237</v>
          </cell>
          <cell r="AB171">
            <v>417237</v>
          </cell>
          <cell r="AC171">
            <v>417237</v>
          </cell>
          <cell r="AD171">
            <v>417237</v>
          </cell>
          <cell r="AE171">
            <v>0</v>
          </cell>
          <cell r="AG171">
            <v>410342.1</v>
          </cell>
          <cell r="AK171">
            <v>0</v>
          </cell>
          <cell r="AL171">
            <v>0</v>
          </cell>
          <cell r="AM171">
            <v>0</v>
          </cell>
          <cell r="AO171">
            <v>103993.48379212929</v>
          </cell>
          <cell r="AP171">
            <v>36704.272490640695</v>
          </cell>
          <cell r="AQ171">
            <v>65238.6</v>
          </cell>
          <cell r="AR171">
            <v>34919.903890197435</v>
          </cell>
          <cell r="AS171">
            <v>33829.203221377204</v>
          </cell>
          <cell r="AT171">
            <v>28140</v>
          </cell>
          <cell r="AU171">
            <v>28140</v>
          </cell>
          <cell r="AV171">
            <v>28140</v>
          </cell>
          <cell r="AW171">
            <v>28136.301141194606</v>
          </cell>
          <cell r="AX171">
            <v>0</v>
          </cell>
          <cell r="AZ171">
            <v>33912.901702214534</v>
          </cell>
          <cell r="BD171">
            <v>-3.6988588053936837</v>
          </cell>
          <cell r="BE171">
            <v>-1.3144487581351338E-2</v>
          </cell>
          <cell r="BH171">
            <v>348618.51620787068</v>
          </cell>
          <cell r="BI171">
            <v>378135.17060137028</v>
          </cell>
          <cell r="BJ171">
            <v>357267.4</v>
          </cell>
          <cell r="BK171">
            <v>382317.09610980254</v>
          </cell>
          <cell r="BL171">
            <v>376512.89677862276</v>
          </cell>
          <cell r="BM171">
            <v>389097</v>
          </cell>
          <cell r="BN171">
            <v>389097</v>
          </cell>
          <cell r="BO171">
            <v>389097</v>
          </cell>
          <cell r="BP171">
            <v>389100.69885880541</v>
          </cell>
          <cell r="BQ171">
            <v>0</v>
          </cell>
          <cell r="BR171">
            <v>0</v>
          </cell>
          <cell r="BS171">
            <v>376429.19829778542</v>
          </cell>
          <cell r="BT171">
            <v>0</v>
          </cell>
          <cell r="BU171">
            <v>0</v>
          </cell>
          <cell r="BW171">
            <v>3.6988588054082356</v>
          </cell>
          <cell r="BX171">
            <v>9.5062640046439384E-4</v>
          </cell>
          <cell r="BZ171">
            <v>-162</v>
          </cell>
        </row>
        <row r="172">
          <cell r="A172">
            <v>163</v>
          </cell>
          <cell r="B172" t="str">
            <v>LYNN</v>
          </cell>
          <cell r="C172">
            <v>1866.52</v>
          </cell>
          <cell r="D172">
            <v>1847.1294396470062</v>
          </cell>
          <cell r="E172">
            <v>1847.1294396470062</v>
          </cell>
          <cell r="F172">
            <v>1821</v>
          </cell>
          <cell r="G172">
            <v>1821</v>
          </cell>
          <cell r="H172">
            <v>1821</v>
          </cell>
          <cell r="I172">
            <v>1821</v>
          </cell>
          <cell r="J172">
            <v>1821</v>
          </cell>
          <cell r="K172">
            <v>1821</v>
          </cell>
          <cell r="L172">
            <v>0</v>
          </cell>
          <cell r="M172">
            <v>0</v>
          </cell>
          <cell r="N172">
            <v>1821</v>
          </cell>
          <cell r="R172">
            <v>0</v>
          </cell>
          <cell r="S172">
            <v>0</v>
          </cell>
          <cell r="V172">
            <v>26029768</v>
          </cell>
          <cell r="W172">
            <v>27826347.860993609</v>
          </cell>
          <cell r="X172">
            <v>27803316.056206517</v>
          </cell>
          <cell r="Y172">
            <v>27063387.302905779</v>
          </cell>
          <cell r="Z172">
            <v>27074860.709793251</v>
          </cell>
          <cell r="AA172">
            <v>27066277.931417219</v>
          </cell>
          <cell r="AB172">
            <v>27066277.931417219</v>
          </cell>
          <cell r="AC172">
            <v>27066277.931417219</v>
          </cell>
          <cell r="AD172">
            <v>27066277.931417219</v>
          </cell>
          <cell r="AE172">
            <v>0</v>
          </cell>
          <cell r="AG172">
            <v>27074860.709793251</v>
          </cell>
          <cell r="AK172">
            <v>0</v>
          </cell>
          <cell r="AL172">
            <v>0</v>
          </cell>
          <cell r="AM172">
            <v>0</v>
          </cell>
          <cell r="AO172">
            <v>4105627.7677311045</v>
          </cell>
          <cell r="AP172">
            <v>3845152.4737929166</v>
          </cell>
          <cell r="AQ172">
            <v>5087353.0562065169</v>
          </cell>
          <cell r="AR172">
            <v>4347424.3029057793</v>
          </cell>
          <cell r="AS172">
            <v>3035805.4709329223</v>
          </cell>
          <cell r="AT172">
            <v>2526046.4328167113</v>
          </cell>
          <cell r="AU172">
            <v>4038088.7184428643</v>
          </cell>
          <cell r="AV172">
            <v>4037647.6573997331</v>
          </cell>
          <cell r="AW172">
            <v>4037436.5116709471</v>
          </cell>
          <cell r="AX172">
            <v>0</v>
          </cell>
          <cell r="AZ172">
            <v>3041048.6979057561</v>
          </cell>
          <cell r="BD172">
            <v>-211.1457287860103</v>
          </cell>
          <cell r="BE172">
            <v>-5.2294243257922091E-3</v>
          </cell>
          <cell r="BH172">
            <v>21924140.232268896</v>
          </cell>
          <cell r="BI172">
            <v>23981195.387200691</v>
          </cell>
          <cell r="BJ172">
            <v>22715963</v>
          </cell>
          <cell r="BK172">
            <v>22715963</v>
          </cell>
          <cell r="BL172">
            <v>24039055.238860328</v>
          </cell>
          <cell r="BM172">
            <v>24540231.498600509</v>
          </cell>
          <cell r="BN172">
            <v>23028189.212974355</v>
          </cell>
          <cell r="BO172">
            <v>23028630.274017487</v>
          </cell>
          <cell r="BP172">
            <v>23028841.419746272</v>
          </cell>
          <cell r="BQ172">
            <v>0</v>
          </cell>
          <cell r="BR172">
            <v>0</v>
          </cell>
          <cell r="BS172">
            <v>24033812.011887494</v>
          </cell>
          <cell r="BT172">
            <v>0</v>
          </cell>
          <cell r="BU172">
            <v>0</v>
          </cell>
          <cell r="BW172">
            <v>211.14572878554463</v>
          </cell>
          <cell r="BX172">
            <v>9.1688357610753002E-4</v>
          </cell>
          <cell r="BZ172">
            <v>-163</v>
          </cell>
        </row>
        <row r="173">
          <cell r="A173">
            <v>164</v>
          </cell>
          <cell r="B173" t="str">
            <v>LYNNFIELD</v>
          </cell>
          <cell r="C173">
            <v>5</v>
          </cell>
          <cell r="D173">
            <v>5.1784828771093574</v>
          </cell>
          <cell r="E173">
            <v>5.1784828771093574</v>
          </cell>
          <cell r="F173">
            <v>5</v>
          </cell>
          <cell r="G173">
            <v>5</v>
          </cell>
          <cell r="H173">
            <v>5</v>
          </cell>
          <cell r="I173">
            <v>5</v>
          </cell>
          <cell r="J173">
            <v>5</v>
          </cell>
          <cell r="K173">
            <v>5</v>
          </cell>
          <cell r="L173">
            <v>0</v>
          </cell>
          <cell r="M173">
            <v>0</v>
          </cell>
          <cell r="N173">
            <v>5</v>
          </cell>
          <cell r="R173">
            <v>0</v>
          </cell>
          <cell r="S173">
            <v>0</v>
          </cell>
          <cell r="V173">
            <v>97258</v>
          </cell>
          <cell r="W173">
            <v>98247.138828873707</v>
          </cell>
          <cell r="X173">
            <v>98683</v>
          </cell>
          <cell r="Y173">
            <v>94495</v>
          </cell>
          <cell r="Z173">
            <v>94166.450000000012</v>
          </cell>
          <cell r="AA173">
            <v>94495</v>
          </cell>
          <cell r="AB173">
            <v>94495</v>
          </cell>
          <cell r="AC173">
            <v>94495</v>
          </cell>
          <cell r="AD173">
            <v>94495</v>
          </cell>
          <cell r="AE173">
            <v>0</v>
          </cell>
          <cell r="AG173">
            <v>94166.450000000012</v>
          </cell>
          <cell r="AK173">
            <v>0</v>
          </cell>
          <cell r="AL173">
            <v>0</v>
          </cell>
          <cell r="AM173">
            <v>0</v>
          </cell>
          <cell r="AO173">
            <v>20471</v>
          </cell>
          <cell r="AP173">
            <v>8795.6075520046434</v>
          </cell>
          <cell r="AQ173">
            <v>15583.6</v>
          </cell>
          <cell r="AR173">
            <v>5844.7543508987001</v>
          </cell>
          <cell r="AS173">
            <v>7392.547064704665</v>
          </cell>
          <cell r="AT173">
            <v>4690</v>
          </cell>
          <cell r="AU173">
            <v>4690</v>
          </cell>
          <cell r="AV173">
            <v>4690</v>
          </cell>
          <cell r="AW173">
            <v>4690</v>
          </cell>
          <cell r="AX173">
            <v>0</v>
          </cell>
          <cell r="AZ173">
            <v>7432.3064255334757</v>
          </cell>
          <cell r="BD173">
            <v>0</v>
          </cell>
          <cell r="BE173">
            <v>0</v>
          </cell>
          <cell r="BH173">
            <v>76787</v>
          </cell>
          <cell r="BI173">
            <v>89451.531276869064</v>
          </cell>
          <cell r="BJ173">
            <v>83099.399999999994</v>
          </cell>
          <cell r="BK173">
            <v>88650.2456491013</v>
          </cell>
          <cell r="BL173">
            <v>86773.902935295351</v>
          </cell>
          <cell r="BM173">
            <v>89805</v>
          </cell>
          <cell r="BN173">
            <v>89805</v>
          </cell>
          <cell r="BO173">
            <v>89805</v>
          </cell>
          <cell r="BP173">
            <v>89805</v>
          </cell>
          <cell r="BQ173">
            <v>0</v>
          </cell>
          <cell r="BR173">
            <v>0</v>
          </cell>
          <cell r="BS173">
            <v>86734.143574466536</v>
          </cell>
          <cell r="BT173">
            <v>0</v>
          </cell>
          <cell r="BU173">
            <v>0</v>
          </cell>
          <cell r="BW173">
            <v>0</v>
          </cell>
          <cell r="BX173">
            <v>0</v>
          </cell>
          <cell r="BZ173">
            <v>-164</v>
          </cell>
        </row>
        <row r="174">
          <cell r="A174">
            <v>165</v>
          </cell>
          <cell r="B174" t="str">
            <v>MALDEN</v>
          </cell>
          <cell r="C174">
            <v>802.21000000000038</v>
          </cell>
          <cell r="D174">
            <v>840.08819195400474</v>
          </cell>
          <cell r="E174">
            <v>840.08819195400474</v>
          </cell>
          <cell r="F174">
            <v>769</v>
          </cell>
          <cell r="G174">
            <v>769</v>
          </cell>
          <cell r="H174">
            <v>769</v>
          </cell>
          <cell r="I174">
            <v>769</v>
          </cell>
          <cell r="J174">
            <v>769</v>
          </cell>
          <cell r="K174">
            <v>769</v>
          </cell>
          <cell r="L174">
            <v>0</v>
          </cell>
          <cell r="M174">
            <v>0</v>
          </cell>
          <cell r="N174">
            <v>769</v>
          </cell>
          <cell r="R174">
            <v>0</v>
          </cell>
          <cell r="S174">
            <v>0</v>
          </cell>
          <cell r="V174">
            <v>10416772</v>
          </cell>
          <cell r="W174">
            <v>10585939.413866363</v>
          </cell>
          <cell r="X174">
            <v>10563809.618006472</v>
          </cell>
          <cell r="Y174">
            <v>10575123.272926491</v>
          </cell>
          <cell r="Z174">
            <v>10592500.962254865</v>
          </cell>
          <cell r="AA174">
            <v>10575890.506262701</v>
          </cell>
          <cell r="AB174">
            <v>10575890.506262701</v>
          </cell>
          <cell r="AC174">
            <v>10575890.506262701</v>
          </cell>
          <cell r="AD174">
            <v>10575890.506262701</v>
          </cell>
          <cell r="AE174">
            <v>0</v>
          </cell>
          <cell r="AG174">
            <v>10592500.962254865</v>
          </cell>
          <cell r="AK174">
            <v>0</v>
          </cell>
          <cell r="AL174">
            <v>0</v>
          </cell>
          <cell r="AM174">
            <v>0</v>
          </cell>
          <cell r="AO174">
            <v>893255.99472649815</v>
          </cell>
          <cell r="AP174">
            <v>897769.25494560669</v>
          </cell>
          <cell r="AQ174">
            <v>1013930.9361390553</v>
          </cell>
          <cell r="AR174">
            <v>1025244.5910590745</v>
          </cell>
          <cell r="AS174">
            <v>888382.03145663289</v>
          </cell>
          <cell r="AT174">
            <v>852456.15857733192</v>
          </cell>
          <cell r="AU174">
            <v>994947.03515842836</v>
          </cell>
          <cell r="AV174">
            <v>1000729.0313892082</v>
          </cell>
          <cell r="AW174">
            <v>1000676.2267655783</v>
          </cell>
          <cell r="AX174">
            <v>0</v>
          </cell>
          <cell r="AZ174">
            <v>888655.26022307109</v>
          </cell>
          <cell r="BD174">
            <v>-52.804623629897833</v>
          </cell>
          <cell r="BE174">
            <v>-5.2766155446248852E-3</v>
          </cell>
          <cell r="BH174">
            <v>9523516.0052735023</v>
          </cell>
          <cell r="BI174">
            <v>9688170.1589207575</v>
          </cell>
          <cell r="BJ174">
            <v>9549878.6818674169</v>
          </cell>
          <cell r="BK174">
            <v>9549878.6818674169</v>
          </cell>
          <cell r="BL174">
            <v>9704118.9307982326</v>
          </cell>
          <cell r="BM174">
            <v>9723434.3476853687</v>
          </cell>
          <cell r="BN174">
            <v>9580943.4711042717</v>
          </cell>
          <cell r="BO174">
            <v>9575161.4748734925</v>
          </cell>
          <cell r="BP174">
            <v>9575214.2794971224</v>
          </cell>
          <cell r="BQ174">
            <v>0</v>
          </cell>
          <cell r="BR174">
            <v>0</v>
          </cell>
          <cell r="BS174">
            <v>9703845.7020317949</v>
          </cell>
          <cell r="BT174">
            <v>0</v>
          </cell>
          <cell r="BU174">
            <v>0</v>
          </cell>
          <cell r="BW174">
            <v>52.804623629897833</v>
          </cell>
          <cell r="BX174">
            <v>5.5147501969443624E-4</v>
          </cell>
          <cell r="BZ174">
            <v>-165</v>
          </cell>
        </row>
        <row r="175">
          <cell r="A175">
            <v>166</v>
          </cell>
          <cell r="B175" t="str">
            <v>MANCHESTER</v>
          </cell>
          <cell r="C175">
            <v>0</v>
          </cell>
          <cell r="D175">
            <v>0</v>
          </cell>
          <cell r="E175">
            <v>0</v>
          </cell>
          <cell r="F175">
            <v>0</v>
          </cell>
          <cell r="G175">
            <v>0</v>
          </cell>
          <cell r="H175">
            <v>0</v>
          </cell>
          <cell r="I175">
            <v>0</v>
          </cell>
          <cell r="J175">
            <v>0</v>
          </cell>
          <cell r="K175">
            <v>0</v>
          </cell>
          <cell r="L175">
            <v>0</v>
          </cell>
          <cell r="M175">
            <v>0</v>
          </cell>
          <cell r="N175">
            <v>0</v>
          </cell>
          <cell r="R175">
            <v>0</v>
          </cell>
          <cell r="S175" t="str">
            <v>--</v>
          </cell>
          <cell r="V175">
            <v>0</v>
          </cell>
          <cell r="W175">
            <v>0</v>
          </cell>
          <cell r="X175">
            <v>0</v>
          </cell>
          <cell r="Y175">
            <v>0</v>
          </cell>
          <cell r="Z175">
            <v>0</v>
          </cell>
          <cell r="AA175">
            <v>0</v>
          </cell>
          <cell r="AB175">
            <v>0</v>
          </cell>
          <cell r="AC175">
            <v>0</v>
          </cell>
          <cell r="AD175">
            <v>0</v>
          </cell>
          <cell r="AE175">
            <v>0</v>
          </cell>
          <cell r="AG175">
            <v>0</v>
          </cell>
          <cell r="AK175">
            <v>0</v>
          </cell>
          <cell r="AL175" t="str">
            <v>--</v>
          </cell>
          <cell r="AM175" t="str">
            <v>--</v>
          </cell>
          <cell r="AO175">
            <v>0</v>
          </cell>
          <cell r="AP175">
            <v>0</v>
          </cell>
          <cell r="AQ175">
            <v>0</v>
          </cell>
          <cell r="AR175">
            <v>0</v>
          </cell>
          <cell r="AS175">
            <v>0</v>
          </cell>
          <cell r="AT175">
            <v>0</v>
          </cell>
          <cell r="AU175">
            <v>0</v>
          </cell>
          <cell r="AV175">
            <v>0</v>
          </cell>
          <cell r="AW175">
            <v>0</v>
          </cell>
          <cell r="AX175">
            <v>0</v>
          </cell>
          <cell r="AZ175">
            <v>0</v>
          </cell>
          <cell r="BD175">
            <v>0</v>
          </cell>
          <cell r="BE175" t="str">
            <v>--</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W175">
            <v>0</v>
          </cell>
          <cell r="BX175" t="str">
            <v>--</v>
          </cell>
          <cell r="BZ175">
            <v>-166</v>
          </cell>
        </row>
        <row r="176">
          <cell r="A176">
            <v>167</v>
          </cell>
          <cell r="B176" t="str">
            <v>MANSFIELD</v>
          </cell>
          <cell r="C176">
            <v>83.61</v>
          </cell>
          <cell r="D176">
            <v>80.617587977812946</v>
          </cell>
          <cell r="E176">
            <v>80.617587977812946</v>
          </cell>
          <cell r="F176">
            <v>81</v>
          </cell>
          <cell r="G176">
            <v>81</v>
          </cell>
          <cell r="H176">
            <v>81</v>
          </cell>
          <cell r="I176">
            <v>81</v>
          </cell>
          <cell r="J176">
            <v>81</v>
          </cell>
          <cell r="K176">
            <v>81</v>
          </cell>
          <cell r="L176">
            <v>0</v>
          </cell>
          <cell r="M176">
            <v>0</v>
          </cell>
          <cell r="N176">
            <v>81</v>
          </cell>
          <cell r="R176">
            <v>0</v>
          </cell>
          <cell r="S176">
            <v>0</v>
          </cell>
          <cell r="V176">
            <v>1402856</v>
          </cell>
          <cell r="W176">
            <v>1449355.6797082783</v>
          </cell>
          <cell r="X176">
            <v>1453051</v>
          </cell>
          <cell r="Y176">
            <v>1460569</v>
          </cell>
          <cell r="Z176">
            <v>1455773.8</v>
          </cell>
          <cell r="AA176">
            <v>1460569</v>
          </cell>
          <cell r="AB176">
            <v>1460569</v>
          </cell>
          <cell r="AC176">
            <v>1460569</v>
          </cell>
          <cell r="AD176">
            <v>1460569</v>
          </cell>
          <cell r="AE176">
            <v>0</v>
          </cell>
          <cell r="AG176">
            <v>1455773.8</v>
          </cell>
          <cell r="AK176">
            <v>0</v>
          </cell>
          <cell r="AL176">
            <v>0</v>
          </cell>
          <cell r="AM176">
            <v>0</v>
          </cell>
          <cell r="AO176">
            <v>345163</v>
          </cell>
          <cell r="AP176">
            <v>208074.23190739661</v>
          </cell>
          <cell r="AQ176">
            <v>303833.59999999998</v>
          </cell>
          <cell r="AR176">
            <v>190807.95024291758</v>
          </cell>
          <cell r="AS176">
            <v>208454.42051974777</v>
          </cell>
          <cell r="AT176">
            <v>134928.29500359137</v>
          </cell>
          <cell r="AU176">
            <v>134928.18663000848</v>
          </cell>
          <cell r="AV176">
            <v>134928.18663000848</v>
          </cell>
          <cell r="AW176">
            <v>134927.90005574195</v>
          </cell>
          <cell r="AX176">
            <v>0</v>
          </cell>
          <cell r="AZ176">
            <v>209030.89723925866</v>
          </cell>
          <cell r="BD176">
            <v>-0.2865742665308062</v>
          </cell>
          <cell r="BE176">
            <v>-2.1239021562591276E-4</v>
          </cell>
          <cell r="BH176">
            <v>1057693</v>
          </cell>
          <cell r="BI176">
            <v>1241281.4478008817</v>
          </cell>
          <cell r="BJ176">
            <v>1149217.3999999999</v>
          </cell>
          <cell r="BK176">
            <v>1269761.0497570825</v>
          </cell>
          <cell r="BL176">
            <v>1247319.3794802523</v>
          </cell>
          <cell r="BM176">
            <v>1325640.7049964087</v>
          </cell>
          <cell r="BN176">
            <v>1325640.8133699915</v>
          </cell>
          <cell r="BO176">
            <v>1325640.8133699915</v>
          </cell>
          <cell r="BP176">
            <v>1325641.0999442581</v>
          </cell>
          <cell r="BQ176">
            <v>0</v>
          </cell>
          <cell r="BR176">
            <v>0</v>
          </cell>
          <cell r="BS176">
            <v>1246742.9027607413</v>
          </cell>
          <cell r="BT176">
            <v>0</v>
          </cell>
          <cell r="BU176">
            <v>0</v>
          </cell>
          <cell r="BW176">
            <v>0.28657426661811769</v>
          </cell>
          <cell r="BX176">
            <v>2.1617791468031555E-5</v>
          </cell>
          <cell r="BZ176">
            <v>-167</v>
          </cell>
        </row>
        <row r="177">
          <cell r="A177">
            <v>168</v>
          </cell>
          <cell r="B177" t="str">
            <v>MARBLEHEAD</v>
          </cell>
          <cell r="C177">
            <v>116.23</v>
          </cell>
          <cell r="D177">
            <v>125.93396642057633</v>
          </cell>
          <cell r="E177">
            <v>125.93396642057633</v>
          </cell>
          <cell r="F177">
            <v>127</v>
          </cell>
          <cell r="G177">
            <v>127</v>
          </cell>
          <cell r="H177">
            <v>127</v>
          </cell>
          <cell r="I177">
            <v>127</v>
          </cell>
          <cell r="J177">
            <v>127</v>
          </cell>
          <cell r="K177">
            <v>127</v>
          </cell>
          <cell r="L177">
            <v>0</v>
          </cell>
          <cell r="M177">
            <v>0</v>
          </cell>
          <cell r="N177">
            <v>127</v>
          </cell>
          <cell r="R177">
            <v>0</v>
          </cell>
          <cell r="S177">
            <v>0</v>
          </cell>
          <cell r="V177">
            <v>1445168</v>
          </cell>
          <cell r="W177">
            <v>2161204.0605025007</v>
          </cell>
          <cell r="X177">
            <v>2162206</v>
          </cell>
          <cell r="Y177">
            <v>2180523</v>
          </cell>
          <cell r="Z177">
            <v>2180523</v>
          </cell>
          <cell r="AA177">
            <v>2182810</v>
          </cell>
          <cell r="AB177">
            <v>2182810</v>
          </cell>
          <cell r="AC177">
            <v>2182810</v>
          </cell>
          <cell r="AD177">
            <v>2182810</v>
          </cell>
          <cell r="AE177">
            <v>0</v>
          </cell>
          <cell r="AG177">
            <v>2180523</v>
          </cell>
          <cell r="AK177">
            <v>0</v>
          </cell>
          <cell r="AL177">
            <v>0</v>
          </cell>
          <cell r="AM177">
            <v>0</v>
          </cell>
          <cell r="AO177">
            <v>82249</v>
          </cell>
          <cell r="AP177">
            <v>426594.37185504881</v>
          </cell>
          <cell r="AQ177">
            <v>499244.79999999999</v>
          </cell>
          <cell r="AR177">
            <v>425939.85979518696</v>
          </cell>
          <cell r="AS177">
            <v>442997.16124858893</v>
          </cell>
          <cell r="AT177">
            <v>819823.18905949709</v>
          </cell>
          <cell r="AU177">
            <v>819821.90090538515</v>
          </cell>
          <cell r="AV177">
            <v>819821.90090538515</v>
          </cell>
          <cell r="AW177">
            <v>819818.49461567961</v>
          </cell>
          <cell r="AX177">
            <v>0</v>
          </cell>
          <cell r="AZ177">
            <v>443435.32547898125</v>
          </cell>
          <cell r="BD177">
            <v>-3.4062897055409849</v>
          </cell>
          <cell r="BE177">
            <v>-4.154914258536202E-4</v>
          </cell>
          <cell r="BH177">
            <v>1362919</v>
          </cell>
          <cell r="BI177">
            <v>1734609.6886474518</v>
          </cell>
          <cell r="BJ177">
            <v>1662961.2</v>
          </cell>
          <cell r="BK177">
            <v>1754583.1402048131</v>
          </cell>
          <cell r="BL177">
            <v>1737525.8387514111</v>
          </cell>
          <cell r="BM177">
            <v>1362986.8109405029</v>
          </cell>
          <cell r="BN177">
            <v>1362988.0990946149</v>
          </cell>
          <cell r="BO177">
            <v>1362988.0990946149</v>
          </cell>
          <cell r="BP177">
            <v>1362991.5053843204</v>
          </cell>
          <cell r="BQ177">
            <v>0</v>
          </cell>
          <cell r="BR177">
            <v>0</v>
          </cell>
          <cell r="BS177">
            <v>1737087.6745210188</v>
          </cell>
          <cell r="BT177">
            <v>0</v>
          </cell>
          <cell r="BU177">
            <v>0</v>
          </cell>
          <cell r="BW177">
            <v>3.4062897055409849</v>
          </cell>
          <cell r="BX177">
            <v>2.4991338571922483E-4</v>
          </cell>
          <cell r="BZ177">
            <v>-168</v>
          </cell>
        </row>
        <row r="178">
          <cell r="A178">
            <v>169</v>
          </cell>
          <cell r="B178" t="str">
            <v>MARION</v>
          </cell>
          <cell r="C178">
            <v>0</v>
          </cell>
          <cell r="D178">
            <v>0</v>
          </cell>
          <cell r="E178">
            <v>0</v>
          </cell>
          <cell r="F178">
            <v>0</v>
          </cell>
          <cell r="G178">
            <v>0</v>
          </cell>
          <cell r="H178">
            <v>0</v>
          </cell>
          <cell r="I178">
            <v>0</v>
          </cell>
          <cell r="J178">
            <v>0</v>
          </cell>
          <cell r="K178">
            <v>0</v>
          </cell>
          <cell r="L178">
            <v>0</v>
          </cell>
          <cell r="M178">
            <v>0</v>
          </cell>
          <cell r="N178">
            <v>0</v>
          </cell>
          <cell r="R178">
            <v>0</v>
          </cell>
          <cell r="S178" t="str">
            <v>--</v>
          </cell>
          <cell r="V178">
            <v>0</v>
          </cell>
          <cell r="W178">
            <v>0</v>
          </cell>
          <cell r="X178">
            <v>0</v>
          </cell>
          <cell r="Y178">
            <v>0</v>
          </cell>
          <cell r="Z178">
            <v>0</v>
          </cell>
          <cell r="AA178">
            <v>0</v>
          </cell>
          <cell r="AB178">
            <v>0</v>
          </cell>
          <cell r="AC178">
            <v>0</v>
          </cell>
          <cell r="AD178">
            <v>0</v>
          </cell>
          <cell r="AE178">
            <v>0</v>
          </cell>
          <cell r="AG178">
            <v>0</v>
          </cell>
          <cell r="AK178">
            <v>0</v>
          </cell>
          <cell r="AL178" t="str">
            <v>--</v>
          </cell>
          <cell r="AM178" t="str">
            <v>--</v>
          </cell>
          <cell r="AO178">
            <v>0</v>
          </cell>
          <cell r="AP178">
            <v>0</v>
          </cell>
          <cell r="AQ178">
            <v>0</v>
          </cell>
          <cell r="AR178">
            <v>0</v>
          </cell>
          <cell r="AS178">
            <v>0</v>
          </cell>
          <cell r="AT178">
            <v>0</v>
          </cell>
          <cell r="AU178">
            <v>0</v>
          </cell>
          <cell r="AV178">
            <v>0</v>
          </cell>
          <cell r="AW178">
            <v>0</v>
          </cell>
          <cell r="AX178">
            <v>0</v>
          </cell>
          <cell r="AZ178">
            <v>0</v>
          </cell>
          <cell r="BD178">
            <v>0</v>
          </cell>
          <cell r="BE178" t="str">
            <v>--</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W178">
            <v>0</v>
          </cell>
          <cell r="BX178" t="str">
            <v>--</v>
          </cell>
          <cell r="BZ178">
            <v>-169</v>
          </cell>
        </row>
        <row r="179">
          <cell r="A179">
            <v>170</v>
          </cell>
          <cell r="B179" t="str">
            <v>MARLBOROUGH</v>
          </cell>
          <cell r="C179">
            <v>496.94</v>
          </cell>
          <cell r="D179">
            <v>495.16425667446259</v>
          </cell>
          <cell r="E179">
            <v>495.16425667446259</v>
          </cell>
          <cell r="F179">
            <v>489</v>
          </cell>
          <cell r="G179">
            <v>489</v>
          </cell>
          <cell r="H179">
            <v>489</v>
          </cell>
          <cell r="I179">
            <v>489</v>
          </cell>
          <cell r="J179">
            <v>489</v>
          </cell>
          <cell r="K179">
            <v>489</v>
          </cell>
          <cell r="L179">
            <v>0</v>
          </cell>
          <cell r="M179">
            <v>0</v>
          </cell>
          <cell r="N179">
            <v>489</v>
          </cell>
          <cell r="R179">
            <v>0</v>
          </cell>
          <cell r="S179">
            <v>0</v>
          </cell>
          <cell r="V179">
            <v>7310135</v>
          </cell>
          <cell r="W179">
            <v>7479366.4406369608</v>
          </cell>
          <cell r="X179">
            <v>7584787</v>
          </cell>
          <cell r="Y179">
            <v>7484036</v>
          </cell>
          <cell r="Z179">
            <v>7370827.6100000013</v>
          </cell>
          <cell r="AA179">
            <v>7482556</v>
          </cell>
          <cell r="AB179">
            <v>7482556</v>
          </cell>
          <cell r="AC179">
            <v>7482556</v>
          </cell>
          <cell r="AD179">
            <v>7482556</v>
          </cell>
          <cell r="AE179">
            <v>0</v>
          </cell>
          <cell r="AG179">
            <v>7370827.6100000013</v>
          </cell>
          <cell r="AK179">
            <v>0</v>
          </cell>
          <cell r="AL179">
            <v>0</v>
          </cell>
          <cell r="AM179">
            <v>0</v>
          </cell>
          <cell r="AO179">
            <v>468403.63381176471</v>
          </cell>
          <cell r="AP179">
            <v>552268.44063696056</v>
          </cell>
          <cell r="AQ179">
            <v>699147.6</v>
          </cell>
          <cell r="AR179">
            <v>577753</v>
          </cell>
          <cell r="AS179">
            <v>464544.61000000127</v>
          </cell>
          <cell r="AT179">
            <v>632853.14434638666</v>
          </cell>
          <cell r="AU179">
            <v>632852.82415204414</v>
          </cell>
          <cell r="AV179">
            <v>632852.82415204414</v>
          </cell>
          <cell r="AW179">
            <v>632841.86116560677</v>
          </cell>
          <cell r="AX179">
            <v>0</v>
          </cell>
          <cell r="AZ179">
            <v>464544.61000000127</v>
          </cell>
          <cell r="BD179">
            <v>-10.962986437371001</v>
          </cell>
          <cell r="BE179">
            <v>-1.7323121615286929E-3</v>
          </cell>
          <cell r="BH179">
            <v>6841731.3661882356</v>
          </cell>
          <cell r="BI179">
            <v>6927098</v>
          </cell>
          <cell r="BJ179">
            <v>6885639.4000000004</v>
          </cell>
          <cell r="BK179">
            <v>6906283</v>
          </cell>
          <cell r="BL179">
            <v>6906283</v>
          </cell>
          <cell r="BM179">
            <v>6849702.8556536138</v>
          </cell>
          <cell r="BN179">
            <v>6849703.175847956</v>
          </cell>
          <cell r="BO179">
            <v>6849703.175847956</v>
          </cell>
          <cell r="BP179">
            <v>6849714.1388343936</v>
          </cell>
          <cell r="BQ179">
            <v>0</v>
          </cell>
          <cell r="BR179">
            <v>0</v>
          </cell>
          <cell r="BS179">
            <v>6906283</v>
          </cell>
          <cell r="BT179">
            <v>0</v>
          </cell>
          <cell r="BU179">
            <v>0</v>
          </cell>
          <cell r="BW179">
            <v>10.962986437603831</v>
          </cell>
          <cell r="BX179">
            <v>1.6005053293799421E-4</v>
          </cell>
          <cell r="BZ179">
            <v>-170</v>
          </cell>
        </row>
        <row r="180">
          <cell r="A180">
            <v>171</v>
          </cell>
          <cell r="B180" t="str">
            <v>MARSHFIELD</v>
          </cell>
          <cell r="C180">
            <v>33.94</v>
          </cell>
          <cell r="D180">
            <v>35.966438645097703</v>
          </cell>
          <cell r="E180">
            <v>35.966438645097703</v>
          </cell>
          <cell r="F180">
            <v>38</v>
          </cell>
          <cell r="G180">
            <v>38</v>
          </cell>
          <cell r="H180">
            <v>38</v>
          </cell>
          <cell r="I180">
            <v>38</v>
          </cell>
          <cell r="J180">
            <v>38</v>
          </cell>
          <cell r="K180">
            <v>38</v>
          </cell>
          <cell r="L180">
            <v>0</v>
          </cell>
          <cell r="M180">
            <v>0</v>
          </cell>
          <cell r="N180">
            <v>38</v>
          </cell>
          <cell r="R180">
            <v>0</v>
          </cell>
          <cell r="S180">
            <v>0</v>
          </cell>
          <cell r="V180">
            <v>506008</v>
          </cell>
          <cell r="W180">
            <v>604365.51944910164</v>
          </cell>
          <cell r="X180">
            <v>605058</v>
          </cell>
          <cell r="Y180">
            <v>641470</v>
          </cell>
          <cell r="Z180">
            <v>641470</v>
          </cell>
          <cell r="AA180">
            <v>641470</v>
          </cell>
          <cell r="AB180">
            <v>641470</v>
          </cell>
          <cell r="AC180">
            <v>641470</v>
          </cell>
          <cell r="AD180">
            <v>641470</v>
          </cell>
          <cell r="AE180">
            <v>0</v>
          </cell>
          <cell r="AG180">
            <v>641470</v>
          </cell>
          <cell r="AK180">
            <v>0</v>
          </cell>
          <cell r="AL180">
            <v>0</v>
          </cell>
          <cell r="AM180">
            <v>0</v>
          </cell>
          <cell r="AO180">
            <v>202950</v>
          </cell>
          <cell r="AP180">
            <v>142293.64467104408</v>
          </cell>
          <cell r="AQ180">
            <v>222630</v>
          </cell>
          <cell r="AR180">
            <v>154506.4938265683</v>
          </cell>
          <cell r="AS180">
            <v>173967.92017704982</v>
          </cell>
          <cell r="AT180">
            <v>165204.46160696697</v>
          </cell>
          <cell r="AU180">
            <v>165204.2234244197</v>
          </cell>
          <cell r="AV180">
            <v>165204.2234244197</v>
          </cell>
          <cell r="AW180">
            <v>165203.59359391159</v>
          </cell>
          <cell r="AX180">
            <v>0</v>
          </cell>
          <cell r="AZ180">
            <v>174467.84104216969</v>
          </cell>
          <cell r="BD180">
            <v>-0.62983050811453722</v>
          </cell>
          <cell r="BE180">
            <v>-3.8124358752167353E-4</v>
          </cell>
          <cell r="BH180">
            <v>303058</v>
          </cell>
          <cell r="BI180">
            <v>462071.87477805756</v>
          </cell>
          <cell r="BJ180">
            <v>382428</v>
          </cell>
          <cell r="BK180">
            <v>486963.5061734317</v>
          </cell>
          <cell r="BL180">
            <v>467502.07982295018</v>
          </cell>
          <cell r="BM180">
            <v>476265.53839303303</v>
          </cell>
          <cell r="BN180">
            <v>476265.7765755803</v>
          </cell>
          <cell r="BO180">
            <v>476265.7765755803</v>
          </cell>
          <cell r="BP180">
            <v>476266.40640608838</v>
          </cell>
          <cell r="BQ180">
            <v>0</v>
          </cell>
          <cell r="BR180">
            <v>0</v>
          </cell>
          <cell r="BS180">
            <v>467002.15895783028</v>
          </cell>
          <cell r="BT180">
            <v>0</v>
          </cell>
          <cell r="BU180">
            <v>0</v>
          </cell>
          <cell r="BW180">
            <v>0.62983050808543339</v>
          </cell>
          <cell r="BX180">
            <v>1.3224349493246024E-4</v>
          </cell>
          <cell r="BZ180">
            <v>-171</v>
          </cell>
        </row>
        <row r="181">
          <cell r="A181">
            <v>172</v>
          </cell>
          <cell r="B181" t="str">
            <v>MASHPEE</v>
          </cell>
          <cell r="C181">
            <v>55.71</v>
          </cell>
          <cell r="D181">
            <v>53.000337209425133</v>
          </cell>
          <cell r="E181">
            <v>53.000337209425133</v>
          </cell>
          <cell r="F181">
            <v>61</v>
          </cell>
          <cell r="G181">
            <v>61</v>
          </cell>
          <cell r="H181">
            <v>61</v>
          </cell>
          <cell r="I181">
            <v>61</v>
          </cell>
          <cell r="J181">
            <v>61</v>
          </cell>
          <cell r="K181">
            <v>61</v>
          </cell>
          <cell r="L181">
            <v>0</v>
          </cell>
          <cell r="M181">
            <v>0</v>
          </cell>
          <cell r="N181">
            <v>61</v>
          </cell>
          <cell r="R181">
            <v>0</v>
          </cell>
          <cell r="S181">
            <v>0</v>
          </cell>
          <cell r="V181">
            <v>1018659</v>
          </cell>
          <cell r="W181">
            <v>1050110.3163024408</v>
          </cell>
          <cell r="X181">
            <v>1054049</v>
          </cell>
          <cell r="Y181">
            <v>1222496</v>
          </cell>
          <cell r="Z181">
            <v>1222496</v>
          </cell>
          <cell r="AA181">
            <v>1222558</v>
          </cell>
          <cell r="AB181">
            <v>1222558</v>
          </cell>
          <cell r="AC181">
            <v>1222558</v>
          </cell>
          <cell r="AD181">
            <v>1222558</v>
          </cell>
          <cell r="AE181">
            <v>0</v>
          </cell>
          <cell r="AG181">
            <v>1222496</v>
          </cell>
          <cell r="AK181">
            <v>0</v>
          </cell>
          <cell r="AL181">
            <v>0</v>
          </cell>
          <cell r="AM181">
            <v>0</v>
          </cell>
          <cell r="AO181">
            <v>162489.80680050747</v>
          </cell>
          <cell r="AP181">
            <v>92465.747494057417</v>
          </cell>
          <cell r="AQ181">
            <v>171619.8</v>
          </cell>
          <cell r="AR181">
            <v>248644.58341566601</v>
          </cell>
          <cell r="AS181">
            <v>259817.31055546744</v>
          </cell>
          <cell r="AT181">
            <v>252573.09424030906</v>
          </cell>
          <cell r="AU181">
            <v>252572.73510162282</v>
          </cell>
          <cell r="AV181">
            <v>252572.73510162282</v>
          </cell>
          <cell r="AW181">
            <v>252556.39370272306</v>
          </cell>
          <cell r="AX181">
            <v>0</v>
          </cell>
          <cell r="AZ181">
            <v>260104.31312747265</v>
          </cell>
          <cell r="BD181">
            <v>-16.34139889976359</v>
          </cell>
          <cell r="BE181">
            <v>-6.469977407963512E-3</v>
          </cell>
          <cell r="BH181">
            <v>856169.19319949253</v>
          </cell>
          <cell r="BI181">
            <v>957644.56880838342</v>
          </cell>
          <cell r="BJ181">
            <v>882429.2</v>
          </cell>
          <cell r="BK181">
            <v>973851.41658433399</v>
          </cell>
          <cell r="BL181">
            <v>962678.68944453262</v>
          </cell>
          <cell r="BM181">
            <v>969984.90575969091</v>
          </cell>
          <cell r="BN181">
            <v>969985.26489837724</v>
          </cell>
          <cell r="BO181">
            <v>969985.26489837724</v>
          </cell>
          <cell r="BP181">
            <v>970001.60629727691</v>
          </cell>
          <cell r="BQ181">
            <v>0</v>
          </cell>
          <cell r="BR181">
            <v>0</v>
          </cell>
          <cell r="BS181">
            <v>962391.68687252735</v>
          </cell>
          <cell r="BT181">
            <v>0</v>
          </cell>
          <cell r="BU181">
            <v>0</v>
          </cell>
          <cell r="BW181">
            <v>16.341398899676278</v>
          </cell>
          <cell r="BX181">
            <v>1.6847058910141044E-3</v>
          </cell>
          <cell r="BZ181">
            <v>-172</v>
          </cell>
        </row>
        <row r="182">
          <cell r="A182">
            <v>173</v>
          </cell>
          <cell r="B182" t="str">
            <v>MATTAPOISETT</v>
          </cell>
          <cell r="C182">
            <v>0</v>
          </cell>
          <cell r="D182">
            <v>0</v>
          </cell>
          <cell r="E182">
            <v>0</v>
          </cell>
          <cell r="F182">
            <v>0</v>
          </cell>
          <cell r="G182">
            <v>0</v>
          </cell>
          <cell r="H182">
            <v>0</v>
          </cell>
          <cell r="I182">
            <v>0</v>
          </cell>
          <cell r="J182">
            <v>0</v>
          </cell>
          <cell r="K182">
            <v>0</v>
          </cell>
          <cell r="L182">
            <v>0</v>
          </cell>
          <cell r="M182">
            <v>0</v>
          </cell>
          <cell r="N182">
            <v>0</v>
          </cell>
          <cell r="R182">
            <v>0</v>
          </cell>
          <cell r="S182" t="str">
            <v>--</v>
          </cell>
          <cell r="V182">
            <v>0</v>
          </cell>
          <cell r="W182">
            <v>0</v>
          </cell>
          <cell r="X182">
            <v>0</v>
          </cell>
          <cell r="Y182">
            <v>0</v>
          </cell>
          <cell r="Z182">
            <v>0</v>
          </cell>
          <cell r="AA182">
            <v>0</v>
          </cell>
          <cell r="AB182">
            <v>0</v>
          </cell>
          <cell r="AC182">
            <v>0</v>
          </cell>
          <cell r="AD182">
            <v>0</v>
          </cell>
          <cell r="AE182">
            <v>0</v>
          </cell>
          <cell r="AG182">
            <v>0</v>
          </cell>
          <cell r="AK182">
            <v>0</v>
          </cell>
          <cell r="AL182" t="str">
            <v>--</v>
          </cell>
          <cell r="AM182" t="str">
            <v>--</v>
          </cell>
          <cell r="AO182">
            <v>4121.6621666841211</v>
          </cell>
          <cell r="AP182">
            <v>0</v>
          </cell>
          <cell r="AQ182">
            <v>10696.400000000001</v>
          </cell>
          <cell r="AR182">
            <v>0</v>
          </cell>
          <cell r="AS182">
            <v>0</v>
          </cell>
          <cell r="AT182">
            <v>0</v>
          </cell>
          <cell r="AU182">
            <v>0</v>
          </cell>
          <cell r="AV182">
            <v>0</v>
          </cell>
          <cell r="AW182">
            <v>-5.2417161269154633</v>
          </cell>
          <cell r="AX182">
            <v>0</v>
          </cell>
          <cell r="AZ182">
            <v>0</v>
          </cell>
          <cell r="BD182">
            <v>-5.2417161269154633</v>
          </cell>
          <cell r="BE182" t="e">
            <v>#DIV/0!</v>
          </cell>
          <cell r="BH182">
            <v>-4121.6621666841211</v>
          </cell>
          <cell r="BI182">
            <v>0</v>
          </cell>
          <cell r="BJ182">
            <v>-10696.400000000001</v>
          </cell>
          <cell r="BK182">
            <v>0</v>
          </cell>
          <cell r="BL182">
            <v>0</v>
          </cell>
          <cell r="BM182">
            <v>0</v>
          </cell>
          <cell r="BN182">
            <v>0</v>
          </cell>
          <cell r="BO182">
            <v>0</v>
          </cell>
          <cell r="BP182">
            <v>5.2417161269154633</v>
          </cell>
          <cell r="BQ182">
            <v>0</v>
          </cell>
          <cell r="BR182">
            <v>0</v>
          </cell>
          <cell r="BS182">
            <v>0</v>
          </cell>
          <cell r="BT182">
            <v>0</v>
          </cell>
          <cell r="BU182">
            <v>0</v>
          </cell>
          <cell r="BW182">
            <v>5.2417161269154633</v>
          </cell>
          <cell r="BX182" t="e">
            <v>#DIV/0!</v>
          </cell>
          <cell r="BZ182">
            <v>-173</v>
          </cell>
        </row>
        <row r="183">
          <cell r="A183">
            <v>174</v>
          </cell>
          <cell r="B183" t="str">
            <v>MAYNARD</v>
          </cell>
          <cell r="C183">
            <v>74.38000000000001</v>
          </cell>
          <cell r="D183">
            <v>78.017543859649123</v>
          </cell>
          <cell r="E183">
            <v>78.017543859649123</v>
          </cell>
          <cell r="F183">
            <v>78</v>
          </cell>
          <cell r="G183">
            <v>78</v>
          </cell>
          <cell r="H183">
            <v>78</v>
          </cell>
          <cell r="I183">
            <v>78</v>
          </cell>
          <cell r="J183">
            <v>78</v>
          </cell>
          <cell r="K183">
            <v>78</v>
          </cell>
          <cell r="L183">
            <v>0</v>
          </cell>
          <cell r="M183">
            <v>0</v>
          </cell>
          <cell r="N183">
            <v>78</v>
          </cell>
          <cell r="R183">
            <v>0</v>
          </cell>
          <cell r="S183">
            <v>0</v>
          </cell>
          <cell r="V183">
            <v>1283163</v>
          </cell>
          <cell r="W183">
            <v>1414939.0521052626</v>
          </cell>
          <cell r="X183">
            <v>1441230</v>
          </cell>
          <cell r="Y183">
            <v>1440322</v>
          </cell>
          <cell r="Z183">
            <v>1417273.78</v>
          </cell>
          <cell r="AA183">
            <v>1440555</v>
          </cell>
          <cell r="AB183">
            <v>1440555</v>
          </cell>
          <cell r="AC183">
            <v>1440555</v>
          </cell>
          <cell r="AD183">
            <v>1440555</v>
          </cell>
          <cell r="AE183">
            <v>0</v>
          </cell>
          <cell r="AG183">
            <v>1417273.78</v>
          </cell>
          <cell r="AK183">
            <v>0</v>
          </cell>
          <cell r="AL183">
            <v>0</v>
          </cell>
          <cell r="AM183">
            <v>0</v>
          </cell>
          <cell r="AO183">
            <v>339770.80876008363</v>
          </cell>
          <cell r="AP183">
            <v>175163.7754019589</v>
          </cell>
          <cell r="AQ183">
            <v>393716.8</v>
          </cell>
          <cell r="AR183">
            <v>156277.71030342125</v>
          </cell>
          <cell r="AS183">
            <v>167038.47746368073</v>
          </cell>
          <cell r="AT183">
            <v>225264.28028481072</v>
          </cell>
          <cell r="AU183">
            <v>225264.0006653053</v>
          </cell>
          <cell r="AV183">
            <v>225264.0006653053</v>
          </cell>
          <cell r="AW183">
            <v>225236.34368470678</v>
          </cell>
          <cell r="AX183">
            <v>0</v>
          </cell>
          <cell r="AZ183">
            <v>167906.95533398676</v>
          </cell>
          <cell r="BD183">
            <v>-27.656980598520022</v>
          </cell>
          <cell r="BE183">
            <v>-1.2277585640330102E-2</v>
          </cell>
          <cell r="BH183">
            <v>943392.19123991637</v>
          </cell>
          <cell r="BI183">
            <v>1239775.2767033037</v>
          </cell>
          <cell r="BJ183">
            <v>1047513.2</v>
          </cell>
          <cell r="BK183">
            <v>1284044.2896965789</v>
          </cell>
          <cell r="BL183">
            <v>1250235.3025363192</v>
          </cell>
          <cell r="BM183">
            <v>1215290.7197151892</v>
          </cell>
          <cell r="BN183">
            <v>1215290.9993346948</v>
          </cell>
          <cell r="BO183">
            <v>1215290.9993346948</v>
          </cell>
          <cell r="BP183">
            <v>1215318.6563152932</v>
          </cell>
          <cell r="BQ183">
            <v>0</v>
          </cell>
          <cell r="BR183">
            <v>0</v>
          </cell>
          <cell r="BS183">
            <v>1249366.8246660132</v>
          </cell>
          <cell r="BT183">
            <v>0</v>
          </cell>
          <cell r="BU183">
            <v>0</v>
          </cell>
          <cell r="BW183">
            <v>27.656980598345399</v>
          </cell>
          <cell r="BX183">
            <v>2.2757496446201841E-3</v>
          </cell>
          <cell r="BZ183">
            <v>-174</v>
          </cell>
        </row>
        <row r="184">
          <cell r="A184">
            <v>175</v>
          </cell>
          <cell r="B184" t="str">
            <v>MEDFIELD</v>
          </cell>
          <cell r="C184">
            <v>2</v>
          </cell>
          <cell r="D184">
            <v>2.1134020618556701</v>
          </cell>
          <cell r="E184">
            <v>2.1134020618556701</v>
          </cell>
          <cell r="F184">
            <v>3</v>
          </cell>
          <cell r="G184">
            <v>3</v>
          </cell>
          <cell r="H184">
            <v>3</v>
          </cell>
          <cell r="I184">
            <v>3</v>
          </cell>
          <cell r="J184">
            <v>3</v>
          </cell>
          <cell r="K184">
            <v>3</v>
          </cell>
          <cell r="L184">
            <v>0</v>
          </cell>
          <cell r="M184">
            <v>0</v>
          </cell>
          <cell r="N184">
            <v>3</v>
          </cell>
          <cell r="R184">
            <v>0</v>
          </cell>
          <cell r="S184">
            <v>0</v>
          </cell>
          <cell r="V184">
            <v>33834</v>
          </cell>
          <cell r="W184">
            <v>50996.371134020621</v>
          </cell>
          <cell r="X184">
            <v>51066</v>
          </cell>
          <cell r="Y184">
            <v>72495</v>
          </cell>
          <cell r="Z184">
            <v>72495</v>
          </cell>
          <cell r="AA184">
            <v>72495</v>
          </cell>
          <cell r="AB184">
            <v>72495</v>
          </cell>
          <cell r="AC184">
            <v>72495</v>
          </cell>
          <cell r="AD184">
            <v>72495</v>
          </cell>
          <cell r="AE184">
            <v>0</v>
          </cell>
          <cell r="AG184">
            <v>72495</v>
          </cell>
          <cell r="AK184">
            <v>0</v>
          </cell>
          <cell r="AL184">
            <v>0</v>
          </cell>
          <cell r="AM184">
            <v>0</v>
          </cell>
          <cell r="AO184">
            <v>33834</v>
          </cell>
          <cell r="AP184">
            <v>25407.802626974524</v>
          </cell>
          <cell r="AQ184">
            <v>38282.800000000003</v>
          </cell>
          <cell r="AR184">
            <v>42875.48549179524</v>
          </cell>
          <cell r="AS184">
            <v>46009.910404526432</v>
          </cell>
          <cell r="AT184">
            <v>40533.349657718929</v>
          </cell>
          <cell r="AU184">
            <v>40533.280314875665</v>
          </cell>
          <cell r="AV184">
            <v>40533.280314875665</v>
          </cell>
          <cell r="AW184">
            <v>40533.096950314699</v>
          </cell>
          <cell r="AX184">
            <v>0</v>
          </cell>
          <cell r="AZ184">
            <v>46090.426826386087</v>
          </cell>
          <cell r="BD184">
            <v>-0.18336456096585607</v>
          </cell>
          <cell r="BE184">
            <v>-4.5238026515903584E-4</v>
          </cell>
          <cell r="BH184">
            <v>0</v>
          </cell>
          <cell r="BI184">
            <v>25588.568507046097</v>
          </cell>
          <cell r="BJ184">
            <v>12783.199999999997</v>
          </cell>
          <cell r="BK184">
            <v>29619.51450820476</v>
          </cell>
          <cell r="BL184">
            <v>26485.089595473568</v>
          </cell>
          <cell r="BM184">
            <v>31961.650342281071</v>
          </cell>
          <cell r="BN184">
            <v>31961.719685124335</v>
          </cell>
          <cell r="BO184">
            <v>31961.719685124335</v>
          </cell>
          <cell r="BP184">
            <v>31961.903049685301</v>
          </cell>
          <cell r="BQ184">
            <v>0</v>
          </cell>
          <cell r="BR184">
            <v>0</v>
          </cell>
          <cell r="BS184">
            <v>26404.573173613913</v>
          </cell>
          <cell r="BT184">
            <v>0</v>
          </cell>
          <cell r="BU184">
            <v>0</v>
          </cell>
          <cell r="BW184">
            <v>0.18336456096585607</v>
          </cell>
          <cell r="BX184">
            <v>5.7370054793448588E-4</v>
          </cell>
          <cell r="BZ184">
            <v>-175</v>
          </cell>
        </row>
        <row r="185">
          <cell r="A185">
            <v>176</v>
          </cell>
          <cell r="B185" t="str">
            <v>MEDFORD</v>
          </cell>
          <cell r="C185">
            <v>457.62</v>
          </cell>
          <cell r="D185">
            <v>480.8733953618314</v>
          </cell>
          <cell r="E185">
            <v>480.8733953618314</v>
          </cell>
          <cell r="F185">
            <v>464</v>
          </cell>
          <cell r="G185">
            <v>464</v>
          </cell>
          <cell r="H185">
            <v>464</v>
          </cell>
          <cell r="I185">
            <v>464</v>
          </cell>
          <cell r="J185">
            <v>464</v>
          </cell>
          <cell r="K185">
            <v>464</v>
          </cell>
          <cell r="L185">
            <v>0</v>
          </cell>
          <cell r="M185">
            <v>0</v>
          </cell>
          <cell r="N185">
            <v>464</v>
          </cell>
          <cell r="R185">
            <v>0</v>
          </cell>
          <cell r="S185">
            <v>0</v>
          </cell>
          <cell r="V185">
            <v>8439674</v>
          </cell>
          <cell r="W185">
            <v>8760766.5686682295</v>
          </cell>
          <cell r="X185">
            <v>8760140.5471667089</v>
          </cell>
          <cell r="Y185">
            <v>8750173.5876178406</v>
          </cell>
          <cell r="Z185">
            <v>8750171.9448482245</v>
          </cell>
          <cell r="AA185">
            <v>8776500.7989329156</v>
          </cell>
          <cell r="AB185">
            <v>8776500.7989329156</v>
          </cell>
          <cell r="AC185">
            <v>8776500.7989329156</v>
          </cell>
          <cell r="AD185">
            <v>8776500.7989329156</v>
          </cell>
          <cell r="AE185">
            <v>0</v>
          </cell>
          <cell r="AG185">
            <v>8750171.9448482245</v>
          </cell>
          <cell r="AK185">
            <v>0</v>
          </cell>
          <cell r="AL185">
            <v>0</v>
          </cell>
          <cell r="AM185">
            <v>0</v>
          </cell>
          <cell r="AO185">
            <v>1812946.5109389366</v>
          </cell>
          <cell r="AP185">
            <v>913064.13519344933</v>
          </cell>
          <cell r="AQ185">
            <v>1834051.5471667089</v>
          </cell>
          <cell r="AR185">
            <v>1824084.5876178406</v>
          </cell>
          <cell r="AS185">
            <v>871962.54510724021</v>
          </cell>
          <cell r="AT185">
            <v>761321.89564975945</v>
          </cell>
          <cell r="AU185">
            <v>1751048.6729676027</v>
          </cell>
          <cell r="AV185">
            <v>1724588.9710417907</v>
          </cell>
          <cell r="AW185">
            <v>1724402.4733967083</v>
          </cell>
          <cell r="AX185">
            <v>0</v>
          </cell>
          <cell r="AZ185">
            <v>875321.3633040475</v>
          </cell>
          <cell r="BD185">
            <v>-186.49764508241788</v>
          </cell>
          <cell r="BE185">
            <v>-1.0814034428718866E-2</v>
          </cell>
          <cell r="BH185">
            <v>6626727.4890610632</v>
          </cell>
          <cell r="BI185">
            <v>7847702.4334747801</v>
          </cell>
          <cell r="BJ185">
            <v>6926089</v>
          </cell>
          <cell r="BK185">
            <v>6926089</v>
          </cell>
          <cell r="BL185">
            <v>7878209.3997409847</v>
          </cell>
          <cell r="BM185">
            <v>8015178.9032831565</v>
          </cell>
          <cell r="BN185">
            <v>7025452.1259653131</v>
          </cell>
          <cell r="BO185">
            <v>7051911.8278911244</v>
          </cell>
          <cell r="BP185">
            <v>7052098.3255362073</v>
          </cell>
          <cell r="BQ185">
            <v>0</v>
          </cell>
          <cell r="BR185">
            <v>0</v>
          </cell>
          <cell r="BS185">
            <v>7874850.5815441767</v>
          </cell>
          <cell r="BT185">
            <v>0</v>
          </cell>
          <cell r="BU185">
            <v>0</v>
          </cell>
          <cell r="BW185">
            <v>186.49764508288354</v>
          </cell>
          <cell r="BX185">
            <v>2.6446394911783244E-3</v>
          </cell>
          <cell r="BZ185">
            <v>-176</v>
          </cell>
        </row>
        <row r="186">
          <cell r="A186">
            <v>177</v>
          </cell>
          <cell r="B186" t="str">
            <v>MEDWAY</v>
          </cell>
          <cell r="C186">
            <v>24.209999999999997</v>
          </cell>
          <cell r="D186">
            <v>27.344488686258707</v>
          </cell>
          <cell r="E186">
            <v>27.344488686258707</v>
          </cell>
          <cell r="F186">
            <v>22</v>
          </cell>
          <cell r="G186">
            <v>22</v>
          </cell>
          <cell r="H186">
            <v>22</v>
          </cell>
          <cell r="I186">
            <v>22</v>
          </cell>
          <cell r="J186">
            <v>22</v>
          </cell>
          <cell r="K186">
            <v>22</v>
          </cell>
          <cell r="L186">
            <v>0</v>
          </cell>
          <cell r="M186">
            <v>0</v>
          </cell>
          <cell r="N186">
            <v>22</v>
          </cell>
          <cell r="R186">
            <v>0</v>
          </cell>
          <cell r="S186">
            <v>0</v>
          </cell>
          <cell r="V186">
            <v>375637</v>
          </cell>
          <cell r="W186">
            <v>455942.86496649793</v>
          </cell>
          <cell r="X186">
            <v>459190</v>
          </cell>
          <cell r="Y186">
            <v>371732</v>
          </cell>
          <cell r="Z186">
            <v>369643.98000000004</v>
          </cell>
          <cell r="AA186">
            <v>371754</v>
          </cell>
          <cell r="AB186">
            <v>371754</v>
          </cell>
          <cell r="AC186">
            <v>371754</v>
          </cell>
          <cell r="AD186">
            <v>371754</v>
          </cell>
          <cell r="AE186">
            <v>0</v>
          </cell>
          <cell r="AG186">
            <v>369643.98000000004</v>
          </cell>
          <cell r="AK186">
            <v>0</v>
          </cell>
          <cell r="AL186">
            <v>0</v>
          </cell>
          <cell r="AM186">
            <v>0</v>
          </cell>
          <cell r="AO186">
            <v>112175.68323236376</v>
          </cell>
          <cell r="AP186">
            <v>97652.331812767807</v>
          </cell>
          <cell r="AQ186">
            <v>178725.8</v>
          </cell>
          <cell r="AR186">
            <v>27971.152423619438</v>
          </cell>
          <cell r="AS186">
            <v>37802.936531727377</v>
          </cell>
          <cell r="AT186">
            <v>20636</v>
          </cell>
          <cell r="AU186">
            <v>20636</v>
          </cell>
          <cell r="AV186">
            <v>20636</v>
          </cell>
          <cell r="AW186">
            <v>20617.588033514046</v>
          </cell>
          <cell r="AX186">
            <v>0</v>
          </cell>
          <cell r="AZ186">
            <v>38055.493252313048</v>
          </cell>
          <cell r="BD186">
            <v>-18.411966485953599</v>
          </cell>
          <cell r="BE186">
            <v>-8.9222555175194618E-2</v>
          </cell>
          <cell r="BH186">
            <v>263461.31676763622</v>
          </cell>
          <cell r="BI186">
            <v>358290.5331537301</v>
          </cell>
          <cell r="BJ186">
            <v>280464.2</v>
          </cell>
          <cell r="BK186">
            <v>343760.84757638059</v>
          </cell>
          <cell r="BL186">
            <v>331841.04346827266</v>
          </cell>
          <cell r="BM186">
            <v>351118</v>
          </cell>
          <cell r="BN186">
            <v>351118</v>
          </cell>
          <cell r="BO186">
            <v>351118</v>
          </cell>
          <cell r="BP186">
            <v>351136.41196648596</v>
          </cell>
          <cell r="BQ186">
            <v>0</v>
          </cell>
          <cell r="BR186">
            <v>0</v>
          </cell>
          <cell r="BS186">
            <v>331588.48674768698</v>
          </cell>
          <cell r="BT186">
            <v>0</v>
          </cell>
          <cell r="BU186">
            <v>0</v>
          </cell>
          <cell r="BW186">
            <v>18.411966485960875</v>
          </cell>
          <cell r="BX186">
            <v>5.2438116205921759E-3</v>
          </cell>
          <cell r="BZ186">
            <v>-177</v>
          </cell>
        </row>
        <row r="187">
          <cell r="A187">
            <v>178</v>
          </cell>
          <cell r="B187" t="str">
            <v>MELROSE</v>
          </cell>
          <cell r="C187">
            <v>258.46000000000004</v>
          </cell>
          <cell r="D187">
            <v>272.27305752926355</v>
          </cell>
          <cell r="E187">
            <v>272.27305752926355</v>
          </cell>
          <cell r="F187">
            <v>281</v>
          </cell>
          <cell r="G187">
            <v>281</v>
          </cell>
          <cell r="H187">
            <v>281</v>
          </cell>
          <cell r="I187">
            <v>281</v>
          </cell>
          <cell r="J187">
            <v>281</v>
          </cell>
          <cell r="K187">
            <v>281</v>
          </cell>
          <cell r="L187">
            <v>0</v>
          </cell>
          <cell r="M187">
            <v>0</v>
          </cell>
          <cell r="N187">
            <v>281</v>
          </cell>
          <cell r="R187">
            <v>0</v>
          </cell>
          <cell r="S187">
            <v>0</v>
          </cell>
          <cell r="V187">
            <v>3347837</v>
          </cell>
          <cell r="W187">
            <v>3663554.559902967</v>
          </cell>
          <cell r="X187">
            <v>3695042</v>
          </cell>
          <cell r="Y187">
            <v>3810776</v>
          </cell>
          <cell r="Z187">
            <v>3787674.99</v>
          </cell>
          <cell r="AA187">
            <v>3811355</v>
          </cell>
          <cell r="AB187">
            <v>3811355</v>
          </cell>
          <cell r="AC187">
            <v>3811355</v>
          </cell>
          <cell r="AD187">
            <v>3811355</v>
          </cell>
          <cell r="AE187">
            <v>0</v>
          </cell>
          <cell r="AG187">
            <v>3787674.99</v>
          </cell>
          <cell r="AK187">
            <v>0</v>
          </cell>
          <cell r="AL187">
            <v>0</v>
          </cell>
          <cell r="AM187">
            <v>0</v>
          </cell>
          <cell r="AO187">
            <v>672811.49522119574</v>
          </cell>
          <cell r="AP187">
            <v>620389.65043803561</v>
          </cell>
          <cell r="AQ187">
            <v>970708.8</v>
          </cell>
          <cell r="AR187">
            <v>717501.28314375109</v>
          </cell>
          <cell r="AS187">
            <v>731810.24943571258</v>
          </cell>
          <cell r="AT187">
            <v>705865.19704421214</v>
          </cell>
          <cell r="AU187">
            <v>705864.38394822669</v>
          </cell>
          <cell r="AV187">
            <v>705864.38394822669</v>
          </cell>
          <cell r="AW187">
            <v>705779.90789066232</v>
          </cell>
          <cell r="AX187">
            <v>0</v>
          </cell>
          <cell r="AZ187">
            <v>732771.22872752743</v>
          </cell>
          <cell r="BD187">
            <v>-84.476057564374059</v>
          </cell>
          <cell r="BE187">
            <v>-1.1967746140106872E-2</v>
          </cell>
          <cell r="BH187">
            <v>2675025.5047788043</v>
          </cell>
          <cell r="BI187">
            <v>3043164.9094649311</v>
          </cell>
          <cell r="BJ187">
            <v>2724333.2</v>
          </cell>
          <cell r="BK187">
            <v>3093274.7168562487</v>
          </cell>
          <cell r="BL187">
            <v>3055864.7405642876</v>
          </cell>
          <cell r="BM187">
            <v>3105489.8029557876</v>
          </cell>
          <cell r="BN187">
            <v>3105490.6160517735</v>
          </cell>
          <cell r="BO187">
            <v>3105490.6160517735</v>
          </cell>
          <cell r="BP187">
            <v>3105575.0921093374</v>
          </cell>
          <cell r="BQ187">
            <v>0</v>
          </cell>
          <cell r="BR187">
            <v>0</v>
          </cell>
          <cell r="BS187">
            <v>3054903.7612724728</v>
          </cell>
          <cell r="BT187">
            <v>0</v>
          </cell>
          <cell r="BU187">
            <v>0</v>
          </cell>
          <cell r="BW187">
            <v>84.476057563908398</v>
          </cell>
          <cell r="BX187">
            <v>2.7202161593242735E-3</v>
          </cell>
          <cell r="BZ187">
            <v>-178</v>
          </cell>
        </row>
        <row r="188">
          <cell r="A188">
            <v>179</v>
          </cell>
          <cell r="B188" t="str">
            <v>MENDON</v>
          </cell>
          <cell r="C188">
            <v>0</v>
          </cell>
          <cell r="D188">
            <v>0</v>
          </cell>
          <cell r="E188">
            <v>0</v>
          </cell>
          <cell r="F188">
            <v>0</v>
          </cell>
          <cell r="G188">
            <v>0</v>
          </cell>
          <cell r="H188">
            <v>0</v>
          </cell>
          <cell r="I188">
            <v>0</v>
          </cell>
          <cell r="J188">
            <v>0</v>
          </cell>
          <cell r="K188">
            <v>0</v>
          </cell>
          <cell r="L188">
            <v>0</v>
          </cell>
          <cell r="M188">
            <v>0</v>
          </cell>
          <cell r="N188">
            <v>0</v>
          </cell>
          <cell r="R188">
            <v>0</v>
          </cell>
          <cell r="S188" t="str">
            <v>--</v>
          </cell>
          <cell r="V188">
            <v>0</v>
          </cell>
          <cell r="W188">
            <v>0</v>
          </cell>
          <cell r="X188">
            <v>0</v>
          </cell>
          <cell r="Y188">
            <v>0</v>
          </cell>
          <cell r="Z188">
            <v>0</v>
          </cell>
          <cell r="AA188">
            <v>0</v>
          </cell>
          <cell r="AB188">
            <v>0</v>
          </cell>
          <cell r="AC188">
            <v>0</v>
          </cell>
          <cell r="AD188">
            <v>0</v>
          </cell>
          <cell r="AE188">
            <v>0</v>
          </cell>
          <cell r="AG188">
            <v>0</v>
          </cell>
          <cell r="AK188">
            <v>0</v>
          </cell>
          <cell r="AL188" t="str">
            <v>--</v>
          </cell>
          <cell r="AM188" t="str">
            <v>--</v>
          </cell>
          <cell r="AO188">
            <v>0</v>
          </cell>
          <cell r="AP188">
            <v>0</v>
          </cell>
          <cell r="AQ188">
            <v>0</v>
          </cell>
          <cell r="AR188">
            <v>0</v>
          </cell>
          <cell r="AS188">
            <v>0</v>
          </cell>
          <cell r="AT188">
            <v>0</v>
          </cell>
          <cell r="AU188">
            <v>0</v>
          </cell>
          <cell r="AV188">
            <v>0</v>
          </cell>
          <cell r="AW188">
            <v>0</v>
          </cell>
          <cell r="AX188">
            <v>0</v>
          </cell>
          <cell r="AZ188">
            <v>0</v>
          </cell>
          <cell r="BD188">
            <v>0</v>
          </cell>
          <cell r="BE188" t="str">
            <v>--</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W188">
            <v>0</v>
          </cell>
          <cell r="BX188" t="str">
            <v>--</v>
          </cell>
          <cell r="BZ188">
            <v>-179</v>
          </cell>
        </row>
        <row r="189">
          <cell r="A189">
            <v>180</v>
          </cell>
          <cell r="B189" t="str">
            <v>MERRIMAC</v>
          </cell>
          <cell r="C189">
            <v>0</v>
          </cell>
          <cell r="D189">
            <v>0</v>
          </cell>
          <cell r="E189">
            <v>0</v>
          </cell>
          <cell r="F189">
            <v>0</v>
          </cell>
          <cell r="G189">
            <v>0</v>
          </cell>
          <cell r="H189">
            <v>0</v>
          </cell>
          <cell r="I189">
            <v>0</v>
          </cell>
          <cell r="J189">
            <v>0</v>
          </cell>
          <cell r="K189">
            <v>0</v>
          </cell>
          <cell r="L189">
            <v>0</v>
          </cell>
          <cell r="M189">
            <v>0</v>
          </cell>
          <cell r="N189">
            <v>0</v>
          </cell>
          <cell r="R189">
            <v>0</v>
          </cell>
          <cell r="S189" t="str">
            <v>--</v>
          </cell>
          <cell r="V189">
            <v>0</v>
          </cell>
          <cell r="W189">
            <v>0</v>
          </cell>
          <cell r="X189">
            <v>0</v>
          </cell>
          <cell r="Y189">
            <v>0</v>
          </cell>
          <cell r="Z189">
            <v>0</v>
          </cell>
          <cell r="AA189">
            <v>0</v>
          </cell>
          <cell r="AB189">
            <v>0</v>
          </cell>
          <cell r="AC189">
            <v>0</v>
          </cell>
          <cell r="AD189">
            <v>0</v>
          </cell>
          <cell r="AE189">
            <v>0</v>
          </cell>
          <cell r="AG189">
            <v>0</v>
          </cell>
          <cell r="AK189">
            <v>0</v>
          </cell>
          <cell r="AL189" t="str">
            <v>--</v>
          </cell>
          <cell r="AM189" t="str">
            <v>--</v>
          </cell>
          <cell r="AO189">
            <v>0</v>
          </cell>
          <cell r="AP189">
            <v>0</v>
          </cell>
          <cell r="AQ189">
            <v>0</v>
          </cell>
          <cell r="AR189">
            <v>0</v>
          </cell>
          <cell r="AS189">
            <v>0</v>
          </cell>
          <cell r="AT189">
            <v>0</v>
          </cell>
          <cell r="AU189">
            <v>0</v>
          </cell>
          <cell r="AV189">
            <v>0</v>
          </cell>
          <cell r="AW189">
            <v>0</v>
          </cell>
          <cell r="AX189">
            <v>0</v>
          </cell>
          <cell r="AZ189">
            <v>0</v>
          </cell>
          <cell r="BD189">
            <v>0</v>
          </cell>
          <cell r="BE189" t="str">
            <v>--</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W189">
            <v>0</v>
          </cell>
          <cell r="BX189" t="str">
            <v>--</v>
          </cell>
          <cell r="BZ189">
            <v>-180</v>
          </cell>
        </row>
        <row r="190">
          <cell r="A190">
            <v>181</v>
          </cell>
          <cell r="B190" t="str">
            <v>METHUEN</v>
          </cell>
          <cell r="C190">
            <v>146.37999999999994</v>
          </cell>
          <cell r="D190">
            <v>133.14275145444211</v>
          </cell>
          <cell r="E190">
            <v>133.14275145444211</v>
          </cell>
          <cell r="F190">
            <v>173</v>
          </cell>
          <cell r="G190">
            <v>173</v>
          </cell>
          <cell r="H190">
            <v>173</v>
          </cell>
          <cell r="I190">
            <v>173</v>
          </cell>
          <cell r="J190">
            <v>173</v>
          </cell>
          <cell r="K190">
            <v>173</v>
          </cell>
          <cell r="L190">
            <v>0</v>
          </cell>
          <cell r="M190">
            <v>0</v>
          </cell>
          <cell r="N190">
            <v>173</v>
          </cell>
          <cell r="R190">
            <v>0</v>
          </cell>
          <cell r="S190">
            <v>0</v>
          </cell>
          <cell r="V190">
            <v>1892732</v>
          </cell>
          <cell r="W190">
            <v>1987620.5725971244</v>
          </cell>
          <cell r="X190">
            <v>2004147</v>
          </cell>
          <cell r="Y190">
            <v>2593458</v>
          </cell>
          <cell r="Z190">
            <v>2578943.3000000007</v>
          </cell>
          <cell r="AA190">
            <v>2593633</v>
          </cell>
          <cell r="AB190">
            <v>2593633</v>
          </cell>
          <cell r="AC190">
            <v>2593633</v>
          </cell>
          <cell r="AD190">
            <v>2547745</v>
          </cell>
          <cell r="AE190">
            <v>0</v>
          </cell>
          <cell r="AG190">
            <v>2578943.3000000007</v>
          </cell>
          <cell r="AK190">
            <v>-45888</v>
          </cell>
          <cell r="AL190">
            <v>-1.7692557119684982</v>
          </cell>
          <cell r="AM190">
            <v>-1.7692557119684982</v>
          </cell>
          <cell r="AO190">
            <v>253043.89154830328</v>
          </cell>
          <cell r="AP190">
            <v>402754.5725971245</v>
          </cell>
          <cell r="AQ190">
            <v>514279.2</v>
          </cell>
          <cell r="AR190">
            <v>1007847</v>
          </cell>
          <cell r="AS190">
            <v>993332.30000000075</v>
          </cell>
          <cell r="AT190">
            <v>838011.60455784074</v>
          </cell>
          <cell r="AU190">
            <v>838010.36228915828</v>
          </cell>
          <cell r="AV190">
            <v>838010.36228915828</v>
          </cell>
          <cell r="AW190">
            <v>792076.51851488743</v>
          </cell>
          <cell r="AX190">
            <v>0</v>
          </cell>
          <cell r="AZ190">
            <v>993332.30000000075</v>
          </cell>
          <cell r="BD190">
            <v>-45933.843774270848</v>
          </cell>
          <cell r="BE190">
            <v>-5.4812978265322716</v>
          </cell>
          <cell r="BH190">
            <v>1639688.1084516968</v>
          </cell>
          <cell r="BI190">
            <v>1584866</v>
          </cell>
          <cell r="BJ190">
            <v>1489867.8</v>
          </cell>
          <cell r="BK190">
            <v>1585611</v>
          </cell>
          <cell r="BL190">
            <v>1585611</v>
          </cell>
          <cell r="BM190">
            <v>1755621.3954421594</v>
          </cell>
          <cell r="BN190">
            <v>1755622.6377108418</v>
          </cell>
          <cell r="BO190">
            <v>1755622.6377108418</v>
          </cell>
          <cell r="BP190">
            <v>1755668.4814851126</v>
          </cell>
          <cell r="BQ190">
            <v>0</v>
          </cell>
          <cell r="BR190">
            <v>0</v>
          </cell>
          <cell r="BS190">
            <v>1585611</v>
          </cell>
          <cell r="BT190">
            <v>0</v>
          </cell>
          <cell r="BU190">
            <v>0</v>
          </cell>
          <cell r="BW190">
            <v>45.843774270731956</v>
          </cell>
          <cell r="BX190">
            <v>2.6112544510459301E-3</v>
          </cell>
          <cell r="BZ190">
            <v>-181</v>
          </cell>
        </row>
        <row r="191">
          <cell r="A191">
            <v>182</v>
          </cell>
          <cell r="B191" t="str">
            <v>MIDDLEBOROUGH</v>
          </cell>
          <cell r="C191">
            <v>60.54</v>
          </cell>
          <cell r="D191">
            <v>60.544323199370616</v>
          </cell>
          <cell r="E191">
            <v>60.544323199370616</v>
          </cell>
          <cell r="F191">
            <v>54</v>
          </cell>
          <cell r="G191">
            <v>54</v>
          </cell>
          <cell r="H191">
            <v>54</v>
          </cell>
          <cell r="I191">
            <v>54</v>
          </cell>
          <cell r="J191">
            <v>54</v>
          </cell>
          <cell r="K191">
            <v>54</v>
          </cell>
          <cell r="L191">
            <v>0</v>
          </cell>
          <cell r="M191">
            <v>0</v>
          </cell>
          <cell r="N191">
            <v>54</v>
          </cell>
          <cell r="R191">
            <v>0</v>
          </cell>
          <cell r="S191">
            <v>0</v>
          </cell>
          <cell r="V191">
            <v>928916</v>
          </cell>
          <cell r="W191">
            <v>920187.28254408471</v>
          </cell>
          <cell r="X191">
            <v>937339</v>
          </cell>
          <cell r="Y191">
            <v>847812</v>
          </cell>
          <cell r="Z191">
            <v>832274.57999999984</v>
          </cell>
          <cell r="AA191">
            <v>847864</v>
          </cell>
          <cell r="AB191">
            <v>847864</v>
          </cell>
          <cell r="AC191">
            <v>847864</v>
          </cell>
          <cell r="AD191">
            <v>847864</v>
          </cell>
          <cell r="AE191">
            <v>0</v>
          </cell>
          <cell r="AG191">
            <v>832274.57999999984</v>
          </cell>
          <cell r="AK191">
            <v>0</v>
          </cell>
          <cell r="AL191">
            <v>0</v>
          </cell>
          <cell r="AM191">
            <v>0</v>
          </cell>
          <cell r="AO191">
            <v>370921.09969220834</v>
          </cell>
          <cell r="AP191">
            <v>134203.87469270121</v>
          </cell>
          <cell r="AQ191">
            <v>299571.59999999998</v>
          </cell>
          <cell r="AR191">
            <v>69994.080497269126</v>
          </cell>
          <cell r="AS191">
            <v>95919.534893888136</v>
          </cell>
          <cell r="AT191">
            <v>50652</v>
          </cell>
          <cell r="AU191">
            <v>50652</v>
          </cell>
          <cell r="AV191">
            <v>50652</v>
          </cell>
          <cell r="AW191">
            <v>50631.303444251869</v>
          </cell>
          <cell r="AX191">
            <v>0</v>
          </cell>
          <cell r="AZ191">
            <v>96585.502298187013</v>
          </cell>
          <cell r="BD191">
            <v>-20.696555748130777</v>
          </cell>
          <cell r="BE191">
            <v>-4.0860293271993697E-2</v>
          </cell>
          <cell r="BH191">
            <v>557994.90030779166</v>
          </cell>
          <cell r="BI191">
            <v>785983.40785138356</v>
          </cell>
          <cell r="BJ191">
            <v>637767.4</v>
          </cell>
          <cell r="BK191">
            <v>777817.91950273083</v>
          </cell>
          <cell r="BL191">
            <v>736355.04510611168</v>
          </cell>
          <cell r="BM191">
            <v>797212</v>
          </cell>
          <cell r="BN191">
            <v>797212</v>
          </cell>
          <cell r="BO191">
            <v>797212</v>
          </cell>
          <cell r="BP191">
            <v>797232.69655574812</v>
          </cell>
          <cell r="BQ191">
            <v>0</v>
          </cell>
          <cell r="BR191">
            <v>0</v>
          </cell>
          <cell r="BS191">
            <v>735689.07770181284</v>
          </cell>
          <cell r="BT191">
            <v>0</v>
          </cell>
          <cell r="BU191">
            <v>0</v>
          </cell>
          <cell r="BW191">
            <v>20.696555748116225</v>
          </cell>
          <cell r="BX191">
            <v>2.5961169360266823E-3</v>
          </cell>
          <cell r="BZ191">
            <v>-182</v>
          </cell>
        </row>
        <row r="192">
          <cell r="A192">
            <v>183</v>
          </cell>
          <cell r="B192" t="str">
            <v>MIDDLEFIELD</v>
          </cell>
          <cell r="C192">
            <v>0</v>
          </cell>
          <cell r="D192">
            <v>0</v>
          </cell>
          <cell r="E192">
            <v>0</v>
          </cell>
          <cell r="F192">
            <v>0</v>
          </cell>
          <cell r="G192">
            <v>0</v>
          </cell>
          <cell r="H192">
            <v>0</v>
          </cell>
          <cell r="I192">
            <v>0</v>
          </cell>
          <cell r="J192">
            <v>0</v>
          </cell>
          <cell r="K192">
            <v>0</v>
          </cell>
          <cell r="L192">
            <v>0</v>
          </cell>
          <cell r="M192">
            <v>0</v>
          </cell>
          <cell r="N192">
            <v>0</v>
          </cell>
          <cell r="R192">
            <v>0</v>
          </cell>
          <cell r="S192" t="str">
            <v>--</v>
          </cell>
          <cell r="V192">
            <v>0</v>
          </cell>
          <cell r="W192">
            <v>0</v>
          </cell>
          <cell r="X192">
            <v>0</v>
          </cell>
          <cell r="Y192">
            <v>0</v>
          </cell>
          <cell r="Z192">
            <v>0</v>
          </cell>
          <cell r="AA192">
            <v>0</v>
          </cell>
          <cell r="AB192">
            <v>0</v>
          </cell>
          <cell r="AC192">
            <v>0</v>
          </cell>
          <cell r="AD192">
            <v>0</v>
          </cell>
          <cell r="AE192">
            <v>0</v>
          </cell>
          <cell r="AG192">
            <v>0</v>
          </cell>
          <cell r="AK192">
            <v>0</v>
          </cell>
          <cell r="AL192" t="str">
            <v>--</v>
          </cell>
          <cell r="AM192" t="str">
            <v>--</v>
          </cell>
          <cell r="AO192">
            <v>0</v>
          </cell>
          <cell r="AP192">
            <v>0</v>
          </cell>
          <cell r="AQ192">
            <v>0</v>
          </cell>
          <cell r="AR192">
            <v>0</v>
          </cell>
          <cell r="AS192">
            <v>0</v>
          </cell>
          <cell r="AT192">
            <v>0</v>
          </cell>
          <cell r="AU192">
            <v>0</v>
          </cell>
          <cell r="AV192">
            <v>0</v>
          </cell>
          <cell r="AW192">
            <v>0</v>
          </cell>
          <cell r="AX192">
            <v>0</v>
          </cell>
          <cell r="AZ192">
            <v>0</v>
          </cell>
          <cell r="BD192">
            <v>0</v>
          </cell>
          <cell r="BE192" t="str">
            <v>--</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W192">
            <v>0</v>
          </cell>
          <cell r="BX192" t="str">
            <v>--</v>
          </cell>
          <cell r="BZ192">
            <v>-183</v>
          </cell>
        </row>
        <row r="193">
          <cell r="A193">
            <v>184</v>
          </cell>
          <cell r="B193" t="str">
            <v>MIDDLETON</v>
          </cell>
          <cell r="C193">
            <v>2.08</v>
          </cell>
          <cell r="D193">
            <v>3.1473296500920811</v>
          </cell>
          <cell r="E193">
            <v>3.1473296500920811</v>
          </cell>
          <cell r="F193">
            <v>1</v>
          </cell>
          <cell r="G193">
            <v>1</v>
          </cell>
          <cell r="H193">
            <v>1</v>
          </cell>
          <cell r="I193">
            <v>1</v>
          </cell>
          <cell r="J193">
            <v>1</v>
          </cell>
          <cell r="K193">
            <v>1</v>
          </cell>
          <cell r="L193">
            <v>0</v>
          </cell>
          <cell r="M193">
            <v>0</v>
          </cell>
          <cell r="N193">
            <v>1</v>
          </cell>
          <cell r="R193">
            <v>0</v>
          </cell>
          <cell r="S193">
            <v>0</v>
          </cell>
          <cell r="V193">
            <v>36993</v>
          </cell>
          <cell r="W193">
            <v>57657.195211786369</v>
          </cell>
          <cell r="X193">
            <v>57820</v>
          </cell>
          <cell r="Y193">
            <v>18370</v>
          </cell>
          <cell r="Z193">
            <v>18370</v>
          </cell>
          <cell r="AA193">
            <v>18371</v>
          </cell>
          <cell r="AB193">
            <v>18371</v>
          </cell>
          <cell r="AC193">
            <v>18371</v>
          </cell>
          <cell r="AD193">
            <v>18371</v>
          </cell>
          <cell r="AE193">
            <v>0</v>
          </cell>
          <cell r="AG193">
            <v>18370</v>
          </cell>
          <cell r="AK193">
            <v>0</v>
          </cell>
          <cell r="AL193">
            <v>0</v>
          </cell>
          <cell r="AM193">
            <v>0</v>
          </cell>
          <cell r="AO193">
            <v>2426.7286740730374</v>
          </cell>
          <cell r="AP193">
            <v>9960.3731185204597</v>
          </cell>
          <cell r="AQ193">
            <v>16946.400000000001</v>
          </cell>
          <cell r="AR193">
            <v>1966.7492186353727</v>
          </cell>
          <cell r="AS193">
            <v>3345.6490198772499</v>
          </cell>
          <cell r="AT193">
            <v>938</v>
          </cell>
          <cell r="AU193">
            <v>938</v>
          </cell>
          <cell r="AV193">
            <v>938</v>
          </cell>
          <cell r="AW193">
            <v>937.39626469949144</v>
          </cell>
          <cell r="AX193">
            <v>0</v>
          </cell>
          <cell r="AZ193">
            <v>3381.0698964942108</v>
          </cell>
          <cell r="BD193">
            <v>-0.60373530050856061</v>
          </cell>
          <cell r="BE193">
            <v>-6.4364104531833277E-2</v>
          </cell>
          <cell r="BH193">
            <v>34566.271325926966</v>
          </cell>
          <cell r="BI193">
            <v>47696.82209326591</v>
          </cell>
          <cell r="BJ193">
            <v>40873.599999999999</v>
          </cell>
          <cell r="BK193">
            <v>16403.250781364626</v>
          </cell>
          <cell r="BL193">
            <v>15024.35098012275</v>
          </cell>
          <cell r="BM193">
            <v>17433</v>
          </cell>
          <cell r="BN193">
            <v>17433</v>
          </cell>
          <cell r="BO193">
            <v>17433</v>
          </cell>
          <cell r="BP193">
            <v>17433.603735300509</v>
          </cell>
          <cell r="BQ193">
            <v>0</v>
          </cell>
          <cell r="BR193">
            <v>0</v>
          </cell>
          <cell r="BS193">
            <v>14988.930103505789</v>
          </cell>
          <cell r="BT193">
            <v>0</v>
          </cell>
          <cell r="BU193">
            <v>0</v>
          </cell>
          <cell r="BW193">
            <v>0.60373530050856061</v>
          </cell>
          <cell r="BX193">
            <v>3.463175015827602E-3</v>
          </cell>
          <cell r="BZ193">
            <v>-184</v>
          </cell>
        </row>
        <row r="194">
          <cell r="A194">
            <v>185</v>
          </cell>
          <cell r="B194" t="str">
            <v>MILFORD</v>
          </cell>
          <cell r="C194">
            <v>92.69</v>
          </cell>
          <cell r="D194">
            <v>98.153218096788322</v>
          </cell>
          <cell r="E194">
            <v>98.153218096788322</v>
          </cell>
          <cell r="F194">
            <v>109</v>
          </cell>
          <cell r="G194">
            <v>109</v>
          </cell>
          <cell r="H194">
            <v>109</v>
          </cell>
          <cell r="I194">
            <v>109</v>
          </cell>
          <cell r="J194">
            <v>109</v>
          </cell>
          <cell r="K194">
            <v>109</v>
          </cell>
          <cell r="L194">
            <v>0</v>
          </cell>
          <cell r="M194">
            <v>0</v>
          </cell>
          <cell r="N194">
            <v>109</v>
          </cell>
          <cell r="R194">
            <v>0</v>
          </cell>
          <cell r="S194">
            <v>0</v>
          </cell>
          <cell r="V194">
            <v>1238748</v>
          </cell>
          <cell r="W194">
            <v>1392252.2235888694</v>
          </cell>
          <cell r="X194">
            <v>1412079</v>
          </cell>
          <cell r="Y194">
            <v>1571925</v>
          </cell>
          <cell r="Z194">
            <v>1556055.69</v>
          </cell>
          <cell r="AA194">
            <v>1573122</v>
          </cell>
          <cell r="AB194">
            <v>1573122</v>
          </cell>
          <cell r="AC194">
            <v>1573122</v>
          </cell>
          <cell r="AD194">
            <v>1573122</v>
          </cell>
          <cell r="AE194">
            <v>0</v>
          </cell>
          <cell r="AG194">
            <v>1556055.69</v>
          </cell>
          <cell r="AK194">
            <v>0</v>
          </cell>
          <cell r="AL194">
            <v>0</v>
          </cell>
          <cell r="AM194">
            <v>0</v>
          </cell>
          <cell r="AO194">
            <v>480050.28199375473</v>
          </cell>
          <cell r="AP194">
            <v>280674.69842722465</v>
          </cell>
          <cell r="AQ194">
            <v>648793.60000000009</v>
          </cell>
          <cell r="AR194">
            <v>415773.06199715933</v>
          </cell>
          <cell r="AS194">
            <v>433246.76341549534</v>
          </cell>
          <cell r="AT194">
            <v>419425.30414663872</v>
          </cell>
          <cell r="AU194">
            <v>419424.72104029288</v>
          </cell>
          <cell r="AV194">
            <v>419424.72104029288</v>
          </cell>
          <cell r="AW194">
            <v>419318.4235980942</v>
          </cell>
          <cell r="AX194">
            <v>0</v>
          </cell>
          <cell r="AZ194">
            <v>434103.27140282199</v>
          </cell>
          <cell r="BD194">
            <v>-106.2974421986728</v>
          </cell>
          <cell r="BE194">
            <v>-2.5343628276131014E-2</v>
          </cell>
          <cell r="BH194">
            <v>758697.71800624533</v>
          </cell>
          <cell r="BI194">
            <v>1111577.5251616449</v>
          </cell>
          <cell r="BJ194">
            <v>763285.39999999991</v>
          </cell>
          <cell r="BK194">
            <v>1156151.9380028406</v>
          </cell>
          <cell r="BL194">
            <v>1122808.9265845045</v>
          </cell>
          <cell r="BM194">
            <v>1153696.6958533614</v>
          </cell>
          <cell r="BN194">
            <v>1153697.2789597071</v>
          </cell>
          <cell r="BO194">
            <v>1153697.2789597071</v>
          </cell>
          <cell r="BP194">
            <v>1153803.5764019059</v>
          </cell>
          <cell r="BQ194">
            <v>0</v>
          </cell>
          <cell r="BR194">
            <v>0</v>
          </cell>
          <cell r="BS194">
            <v>1121952.4185971781</v>
          </cell>
          <cell r="BT194">
            <v>0</v>
          </cell>
          <cell r="BU194">
            <v>0</v>
          </cell>
          <cell r="BW194">
            <v>106.29744219873101</v>
          </cell>
          <cell r="BX194">
            <v>9.213633778748509E-3</v>
          </cell>
          <cell r="BZ194">
            <v>-185</v>
          </cell>
        </row>
        <row r="195">
          <cell r="A195">
            <v>186</v>
          </cell>
          <cell r="B195" t="str">
            <v>MILLBURY</v>
          </cell>
          <cell r="C195">
            <v>12.25</v>
          </cell>
          <cell r="D195">
            <v>12.013233082706774</v>
          </cell>
          <cell r="E195">
            <v>12.013233082706774</v>
          </cell>
          <cell r="F195">
            <v>11</v>
          </cell>
          <cell r="G195">
            <v>11</v>
          </cell>
          <cell r="H195">
            <v>11</v>
          </cell>
          <cell r="I195">
            <v>11</v>
          </cell>
          <cell r="J195">
            <v>11</v>
          </cell>
          <cell r="K195">
            <v>11</v>
          </cell>
          <cell r="L195">
            <v>0</v>
          </cell>
          <cell r="M195">
            <v>0</v>
          </cell>
          <cell r="N195">
            <v>11</v>
          </cell>
          <cell r="R195">
            <v>0</v>
          </cell>
          <cell r="S195">
            <v>0</v>
          </cell>
          <cell r="V195">
            <v>245967</v>
          </cell>
          <cell r="W195">
            <v>239533.01764812021</v>
          </cell>
          <cell r="X195">
            <v>242083</v>
          </cell>
          <cell r="Y195">
            <v>217555</v>
          </cell>
          <cell r="Z195">
            <v>215855.61</v>
          </cell>
          <cell r="AA195">
            <v>217559</v>
          </cell>
          <cell r="AB195">
            <v>217559</v>
          </cell>
          <cell r="AC195">
            <v>217559</v>
          </cell>
          <cell r="AD195">
            <v>217559</v>
          </cell>
          <cell r="AE195">
            <v>0</v>
          </cell>
          <cell r="AG195">
            <v>215855.61</v>
          </cell>
          <cell r="AK195">
            <v>0</v>
          </cell>
          <cell r="AL195">
            <v>0</v>
          </cell>
          <cell r="AM195">
            <v>0</v>
          </cell>
          <cell r="AO195">
            <v>93603.898986721222</v>
          </cell>
          <cell r="AP195">
            <v>25369.31934027313</v>
          </cell>
          <cell r="AQ195">
            <v>74759.199999999997</v>
          </cell>
          <cell r="AR195">
            <v>15512.089607112501</v>
          </cell>
          <cell r="AS195">
            <v>22474.06731474122</v>
          </cell>
          <cell r="AT195">
            <v>10318</v>
          </cell>
          <cell r="AU195">
            <v>10318</v>
          </cell>
          <cell r="AV195">
            <v>10318</v>
          </cell>
          <cell r="AW195">
            <v>10307.754925579098</v>
          </cell>
          <cell r="AX195">
            <v>0</v>
          </cell>
          <cell r="AZ195">
            <v>22652.905075954801</v>
          </cell>
          <cell r="BD195">
            <v>-10.245074420901801</v>
          </cell>
          <cell r="BE195">
            <v>-9.9293219818785694E-2</v>
          </cell>
          <cell r="BH195">
            <v>152363.10101327876</v>
          </cell>
          <cell r="BI195">
            <v>214163.69830784708</v>
          </cell>
          <cell r="BJ195">
            <v>167323.79999999999</v>
          </cell>
          <cell r="BK195">
            <v>202042.91039288751</v>
          </cell>
          <cell r="BL195">
            <v>193381.54268525876</v>
          </cell>
          <cell r="BM195">
            <v>207241</v>
          </cell>
          <cell r="BN195">
            <v>207241</v>
          </cell>
          <cell r="BO195">
            <v>207241</v>
          </cell>
          <cell r="BP195">
            <v>207251.24507442091</v>
          </cell>
          <cell r="BQ195">
            <v>0</v>
          </cell>
          <cell r="BR195">
            <v>0</v>
          </cell>
          <cell r="BS195">
            <v>193202.70492404519</v>
          </cell>
          <cell r="BT195">
            <v>0</v>
          </cell>
          <cell r="BU195">
            <v>0</v>
          </cell>
          <cell r="BW195">
            <v>10.245074420905439</v>
          </cell>
          <cell r="BX195">
            <v>4.943555773673225E-3</v>
          </cell>
          <cell r="BZ195">
            <v>-186</v>
          </cell>
        </row>
        <row r="196">
          <cell r="A196">
            <v>187</v>
          </cell>
          <cell r="B196" t="str">
            <v>MILLIS</v>
          </cell>
          <cell r="C196">
            <v>5.41</v>
          </cell>
          <cell r="D196">
            <v>6.2104680677020054</v>
          </cell>
          <cell r="E196">
            <v>6.2104680677020054</v>
          </cell>
          <cell r="F196">
            <v>5</v>
          </cell>
          <cell r="G196">
            <v>5</v>
          </cell>
          <cell r="H196">
            <v>5</v>
          </cell>
          <cell r="I196">
            <v>5</v>
          </cell>
          <cell r="J196">
            <v>5</v>
          </cell>
          <cell r="K196">
            <v>5</v>
          </cell>
          <cell r="L196">
            <v>0</v>
          </cell>
          <cell r="M196">
            <v>0</v>
          </cell>
          <cell r="N196">
            <v>5</v>
          </cell>
          <cell r="R196">
            <v>0</v>
          </cell>
          <cell r="S196">
            <v>0</v>
          </cell>
          <cell r="V196">
            <v>98736</v>
          </cell>
          <cell r="W196">
            <v>127233.80009503297</v>
          </cell>
          <cell r="X196">
            <v>128014</v>
          </cell>
          <cell r="Y196">
            <v>112159</v>
          </cell>
          <cell r="Z196">
            <v>111707.65</v>
          </cell>
          <cell r="AA196">
            <v>112161</v>
          </cell>
          <cell r="AB196">
            <v>112161</v>
          </cell>
          <cell r="AC196">
            <v>112161</v>
          </cell>
          <cell r="AD196">
            <v>112161</v>
          </cell>
          <cell r="AE196">
            <v>0</v>
          </cell>
          <cell r="AG196">
            <v>111707.65</v>
          </cell>
          <cell r="AK196">
            <v>0</v>
          </cell>
          <cell r="AL196">
            <v>0</v>
          </cell>
          <cell r="AM196">
            <v>0</v>
          </cell>
          <cell r="AO196">
            <v>35649.741009636957</v>
          </cell>
          <cell r="AP196">
            <v>35414.160012832202</v>
          </cell>
          <cell r="AQ196">
            <v>57393.2</v>
          </cell>
          <cell r="AR196">
            <v>16334.802129826337</v>
          </cell>
          <cell r="AS196">
            <v>19003.557434407496</v>
          </cell>
          <cell r="AT196">
            <v>18492.664228061185</v>
          </cell>
          <cell r="AU196">
            <v>18492.638853392986</v>
          </cell>
          <cell r="AV196">
            <v>18492.638853392986</v>
          </cell>
          <cell r="AW196">
            <v>18488.433815665354</v>
          </cell>
          <cell r="AX196">
            <v>0</v>
          </cell>
          <cell r="AZ196">
            <v>19083.706017303775</v>
          </cell>
          <cell r="BD196">
            <v>-4.2050377276318613</v>
          </cell>
          <cell r="BE196">
            <v>-2.2738981499448307E-2</v>
          </cell>
          <cell r="BH196">
            <v>63086.258990363043</v>
          </cell>
          <cell r="BI196">
            <v>91819.640082200771</v>
          </cell>
          <cell r="BJ196">
            <v>70620.800000000003</v>
          </cell>
          <cell r="BK196">
            <v>95824.197870173666</v>
          </cell>
          <cell r="BL196">
            <v>92704.092565592495</v>
          </cell>
          <cell r="BM196">
            <v>93668.335771938815</v>
          </cell>
          <cell r="BN196">
            <v>93668.361146607014</v>
          </cell>
          <cell r="BO196">
            <v>93668.361146607014</v>
          </cell>
          <cell r="BP196">
            <v>93672.566184334646</v>
          </cell>
          <cell r="BQ196">
            <v>0</v>
          </cell>
          <cell r="BR196">
            <v>0</v>
          </cell>
          <cell r="BS196">
            <v>92623.943982696219</v>
          </cell>
          <cell r="BT196">
            <v>0</v>
          </cell>
          <cell r="BU196">
            <v>0</v>
          </cell>
          <cell r="BW196">
            <v>4.2050377276318613</v>
          </cell>
          <cell r="BX196">
            <v>4.4892829085041441E-3</v>
          </cell>
          <cell r="BZ196">
            <v>-187</v>
          </cell>
        </row>
        <row r="197">
          <cell r="A197">
            <v>188</v>
          </cell>
          <cell r="B197" t="str">
            <v>MILLVILLE</v>
          </cell>
          <cell r="C197">
            <v>0</v>
          </cell>
          <cell r="D197">
            <v>0</v>
          </cell>
          <cell r="E197">
            <v>0</v>
          </cell>
          <cell r="F197">
            <v>0</v>
          </cell>
          <cell r="G197">
            <v>0</v>
          </cell>
          <cell r="H197">
            <v>0</v>
          </cell>
          <cell r="I197">
            <v>0</v>
          </cell>
          <cell r="J197">
            <v>0</v>
          </cell>
          <cell r="K197">
            <v>0</v>
          </cell>
          <cell r="L197">
            <v>0</v>
          </cell>
          <cell r="M197">
            <v>0</v>
          </cell>
          <cell r="N197">
            <v>0</v>
          </cell>
          <cell r="R197">
            <v>0</v>
          </cell>
          <cell r="S197" t="str">
            <v>--</v>
          </cell>
          <cell r="V197">
            <v>0</v>
          </cell>
          <cell r="W197">
            <v>0</v>
          </cell>
          <cell r="X197">
            <v>0</v>
          </cell>
          <cell r="Y197">
            <v>0</v>
          </cell>
          <cell r="Z197">
            <v>0</v>
          </cell>
          <cell r="AA197">
            <v>0</v>
          </cell>
          <cell r="AB197">
            <v>0</v>
          </cell>
          <cell r="AC197">
            <v>0</v>
          </cell>
          <cell r="AD197">
            <v>0</v>
          </cell>
          <cell r="AE197">
            <v>0</v>
          </cell>
          <cell r="AG197">
            <v>0</v>
          </cell>
          <cell r="AK197">
            <v>0</v>
          </cell>
          <cell r="AL197" t="str">
            <v>--</v>
          </cell>
          <cell r="AM197" t="str">
            <v>--</v>
          </cell>
          <cell r="AO197">
            <v>0</v>
          </cell>
          <cell r="AP197">
            <v>0</v>
          </cell>
          <cell r="AQ197">
            <v>0</v>
          </cell>
          <cell r="AR197">
            <v>0</v>
          </cell>
          <cell r="AS197">
            <v>0</v>
          </cell>
          <cell r="AT197">
            <v>0</v>
          </cell>
          <cell r="AU197">
            <v>0</v>
          </cell>
          <cell r="AV197">
            <v>0</v>
          </cell>
          <cell r="AW197">
            <v>0</v>
          </cell>
          <cell r="AX197">
            <v>0</v>
          </cell>
          <cell r="AZ197">
            <v>0</v>
          </cell>
          <cell r="BD197">
            <v>0</v>
          </cell>
          <cell r="BE197" t="str">
            <v>--</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W197">
            <v>0</v>
          </cell>
          <cell r="BX197" t="str">
            <v>--</v>
          </cell>
          <cell r="BZ197">
            <v>-188</v>
          </cell>
        </row>
        <row r="198">
          <cell r="A198">
            <v>189</v>
          </cell>
          <cell r="B198" t="str">
            <v>MILTON</v>
          </cell>
          <cell r="C198">
            <v>8</v>
          </cell>
          <cell r="D198">
            <v>6.2020208845321019</v>
          </cell>
          <cell r="E198">
            <v>6.2020208845321019</v>
          </cell>
          <cell r="F198">
            <v>5</v>
          </cell>
          <cell r="G198">
            <v>5</v>
          </cell>
          <cell r="H198">
            <v>5</v>
          </cell>
          <cell r="I198">
            <v>5</v>
          </cell>
          <cell r="J198">
            <v>5</v>
          </cell>
          <cell r="K198">
            <v>5</v>
          </cell>
          <cell r="L198">
            <v>0</v>
          </cell>
          <cell r="M198">
            <v>0</v>
          </cell>
          <cell r="N198">
            <v>5</v>
          </cell>
          <cell r="R198">
            <v>0</v>
          </cell>
          <cell r="S198">
            <v>0</v>
          </cell>
          <cell r="V198">
            <v>117873</v>
          </cell>
          <cell r="W198">
            <v>107863.6317013611</v>
          </cell>
          <cell r="X198">
            <v>107557</v>
          </cell>
          <cell r="Y198">
            <v>87781</v>
          </cell>
          <cell r="Z198">
            <v>87415.1</v>
          </cell>
          <cell r="AA198">
            <v>87781</v>
          </cell>
          <cell r="AB198">
            <v>87781</v>
          </cell>
          <cell r="AC198">
            <v>87781</v>
          </cell>
          <cell r="AD198">
            <v>87781</v>
          </cell>
          <cell r="AE198">
            <v>0</v>
          </cell>
          <cell r="AG198">
            <v>87415.1</v>
          </cell>
          <cell r="AK198">
            <v>0</v>
          </cell>
          <cell r="AL198">
            <v>0</v>
          </cell>
          <cell r="AM198">
            <v>0</v>
          </cell>
          <cell r="AO198">
            <v>56200</v>
          </cell>
          <cell r="AP198">
            <v>29347.574009653563</v>
          </cell>
          <cell r="AQ198">
            <v>37509.599999999999</v>
          </cell>
          <cell r="AR198">
            <v>6703.9648368554062</v>
          </cell>
          <cell r="AS198">
            <v>8391.4574137669952</v>
          </cell>
          <cell r="AT198">
            <v>4690</v>
          </cell>
          <cell r="AU198">
            <v>4690</v>
          </cell>
          <cell r="AV198">
            <v>4690</v>
          </cell>
          <cell r="AW198">
            <v>4690</v>
          </cell>
          <cell r="AX198">
            <v>0</v>
          </cell>
          <cell r="AZ198">
            <v>8444.2045133368574</v>
          </cell>
          <cell r="BD198">
            <v>0</v>
          </cell>
          <cell r="BE198">
            <v>0</v>
          </cell>
          <cell r="BH198">
            <v>61673</v>
          </cell>
          <cell r="BI198">
            <v>78516.057691707538</v>
          </cell>
          <cell r="BJ198">
            <v>70047.399999999994</v>
          </cell>
          <cell r="BK198">
            <v>81077.035163144596</v>
          </cell>
          <cell r="BL198">
            <v>79023.642586233007</v>
          </cell>
          <cell r="BM198">
            <v>83091</v>
          </cell>
          <cell r="BN198">
            <v>83091</v>
          </cell>
          <cell r="BO198">
            <v>83091</v>
          </cell>
          <cell r="BP198">
            <v>83091</v>
          </cell>
          <cell r="BQ198">
            <v>0</v>
          </cell>
          <cell r="BR198">
            <v>0</v>
          </cell>
          <cell r="BS198">
            <v>78970.895486663154</v>
          </cell>
          <cell r="BT198">
            <v>0</v>
          </cell>
          <cell r="BU198">
            <v>0</v>
          </cell>
          <cell r="BW198">
            <v>0</v>
          </cell>
          <cell r="BX198">
            <v>0</v>
          </cell>
          <cell r="BZ198">
            <v>-189</v>
          </cell>
        </row>
        <row r="199">
          <cell r="A199">
            <v>190</v>
          </cell>
          <cell r="B199" t="str">
            <v>MONROE</v>
          </cell>
          <cell r="C199">
            <v>0</v>
          </cell>
          <cell r="D199">
            <v>0</v>
          </cell>
          <cell r="E199">
            <v>0</v>
          </cell>
          <cell r="F199">
            <v>0</v>
          </cell>
          <cell r="G199">
            <v>0</v>
          </cell>
          <cell r="H199">
            <v>0</v>
          </cell>
          <cell r="I199">
            <v>0</v>
          </cell>
          <cell r="J199">
            <v>0</v>
          </cell>
          <cell r="K199">
            <v>0</v>
          </cell>
          <cell r="L199">
            <v>0</v>
          </cell>
          <cell r="M199">
            <v>0</v>
          </cell>
          <cell r="N199">
            <v>0</v>
          </cell>
          <cell r="R199">
            <v>0</v>
          </cell>
          <cell r="S199" t="str">
            <v>--</v>
          </cell>
          <cell r="V199">
            <v>0</v>
          </cell>
          <cell r="W199">
            <v>0</v>
          </cell>
          <cell r="X199">
            <v>0</v>
          </cell>
          <cell r="Y199">
            <v>0</v>
          </cell>
          <cell r="Z199">
            <v>0</v>
          </cell>
          <cell r="AA199">
            <v>0</v>
          </cell>
          <cell r="AB199">
            <v>0</v>
          </cell>
          <cell r="AC199">
            <v>0</v>
          </cell>
          <cell r="AD199">
            <v>0</v>
          </cell>
          <cell r="AE199">
            <v>0</v>
          </cell>
          <cell r="AG199">
            <v>0</v>
          </cell>
          <cell r="AK199">
            <v>0</v>
          </cell>
          <cell r="AL199" t="str">
            <v>--</v>
          </cell>
          <cell r="AM199" t="str">
            <v>--</v>
          </cell>
          <cell r="AO199">
            <v>0</v>
          </cell>
          <cell r="AP199">
            <v>0</v>
          </cell>
          <cell r="AQ199">
            <v>0</v>
          </cell>
          <cell r="AR199">
            <v>0</v>
          </cell>
          <cell r="AS199">
            <v>0</v>
          </cell>
          <cell r="AT199">
            <v>0</v>
          </cell>
          <cell r="AU199">
            <v>0</v>
          </cell>
          <cell r="AV199">
            <v>0</v>
          </cell>
          <cell r="AW199">
            <v>0</v>
          </cell>
          <cell r="AX199">
            <v>0</v>
          </cell>
          <cell r="AZ199">
            <v>0</v>
          </cell>
          <cell r="BD199">
            <v>0</v>
          </cell>
          <cell r="BE199" t="str">
            <v>--</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W199">
            <v>0</v>
          </cell>
          <cell r="BX199" t="str">
            <v>--</v>
          </cell>
          <cell r="BZ199">
            <v>-190</v>
          </cell>
        </row>
        <row r="200">
          <cell r="A200">
            <v>191</v>
          </cell>
          <cell r="B200" t="str">
            <v>MONSON</v>
          </cell>
          <cell r="C200">
            <v>43</v>
          </cell>
          <cell r="D200">
            <v>48.004987669860611</v>
          </cell>
          <cell r="E200">
            <v>48.004987669860611</v>
          </cell>
          <cell r="F200">
            <v>47</v>
          </cell>
          <cell r="G200">
            <v>47</v>
          </cell>
          <cell r="H200">
            <v>47</v>
          </cell>
          <cell r="I200">
            <v>47</v>
          </cell>
          <cell r="J200">
            <v>47</v>
          </cell>
          <cell r="K200">
            <v>47</v>
          </cell>
          <cell r="L200">
            <v>0</v>
          </cell>
          <cell r="M200">
            <v>0</v>
          </cell>
          <cell r="N200">
            <v>47</v>
          </cell>
          <cell r="R200">
            <v>0</v>
          </cell>
          <cell r="S200">
            <v>0</v>
          </cell>
          <cell r="V200">
            <v>608845</v>
          </cell>
          <cell r="W200">
            <v>681770.42904416251</v>
          </cell>
          <cell r="X200">
            <v>687710</v>
          </cell>
          <cell r="Y200">
            <v>672489</v>
          </cell>
          <cell r="Z200">
            <v>666427.41</v>
          </cell>
          <cell r="AA200">
            <v>672630</v>
          </cell>
          <cell r="AB200">
            <v>672630</v>
          </cell>
          <cell r="AC200">
            <v>672630</v>
          </cell>
          <cell r="AD200">
            <v>672630</v>
          </cell>
          <cell r="AE200">
            <v>0</v>
          </cell>
          <cell r="AG200">
            <v>666427.41</v>
          </cell>
          <cell r="AK200">
            <v>0</v>
          </cell>
          <cell r="AL200">
            <v>0</v>
          </cell>
          <cell r="AM200">
            <v>0</v>
          </cell>
          <cell r="AO200">
            <v>145524.16228436452</v>
          </cell>
          <cell r="AP200">
            <v>114630.50845130775</v>
          </cell>
          <cell r="AQ200">
            <v>209992.2</v>
          </cell>
          <cell r="AR200">
            <v>91842.319788883964</v>
          </cell>
          <cell r="AS200">
            <v>96304.366745555861</v>
          </cell>
          <cell r="AT200">
            <v>103175.28155297565</v>
          </cell>
          <cell r="AU200">
            <v>103175.17292388139</v>
          </cell>
          <cell r="AV200">
            <v>103175.17292388139</v>
          </cell>
          <cell r="AW200">
            <v>103152.14661112524</v>
          </cell>
          <cell r="AX200">
            <v>0</v>
          </cell>
          <cell r="AZ200">
            <v>96574.695630851405</v>
          </cell>
          <cell r="BD200">
            <v>-23.0263127561484</v>
          </cell>
          <cell r="BE200">
            <v>-2.2317687582784629E-2</v>
          </cell>
          <cell r="BH200">
            <v>463320.83771563548</v>
          </cell>
          <cell r="BI200">
            <v>567139.92059285473</v>
          </cell>
          <cell r="BJ200">
            <v>477717.8</v>
          </cell>
          <cell r="BK200">
            <v>580646.68021111609</v>
          </cell>
          <cell r="BL200">
            <v>570123.04325444414</v>
          </cell>
          <cell r="BM200">
            <v>569454.71844702435</v>
          </cell>
          <cell r="BN200">
            <v>569454.82707611867</v>
          </cell>
          <cell r="BO200">
            <v>569454.82707611867</v>
          </cell>
          <cell r="BP200">
            <v>569477.85338887479</v>
          </cell>
          <cell r="BQ200">
            <v>0</v>
          </cell>
          <cell r="BR200">
            <v>0</v>
          </cell>
          <cell r="BS200">
            <v>569852.7143691486</v>
          </cell>
          <cell r="BT200">
            <v>0</v>
          </cell>
          <cell r="BU200">
            <v>0</v>
          </cell>
          <cell r="BW200">
            <v>23.026312756119296</v>
          </cell>
          <cell r="BX200">
            <v>4.0435714408371126E-3</v>
          </cell>
          <cell r="BZ200">
            <v>-191</v>
          </cell>
        </row>
        <row r="201">
          <cell r="A201">
            <v>192</v>
          </cell>
          <cell r="B201" t="str">
            <v>MONTAGUE</v>
          </cell>
          <cell r="C201">
            <v>0</v>
          </cell>
          <cell r="D201">
            <v>0</v>
          </cell>
          <cell r="E201">
            <v>0</v>
          </cell>
          <cell r="F201">
            <v>0</v>
          </cell>
          <cell r="G201">
            <v>0</v>
          </cell>
          <cell r="H201">
            <v>0</v>
          </cell>
          <cell r="I201">
            <v>0</v>
          </cell>
          <cell r="J201">
            <v>0</v>
          </cell>
          <cell r="K201">
            <v>0</v>
          </cell>
          <cell r="L201">
            <v>0</v>
          </cell>
          <cell r="M201">
            <v>0</v>
          </cell>
          <cell r="N201">
            <v>0</v>
          </cell>
          <cell r="R201">
            <v>0</v>
          </cell>
          <cell r="S201" t="str">
            <v>--</v>
          </cell>
          <cell r="V201">
            <v>0</v>
          </cell>
          <cell r="W201">
            <v>0</v>
          </cell>
          <cell r="X201">
            <v>0</v>
          </cell>
          <cell r="Y201">
            <v>0</v>
          </cell>
          <cell r="Z201">
            <v>0</v>
          </cell>
          <cell r="AA201">
            <v>0</v>
          </cell>
          <cell r="AB201">
            <v>0</v>
          </cell>
          <cell r="AC201">
            <v>0</v>
          </cell>
          <cell r="AD201">
            <v>0</v>
          </cell>
          <cell r="AE201">
            <v>0</v>
          </cell>
          <cell r="AG201">
            <v>0</v>
          </cell>
          <cell r="AK201">
            <v>0</v>
          </cell>
          <cell r="AL201" t="str">
            <v>--</v>
          </cell>
          <cell r="AM201" t="str">
            <v>--</v>
          </cell>
          <cell r="AO201">
            <v>0</v>
          </cell>
          <cell r="AP201">
            <v>0</v>
          </cell>
          <cell r="AQ201">
            <v>0</v>
          </cell>
          <cell r="AR201">
            <v>0</v>
          </cell>
          <cell r="AS201">
            <v>0</v>
          </cell>
          <cell r="AT201">
            <v>0</v>
          </cell>
          <cell r="AU201">
            <v>0</v>
          </cell>
          <cell r="AV201">
            <v>0</v>
          </cell>
          <cell r="AW201">
            <v>0</v>
          </cell>
          <cell r="AX201">
            <v>0</v>
          </cell>
          <cell r="AZ201">
            <v>0</v>
          </cell>
          <cell r="BD201">
            <v>0</v>
          </cell>
          <cell r="BE201" t="str">
            <v>--</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W201">
            <v>0</v>
          </cell>
          <cell r="BX201" t="str">
            <v>--</v>
          </cell>
          <cell r="BZ201">
            <v>-192</v>
          </cell>
        </row>
        <row r="202">
          <cell r="A202">
            <v>193</v>
          </cell>
          <cell r="B202" t="str">
            <v>MONTEREY</v>
          </cell>
          <cell r="C202">
            <v>0</v>
          </cell>
          <cell r="D202">
            <v>0</v>
          </cell>
          <cell r="E202">
            <v>0</v>
          </cell>
          <cell r="F202">
            <v>0</v>
          </cell>
          <cell r="G202">
            <v>0</v>
          </cell>
          <cell r="H202">
            <v>0</v>
          </cell>
          <cell r="I202">
            <v>0</v>
          </cell>
          <cell r="J202">
            <v>0</v>
          </cell>
          <cell r="K202">
            <v>0</v>
          </cell>
          <cell r="L202">
            <v>0</v>
          </cell>
          <cell r="M202">
            <v>0</v>
          </cell>
          <cell r="N202">
            <v>0</v>
          </cell>
          <cell r="R202">
            <v>0</v>
          </cell>
          <cell r="S202" t="str">
            <v>--</v>
          </cell>
          <cell r="V202">
            <v>0</v>
          </cell>
          <cell r="W202">
            <v>0</v>
          </cell>
          <cell r="X202">
            <v>0</v>
          </cell>
          <cell r="Y202">
            <v>0</v>
          </cell>
          <cell r="Z202">
            <v>0</v>
          </cell>
          <cell r="AA202">
            <v>0</v>
          </cell>
          <cell r="AB202">
            <v>0</v>
          </cell>
          <cell r="AC202">
            <v>0</v>
          </cell>
          <cell r="AD202">
            <v>0</v>
          </cell>
          <cell r="AE202">
            <v>0</v>
          </cell>
          <cell r="AG202">
            <v>0</v>
          </cell>
          <cell r="AK202">
            <v>0</v>
          </cell>
          <cell r="AL202" t="str">
            <v>--</v>
          </cell>
          <cell r="AM202" t="str">
            <v>--</v>
          </cell>
          <cell r="AO202">
            <v>0</v>
          </cell>
          <cell r="AP202">
            <v>0</v>
          </cell>
          <cell r="AQ202">
            <v>0</v>
          </cell>
          <cell r="AR202">
            <v>0</v>
          </cell>
          <cell r="AS202">
            <v>0</v>
          </cell>
          <cell r="AT202">
            <v>0</v>
          </cell>
          <cell r="AU202">
            <v>0</v>
          </cell>
          <cell r="AV202">
            <v>0</v>
          </cell>
          <cell r="AW202">
            <v>0</v>
          </cell>
          <cell r="AX202">
            <v>0</v>
          </cell>
          <cell r="AZ202">
            <v>0</v>
          </cell>
          <cell r="BD202">
            <v>0</v>
          </cell>
          <cell r="BE202" t="str">
            <v>--</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W202">
            <v>0</v>
          </cell>
          <cell r="BX202" t="str">
            <v>--</v>
          </cell>
          <cell r="BZ202">
            <v>-193</v>
          </cell>
        </row>
        <row r="203">
          <cell r="A203">
            <v>194</v>
          </cell>
          <cell r="B203" t="str">
            <v>MONTGOMERY</v>
          </cell>
          <cell r="C203">
            <v>0</v>
          </cell>
          <cell r="D203">
            <v>0</v>
          </cell>
          <cell r="E203">
            <v>0</v>
          </cell>
          <cell r="F203">
            <v>0</v>
          </cell>
          <cell r="G203">
            <v>0</v>
          </cell>
          <cell r="H203">
            <v>0</v>
          </cell>
          <cell r="I203">
            <v>0</v>
          </cell>
          <cell r="J203">
            <v>0</v>
          </cell>
          <cell r="K203">
            <v>0</v>
          </cell>
          <cell r="L203">
            <v>0</v>
          </cell>
          <cell r="M203">
            <v>0</v>
          </cell>
          <cell r="N203">
            <v>0</v>
          </cell>
          <cell r="R203">
            <v>0</v>
          </cell>
          <cell r="S203" t="str">
            <v>--</v>
          </cell>
          <cell r="V203">
            <v>0</v>
          </cell>
          <cell r="W203">
            <v>0</v>
          </cell>
          <cell r="X203">
            <v>0</v>
          </cell>
          <cell r="Y203">
            <v>0</v>
          </cell>
          <cell r="Z203">
            <v>0</v>
          </cell>
          <cell r="AA203">
            <v>0</v>
          </cell>
          <cell r="AB203">
            <v>0</v>
          </cell>
          <cell r="AC203">
            <v>0</v>
          </cell>
          <cell r="AD203">
            <v>0</v>
          </cell>
          <cell r="AE203">
            <v>0</v>
          </cell>
          <cell r="AG203">
            <v>0</v>
          </cell>
          <cell r="AK203">
            <v>0</v>
          </cell>
          <cell r="AL203" t="str">
            <v>--</v>
          </cell>
          <cell r="AM203" t="str">
            <v>--</v>
          </cell>
          <cell r="AO203">
            <v>0</v>
          </cell>
          <cell r="AP203">
            <v>0</v>
          </cell>
          <cell r="AQ203">
            <v>0</v>
          </cell>
          <cell r="AR203">
            <v>0</v>
          </cell>
          <cell r="AS203">
            <v>0</v>
          </cell>
          <cell r="AT203">
            <v>0</v>
          </cell>
          <cell r="AU203">
            <v>0</v>
          </cell>
          <cell r="AV203">
            <v>0</v>
          </cell>
          <cell r="AW203">
            <v>0</v>
          </cell>
          <cell r="AX203">
            <v>0</v>
          </cell>
          <cell r="AZ203">
            <v>0</v>
          </cell>
          <cell r="BD203">
            <v>0</v>
          </cell>
          <cell r="BE203" t="str">
            <v>--</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W203">
            <v>0</v>
          </cell>
          <cell r="BX203" t="str">
            <v>--</v>
          </cell>
          <cell r="BZ203">
            <v>-194</v>
          </cell>
        </row>
        <row r="204">
          <cell r="A204">
            <v>195</v>
          </cell>
          <cell r="B204" t="str">
            <v>MOUNT WASHINGTON</v>
          </cell>
          <cell r="C204">
            <v>0</v>
          </cell>
          <cell r="D204">
            <v>0</v>
          </cell>
          <cell r="E204">
            <v>0</v>
          </cell>
          <cell r="F204">
            <v>0</v>
          </cell>
          <cell r="G204">
            <v>0</v>
          </cell>
          <cell r="H204">
            <v>0</v>
          </cell>
          <cell r="I204">
            <v>0</v>
          </cell>
          <cell r="J204">
            <v>0</v>
          </cell>
          <cell r="K204">
            <v>0</v>
          </cell>
          <cell r="L204">
            <v>0</v>
          </cell>
          <cell r="M204">
            <v>0</v>
          </cell>
          <cell r="N204">
            <v>0</v>
          </cell>
          <cell r="R204">
            <v>0</v>
          </cell>
          <cell r="S204" t="str">
            <v>--</v>
          </cell>
          <cell r="V204">
            <v>0</v>
          </cell>
          <cell r="W204">
            <v>0</v>
          </cell>
          <cell r="X204">
            <v>0</v>
          </cell>
          <cell r="Y204">
            <v>0</v>
          </cell>
          <cell r="Z204">
            <v>0</v>
          </cell>
          <cell r="AA204">
            <v>0</v>
          </cell>
          <cell r="AB204">
            <v>0</v>
          </cell>
          <cell r="AC204">
            <v>0</v>
          </cell>
          <cell r="AD204">
            <v>0</v>
          </cell>
          <cell r="AE204">
            <v>0</v>
          </cell>
          <cell r="AG204">
            <v>0</v>
          </cell>
          <cell r="AK204">
            <v>0</v>
          </cell>
          <cell r="AL204" t="str">
            <v>--</v>
          </cell>
          <cell r="AM204" t="str">
            <v>--</v>
          </cell>
          <cell r="AO204">
            <v>0</v>
          </cell>
          <cell r="AP204">
            <v>0</v>
          </cell>
          <cell r="AQ204">
            <v>0</v>
          </cell>
          <cell r="AR204">
            <v>0</v>
          </cell>
          <cell r="AS204">
            <v>0</v>
          </cell>
          <cell r="AT204">
            <v>0</v>
          </cell>
          <cell r="AU204">
            <v>0</v>
          </cell>
          <cell r="AV204">
            <v>0</v>
          </cell>
          <cell r="AW204">
            <v>0</v>
          </cell>
          <cell r="AX204">
            <v>0</v>
          </cell>
          <cell r="AZ204">
            <v>0</v>
          </cell>
          <cell r="BD204">
            <v>0</v>
          </cell>
          <cell r="BE204" t="str">
            <v>--</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W204">
            <v>0</v>
          </cell>
          <cell r="BX204" t="str">
            <v>--</v>
          </cell>
          <cell r="BZ204">
            <v>-195</v>
          </cell>
        </row>
        <row r="205">
          <cell r="A205">
            <v>196</v>
          </cell>
          <cell r="B205" t="str">
            <v>NAHANT</v>
          </cell>
          <cell r="C205">
            <v>8</v>
          </cell>
          <cell r="D205">
            <v>8.8461538461538467</v>
          </cell>
          <cell r="E205">
            <v>8.8461538461538467</v>
          </cell>
          <cell r="F205">
            <v>8</v>
          </cell>
          <cell r="G205">
            <v>8</v>
          </cell>
          <cell r="H205">
            <v>8</v>
          </cell>
          <cell r="I205">
            <v>8</v>
          </cell>
          <cell r="J205">
            <v>8</v>
          </cell>
          <cell r="K205">
            <v>8</v>
          </cell>
          <cell r="L205">
            <v>0</v>
          </cell>
          <cell r="M205">
            <v>0</v>
          </cell>
          <cell r="N205">
            <v>8</v>
          </cell>
          <cell r="R205">
            <v>0</v>
          </cell>
          <cell r="S205">
            <v>0</v>
          </cell>
          <cell r="V205">
            <v>118692</v>
          </cell>
          <cell r="W205">
            <v>136574.44615384616</v>
          </cell>
          <cell r="X205">
            <v>138735</v>
          </cell>
          <cell r="Y205">
            <v>129992</v>
          </cell>
          <cell r="Z205">
            <v>128261.75999999999</v>
          </cell>
          <cell r="AA205">
            <v>130040</v>
          </cell>
          <cell r="AB205">
            <v>130040</v>
          </cell>
          <cell r="AC205">
            <v>130040</v>
          </cell>
          <cell r="AD205">
            <v>130040</v>
          </cell>
          <cell r="AE205">
            <v>0</v>
          </cell>
          <cell r="AG205">
            <v>128261.75999999999</v>
          </cell>
          <cell r="AK205">
            <v>0</v>
          </cell>
          <cell r="AL205">
            <v>0</v>
          </cell>
          <cell r="AM205">
            <v>0</v>
          </cell>
          <cell r="AO205">
            <v>31137.223002796411</v>
          </cell>
          <cell r="AP205">
            <v>18093.898519777642</v>
          </cell>
          <cell r="AQ205">
            <v>59388</v>
          </cell>
          <cell r="AR205">
            <v>9297.7072050934548</v>
          </cell>
          <cell r="AS205">
            <v>11701.930181680847</v>
          </cell>
          <cell r="AT205">
            <v>17912.992655325772</v>
          </cell>
          <cell r="AU205">
            <v>17912.97351954658</v>
          </cell>
          <cell r="AV205">
            <v>17912.97351954658</v>
          </cell>
          <cell r="AW205">
            <v>17898.562055036335</v>
          </cell>
          <cell r="AX205">
            <v>0</v>
          </cell>
          <cell r="AZ205">
            <v>11763.689335853374</v>
          </cell>
          <cell r="BD205">
            <v>-14.411464510245423</v>
          </cell>
          <cell r="BE205">
            <v>-8.0452664626118331E-2</v>
          </cell>
          <cell r="BH205">
            <v>87554.776997203589</v>
          </cell>
          <cell r="BI205">
            <v>118480.54763406853</v>
          </cell>
          <cell r="BJ205">
            <v>79347</v>
          </cell>
          <cell r="BK205">
            <v>120694.29279490655</v>
          </cell>
          <cell r="BL205">
            <v>116559.82981831915</v>
          </cell>
          <cell r="BM205">
            <v>112127.00734467423</v>
          </cell>
          <cell r="BN205">
            <v>112127.02648045342</v>
          </cell>
          <cell r="BO205">
            <v>112127.02648045342</v>
          </cell>
          <cell r="BP205">
            <v>112141.43794496366</v>
          </cell>
          <cell r="BQ205">
            <v>0</v>
          </cell>
          <cell r="BR205">
            <v>0</v>
          </cell>
          <cell r="BS205">
            <v>116498.07066414662</v>
          </cell>
          <cell r="BT205">
            <v>0</v>
          </cell>
          <cell r="BU205">
            <v>0</v>
          </cell>
          <cell r="BW205">
            <v>14.411464510238147</v>
          </cell>
          <cell r="BX205">
            <v>1.285280182896642E-2</v>
          </cell>
          <cell r="BZ205">
            <v>-196</v>
          </cell>
        </row>
        <row r="206">
          <cell r="A206">
            <v>197</v>
          </cell>
          <cell r="B206" t="str">
            <v>NANTUCKET</v>
          </cell>
          <cell r="C206">
            <v>0</v>
          </cell>
          <cell r="D206">
            <v>0</v>
          </cell>
          <cell r="E206">
            <v>0</v>
          </cell>
          <cell r="F206">
            <v>0</v>
          </cell>
          <cell r="G206">
            <v>0</v>
          </cell>
          <cell r="H206">
            <v>0</v>
          </cell>
          <cell r="I206">
            <v>0</v>
          </cell>
          <cell r="J206">
            <v>0</v>
          </cell>
          <cell r="K206">
            <v>0</v>
          </cell>
          <cell r="L206">
            <v>0</v>
          </cell>
          <cell r="M206">
            <v>0</v>
          </cell>
          <cell r="N206">
            <v>0</v>
          </cell>
          <cell r="R206">
            <v>0</v>
          </cell>
          <cell r="S206" t="str">
            <v>--</v>
          </cell>
          <cell r="V206">
            <v>0</v>
          </cell>
          <cell r="W206">
            <v>0</v>
          </cell>
          <cell r="X206">
            <v>0</v>
          </cell>
          <cell r="Y206">
            <v>0</v>
          </cell>
          <cell r="Z206">
            <v>0</v>
          </cell>
          <cell r="AA206">
            <v>0</v>
          </cell>
          <cell r="AB206">
            <v>0</v>
          </cell>
          <cell r="AC206">
            <v>0</v>
          </cell>
          <cell r="AD206">
            <v>0</v>
          </cell>
          <cell r="AE206">
            <v>0</v>
          </cell>
          <cell r="AG206">
            <v>0</v>
          </cell>
          <cell r="AK206">
            <v>0</v>
          </cell>
          <cell r="AL206" t="str">
            <v>--</v>
          </cell>
          <cell r="AM206" t="str">
            <v>--</v>
          </cell>
          <cell r="AO206">
            <v>0</v>
          </cell>
          <cell r="AP206">
            <v>0</v>
          </cell>
          <cell r="AQ206">
            <v>0</v>
          </cell>
          <cell r="AR206">
            <v>0</v>
          </cell>
          <cell r="AS206">
            <v>0</v>
          </cell>
          <cell r="AT206">
            <v>0</v>
          </cell>
          <cell r="AU206">
            <v>0</v>
          </cell>
          <cell r="AV206">
            <v>0</v>
          </cell>
          <cell r="AW206">
            <v>0</v>
          </cell>
          <cell r="AX206">
            <v>0</v>
          </cell>
          <cell r="AZ206">
            <v>0</v>
          </cell>
          <cell r="BD206">
            <v>0</v>
          </cell>
          <cell r="BE206" t="str">
            <v>--</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W206">
            <v>0</v>
          </cell>
          <cell r="BX206" t="str">
            <v>--</v>
          </cell>
          <cell r="BZ206">
            <v>-197</v>
          </cell>
        </row>
        <row r="207">
          <cell r="A207">
            <v>198</v>
          </cell>
          <cell r="B207" t="str">
            <v>NATICK</v>
          </cell>
          <cell r="C207">
            <v>16.98</v>
          </cell>
          <cell r="D207">
            <v>16.902255639097742</v>
          </cell>
          <cell r="E207">
            <v>16.902255639097742</v>
          </cell>
          <cell r="F207">
            <v>18</v>
          </cell>
          <cell r="G207">
            <v>18</v>
          </cell>
          <cell r="H207">
            <v>18</v>
          </cell>
          <cell r="I207">
            <v>18</v>
          </cell>
          <cell r="J207">
            <v>18</v>
          </cell>
          <cell r="K207">
            <v>18</v>
          </cell>
          <cell r="L207">
            <v>0</v>
          </cell>
          <cell r="M207">
            <v>0</v>
          </cell>
          <cell r="N207">
            <v>18</v>
          </cell>
          <cell r="R207">
            <v>0</v>
          </cell>
          <cell r="S207">
            <v>0</v>
          </cell>
          <cell r="V207">
            <v>233032</v>
          </cell>
          <cell r="W207">
            <v>243555.31578947368</v>
          </cell>
          <cell r="X207">
            <v>243948</v>
          </cell>
          <cell r="Y207">
            <v>266772</v>
          </cell>
          <cell r="Z207">
            <v>266772</v>
          </cell>
          <cell r="AA207">
            <v>266790</v>
          </cell>
          <cell r="AB207">
            <v>266790</v>
          </cell>
          <cell r="AC207">
            <v>266790</v>
          </cell>
          <cell r="AD207">
            <v>266790</v>
          </cell>
          <cell r="AE207">
            <v>0</v>
          </cell>
          <cell r="AG207">
            <v>266772</v>
          </cell>
          <cell r="AK207">
            <v>0</v>
          </cell>
          <cell r="AL207">
            <v>0</v>
          </cell>
          <cell r="AM207">
            <v>0</v>
          </cell>
          <cell r="AO207">
            <v>14917</v>
          </cell>
          <cell r="AP207">
            <v>18539.315789473683</v>
          </cell>
          <cell r="AQ207">
            <v>18932</v>
          </cell>
          <cell r="AR207">
            <v>41756</v>
          </cell>
          <cell r="AS207">
            <v>41756</v>
          </cell>
          <cell r="AT207">
            <v>48671.923679679312</v>
          </cell>
          <cell r="AU207">
            <v>48671.865241105217</v>
          </cell>
          <cell r="AV207">
            <v>48671.865241105217</v>
          </cell>
          <cell r="AW207">
            <v>48671.710710904612</v>
          </cell>
          <cell r="AX207">
            <v>0</v>
          </cell>
          <cell r="AZ207">
            <v>41756</v>
          </cell>
          <cell r="BD207">
            <v>-0.15453020060522249</v>
          </cell>
          <cell r="BE207">
            <v>-3.1749389475255185E-4</v>
          </cell>
          <cell r="BH207">
            <v>218115</v>
          </cell>
          <cell r="BI207">
            <v>225016</v>
          </cell>
          <cell r="BJ207">
            <v>225016</v>
          </cell>
          <cell r="BK207">
            <v>225016</v>
          </cell>
          <cell r="BL207">
            <v>225016</v>
          </cell>
          <cell r="BM207">
            <v>218118.07632032069</v>
          </cell>
          <cell r="BN207">
            <v>218118.1347588948</v>
          </cell>
          <cell r="BO207">
            <v>218118.1347588948</v>
          </cell>
          <cell r="BP207">
            <v>218118.28928909538</v>
          </cell>
          <cell r="BQ207">
            <v>0</v>
          </cell>
          <cell r="BR207">
            <v>0</v>
          </cell>
          <cell r="BS207">
            <v>225016</v>
          </cell>
          <cell r="BT207">
            <v>0</v>
          </cell>
          <cell r="BU207">
            <v>0</v>
          </cell>
          <cell r="BW207">
            <v>0.15453020058339462</v>
          </cell>
          <cell r="BX207">
            <v>7.0847020938735739E-5</v>
          </cell>
          <cell r="BZ207">
            <v>-198</v>
          </cell>
        </row>
        <row r="208">
          <cell r="A208">
            <v>199</v>
          </cell>
          <cell r="B208" t="str">
            <v>NEEDHAM</v>
          </cell>
          <cell r="C208">
            <v>4.08</v>
          </cell>
          <cell r="D208">
            <v>3.2092258261933893</v>
          </cell>
          <cell r="E208">
            <v>3.2092258261933893</v>
          </cell>
          <cell r="F208">
            <v>6</v>
          </cell>
          <cell r="G208">
            <v>6</v>
          </cell>
          <cell r="H208">
            <v>6</v>
          </cell>
          <cell r="I208">
            <v>6</v>
          </cell>
          <cell r="J208">
            <v>6</v>
          </cell>
          <cell r="K208">
            <v>6</v>
          </cell>
          <cell r="L208">
            <v>0</v>
          </cell>
          <cell r="M208">
            <v>0</v>
          </cell>
          <cell r="N208">
            <v>6</v>
          </cell>
          <cell r="R208">
            <v>0</v>
          </cell>
          <cell r="S208">
            <v>0</v>
          </cell>
          <cell r="V208">
            <v>102200</v>
          </cell>
          <cell r="W208">
            <v>89296.253824969404</v>
          </cell>
          <cell r="X208">
            <v>89412</v>
          </cell>
          <cell r="Y208">
            <v>150813</v>
          </cell>
          <cell r="Z208">
            <v>150813</v>
          </cell>
          <cell r="AA208">
            <v>150813</v>
          </cell>
          <cell r="AB208">
            <v>150813</v>
          </cell>
          <cell r="AC208">
            <v>150813</v>
          </cell>
          <cell r="AD208">
            <v>150813</v>
          </cell>
          <cell r="AE208">
            <v>0</v>
          </cell>
          <cell r="AG208">
            <v>150813</v>
          </cell>
          <cell r="AK208">
            <v>0</v>
          </cell>
          <cell r="AL208">
            <v>0</v>
          </cell>
          <cell r="AM208">
            <v>0</v>
          </cell>
          <cell r="AO208">
            <v>21900.16790520669</v>
          </cell>
          <cell r="AP208">
            <v>10594.253824969401</v>
          </cell>
          <cell r="AQ208">
            <v>13722.4</v>
          </cell>
          <cell r="AR208">
            <v>72097</v>
          </cell>
          <cell r="AS208">
            <v>72097</v>
          </cell>
          <cell r="AT208">
            <v>52430.470626112721</v>
          </cell>
          <cell r="AU208">
            <v>52430.384584958389</v>
          </cell>
          <cell r="AV208">
            <v>52430.384584958389</v>
          </cell>
          <cell r="AW208">
            <v>52428.673992899778</v>
          </cell>
          <cell r="AX208">
            <v>0</v>
          </cell>
          <cell r="AZ208">
            <v>72097</v>
          </cell>
          <cell r="BD208">
            <v>-1.7105920586109278</v>
          </cell>
          <cell r="BE208">
            <v>-3.2625968169996966E-3</v>
          </cell>
          <cell r="BH208">
            <v>80299.83209479331</v>
          </cell>
          <cell r="BI208">
            <v>78702</v>
          </cell>
          <cell r="BJ208">
            <v>75689.600000000006</v>
          </cell>
          <cell r="BK208">
            <v>78716</v>
          </cell>
          <cell r="BL208">
            <v>78716</v>
          </cell>
          <cell r="BM208">
            <v>98382.529373887286</v>
          </cell>
          <cell r="BN208">
            <v>98382.615415041611</v>
          </cell>
          <cell r="BO208">
            <v>98382.615415041611</v>
          </cell>
          <cell r="BP208">
            <v>98384.32600710023</v>
          </cell>
          <cell r="BQ208">
            <v>0</v>
          </cell>
          <cell r="BR208">
            <v>0</v>
          </cell>
          <cell r="BS208">
            <v>78716</v>
          </cell>
          <cell r="BT208">
            <v>0</v>
          </cell>
          <cell r="BU208">
            <v>0</v>
          </cell>
          <cell r="BW208">
            <v>1.7105920586182037</v>
          </cell>
          <cell r="BX208">
            <v>1.7387137467350655E-3</v>
          </cell>
          <cell r="BZ208">
            <v>-199</v>
          </cell>
        </row>
        <row r="209">
          <cell r="A209">
            <v>200</v>
          </cell>
          <cell r="B209" t="str">
            <v>NEW ASHFORD</v>
          </cell>
          <cell r="C209">
            <v>0</v>
          </cell>
          <cell r="D209">
            <v>0</v>
          </cell>
          <cell r="E209">
            <v>0</v>
          </cell>
          <cell r="F209">
            <v>0</v>
          </cell>
          <cell r="G209">
            <v>0</v>
          </cell>
          <cell r="H209">
            <v>0</v>
          </cell>
          <cell r="I209">
            <v>0</v>
          </cell>
          <cell r="J209">
            <v>0</v>
          </cell>
          <cell r="K209">
            <v>0</v>
          </cell>
          <cell r="L209">
            <v>0</v>
          </cell>
          <cell r="M209">
            <v>0</v>
          </cell>
          <cell r="N209">
            <v>0</v>
          </cell>
          <cell r="R209">
            <v>0</v>
          </cell>
          <cell r="S209" t="str">
            <v>--</v>
          </cell>
          <cell r="V209">
            <v>0</v>
          </cell>
          <cell r="W209">
            <v>0</v>
          </cell>
          <cell r="X209">
            <v>0</v>
          </cell>
          <cell r="Y209">
            <v>0</v>
          </cell>
          <cell r="Z209">
            <v>0</v>
          </cell>
          <cell r="AA209">
            <v>0</v>
          </cell>
          <cell r="AB209">
            <v>0</v>
          </cell>
          <cell r="AC209">
            <v>0</v>
          </cell>
          <cell r="AD209">
            <v>0</v>
          </cell>
          <cell r="AE209">
            <v>0</v>
          </cell>
          <cell r="AG209">
            <v>0</v>
          </cell>
          <cell r="AK209">
            <v>0</v>
          </cell>
          <cell r="AL209" t="str">
            <v>--</v>
          </cell>
          <cell r="AM209" t="str">
            <v>--</v>
          </cell>
          <cell r="AO209">
            <v>0</v>
          </cell>
          <cell r="AP209">
            <v>0</v>
          </cell>
          <cell r="AQ209">
            <v>0</v>
          </cell>
          <cell r="AR209">
            <v>0</v>
          </cell>
          <cell r="AS209">
            <v>0</v>
          </cell>
          <cell r="AT209">
            <v>0</v>
          </cell>
          <cell r="AU209">
            <v>0</v>
          </cell>
          <cell r="AV209">
            <v>0</v>
          </cell>
          <cell r="AW209">
            <v>0</v>
          </cell>
          <cell r="AX209">
            <v>0</v>
          </cell>
          <cell r="AZ209">
            <v>0</v>
          </cell>
          <cell r="BD209">
            <v>0</v>
          </cell>
          <cell r="BE209" t="str">
            <v>--</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W209">
            <v>0</v>
          </cell>
          <cell r="BX209" t="str">
            <v>--</v>
          </cell>
          <cell r="BZ209">
            <v>-200</v>
          </cell>
        </row>
        <row r="210">
          <cell r="A210">
            <v>201</v>
          </cell>
          <cell r="B210" t="str">
            <v>NEW BEDFORD</v>
          </cell>
          <cell r="C210">
            <v>1286.2699999999998</v>
          </cell>
          <cell r="D210">
            <v>1441.072089005525</v>
          </cell>
          <cell r="E210">
            <v>1441.072089005525</v>
          </cell>
          <cell r="F210">
            <v>1457</v>
          </cell>
          <cell r="G210">
            <v>1457</v>
          </cell>
          <cell r="H210">
            <v>1457</v>
          </cell>
          <cell r="I210">
            <v>1457</v>
          </cell>
          <cell r="J210">
            <v>1457</v>
          </cell>
          <cell r="K210">
            <v>1457</v>
          </cell>
          <cell r="L210">
            <v>0</v>
          </cell>
          <cell r="M210">
            <v>0</v>
          </cell>
          <cell r="N210">
            <v>1457</v>
          </cell>
          <cell r="R210">
            <v>0</v>
          </cell>
          <cell r="S210">
            <v>0</v>
          </cell>
          <cell r="V210">
            <v>18672189</v>
          </cell>
          <cell r="W210">
            <v>21633314.280832503</v>
          </cell>
          <cell r="X210">
            <v>21863698</v>
          </cell>
          <cell r="Y210">
            <v>22815661</v>
          </cell>
          <cell r="Z210">
            <v>22697658.569999997</v>
          </cell>
          <cell r="AA210">
            <v>22834116</v>
          </cell>
          <cell r="AB210">
            <v>22834116</v>
          </cell>
          <cell r="AC210">
            <v>22834116</v>
          </cell>
          <cell r="AD210">
            <v>22834116</v>
          </cell>
          <cell r="AE210">
            <v>0</v>
          </cell>
          <cell r="AG210">
            <v>22697658.569999997</v>
          </cell>
          <cell r="AK210">
            <v>0</v>
          </cell>
          <cell r="AL210">
            <v>0</v>
          </cell>
          <cell r="AM210">
            <v>0</v>
          </cell>
          <cell r="AO210">
            <v>3134318.9273400358</v>
          </cell>
          <cell r="AP210">
            <v>4879496.9980850285</v>
          </cell>
          <cell r="AQ210">
            <v>6290523.5999999996</v>
          </cell>
          <cell r="AR210">
            <v>5911088.9595452808</v>
          </cell>
          <cell r="AS210">
            <v>5910545.3712246036</v>
          </cell>
          <cell r="AT210">
            <v>5364772.0777494246</v>
          </cell>
          <cell r="AU210">
            <v>5364764.7276745792</v>
          </cell>
          <cell r="AV210">
            <v>5364764.7276745792</v>
          </cell>
          <cell r="AW210">
            <v>5364402.026661789</v>
          </cell>
          <cell r="AX210">
            <v>0</v>
          </cell>
          <cell r="AZ210">
            <v>5913562.6282689143</v>
          </cell>
          <cell r="BD210">
            <v>-362.70101279020309</v>
          </cell>
          <cell r="BE210">
            <v>-6.7607999828855903E-3</v>
          </cell>
          <cell r="BH210">
            <v>15537870.072659964</v>
          </cell>
          <cell r="BI210">
            <v>16753817.282747474</v>
          </cell>
          <cell r="BJ210">
            <v>15573174.4</v>
          </cell>
          <cell r="BK210">
            <v>16904572.040454719</v>
          </cell>
          <cell r="BL210">
            <v>16787113.198775392</v>
          </cell>
          <cell r="BM210">
            <v>17469343.922250576</v>
          </cell>
          <cell r="BN210">
            <v>17469351.272325419</v>
          </cell>
          <cell r="BO210">
            <v>17469351.272325419</v>
          </cell>
          <cell r="BP210">
            <v>17469713.973338209</v>
          </cell>
          <cell r="BQ210">
            <v>0</v>
          </cell>
          <cell r="BR210">
            <v>0</v>
          </cell>
          <cell r="BS210">
            <v>16784095.94173108</v>
          </cell>
          <cell r="BT210">
            <v>0</v>
          </cell>
          <cell r="BU210">
            <v>0</v>
          </cell>
          <cell r="BW210">
            <v>362.70101279020309</v>
          </cell>
          <cell r="BX210">
            <v>2.0762134044671754E-3</v>
          </cell>
          <cell r="BZ210">
            <v>-201</v>
          </cell>
        </row>
        <row r="211">
          <cell r="A211">
            <v>202</v>
          </cell>
          <cell r="B211" t="str">
            <v>NEW BRAINTREE</v>
          </cell>
          <cell r="C211">
            <v>0</v>
          </cell>
          <cell r="D211">
            <v>0</v>
          </cell>
          <cell r="E211">
            <v>0</v>
          </cell>
          <cell r="F211">
            <v>0</v>
          </cell>
          <cell r="G211">
            <v>0</v>
          </cell>
          <cell r="H211">
            <v>0</v>
          </cell>
          <cell r="I211">
            <v>0</v>
          </cell>
          <cell r="J211">
            <v>0</v>
          </cell>
          <cell r="K211">
            <v>0</v>
          </cell>
          <cell r="L211">
            <v>0</v>
          </cell>
          <cell r="M211">
            <v>0</v>
          </cell>
          <cell r="N211">
            <v>0</v>
          </cell>
          <cell r="R211">
            <v>0</v>
          </cell>
          <cell r="S211" t="str">
            <v>--</v>
          </cell>
          <cell r="V211">
            <v>0</v>
          </cell>
          <cell r="W211">
            <v>0</v>
          </cell>
          <cell r="X211">
            <v>0</v>
          </cell>
          <cell r="Y211">
            <v>0</v>
          </cell>
          <cell r="Z211">
            <v>0</v>
          </cell>
          <cell r="AA211">
            <v>0</v>
          </cell>
          <cell r="AB211">
            <v>0</v>
          </cell>
          <cell r="AC211">
            <v>0</v>
          </cell>
          <cell r="AD211">
            <v>0</v>
          </cell>
          <cell r="AE211">
            <v>0</v>
          </cell>
          <cell r="AG211">
            <v>0</v>
          </cell>
          <cell r="AK211">
            <v>0</v>
          </cell>
          <cell r="AL211" t="str">
            <v>--</v>
          </cell>
          <cell r="AM211" t="str">
            <v>--</v>
          </cell>
          <cell r="AO211">
            <v>0</v>
          </cell>
          <cell r="AP211">
            <v>0</v>
          </cell>
          <cell r="AQ211">
            <v>0</v>
          </cell>
          <cell r="AR211">
            <v>0</v>
          </cell>
          <cell r="AS211">
            <v>0</v>
          </cell>
          <cell r="AT211">
            <v>0</v>
          </cell>
          <cell r="AU211">
            <v>0</v>
          </cell>
          <cell r="AV211">
            <v>0</v>
          </cell>
          <cell r="AW211">
            <v>0</v>
          </cell>
          <cell r="AX211">
            <v>0</v>
          </cell>
          <cell r="AZ211">
            <v>0</v>
          </cell>
          <cell r="BD211">
            <v>0</v>
          </cell>
          <cell r="BE211" t="str">
            <v>--</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W211">
            <v>0</v>
          </cell>
          <cell r="BX211" t="str">
            <v>--</v>
          </cell>
          <cell r="BZ211">
            <v>-202</v>
          </cell>
        </row>
        <row r="212">
          <cell r="A212">
            <v>203</v>
          </cell>
          <cell r="B212" t="str">
            <v>NEWBURY</v>
          </cell>
          <cell r="C212">
            <v>0</v>
          </cell>
          <cell r="D212">
            <v>0</v>
          </cell>
          <cell r="E212">
            <v>0</v>
          </cell>
          <cell r="F212">
            <v>0</v>
          </cell>
          <cell r="G212">
            <v>0</v>
          </cell>
          <cell r="H212">
            <v>0</v>
          </cell>
          <cell r="I212">
            <v>0</v>
          </cell>
          <cell r="J212">
            <v>0</v>
          </cell>
          <cell r="K212">
            <v>0</v>
          </cell>
          <cell r="L212">
            <v>0</v>
          </cell>
          <cell r="M212">
            <v>0</v>
          </cell>
          <cell r="N212">
            <v>0</v>
          </cell>
          <cell r="R212">
            <v>0</v>
          </cell>
          <cell r="S212" t="str">
            <v>--</v>
          </cell>
          <cell r="V212">
            <v>0</v>
          </cell>
          <cell r="W212">
            <v>0</v>
          </cell>
          <cell r="X212">
            <v>0</v>
          </cell>
          <cell r="Y212">
            <v>0</v>
          </cell>
          <cell r="Z212">
            <v>0</v>
          </cell>
          <cell r="AA212">
            <v>0</v>
          </cell>
          <cell r="AB212">
            <v>0</v>
          </cell>
          <cell r="AC212">
            <v>0</v>
          </cell>
          <cell r="AD212">
            <v>0</v>
          </cell>
          <cell r="AE212">
            <v>0</v>
          </cell>
          <cell r="AG212">
            <v>0</v>
          </cell>
          <cell r="AK212">
            <v>0</v>
          </cell>
          <cell r="AL212" t="str">
            <v>--</v>
          </cell>
          <cell r="AM212" t="str">
            <v>--</v>
          </cell>
          <cell r="AO212">
            <v>0</v>
          </cell>
          <cell r="AP212">
            <v>0</v>
          </cell>
          <cell r="AQ212">
            <v>0</v>
          </cell>
          <cell r="AR212">
            <v>0</v>
          </cell>
          <cell r="AS212">
            <v>0</v>
          </cell>
          <cell r="AT212">
            <v>0</v>
          </cell>
          <cell r="AU212">
            <v>0</v>
          </cell>
          <cell r="AV212">
            <v>0</v>
          </cell>
          <cell r="AW212">
            <v>0</v>
          </cell>
          <cell r="AX212">
            <v>0</v>
          </cell>
          <cell r="AZ212">
            <v>0</v>
          </cell>
          <cell r="BD212">
            <v>0</v>
          </cell>
          <cell r="BE212" t="str">
            <v>--</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W212">
            <v>0</v>
          </cell>
          <cell r="BX212" t="str">
            <v>--</v>
          </cell>
          <cell r="BZ212">
            <v>-203</v>
          </cell>
        </row>
        <row r="213">
          <cell r="A213">
            <v>204</v>
          </cell>
          <cell r="B213" t="str">
            <v>NEWBURYPORT</v>
          </cell>
          <cell r="C213">
            <v>140.34</v>
          </cell>
          <cell r="D213">
            <v>140.009900990099</v>
          </cell>
          <cell r="E213">
            <v>140.009900990099</v>
          </cell>
          <cell r="F213">
            <v>143</v>
          </cell>
          <cell r="G213">
            <v>143</v>
          </cell>
          <cell r="H213">
            <v>143</v>
          </cell>
          <cell r="I213">
            <v>143</v>
          </cell>
          <cell r="J213">
            <v>143</v>
          </cell>
          <cell r="K213">
            <v>143</v>
          </cell>
          <cell r="L213">
            <v>0</v>
          </cell>
          <cell r="M213">
            <v>0</v>
          </cell>
          <cell r="N213">
            <v>143</v>
          </cell>
          <cell r="R213">
            <v>0</v>
          </cell>
          <cell r="S213">
            <v>0</v>
          </cell>
          <cell r="V213">
            <v>2261222</v>
          </cell>
          <cell r="W213">
            <v>2336122.287128713</v>
          </cell>
          <cell r="X213">
            <v>2341170</v>
          </cell>
          <cell r="Y213">
            <v>2390976</v>
          </cell>
          <cell r="Z213">
            <v>2390976</v>
          </cell>
          <cell r="AA213">
            <v>2390976</v>
          </cell>
          <cell r="AB213">
            <v>2390976</v>
          </cell>
          <cell r="AC213">
            <v>2390976</v>
          </cell>
          <cell r="AD213">
            <v>2390976</v>
          </cell>
          <cell r="AE213">
            <v>0</v>
          </cell>
          <cell r="AG213">
            <v>2390976</v>
          </cell>
          <cell r="AK213">
            <v>0</v>
          </cell>
          <cell r="AL213">
            <v>0</v>
          </cell>
          <cell r="AM213">
            <v>0</v>
          </cell>
          <cell r="AO213">
            <v>287340</v>
          </cell>
          <cell r="AP213">
            <v>229482.16745987901</v>
          </cell>
          <cell r="AQ213">
            <v>300595.20000000001</v>
          </cell>
          <cell r="AR213">
            <v>262562.39936848375</v>
          </cell>
          <cell r="AS213">
            <v>278915.3918758214</v>
          </cell>
          <cell r="AT213">
            <v>260444.77609978075</v>
          </cell>
          <cell r="AU213">
            <v>260444.54389142006</v>
          </cell>
          <cell r="AV213">
            <v>260444.54389142006</v>
          </cell>
          <cell r="AW213">
            <v>260443.92985856385</v>
          </cell>
          <cell r="AX213">
            <v>0</v>
          </cell>
          <cell r="AZ213">
            <v>279335.46397199464</v>
          </cell>
          <cell r="BD213">
            <v>-0.61403285621781833</v>
          </cell>
          <cell r="BE213">
            <v>-2.3576337866426655E-4</v>
          </cell>
          <cell r="BH213">
            <v>1973882</v>
          </cell>
          <cell r="BI213">
            <v>2106640.1196688339</v>
          </cell>
          <cell r="BJ213">
            <v>2040574.8</v>
          </cell>
          <cell r="BK213">
            <v>2128413.6006315164</v>
          </cell>
          <cell r="BL213">
            <v>2112060.6081241788</v>
          </cell>
          <cell r="BM213">
            <v>2130531.2239002194</v>
          </cell>
          <cell r="BN213">
            <v>2130531.4561085799</v>
          </cell>
          <cell r="BO213">
            <v>2130531.4561085799</v>
          </cell>
          <cell r="BP213">
            <v>2130532.0701414361</v>
          </cell>
          <cell r="BQ213">
            <v>0</v>
          </cell>
          <cell r="BR213">
            <v>0</v>
          </cell>
          <cell r="BS213">
            <v>2111640.5360280052</v>
          </cell>
          <cell r="BT213">
            <v>0</v>
          </cell>
          <cell r="BU213">
            <v>0</v>
          </cell>
          <cell r="BW213">
            <v>0.6140328561887145</v>
          </cell>
          <cell r="BX213">
            <v>2.8820642583582412E-5</v>
          </cell>
          <cell r="BZ213">
            <v>-204</v>
          </cell>
        </row>
        <row r="214">
          <cell r="A214">
            <v>205</v>
          </cell>
          <cell r="B214" t="str">
            <v>NEW MARLBOROUGH</v>
          </cell>
          <cell r="C214">
            <v>0</v>
          </cell>
          <cell r="D214">
            <v>0</v>
          </cell>
          <cell r="E214">
            <v>0</v>
          </cell>
          <cell r="F214">
            <v>0</v>
          </cell>
          <cell r="G214">
            <v>0</v>
          </cell>
          <cell r="H214">
            <v>0</v>
          </cell>
          <cell r="I214">
            <v>0</v>
          </cell>
          <cell r="J214">
            <v>0</v>
          </cell>
          <cell r="K214">
            <v>0</v>
          </cell>
          <cell r="L214">
            <v>0</v>
          </cell>
          <cell r="M214">
            <v>0</v>
          </cell>
          <cell r="N214">
            <v>0</v>
          </cell>
          <cell r="R214">
            <v>0</v>
          </cell>
          <cell r="S214" t="str">
            <v>--</v>
          </cell>
          <cell r="V214">
            <v>0</v>
          </cell>
          <cell r="W214">
            <v>0</v>
          </cell>
          <cell r="X214">
            <v>0</v>
          </cell>
          <cell r="Y214">
            <v>0</v>
          </cell>
          <cell r="Z214">
            <v>0</v>
          </cell>
          <cell r="AA214">
            <v>0</v>
          </cell>
          <cell r="AB214">
            <v>0</v>
          </cell>
          <cell r="AC214">
            <v>0</v>
          </cell>
          <cell r="AD214">
            <v>0</v>
          </cell>
          <cell r="AE214">
            <v>0</v>
          </cell>
          <cell r="AG214">
            <v>0</v>
          </cell>
          <cell r="AK214">
            <v>0</v>
          </cell>
          <cell r="AL214" t="str">
            <v>--</v>
          </cell>
          <cell r="AM214" t="str">
            <v>--</v>
          </cell>
          <cell r="AO214">
            <v>0</v>
          </cell>
          <cell r="AP214">
            <v>0</v>
          </cell>
          <cell r="AQ214">
            <v>0</v>
          </cell>
          <cell r="AR214">
            <v>0</v>
          </cell>
          <cell r="AS214">
            <v>0</v>
          </cell>
          <cell r="AT214">
            <v>0</v>
          </cell>
          <cell r="AU214">
            <v>0</v>
          </cell>
          <cell r="AV214">
            <v>0</v>
          </cell>
          <cell r="AW214">
            <v>0</v>
          </cell>
          <cell r="AX214">
            <v>0</v>
          </cell>
          <cell r="AZ214">
            <v>0</v>
          </cell>
          <cell r="BD214">
            <v>0</v>
          </cell>
          <cell r="BE214" t="str">
            <v>--</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W214">
            <v>0</v>
          </cell>
          <cell r="BX214" t="str">
            <v>--</v>
          </cell>
          <cell r="BZ214">
            <v>-205</v>
          </cell>
        </row>
        <row r="215">
          <cell r="A215">
            <v>206</v>
          </cell>
          <cell r="B215" t="str">
            <v>NEW SALEM</v>
          </cell>
          <cell r="C215">
            <v>0</v>
          </cell>
          <cell r="D215">
            <v>0</v>
          </cell>
          <cell r="E215">
            <v>0</v>
          </cell>
          <cell r="F215">
            <v>0</v>
          </cell>
          <cell r="G215">
            <v>0</v>
          </cell>
          <cell r="H215">
            <v>0</v>
          </cell>
          <cell r="I215">
            <v>0</v>
          </cell>
          <cell r="J215">
            <v>0</v>
          </cell>
          <cell r="K215">
            <v>0</v>
          </cell>
          <cell r="L215">
            <v>0</v>
          </cell>
          <cell r="M215">
            <v>0</v>
          </cell>
          <cell r="N215">
            <v>0</v>
          </cell>
          <cell r="R215">
            <v>0</v>
          </cell>
          <cell r="S215" t="str">
            <v>--</v>
          </cell>
          <cell r="V215">
            <v>0</v>
          </cell>
          <cell r="W215">
            <v>0</v>
          </cell>
          <cell r="X215">
            <v>0</v>
          </cell>
          <cell r="Y215">
            <v>0</v>
          </cell>
          <cell r="Z215">
            <v>0</v>
          </cell>
          <cell r="AA215">
            <v>0</v>
          </cell>
          <cell r="AB215">
            <v>0</v>
          </cell>
          <cell r="AC215">
            <v>0</v>
          </cell>
          <cell r="AD215">
            <v>0</v>
          </cell>
          <cell r="AE215">
            <v>0</v>
          </cell>
          <cell r="AG215">
            <v>0</v>
          </cell>
          <cell r="AK215">
            <v>0</v>
          </cell>
          <cell r="AL215" t="str">
            <v>--</v>
          </cell>
          <cell r="AM215" t="str">
            <v>--</v>
          </cell>
          <cell r="AO215">
            <v>0</v>
          </cell>
          <cell r="AP215">
            <v>0</v>
          </cell>
          <cell r="AQ215">
            <v>0</v>
          </cell>
          <cell r="AR215">
            <v>0</v>
          </cell>
          <cell r="AS215">
            <v>0</v>
          </cell>
          <cell r="AT215">
            <v>0</v>
          </cell>
          <cell r="AU215">
            <v>0</v>
          </cell>
          <cell r="AV215">
            <v>0</v>
          </cell>
          <cell r="AW215">
            <v>0</v>
          </cell>
          <cell r="AX215">
            <v>0</v>
          </cell>
          <cell r="AZ215">
            <v>0</v>
          </cell>
          <cell r="BD215">
            <v>0</v>
          </cell>
          <cell r="BE215" t="str">
            <v>--</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W215">
            <v>0</v>
          </cell>
          <cell r="BX215" t="str">
            <v>--</v>
          </cell>
          <cell r="BZ215">
            <v>-206</v>
          </cell>
        </row>
        <row r="216">
          <cell r="A216">
            <v>207</v>
          </cell>
          <cell r="B216" t="str">
            <v>NEWTON</v>
          </cell>
          <cell r="C216">
            <v>4.18</v>
          </cell>
          <cell r="D216">
            <v>5.115615136559776</v>
          </cell>
          <cell r="E216">
            <v>5.115615136559776</v>
          </cell>
          <cell r="F216">
            <v>6</v>
          </cell>
          <cell r="G216">
            <v>6</v>
          </cell>
          <cell r="H216">
            <v>6</v>
          </cell>
          <cell r="I216">
            <v>6</v>
          </cell>
          <cell r="J216">
            <v>6</v>
          </cell>
          <cell r="K216">
            <v>6</v>
          </cell>
          <cell r="L216">
            <v>0</v>
          </cell>
          <cell r="M216">
            <v>0</v>
          </cell>
          <cell r="N216">
            <v>6</v>
          </cell>
          <cell r="R216">
            <v>0</v>
          </cell>
          <cell r="S216">
            <v>0</v>
          </cell>
          <cell r="V216">
            <v>86237</v>
          </cell>
          <cell r="W216">
            <v>127858.44699809307</v>
          </cell>
          <cell r="X216">
            <v>128050</v>
          </cell>
          <cell r="Y216">
            <v>138663</v>
          </cell>
          <cell r="Z216">
            <v>138663</v>
          </cell>
          <cell r="AA216">
            <v>138663</v>
          </cell>
          <cell r="AB216">
            <v>138663</v>
          </cell>
          <cell r="AC216">
            <v>138663</v>
          </cell>
          <cell r="AD216">
            <v>138663</v>
          </cell>
          <cell r="AE216">
            <v>0</v>
          </cell>
          <cell r="AG216">
            <v>138663</v>
          </cell>
          <cell r="AK216">
            <v>0</v>
          </cell>
          <cell r="AL216">
            <v>0</v>
          </cell>
          <cell r="AM216">
            <v>0</v>
          </cell>
          <cell r="AO216">
            <v>22798</v>
          </cell>
          <cell r="AP216">
            <v>38552.950818831341</v>
          </cell>
          <cell r="AQ216">
            <v>51674.6</v>
          </cell>
          <cell r="AR216">
            <v>45249.511023535568</v>
          </cell>
          <cell r="AS216">
            <v>48421.500387783635</v>
          </cell>
          <cell r="AT216">
            <v>56291.097008649973</v>
          </cell>
          <cell r="AU216">
            <v>56291.003870161971</v>
          </cell>
          <cell r="AV216">
            <v>56291.003870161971</v>
          </cell>
          <cell r="AW216">
            <v>56290.757582338236</v>
          </cell>
          <cell r="AX216">
            <v>0</v>
          </cell>
          <cell r="AZ216">
            <v>48502.981757060901</v>
          </cell>
          <cell r="BD216">
            <v>-0.24628782373474678</v>
          </cell>
          <cell r="BE216">
            <v>-4.3752608197555887E-4</v>
          </cell>
          <cell r="BH216">
            <v>63439</v>
          </cell>
          <cell r="BI216">
            <v>89305.49617926174</v>
          </cell>
          <cell r="BJ216">
            <v>76375.399999999994</v>
          </cell>
          <cell r="BK216">
            <v>93413.488976464432</v>
          </cell>
          <cell r="BL216">
            <v>90241.499612216372</v>
          </cell>
          <cell r="BM216">
            <v>82371.902991350027</v>
          </cell>
          <cell r="BN216">
            <v>82371.996129838022</v>
          </cell>
          <cell r="BO216">
            <v>82371.996129838022</v>
          </cell>
          <cell r="BP216">
            <v>82372.242417661764</v>
          </cell>
          <cell r="BQ216">
            <v>0</v>
          </cell>
          <cell r="BR216">
            <v>0</v>
          </cell>
          <cell r="BS216">
            <v>90160.018242939099</v>
          </cell>
          <cell r="BT216">
            <v>0</v>
          </cell>
          <cell r="BU216">
            <v>0</v>
          </cell>
          <cell r="BW216">
            <v>0.24628782374202274</v>
          </cell>
          <cell r="BX216">
            <v>2.9899460411986212E-4</v>
          </cell>
          <cell r="BZ216">
            <v>-207</v>
          </cell>
        </row>
        <row r="217">
          <cell r="A217">
            <v>208</v>
          </cell>
          <cell r="B217" t="str">
            <v>NORFOLK</v>
          </cell>
          <cell r="C217">
            <v>12</v>
          </cell>
          <cell r="D217">
            <v>12.485805194336516</v>
          </cell>
          <cell r="E217">
            <v>12.485805194336516</v>
          </cell>
          <cell r="F217">
            <v>17</v>
          </cell>
          <cell r="G217">
            <v>17</v>
          </cell>
          <cell r="H217">
            <v>17</v>
          </cell>
          <cell r="I217">
            <v>17</v>
          </cell>
          <cell r="J217">
            <v>17</v>
          </cell>
          <cell r="K217">
            <v>17</v>
          </cell>
          <cell r="L217">
            <v>0</v>
          </cell>
          <cell r="M217">
            <v>0</v>
          </cell>
          <cell r="N217">
            <v>17</v>
          </cell>
          <cell r="R217">
            <v>0</v>
          </cell>
          <cell r="S217">
            <v>0</v>
          </cell>
          <cell r="V217">
            <v>197922</v>
          </cell>
          <cell r="W217">
            <v>227656.01935906848</v>
          </cell>
          <cell r="X217">
            <v>231063</v>
          </cell>
          <cell r="Y217">
            <v>326625</v>
          </cell>
          <cell r="Z217">
            <v>325626.07999999996</v>
          </cell>
          <cell r="AA217">
            <v>326699</v>
          </cell>
          <cell r="AB217">
            <v>326699</v>
          </cell>
          <cell r="AC217">
            <v>326699</v>
          </cell>
          <cell r="AD217">
            <v>326699</v>
          </cell>
          <cell r="AE217">
            <v>0</v>
          </cell>
          <cell r="AG217">
            <v>325626.07999999996</v>
          </cell>
          <cell r="AK217">
            <v>0</v>
          </cell>
          <cell r="AL217">
            <v>0</v>
          </cell>
          <cell r="AM217">
            <v>0</v>
          </cell>
          <cell r="AO217">
            <v>38643.518216086879</v>
          </cell>
          <cell r="AP217">
            <v>44265.962083877886</v>
          </cell>
          <cell r="AQ217">
            <v>102965.4</v>
          </cell>
          <cell r="AR217">
            <v>140931.74908905907</v>
          </cell>
          <cell r="AS217">
            <v>140504.82877899735</v>
          </cell>
          <cell r="AT217">
            <v>140011.99334173978</v>
          </cell>
          <cell r="AU217">
            <v>140011.76526016335</v>
          </cell>
          <cell r="AV217">
            <v>140011.76526016335</v>
          </cell>
          <cell r="AW217">
            <v>139984.44332446833</v>
          </cell>
          <cell r="AX217">
            <v>0</v>
          </cell>
          <cell r="AZ217">
            <v>140519.52218197266</v>
          </cell>
          <cell r="BD217">
            <v>-27.321935695013963</v>
          </cell>
          <cell r="BE217">
            <v>-1.9514028442002562E-2</v>
          </cell>
          <cell r="BH217">
            <v>159278.48178391313</v>
          </cell>
          <cell r="BI217">
            <v>183390.0572751906</v>
          </cell>
          <cell r="BJ217">
            <v>128097.60000000001</v>
          </cell>
          <cell r="BK217">
            <v>185693.25091094093</v>
          </cell>
          <cell r="BL217">
            <v>185121.2512210026</v>
          </cell>
          <cell r="BM217">
            <v>186687.00665826022</v>
          </cell>
          <cell r="BN217">
            <v>186687.23473983665</v>
          </cell>
          <cell r="BO217">
            <v>186687.23473983665</v>
          </cell>
          <cell r="BP217">
            <v>186714.55667553167</v>
          </cell>
          <cell r="BQ217">
            <v>0</v>
          </cell>
          <cell r="BR217">
            <v>0</v>
          </cell>
          <cell r="BS217">
            <v>185106.5578180273</v>
          </cell>
          <cell r="BT217">
            <v>0</v>
          </cell>
          <cell r="BU217">
            <v>0</v>
          </cell>
          <cell r="BW217">
            <v>27.321935695013963</v>
          </cell>
          <cell r="BX217">
            <v>1.4635138676233339E-2</v>
          </cell>
          <cell r="BZ217">
            <v>-208</v>
          </cell>
        </row>
        <row r="218">
          <cell r="A218">
            <v>209</v>
          </cell>
          <cell r="B218" t="str">
            <v>NORTH ADAMS</v>
          </cell>
          <cell r="C218">
            <v>68.72</v>
          </cell>
          <cell r="D218">
            <v>63.427419354838705</v>
          </cell>
          <cell r="E218">
            <v>63.427419354838705</v>
          </cell>
          <cell r="F218">
            <v>69</v>
          </cell>
          <cell r="G218">
            <v>69</v>
          </cell>
          <cell r="H218">
            <v>69</v>
          </cell>
          <cell r="I218">
            <v>69</v>
          </cell>
          <cell r="J218">
            <v>69</v>
          </cell>
          <cell r="K218">
            <v>69</v>
          </cell>
          <cell r="L218">
            <v>0</v>
          </cell>
          <cell r="M218">
            <v>0</v>
          </cell>
          <cell r="N218">
            <v>69</v>
          </cell>
          <cell r="R218">
            <v>0</v>
          </cell>
          <cell r="S218">
            <v>0</v>
          </cell>
          <cell r="V218">
            <v>1063720</v>
          </cell>
          <cell r="W218">
            <v>1115437.9193548388</v>
          </cell>
          <cell r="X218">
            <v>1119048</v>
          </cell>
          <cell r="Y218">
            <v>1217367</v>
          </cell>
          <cell r="Z218">
            <v>1217367</v>
          </cell>
          <cell r="AA218">
            <v>1217367</v>
          </cell>
          <cell r="AB218">
            <v>1217367</v>
          </cell>
          <cell r="AC218">
            <v>1217367</v>
          </cell>
          <cell r="AD218">
            <v>1217367</v>
          </cell>
          <cell r="AE218">
            <v>0</v>
          </cell>
          <cell r="AG218">
            <v>1217367</v>
          </cell>
          <cell r="AK218">
            <v>0</v>
          </cell>
          <cell r="AL218">
            <v>0</v>
          </cell>
          <cell r="AM218">
            <v>0</v>
          </cell>
          <cell r="AO218">
            <v>75494.969484097324</v>
          </cell>
          <cell r="AP218">
            <v>168517.9193548387</v>
          </cell>
          <cell r="AQ218">
            <v>206335.6</v>
          </cell>
          <cell r="AR218">
            <v>272267</v>
          </cell>
          <cell r="AS218">
            <v>272267</v>
          </cell>
          <cell r="AT218">
            <v>216647.29721903917</v>
          </cell>
          <cell r="AU218">
            <v>216647.01792122069</v>
          </cell>
          <cell r="AV218">
            <v>216647.01792122069</v>
          </cell>
          <cell r="AW218">
            <v>216630.40799106675</v>
          </cell>
          <cell r="AX218">
            <v>0</v>
          </cell>
          <cell r="AZ218">
            <v>272267</v>
          </cell>
          <cell r="BD218">
            <v>-16.609930153936148</v>
          </cell>
          <cell r="BE218">
            <v>-7.666816886431338E-3</v>
          </cell>
          <cell r="BH218">
            <v>988225.03051590268</v>
          </cell>
          <cell r="BI218">
            <v>946920.00000000012</v>
          </cell>
          <cell r="BJ218">
            <v>912712.4</v>
          </cell>
          <cell r="BK218">
            <v>945100</v>
          </cell>
          <cell r="BL218">
            <v>945100</v>
          </cell>
          <cell r="BM218">
            <v>1000719.7027809608</v>
          </cell>
          <cell r="BN218">
            <v>1000719.9820787793</v>
          </cell>
          <cell r="BO218">
            <v>1000719.9820787793</v>
          </cell>
          <cell r="BP218">
            <v>1000736.5920089332</v>
          </cell>
          <cell r="BQ218">
            <v>0</v>
          </cell>
          <cell r="BR218">
            <v>0</v>
          </cell>
          <cell r="BS218">
            <v>945100</v>
          </cell>
          <cell r="BT218">
            <v>0</v>
          </cell>
          <cell r="BU218">
            <v>0</v>
          </cell>
          <cell r="BW218">
            <v>16.609930153936148</v>
          </cell>
          <cell r="BX218">
            <v>1.6597979905830229E-3</v>
          </cell>
          <cell r="BZ218">
            <v>-209</v>
          </cell>
        </row>
        <row r="219">
          <cell r="A219">
            <v>210</v>
          </cell>
          <cell r="B219" t="str">
            <v>NORTHAMPTON</v>
          </cell>
          <cell r="C219">
            <v>169.88000000000002</v>
          </cell>
          <cell r="D219">
            <v>179.76946158195446</v>
          </cell>
          <cell r="E219">
            <v>179.76946158195446</v>
          </cell>
          <cell r="F219">
            <v>165</v>
          </cell>
          <cell r="G219">
            <v>165</v>
          </cell>
          <cell r="H219">
            <v>165</v>
          </cell>
          <cell r="I219">
            <v>165</v>
          </cell>
          <cell r="J219">
            <v>165</v>
          </cell>
          <cell r="K219">
            <v>165</v>
          </cell>
          <cell r="L219">
            <v>0</v>
          </cell>
          <cell r="M219">
            <v>0</v>
          </cell>
          <cell r="N219">
            <v>165</v>
          </cell>
          <cell r="R219">
            <v>0</v>
          </cell>
          <cell r="S219">
            <v>0</v>
          </cell>
          <cell r="V219">
            <v>2386137</v>
          </cell>
          <cell r="W219">
            <v>2702958.7549638734</v>
          </cell>
          <cell r="X219">
            <v>2707615</v>
          </cell>
          <cell r="Y219">
            <v>2458493</v>
          </cell>
          <cell r="Z219">
            <v>2458493</v>
          </cell>
          <cell r="AA219">
            <v>2458493</v>
          </cell>
          <cell r="AB219">
            <v>2458493</v>
          </cell>
          <cell r="AC219">
            <v>2458493</v>
          </cell>
          <cell r="AD219">
            <v>2458493</v>
          </cell>
          <cell r="AE219">
            <v>0</v>
          </cell>
          <cell r="AG219">
            <v>2458493</v>
          </cell>
          <cell r="AK219">
            <v>0</v>
          </cell>
          <cell r="AL219">
            <v>0</v>
          </cell>
          <cell r="AM219">
            <v>0</v>
          </cell>
          <cell r="AO219">
            <v>232722</v>
          </cell>
          <cell r="AP219">
            <v>349154.69951920188</v>
          </cell>
          <cell r="AQ219">
            <v>454123.6</v>
          </cell>
          <cell r="AR219">
            <v>173077.40420795238</v>
          </cell>
          <cell r="AS219">
            <v>197616.0143631915</v>
          </cell>
          <cell r="AT219">
            <v>227128.99735785829</v>
          </cell>
          <cell r="AU219">
            <v>227128.86433386244</v>
          </cell>
          <cell r="AV219">
            <v>227128.86433386244</v>
          </cell>
          <cell r="AW219">
            <v>227128.51257605368</v>
          </cell>
          <cell r="AX219">
            <v>0</v>
          </cell>
          <cell r="AZ219">
            <v>198246.35681583208</v>
          </cell>
          <cell r="BD219">
            <v>-0.35175780876306817</v>
          </cell>
          <cell r="BE219">
            <v>-1.5487146901582705E-4</v>
          </cell>
          <cell r="BH219">
            <v>2153415</v>
          </cell>
          <cell r="BI219">
            <v>2353804.0554446718</v>
          </cell>
          <cell r="BJ219">
            <v>2253491.4</v>
          </cell>
          <cell r="BK219">
            <v>2285415.5957920477</v>
          </cell>
          <cell r="BL219">
            <v>2260876.9856368084</v>
          </cell>
          <cell r="BM219">
            <v>2231364.0026421417</v>
          </cell>
          <cell r="BN219">
            <v>2231364.1356661376</v>
          </cell>
          <cell r="BO219">
            <v>2231364.1356661376</v>
          </cell>
          <cell r="BP219">
            <v>2231364.4874239461</v>
          </cell>
          <cell r="BQ219">
            <v>0</v>
          </cell>
          <cell r="BR219">
            <v>0</v>
          </cell>
          <cell r="BS219">
            <v>2260246.6431841678</v>
          </cell>
          <cell r="BT219">
            <v>0</v>
          </cell>
          <cell r="BU219">
            <v>0</v>
          </cell>
          <cell r="BW219">
            <v>0.35175780858844519</v>
          </cell>
          <cell r="BX219">
            <v>1.5764249461369673E-5</v>
          </cell>
          <cell r="BZ219">
            <v>-210</v>
          </cell>
        </row>
        <row r="220">
          <cell r="A220">
            <v>211</v>
          </cell>
          <cell r="B220" t="str">
            <v>NORTH ANDOVER</v>
          </cell>
          <cell r="C220">
            <v>9.9600000000000009</v>
          </cell>
          <cell r="D220">
            <v>9.0848597706177028</v>
          </cell>
          <cell r="E220">
            <v>9.0848597706177028</v>
          </cell>
          <cell r="F220">
            <v>9</v>
          </cell>
          <cell r="G220">
            <v>9</v>
          </cell>
          <cell r="H220">
            <v>9</v>
          </cell>
          <cell r="I220">
            <v>9</v>
          </cell>
          <cell r="J220">
            <v>9</v>
          </cell>
          <cell r="K220">
            <v>9</v>
          </cell>
          <cell r="L220">
            <v>0</v>
          </cell>
          <cell r="M220">
            <v>0</v>
          </cell>
          <cell r="N220">
            <v>9</v>
          </cell>
          <cell r="R220">
            <v>0</v>
          </cell>
          <cell r="S220">
            <v>0</v>
          </cell>
          <cell r="V220">
            <v>150646</v>
          </cell>
          <cell r="W220">
            <v>159085.94742621284</v>
          </cell>
          <cell r="X220">
            <v>160281</v>
          </cell>
          <cell r="Y220">
            <v>152469</v>
          </cell>
          <cell r="Z220">
            <v>151416.99</v>
          </cell>
          <cell r="AA220">
            <v>152469</v>
          </cell>
          <cell r="AB220">
            <v>152469</v>
          </cell>
          <cell r="AC220">
            <v>152469</v>
          </cell>
          <cell r="AD220">
            <v>152469</v>
          </cell>
          <cell r="AE220">
            <v>0</v>
          </cell>
          <cell r="AG220">
            <v>151416.99</v>
          </cell>
          <cell r="AK220">
            <v>0</v>
          </cell>
          <cell r="AL220">
            <v>0</v>
          </cell>
          <cell r="AM220">
            <v>0</v>
          </cell>
          <cell r="AO220">
            <v>65597</v>
          </cell>
          <cell r="AP220">
            <v>38941.170074211295</v>
          </cell>
          <cell r="AQ220">
            <v>57699.6</v>
          </cell>
          <cell r="AR220">
            <v>26796.276975745575</v>
          </cell>
          <cell r="AS220">
            <v>30043.189885499651</v>
          </cell>
          <cell r="AT220">
            <v>11148.738051677892</v>
          </cell>
          <cell r="AU220">
            <v>11148.733075640019</v>
          </cell>
          <cell r="AV220">
            <v>11148.733075640019</v>
          </cell>
          <cell r="AW220">
            <v>11148.719917411179</v>
          </cell>
          <cell r="AX220">
            <v>0</v>
          </cell>
          <cell r="AZ220">
            <v>30153.619677305469</v>
          </cell>
          <cell r="BD220">
            <v>-1.3158228839529329E-2</v>
          </cell>
          <cell r="BE220">
            <v>-1.1802443157238329E-4</v>
          </cell>
          <cell r="BH220">
            <v>85049</v>
          </cell>
          <cell r="BI220">
            <v>120144.77735200155</v>
          </cell>
          <cell r="BJ220">
            <v>102581.4</v>
          </cell>
          <cell r="BK220">
            <v>125672.72302425443</v>
          </cell>
          <cell r="BL220">
            <v>121373.80011450034</v>
          </cell>
          <cell r="BM220">
            <v>141320.26194832212</v>
          </cell>
          <cell r="BN220">
            <v>141320.26692435998</v>
          </cell>
          <cell r="BO220">
            <v>141320.26692435998</v>
          </cell>
          <cell r="BP220">
            <v>141320.28008258881</v>
          </cell>
          <cell r="BQ220">
            <v>0</v>
          </cell>
          <cell r="BR220">
            <v>0</v>
          </cell>
          <cell r="BS220">
            <v>121263.37032269452</v>
          </cell>
          <cell r="BT220">
            <v>0</v>
          </cell>
          <cell r="BU220">
            <v>0</v>
          </cell>
          <cell r="BW220">
            <v>1.3158228830434382E-2</v>
          </cell>
          <cell r="BX220">
            <v>9.3109283838543888E-6</v>
          </cell>
          <cell r="BZ220">
            <v>-211</v>
          </cell>
        </row>
        <row r="221">
          <cell r="A221">
            <v>212</v>
          </cell>
          <cell r="B221" t="str">
            <v>NORTH ATTLEBOROUGH</v>
          </cell>
          <cell r="C221">
            <v>156.25</v>
          </cell>
          <cell r="D221">
            <v>152.98557806108914</v>
          </cell>
          <cell r="E221">
            <v>152.98557806108914</v>
          </cell>
          <cell r="F221">
            <v>158</v>
          </cell>
          <cell r="G221">
            <v>158</v>
          </cell>
          <cell r="H221">
            <v>158</v>
          </cell>
          <cell r="I221">
            <v>158</v>
          </cell>
          <cell r="J221">
            <v>158</v>
          </cell>
          <cell r="K221">
            <v>158</v>
          </cell>
          <cell r="L221">
            <v>0</v>
          </cell>
          <cell r="M221">
            <v>0</v>
          </cell>
          <cell r="N221">
            <v>158</v>
          </cell>
          <cell r="R221">
            <v>0</v>
          </cell>
          <cell r="S221">
            <v>0</v>
          </cell>
          <cell r="V221">
            <v>2228265</v>
          </cell>
          <cell r="W221">
            <v>2269655.6746026962</v>
          </cell>
          <cell r="X221">
            <v>2295732</v>
          </cell>
          <cell r="Y221">
            <v>2344003</v>
          </cell>
          <cell r="Z221">
            <v>2315743.1200000006</v>
          </cell>
          <cell r="AA221">
            <v>2344155</v>
          </cell>
          <cell r="AB221">
            <v>2344155</v>
          </cell>
          <cell r="AC221">
            <v>2344155</v>
          </cell>
          <cell r="AD221">
            <v>2344155</v>
          </cell>
          <cell r="AE221">
            <v>0</v>
          </cell>
          <cell r="AG221">
            <v>2315743.1200000006</v>
          </cell>
          <cell r="AK221">
            <v>0</v>
          </cell>
          <cell r="AL221">
            <v>0</v>
          </cell>
          <cell r="AM221">
            <v>0</v>
          </cell>
          <cell r="AO221">
            <v>359023.38963524194</v>
          </cell>
          <cell r="AP221">
            <v>238412.67700040073</v>
          </cell>
          <cell r="AQ221">
            <v>367258.6</v>
          </cell>
          <cell r="AR221">
            <v>288925.00334684516</v>
          </cell>
          <cell r="AS221">
            <v>279235.88968629675</v>
          </cell>
          <cell r="AT221">
            <v>261037.08042243816</v>
          </cell>
          <cell r="AU221">
            <v>261036.87299132702</v>
          </cell>
          <cell r="AV221">
            <v>261036.87299132702</v>
          </cell>
          <cell r="AW221">
            <v>261023.16520405575</v>
          </cell>
          <cell r="AX221">
            <v>0</v>
          </cell>
          <cell r="AZ221">
            <v>279712.93147178378</v>
          </cell>
          <cell r="BD221">
            <v>-13.707787271268899</v>
          </cell>
          <cell r="BE221">
            <v>-5.2512838949470009E-3</v>
          </cell>
          <cell r="BH221">
            <v>1869241.6103647579</v>
          </cell>
          <cell r="BI221">
            <v>2031242.9976022956</v>
          </cell>
          <cell r="BJ221">
            <v>1928473.4</v>
          </cell>
          <cell r="BK221">
            <v>2055077.996653155</v>
          </cell>
          <cell r="BL221">
            <v>2036507.2303137039</v>
          </cell>
          <cell r="BM221">
            <v>2083117.9195775618</v>
          </cell>
          <cell r="BN221">
            <v>2083118.127008673</v>
          </cell>
          <cell r="BO221">
            <v>2083118.127008673</v>
          </cell>
          <cell r="BP221">
            <v>2083131.8347959442</v>
          </cell>
          <cell r="BQ221">
            <v>0</v>
          </cell>
          <cell r="BR221">
            <v>0</v>
          </cell>
          <cell r="BS221">
            <v>2036030.1885282169</v>
          </cell>
          <cell r="BT221">
            <v>0</v>
          </cell>
          <cell r="BU221">
            <v>0</v>
          </cell>
          <cell r="BW221">
            <v>13.707787271123379</v>
          </cell>
          <cell r="BX221">
            <v>6.5804176410111381E-4</v>
          </cell>
          <cell r="BZ221">
            <v>-212</v>
          </cell>
        </row>
        <row r="222">
          <cell r="A222">
            <v>213</v>
          </cell>
          <cell r="B222" t="str">
            <v>NORTHBOROUGH</v>
          </cell>
          <cell r="C222">
            <v>2</v>
          </cell>
          <cell r="D222">
            <v>2</v>
          </cell>
          <cell r="E222">
            <v>2</v>
          </cell>
          <cell r="F222">
            <v>2</v>
          </cell>
          <cell r="G222">
            <v>2</v>
          </cell>
          <cell r="H222">
            <v>2</v>
          </cell>
          <cell r="I222">
            <v>2</v>
          </cell>
          <cell r="J222">
            <v>2</v>
          </cell>
          <cell r="K222">
            <v>2</v>
          </cell>
          <cell r="L222">
            <v>0</v>
          </cell>
          <cell r="M222">
            <v>0</v>
          </cell>
          <cell r="N222">
            <v>2</v>
          </cell>
          <cell r="R222">
            <v>0</v>
          </cell>
          <cell r="S222">
            <v>0</v>
          </cell>
          <cell r="V222">
            <v>17814</v>
          </cell>
          <cell r="W222">
            <v>36326.14</v>
          </cell>
          <cell r="X222">
            <v>36540</v>
          </cell>
          <cell r="Y222">
            <v>36542</v>
          </cell>
          <cell r="Z222">
            <v>36393.14</v>
          </cell>
          <cell r="AA222">
            <v>36542</v>
          </cell>
          <cell r="AB222">
            <v>36542</v>
          </cell>
          <cell r="AC222">
            <v>36542</v>
          </cell>
          <cell r="AD222">
            <v>36542</v>
          </cell>
          <cell r="AE222">
            <v>0</v>
          </cell>
          <cell r="AG222">
            <v>36393.14</v>
          </cell>
          <cell r="AK222">
            <v>0</v>
          </cell>
          <cell r="AL222">
            <v>0</v>
          </cell>
          <cell r="AM222">
            <v>0</v>
          </cell>
          <cell r="AO222">
            <v>938</v>
          </cell>
          <cell r="AP222">
            <v>2574.1399999999994</v>
          </cell>
          <cell r="AQ222">
            <v>2788</v>
          </cell>
          <cell r="AR222">
            <v>2790</v>
          </cell>
          <cell r="AS222">
            <v>2641.1399999999994</v>
          </cell>
          <cell r="AT222">
            <v>19664.278514720987</v>
          </cell>
          <cell r="AU222">
            <v>19664.245812942714</v>
          </cell>
          <cell r="AV222">
            <v>19664.245812942714</v>
          </cell>
          <cell r="AW222">
            <v>19664.159339026548</v>
          </cell>
          <cell r="AX222">
            <v>0</v>
          </cell>
          <cell r="AZ222">
            <v>2641.1399999999994</v>
          </cell>
          <cell r="BD222">
            <v>-8.6473916166141862E-2</v>
          </cell>
          <cell r="BE222">
            <v>-4.397520097620955E-4</v>
          </cell>
          <cell r="BH222">
            <v>16876</v>
          </cell>
          <cell r="BI222">
            <v>33752</v>
          </cell>
          <cell r="BJ222">
            <v>33752</v>
          </cell>
          <cell r="BK222">
            <v>33752</v>
          </cell>
          <cell r="BL222">
            <v>33752</v>
          </cell>
          <cell r="BM222">
            <v>16877.721485279013</v>
          </cell>
          <cell r="BN222">
            <v>16877.754187057286</v>
          </cell>
          <cell r="BO222">
            <v>16877.754187057286</v>
          </cell>
          <cell r="BP222">
            <v>16877.840660973452</v>
          </cell>
          <cell r="BQ222">
            <v>0</v>
          </cell>
          <cell r="BR222">
            <v>0</v>
          </cell>
          <cell r="BS222">
            <v>33752</v>
          </cell>
          <cell r="BT222">
            <v>0</v>
          </cell>
          <cell r="BU222">
            <v>0</v>
          </cell>
          <cell r="BW222">
            <v>8.6473916166141862E-2</v>
          </cell>
          <cell r="BX222">
            <v>5.1235439981756059E-4</v>
          </cell>
          <cell r="BZ222">
            <v>-213</v>
          </cell>
        </row>
        <row r="223">
          <cell r="A223">
            <v>214</v>
          </cell>
          <cell r="B223" t="str">
            <v>NORTHBRIDGE</v>
          </cell>
          <cell r="C223">
            <v>4</v>
          </cell>
          <cell r="D223">
            <v>3.0597085497248284</v>
          </cell>
          <cell r="E223">
            <v>3.0597085497248284</v>
          </cell>
          <cell r="F223">
            <v>4</v>
          </cell>
          <cell r="G223">
            <v>4</v>
          </cell>
          <cell r="H223">
            <v>4</v>
          </cell>
          <cell r="I223">
            <v>4</v>
          </cell>
          <cell r="J223">
            <v>4</v>
          </cell>
          <cell r="K223">
            <v>4</v>
          </cell>
          <cell r="L223">
            <v>0</v>
          </cell>
          <cell r="M223">
            <v>0</v>
          </cell>
          <cell r="N223">
            <v>4</v>
          </cell>
          <cell r="R223">
            <v>0</v>
          </cell>
          <cell r="S223">
            <v>0</v>
          </cell>
          <cell r="V223">
            <v>59310</v>
          </cell>
          <cell r="W223">
            <v>45010.508219672891</v>
          </cell>
          <cell r="X223">
            <v>45720</v>
          </cell>
          <cell r="Y223">
            <v>61452</v>
          </cell>
          <cell r="Z223">
            <v>60660.320000000007</v>
          </cell>
          <cell r="AA223">
            <v>61452</v>
          </cell>
          <cell r="AB223">
            <v>61452</v>
          </cell>
          <cell r="AC223">
            <v>61452</v>
          </cell>
          <cell r="AD223">
            <v>61452</v>
          </cell>
          <cell r="AE223">
            <v>0</v>
          </cell>
          <cell r="AG223">
            <v>60660.320000000007</v>
          </cell>
          <cell r="AK223">
            <v>0</v>
          </cell>
          <cell r="AL223">
            <v>0</v>
          </cell>
          <cell r="AM223">
            <v>0</v>
          </cell>
          <cell r="AO223">
            <v>19085</v>
          </cell>
          <cell r="AP223">
            <v>4740.6553388542325</v>
          </cell>
          <cell r="AQ223">
            <v>5472.6</v>
          </cell>
          <cell r="AR223">
            <v>21175.097727878481</v>
          </cell>
          <cell r="AS223">
            <v>20388.910180319599</v>
          </cell>
          <cell r="AT223">
            <v>5885.7934991801339</v>
          </cell>
          <cell r="AU223">
            <v>5885.7895764373106</v>
          </cell>
          <cell r="AV223">
            <v>5885.7895764373106</v>
          </cell>
          <cell r="AW223">
            <v>5885.7792034560234</v>
          </cell>
          <cell r="AX223">
            <v>0</v>
          </cell>
          <cell r="AZ223">
            <v>20389.051269237058</v>
          </cell>
          <cell r="BD223">
            <v>-1.0372981287218863E-2</v>
          </cell>
          <cell r="BE223">
            <v>-1.762377188740949E-4</v>
          </cell>
          <cell r="BH223">
            <v>40225</v>
          </cell>
          <cell r="BI223">
            <v>40269.85288081866</v>
          </cell>
          <cell r="BJ223">
            <v>40247.4</v>
          </cell>
          <cell r="BK223">
            <v>40276.902272121515</v>
          </cell>
          <cell r="BL223">
            <v>40271.409819680412</v>
          </cell>
          <cell r="BM223">
            <v>55566.20650081987</v>
          </cell>
          <cell r="BN223">
            <v>55566.21042356269</v>
          </cell>
          <cell r="BO223">
            <v>55566.21042356269</v>
          </cell>
          <cell r="BP223">
            <v>55566.220796543974</v>
          </cell>
          <cell r="BQ223">
            <v>0</v>
          </cell>
          <cell r="BR223">
            <v>0</v>
          </cell>
          <cell r="BS223">
            <v>40271.268730762953</v>
          </cell>
          <cell r="BT223">
            <v>0</v>
          </cell>
          <cell r="BU223">
            <v>0</v>
          </cell>
          <cell r="BW223">
            <v>1.0372981283580884E-2</v>
          </cell>
          <cell r="BX223">
            <v>1.8667786050308166E-5</v>
          </cell>
          <cell r="BZ223">
            <v>-214</v>
          </cell>
        </row>
        <row r="224">
          <cell r="A224">
            <v>215</v>
          </cell>
          <cell r="B224" t="str">
            <v>NORTH BROOKFIELD</v>
          </cell>
          <cell r="C224">
            <v>12</v>
          </cell>
          <cell r="D224">
            <v>13.714285714285715</v>
          </cell>
          <cell r="E224">
            <v>13.714285714285715</v>
          </cell>
          <cell r="F224">
            <v>10</v>
          </cell>
          <cell r="G224">
            <v>10</v>
          </cell>
          <cell r="H224">
            <v>10</v>
          </cell>
          <cell r="I224">
            <v>10</v>
          </cell>
          <cell r="J224">
            <v>10</v>
          </cell>
          <cell r="K224">
            <v>10</v>
          </cell>
          <cell r="L224">
            <v>0</v>
          </cell>
          <cell r="M224">
            <v>0</v>
          </cell>
          <cell r="N224">
            <v>10</v>
          </cell>
          <cell r="R224">
            <v>0</v>
          </cell>
          <cell r="S224">
            <v>0</v>
          </cell>
          <cell r="V224">
            <v>158460</v>
          </cell>
          <cell r="W224">
            <v>190368.42285714287</v>
          </cell>
          <cell r="X224">
            <v>192619</v>
          </cell>
          <cell r="Y224">
            <v>140450</v>
          </cell>
          <cell r="Z224">
            <v>137928.9</v>
          </cell>
          <cell r="AA224">
            <v>140470</v>
          </cell>
          <cell r="AB224">
            <v>140470</v>
          </cell>
          <cell r="AC224">
            <v>140470</v>
          </cell>
          <cell r="AD224">
            <v>140470</v>
          </cell>
          <cell r="AE224">
            <v>0</v>
          </cell>
          <cell r="AG224">
            <v>137928.9</v>
          </cell>
          <cell r="AK224">
            <v>0</v>
          </cell>
          <cell r="AL224">
            <v>0</v>
          </cell>
          <cell r="AM224">
            <v>0</v>
          </cell>
          <cell r="AO224">
            <v>65121.191363310805</v>
          </cell>
          <cell r="AP224">
            <v>51615.9493219664</v>
          </cell>
          <cell r="AQ224">
            <v>91736.200000000012</v>
          </cell>
          <cell r="AR224">
            <v>12806.578590956486</v>
          </cell>
          <cell r="AS224">
            <v>17399.445785817756</v>
          </cell>
          <cell r="AT224">
            <v>9380</v>
          </cell>
          <cell r="AU224">
            <v>9380</v>
          </cell>
          <cell r="AV224">
            <v>9380</v>
          </cell>
          <cell r="AW224">
            <v>9371.0809870427147</v>
          </cell>
          <cell r="AX224">
            <v>0</v>
          </cell>
          <cell r="AZ224">
            <v>17517.426354152565</v>
          </cell>
          <cell r="BD224">
            <v>-8.9190129572853039</v>
          </cell>
          <cell r="BE224">
            <v>-9.5085425983854055E-2</v>
          </cell>
          <cell r="BH224">
            <v>93338.808636689195</v>
          </cell>
          <cell r="BI224">
            <v>138752.47353517648</v>
          </cell>
          <cell r="BJ224">
            <v>100882.79999999999</v>
          </cell>
          <cell r="BK224">
            <v>127643.42140904351</v>
          </cell>
          <cell r="BL224">
            <v>120529.45421418225</v>
          </cell>
          <cell r="BM224">
            <v>131090</v>
          </cell>
          <cell r="BN224">
            <v>131090</v>
          </cell>
          <cell r="BO224">
            <v>131090</v>
          </cell>
          <cell r="BP224">
            <v>131098.91901295728</v>
          </cell>
          <cell r="BQ224">
            <v>0</v>
          </cell>
          <cell r="BR224">
            <v>0</v>
          </cell>
          <cell r="BS224">
            <v>120411.47364584744</v>
          </cell>
          <cell r="BT224">
            <v>0</v>
          </cell>
          <cell r="BU224">
            <v>0</v>
          </cell>
          <cell r="BW224">
            <v>8.9190129572816659</v>
          </cell>
          <cell r="BX224">
            <v>6.8037325175795971E-3</v>
          </cell>
          <cell r="BZ224">
            <v>-215</v>
          </cell>
        </row>
        <row r="225">
          <cell r="A225">
            <v>216</v>
          </cell>
          <cell r="B225" t="str">
            <v>NORTHFIELD</v>
          </cell>
          <cell r="C225">
            <v>0</v>
          </cell>
          <cell r="D225">
            <v>0</v>
          </cell>
          <cell r="E225">
            <v>0</v>
          </cell>
          <cell r="F225">
            <v>0</v>
          </cell>
          <cell r="G225">
            <v>0</v>
          </cell>
          <cell r="H225">
            <v>0</v>
          </cell>
          <cell r="I225">
            <v>0</v>
          </cell>
          <cell r="J225">
            <v>0</v>
          </cell>
          <cell r="K225">
            <v>0</v>
          </cell>
          <cell r="L225">
            <v>0</v>
          </cell>
          <cell r="M225">
            <v>0</v>
          </cell>
          <cell r="N225">
            <v>0</v>
          </cell>
          <cell r="R225">
            <v>0</v>
          </cell>
          <cell r="S225" t="str">
            <v>--</v>
          </cell>
          <cell r="V225">
            <v>0</v>
          </cell>
          <cell r="W225">
            <v>0</v>
          </cell>
          <cell r="X225">
            <v>0</v>
          </cell>
          <cell r="Y225">
            <v>0</v>
          </cell>
          <cell r="Z225">
            <v>0</v>
          </cell>
          <cell r="AA225">
            <v>0</v>
          </cell>
          <cell r="AB225">
            <v>0</v>
          </cell>
          <cell r="AC225">
            <v>0</v>
          </cell>
          <cell r="AD225">
            <v>0</v>
          </cell>
          <cell r="AE225">
            <v>0</v>
          </cell>
          <cell r="AG225">
            <v>0</v>
          </cell>
          <cell r="AK225">
            <v>0</v>
          </cell>
          <cell r="AL225" t="str">
            <v>--</v>
          </cell>
          <cell r="AM225" t="str">
            <v>--</v>
          </cell>
          <cell r="AO225">
            <v>0</v>
          </cell>
          <cell r="AP225">
            <v>0</v>
          </cell>
          <cell r="AQ225">
            <v>0</v>
          </cell>
          <cell r="AR225">
            <v>0</v>
          </cell>
          <cell r="AS225">
            <v>0</v>
          </cell>
          <cell r="AT225">
            <v>0</v>
          </cell>
          <cell r="AU225">
            <v>0</v>
          </cell>
          <cell r="AV225">
            <v>0</v>
          </cell>
          <cell r="AW225">
            <v>0</v>
          </cell>
          <cell r="AX225">
            <v>0</v>
          </cell>
          <cell r="AZ225">
            <v>0</v>
          </cell>
          <cell r="BD225">
            <v>0</v>
          </cell>
          <cell r="BE225" t="str">
            <v>--</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W225">
            <v>0</v>
          </cell>
          <cell r="BX225" t="str">
            <v>--</v>
          </cell>
          <cell r="BZ225">
            <v>-216</v>
          </cell>
        </row>
        <row r="226">
          <cell r="A226">
            <v>217</v>
          </cell>
          <cell r="B226" t="str">
            <v>NORTH READING</v>
          </cell>
          <cell r="C226">
            <v>2</v>
          </cell>
          <cell r="D226">
            <v>2.0570292498147107</v>
          </cell>
          <cell r="E226">
            <v>2.0570292498147107</v>
          </cell>
          <cell r="F226">
            <v>2</v>
          </cell>
          <cell r="G226">
            <v>2</v>
          </cell>
          <cell r="H226">
            <v>2</v>
          </cell>
          <cell r="I226">
            <v>2</v>
          </cell>
          <cell r="J226">
            <v>2</v>
          </cell>
          <cell r="K226">
            <v>2</v>
          </cell>
          <cell r="L226">
            <v>0</v>
          </cell>
          <cell r="M226">
            <v>0</v>
          </cell>
          <cell r="N226">
            <v>2</v>
          </cell>
          <cell r="R226">
            <v>0</v>
          </cell>
          <cell r="S226">
            <v>0</v>
          </cell>
          <cell r="V226">
            <v>36215</v>
          </cell>
          <cell r="W226">
            <v>38023.4934363262</v>
          </cell>
          <cell r="X226">
            <v>38068</v>
          </cell>
          <cell r="Y226">
            <v>37022</v>
          </cell>
          <cell r="Z226">
            <v>37022</v>
          </cell>
          <cell r="AA226">
            <v>37023</v>
          </cell>
          <cell r="AB226">
            <v>37023</v>
          </cell>
          <cell r="AC226">
            <v>37023</v>
          </cell>
          <cell r="AD226">
            <v>37023</v>
          </cell>
          <cell r="AE226">
            <v>0</v>
          </cell>
          <cell r="AG226">
            <v>37022</v>
          </cell>
          <cell r="AK226">
            <v>0</v>
          </cell>
          <cell r="AL226">
            <v>0</v>
          </cell>
          <cell r="AM226">
            <v>0</v>
          </cell>
          <cell r="AO226">
            <v>6381.1442904158475</v>
          </cell>
          <cell r="AP226">
            <v>3674.4934363262</v>
          </cell>
          <cell r="AQ226">
            <v>15421.6</v>
          </cell>
          <cell r="AR226">
            <v>2684</v>
          </cell>
          <cell r="AS226">
            <v>2684</v>
          </cell>
          <cell r="AT226">
            <v>2683.9218122481484</v>
          </cell>
          <cell r="AU226">
            <v>2683.9203269734521</v>
          </cell>
          <cell r="AV226">
            <v>2683.9203269734521</v>
          </cell>
          <cell r="AW226">
            <v>2678.1869906359107</v>
          </cell>
          <cell r="AX226">
            <v>0</v>
          </cell>
          <cell r="AZ226">
            <v>2684</v>
          </cell>
          <cell r="BD226">
            <v>-5.7333363375414592</v>
          </cell>
          <cell r="BE226">
            <v>-0.2136179781464187</v>
          </cell>
          <cell r="BH226">
            <v>29833.855709584153</v>
          </cell>
          <cell r="BI226">
            <v>34349</v>
          </cell>
          <cell r="BJ226">
            <v>22646.400000000001</v>
          </cell>
          <cell r="BK226">
            <v>34338</v>
          </cell>
          <cell r="BL226">
            <v>34338</v>
          </cell>
          <cell r="BM226">
            <v>34339.078187751853</v>
          </cell>
          <cell r="BN226">
            <v>34339.07967302655</v>
          </cell>
          <cell r="BO226">
            <v>34339.07967302655</v>
          </cell>
          <cell r="BP226">
            <v>34344.813009364087</v>
          </cell>
          <cell r="BQ226">
            <v>0</v>
          </cell>
          <cell r="BR226">
            <v>0</v>
          </cell>
          <cell r="BS226">
            <v>34338</v>
          </cell>
          <cell r="BT226">
            <v>0</v>
          </cell>
          <cell r="BU226">
            <v>0</v>
          </cell>
          <cell r="BW226">
            <v>5.733336337536457</v>
          </cell>
          <cell r="BX226">
            <v>1.6696243440783576E-2</v>
          </cell>
          <cell r="BZ226">
            <v>-217</v>
          </cell>
        </row>
        <row r="227">
          <cell r="A227">
            <v>218</v>
          </cell>
          <cell r="B227" t="str">
            <v>NORTON</v>
          </cell>
          <cell r="C227">
            <v>79.37</v>
          </cell>
          <cell r="D227">
            <v>82.392371291433534</v>
          </cell>
          <cell r="E227">
            <v>82.392371291433534</v>
          </cell>
          <cell r="F227">
            <v>77</v>
          </cell>
          <cell r="G227">
            <v>77</v>
          </cell>
          <cell r="H227">
            <v>77</v>
          </cell>
          <cell r="I227">
            <v>77</v>
          </cell>
          <cell r="J227">
            <v>77</v>
          </cell>
          <cell r="K227">
            <v>77</v>
          </cell>
          <cell r="L227">
            <v>0</v>
          </cell>
          <cell r="M227">
            <v>0</v>
          </cell>
          <cell r="N227">
            <v>77</v>
          </cell>
          <cell r="R227">
            <v>0</v>
          </cell>
          <cell r="S227">
            <v>0</v>
          </cell>
          <cell r="V227">
            <v>1246846</v>
          </cell>
          <cell r="W227">
            <v>1322703.4258548084</v>
          </cell>
          <cell r="X227">
            <v>1343844</v>
          </cell>
          <cell r="Y227">
            <v>1256794</v>
          </cell>
          <cell r="Z227">
            <v>1238945.3999999997</v>
          </cell>
          <cell r="AA227">
            <v>1256873</v>
          </cell>
          <cell r="AB227">
            <v>1256873</v>
          </cell>
          <cell r="AC227">
            <v>1256873</v>
          </cell>
          <cell r="AD227">
            <v>1256873</v>
          </cell>
          <cell r="AE227">
            <v>0</v>
          </cell>
          <cell r="AG227">
            <v>1238945.3999999997</v>
          </cell>
          <cell r="AK227">
            <v>0</v>
          </cell>
          <cell r="AL227">
            <v>0</v>
          </cell>
          <cell r="AM227">
            <v>0</v>
          </cell>
          <cell r="AO227">
            <v>87927.959496237483</v>
          </cell>
          <cell r="AP227">
            <v>111006.4258548084</v>
          </cell>
          <cell r="AQ227">
            <v>167156.20000000001</v>
          </cell>
          <cell r="AR227">
            <v>72226</v>
          </cell>
          <cell r="AS227">
            <v>72226</v>
          </cell>
          <cell r="AT227">
            <v>84237.837537793326</v>
          </cell>
          <cell r="AU227">
            <v>84237.815455361488</v>
          </cell>
          <cell r="AV227">
            <v>84237.815455361488</v>
          </cell>
          <cell r="AW227">
            <v>84220.313816625421</v>
          </cell>
          <cell r="AX227">
            <v>0</v>
          </cell>
          <cell r="AZ227">
            <v>72226</v>
          </cell>
          <cell r="BD227">
            <v>-17.501638736066525</v>
          </cell>
          <cell r="BE227">
            <v>-2.0776463208904694E-2</v>
          </cell>
          <cell r="BH227">
            <v>1158918.0405037624</v>
          </cell>
          <cell r="BI227">
            <v>1211697</v>
          </cell>
          <cell r="BJ227">
            <v>1176687.8</v>
          </cell>
          <cell r="BK227">
            <v>1184568</v>
          </cell>
          <cell r="BL227">
            <v>1166719.3999999997</v>
          </cell>
          <cell r="BM227">
            <v>1172635.1624622066</v>
          </cell>
          <cell r="BN227">
            <v>1172635.1845446385</v>
          </cell>
          <cell r="BO227">
            <v>1172635.1845446385</v>
          </cell>
          <cell r="BP227">
            <v>1172652.6861833746</v>
          </cell>
          <cell r="BQ227">
            <v>0</v>
          </cell>
          <cell r="BR227">
            <v>0</v>
          </cell>
          <cell r="BS227">
            <v>1166719.3999999997</v>
          </cell>
          <cell r="BT227">
            <v>0</v>
          </cell>
          <cell r="BU227">
            <v>0</v>
          </cell>
          <cell r="BW227">
            <v>17.501638736110181</v>
          </cell>
          <cell r="BX227">
            <v>1.4925049978797844E-3</v>
          </cell>
          <cell r="BZ227">
            <v>-218</v>
          </cell>
        </row>
        <row r="228">
          <cell r="A228">
            <v>219</v>
          </cell>
          <cell r="B228" t="str">
            <v>NORWELL</v>
          </cell>
          <cell r="C228">
            <v>18.060000000000002</v>
          </cell>
          <cell r="D228">
            <v>18.014768878160186</v>
          </cell>
          <cell r="E228">
            <v>18.014768878160186</v>
          </cell>
          <cell r="F228">
            <v>23</v>
          </cell>
          <cell r="G228">
            <v>23</v>
          </cell>
          <cell r="H228">
            <v>23</v>
          </cell>
          <cell r="I228">
            <v>23</v>
          </cell>
          <cell r="J228">
            <v>23</v>
          </cell>
          <cell r="K228">
            <v>23</v>
          </cell>
          <cell r="L228">
            <v>0</v>
          </cell>
          <cell r="M228">
            <v>0</v>
          </cell>
          <cell r="N228">
            <v>23</v>
          </cell>
          <cell r="R228">
            <v>0</v>
          </cell>
          <cell r="S228">
            <v>0</v>
          </cell>
          <cell r="V228">
            <v>318038</v>
          </cell>
          <cell r="W228">
            <v>327035.66035555518</v>
          </cell>
          <cell r="X228">
            <v>327959</v>
          </cell>
          <cell r="Y228">
            <v>411529</v>
          </cell>
          <cell r="Z228">
            <v>410917.2</v>
          </cell>
          <cell r="AA228">
            <v>411574</v>
          </cell>
          <cell r="AB228">
            <v>411574</v>
          </cell>
          <cell r="AC228">
            <v>411574</v>
          </cell>
          <cell r="AD228">
            <v>411574</v>
          </cell>
          <cell r="AE228">
            <v>0</v>
          </cell>
          <cell r="AG228">
            <v>410917.2</v>
          </cell>
          <cell r="AK228">
            <v>0</v>
          </cell>
          <cell r="AL228">
            <v>0</v>
          </cell>
          <cell r="AM228">
            <v>0</v>
          </cell>
          <cell r="AO228">
            <v>91847.218863631017</v>
          </cell>
          <cell r="AP228">
            <v>48162.616341571236</v>
          </cell>
          <cell r="AQ228">
            <v>112886.6</v>
          </cell>
          <cell r="AR228">
            <v>127184.49539711121</v>
          </cell>
          <cell r="AS228">
            <v>130835.72120698234</v>
          </cell>
          <cell r="AT228">
            <v>110440.39983113141</v>
          </cell>
          <cell r="AU228">
            <v>110440.23646010589</v>
          </cell>
          <cell r="AV228">
            <v>110440.23646010589</v>
          </cell>
          <cell r="AW228">
            <v>110417.07930952484</v>
          </cell>
          <cell r="AX228">
            <v>0</v>
          </cell>
          <cell r="AZ228">
            <v>130945.22888193477</v>
          </cell>
          <cell r="BD228">
            <v>-23.157150581057067</v>
          </cell>
          <cell r="BE228">
            <v>-2.096803784861212E-2</v>
          </cell>
          <cell r="BH228">
            <v>226190.78113636898</v>
          </cell>
          <cell r="BI228">
            <v>278873.04401398392</v>
          </cell>
          <cell r="BJ228">
            <v>215072.4</v>
          </cell>
          <cell r="BK228">
            <v>284344.50460288877</v>
          </cell>
          <cell r="BL228">
            <v>280081.47879301768</v>
          </cell>
          <cell r="BM228">
            <v>301133.60016886861</v>
          </cell>
          <cell r="BN228">
            <v>301133.76353989413</v>
          </cell>
          <cell r="BO228">
            <v>301133.76353989413</v>
          </cell>
          <cell r="BP228">
            <v>301156.92069047515</v>
          </cell>
          <cell r="BQ228">
            <v>0</v>
          </cell>
          <cell r="BR228">
            <v>0</v>
          </cell>
          <cell r="BS228">
            <v>279971.97111806524</v>
          </cell>
          <cell r="BT228">
            <v>0</v>
          </cell>
          <cell r="BU228">
            <v>0</v>
          </cell>
          <cell r="BW228">
            <v>23.157150581013411</v>
          </cell>
          <cell r="BX228">
            <v>7.6899880999015124E-3</v>
          </cell>
          <cell r="BZ228">
            <v>-219</v>
          </cell>
        </row>
        <row r="229">
          <cell r="A229">
            <v>220</v>
          </cell>
          <cell r="B229" t="str">
            <v>NORWOOD</v>
          </cell>
          <cell r="C229">
            <v>65.05</v>
          </cell>
          <cell r="D229">
            <v>67.530014025324718</v>
          </cell>
          <cell r="E229">
            <v>67.530014025324718</v>
          </cell>
          <cell r="F229">
            <v>71</v>
          </cell>
          <cell r="G229">
            <v>71</v>
          </cell>
          <cell r="H229">
            <v>71</v>
          </cell>
          <cell r="I229">
            <v>71</v>
          </cell>
          <cell r="J229">
            <v>71</v>
          </cell>
          <cell r="K229">
            <v>71</v>
          </cell>
          <cell r="L229">
            <v>0</v>
          </cell>
          <cell r="M229">
            <v>0</v>
          </cell>
          <cell r="N229">
            <v>71</v>
          </cell>
          <cell r="R229">
            <v>0</v>
          </cell>
          <cell r="S229">
            <v>0</v>
          </cell>
          <cell r="V229">
            <v>1113628</v>
          </cell>
          <cell r="W229">
            <v>1292614.583709731</v>
          </cell>
          <cell r="X229">
            <v>1313984</v>
          </cell>
          <cell r="Y229">
            <v>1358454</v>
          </cell>
          <cell r="Z229">
            <v>1338478.1499999992</v>
          </cell>
          <cell r="AA229">
            <v>1358467</v>
          </cell>
          <cell r="AB229">
            <v>1358467</v>
          </cell>
          <cell r="AC229">
            <v>1358467</v>
          </cell>
          <cell r="AD229">
            <v>1358467</v>
          </cell>
          <cell r="AE229">
            <v>0</v>
          </cell>
          <cell r="AG229">
            <v>1338478.1499999992</v>
          </cell>
          <cell r="AK229">
            <v>0</v>
          </cell>
          <cell r="AL229">
            <v>0</v>
          </cell>
          <cell r="AM229">
            <v>0</v>
          </cell>
          <cell r="AO229">
            <v>151510.43325186695</v>
          </cell>
          <cell r="AP229">
            <v>207020.75055230933</v>
          </cell>
          <cell r="AQ229">
            <v>296342.59999999998</v>
          </cell>
          <cell r="AR229">
            <v>253570.229918495</v>
          </cell>
          <cell r="AS229">
            <v>248384.27930879712</v>
          </cell>
          <cell r="AT229">
            <v>303590.06476484513</v>
          </cell>
          <cell r="AU229">
            <v>303589.62908120395</v>
          </cell>
          <cell r="AV229">
            <v>303589.62908120395</v>
          </cell>
          <cell r="AW229">
            <v>303584.65484080708</v>
          </cell>
          <cell r="AX229">
            <v>0</v>
          </cell>
          <cell r="AZ229">
            <v>248764.1990107286</v>
          </cell>
          <cell r="BD229">
            <v>-4.9742403968703002</v>
          </cell>
          <cell r="BE229">
            <v>-1.6384750730513709E-3</v>
          </cell>
          <cell r="BH229">
            <v>962117.56674813305</v>
          </cell>
          <cell r="BI229">
            <v>1085593.8331574216</v>
          </cell>
          <cell r="BJ229">
            <v>1017641.4</v>
          </cell>
          <cell r="BK229">
            <v>1104883.7700815049</v>
          </cell>
          <cell r="BL229">
            <v>1090093.8706912021</v>
          </cell>
          <cell r="BM229">
            <v>1054876.9352351548</v>
          </cell>
          <cell r="BN229">
            <v>1054877.3709187959</v>
          </cell>
          <cell r="BO229">
            <v>1054877.3709187959</v>
          </cell>
          <cell r="BP229">
            <v>1054882.345159193</v>
          </cell>
          <cell r="BQ229">
            <v>0</v>
          </cell>
          <cell r="BR229">
            <v>0</v>
          </cell>
          <cell r="BS229">
            <v>1089713.9509892706</v>
          </cell>
          <cell r="BT229">
            <v>0</v>
          </cell>
          <cell r="BU229">
            <v>0</v>
          </cell>
          <cell r="BW229">
            <v>4.9742403971031308</v>
          </cell>
          <cell r="BX229">
            <v>4.7154679152505707E-4</v>
          </cell>
          <cell r="BZ229">
            <v>-220</v>
          </cell>
        </row>
        <row r="230">
          <cell r="A230">
            <v>221</v>
          </cell>
          <cell r="B230" t="str">
            <v>OAK BLUFFS</v>
          </cell>
          <cell r="C230">
            <v>30.060000000000002</v>
          </cell>
          <cell r="D230">
            <v>31.704545454545453</v>
          </cell>
          <cell r="E230">
            <v>31.704545454545453</v>
          </cell>
          <cell r="F230">
            <v>32</v>
          </cell>
          <cell r="G230">
            <v>32</v>
          </cell>
          <cell r="H230">
            <v>32</v>
          </cell>
          <cell r="I230">
            <v>32</v>
          </cell>
          <cell r="J230">
            <v>32</v>
          </cell>
          <cell r="K230">
            <v>32</v>
          </cell>
          <cell r="L230">
            <v>0</v>
          </cell>
          <cell r="M230">
            <v>0</v>
          </cell>
          <cell r="N230">
            <v>32</v>
          </cell>
          <cell r="R230">
            <v>0</v>
          </cell>
          <cell r="S230">
            <v>0</v>
          </cell>
          <cell r="V230">
            <v>783784</v>
          </cell>
          <cell r="W230">
            <v>883634.3590909089</v>
          </cell>
          <cell r="X230">
            <v>891468</v>
          </cell>
          <cell r="Y230">
            <v>899776</v>
          </cell>
          <cell r="Z230">
            <v>894144.32000000007</v>
          </cell>
          <cell r="AA230">
            <v>893280</v>
          </cell>
          <cell r="AB230">
            <v>893280</v>
          </cell>
          <cell r="AC230">
            <v>893280</v>
          </cell>
          <cell r="AD230">
            <v>893280</v>
          </cell>
          <cell r="AE230">
            <v>0</v>
          </cell>
          <cell r="AG230">
            <v>894144.32000000007</v>
          </cell>
          <cell r="AK230">
            <v>0</v>
          </cell>
          <cell r="AL230">
            <v>0</v>
          </cell>
          <cell r="AM230">
            <v>0</v>
          </cell>
          <cell r="AO230">
            <v>39842.574048800925</v>
          </cell>
          <cell r="AP230">
            <v>98559.359090908867</v>
          </cell>
          <cell r="AQ230">
            <v>136617.79999999999</v>
          </cell>
          <cell r="AR230">
            <v>114701</v>
          </cell>
          <cell r="AS230">
            <v>109069.32000000007</v>
          </cell>
          <cell r="AT230">
            <v>137681.58051439555</v>
          </cell>
          <cell r="AU230">
            <v>137681.38258316019</v>
          </cell>
          <cell r="AV230">
            <v>137681.38258316019</v>
          </cell>
          <cell r="AW230">
            <v>137666.0476812456</v>
          </cell>
          <cell r="AX230">
            <v>0</v>
          </cell>
          <cell r="AZ230">
            <v>109069.32000000007</v>
          </cell>
          <cell r="BD230">
            <v>-15.334901914582588</v>
          </cell>
          <cell r="BE230">
            <v>-1.1137963337437551E-2</v>
          </cell>
          <cell r="BH230">
            <v>743941.42595119902</v>
          </cell>
          <cell r="BI230">
            <v>785075</v>
          </cell>
          <cell r="BJ230">
            <v>754850.2</v>
          </cell>
          <cell r="BK230">
            <v>785075</v>
          </cell>
          <cell r="BL230">
            <v>785075</v>
          </cell>
          <cell r="BM230">
            <v>755598.41948560439</v>
          </cell>
          <cell r="BN230">
            <v>755598.61741683981</v>
          </cell>
          <cell r="BO230">
            <v>755598.61741683981</v>
          </cell>
          <cell r="BP230">
            <v>755613.9523187544</v>
          </cell>
          <cell r="BQ230">
            <v>0</v>
          </cell>
          <cell r="BR230">
            <v>0</v>
          </cell>
          <cell r="BS230">
            <v>785075</v>
          </cell>
          <cell r="BT230">
            <v>0</v>
          </cell>
          <cell r="BU230">
            <v>0</v>
          </cell>
          <cell r="BW230">
            <v>15.334901914582588</v>
          </cell>
          <cell r="BX230">
            <v>2.0295037022499685E-3</v>
          </cell>
          <cell r="BZ230">
            <v>-221</v>
          </cell>
        </row>
        <row r="231">
          <cell r="A231">
            <v>222</v>
          </cell>
          <cell r="B231" t="str">
            <v>OAKHAM</v>
          </cell>
          <cell r="C231">
            <v>0</v>
          </cell>
          <cell r="D231">
            <v>0</v>
          </cell>
          <cell r="E231">
            <v>0</v>
          </cell>
          <cell r="F231">
            <v>0</v>
          </cell>
          <cell r="G231">
            <v>0</v>
          </cell>
          <cell r="H231">
            <v>0</v>
          </cell>
          <cell r="I231">
            <v>0</v>
          </cell>
          <cell r="J231">
            <v>0</v>
          </cell>
          <cell r="K231">
            <v>0</v>
          </cell>
          <cell r="L231">
            <v>0</v>
          </cell>
          <cell r="M231">
            <v>0</v>
          </cell>
          <cell r="N231">
            <v>0</v>
          </cell>
          <cell r="R231">
            <v>0</v>
          </cell>
          <cell r="S231" t="str">
            <v>--</v>
          </cell>
          <cell r="V231">
            <v>0</v>
          </cell>
          <cell r="W231">
            <v>0</v>
          </cell>
          <cell r="X231">
            <v>0</v>
          </cell>
          <cell r="Y231">
            <v>0</v>
          </cell>
          <cell r="Z231">
            <v>0</v>
          </cell>
          <cell r="AA231">
            <v>0</v>
          </cell>
          <cell r="AB231">
            <v>0</v>
          </cell>
          <cell r="AC231">
            <v>0</v>
          </cell>
          <cell r="AD231">
            <v>0</v>
          </cell>
          <cell r="AE231">
            <v>0</v>
          </cell>
          <cell r="AG231">
            <v>0</v>
          </cell>
          <cell r="AK231">
            <v>0</v>
          </cell>
          <cell r="AL231" t="str">
            <v>--</v>
          </cell>
          <cell r="AM231" t="str">
            <v>--</v>
          </cell>
          <cell r="AO231">
            <v>0</v>
          </cell>
          <cell r="AP231">
            <v>0</v>
          </cell>
          <cell r="AQ231">
            <v>0</v>
          </cell>
          <cell r="AR231">
            <v>0</v>
          </cell>
          <cell r="AS231">
            <v>0</v>
          </cell>
          <cell r="AT231">
            <v>0</v>
          </cell>
          <cell r="AU231">
            <v>0</v>
          </cell>
          <cell r="AV231">
            <v>0</v>
          </cell>
          <cell r="AW231">
            <v>0</v>
          </cell>
          <cell r="AX231">
            <v>0</v>
          </cell>
          <cell r="AZ231">
            <v>0</v>
          </cell>
          <cell r="BD231">
            <v>0</v>
          </cell>
          <cell r="BE231" t="str">
            <v>--</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W231">
            <v>0</v>
          </cell>
          <cell r="BX231" t="str">
            <v>--</v>
          </cell>
          <cell r="BZ231">
            <v>-222</v>
          </cell>
        </row>
        <row r="232">
          <cell r="A232">
            <v>223</v>
          </cell>
          <cell r="B232" t="str">
            <v>ORANGE</v>
          </cell>
          <cell r="C232">
            <v>4</v>
          </cell>
          <cell r="D232">
            <v>4.1714285714285717</v>
          </cell>
          <cell r="E232">
            <v>4.1714285714285717</v>
          </cell>
          <cell r="F232">
            <v>4</v>
          </cell>
          <cell r="G232">
            <v>4</v>
          </cell>
          <cell r="H232">
            <v>4</v>
          </cell>
          <cell r="I232">
            <v>4</v>
          </cell>
          <cell r="J232">
            <v>4</v>
          </cell>
          <cell r="K232">
            <v>4</v>
          </cell>
          <cell r="L232">
            <v>0</v>
          </cell>
          <cell r="M232">
            <v>0</v>
          </cell>
          <cell r="N232">
            <v>4</v>
          </cell>
          <cell r="R232">
            <v>0</v>
          </cell>
          <cell r="S232">
            <v>0</v>
          </cell>
          <cell r="V232">
            <v>42320</v>
          </cell>
          <cell r="W232">
            <v>45079.8</v>
          </cell>
          <cell r="X232">
            <v>44891</v>
          </cell>
          <cell r="Y232">
            <v>43044</v>
          </cell>
          <cell r="Z232">
            <v>43044</v>
          </cell>
          <cell r="AA232">
            <v>43044</v>
          </cell>
          <cell r="AB232">
            <v>43044</v>
          </cell>
          <cell r="AC232">
            <v>43044</v>
          </cell>
          <cell r="AD232">
            <v>43044</v>
          </cell>
          <cell r="AE232">
            <v>0</v>
          </cell>
          <cell r="AG232">
            <v>43044</v>
          </cell>
          <cell r="AK232">
            <v>0</v>
          </cell>
          <cell r="AL232">
            <v>0</v>
          </cell>
          <cell r="AM232">
            <v>0</v>
          </cell>
          <cell r="AO232">
            <v>3980</v>
          </cell>
          <cell r="AP232">
            <v>6361.7542902427149</v>
          </cell>
          <cell r="AQ232">
            <v>6459.8</v>
          </cell>
          <cell r="AR232">
            <v>4492.6836063623914</v>
          </cell>
          <cell r="AS232">
            <v>4515.0457341583333</v>
          </cell>
          <cell r="AT232">
            <v>4475.9299406777964</v>
          </cell>
          <cell r="AU232">
            <v>4475.9286098128459</v>
          </cell>
          <cell r="AV232">
            <v>4475.9286098128459</v>
          </cell>
          <cell r="AW232">
            <v>4475.9250905820809</v>
          </cell>
          <cell r="AX232">
            <v>0</v>
          </cell>
          <cell r="AZ232">
            <v>4515.6201676079863</v>
          </cell>
          <cell r="BD232">
            <v>-3.5192307650504517E-3</v>
          </cell>
          <cell r="BE232">
            <v>-7.8625712607305331E-5</v>
          </cell>
          <cell r="BH232">
            <v>38340</v>
          </cell>
          <cell r="BI232">
            <v>38718.045709757287</v>
          </cell>
          <cell r="BJ232">
            <v>38431.199999999997</v>
          </cell>
          <cell r="BK232">
            <v>38551.316393637608</v>
          </cell>
          <cell r="BL232">
            <v>38528.954265841669</v>
          </cell>
          <cell r="BM232">
            <v>38568.070059322206</v>
          </cell>
          <cell r="BN232">
            <v>38568.071390187157</v>
          </cell>
          <cell r="BO232">
            <v>38568.071390187157</v>
          </cell>
          <cell r="BP232">
            <v>38568.074909417919</v>
          </cell>
          <cell r="BQ232">
            <v>0</v>
          </cell>
          <cell r="BR232">
            <v>0</v>
          </cell>
          <cell r="BS232">
            <v>38528.379832392013</v>
          </cell>
          <cell r="BT232">
            <v>0</v>
          </cell>
          <cell r="BU232">
            <v>0</v>
          </cell>
          <cell r="BW232">
            <v>3.5192307623219676E-3</v>
          </cell>
          <cell r="BX232">
            <v>9.1247257971716067E-6</v>
          </cell>
          <cell r="BZ232">
            <v>-223</v>
          </cell>
        </row>
        <row r="233">
          <cell r="A233">
            <v>224</v>
          </cell>
          <cell r="B233" t="str">
            <v>ORLEANS</v>
          </cell>
          <cell r="C233">
            <v>0</v>
          </cell>
          <cell r="D233">
            <v>0</v>
          </cell>
          <cell r="E233">
            <v>0</v>
          </cell>
          <cell r="F233">
            <v>0</v>
          </cell>
          <cell r="G233">
            <v>0</v>
          </cell>
          <cell r="H233">
            <v>0</v>
          </cell>
          <cell r="I233">
            <v>0</v>
          </cell>
          <cell r="J233">
            <v>0</v>
          </cell>
          <cell r="K233">
            <v>0</v>
          </cell>
          <cell r="L233">
            <v>0</v>
          </cell>
          <cell r="M233">
            <v>0</v>
          </cell>
          <cell r="N233">
            <v>0</v>
          </cell>
          <cell r="R233">
            <v>0</v>
          </cell>
          <cell r="S233" t="str">
            <v>--</v>
          </cell>
          <cell r="V233">
            <v>0</v>
          </cell>
          <cell r="W233">
            <v>0</v>
          </cell>
          <cell r="X233">
            <v>0</v>
          </cell>
          <cell r="Y233">
            <v>0</v>
          </cell>
          <cell r="Z233">
            <v>0</v>
          </cell>
          <cell r="AA233">
            <v>0</v>
          </cell>
          <cell r="AB233">
            <v>0</v>
          </cell>
          <cell r="AC233">
            <v>0</v>
          </cell>
          <cell r="AD233">
            <v>0</v>
          </cell>
          <cell r="AE233">
            <v>0</v>
          </cell>
          <cell r="AG233">
            <v>0</v>
          </cell>
          <cell r="AK233">
            <v>0</v>
          </cell>
          <cell r="AL233" t="str">
            <v>--</v>
          </cell>
          <cell r="AM233" t="str">
            <v>--</v>
          </cell>
          <cell r="AO233">
            <v>0</v>
          </cell>
          <cell r="AP233">
            <v>0</v>
          </cell>
          <cell r="AQ233">
            <v>0</v>
          </cell>
          <cell r="AR233">
            <v>0</v>
          </cell>
          <cell r="AS233">
            <v>0</v>
          </cell>
          <cell r="AT233">
            <v>0</v>
          </cell>
          <cell r="AU233">
            <v>0</v>
          </cell>
          <cell r="AV233">
            <v>0</v>
          </cell>
          <cell r="AW233">
            <v>0</v>
          </cell>
          <cell r="AX233">
            <v>0</v>
          </cell>
          <cell r="AZ233">
            <v>0</v>
          </cell>
          <cell r="BD233">
            <v>0</v>
          </cell>
          <cell r="BE233" t="str">
            <v>--</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W233">
            <v>0</v>
          </cell>
          <cell r="BX233" t="str">
            <v>--</v>
          </cell>
          <cell r="BZ233">
            <v>-224</v>
          </cell>
        </row>
        <row r="234">
          <cell r="A234">
            <v>225</v>
          </cell>
          <cell r="B234" t="str">
            <v>OTIS</v>
          </cell>
          <cell r="C234">
            <v>0</v>
          </cell>
          <cell r="D234">
            <v>0</v>
          </cell>
          <cell r="E234">
            <v>0</v>
          </cell>
          <cell r="F234">
            <v>0</v>
          </cell>
          <cell r="G234">
            <v>0</v>
          </cell>
          <cell r="H234">
            <v>0</v>
          </cell>
          <cell r="I234">
            <v>0</v>
          </cell>
          <cell r="J234">
            <v>0</v>
          </cell>
          <cell r="K234">
            <v>0</v>
          </cell>
          <cell r="L234">
            <v>0</v>
          </cell>
          <cell r="M234">
            <v>0</v>
          </cell>
          <cell r="N234">
            <v>0</v>
          </cell>
          <cell r="R234">
            <v>0</v>
          </cell>
          <cell r="S234" t="str">
            <v>--</v>
          </cell>
          <cell r="V234">
            <v>0</v>
          </cell>
          <cell r="W234">
            <v>0</v>
          </cell>
          <cell r="X234">
            <v>0</v>
          </cell>
          <cell r="Y234">
            <v>0</v>
          </cell>
          <cell r="Z234">
            <v>0</v>
          </cell>
          <cell r="AA234">
            <v>0</v>
          </cell>
          <cell r="AB234">
            <v>0</v>
          </cell>
          <cell r="AC234">
            <v>0</v>
          </cell>
          <cell r="AD234">
            <v>0</v>
          </cell>
          <cell r="AE234">
            <v>0</v>
          </cell>
          <cell r="AG234">
            <v>0</v>
          </cell>
          <cell r="AK234">
            <v>0</v>
          </cell>
          <cell r="AL234" t="str">
            <v>--</v>
          </cell>
          <cell r="AM234" t="str">
            <v>--</v>
          </cell>
          <cell r="AO234">
            <v>0</v>
          </cell>
          <cell r="AP234">
            <v>0</v>
          </cell>
          <cell r="AQ234">
            <v>0</v>
          </cell>
          <cell r="AR234">
            <v>0</v>
          </cell>
          <cell r="AS234">
            <v>0</v>
          </cell>
          <cell r="AT234">
            <v>0</v>
          </cell>
          <cell r="AU234">
            <v>0</v>
          </cell>
          <cell r="AV234">
            <v>0</v>
          </cell>
          <cell r="AW234">
            <v>0</v>
          </cell>
          <cell r="AX234">
            <v>0</v>
          </cell>
          <cell r="AZ234">
            <v>0</v>
          </cell>
          <cell r="BD234">
            <v>0</v>
          </cell>
          <cell r="BE234" t="str">
            <v>--</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W234">
            <v>0</v>
          </cell>
          <cell r="BX234" t="str">
            <v>--</v>
          </cell>
          <cell r="BZ234">
            <v>-225</v>
          </cell>
        </row>
        <row r="235">
          <cell r="A235">
            <v>226</v>
          </cell>
          <cell r="B235" t="str">
            <v>OXFORD</v>
          </cell>
          <cell r="C235">
            <v>28.02</v>
          </cell>
          <cell r="D235">
            <v>28.020451127819559</v>
          </cell>
          <cell r="E235">
            <v>28.020451127819559</v>
          </cell>
          <cell r="F235">
            <v>27</v>
          </cell>
          <cell r="G235">
            <v>27</v>
          </cell>
          <cell r="H235">
            <v>27</v>
          </cell>
          <cell r="I235">
            <v>27</v>
          </cell>
          <cell r="J235">
            <v>27</v>
          </cell>
          <cell r="K235">
            <v>27</v>
          </cell>
          <cell r="L235">
            <v>0</v>
          </cell>
          <cell r="M235">
            <v>0</v>
          </cell>
          <cell r="N235">
            <v>27</v>
          </cell>
          <cell r="R235">
            <v>0</v>
          </cell>
          <cell r="S235">
            <v>0</v>
          </cell>
          <cell r="V235">
            <v>373874</v>
          </cell>
          <cell r="W235">
            <v>409428.06824661687</v>
          </cell>
          <cell r="X235">
            <v>416074</v>
          </cell>
          <cell r="Y235">
            <v>400977</v>
          </cell>
          <cell r="Z235">
            <v>397707.30000000005</v>
          </cell>
          <cell r="AA235">
            <v>401058</v>
          </cell>
          <cell r="AB235">
            <v>401058</v>
          </cell>
          <cell r="AC235">
            <v>401058</v>
          </cell>
          <cell r="AD235">
            <v>401058</v>
          </cell>
          <cell r="AE235">
            <v>0</v>
          </cell>
          <cell r="AG235">
            <v>397707.30000000005</v>
          </cell>
          <cell r="AK235">
            <v>0</v>
          </cell>
          <cell r="AL235">
            <v>0</v>
          </cell>
          <cell r="AM235">
            <v>0</v>
          </cell>
          <cell r="AO235">
            <v>39744.956278917205</v>
          </cell>
          <cell r="AP235">
            <v>64134.068246616866</v>
          </cell>
          <cell r="AQ235">
            <v>103686.39999999999</v>
          </cell>
          <cell r="AR235">
            <v>53643</v>
          </cell>
          <cell r="AS235">
            <v>50373.300000000047</v>
          </cell>
          <cell r="AT235">
            <v>53460.277266368998</v>
          </cell>
          <cell r="AU235">
            <v>53460.225544618843</v>
          </cell>
          <cell r="AV235">
            <v>53460.225544618843</v>
          </cell>
          <cell r="AW235">
            <v>53442.963471208554</v>
          </cell>
          <cell r="AX235">
            <v>0</v>
          </cell>
          <cell r="AZ235">
            <v>50373.300000000047</v>
          </cell>
          <cell r="BD235">
            <v>-17.262073410289304</v>
          </cell>
          <cell r="BE235">
            <v>-3.2289563379939157E-2</v>
          </cell>
          <cell r="BH235">
            <v>334129.04372108279</v>
          </cell>
          <cell r="BI235">
            <v>345294</v>
          </cell>
          <cell r="BJ235">
            <v>312387.59999999998</v>
          </cell>
          <cell r="BK235">
            <v>347334</v>
          </cell>
          <cell r="BL235">
            <v>347334</v>
          </cell>
          <cell r="BM235">
            <v>347597.72273363103</v>
          </cell>
          <cell r="BN235">
            <v>347597.77445538115</v>
          </cell>
          <cell r="BO235">
            <v>347597.77445538115</v>
          </cell>
          <cell r="BP235">
            <v>347615.03652879142</v>
          </cell>
          <cell r="BQ235">
            <v>0</v>
          </cell>
          <cell r="BR235">
            <v>0</v>
          </cell>
          <cell r="BS235">
            <v>347334</v>
          </cell>
          <cell r="BT235">
            <v>0</v>
          </cell>
          <cell r="BU235">
            <v>0</v>
          </cell>
          <cell r="BW235">
            <v>17.262073410267476</v>
          </cell>
          <cell r="BX235">
            <v>4.9661058495908961E-3</v>
          </cell>
          <cell r="BZ235">
            <v>-226</v>
          </cell>
        </row>
        <row r="236">
          <cell r="A236">
            <v>227</v>
          </cell>
          <cell r="B236" t="str">
            <v>PALMER</v>
          </cell>
          <cell r="C236">
            <v>24.83</v>
          </cell>
          <cell r="D236">
            <v>25.948908724836556</v>
          </cell>
          <cell r="E236">
            <v>25.948908724836556</v>
          </cell>
          <cell r="F236">
            <v>29</v>
          </cell>
          <cell r="G236">
            <v>29</v>
          </cell>
          <cell r="H236">
            <v>29</v>
          </cell>
          <cell r="I236">
            <v>29</v>
          </cell>
          <cell r="J236">
            <v>29</v>
          </cell>
          <cell r="K236">
            <v>29</v>
          </cell>
          <cell r="L236">
            <v>0</v>
          </cell>
          <cell r="M236">
            <v>0</v>
          </cell>
          <cell r="N236">
            <v>29</v>
          </cell>
          <cell r="R236">
            <v>0</v>
          </cell>
          <cell r="S236">
            <v>0</v>
          </cell>
          <cell r="V236">
            <v>407838</v>
          </cell>
          <cell r="W236">
            <v>452351.0763838967</v>
          </cell>
          <cell r="X236">
            <v>452704</v>
          </cell>
          <cell r="Y236">
            <v>493977</v>
          </cell>
          <cell r="Z236">
            <v>493977</v>
          </cell>
          <cell r="AA236">
            <v>494005</v>
          </cell>
          <cell r="AB236">
            <v>494005</v>
          </cell>
          <cell r="AC236">
            <v>494005</v>
          </cell>
          <cell r="AD236">
            <v>494005</v>
          </cell>
          <cell r="AE236">
            <v>0</v>
          </cell>
          <cell r="AG236">
            <v>493977</v>
          </cell>
          <cell r="AK236">
            <v>0</v>
          </cell>
          <cell r="AL236">
            <v>0</v>
          </cell>
          <cell r="AM236">
            <v>0</v>
          </cell>
          <cell r="AO236">
            <v>102495.22748536932</v>
          </cell>
          <cell r="AP236">
            <v>90226.188515580521</v>
          </cell>
          <cell r="AQ236">
            <v>136557.6</v>
          </cell>
          <cell r="AR236">
            <v>125134.64127050756</v>
          </cell>
          <cell r="AS236">
            <v>130987.53590306386</v>
          </cell>
          <cell r="AT236">
            <v>109446.04071910234</v>
          </cell>
          <cell r="AU236">
            <v>109445.88952254999</v>
          </cell>
          <cell r="AV236">
            <v>109445.88952254999</v>
          </cell>
          <cell r="AW236">
            <v>109435.0725325294</v>
          </cell>
          <cell r="AX236">
            <v>0</v>
          </cell>
          <cell r="AZ236">
            <v>131137.88378073066</v>
          </cell>
          <cell r="BD236">
            <v>-10.816990020583034</v>
          </cell>
          <cell r="BE236">
            <v>-9.8834136830316943E-3</v>
          </cell>
          <cell r="BH236">
            <v>305342.77251463069</v>
          </cell>
          <cell r="BI236">
            <v>362124.88786831615</v>
          </cell>
          <cell r="BJ236">
            <v>316146.40000000002</v>
          </cell>
          <cell r="BK236">
            <v>368842.35872949241</v>
          </cell>
          <cell r="BL236">
            <v>362989.46409693616</v>
          </cell>
          <cell r="BM236">
            <v>384558.95928089763</v>
          </cell>
          <cell r="BN236">
            <v>384559.11047745001</v>
          </cell>
          <cell r="BO236">
            <v>384559.11047745001</v>
          </cell>
          <cell r="BP236">
            <v>384569.92746747058</v>
          </cell>
          <cell r="BQ236">
            <v>0</v>
          </cell>
          <cell r="BR236">
            <v>0</v>
          </cell>
          <cell r="BS236">
            <v>362839.11621926934</v>
          </cell>
          <cell r="BT236">
            <v>0</v>
          </cell>
          <cell r="BU236">
            <v>0</v>
          </cell>
          <cell r="BW236">
            <v>10.816990020568483</v>
          </cell>
          <cell r="BX236">
            <v>2.8128289581097476E-3</v>
          </cell>
          <cell r="BZ236">
            <v>-227</v>
          </cell>
        </row>
        <row r="237">
          <cell r="A237">
            <v>228</v>
          </cell>
          <cell r="B237" t="str">
            <v>PAXTON</v>
          </cell>
          <cell r="C237">
            <v>0</v>
          </cell>
          <cell r="D237">
            <v>0</v>
          </cell>
          <cell r="E237">
            <v>0</v>
          </cell>
          <cell r="F237">
            <v>0</v>
          </cell>
          <cell r="G237">
            <v>0</v>
          </cell>
          <cell r="H237">
            <v>0</v>
          </cell>
          <cell r="I237">
            <v>0</v>
          </cell>
          <cell r="J237">
            <v>0</v>
          </cell>
          <cell r="K237">
            <v>0</v>
          </cell>
          <cell r="L237">
            <v>0</v>
          </cell>
          <cell r="M237">
            <v>0</v>
          </cell>
          <cell r="N237">
            <v>0</v>
          </cell>
          <cell r="R237">
            <v>0</v>
          </cell>
          <cell r="S237" t="str">
            <v>--</v>
          </cell>
          <cell r="V237">
            <v>0</v>
          </cell>
          <cell r="W237">
            <v>0</v>
          </cell>
          <cell r="X237">
            <v>0</v>
          </cell>
          <cell r="Y237">
            <v>0</v>
          </cell>
          <cell r="Z237">
            <v>0</v>
          </cell>
          <cell r="AA237">
            <v>0</v>
          </cell>
          <cell r="AB237">
            <v>0</v>
          </cell>
          <cell r="AC237">
            <v>0</v>
          </cell>
          <cell r="AD237">
            <v>0</v>
          </cell>
          <cell r="AE237">
            <v>0</v>
          </cell>
          <cell r="AG237">
            <v>0</v>
          </cell>
          <cell r="AK237">
            <v>0</v>
          </cell>
          <cell r="AL237" t="str">
            <v>--</v>
          </cell>
          <cell r="AM237" t="str">
            <v>--</v>
          </cell>
          <cell r="AO237">
            <v>0</v>
          </cell>
          <cell r="AP237">
            <v>0</v>
          </cell>
          <cell r="AQ237">
            <v>0</v>
          </cell>
          <cell r="AR237">
            <v>0</v>
          </cell>
          <cell r="AS237">
            <v>0</v>
          </cell>
          <cell r="AT237">
            <v>0</v>
          </cell>
          <cell r="AU237">
            <v>0</v>
          </cell>
          <cell r="AV237">
            <v>0</v>
          </cell>
          <cell r="AW237">
            <v>0</v>
          </cell>
          <cell r="AX237">
            <v>0</v>
          </cell>
          <cell r="AZ237">
            <v>0</v>
          </cell>
          <cell r="BD237">
            <v>0</v>
          </cell>
          <cell r="BE237" t="str">
            <v>--</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W237">
            <v>0</v>
          </cell>
          <cell r="BX237" t="str">
            <v>--</v>
          </cell>
          <cell r="BZ237">
            <v>-228</v>
          </cell>
        </row>
        <row r="238">
          <cell r="A238">
            <v>229</v>
          </cell>
          <cell r="B238" t="str">
            <v>PEABODY</v>
          </cell>
          <cell r="C238">
            <v>73.39</v>
          </cell>
          <cell r="D238">
            <v>71.751764159022912</v>
          </cell>
          <cell r="E238">
            <v>71.751764159022912</v>
          </cell>
          <cell r="F238">
            <v>87</v>
          </cell>
          <cell r="G238">
            <v>87</v>
          </cell>
          <cell r="H238">
            <v>87</v>
          </cell>
          <cell r="I238">
            <v>87</v>
          </cell>
          <cell r="J238">
            <v>87</v>
          </cell>
          <cell r="K238">
            <v>87</v>
          </cell>
          <cell r="L238">
            <v>0</v>
          </cell>
          <cell r="M238">
            <v>0</v>
          </cell>
          <cell r="N238">
            <v>87</v>
          </cell>
          <cell r="R238">
            <v>0</v>
          </cell>
          <cell r="S238">
            <v>0</v>
          </cell>
          <cell r="V238">
            <v>1009857</v>
          </cell>
          <cell r="W238">
            <v>1140432.8249841314</v>
          </cell>
          <cell r="X238">
            <v>1152862</v>
          </cell>
          <cell r="Y238">
            <v>1268384</v>
          </cell>
          <cell r="Z238">
            <v>1256614.6399999994</v>
          </cell>
          <cell r="AA238">
            <v>1329534</v>
          </cell>
          <cell r="AB238">
            <v>1329534</v>
          </cell>
          <cell r="AC238">
            <v>1329534</v>
          </cell>
          <cell r="AD238">
            <v>1329534</v>
          </cell>
          <cell r="AE238">
            <v>0</v>
          </cell>
          <cell r="AG238">
            <v>1256614.6399999994</v>
          </cell>
          <cell r="AK238">
            <v>0</v>
          </cell>
          <cell r="AL238">
            <v>0</v>
          </cell>
          <cell r="AM238">
            <v>0</v>
          </cell>
          <cell r="AO238">
            <v>193486.25499678694</v>
          </cell>
          <cell r="AP238">
            <v>178712.63250580168</v>
          </cell>
          <cell r="AQ238">
            <v>277710.2</v>
          </cell>
          <cell r="AR238">
            <v>284855.76023435732</v>
          </cell>
          <cell r="AS238">
            <v>290077.89033797331</v>
          </cell>
          <cell r="AT238">
            <v>385053.63343518722</v>
          </cell>
          <cell r="AU238">
            <v>385053.07558034942</v>
          </cell>
          <cell r="AV238">
            <v>385053.07558034942</v>
          </cell>
          <cell r="AW238">
            <v>385043.21674657729</v>
          </cell>
          <cell r="AX238">
            <v>0</v>
          </cell>
          <cell r="AZ238">
            <v>290514.36402080103</v>
          </cell>
          <cell r="BD238">
            <v>-9.8588337721303105</v>
          </cell>
          <cell r="BE238">
            <v>-2.5603830737574995E-3</v>
          </cell>
          <cell r="BH238">
            <v>816370.74500321306</v>
          </cell>
          <cell r="BI238">
            <v>961720.19247832964</v>
          </cell>
          <cell r="BJ238">
            <v>875151.8</v>
          </cell>
          <cell r="BK238">
            <v>983528.23976564268</v>
          </cell>
          <cell r="BL238">
            <v>966536.74966202606</v>
          </cell>
          <cell r="BM238">
            <v>944480.36656481284</v>
          </cell>
          <cell r="BN238">
            <v>944480.92441965058</v>
          </cell>
          <cell r="BO238">
            <v>944480.92441965058</v>
          </cell>
          <cell r="BP238">
            <v>944490.78325342271</v>
          </cell>
          <cell r="BQ238">
            <v>0</v>
          </cell>
          <cell r="BR238">
            <v>0</v>
          </cell>
          <cell r="BS238">
            <v>966100.2759791984</v>
          </cell>
          <cell r="BT238">
            <v>0</v>
          </cell>
          <cell r="BU238">
            <v>0</v>
          </cell>
          <cell r="BW238">
            <v>9.8588337721303105</v>
          </cell>
          <cell r="BX238">
            <v>1.0438361979892008E-3</v>
          </cell>
          <cell r="BZ238">
            <v>-229</v>
          </cell>
        </row>
        <row r="239">
          <cell r="A239">
            <v>230</v>
          </cell>
          <cell r="B239" t="str">
            <v>PELHAM</v>
          </cell>
          <cell r="C239">
            <v>0</v>
          </cell>
          <cell r="D239">
            <v>0</v>
          </cell>
          <cell r="E239">
            <v>0</v>
          </cell>
          <cell r="F239">
            <v>0</v>
          </cell>
          <cell r="G239">
            <v>0</v>
          </cell>
          <cell r="H239">
            <v>0</v>
          </cell>
          <cell r="I239">
            <v>0</v>
          </cell>
          <cell r="J239">
            <v>0</v>
          </cell>
          <cell r="K239">
            <v>0</v>
          </cell>
          <cell r="L239">
            <v>0</v>
          </cell>
          <cell r="M239">
            <v>0</v>
          </cell>
          <cell r="N239">
            <v>0</v>
          </cell>
          <cell r="R239">
            <v>0</v>
          </cell>
          <cell r="S239" t="str">
            <v>--</v>
          </cell>
          <cell r="V239">
            <v>0</v>
          </cell>
          <cell r="W239">
            <v>0</v>
          </cell>
          <cell r="X239">
            <v>0</v>
          </cell>
          <cell r="Y239">
            <v>0</v>
          </cell>
          <cell r="Z239">
            <v>0</v>
          </cell>
          <cell r="AA239">
            <v>0</v>
          </cell>
          <cell r="AB239">
            <v>0</v>
          </cell>
          <cell r="AC239">
            <v>0</v>
          </cell>
          <cell r="AD239">
            <v>0</v>
          </cell>
          <cell r="AE239">
            <v>0</v>
          </cell>
          <cell r="AG239">
            <v>0</v>
          </cell>
          <cell r="AK239">
            <v>0</v>
          </cell>
          <cell r="AL239" t="str">
            <v>--</v>
          </cell>
          <cell r="AM239" t="str">
            <v>--</v>
          </cell>
          <cell r="AO239">
            <v>0</v>
          </cell>
          <cell r="AP239">
            <v>0</v>
          </cell>
          <cell r="AQ239">
            <v>0</v>
          </cell>
          <cell r="AR239">
            <v>0</v>
          </cell>
          <cell r="AS239">
            <v>0</v>
          </cell>
          <cell r="AT239">
            <v>0</v>
          </cell>
          <cell r="AU239">
            <v>0</v>
          </cell>
          <cell r="AV239">
            <v>0</v>
          </cell>
          <cell r="AW239">
            <v>0</v>
          </cell>
          <cell r="AX239">
            <v>0</v>
          </cell>
          <cell r="AZ239">
            <v>0</v>
          </cell>
          <cell r="BD239">
            <v>0</v>
          </cell>
          <cell r="BE239" t="str">
            <v>--</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W239">
            <v>0</v>
          </cell>
          <cell r="BX239" t="str">
            <v>--</v>
          </cell>
          <cell r="BZ239">
            <v>-230</v>
          </cell>
        </row>
        <row r="240">
          <cell r="A240">
            <v>231</v>
          </cell>
          <cell r="B240" t="str">
            <v>PEMBROKE</v>
          </cell>
          <cell r="C240">
            <v>53.57</v>
          </cell>
          <cell r="D240">
            <v>57.349954667591064</v>
          </cell>
          <cell r="E240">
            <v>57.349954667591064</v>
          </cell>
          <cell r="F240">
            <v>62</v>
          </cell>
          <cell r="G240">
            <v>62</v>
          </cell>
          <cell r="H240">
            <v>62</v>
          </cell>
          <cell r="I240">
            <v>62</v>
          </cell>
          <cell r="J240">
            <v>62</v>
          </cell>
          <cell r="K240">
            <v>62</v>
          </cell>
          <cell r="L240">
            <v>0</v>
          </cell>
          <cell r="M240">
            <v>0</v>
          </cell>
          <cell r="N240">
            <v>62</v>
          </cell>
          <cell r="R240">
            <v>0</v>
          </cell>
          <cell r="S240">
            <v>0</v>
          </cell>
          <cell r="V240">
            <v>825521</v>
          </cell>
          <cell r="W240">
            <v>965852.10282739194</v>
          </cell>
          <cell r="X240">
            <v>972812</v>
          </cell>
          <cell r="Y240">
            <v>1053676</v>
          </cell>
          <cell r="Z240">
            <v>1047727.7200000003</v>
          </cell>
          <cell r="AA240">
            <v>1042126</v>
          </cell>
          <cell r="AB240">
            <v>1042126</v>
          </cell>
          <cell r="AC240">
            <v>1042126</v>
          </cell>
          <cell r="AD240">
            <v>1042126</v>
          </cell>
          <cell r="AE240">
            <v>0</v>
          </cell>
          <cell r="AG240">
            <v>1047727.7200000003</v>
          </cell>
          <cell r="AK240">
            <v>0</v>
          </cell>
          <cell r="AL240">
            <v>0</v>
          </cell>
          <cell r="AM240">
            <v>0</v>
          </cell>
          <cell r="AO240">
            <v>149553.56601300873</v>
          </cell>
          <cell r="AP240">
            <v>189816.15753321646</v>
          </cell>
          <cell r="AQ240">
            <v>281373.80000000005</v>
          </cell>
          <cell r="AR240">
            <v>264453.21362943004</v>
          </cell>
          <cell r="AS240">
            <v>268745.61120587721</v>
          </cell>
          <cell r="AT240">
            <v>265460.93777765764</v>
          </cell>
          <cell r="AU240">
            <v>265460.55667050864</v>
          </cell>
          <cell r="AV240">
            <v>265460.55667050864</v>
          </cell>
          <cell r="AW240">
            <v>265438.5859576884</v>
          </cell>
          <cell r="AX240">
            <v>0</v>
          </cell>
          <cell r="AZ240">
            <v>269008.67149247869</v>
          </cell>
          <cell r="BD240">
            <v>-21.970712820242625</v>
          </cell>
          <cell r="BE240">
            <v>-8.2764509710231415E-3</v>
          </cell>
          <cell r="BH240">
            <v>675967.43398699129</v>
          </cell>
          <cell r="BI240">
            <v>776035.94529417553</v>
          </cell>
          <cell r="BJ240">
            <v>691438.2</v>
          </cell>
          <cell r="BK240">
            <v>789222.78637056996</v>
          </cell>
          <cell r="BL240">
            <v>778982.10879412317</v>
          </cell>
          <cell r="BM240">
            <v>776665.06222234236</v>
          </cell>
          <cell r="BN240">
            <v>776665.44332949142</v>
          </cell>
          <cell r="BO240">
            <v>776665.44332949142</v>
          </cell>
          <cell r="BP240">
            <v>776687.4140423116</v>
          </cell>
          <cell r="BQ240">
            <v>0</v>
          </cell>
          <cell r="BR240">
            <v>0</v>
          </cell>
          <cell r="BS240">
            <v>778719.04850752163</v>
          </cell>
          <cell r="BT240">
            <v>0</v>
          </cell>
          <cell r="BU240">
            <v>0</v>
          </cell>
          <cell r="BW240">
            <v>21.970712820184417</v>
          </cell>
          <cell r="BX240">
            <v>2.8288515999896902E-3</v>
          </cell>
          <cell r="BZ240">
            <v>-231</v>
          </cell>
        </row>
        <row r="241">
          <cell r="A241">
            <v>232</v>
          </cell>
          <cell r="B241" t="str">
            <v>PEPPERELL</v>
          </cell>
          <cell r="C241">
            <v>0</v>
          </cell>
          <cell r="D241">
            <v>0</v>
          </cell>
          <cell r="E241">
            <v>0</v>
          </cell>
          <cell r="F241">
            <v>0</v>
          </cell>
          <cell r="G241">
            <v>0</v>
          </cell>
          <cell r="H241">
            <v>0</v>
          </cell>
          <cell r="I241">
            <v>0</v>
          </cell>
          <cell r="J241">
            <v>0</v>
          </cell>
          <cell r="K241">
            <v>0</v>
          </cell>
          <cell r="L241">
            <v>0</v>
          </cell>
          <cell r="M241">
            <v>0</v>
          </cell>
          <cell r="N241">
            <v>0</v>
          </cell>
          <cell r="R241">
            <v>0</v>
          </cell>
          <cell r="S241" t="str">
            <v>--</v>
          </cell>
          <cell r="V241">
            <v>0</v>
          </cell>
          <cell r="W241">
            <v>0</v>
          </cell>
          <cell r="X241">
            <v>0</v>
          </cell>
          <cell r="Y241">
            <v>0</v>
          </cell>
          <cell r="Z241">
            <v>0</v>
          </cell>
          <cell r="AA241">
            <v>0</v>
          </cell>
          <cell r="AB241">
            <v>0</v>
          </cell>
          <cell r="AC241">
            <v>0</v>
          </cell>
          <cell r="AD241">
            <v>0</v>
          </cell>
          <cell r="AE241">
            <v>0</v>
          </cell>
          <cell r="AG241">
            <v>0</v>
          </cell>
          <cell r="AK241">
            <v>0</v>
          </cell>
          <cell r="AL241" t="str">
            <v>--</v>
          </cell>
          <cell r="AM241" t="str">
            <v>--</v>
          </cell>
          <cell r="AO241">
            <v>0</v>
          </cell>
          <cell r="AP241">
            <v>0</v>
          </cell>
          <cell r="AQ241">
            <v>0</v>
          </cell>
          <cell r="AR241">
            <v>0</v>
          </cell>
          <cell r="AS241">
            <v>0</v>
          </cell>
          <cell r="AT241">
            <v>0</v>
          </cell>
          <cell r="AU241">
            <v>0</v>
          </cell>
          <cell r="AV241">
            <v>0</v>
          </cell>
          <cell r="AW241">
            <v>0</v>
          </cell>
          <cell r="AX241">
            <v>0</v>
          </cell>
          <cell r="AZ241">
            <v>0</v>
          </cell>
          <cell r="BD241">
            <v>0</v>
          </cell>
          <cell r="BE241" t="str">
            <v>--</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W241">
            <v>0</v>
          </cell>
          <cell r="BX241" t="str">
            <v>--</v>
          </cell>
          <cell r="BZ241">
            <v>-232</v>
          </cell>
        </row>
        <row r="242">
          <cell r="A242">
            <v>233</v>
          </cell>
          <cell r="B242" t="str">
            <v>PERU</v>
          </cell>
          <cell r="C242">
            <v>0</v>
          </cell>
          <cell r="D242">
            <v>0</v>
          </cell>
          <cell r="E242">
            <v>0</v>
          </cell>
          <cell r="F242">
            <v>0</v>
          </cell>
          <cell r="G242">
            <v>0</v>
          </cell>
          <cell r="H242">
            <v>0</v>
          </cell>
          <cell r="I242">
            <v>0</v>
          </cell>
          <cell r="J242">
            <v>0</v>
          </cell>
          <cell r="K242">
            <v>0</v>
          </cell>
          <cell r="L242">
            <v>0</v>
          </cell>
          <cell r="M242">
            <v>0</v>
          </cell>
          <cell r="N242">
            <v>0</v>
          </cell>
          <cell r="R242">
            <v>0</v>
          </cell>
          <cell r="S242" t="str">
            <v>--</v>
          </cell>
          <cell r="V242">
            <v>0</v>
          </cell>
          <cell r="W242">
            <v>0</v>
          </cell>
          <cell r="X242">
            <v>0</v>
          </cell>
          <cell r="Y242">
            <v>0</v>
          </cell>
          <cell r="Z242">
            <v>0</v>
          </cell>
          <cell r="AA242">
            <v>0</v>
          </cell>
          <cell r="AB242">
            <v>0</v>
          </cell>
          <cell r="AC242">
            <v>0</v>
          </cell>
          <cell r="AD242">
            <v>0</v>
          </cell>
          <cell r="AE242">
            <v>0</v>
          </cell>
          <cell r="AG242">
            <v>0</v>
          </cell>
          <cell r="AK242">
            <v>0</v>
          </cell>
          <cell r="AL242" t="str">
            <v>--</v>
          </cell>
          <cell r="AM242" t="str">
            <v>--</v>
          </cell>
          <cell r="AO242">
            <v>0</v>
          </cell>
          <cell r="AP242">
            <v>0</v>
          </cell>
          <cell r="AQ242">
            <v>0</v>
          </cell>
          <cell r="AR242">
            <v>0</v>
          </cell>
          <cell r="AS242">
            <v>0</v>
          </cell>
          <cell r="AT242">
            <v>0</v>
          </cell>
          <cell r="AU242">
            <v>0</v>
          </cell>
          <cell r="AV242">
            <v>0</v>
          </cell>
          <cell r="AW242">
            <v>0</v>
          </cell>
          <cell r="AX242">
            <v>0</v>
          </cell>
          <cell r="AZ242">
            <v>0</v>
          </cell>
          <cell r="BD242">
            <v>0</v>
          </cell>
          <cell r="BE242" t="str">
            <v>--</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W242">
            <v>0</v>
          </cell>
          <cell r="BX242" t="str">
            <v>--</v>
          </cell>
          <cell r="BZ242">
            <v>-233</v>
          </cell>
        </row>
        <row r="243">
          <cell r="A243">
            <v>234</v>
          </cell>
          <cell r="B243" t="str">
            <v>PETERSHAM</v>
          </cell>
          <cell r="C243">
            <v>0</v>
          </cell>
          <cell r="D243">
            <v>0</v>
          </cell>
          <cell r="E243">
            <v>0</v>
          </cell>
          <cell r="F243">
            <v>0</v>
          </cell>
          <cell r="G243">
            <v>0</v>
          </cell>
          <cell r="H243">
            <v>0</v>
          </cell>
          <cell r="I243">
            <v>0</v>
          </cell>
          <cell r="J243">
            <v>0</v>
          </cell>
          <cell r="K243">
            <v>0</v>
          </cell>
          <cell r="L243">
            <v>0</v>
          </cell>
          <cell r="M243">
            <v>0</v>
          </cell>
          <cell r="N243">
            <v>0</v>
          </cell>
          <cell r="R243">
            <v>0</v>
          </cell>
          <cell r="S243" t="str">
            <v>--</v>
          </cell>
          <cell r="V243">
            <v>0</v>
          </cell>
          <cell r="W243">
            <v>0</v>
          </cell>
          <cell r="X243">
            <v>0</v>
          </cell>
          <cell r="Y243">
            <v>0</v>
          </cell>
          <cell r="Z243">
            <v>0</v>
          </cell>
          <cell r="AA243">
            <v>0</v>
          </cell>
          <cell r="AB243">
            <v>0</v>
          </cell>
          <cell r="AC243">
            <v>0</v>
          </cell>
          <cell r="AD243">
            <v>0</v>
          </cell>
          <cell r="AE243">
            <v>0</v>
          </cell>
          <cell r="AG243">
            <v>0</v>
          </cell>
          <cell r="AK243">
            <v>0</v>
          </cell>
          <cell r="AL243" t="str">
            <v>--</v>
          </cell>
          <cell r="AM243" t="str">
            <v>--</v>
          </cell>
          <cell r="AO243">
            <v>0</v>
          </cell>
          <cell r="AP243">
            <v>0</v>
          </cell>
          <cell r="AQ243">
            <v>0</v>
          </cell>
          <cell r="AR243">
            <v>0</v>
          </cell>
          <cell r="AS243">
            <v>0</v>
          </cell>
          <cell r="AT243">
            <v>0</v>
          </cell>
          <cell r="AU243">
            <v>0</v>
          </cell>
          <cell r="AV243">
            <v>0</v>
          </cell>
          <cell r="AW243">
            <v>0</v>
          </cell>
          <cell r="AX243">
            <v>0</v>
          </cell>
          <cell r="AZ243">
            <v>0</v>
          </cell>
          <cell r="BD243">
            <v>0</v>
          </cell>
          <cell r="BE243" t="str">
            <v>--</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W243">
            <v>0</v>
          </cell>
          <cell r="BX243" t="str">
            <v>--</v>
          </cell>
          <cell r="BZ243">
            <v>-234</v>
          </cell>
        </row>
        <row r="244">
          <cell r="A244">
            <v>235</v>
          </cell>
          <cell r="B244" t="str">
            <v>PHILLIPSTON</v>
          </cell>
          <cell r="C244">
            <v>0</v>
          </cell>
          <cell r="D244">
            <v>0</v>
          </cell>
          <cell r="E244">
            <v>0</v>
          </cell>
          <cell r="F244">
            <v>0</v>
          </cell>
          <cell r="G244">
            <v>0</v>
          </cell>
          <cell r="H244">
            <v>0</v>
          </cell>
          <cell r="I244">
            <v>0</v>
          </cell>
          <cell r="J244">
            <v>0</v>
          </cell>
          <cell r="K244">
            <v>0</v>
          </cell>
          <cell r="L244">
            <v>0</v>
          </cell>
          <cell r="M244">
            <v>0</v>
          </cell>
          <cell r="N244">
            <v>0</v>
          </cell>
          <cell r="R244">
            <v>0</v>
          </cell>
          <cell r="S244" t="str">
            <v>--</v>
          </cell>
          <cell r="V244">
            <v>0</v>
          </cell>
          <cell r="W244">
            <v>0</v>
          </cell>
          <cell r="X244">
            <v>0</v>
          </cell>
          <cell r="Y244">
            <v>0</v>
          </cell>
          <cell r="Z244">
            <v>0</v>
          </cell>
          <cell r="AA244">
            <v>0</v>
          </cell>
          <cell r="AB244">
            <v>0</v>
          </cell>
          <cell r="AC244">
            <v>0</v>
          </cell>
          <cell r="AD244">
            <v>0</v>
          </cell>
          <cell r="AE244">
            <v>0</v>
          </cell>
          <cell r="AG244">
            <v>0</v>
          </cell>
          <cell r="AK244">
            <v>0</v>
          </cell>
          <cell r="AL244" t="str">
            <v>--</v>
          </cell>
          <cell r="AM244" t="str">
            <v>--</v>
          </cell>
          <cell r="AO244">
            <v>0</v>
          </cell>
          <cell r="AP244">
            <v>0</v>
          </cell>
          <cell r="AQ244">
            <v>0</v>
          </cell>
          <cell r="AR244">
            <v>0</v>
          </cell>
          <cell r="AS244">
            <v>0</v>
          </cell>
          <cell r="AT244">
            <v>0</v>
          </cell>
          <cell r="AU244">
            <v>0</v>
          </cell>
          <cell r="AV244">
            <v>0</v>
          </cell>
          <cell r="AW244">
            <v>0</v>
          </cell>
          <cell r="AX244">
            <v>0</v>
          </cell>
          <cell r="AZ244">
            <v>0</v>
          </cell>
          <cell r="BD244">
            <v>0</v>
          </cell>
          <cell r="BE244" t="str">
            <v>--</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W244">
            <v>0</v>
          </cell>
          <cell r="BX244" t="str">
            <v>--</v>
          </cell>
          <cell r="BZ244">
            <v>-235</v>
          </cell>
        </row>
        <row r="245">
          <cell r="A245">
            <v>236</v>
          </cell>
          <cell r="B245" t="str">
            <v>PITTSFIELD</v>
          </cell>
          <cell r="C245">
            <v>189.40999999999997</v>
          </cell>
          <cell r="D245">
            <v>190.2822580645161</v>
          </cell>
          <cell r="E245">
            <v>190.2822580645161</v>
          </cell>
          <cell r="F245">
            <v>177</v>
          </cell>
          <cell r="G245">
            <v>177</v>
          </cell>
          <cell r="H245">
            <v>177</v>
          </cell>
          <cell r="I245">
            <v>177</v>
          </cell>
          <cell r="J245">
            <v>177</v>
          </cell>
          <cell r="K245">
            <v>177</v>
          </cell>
          <cell r="L245">
            <v>0</v>
          </cell>
          <cell r="M245">
            <v>0</v>
          </cell>
          <cell r="N245">
            <v>177</v>
          </cell>
          <cell r="R245">
            <v>0</v>
          </cell>
          <cell r="S245">
            <v>0</v>
          </cell>
          <cell r="V245">
            <v>2877585</v>
          </cell>
          <cell r="W245">
            <v>3073756.231048387</v>
          </cell>
          <cell r="X245">
            <v>3121391</v>
          </cell>
          <cell r="Y245">
            <v>2903508</v>
          </cell>
          <cell r="Z245">
            <v>2867872.59</v>
          </cell>
          <cell r="AA245">
            <v>2903685</v>
          </cell>
          <cell r="AB245">
            <v>2903685</v>
          </cell>
          <cell r="AC245">
            <v>2903685</v>
          </cell>
          <cell r="AD245">
            <v>2903685</v>
          </cell>
          <cell r="AE245">
            <v>0</v>
          </cell>
          <cell r="AG245">
            <v>2867872.59</v>
          </cell>
          <cell r="AK245">
            <v>0</v>
          </cell>
          <cell r="AL245">
            <v>0</v>
          </cell>
          <cell r="AM245">
            <v>0</v>
          </cell>
          <cell r="AO245">
            <v>406675.20702098351</v>
          </cell>
          <cell r="AP245">
            <v>332914.49248109368</v>
          </cell>
          <cell r="AQ245">
            <v>611081</v>
          </cell>
          <cell r="AR245">
            <v>186427.63584870525</v>
          </cell>
          <cell r="AS245">
            <v>213773.28151938232</v>
          </cell>
          <cell r="AT245">
            <v>198864.82197754169</v>
          </cell>
          <cell r="AU245">
            <v>198864.76160700756</v>
          </cell>
          <cell r="AV245">
            <v>198864.76160700756</v>
          </cell>
          <cell r="AW245">
            <v>198807.10088514688</v>
          </cell>
          <cell r="AX245">
            <v>0</v>
          </cell>
          <cell r="AZ245">
            <v>214475.73048662406</v>
          </cell>
          <cell r="BD245">
            <v>-57.660721860680496</v>
          </cell>
          <cell r="BE245">
            <v>-2.8994941785931427E-2</v>
          </cell>
          <cell r="BH245">
            <v>2470909.7929790164</v>
          </cell>
          <cell r="BI245">
            <v>2740841.7385672932</v>
          </cell>
          <cell r="BJ245">
            <v>2510310</v>
          </cell>
          <cell r="BK245">
            <v>2717080.3641512948</v>
          </cell>
          <cell r="BL245">
            <v>2654099.3084806176</v>
          </cell>
          <cell r="BM245">
            <v>2704820.1780224582</v>
          </cell>
          <cell r="BN245">
            <v>2704820.2383929924</v>
          </cell>
          <cell r="BO245">
            <v>2704820.2383929924</v>
          </cell>
          <cell r="BP245">
            <v>2704877.8991148532</v>
          </cell>
          <cell r="BQ245">
            <v>0</v>
          </cell>
          <cell r="BR245">
            <v>0</v>
          </cell>
          <cell r="BS245">
            <v>2653396.8595133759</v>
          </cell>
          <cell r="BT245">
            <v>0</v>
          </cell>
          <cell r="BU245">
            <v>0</v>
          </cell>
          <cell r="BW245">
            <v>57.660721860826015</v>
          </cell>
          <cell r="BX245">
            <v>2.1317764871131573E-3</v>
          </cell>
          <cell r="BZ245">
            <v>-236</v>
          </cell>
        </row>
        <row r="246">
          <cell r="A246">
            <v>237</v>
          </cell>
          <cell r="B246" t="str">
            <v>PLAINFIELD</v>
          </cell>
          <cell r="C246">
            <v>0</v>
          </cell>
          <cell r="D246">
            <v>0</v>
          </cell>
          <cell r="E246">
            <v>0</v>
          </cell>
          <cell r="F246">
            <v>0</v>
          </cell>
          <cell r="G246">
            <v>0</v>
          </cell>
          <cell r="H246">
            <v>0</v>
          </cell>
          <cell r="I246">
            <v>0</v>
          </cell>
          <cell r="J246">
            <v>0</v>
          </cell>
          <cell r="K246">
            <v>0</v>
          </cell>
          <cell r="L246">
            <v>0</v>
          </cell>
          <cell r="M246">
            <v>0</v>
          </cell>
          <cell r="N246">
            <v>0</v>
          </cell>
          <cell r="R246">
            <v>0</v>
          </cell>
          <cell r="S246" t="str">
            <v>--</v>
          </cell>
          <cell r="V246">
            <v>0</v>
          </cell>
          <cell r="W246">
            <v>0</v>
          </cell>
          <cell r="X246">
            <v>0</v>
          </cell>
          <cell r="Y246">
            <v>0</v>
          </cell>
          <cell r="Z246">
            <v>0</v>
          </cell>
          <cell r="AA246">
            <v>0</v>
          </cell>
          <cell r="AB246">
            <v>0</v>
          </cell>
          <cell r="AC246">
            <v>0</v>
          </cell>
          <cell r="AD246">
            <v>0</v>
          </cell>
          <cell r="AE246">
            <v>0</v>
          </cell>
          <cell r="AG246">
            <v>0</v>
          </cell>
          <cell r="AK246">
            <v>0</v>
          </cell>
          <cell r="AL246" t="str">
            <v>--</v>
          </cell>
          <cell r="AM246" t="str">
            <v>--</v>
          </cell>
          <cell r="AO246">
            <v>0</v>
          </cell>
          <cell r="AP246">
            <v>0</v>
          </cell>
          <cell r="AQ246">
            <v>0</v>
          </cell>
          <cell r="AR246">
            <v>0</v>
          </cell>
          <cell r="AS246">
            <v>0</v>
          </cell>
          <cell r="AT246">
            <v>0</v>
          </cell>
          <cell r="AU246">
            <v>0</v>
          </cell>
          <cell r="AV246">
            <v>0</v>
          </cell>
          <cell r="AW246">
            <v>0</v>
          </cell>
          <cell r="AX246">
            <v>0</v>
          </cell>
          <cell r="AZ246">
            <v>0</v>
          </cell>
          <cell r="BD246">
            <v>0</v>
          </cell>
          <cell r="BE246" t="str">
            <v>--</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W246">
            <v>0</v>
          </cell>
          <cell r="BX246" t="str">
            <v>--</v>
          </cell>
          <cell r="BZ246">
            <v>-237</v>
          </cell>
        </row>
        <row r="247">
          <cell r="A247">
            <v>238</v>
          </cell>
          <cell r="B247" t="str">
            <v>PLAINVILLE</v>
          </cell>
          <cell r="C247">
            <v>51.68</v>
          </cell>
          <cell r="D247">
            <v>54.188820989065185</v>
          </cell>
          <cell r="E247">
            <v>54.188820989065185</v>
          </cell>
          <cell r="F247">
            <v>54</v>
          </cell>
          <cell r="G247">
            <v>54</v>
          </cell>
          <cell r="H247">
            <v>54</v>
          </cell>
          <cell r="I247">
            <v>54</v>
          </cell>
          <cell r="J247">
            <v>54</v>
          </cell>
          <cell r="K247">
            <v>54</v>
          </cell>
          <cell r="L247">
            <v>0</v>
          </cell>
          <cell r="M247">
            <v>0</v>
          </cell>
          <cell r="N247">
            <v>54</v>
          </cell>
          <cell r="R247">
            <v>0</v>
          </cell>
          <cell r="S247">
            <v>0</v>
          </cell>
          <cell r="V247">
            <v>770578</v>
          </cell>
          <cell r="W247">
            <v>973667.1140877431</v>
          </cell>
          <cell r="X247">
            <v>975317</v>
          </cell>
          <cell r="Y247">
            <v>839533</v>
          </cell>
          <cell r="Z247">
            <v>839533</v>
          </cell>
          <cell r="AA247">
            <v>839533</v>
          </cell>
          <cell r="AB247">
            <v>839533</v>
          </cell>
          <cell r="AC247">
            <v>839533</v>
          </cell>
          <cell r="AD247">
            <v>839533</v>
          </cell>
          <cell r="AE247">
            <v>0</v>
          </cell>
          <cell r="AG247">
            <v>839533</v>
          </cell>
          <cell r="AK247">
            <v>0</v>
          </cell>
          <cell r="AL247">
            <v>0</v>
          </cell>
          <cell r="AM247">
            <v>0</v>
          </cell>
          <cell r="AO247">
            <v>179980.84553141461</v>
          </cell>
          <cell r="AP247">
            <v>165577.23497428175</v>
          </cell>
          <cell r="AQ247">
            <v>280261.2</v>
          </cell>
          <cell r="AR247">
            <v>70340.558024137223</v>
          </cell>
          <cell r="AS247">
            <v>96730.418890553527</v>
          </cell>
          <cell r="AT247">
            <v>117344.54573655847</v>
          </cell>
          <cell r="AU247">
            <v>117344.4231297058</v>
          </cell>
          <cell r="AV247">
            <v>117344.4231297058</v>
          </cell>
          <cell r="AW247">
            <v>117341.5734228127</v>
          </cell>
          <cell r="AX247">
            <v>0</v>
          </cell>
          <cell r="AZ247">
            <v>97408.315866712524</v>
          </cell>
          <cell r="BD247">
            <v>-2.849706893102848</v>
          </cell>
          <cell r="BE247">
            <v>-2.4284979354805003E-3</v>
          </cell>
          <cell r="BH247">
            <v>590597.15446858539</v>
          </cell>
          <cell r="BI247">
            <v>808089.87911346136</v>
          </cell>
          <cell r="BJ247">
            <v>695055.8</v>
          </cell>
          <cell r="BK247">
            <v>769192.44197586272</v>
          </cell>
          <cell r="BL247">
            <v>742802.58110944647</v>
          </cell>
          <cell r="BM247">
            <v>722188.4542634415</v>
          </cell>
          <cell r="BN247">
            <v>722188.57687029417</v>
          </cell>
          <cell r="BO247">
            <v>722188.57687029417</v>
          </cell>
          <cell r="BP247">
            <v>722191.42657718726</v>
          </cell>
          <cell r="BQ247">
            <v>0</v>
          </cell>
          <cell r="BR247">
            <v>0</v>
          </cell>
          <cell r="BS247">
            <v>742124.68413328752</v>
          </cell>
          <cell r="BT247">
            <v>0</v>
          </cell>
          <cell r="BU247">
            <v>0</v>
          </cell>
          <cell r="BW247">
            <v>2.8497068930882961</v>
          </cell>
          <cell r="BX247">
            <v>3.9459318303958213E-4</v>
          </cell>
          <cell r="BZ247">
            <v>-238</v>
          </cell>
        </row>
        <row r="248">
          <cell r="A248">
            <v>239</v>
          </cell>
          <cell r="B248" t="str">
            <v>PLYMOUTH</v>
          </cell>
          <cell r="C248">
            <v>501.75999999999982</v>
          </cell>
          <cell r="D248">
            <v>534.21048141736696</v>
          </cell>
          <cell r="E248">
            <v>534.21048141736696</v>
          </cell>
          <cell r="F248">
            <v>482</v>
          </cell>
          <cell r="G248">
            <v>482</v>
          </cell>
          <cell r="H248">
            <v>482</v>
          </cell>
          <cell r="I248">
            <v>482</v>
          </cell>
          <cell r="J248">
            <v>482</v>
          </cell>
          <cell r="K248">
            <v>482</v>
          </cell>
          <cell r="L248">
            <v>0</v>
          </cell>
          <cell r="M248">
            <v>0</v>
          </cell>
          <cell r="N248">
            <v>482</v>
          </cell>
          <cell r="R248">
            <v>0</v>
          </cell>
          <cell r="S248">
            <v>0</v>
          </cell>
          <cell r="V248">
            <v>8015609</v>
          </cell>
          <cell r="W248">
            <v>9025057.4962095972</v>
          </cell>
          <cell r="X248">
            <v>9191950</v>
          </cell>
          <cell r="Y248">
            <v>8273189</v>
          </cell>
          <cell r="Z248">
            <v>8144273.2800000003</v>
          </cell>
          <cell r="AA248">
            <v>8273671</v>
          </cell>
          <cell r="AB248">
            <v>8273671</v>
          </cell>
          <cell r="AC248">
            <v>8273671</v>
          </cell>
          <cell r="AD248">
            <v>8273671</v>
          </cell>
          <cell r="AE248">
            <v>0</v>
          </cell>
          <cell r="AG248">
            <v>8144273.2800000003</v>
          </cell>
          <cell r="AK248">
            <v>0</v>
          </cell>
          <cell r="AL248">
            <v>0</v>
          </cell>
          <cell r="AM248">
            <v>0</v>
          </cell>
          <cell r="AO248">
            <v>515359.49450826633</v>
          </cell>
          <cell r="AP248">
            <v>1226064.4237260749</v>
          </cell>
          <cell r="AQ248">
            <v>1565352.4</v>
          </cell>
          <cell r="AR248">
            <v>459931.28273375175</v>
          </cell>
          <cell r="AS248">
            <v>462755.96255814593</v>
          </cell>
          <cell r="AT248">
            <v>714082.64781499607</v>
          </cell>
          <cell r="AU248">
            <v>714082.16621835227</v>
          </cell>
          <cell r="AV248">
            <v>714082.16621835227</v>
          </cell>
          <cell r="AW248">
            <v>714005.46089810412</v>
          </cell>
          <cell r="AX248">
            <v>0</v>
          </cell>
          <cell r="AZ248">
            <v>462912.49567317625</v>
          </cell>
          <cell r="BD248">
            <v>-76.705320248147473</v>
          </cell>
          <cell r="BE248">
            <v>-1.0741805898106804E-2</v>
          </cell>
          <cell r="BH248">
            <v>7500249.5054917336</v>
          </cell>
          <cell r="BI248">
            <v>7798993.0724835228</v>
          </cell>
          <cell r="BJ248">
            <v>7626597.5999999996</v>
          </cell>
          <cell r="BK248">
            <v>7813257.7172662485</v>
          </cell>
          <cell r="BL248">
            <v>7681517.3174418546</v>
          </cell>
          <cell r="BM248">
            <v>7559588.3521850035</v>
          </cell>
          <cell r="BN248">
            <v>7559588.8337816475</v>
          </cell>
          <cell r="BO248">
            <v>7559588.8337816475</v>
          </cell>
          <cell r="BP248">
            <v>7559665.5391018959</v>
          </cell>
          <cell r="BQ248">
            <v>0</v>
          </cell>
          <cell r="BR248">
            <v>0</v>
          </cell>
          <cell r="BS248">
            <v>7681360.7843268244</v>
          </cell>
          <cell r="BT248">
            <v>0</v>
          </cell>
          <cell r="BU248">
            <v>0</v>
          </cell>
          <cell r="BW248">
            <v>76.705320248380303</v>
          </cell>
          <cell r="BX248">
            <v>1.0146758234519382E-3</v>
          </cell>
          <cell r="BZ248">
            <v>-239</v>
          </cell>
        </row>
        <row r="249">
          <cell r="A249">
            <v>240</v>
          </cell>
          <cell r="B249" t="str">
            <v>PLYMPTON</v>
          </cell>
          <cell r="C249">
            <v>0</v>
          </cell>
          <cell r="D249">
            <v>0</v>
          </cell>
          <cell r="E249">
            <v>0</v>
          </cell>
          <cell r="F249">
            <v>0</v>
          </cell>
          <cell r="G249">
            <v>0</v>
          </cell>
          <cell r="H249">
            <v>0</v>
          </cell>
          <cell r="I249">
            <v>0</v>
          </cell>
          <cell r="J249">
            <v>0</v>
          </cell>
          <cell r="K249">
            <v>0</v>
          </cell>
          <cell r="L249">
            <v>0</v>
          </cell>
          <cell r="M249">
            <v>0</v>
          </cell>
          <cell r="N249">
            <v>0</v>
          </cell>
          <cell r="R249">
            <v>0</v>
          </cell>
          <cell r="S249" t="str">
            <v>--</v>
          </cell>
          <cell r="V249">
            <v>0</v>
          </cell>
          <cell r="W249">
            <v>0</v>
          </cell>
          <cell r="X249">
            <v>0</v>
          </cell>
          <cell r="Y249">
            <v>0</v>
          </cell>
          <cell r="Z249">
            <v>0</v>
          </cell>
          <cell r="AA249">
            <v>0</v>
          </cell>
          <cell r="AB249">
            <v>0</v>
          </cell>
          <cell r="AC249">
            <v>0</v>
          </cell>
          <cell r="AD249">
            <v>0</v>
          </cell>
          <cell r="AE249">
            <v>0</v>
          </cell>
          <cell r="AG249">
            <v>0</v>
          </cell>
          <cell r="AK249">
            <v>0</v>
          </cell>
          <cell r="AL249" t="str">
            <v>--</v>
          </cell>
          <cell r="AM249" t="str">
            <v>--</v>
          </cell>
          <cell r="AO249">
            <v>0</v>
          </cell>
          <cell r="AP249">
            <v>0</v>
          </cell>
          <cell r="AQ249">
            <v>0</v>
          </cell>
          <cell r="AR249">
            <v>0</v>
          </cell>
          <cell r="AS249">
            <v>0</v>
          </cell>
          <cell r="AT249">
            <v>0</v>
          </cell>
          <cell r="AU249">
            <v>0</v>
          </cell>
          <cell r="AV249">
            <v>0</v>
          </cell>
          <cell r="AW249">
            <v>0</v>
          </cell>
          <cell r="AX249">
            <v>0</v>
          </cell>
          <cell r="AZ249">
            <v>0</v>
          </cell>
          <cell r="BD249">
            <v>0</v>
          </cell>
          <cell r="BE249" t="str">
            <v>--</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W249">
            <v>0</v>
          </cell>
          <cell r="BX249" t="str">
            <v>--</v>
          </cell>
          <cell r="BZ249">
            <v>-240</v>
          </cell>
        </row>
        <row r="250">
          <cell r="A250">
            <v>241</v>
          </cell>
          <cell r="B250" t="str">
            <v>PRINCETON</v>
          </cell>
          <cell r="C250">
            <v>0</v>
          </cell>
          <cell r="D250">
            <v>0</v>
          </cell>
          <cell r="E250">
            <v>0</v>
          </cell>
          <cell r="F250">
            <v>0</v>
          </cell>
          <cell r="G250">
            <v>0</v>
          </cell>
          <cell r="H250">
            <v>0</v>
          </cell>
          <cell r="I250">
            <v>0</v>
          </cell>
          <cell r="J250">
            <v>0</v>
          </cell>
          <cell r="K250">
            <v>0</v>
          </cell>
          <cell r="L250">
            <v>0</v>
          </cell>
          <cell r="M250">
            <v>0</v>
          </cell>
          <cell r="N250">
            <v>0</v>
          </cell>
          <cell r="R250">
            <v>0</v>
          </cell>
          <cell r="S250" t="str">
            <v>--</v>
          </cell>
          <cell r="V250">
            <v>0</v>
          </cell>
          <cell r="W250">
            <v>0</v>
          </cell>
          <cell r="X250">
            <v>0</v>
          </cell>
          <cell r="Y250">
            <v>0</v>
          </cell>
          <cell r="Z250">
            <v>0</v>
          </cell>
          <cell r="AA250">
            <v>0</v>
          </cell>
          <cell r="AB250">
            <v>0</v>
          </cell>
          <cell r="AC250">
            <v>0</v>
          </cell>
          <cell r="AD250">
            <v>0</v>
          </cell>
          <cell r="AE250">
            <v>0</v>
          </cell>
          <cell r="AG250">
            <v>0</v>
          </cell>
          <cell r="AK250">
            <v>0</v>
          </cell>
          <cell r="AL250" t="str">
            <v>--</v>
          </cell>
          <cell r="AM250" t="str">
            <v>--</v>
          </cell>
          <cell r="AO250">
            <v>0</v>
          </cell>
          <cell r="AP250">
            <v>0</v>
          </cell>
          <cell r="AQ250">
            <v>0</v>
          </cell>
          <cell r="AR250">
            <v>0</v>
          </cell>
          <cell r="AS250">
            <v>0</v>
          </cell>
          <cell r="AT250">
            <v>0</v>
          </cell>
          <cell r="AU250">
            <v>0</v>
          </cell>
          <cell r="AV250">
            <v>0</v>
          </cell>
          <cell r="AW250">
            <v>0</v>
          </cell>
          <cell r="AX250">
            <v>0</v>
          </cell>
          <cell r="AZ250">
            <v>0</v>
          </cell>
          <cell r="BD250">
            <v>0</v>
          </cell>
          <cell r="BE250" t="str">
            <v>--</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W250">
            <v>0</v>
          </cell>
          <cell r="BX250" t="str">
            <v>--</v>
          </cell>
          <cell r="BZ250">
            <v>-241</v>
          </cell>
        </row>
        <row r="251">
          <cell r="A251">
            <v>242</v>
          </cell>
          <cell r="B251" t="str">
            <v>PROVINCETOWN</v>
          </cell>
          <cell r="C251">
            <v>4</v>
          </cell>
          <cell r="D251">
            <v>3.9859320046893316</v>
          </cell>
          <cell r="E251">
            <v>3.9859320046893316</v>
          </cell>
          <cell r="F251">
            <v>3</v>
          </cell>
          <cell r="G251">
            <v>3</v>
          </cell>
          <cell r="H251">
            <v>3</v>
          </cell>
          <cell r="I251">
            <v>3</v>
          </cell>
          <cell r="J251">
            <v>3</v>
          </cell>
          <cell r="K251">
            <v>3</v>
          </cell>
          <cell r="L251">
            <v>0</v>
          </cell>
          <cell r="M251">
            <v>0</v>
          </cell>
          <cell r="N251">
            <v>3</v>
          </cell>
          <cell r="R251">
            <v>0</v>
          </cell>
          <cell r="S251">
            <v>0</v>
          </cell>
          <cell r="V251">
            <v>253632</v>
          </cell>
          <cell r="W251">
            <v>320748.83704572101</v>
          </cell>
          <cell r="X251">
            <v>323652</v>
          </cell>
          <cell r="Y251">
            <v>196581</v>
          </cell>
          <cell r="Z251">
            <v>195079.26</v>
          </cell>
          <cell r="AA251">
            <v>196581</v>
          </cell>
          <cell r="AB251">
            <v>196581</v>
          </cell>
          <cell r="AC251">
            <v>196581</v>
          </cell>
          <cell r="AD251">
            <v>196581</v>
          </cell>
          <cell r="AE251">
            <v>0</v>
          </cell>
          <cell r="AG251">
            <v>195079.26</v>
          </cell>
          <cell r="AK251">
            <v>0</v>
          </cell>
          <cell r="AL251">
            <v>0</v>
          </cell>
          <cell r="AM251">
            <v>0</v>
          </cell>
          <cell r="AO251">
            <v>45839</v>
          </cell>
          <cell r="AP251">
            <v>31128.964490777034</v>
          </cell>
          <cell r="AQ251">
            <v>74993.799999999988</v>
          </cell>
          <cell r="AR251">
            <v>10289.645950881682</v>
          </cell>
          <cell r="AS251">
            <v>20309.742714113341</v>
          </cell>
          <cell r="AT251">
            <v>2814</v>
          </cell>
          <cell r="AU251">
            <v>2814</v>
          </cell>
          <cell r="AV251">
            <v>2814</v>
          </cell>
          <cell r="AW251">
            <v>2814</v>
          </cell>
          <cell r="AX251">
            <v>0</v>
          </cell>
          <cell r="AZ251">
            <v>20567.136769011882</v>
          </cell>
          <cell r="BD251">
            <v>0</v>
          </cell>
          <cell r="BE251">
            <v>0</v>
          </cell>
          <cell r="BH251">
            <v>207793</v>
          </cell>
          <cell r="BI251">
            <v>289619.87255494396</v>
          </cell>
          <cell r="BJ251">
            <v>248658.2</v>
          </cell>
          <cell r="BK251">
            <v>186291.35404911832</v>
          </cell>
          <cell r="BL251">
            <v>174769.51728588666</v>
          </cell>
          <cell r="BM251">
            <v>193767</v>
          </cell>
          <cell r="BN251">
            <v>193767</v>
          </cell>
          <cell r="BO251">
            <v>193767</v>
          </cell>
          <cell r="BP251">
            <v>193767</v>
          </cell>
          <cell r="BQ251">
            <v>0</v>
          </cell>
          <cell r="BR251">
            <v>0</v>
          </cell>
          <cell r="BS251">
            <v>174512.12323098813</v>
          </cell>
          <cell r="BT251">
            <v>0</v>
          </cell>
          <cell r="BU251">
            <v>0</v>
          </cell>
          <cell r="BW251">
            <v>0</v>
          </cell>
          <cell r="BX251">
            <v>0</v>
          </cell>
          <cell r="BZ251">
            <v>-242</v>
          </cell>
        </row>
        <row r="252">
          <cell r="A252">
            <v>243</v>
          </cell>
          <cell r="B252" t="str">
            <v>QUINCY</v>
          </cell>
          <cell r="C252">
            <v>70.499999999999986</v>
          </cell>
          <cell r="D252">
            <v>66.875486844567661</v>
          </cell>
          <cell r="E252">
            <v>66.875486844567661</v>
          </cell>
          <cell r="F252">
            <v>63</v>
          </cell>
          <cell r="G252">
            <v>63</v>
          </cell>
          <cell r="H252">
            <v>63</v>
          </cell>
          <cell r="I252">
            <v>63</v>
          </cell>
          <cell r="J252">
            <v>63</v>
          </cell>
          <cell r="K252">
            <v>63</v>
          </cell>
          <cell r="L252">
            <v>0</v>
          </cell>
          <cell r="M252">
            <v>0</v>
          </cell>
          <cell r="N252">
            <v>63</v>
          </cell>
          <cell r="R252">
            <v>0</v>
          </cell>
          <cell r="S252">
            <v>0</v>
          </cell>
          <cell r="V252">
            <v>1074856</v>
          </cell>
          <cell r="W252">
            <v>1128472.5337724711</v>
          </cell>
          <cell r="X252">
            <v>1165463</v>
          </cell>
          <cell r="Y252">
            <v>1062337</v>
          </cell>
          <cell r="Z252">
            <v>1029312.4</v>
          </cell>
          <cell r="AA252">
            <v>1062337</v>
          </cell>
          <cell r="AB252">
            <v>1062337</v>
          </cell>
          <cell r="AC252">
            <v>1062337</v>
          </cell>
          <cell r="AD252">
            <v>1062337</v>
          </cell>
          <cell r="AE252">
            <v>0</v>
          </cell>
          <cell r="AG252">
            <v>1029312.4</v>
          </cell>
          <cell r="AK252">
            <v>0</v>
          </cell>
          <cell r="AL252">
            <v>0</v>
          </cell>
          <cell r="AM252">
            <v>0</v>
          </cell>
          <cell r="AO252">
            <v>301124.9439022218</v>
          </cell>
          <cell r="AP252">
            <v>217972.61103690695</v>
          </cell>
          <cell r="AQ252">
            <v>326138.40000000002</v>
          </cell>
          <cell r="AR252">
            <v>130544.89436210693</v>
          </cell>
          <cell r="AS252">
            <v>114109.85464244384</v>
          </cell>
          <cell r="AT252">
            <v>59094</v>
          </cell>
          <cell r="AU252">
            <v>59094</v>
          </cell>
          <cell r="AV252">
            <v>59094</v>
          </cell>
          <cell r="AW252">
            <v>59092.354429270214</v>
          </cell>
          <cell r="AX252">
            <v>0</v>
          </cell>
          <cell r="AZ252">
            <v>114536.00363984758</v>
          </cell>
          <cell r="BD252">
            <v>-1.6455707297864137</v>
          </cell>
          <cell r="BE252">
            <v>-2.7846663447794739E-3</v>
          </cell>
          <cell r="BH252">
            <v>773731.05609777826</v>
          </cell>
          <cell r="BI252">
            <v>910499.92273556418</v>
          </cell>
          <cell r="BJ252">
            <v>839324.6</v>
          </cell>
          <cell r="BK252">
            <v>931792.10563789308</v>
          </cell>
          <cell r="BL252">
            <v>915202.5453575562</v>
          </cell>
          <cell r="BM252">
            <v>1003243</v>
          </cell>
          <cell r="BN252">
            <v>1003243</v>
          </cell>
          <cell r="BO252">
            <v>1003243</v>
          </cell>
          <cell r="BP252">
            <v>1003244.6455707297</v>
          </cell>
          <cell r="BQ252">
            <v>0</v>
          </cell>
          <cell r="BR252">
            <v>0</v>
          </cell>
          <cell r="BS252">
            <v>914776.3963601524</v>
          </cell>
          <cell r="BT252">
            <v>0</v>
          </cell>
          <cell r="BU252">
            <v>0</v>
          </cell>
          <cell r="BW252">
            <v>1.645570729742758</v>
          </cell>
          <cell r="BX252">
            <v>1.6402513944857589E-4</v>
          </cell>
          <cell r="BZ252">
            <v>-243</v>
          </cell>
        </row>
        <row r="253">
          <cell r="A253">
            <v>244</v>
          </cell>
          <cell r="B253" t="str">
            <v>RANDOLPH</v>
          </cell>
          <cell r="C253">
            <v>483.71000000000009</v>
          </cell>
          <cell r="D253">
            <v>496.52970489571868</v>
          </cell>
          <cell r="E253">
            <v>496.52970489571868</v>
          </cell>
          <cell r="F253">
            <v>444</v>
          </cell>
          <cell r="G253">
            <v>444</v>
          </cell>
          <cell r="H253">
            <v>444</v>
          </cell>
          <cell r="I253">
            <v>444</v>
          </cell>
          <cell r="J253">
            <v>444</v>
          </cell>
          <cell r="K253">
            <v>444</v>
          </cell>
          <cell r="L253">
            <v>0</v>
          </cell>
          <cell r="M253">
            <v>0</v>
          </cell>
          <cell r="N253">
            <v>444</v>
          </cell>
          <cell r="R253">
            <v>0</v>
          </cell>
          <cell r="S253">
            <v>0</v>
          </cell>
          <cell r="V253">
            <v>5430545</v>
          </cell>
          <cell r="W253">
            <v>5806775.8055758998</v>
          </cell>
          <cell r="X253">
            <v>5806783.1944162389</v>
          </cell>
          <cell r="Y253">
            <v>5796654.7744162474</v>
          </cell>
          <cell r="Z253">
            <v>5800934.7389180781</v>
          </cell>
          <cell r="AA253">
            <v>5667579.7999999998</v>
          </cell>
          <cell r="AB253">
            <v>5667579.7999999998</v>
          </cell>
          <cell r="AC253">
            <v>5667579.7999999998</v>
          </cell>
          <cell r="AD253">
            <v>5667579.7999999998</v>
          </cell>
          <cell r="AE253">
            <v>0</v>
          </cell>
          <cell r="AG253">
            <v>5800934.7389180781</v>
          </cell>
          <cell r="AK253">
            <v>0</v>
          </cell>
          <cell r="AL253">
            <v>0</v>
          </cell>
          <cell r="AM253">
            <v>0</v>
          </cell>
          <cell r="AO253">
            <v>314130</v>
          </cell>
          <cell r="AP253">
            <v>571853.08689859498</v>
          </cell>
          <cell r="AQ253">
            <v>631184.19441623893</v>
          </cell>
          <cell r="AR253">
            <v>621055.77441624738</v>
          </cell>
          <cell r="AS253">
            <v>561898.36534819647</v>
          </cell>
          <cell r="AT253">
            <v>531046.21093906602</v>
          </cell>
          <cell r="AU253">
            <v>518445.33543364622</v>
          </cell>
          <cell r="AV253">
            <v>541388.03592709592</v>
          </cell>
          <cell r="AW253">
            <v>541388.03592709592</v>
          </cell>
          <cell r="AX253">
            <v>0</v>
          </cell>
          <cell r="AZ253">
            <v>562271.14242368168</v>
          </cell>
          <cell r="BD253">
            <v>0</v>
          </cell>
          <cell r="BE253">
            <v>0</v>
          </cell>
          <cell r="BH253">
            <v>5116415</v>
          </cell>
          <cell r="BI253">
            <v>5234922.7186773047</v>
          </cell>
          <cell r="BJ253">
            <v>5175599</v>
          </cell>
          <cell r="BK253">
            <v>5175599</v>
          </cell>
          <cell r="BL253">
            <v>5239036.3735698815</v>
          </cell>
          <cell r="BM253">
            <v>5136533.5890609343</v>
          </cell>
          <cell r="BN253">
            <v>5149134.4645663537</v>
          </cell>
          <cell r="BO253">
            <v>5126191.7640729044</v>
          </cell>
          <cell r="BP253">
            <v>5126191.7640729044</v>
          </cell>
          <cell r="BQ253">
            <v>0</v>
          </cell>
          <cell r="BR253">
            <v>0</v>
          </cell>
          <cell r="BS253">
            <v>5238663.5964943962</v>
          </cell>
          <cell r="BT253">
            <v>0</v>
          </cell>
          <cell r="BU253">
            <v>0</v>
          </cell>
          <cell r="BW253">
            <v>0</v>
          </cell>
          <cell r="BX253">
            <v>0</v>
          </cell>
          <cell r="BZ253">
            <v>-244</v>
          </cell>
        </row>
        <row r="254">
          <cell r="A254">
            <v>245</v>
          </cell>
          <cell r="B254" t="str">
            <v>RAYNHAM</v>
          </cell>
          <cell r="C254">
            <v>0</v>
          </cell>
          <cell r="D254">
            <v>0</v>
          </cell>
          <cell r="E254">
            <v>0</v>
          </cell>
          <cell r="F254">
            <v>0</v>
          </cell>
          <cell r="G254">
            <v>0</v>
          </cell>
          <cell r="H254">
            <v>0</v>
          </cell>
          <cell r="I254">
            <v>0</v>
          </cell>
          <cell r="J254">
            <v>0</v>
          </cell>
          <cell r="K254">
            <v>0</v>
          </cell>
          <cell r="L254">
            <v>0</v>
          </cell>
          <cell r="M254">
            <v>0</v>
          </cell>
          <cell r="N254">
            <v>0</v>
          </cell>
          <cell r="R254">
            <v>0</v>
          </cell>
          <cell r="S254" t="str">
            <v>--</v>
          </cell>
          <cell r="V254">
            <v>0</v>
          </cell>
          <cell r="W254">
            <v>0</v>
          </cell>
          <cell r="X254">
            <v>0</v>
          </cell>
          <cell r="Y254">
            <v>0</v>
          </cell>
          <cell r="Z254">
            <v>0</v>
          </cell>
          <cell r="AA254">
            <v>0</v>
          </cell>
          <cell r="AB254">
            <v>0</v>
          </cell>
          <cell r="AC254">
            <v>0</v>
          </cell>
          <cell r="AD254">
            <v>0</v>
          </cell>
          <cell r="AE254">
            <v>0</v>
          </cell>
          <cell r="AG254">
            <v>0</v>
          </cell>
          <cell r="AK254">
            <v>0</v>
          </cell>
          <cell r="AL254" t="str">
            <v>--</v>
          </cell>
          <cell r="AM254" t="str">
            <v>--</v>
          </cell>
          <cell r="AO254">
            <v>0</v>
          </cell>
          <cell r="AP254">
            <v>0</v>
          </cell>
          <cell r="AQ254">
            <v>0</v>
          </cell>
          <cell r="AR254">
            <v>0</v>
          </cell>
          <cell r="AS254">
            <v>0</v>
          </cell>
          <cell r="AT254">
            <v>0</v>
          </cell>
          <cell r="AU254">
            <v>0</v>
          </cell>
          <cell r="AV254">
            <v>0</v>
          </cell>
          <cell r="AW254">
            <v>0</v>
          </cell>
          <cell r="AX254">
            <v>0</v>
          </cell>
          <cell r="AZ254">
            <v>0</v>
          </cell>
          <cell r="BD254">
            <v>0</v>
          </cell>
          <cell r="BE254" t="str">
            <v>--</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W254">
            <v>0</v>
          </cell>
          <cell r="BX254" t="str">
            <v>--</v>
          </cell>
          <cell r="BZ254">
            <v>-245</v>
          </cell>
        </row>
        <row r="255">
          <cell r="A255">
            <v>246</v>
          </cell>
          <cell r="B255" t="str">
            <v>READING</v>
          </cell>
          <cell r="C255">
            <v>2.83</v>
          </cell>
          <cell r="D255">
            <v>2.0982197667280538</v>
          </cell>
          <cell r="E255">
            <v>2.0982197667280538</v>
          </cell>
          <cell r="F255">
            <v>2</v>
          </cell>
          <cell r="G255">
            <v>2</v>
          </cell>
          <cell r="H255">
            <v>2</v>
          </cell>
          <cell r="I255">
            <v>2</v>
          </cell>
          <cell r="J255">
            <v>2</v>
          </cell>
          <cell r="K255">
            <v>2</v>
          </cell>
          <cell r="L255">
            <v>0</v>
          </cell>
          <cell r="M255">
            <v>0</v>
          </cell>
          <cell r="N255">
            <v>2</v>
          </cell>
          <cell r="R255">
            <v>0</v>
          </cell>
          <cell r="S255">
            <v>0</v>
          </cell>
          <cell r="V255">
            <v>43537</v>
          </cell>
          <cell r="W255">
            <v>32336.130141190915</v>
          </cell>
          <cell r="X255">
            <v>32383</v>
          </cell>
          <cell r="Y255">
            <v>30874</v>
          </cell>
          <cell r="Z255">
            <v>30874</v>
          </cell>
          <cell r="AA255">
            <v>30874</v>
          </cell>
          <cell r="AB255">
            <v>30874</v>
          </cell>
          <cell r="AC255">
            <v>30874</v>
          </cell>
          <cell r="AD255">
            <v>30874</v>
          </cell>
          <cell r="AE255">
            <v>0</v>
          </cell>
          <cell r="AG255">
            <v>30874</v>
          </cell>
          <cell r="AK255">
            <v>0</v>
          </cell>
          <cell r="AL255">
            <v>0</v>
          </cell>
          <cell r="AM255">
            <v>0</v>
          </cell>
          <cell r="AO255">
            <v>24019</v>
          </cell>
          <cell r="AP255">
            <v>5044.1647621565653</v>
          </cell>
          <cell r="AQ255">
            <v>8981.7999999999993</v>
          </cell>
          <cell r="AR255">
            <v>2586.3703972197309</v>
          </cell>
          <cell r="AS255">
            <v>3538.5262596890493</v>
          </cell>
          <cell r="AT255">
            <v>1876</v>
          </cell>
          <cell r="AU255">
            <v>1876</v>
          </cell>
          <cell r="AV255">
            <v>1876</v>
          </cell>
          <cell r="AW255">
            <v>1876</v>
          </cell>
          <cell r="AX255">
            <v>0</v>
          </cell>
          <cell r="AZ255">
            <v>3562.9850313084717</v>
          </cell>
          <cell r="BD255">
            <v>0</v>
          </cell>
          <cell r="BE255">
            <v>0</v>
          </cell>
          <cell r="BH255">
            <v>19518</v>
          </cell>
          <cell r="BI255">
            <v>27291.965379034351</v>
          </cell>
          <cell r="BJ255">
            <v>23401.200000000001</v>
          </cell>
          <cell r="BK255">
            <v>28287.629602780267</v>
          </cell>
          <cell r="BL255">
            <v>27335.47374031095</v>
          </cell>
          <cell r="BM255">
            <v>28998</v>
          </cell>
          <cell r="BN255">
            <v>28998</v>
          </cell>
          <cell r="BO255">
            <v>28998</v>
          </cell>
          <cell r="BP255">
            <v>28998</v>
          </cell>
          <cell r="BQ255">
            <v>0</v>
          </cell>
          <cell r="BR255">
            <v>0</v>
          </cell>
          <cell r="BS255">
            <v>27311.014968691528</v>
          </cell>
          <cell r="BT255">
            <v>0</v>
          </cell>
          <cell r="BU255">
            <v>0</v>
          </cell>
          <cell r="BW255">
            <v>0</v>
          </cell>
          <cell r="BX255">
            <v>0</v>
          </cell>
          <cell r="BZ255">
            <v>-246</v>
          </cell>
        </row>
        <row r="256">
          <cell r="A256">
            <v>247</v>
          </cell>
          <cell r="B256" t="str">
            <v>REHOBOTH</v>
          </cell>
          <cell r="C256">
            <v>0</v>
          </cell>
          <cell r="D256">
            <v>0</v>
          </cell>
          <cell r="E256">
            <v>0</v>
          </cell>
          <cell r="F256">
            <v>0</v>
          </cell>
          <cell r="G256">
            <v>0</v>
          </cell>
          <cell r="H256">
            <v>0</v>
          </cell>
          <cell r="I256">
            <v>0</v>
          </cell>
          <cell r="J256">
            <v>0</v>
          </cell>
          <cell r="K256">
            <v>0</v>
          </cell>
          <cell r="L256">
            <v>0</v>
          </cell>
          <cell r="M256">
            <v>0</v>
          </cell>
          <cell r="N256">
            <v>0</v>
          </cell>
          <cell r="R256">
            <v>0</v>
          </cell>
          <cell r="S256" t="str">
            <v>--</v>
          </cell>
          <cell r="V256">
            <v>0</v>
          </cell>
          <cell r="W256">
            <v>0</v>
          </cell>
          <cell r="X256">
            <v>0</v>
          </cell>
          <cell r="Y256">
            <v>0</v>
          </cell>
          <cell r="Z256">
            <v>0</v>
          </cell>
          <cell r="AA256">
            <v>0</v>
          </cell>
          <cell r="AB256">
            <v>0</v>
          </cell>
          <cell r="AC256">
            <v>0</v>
          </cell>
          <cell r="AD256">
            <v>0</v>
          </cell>
          <cell r="AE256">
            <v>0</v>
          </cell>
          <cell r="AG256">
            <v>0</v>
          </cell>
          <cell r="AK256">
            <v>0</v>
          </cell>
          <cell r="AL256" t="str">
            <v>--</v>
          </cell>
          <cell r="AM256" t="str">
            <v>--</v>
          </cell>
          <cell r="AO256">
            <v>0</v>
          </cell>
          <cell r="AP256">
            <v>0</v>
          </cell>
          <cell r="AQ256">
            <v>0</v>
          </cell>
          <cell r="AR256">
            <v>0</v>
          </cell>
          <cell r="AS256">
            <v>0</v>
          </cell>
          <cell r="AT256">
            <v>0</v>
          </cell>
          <cell r="AU256">
            <v>0</v>
          </cell>
          <cell r="AV256">
            <v>0</v>
          </cell>
          <cell r="AW256">
            <v>0</v>
          </cell>
          <cell r="AX256">
            <v>0</v>
          </cell>
          <cell r="AZ256">
            <v>0</v>
          </cell>
          <cell r="BD256">
            <v>0</v>
          </cell>
          <cell r="BE256" t="str">
            <v>--</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W256">
            <v>0</v>
          </cell>
          <cell r="BX256" t="str">
            <v>--</v>
          </cell>
          <cell r="BZ256">
            <v>-247</v>
          </cell>
        </row>
        <row r="257">
          <cell r="A257">
            <v>248</v>
          </cell>
          <cell r="B257" t="str">
            <v>REVERE</v>
          </cell>
          <cell r="C257">
            <v>495.36999999999995</v>
          </cell>
          <cell r="D257">
            <v>483.27772782909648</v>
          </cell>
          <cell r="E257">
            <v>483.27772782909648</v>
          </cell>
          <cell r="F257">
            <v>515</v>
          </cell>
          <cell r="G257">
            <v>515</v>
          </cell>
          <cell r="H257">
            <v>515</v>
          </cell>
          <cell r="I257">
            <v>515</v>
          </cell>
          <cell r="J257">
            <v>515</v>
          </cell>
          <cell r="K257">
            <v>515</v>
          </cell>
          <cell r="L257">
            <v>0</v>
          </cell>
          <cell r="M257">
            <v>0</v>
          </cell>
          <cell r="N257">
            <v>515</v>
          </cell>
          <cell r="R257">
            <v>0</v>
          </cell>
          <cell r="S257">
            <v>0</v>
          </cell>
          <cell r="V257">
            <v>7242925</v>
          </cell>
          <cell r="W257">
            <v>7912469.0773855122</v>
          </cell>
          <cell r="X257">
            <v>8056916</v>
          </cell>
          <cell r="Y257">
            <v>8571317</v>
          </cell>
          <cell r="Z257">
            <v>8469841.3999999985</v>
          </cell>
          <cell r="AA257">
            <v>8572342</v>
          </cell>
          <cell r="AB257">
            <v>8572342</v>
          </cell>
          <cell r="AC257">
            <v>8572342</v>
          </cell>
          <cell r="AD257">
            <v>8572342</v>
          </cell>
          <cell r="AE257">
            <v>0</v>
          </cell>
          <cell r="AG257">
            <v>8469841.3999999985</v>
          </cell>
          <cell r="AK257">
            <v>0</v>
          </cell>
          <cell r="AL257">
            <v>0</v>
          </cell>
          <cell r="AM257">
            <v>0</v>
          </cell>
          <cell r="AO257">
            <v>1369371.2963597295</v>
          </cell>
          <cell r="AP257">
            <v>1437269.3677731124</v>
          </cell>
          <cell r="AQ257">
            <v>2058156.8</v>
          </cell>
          <cell r="AR257">
            <v>2012437.6648896409</v>
          </cell>
          <cell r="AS257">
            <v>1974579.3760838581</v>
          </cell>
          <cell r="AT257">
            <v>1786779.8316762086</v>
          </cell>
          <cell r="AU257">
            <v>1786777.4349501955</v>
          </cell>
          <cell r="AV257">
            <v>1786777.4349501955</v>
          </cell>
          <cell r="AW257">
            <v>1786664.0690878527</v>
          </cell>
          <cell r="AX257">
            <v>0</v>
          </cell>
          <cell r="AZ257">
            <v>1976213.5636647712</v>
          </cell>
          <cell r="BD257">
            <v>-113.36586234276183</v>
          </cell>
          <cell r="BE257">
            <v>-6.3447108814562725E-3</v>
          </cell>
          <cell r="BH257">
            <v>5873553.703640271</v>
          </cell>
          <cell r="BI257">
            <v>6475199.7096123993</v>
          </cell>
          <cell r="BJ257">
            <v>5998759.2000000002</v>
          </cell>
          <cell r="BK257">
            <v>6558879.3351103589</v>
          </cell>
          <cell r="BL257">
            <v>6495262.0239161402</v>
          </cell>
          <cell r="BM257">
            <v>6785562.1683237916</v>
          </cell>
          <cell r="BN257">
            <v>6785564.5650498047</v>
          </cell>
          <cell r="BO257">
            <v>6785564.5650498047</v>
          </cell>
          <cell r="BP257">
            <v>6785677.9309121473</v>
          </cell>
          <cell r="BQ257">
            <v>0</v>
          </cell>
          <cell r="BR257">
            <v>0</v>
          </cell>
          <cell r="BS257">
            <v>6493627.8363352269</v>
          </cell>
          <cell r="BT257">
            <v>0</v>
          </cell>
          <cell r="BU257">
            <v>0</v>
          </cell>
          <cell r="BW257">
            <v>113.365862342529</v>
          </cell>
          <cell r="BX257">
            <v>1.6706916757813772E-3</v>
          </cell>
          <cell r="BZ257">
            <v>-248</v>
          </cell>
        </row>
        <row r="258">
          <cell r="A258">
            <v>249</v>
          </cell>
          <cell r="B258" t="str">
            <v>RICHMOND</v>
          </cell>
          <cell r="C258">
            <v>0</v>
          </cell>
          <cell r="D258">
            <v>0</v>
          </cell>
          <cell r="E258">
            <v>0</v>
          </cell>
          <cell r="F258">
            <v>0</v>
          </cell>
          <cell r="G258">
            <v>0</v>
          </cell>
          <cell r="H258">
            <v>0</v>
          </cell>
          <cell r="I258">
            <v>0</v>
          </cell>
          <cell r="J258">
            <v>0</v>
          </cell>
          <cell r="K258">
            <v>0</v>
          </cell>
          <cell r="L258">
            <v>0</v>
          </cell>
          <cell r="M258">
            <v>0</v>
          </cell>
          <cell r="N258">
            <v>0</v>
          </cell>
          <cell r="R258">
            <v>0</v>
          </cell>
          <cell r="S258" t="str">
            <v>--</v>
          </cell>
          <cell r="V258">
            <v>0</v>
          </cell>
          <cell r="W258">
            <v>0</v>
          </cell>
          <cell r="X258">
            <v>0</v>
          </cell>
          <cell r="Y258">
            <v>0</v>
          </cell>
          <cell r="Z258">
            <v>0</v>
          </cell>
          <cell r="AA258">
            <v>0</v>
          </cell>
          <cell r="AB258">
            <v>0</v>
          </cell>
          <cell r="AC258">
            <v>0</v>
          </cell>
          <cell r="AD258">
            <v>0</v>
          </cell>
          <cell r="AE258">
            <v>0</v>
          </cell>
          <cell r="AG258">
            <v>0</v>
          </cell>
          <cell r="AK258">
            <v>0</v>
          </cell>
          <cell r="AL258" t="str">
            <v>--</v>
          </cell>
          <cell r="AM258" t="str">
            <v>--</v>
          </cell>
          <cell r="AO258">
            <v>0</v>
          </cell>
          <cell r="AP258">
            <v>0</v>
          </cell>
          <cell r="AQ258">
            <v>0</v>
          </cell>
          <cell r="AR258">
            <v>0</v>
          </cell>
          <cell r="AS258">
            <v>0</v>
          </cell>
          <cell r="AT258">
            <v>0</v>
          </cell>
          <cell r="AU258">
            <v>0</v>
          </cell>
          <cell r="AV258">
            <v>0</v>
          </cell>
          <cell r="AW258">
            <v>0</v>
          </cell>
          <cell r="AX258">
            <v>0</v>
          </cell>
          <cell r="AZ258">
            <v>0</v>
          </cell>
          <cell r="BD258">
            <v>0</v>
          </cell>
          <cell r="BE258" t="str">
            <v>--</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W258">
            <v>0</v>
          </cell>
          <cell r="BX258" t="str">
            <v>--</v>
          </cell>
          <cell r="BZ258">
            <v>-249</v>
          </cell>
        </row>
        <row r="259">
          <cell r="A259">
            <v>250</v>
          </cell>
          <cell r="B259" t="str">
            <v>ROCHESTER</v>
          </cell>
          <cell r="C259">
            <v>0</v>
          </cell>
          <cell r="D259">
            <v>0</v>
          </cell>
          <cell r="E259">
            <v>0</v>
          </cell>
          <cell r="F259">
            <v>1</v>
          </cell>
          <cell r="G259">
            <v>1</v>
          </cell>
          <cell r="H259">
            <v>1</v>
          </cell>
          <cell r="I259">
            <v>1</v>
          </cell>
          <cell r="J259">
            <v>1</v>
          </cell>
          <cell r="K259">
            <v>1</v>
          </cell>
          <cell r="L259">
            <v>0</v>
          </cell>
          <cell r="M259">
            <v>0</v>
          </cell>
          <cell r="N259">
            <v>1</v>
          </cell>
          <cell r="R259">
            <v>0</v>
          </cell>
          <cell r="S259">
            <v>0</v>
          </cell>
          <cell r="V259">
            <v>0</v>
          </cell>
          <cell r="W259">
            <v>0</v>
          </cell>
          <cell r="X259">
            <v>0</v>
          </cell>
          <cell r="Y259">
            <v>14749</v>
          </cell>
          <cell r="Z259">
            <v>14631.23</v>
          </cell>
          <cell r="AA259">
            <v>14749</v>
          </cell>
          <cell r="AB259">
            <v>14749</v>
          </cell>
          <cell r="AC259">
            <v>14749</v>
          </cell>
          <cell r="AD259">
            <v>14749</v>
          </cell>
          <cell r="AE259">
            <v>0</v>
          </cell>
          <cell r="AG259">
            <v>14631.23</v>
          </cell>
          <cell r="AK259">
            <v>0</v>
          </cell>
          <cell r="AL259">
            <v>0</v>
          </cell>
          <cell r="AM259">
            <v>0</v>
          </cell>
          <cell r="AO259">
            <v>0</v>
          </cell>
          <cell r="AP259">
            <v>0</v>
          </cell>
          <cell r="AQ259">
            <v>0</v>
          </cell>
          <cell r="AR259">
            <v>14749</v>
          </cell>
          <cell r="AS259">
            <v>14631.23</v>
          </cell>
          <cell r="AT259">
            <v>14747.66355069205</v>
          </cell>
          <cell r="AU259">
            <v>14747.638163156371</v>
          </cell>
          <cell r="AV259">
            <v>14747.638163156371</v>
          </cell>
          <cell r="AW259">
            <v>14747.571030426963</v>
          </cell>
          <cell r="AX259">
            <v>0</v>
          </cell>
          <cell r="AZ259">
            <v>14631.23</v>
          </cell>
          <cell r="BD259">
            <v>-6.713272940760362E-2</v>
          </cell>
          <cell r="BE259">
            <v>-4.5521003881887623E-4</v>
          </cell>
          <cell r="BH259">
            <v>0</v>
          </cell>
          <cell r="BI259">
            <v>0</v>
          </cell>
          <cell r="BJ259">
            <v>0</v>
          </cell>
          <cell r="BK259">
            <v>0</v>
          </cell>
          <cell r="BL259">
            <v>0</v>
          </cell>
          <cell r="BM259">
            <v>1.3364493079498061</v>
          </cell>
          <cell r="BN259">
            <v>1.3618368436291348</v>
          </cell>
          <cell r="BO259">
            <v>1.3618368436291348</v>
          </cell>
          <cell r="BP259">
            <v>1.4289695730367384</v>
          </cell>
          <cell r="BQ259">
            <v>0</v>
          </cell>
          <cell r="BR259">
            <v>0</v>
          </cell>
          <cell r="BS259">
            <v>0</v>
          </cell>
          <cell r="BT259">
            <v>0</v>
          </cell>
          <cell r="BU259">
            <v>0</v>
          </cell>
          <cell r="BW259">
            <v>6.713272940760362E-2</v>
          </cell>
          <cell r="BX259">
            <v>4.9295721232436973</v>
          </cell>
          <cell r="BZ259">
            <v>-250</v>
          </cell>
        </row>
        <row r="260">
          <cell r="A260">
            <v>251</v>
          </cell>
          <cell r="B260" t="str">
            <v>ROCKLAND</v>
          </cell>
          <cell r="C260">
            <v>98.259999999999991</v>
          </cell>
          <cell r="D260">
            <v>103.28029669259574</v>
          </cell>
          <cell r="E260">
            <v>103.28029669259574</v>
          </cell>
          <cell r="F260">
            <v>107</v>
          </cell>
          <cell r="G260">
            <v>107</v>
          </cell>
          <cell r="H260">
            <v>107</v>
          </cell>
          <cell r="I260">
            <v>107</v>
          </cell>
          <cell r="J260">
            <v>107</v>
          </cell>
          <cell r="K260">
            <v>107</v>
          </cell>
          <cell r="L260">
            <v>0</v>
          </cell>
          <cell r="M260">
            <v>0</v>
          </cell>
          <cell r="N260">
            <v>107</v>
          </cell>
          <cell r="R260">
            <v>0</v>
          </cell>
          <cell r="S260">
            <v>0</v>
          </cell>
          <cell r="V260">
            <v>1447614</v>
          </cell>
          <cell r="W260">
            <v>1616929.6602992618</v>
          </cell>
          <cell r="X260">
            <v>1637532</v>
          </cell>
          <cell r="Y260">
            <v>1666097</v>
          </cell>
          <cell r="Z260">
            <v>1648828.27</v>
          </cell>
          <cell r="AA260">
            <v>1664813</v>
          </cell>
          <cell r="AB260">
            <v>1664813</v>
          </cell>
          <cell r="AC260">
            <v>1664813</v>
          </cell>
          <cell r="AD260">
            <v>1664813</v>
          </cell>
          <cell r="AE260">
            <v>0</v>
          </cell>
          <cell r="AG260">
            <v>1648828.27</v>
          </cell>
          <cell r="AK260">
            <v>0</v>
          </cell>
          <cell r="AL260">
            <v>0</v>
          </cell>
          <cell r="AM260">
            <v>0</v>
          </cell>
          <cell r="AO260">
            <v>101051.01152568513</v>
          </cell>
          <cell r="AP260">
            <v>247784.66029926192</v>
          </cell>
          <cell r="AQ260">
            <v>291598.2</v>
          </cell>
          <cell r="AR260">
            <v>296952</v>
          </cell>
          <cell r="AS260">
            <v>279683.27</v>
          </cell>
          <cell r="AT260">
            <v>309285.78149892093</v>
          </cell>
          <cell r="AU260">
            <v>309285.39742306073</v>
          </cell>
          <cell r="AV260">
            <v>309285.39742306073</v>
          </cell>
          <cell r="AW260">
            <v>309273.00727429532</v>
          </cell>
          <cell r="AX260">
            <v>0</v>
          </cell>
          <cell r="AZ260">
            <v>279683.27</v>
          </cell>
          <cell r="BD260">
            <v>-12.390148765407503</v>
          </cell>
          <cell r="BE260">
            <v>-4.0060568228028615E-3</v>
          </cell>
          <cell r="BH260">
            <v>1346562.9884743148</v>
          </cell>
          <cell r="BI260">
            <v>1369145</v>
          </cell>
          <cell r="BJ260">
            <v>1345933.8</v>
          </cell>
          <cell r="BK260">
            <v>1369145</v>
          </cell>
          <cell r="BL260">
            <v>1369145</v>
          </cell>
          <cell r="BM260">
            <v>1355527.2185010791</v>
          </cell>
          <cell r="BN260">
            <v>1355527.6025769394</v>
          </cell>
          <cell r="BO260">
            <v>1355527.6025769394</v>
          </cell>
          <cell r="BP260">
            <v>1355539.9927257048</v>
          </cell>
          <cell r="BQ260">
            <v>0</v>
          </cell>
          <cell r="BR260">
            <v>0</v>
          </cell>
          <cell r="BS260">
            <v>1369145</v>
          </cell>
          <cell r="BT260">
            <v>0</v>
          </cell>
          <cell r="BU260">
            <v>0</v>
          </cell>
          <cell r="BW260">
            <v>12.390148765407503</v>
          </cell>
          <cell r="BX260">
            <v>9.1404621653801144E-4</v>
          </cell>
          <cell r="BZ260">
            <v>-251</v>
          </cell>
        </row>
        <row r="261">
          <cell r="A261">
            <v>252</v>
          </cell>
          <cell r="B261" t="str">
            <v>ROCKPORT</v>
          </cell>
          <cell r="C261">
            <v>0</v>
          </cell>
          <cell r="D261">
            <v>0</v>
          </cell>
          <cell r="E261">
            <v>0</v>
          </cell>
          <cell r="F261">
            <v>0</v>
          </cell>
          <cell r="G261">
            <v>0</v>
          </cell>
          <cell r="H261">
            <v>0</v>
          </cell>
          <cell r="I261">
            <v>0</v>
          </cell>
          <cell r="J261">
            <v>0</v>
          </cell>
          <cell r="K261">
            <v>0</v>
          </cell>
          <cell r="L261">
            <v>0</v>
          </cell>
          <cell r="M261">
            <v>0</v>
          </cell>
          <cell r="N261">
            <v>0</v>
          </cell>
          <cell r="R261">
            <v>0</v>
          </cell>
          <cell r="S261" t="str">
            <v>--</v>
          </cell>
          <cell r="V261">
            <v>0</v>
          </cell>
          <cell r="W261">
            <v>0</v>
          </cell>
          <cell r="X261">
            <v>0</v>
          </cell>
          <cell r="Y261">
            <v>0</v>
          </cell>
          <cell r="Z261">
            <v>0</v>
          </cell>
          <cell r="AA261">
            <v>0</v>
          </cell>
          <cell r="AB261">
            <v>0</v>
          </cell>
          <cell r="AC261">
            <v>0</v>
          </cell>
          <cell r="AD261">
            <v>0</v>
          </cell>
          <cell r="AE261">
            <v>0</v>
          </cell>
          <cell r="AG261">
            <v>0</v>
          </cell>
          <cell r="AK261">
            <v>0</v>
          </cell>
          <cell r="AL261" t="str">
            <v>--</v>
          </cell>
          <cell r="AM261" t="str">
            <v>--</v>
          </cell>
          <cell r="AO261">
            <v>0</v>
          </cell>
          <cell r="AP261">
            <v>0</v>
          </cell>
          <cell r="AQ261">
            <v>0</v>
          </cell>
          <cell r="AR261">
            <v>0</v>
          </cell>
          <cell r="AS261">
            <v>0</v>
          </cell>
          <cell r="AT261">
            <v>0</v>
          </cell>
          <cell r="AU261">
            <v>0</v>
          </cell>
          <cell r="AV261">
            <v>0</v>
          </cell>
          <cell r="AW261">
            <v>0</v>
          </cell>
          <cell r="AX261">
            <v>0</v>
          </cell>
          <cell r="AZ261">
            <v>0</v>
          </cell>
          <cell r="BD261">
            <v>0</v>
          </cell>
          <cell r="BE261" t="str">
            <v>--</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W261">
            <v>0</v>
          </cell>
          <cell r="BX261" t="str">
            <v>--</v>
          </cell>
          <cell r="BZ261">
            <v>-252</v>
          </cell>
        </row>
        <row r="262">
          <cell r="A262">
            <v>253</v>
          </cell>
          <cell r="B262" t="str">
            <v>ROWE</v>
          </cell>
          <cell r="C262">
            <v>1</v>
          </cell>
          <cell r="D262">
            <v>1.0232558139534884</v>
          </cell>
          <cell r="E262">
            <v>1.0232558139534884</v>
          </cell>
          <cell r="F262">
            <v>2</v>
          </cell>
          <cell r="G262">
            <v>2</v>
          </cell>
          <cell r="H262">
            <v>2</v>
          </cell>
          <cell r="I262">
            <v>2</v>
          </cell>
          <cell r="J262">
            <v>2</v>
          </cell>
          <cell r="K262">
            <v>2</v>
          </cell>
          <cell r="L262">
            <v>0</v>
          </cell>
          <cell r="M262">
            <v>0</v>
          </cell>
          <cell r="N262">
            <v>2</v>
          </cell>
          <cell r="R262">
            <v>0</v>
          </cell>
          <cell r="S262">
            <v>0</v>
          </cell>
          <cell r="V262">
            <v>26697</v>
          </cell>
          <cell r="W262">
            <v>41717.813953488374</v>
          </cell>
          <cell r="X262">
            <v>41772</v>
          </cell>
          <cell r="Y262">
            <v>65478</v>
          </cell>
          <cell r="Z262">
            <v>65478</v>
          </cell>
          <cell r="AA262">
            <v>65256</v>
          </cell>
          <cell r="AB262">
            <v>65256</v>
          </cell>
          <cell r="AC262">
            <v>65256</v>
          </cell>
          <cell r="AD262">
            <v>65256</v>
          </cell>
          <cell r="AE262">
            <v>0</v>
          </cell>
          <cell r="AG262">
            <v>65478</v>
          </cell>
          <cell r="AK262">
            <v>0</v>
          </cell>
          <cell r="AL262">
            <v>0</v>
          </cell>
          <cell r="AM262">
            <v>0</v>
          </cell>
          <cell r="AO262">
            <v>938</v>
          </cell>
          <cell r="AP262">
            <v>9297.8139534883721</v>
          </cell>
          <cell r="AQ262">
            <v>9352</v>
          </cell>
          <cell r="AR262">
            <v>33058</v>
          </cell>
          <cell r="AS262">
            <v>33058</v>
          </cell>
          <cell r="AT262">
            <v>39493.359527954934</v>
          </cell>
          <cell r="AU262">
            <v>39493.290372609212</v>
          </cell>
          <cell r="AV262">
            <v>39493.290372609212</v>
          </cell>
          <cell r="AW262">
            <v>39493.107503851475</v>
          </cell>
          <cell r="AX262">
            <v>0</v>
          </cell>
          <cell r="AZ262">
            <v>33058</v>
          </cell>
          <cell r="BD262">
            <v>-0.18286875773628708</v>
          </cell>
          <cell r="BE262">
            <v>-4.6303753374887791E-4</v>
          </cell>
          <cell r="BH262">
            <v>25759</v>
          </cell>
          <cell r="BI262">
            <v>32420</v>
          </cell>
          <cell r="BJ262">
            <v>32420</v>
          </cell>
          <cell r="BK262">
            <v>32420</v>
          </cell>
          <cell r="BL262">
            <v>32420</v>
          </cell>
          <cell r="BM262">
            <v>25762.640472045066</v>
          </cell>
          <cell r="BN262">
            <v>25762.709627390788</v>
          </cell>
          <cell r="BO262">
            <v>25762.709627390788</v>
          </cell>
          <cell r="BP262">
            <v>25762.892496148525</v>
          </cell>
          <cell r="BQ262">
            <v>0</v>
          </cell>
          <cell r="BR262">
            <v>0</v>
          </cell>
          <cell r="BS262">
            <v>32420</v>
          </cell>
          <cell r="BT262">
            <v>0</v>
          </cell>
          <cell r="BU262">
            <v>0</v>
          </cell>
          <cell r="BW262">
            <v>0.18286875773628708</v>
          </cell>
          <cell r="BX262">
            <v>7.0981958180116322E-4</v>
          </cell>
          <cell r="BZ262">
            <v>-253</v>
          </cell>
        </row>
        <row r="263">
          <cell r="A263">
            <v>254</v>
          </cell>
          <cell r="B263" t="str">
            <v>ROWLEY</v>
          </cell>
          <cell r="C263">
            <v>0</v>
          </cell>
          <cell r="D263">
            <v>0</v>
          </cell>
          <cell r="E263">
            <v>0</v>
          </cell>
          <cell r="F263">
            <v>0</v>
          </cell>
          <cell r="G263">
            <v>0</v>
          </cell>
          <cell r="H263">
            <v>0</v>
          </cell>
          <cell r="I263">
            <v>0</v>
          </cell>
          <cell r="J263">
            <v>0</v>
          </cell>
          <cell r="K263">
            <v>0</v>
          </cell>
          <cell r="L263">
            <v>0</v>
          </cell>
          <cell r="M263">
            <v>0</v>
          </cell>
          <cell r="N263">
            <v>0</v>
          </cell>
          <cell r="R263">
            <v>0</v>
          </cell>
          <cell r="S263" t="str">
            <v>--</v>
          </cell>
          <cell r="V263">
            <v>0</v>
          </cell>
          <cell r="W263">
            <v>0</v>
          </cell>
          <cell r="X263">
            <v>0</v>
          </cell>
          <cell r="Y263">
            <v>0</v>
          </cell>
          <cell r="Z263">
            <v>0</v>
          </cell>
          <cell r="AA263">
            <v>0</v>
          </cell>
          <cell r="AB263">
            <v>0</v>
          </cell>
          <cell r="AC263">
            <v>0</v>
          </cell>
          <cell r="AD263">
            <v>0</v>
          </cell>
          <cell r="AE263">
            <v>0</v>
          </cell>
          <cell r="AG263">
            <v>0</v>
          </cell>
          <cell r="AK263">
            <v>0</v>
          </cell>
          <cell r="AL263" t="str">
            <v>--</v>
          </cell>
          <cell r="AM263" t="str">
            <v>--</v>
          </cell>
          <cell r="AO263">
            <v>0</v>
          </cell>
          <cell r="AP263">
            <v>0</v>
          </cell>
          <cell r="AQ263">
            <v>0</v>
          </cell>
          <cell r="AR263">
            <v>0</v>
          </cell>
          <cell r="AS263">
            <v>0</v>
          </cell>
          <cell r="AT263">
            <v>0</v>
          </cell>
          <cell r="AU263">
            <v>0</v>
          </cell>
          <cell r="AV263">
            <v>0</v>
          </cell>
          <cell r="AW263">
            <v>0</v>
          </cell>
          <cell r="AX263">
            <v>0</v>
          </cell>
          <cell r="AZ263">
            <v>0</v>
          </cell>
          <cell r="BD263">
            <v>0</v>
          </cell>
          <cell r="BE263" t="str">
            <v>--</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W263">
            <v>0</v>
          </cell>
          <cell r="BX263" t="str">
            <v>--</v>
          </cell>
          <cell r="BZ263">
            <v>-254</v>
          </cell>
        </row>
        <row r="264">
          <cell r="A264">
            <v>255</v>
          </cell>
          <cell r="B264" t="str">
            <v>ROYALSTON</v>
          </cell>
          <cell r="C264">
            <v>0</v>
          </cell>
          <cell r="D264">
            <v>0</v>
          </cell>
          <cell r="E264">
            <v>0</v>
          </cell>
          <cell r="F264">
            <v>0</v>
          </cell>
          <cell r="G264">
            <v>0</v>
          </cell>
          <cell r="H264">
            <v>0</v>
          </cell>
          <cell r="I264">
            <v>0</v>
          </cell>
          <cell r="J264">
            <v>0</v>
          </cell>
          <cell r="K264">
            <v>0</v>
          </cell>
          <cell r="L264">
            <v>0</v>
          </cell>
          <cell r="M264">
            <v>0</v>
          </cell>
          <cell r="N264">
            <v>0</v>
          </cell>
          <cell r="R264">
            <v>0</v>
          </cell>
          <cell r="S264" t="str">
            <v>--</v>
          </cell>
          <cell r="V264">
            <v>0</v>
          </cell>
          <cell r="W264">
            <v>0</v>
          </cell>
          <cell r="X264">
            <v>0</v>
          </cell>
          <cell r="Y264">
            <v>0</v>
          </cell>
          <cell r="Z264">
            <v>0</v>
          </cell>
          <cell r="AA264">
            <v>0</v>
          </cell>
          <cell r="AB264">
            <v>0</v>
          </cell>
          <cell r="AC264">
            <v>0</v>
          </cell>
          <cell r="AD264">
            <v>0</v>
          </cell>
          <cell r="AE264">
            <v>0</v>
          </cell>
          <cell r="AG264">
            <v>0</v>
          </cell>
          <cell r="AK264">
            <v>0</v>
          </cell>
          <cell r="AL264" t="str">
            <v>--</v>
          </cell>
          <cell r="AM264" t="str">
            <v>--</v>
          </cell>
          <cell r="AO264">
            <v>0</v>
          </cell>
          <cell r="AP264">
            <v>0</v>
          </cell>
          <cell r="AQ264">
            <v>0</v>
          </cell>
          <cell r="AR264">
            <v>0</v>
          </cell>
          <cell r="AS264">
            <v>0</v>
          </cell>
          <cell r="AT264">
            <v>0</v>
          </cell>
          <cell r="AU264">
            <v>0</v>
          </cell>
          <cell r="AV264">
            <v>0</v>
          </cell>
          <cell r="AW264">
            <v>0</v>
          </cell>
          <cell r="AX264">
            <v>0</v>
          </cell>
          <cell r="AZ264">
            <v>0</v>
          </cell>
          <cell r="BD264">
            <v>0</v>
          </cell>
          <cell r="BE264" t="str">
            <v>--</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W264">
            <v>0</v>
          </cell>
          <cell r="BX264" t="str">
            <v>--</v>
          </cell>
          <cell r="BZ264">
            <v>-255</v>
          </cell>
        </row>
        <row r="265">
          <cell r="A265">
            <v>256</v>
          </cell>
          <cell r="B265" t="str">
            <v>RUSSELL</v>
          </cell>
          <cell r="C265">
            <v>0</v>
          </cell>
          <cell r="D265">
            <v>0</v>
          </cell>
          <cell r="E265">
            <v>0</v>
          </cell>
          <cell r="F265">
            <v>0</v>
          </cell>
          <cell r="G265">
            <v>0</v>
          </cell>
          <cell r="H265">
            <v>0</v>
          </cell>
          <cell r="I265">
            <v>0</v>
          </cell>
          <cell r="J265">
            <v>0</v>
          </cell>
          <cell r="K265">
            <v>0</v>
          </cell>
          <cell r="L265">
            <v>0</v>
          </cell>
          <cell r="M265">
            <v>0</v>
          </cell>
          <cell r="N265">
            <v>0</v>
          </cell>
          <cell r="R265">
            <v>0</v>
          </cell>
          <cell r="S265" t="str">
            <v>--</v>
          </cell>
          <cell r="V265">
            <v>0</v>
          </cell>
          <cell r="W265">
            <v>0</v>
          </cell>
          <cell r="X265">
            <v>0</v>
          </cell>
          <cell r="Y265">
            <v>0</v>
          </cell>
          <cell r="Z265">
            <v>0</v>
          </cell>
          <cell r="AA265">
            <v>0</v>
          </cell>
          <cell r="AB265">
            <v>0</v>
          </cell>
          <cell r="AC265">
            <v>0</v>
          </cell>
          <cell r="AD265">
            <v>0</v>
          </cell>
          <cell r="AE265">
            <v>0</v>
          </cell>
          <cell r="AG265">
            <v>0</v>
          </cell>
          <cell r="AK265">
            <v>0</v>
          </cell>
          <cell r="AL265" t="str">
            <v>--</v>
          </cell>
          <cell r="AM265" t="str">
            <v>--</v>
          </cell>
          <cell r="AO265">
            <v>0</v>
          </cell>
          <cell r="AP265">
            <v>0</v>
          </cell>
          <cell r="AQ265">
            <v>0</v>
          </cell>
          <cell r="AR265">
            <v>0</v>
          </cell>
          <cell r="AS265">
            <v>0</v>
          </cell>
          <cell r="AT265">
            <v>0</v>
          </cell>
          <cell r="AU265">
            <v>0</v>
          </cell>
          <cell r="AV265">
            <v>0</v>
          </cell>
          <cell r="AW265">
            <v>0</v>
          </cell>
          <cell r="AX265">
            <v>0</v>
          </cell>
          <cell r="AZ265">
            <v>0</v>
          </cell>
          <cell r="BD265">
            <v>0</v>
          </cell>
          <cell r="BE265" t="str">
            <v>--</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W265">
            <v>0</v>
          </cell>
          <cell r="BX265" t="str">
            <v>--</v>
          </cell>
          <cell r="BZ265">
            <v>-256</v>
          </cell>
        </row>
        <row r="266">
          <cell r="A266">
            <v>257</v>
          </cell>
          <cell r="B266" t="str">
            <v>RUTLAND</v>
          </cell>
          <cell r="C266">
            <v>0</v>
          </cell>
          <cell r="D266">
            <v>0</v>
          </cell>
          <cell r="E266">
            <v>0</v>
          </cell>
          <cell r="F266">
            <v>0</v>
          </cell>
          <cell r="G266">
            <v>0</v>
          </cell>
          <cell r="H266">
            <v>0</v>
          </cell>
          <cell r="I266">
            <v>0</v>
          </cell>
          <cell r="J266">
            <v>0</v>
          </cell>
          <cell r="K266">
            <v>0</v>
          </cell>
          <cell r="L266">
            <v>0</v>
          </cell>
          <cell r="M266">
            <v>0</v>
          </cell>
          <cell r="N266">
            <v>0</v>
          </cell>
          <cell r="R266">
            <v>0</v>
          </cell>
          <cell r="S266" t="str">
            <v>--</v>
          </cell>
          <cell r="V266">
            <v>0</v>
          </cell>
          <cell r="W266">
            <v>0</v>
          </cell>
          <cell r="X266">
            <v>0</v>
          </cell>
          <cell r="Y266">
            <v>0</v>
          </cell>
          <cell r="Z266">
            <v>0</v>
          </cell>
          <cell r="AA266">
            <v>0</v>
          </cell>
          <cell r="AB266">
            <v>0</v>
          </cell>
          <cell r="AC266">
            <v>0</v>
          </cell>
          <cell r="AD266">
            <v>0</v>
          </cell>
          <cell r="AE266">
            <v>0</v>
          </cell>
          <cell r="AG266">
            <v>0</v>
          </cell>
          <cell r="AK266">
            <v>0</v>
          </cell>
          <cell r="AL266" t="str">
            <v>--</v>
          </cell>
          <cell r="AM266" t="str">
            <v>--</v>
          </cell>
          <cell r="AO266">
            <v>0</v>
          </cell>
          <cell r="AP266">
            <v>0</v>
          </cell>
          <cell r="AQ266">
            <v>0</v>
          </cell>
          <cell r="AR266">
            <v>0</v>
          </cell>
          <cell r="AS266">
            <v>0</v>
          </cell>
          <cell r="AT266">
            <v>0</v>
          </cell>
          <cell r="AU266">
            <v>0</v>
          </cell>
          <cell r="AV266">
            <v>0</v>
          </cell>
          <cell r="AW266">
            <v>0</v>
          </cell>
          <cell r="AX266">
            <v>0</v>
          </cell>
          <cell r="AZ266">
            <v>0</v>
          </cell>
          <cell r="BD266">
            <v>0</v>
          </cell>
          <cell r="BE266" t="str">
            <v>--</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W266">
            <v>0</v>
          </cell>
          <cell r="BX266" t="str">
            <v>--</v>
          </cell>
          <cell r="BZ266">
            <v>-257</v>
          </cell>
        </row>
        <row r="267">
          <cell r="A267">
            <v>258</v>
          </cell>
          <cell r="B267" t="str">
            <v>SALEM</v>
          </cell>
          <cell r="C267">
            <v>491.32000000000011</v>
          </cell>
          <cell r="D267">
            <v>485.19585064638318</v>
          </cell>
          <cell r="E267">
            <v>485.19585064638318</v>
          </cell>
          <cell r="F267">
            <v>469</v>
          </cell>
          <cell r="G267">
            <v>469</v>
          </cell>
          <cell r="H267">
            <v>469</v>
          </cell>
          <cell r="I267">
            <v>469</v>
          </cell>
          <cell r="J267">
            <v>469</v>
          </cell>
          <cell r="K267">
            <v>469</v>
          </cell>
          <cell r="L267">
            <v>0</v>
          </cell>
          <cell r="M267">
            <v>0</v>
          </cell>
          <cell r="N267">
            <v>469</v>
          </cell>
          <cell r="R267">
            <v>0</v>
          </cell>
          <cell r="S267">
            <v>0</v>
          </cell>
          <cell r="V267">
            <v>7476793</v>
          </cell>
          <cell r="W267">
            <v>7626720.9415545538</v>
          </cell>
          <cell r="X267">
            <v>7617380.9139965065</v>
          </cell>
          <cell r="Y267">
            <v>7622376.0135341343</v>
          </cell>
          <cell r="Z267">
            <v>7629825.4073748142</v>
          </cell>
          <cell r="AA267">
            <v>7622885.4623122206</v>
          </cell>
          <cell r="AB267">
            <v>7622885.4623122206</v>
          </cell>
          <cell r="AC267">
            <v>7622885.4623122206</v>
          </cell>
          <cell r="AD267">
            <v>7622885.4623122206</v>
          </cell>
          <cell r="AE267">
            <v>0</v>
          </cell>
          <cell r="AG267">
            <v>7629825.4073748142</v>
          </cell>
          <cell r="AK267">
            <v>0</v>
          </cell>
          <cell r="AL267">
            <v>0</v>
          </cell>
          <cell r="AM267">
            <v>0</v>
          </cell>
          <cell r="AO267">
            <v>846396.38446977362</v>
          </cell>
          <cell r="AP267">
            <v>657390.96721787029</v>
          </cell>
          <cell r="AQ267">
            <v>878755.71399650641</v>
          </cell>
          <cell r="AR267">
            <v>883750.81353413418</v>
          </cell>
          <cell r="AS267">
            <v>646580.84224460553</v>
          </cell>
          <cell r="AT267">
            <v>572419.61143298319</v>
          </cell>
          <cell r="AU267">
            <v>840942.73692251532</v>
          </cell>
          <cell r="AV267">
            <v>839118.80316722882</v>
          </cell>
          <cell r="AW267">
            <v>839080.80527159316</v>
          </cell>
          <cell r="AX267">
            <v>0</v>
          </cell>
          <cell r="AZ267">
            <v>647562.70017675927</v>
          </cell>
          <cell r="BD267">
            <v>-37.997895635664463</v>
          </cell>
          <cell r="BE267">
            <v>-4.5283093993653267E-3</v>
          </cell>
          <cell r="BH267">
            <v>6630396.6155302264</v>
          </cell>
          <cell r="BI267">
            <v>6969329.9743366838</v>
          </cell>
          <cell r="BJ267">
            <v>6738625.2000000002</v>
          </cell>
          <cell r="BK267">
            <v>6738625.2000000002</v>
          </cell>
          <cell r="BL267">
            <v>6983244.5651302086</v>
          </cell>
          <cell r="BM267">
            <v>7050465.8508792371</v>
          </cell>
          <cell r="BN267">
            <v>6781942.725389705</v>
          </cell>
          <cell r="BO267">
            <v>6783766.659144992</v>
          </cell>
          <cell r="BP267">
            <v>6783804.6570406277</v>
          </cell>
          <cell r="BQ267">
            <v>0</v>
          </cell>
          <cell r="BR267">
            <v>0</v>
          </cell>
          <cell r="BS267">
            <v>6982262.7071980545</v>
          </cell>
          <cell r="BT267">
            <v>0</v>
          </cell>
          <cell r="BU267">
            <v>0</v>
          </cell>
          <cell r="BW267">
            <v>37.997895635664463</v>
          </cell>
          <cell r="BX267">
            <v>5.6012975599983861E-4</v>
          </cell>
          <cell r="BZ267">
            <v>-258</v>
          </cell>
        </row>
        <row r="268">
          <cell r="A268">
            <v>259</v>
          </cell>
          <cell r="B268" t="str">
            <v>SALISBURY</v>
          </cell>
          <cell r="C268">
            <v>0</v>
          </cell>
          <cell r="D268">
            <v>0</v>
          </cell>
          <cell r="E268">
            <v>0</v>
          </cell>
          <cell r="F268">
            <v>0</v>
          </cell>
          <cell r="G268">
            <v>0</v>
          </cell>
          <cell r="H268">
            <v>0</v>
          </cell>
          <cell r="I268">
            <v>0</v>
          </cell>
          <cell r="J268">
            <v>0</v>
          </cell>
          <cell r="K268">
            <v>0</v>
          </cell>
          <cell r="L268">
            <v>0</v>
          </cell>
          <cell r="M268">
            <v>0</v>
          </cell>
          <cell r="N268">
            <v>0</v>
          </cell>
          <cell r="R268">
            <v>0</v>
          </cell>
          <cell r="S268" t="str">
            <v>--</v>
          </cell>
          <cell r="V268">
            <v>0</v>
          </cell>
          <cell r="W268">
            <v>0</v>
          </cell>
          <cell r="X268">
            <v>0</v>
          </cell>
          <cell r="Y268">
            <v>0</v>
          </cell>
          <cell r="Z268">
            <v>0</v>
          </cell>
          <cell r="AA268">
            <v>0</v>
          </cell>
          <cell r="AB268">
            <v>0</v>
          </cell>
          <cell r="AC268">
            <v>0</v>
          </cell>
          <cell r="AD268">
            <v>0</v>
          </cell>
          <cell r="AE268">
            <v>0</v>
          </cell>
          <cell r="AG268">
            <v>0</v>
          </cell>
          <cell r="AK268">
            <v>0</v>
          </cell>
          <cell r="AL268" t="str">
            <v>--</v>
          </cell>
          <cell r="AM268" t="str">
            <v>--</v>
          </cell>
          <cell r="AO268">
            <v>0</v>
          </cell>
          <cell r="AP268">
            <v>0</v>
          </cell>
          <cell r="AQ268">
            <v>0</v>
          </cell>
          <cell r="AR268">
            <v>0</v>
          </cell>
          <cell r="AS268">
            <v>0</v>
          </cell>
          <cell r="AT268">
            <v>0</v>
          </cell>
          <cell r="AU268">
            <v>0</v>
          </cell>
          <cell r="AV268">
            <v>0</v>
          </cell>
          <cell r="AW268">
            <v>0</v>
          </cell>
          <cell r="AX268">
            <v>0</v>
          </cell>
          <cell r="AZ268">
            <v>0</v>
          </cell>
          <cell r="BD268">
            <v>0</v>
          </cell>
          <cell r="BE268" t="str">
            <v>--</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W268">
            <v>0</v>
          </cell>
          <cell r="BX268" t="str">
            <v>--</v>
          </cell>
          <cell r="BZ268">
            <v>-259</v>
          </cell>
        </row>
        <row r="269">
          <cell r="A269">
            <v>260</v>
          </cell>
          <cell r="B269" t="str">
            <v>SANDISFIELD</v>
          </cell>
          <cell r="C269">
            <v>0</v>
          </cell>
          <cell r="D269">
            <v>0</v>
          </cell>
          <cell r="E269">
            <v>0</v>
          </cell>
          <cell r="F269">
            <v>0</v>
          </cell>
          <cell r="G269">
            <v>0</v>
          </cell>
          <cell r="H269">
            <v>0</v>
          </cell>
          <cell r="I269">
            <v>0</v>
          </cell>
          <cell r="J269">
            <v>0</v>
          </cell>
          <cell r="K269">
            <v>0</v>
          </cell>
          <cell r="L269">
            <v>0</v>
          </cell>
          <cell r="M269">
            <v>0</v>
          </cell>
          <cell r="N269">
            <v>0</v>
          </cell>
          <cell r="R269">
            <v>0</v>
          </cell>
          <cell r="S269" t="str">
            <v>--</v>
          </cell>
          <cell r="V269">
            <v>0</v>
          </cell>
          <cell r="W269">
            <v>0</v>
          </cell>
          <cell r="X269">
            <v>0</v>
          </cell>
          <cell r="Y269">
            <v>0</v>
          </cell>
          <cell r="Z269">
            <v>0</v>
          </cell>
          <cell r="AA269">
            <v>0</v>
          </cell>
          <cell r="AB269">
            <v>0</v>
          </cell>
          <cell r="AC269">
            <v>0</v>
          </cell>
          <cell r="AD269">
            <v>0</v>
          </cell>
          <cell r="AE269">
            <v>0</v>
          </cell>
          <cell r="AG269">
            <v>0</v>
          </cell>
          <cell r="AK269">
            <v>0</v>
          </cell>
          <cell r="AL269" t="str">
            <v>--</v>
          </cell>
          <cell r="AM269" t="str">
            <v>--</v>
          </cell>
          <cell r="AO269">
            <v>0</v>
          </cell>
          <cell r="AP269">
            <v>0</v>
          </cell>
          <cell r="AQ269">
            <v>0</v>
          </cell>
          <cell r="AR269">
            <v>0</v>
          </cell>
          <cell r="AS269">
            <v>0</v>
          </cell>
          <cell r="AT269">
            <v>0</v>
          </cell>
          <cell r="AU269">
            <v>0</v>
          </cell>
          <cell r="AV269">
            <v>0</v>
          </cell>
          <cell r="AW269">
            <v>0</v>
          </cell>
          <cell r="AX269">
            <v>0</v>
          </cell>
          <cell r="AZ269">
            <v>0</v>
          </cell>
          <cell r="BD269">
            <v>0</v>
          </cell>
          <cell r="BE269" t="str">
            <v>--</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W269">
            <v>0</v>
          </cell>
          <cell r="BX269" t="str">
            <v>--</v>
          </cell>
          <cell r="BZ269">
            <v>-260</v>
          </cell>
        </row>
        <row r="270">
          <cell r="A270">
            <v>261</v>
          </cell>
          <cell r="B270" t="str">
            <v>SANDWICH</v>
          </cell>
          <cell r="C270">
            <v>210.81</v>
          </cell>
          <cell r="D270">
            <v>210.95020779151091</v>
          </cell>
          <cell r="E270">
            <v>210.95020779151091</v>
          </cell>
          <cell r="F270">
            <v>200</v>
          </cell>
          <cell r="G270">
            <v>200</v>
          </cell>
          <cell r="H270">
            <v>200</v>
          </cell>
          <cell r="I270">
            <v>200</v>
          </cell>
          <cell r="J270">
            <v>200</v>
          </cell>
          <cell r="K270">
            <v>200</v>
          </cell>
          <cell r="L270">
            <v>0</v>
          </cell>
          <cell r="M270">
            <v>0</v>
          </cell>
          <cell r="N270">
            <v>200</v>
          </cell>
          <cell r="R270">
            <v>0</v>
          </cell>
          <cell r="S270">
            <v>0</v>
          </cell>
          <cell r="V270">
            <v>3843424</v>
          </cell>
          <cell r="W270">
            <v>4153265.2949084369</v>
          </cell>
          <cell r="X270">
            <v>4156187</v>
          </cell>
          <cell r="Y270">
            <v>3908988</v>
          </cell>
          <cell r="Z270">
            <v>3908988</v>
          </cell>
          <cell r="AA270">
            <v>3909748</v>
          </cell>
          <cell r="AB270">
            <v>3909748</v>
          </cell>
          <cell r="AC270">
            <v>3909748</v>
          </cell>
          <cell r="AD270">
            <v>3909748</v>
          </cell>
          <cell r="AE270">
            <v>0</v>
          </cell>
          <cell r="AG270">
            <v>3908988</v>
          </cell>
          <cell r="AK270">
            <v>0</v>
          </cell>
          <cell r="AL270">
            <v>0</v>
          </cell>
          <cell r="AM270">
            <v>0</v>
          </cell>
          <cell r="AO270">
            <v>244256.03261030142</v>
          </cell>
          <cell r="AP270">
            <v>390342.9176345265</v>
          </cell>
          <cell r="AQ270">
            <v>571323.4</v>
          </cell>
          <cell r="AR270">
            <v>194373.76370426739</v>
          </cell>
          <cell r="AS270">
            <v>203453.08182794345</v>
          </cell>
          <cell r="AT270">
            <v>256970.28659447993</v>
          </cell>
          <cell r="AU270">
            <v>256970.15906489751</v>
          </cell>
          <cell r="AV270">
            <v>256970.15906489751</v>
          </cell>
          <cell r="AW270">
            <v>256901.65227992213</v>
          </cell>
          <cell r="AX270">
            <v>0</v>
          </cell>
          <cell r="AZ270">
            <v>203686.30936683729</v>
          </cell>
          <cell r="BD270">
            <v>-68.506784975383198</v>
          </cell>
          <cell r="BE270">
            <v>-2.6659432061948429E-2</v>
          </cell>
          <cell r="BH270">
            <v>3599167.9673896986</v>
          </cell>
          <cell r="BI270">
            <v>3762922.3772739107</v>
          </cell>
          <cell r="BJ270">
            <v>3584863.6</v>
          </cell>
          <cell r="BK270">
            <v>3714614.2362957327</v>
          </cell>
          <cell r="BL270">
            <v>3705534.9181720568</v>
          </cell>
          <cell r="BM270">
            <v>3652777.7134055202</v>
          </cell>
          <cell r="BN270">
            <v>3652777.8409351027</v>
          </cell>
          <cell r="BO270">
            <v>3652777.8409351027</v>
          </cell>
          <cell r="BP270">
            <v>3652846.3477200777</v>
          </cell>
          <cell r="BQ270">
            <v>0</v>
          </cell>
          <cell r="BR270">
            <v>0</v>
          </cell>
          <cell r="BS270">
            <v>3705301.6906331629</v>
          </cell>
          <cell r="BT270">
            <v>0</v>
          </cell>
          <cell r="BU270">
            <v>0</v>
          </cell>
          <cell r="BW270">
            <v>68.506784975063056</v>
          </cell>
          <cell r="BX270">
            <v>1.8754708870361014E-3</v>
          </cell>
          <cell r="BZ270">
            <v>-261</v>
          </cell>
        </row>
        <row r="271">
          <cell r="A271">
            <v>262</v>
          </cell>
          <cell r="B271" t="str">
            <v>SAUGUS</v>
          </cell>
          <cell r="C271">
            <v>224.45000000000007</v>
          </cell>
          <cell r="D271">
            <v>236.16448280293935</v>
          </cell>
          <cell r="E271">
            <v>236.16448280293935</v>
          </cell>
          <cell r="F271">
            <v>226</v>
          </cell>
          <cell r="G271">
            <v>226</v>
          </cell>
          <cell r="H271">
            <v>226</v>
          </cell>
          <cell r="I271">
            <v>226</v>
          </cell>
          <cell r="J271">
            <v>226</v>
          </cell>
          <cell r="K271">
            <v>226</v>
          </cell>
          <cell r="L271">
            <v>0</v>
          </cell>
          <cell r="M271">
            <v>0</v>
          </cell>
          <cell r="N271">
            <v>226</v>
          </cell>
          <cell r="R271">
            <v>0</v>
          </cell>
          <cell r="S271">
            <v>0</v>
          </cell>
          <cell r="V271">
            <v>3601941</v>
          </cell>
          <cell r="W271">
            <v>4138161.2848691572</v>
          </cell>
          <cell r="X271">
            <v>4147384</v>
          </cell>
          <cell r="Y271">
            <v>3896089</v>
          </cell>
          <cell r="Z271">
            <v>3896089</v>
          </cell>
          <cell r="AA271">
            <v>3897369</v>
          </cell>
          <cell r="AB271">
            <v>3897369</v>
          </cell>
          <cell r="AC271">
            <v>3897369</v>
          </cell>
          <cell r="AD271">
            <v>3897369</v>
          </cell>
          <cell r="AE271">
            <v>0</v>
          </cell>
          <cell r="AG271">
            <v>3896089</v>
          </cell>
          <cell r="AK271">
            <v>0</v>
          </cell>
          <cell r="AL271">
            <v>0</v>
          </cell>
          <cell r="AM271">
            <v>0</v>
          </cell>
          <cell r="AO271">
            <v>369686.35690286889</v>
          </cell>
          <cell r="AP271">
            <v>594786.60836882028</v>
          </cell>
          <cell r="AQ271">
            <v>956118</v>
          </cell>
          <cell r="AR271">
            <v>318550.83325223054</v>
          </cell>
          <cell r="AS271">
            <v>345168.9251334765</v>
          </cell>
          <cell r="AT271">
            <v>498839.23957417888</v>
          </cell>
          <cell r="AU271">
            <v>498838.71222997154</v>
          </cell>
          <cell r="AV271">
            <v>498838.71222997154</v>
          </cell>
          <cell r="AW271">
            <v>498718.09219520865</v>
          </cell>
          <cell r="AX271">
            <v>0</v>
          </cell>
          <cell r="AZ271">
            <v>345852.6848580449</v>
          </cell>
          <cell r="BD271">
            <v>-120.62003476289101</v>
          </cell>
          <cell r="BE271">
            <v>-2.4180167217513482E-2</v>
          </cell>
          <cell r="BH271">
            <v>3232254.643097131</v>
          </cell>
          <cell r="BI271">
            <v>3543374.6765003372</v>
          </cell>
          <cell r="BJ271">
            <v>3191266</v>
          </cell>
          <cell r="BK271">
            <v>3577538.1667477693</v>
          </cell>
          <cell r="BL271">
            <v>3550920.0748665235</v>
          </cell>
          <cell r="BM271">
            <v>3398529.7604258209</v>
          </cell>
          <cell r="BN271">
            <v>3398530.2877700282</v>
          </cell>
          <cell r="BO271">
            <v>3398530.2877700282</v>
          </cell>
          <cell r="BP271">
            <v>3398650.9078047913</v>
          </cell>
          <cell r="BQ271">
            <v>0</v>
          </cell>
          <cell r="BR271">
            <v>0</v>
          </cell>
          <cell r="BS271">
            <v>3550236.3151419549</v>
          </cell>
          <cell r="BT271">
            <v>0</v>
          </cell>
          <cell r="BU271">
            <v>0</v>
          </cell>
          <cell r="BW271">
            <v>120.62003476312384</v>
          </cell>
          <cell r="BX271">
            <v>3.5491822802713457E-3</v>
          </cell>
          <cell r="BZ271">
            <v>-262</v>
          </cell>
        </row>
        <row r="272">
          <cell r="A272">
            <v>263</v>
          </cell>
          <cell r="B272" t="str">
            <v>SAVOY</v>
          </cell>
          <cell r="C272">
            <v>3</v>
          </cell>
          <cell r="D272">
            <v>2.92741935483871</v>
          </cell>
          <cell r="E272">
            <v>2.92741935483871</v>
          </cell>
          <cell r="F272">
            <v>2</v>
          </cell>
          <cell r="G272">
            <v>2</v>
          </cell>
          <cell r="H272">
            <v>2</v>
          </cell>
          <cell r="I272">
            <v>2</v>
          </cell>
          <cell r="J272">
            <v>2</v>
          </cell>
          <cell r="K272">
            <v>2</v>
          </cell>
          <cell r="L272">
            <v>0</v>
          </cell>
          <cell r="M272">
            <v>0</v>
          </cell>
          <cell r="N272">
            <v>2</v>
          </cell>
          <cell r="R272">
            <v>0</v>
          </cell>
          <cell r="S272">
            <v>0</v>
          </cell>
          <cell r="V272">
            <v>47775</v>
          </cell>
          <cell r="W272">
            <v>48556.602741935487</v>
          </cell>
          <cell r="X272">
            <v>52402</v>
          </cell>
          <cell r="Y272">
            <v>43066</v>
          </cell>
          <cell r="Z272">
            <v>40537.96</v>
          </cell>
          <cell r="AA272">
            <v>43066</v>
          </cell>
          <cell r="AB272">
            <v>43066</v>
          </cell>
          <cell r="AC272">
            <v>43066</v>
          </cell>
          <cell r="AD272">
            <v>43066</v>
          </cell>
          <cell r="AE272">
            <v>0</v>
          </cell>
          <cell r="AG272">
            <v>40537.96</v>
          </cell>
          <cell r="AK272">
            <v>0</v>
          </cell>
          <cell r="AL272">
            <v>0</v>
          </cell>
          <cell r="AM272">
            <v>0</v>
          </cell>
          <cell r="AO272">
            <v>10713</v>
          </cell>
          <cell r="AP272">
            <v>11533.602741935485</v>
          </cell>
          <cell r="AQ272">
            <v>15379</v>
          </cell>
          <cell r="AR272">
            <v>6043</v>
          </cell>
          <cell r="AS272">
            <v>3514.9599999999991</v>
          </cell>
          <cell r="AT272">
            <v>1876</v>
          </cell>
          <cell r="AU272">
            <v>1876</v>
          </cell>
          <cell r="AV272">
            <v>1876</v>
          </cell>
          <cell r="AW272">
            <v>1876</v>
          </cell>
          <cell r="AX272">
            <v>0</v>
          </cell>
          <cell r="AZ272">
            <v>3514.9599999999991</v>
          </cell>
          <cell r="BD272">
            <v>0</v>
          </cell>
          <cell r="BE272">
            <v>0</v>
          </cell>
          <cell r="BH272">
            <v>37062</v>
          </cell>
          <cell r="BI272">
            <v>37023</v>
          </cell>
          <cell r="BJ272">
            <v>37023</v>
          </cell>
          <cell r="BK272">
            <v>37023</v>
          </cell>
          <cell r="BL272">
            <v>37023</v>
          </cell>
          <cell r="BM272">
            <v>41190</v>
          </cell>
          <cell r="BN272">
            <v>41190</v>
          </cell>
          <cell r="BO272">
            <v>41190</v>
          </cell>
          <cell r="BP272">
            <v>41190</v>
          </cell>
          <cell r="BQ272">
            <v>0</v>
          </cell>
          <cell r="BR272">
            <v>0</v>
          </cell>
          <cell r="BS272">
            <v>37023</v>
          </cell>
          <cell r="BT272">
            <v>0</v>
          </cell>
          <cell r="BU272">
            <v>0</v>
          </cell>
          <cell r="BW272">
            <v>0</v>
          </cell>
          <cell r="BX272">
            <v>0</v>
          </cell>
          <cell r="BZ272">
            <v>-263</v>
          </cell>
        </row>
        <row r="273">
          <cell r="A273">
            <v>264</v>
          </cell>
          <cell r="B273" t="str">
            <v>SCITUATE</v>
          </cell>
          <cell r="C273">
            <v>17.98</v>
          </cell>
          <cell r="D273">
            <v>18.111992071357783</v>
          </cell>
          <cell r="E273">
            <v>18.111992071357783</v>
          </cell>
          <cell r="F273">
            <v>17</v>
          </cell>
          <cell r="G273">
            <v>17</v>
          </cell>
          <cell r="H273">
            <v>17</v>
          </cell>
          <cell r="I273">
            <v>17</v>
          </cell>
          <cell r="J273">
            <v>17</v>
          </cell>
          <cell r="K273">
            <v>17</v>
          </cell>
          <cell r="L273">
            <v>0</v>
          </cell>
          <cell r="M273">
            <v>0</v>
          </cell>
          <cell r="N273">
            <v>17</v>
          </cell>
          <cell r="R273">
            <v>0</v>
          </cell>
          <cell r="S273">
            <v>0</v>
          </cell>
          <cell r="V273">
            <v>284845</v>
          </cell>
          <cell r="W273">
            <v>291445.04856293357</v>
          </cell>
          <cell r="X273">
            <v>291876</v>
          </cell>
          <cell r="Y273">
            <v>276335</v>
          </cell>
          <cell r="Z273">
            <v>276335</v>
          </cell>
          <cell r="AA273">
            <v>276335</v>
          </cell>
          <cell r="AB273">
            <v>276335</v>
          </cell>
          <cell r="AC273">
            <v>276335</v>
          </cell>
          <cell r="AD273">
            <v>276335</v>
          </cell>
          <cell r="AE273">
            <v>0</v>
          </cell>
          <cell r="AG273">
            <v>276335</v>
          </cell>
          <cell r="AK273">
            <v>0</v>
          </cell>
          <cell r="AL273">
            <v>0</v>
          </cell>
          <cell r="AM273">
            <v>0</v>
          </cell>
          <cell r="AO273">
            <v>33215</v>
          </cell>
          <cell r="AP273">
            <v>40525.048562933604</v>
          </cell>
          <cell r="AQ273">
            <v>40956</v>
          </cell>
          <cell r="AR273">
            <v>25415</v>
          </cell>
          <cell r="AS273">
            <v>25415</v>
          </cell>
          <cell r="AT273">
            <v>15946</v>
          </cell>
          <cell r="AU273">
            <v>15946</v>
          </cell>
          <cell r="AV273">
            <v>15946</v>
          </cell>
          <cell r="AW273">
            <v>15946</v>
          </cell>
          <cell r="AX273">
            <v>0</v>
          </cell>
          <cell r="AZ273">
            <v>25415</v>
          </cell>
          <cell r="BD273">
            <v>0</v>
          </cell>
          <cell r="BE273">
            <v>0</v>
          </cell>
          <cell r="BH273">
            <v>251630</v>
          </cell>
          <cell r="BI273">
            <v>250919.99999999997</v>
          </cell>
          <cell r="BJ273">
            <v>250920</v>
          </cell>
          <cell r="BK273">
            <v>250920</v>
          </cell>
          <cell r="BL273">
            <v>250920</v>
          </cell>
          <cell r="BM273">
            <v>260389</v>
          </cell>
          <cell r="BN273">
            <v>260389</v>
          </cell>
          <cell r="BO273">
            <v>260389</v>
          </cell>
          <cell r="BP273">
            <v>260389</v>
          </cell>
          <cell r="BQ273">
            <v>0</v>
          </cell>
          <cell r="BR273">
            <v>0</v>
          </cell>
          <cell r="BS273">
            <v>250920</v>
          </cell>
          <cell r="BT273">
            <v>0</v>
          </cell>
          <cell r="BU273">
            <v>0</v>
          </cell>
          <cell r="BW273">
            <v>0</v>
          </cell>
          <cell r="BX273">
            <v>0</v>
          </cell>
          <cell r="BZ273">
            <v>-264</v>
          </cell>
        </row>
        <row r="274">
          <cell r="A274">
            <v>265</v>
          </cell>
          <cell r="B274" t="str">
            <v>SEEKONK</v>
          </cell>
          <cell r="C274">
            <v>3</v>
          </cell>
          <cell r="D274">
            <v>3.1725989708330626</v>
          </cell>
          <cell r="E274">
            <v>3.1725989708330626</v>
          </cell>
          <cell r="F274">
            <v>3</v>
          </cell>
          <cell r="G274">
            <v>3</v>
          </cell>
          <cell r="H274">
            <v>3</v>
          </cell>
          <cell r="I274">
            <v>3</v>
          </cell>
          <cell r="J274">
            <v>3</v>
          </cell>
          <cell r="K274">
            <v>3</v>
          </cell>
          <cell r="L274">
            <v>0</v>
          </cell>
          <cell r="M274">
            <v>0</v>
          </cell>
          <cell r="N274">
            <v>3</v>
          </cell>
          <cell r="R274">
            <v>0</v>
          </cell>
          <cell r="S274">
            <v>0</v>
          </cell>
          <cell r="V274">
            <v>57704</v>
          </cell>
          <cell r="W274">
            <v>72770.409446903854</v>
          </cell>
          <cell r="X274">
            <v>73639</v>
          </cell>
          <cell r="Y274">
            <v>69343</v>
          </cell>
          <cell r="Z274">
            <v>68648.47</v>
          </cell>
          <cell r="AA274">
            <v>69346</v>
          </cell>
          <cell r="AB274">
            <v>69346</v>
          </cell>
          <cell r="AC274">
            <v>69346</v>
          </cell>
          <cell r="AD274">
            <v>69346</v>
          </cell>
          <cell r="AE274">
            <v>0</v>
          </cell>
          <cell r="AG274">
            <v>68648.47</v>
          </cell>
          <cell r="AK274">
            <v>0</v>
          </cell>
          <cell r="AL274">
            <v>0</v>
          </cell>
          <cell r="AM274">
            <v>0</v>
          </cell>
          <cell r="AO274">
            <v>9324.564673001656</v>
          </cell>
          <cell r="AP274">
            <v>17851.409446903846</v>
          </cell>
          <cell r="AQ274">
            <v>35648</v>
          </cell>
          <cell r="AR274">
            <v>14456</v>
          </cell>
          <cell r="AS274">
            <v>13761.470000000001</v>
          </cell>
          <cell r="AT274">
            <v>14454.873438357601</v>
          </cell>
          <cell r="AU274">
            <v>14454.852037902141</v>
          </cell>
          <cell r="AV274">
            <v>14454.852037902141</v>
          </cell>
          <cell r="AW274">
            <v>14446.515649875604</v>
          </cell>
          <cell r="AX274">
            <v>0</v>
          </cell>
          <cell r="AZ274">
            <v>13761.470000000001</v>
          </cell>
          <cell r="BD274">
            <v>-8.3363880265369517</v>
          </cell>
          <cell r="BE274">
            <v>-5.7671901481093357E-2</v>
          </cell>
          <cell r="BH274">
            <v>48379.43532699834</v>
          </cell>
          <cell r="BI274">
            <v>54919.000000000007</v>
          </cell>
          <cell r="BJ274">
            <v>37991</v>
          </cell>
          <cell r="BK274">
            <v>54887</v>
          </cell>
          <cell r="BL274">
            <v>54887</v>
          </cell>
          <cell r="BM274">
            <v>54891.126561642399</v>
          </cell>
          <cell r="BN274">
            <v>54891.147962097857</v>
          </cell>
          <cell r="BO274">
            <v>54891.147962097857</v>
          </cell>
          <cell r="BP274">
            <v>54899.484350124396</v>
          </cell>
          <cell r="BQ274">
            <v>0</v>
          </cell>
          <cell r="BR274">
            <v>0</v>
          </cell>
          <cell r="BS274">
            <v>54887</v>
          </cell>
          <cell r="BT274">
            <v>0</v>
          </cell>
          <cell r="BU274">
            <v>0</v>
          </cell>
          <cell r="BW274">
            <v>8.3363880265387706</v>
          </cell>
          <cell r="BX274">
            <v>1.5187126405691309E-2</v>
          </cell>
          <cell r="BZ274">
            <v>-265</v>
          </cell>
        </row>
        <row r="275">
          <cell r="A275">
            <v>266</v>
          </cell>
          <cell r="B275" t="str">
            <v>SHARON</v>
          </cell>
          <cell r="C275">
            <v>8</v>
          </cell>
          <cell r="D275">
            <v>7.9428238039673271</v>
          </cell>
          <cell r="E275">
            <v>7.9428238039673271</v>
          </cell>
          <cell r="F275">
            <v>9</v>
          </cell>
          <cell r="G275">
            <v>9</v>
          </cell>
          <cell r="H275">
            <v>9</v>
          </cell>
          <cell r="I275">
            <v>9</v>
          </cell>
          <cell r="J275">
            <v>9</v>
          </cell>
          <cell r="K275">
            <v>9</v>
          </cell>
          <cell r="L275">
            <v>0</v>
          </cell>
          <cell r="M275">
            <v>0</v>
          </cell>
          <cell r="N275">
            <v>9</v>
          </cell>
          <cell r="R275">
            <v>0</v>
          </cell>
          <cell r="S275">
            <v>0</v>
          </cell>
          <cell r="V275">
            <v>125400</v>
          </cell>
          <cell r="W275">
            <v>146067.15444574101</v>
          </cell>
          <cell r="X275">
            <v>143159</v>
          </cell>
          <cell r="Y275">
            <v>161622</v>
          </cell>
          <cell r="Z275">
            <v>161158.31999999998</v>
          </cell>
          <cell r="AA275">
            <v>161622</v>
          </cell>
          <cell r="AB275">
            <v>161622</v>
          </cell>
          <cell r="AC275">
            <v>161622</v>
          </cell>
          <cell r="AD275">
            <v>161622</v>
          </cell>
          <cell r="AE275">
            <v>0</v>
          </cell>
          <cell r="AG275">
            <v>161158.31999999998</v>
          </cell>
          <cell r="AK275">
            <v>0</v>
          </cell>
          <cell r="AL275">
            <v>0</v>
          </cell>
          <cell r="AM275">
            <v>0</v>
          </cell>
          <cell r="AO275">
            <v>44292.656291875224</v>
          </cell>
          <cell r="AP275">
            <v>33911.916920453223</v>
          </cell>
          <cell r="AQ275">
            <v>48406.400000000001</v>
          </cell>
          <cell r="AR275">
            <v>47434.129765564569</v>
          </cell>
          <cell r="AS275">
            <v>50438.14884606158</v>
          </cell>
          <cell r="AT275">
            <v>43701.587704587197</v>
          </cell>
          <cell r="AU275">
            <v>43701.522883743623</v>
          </cell>
          <cell r="AV275">
            <v>43701.522883743623</v>
          </cell>
          <cell r="AW275">
            <v>43700.955128485526</v>
          </cell>
          <cell r="AX275">
            <v>0</v>
          </cell>
          <cell r="AZ275">
            <v>50527.226341877016</v>
          </cell>
          <cell r="BD275">
            <v>-0.56775525809644023</v>
          </cell>
          <cell r="BE275">
            <v>-1.2991658428163078E-3</v>
          </cell>
          <cell r="BH275">
            <v>81107.343708124768</v>
          </cell>
          <cell r="BI275">
            <v>112155.23752528778</v>
          </cell>
          <cell r="BJ275">
            <v>94752.6</v>
          </cell>
          <cell r="BK275">
            <v>114187.87023443542</v>
          </cell>
          <cell r="BL275">
            <v>110720.1711539384</v>
          </cell>
          <cell r="BM275">
            <v>117920.4122954128</v>
          </cell>
          <cell r="BN275">
            <v>117920.47711625637</v>
          </cell>
          <cell r="BO275">
            <v>117920.47711625637</v>
          </cell>
          <cell r="BP275">
            <v>117921.04487151447</v>
          </cell>
          <cell r="BQ275">
            <v>0</v>
          </cell>
          <cell r="BR275">
            <v>0</v>
          </cell>
          <cell r="BS275">
            <v>110631.09365812296</v>
          </cell>
          <cell r="BT275">
            <v>0</v>
          </cell>
          <cell r="BU275">
            <v>0</v>
          </cell>
          <cell r="BW275">
            <v>0.56775525810371619</v>
          </cell>
          <cell r="BX275">
            <v>4.8147299942513655E-4</v>
          </cell>
          <cell r="BZ275">
            <v>-266</v>
          </cell>
        </row>
        <row r="276">
          <cell r="A276">
            <v>267</v>
          </cell>
          <cell r="B276" t="str">
            <v>SHEFFIELD</v>
          </cell>
          <cell r="C276">
            <v>0</v>
          </cell>
          <cell r="D276">
            <v>0</v>
          </cell>
          <cell r="E276">
            <v>0</v>
          </cell>
          <cell r="F276">
            <v>0</v>
          </cell>
          <cell r="G276">
            <v>0</v>
          </cell>
          <cell r="H276">
            <v>0</v>
          </cell>
          <cell r="I276">
            <v>0</v>
          </cell>
          <cell r="J276">
            <v>0</v>
          </cell>
          <cell r="K276">
            <v>0</v>
          </cell>
          <cell r="L276">
            <v>0</v>
          </cell>
          <cell r="M276">
            <v>0</v>
          </cell>
          <cell r="N276">
            <v>0</v>
          </cell>
          <cell r="R276">
            <v>0</v>
          </cell>
          <cell r="S276" t="str">
            <v>--</v>
          </cell>
          <cell r="V276">
            <v>0</v>
          </cell>
          <cell r="W276">
            <v>0</v>
          </cell>
          <cell r="X276">
            <v>0</v>
          </cell>
          <cell r="Y276">
            <v>0</v>
          </cell>
          <cell r="Z276">
            <v>0</v>
          </cell>
          <cell r="AA276">
            <v>0</v>
          </cell>
          <cell r="AB276">
            <v>0</v>
          </cell>
          <cell r="AC276">
            <v>0</v>
          </cell>
          <cell r="AD276">
            <v>0</v>
          </cell>
          <cell r="AE276">
            <v>0</v>
          </cell>
          <cell r="AG276">
            <v>0</v>
          </cell>
          <cell r="AK276">
            <v>0</v>
          </cell>
          <cell r="AL276" t="str">
            <v>--</v>
          </cell>
          <cell r="AM276" t="str">
            <v>--</v>
          </cell>
          <cell r="AO276">
            <v>0</v>
          </cell>
          <cell r="AP276">
            <v>0</v>
          </cell>
          <cell r="AQ276">
            <v>0</v>
          </cell>
          <cell r="AR276">
            <v>0</v>
          </cell>
          <cell r="AS276">
            <v>0</v>
          </cell>
          <cell r="AT276">
            <v>0</v>
          </cell>
          <cell r="AU276">
            <v>0</v>
          </cell>
          <cell r="AV276">
            <v>0</v>
          </cell>
          <cell r="AW276">
            <v>0</v>
          </cell>
          <cell r="AX276">
            <v>0</v>
          </cell>
          <cell r="AZ276">
            <v>0</v>
          </cell>
          <cell r="BD276">
            <v>0</v>
          </cell>
          <cell r="BE276" t="str">
            <v>--</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W276">
            <v>0</v>
          </cell>
          <cell r="BX276" t="str">
            <v>--</v>
          </cell>
          <cell r="BZ276">
            <v>-267</v>
          </cell>
        </row>
        <row r="277">
          <cell r="A277">
            <v>268</v>
          </cell>
          <cell r="B277" t="str">
            <v>SHELBURNE</v>
          </cell>
          <cell r="C277">
            <v>0</v>
          </cell>
          <cell r="D277">
            <v>0</v>
          </cell>
          <cell r="E277">
            <v>0</v>
          </cell>
          <cell r="F277">
            <v>0</v>
          </cell>
          <cell r="G277">
            <v>0</v>
          </cell>
          <cell r="H277">
            <v>0</v>
          </cell>
          <cell r="I277">
            <v>0</v>
          </cell>
          <cell r="J277">
            <v>0</v>
          </cell>
          <cell r="K277">
            <v>0</v>
          </cell>
          <cell r="L277">
            <v>0</v>
          </cell>
          <cell r="M277">
            <v>0</v>
          </cell>
          <cell r="N277">
            <v>0</v>
          </cell>
          <cell r="R277">
            <v>0</v>
          </cell>
          <cell r="S277" t="str">
            <v>--</v>
          </cell>
          <cell r="V277">
            <v>0</v>
          </cell>
          <cell r="W277">
            <v>0</v>
          </cell>
          <cell r="X277">
            <v>0</v>
          </cell>
          <cell r="Y277">
            <v>0</v>
          </cell>
          <cell r="Z277">
            <v>0</v>
          </cell>
          <cell r="AA277">
            <v>0</v>
          </cell>
          <cell r="AB277">
            <v>0</v>
          </cell>
          <cell r="AC277">
            <v>0</v>
          </cell>
          <cell r="AD277">
            <v>0</v>
          </cell>
          <cell r="AE277">
            <v>0</v>
          </cell>
          <cell r="AG277">
            <v>0</v>
          </cell>
          <cell r="AK277">
            <v>0</v>
          </cell>
          <cell r="AL277" t="str">
            <v>--</v>
          </cell>
          <cell r="AM277" t="str">
            <v>--</v>
          </cell>
          <cell r="AO277">
            <v>0</v>
          </cell>
          <cell r="AP277">
            <v>0</v>
          </cell>
          <cell r="AQ277">
            <v>0</v>
          </cell>
          <cell r="AR277">
            <v>0</v>
          </cell>
          <cell r="AS277">
            <v>0</v>
          </cell>
          <cell r="AT277">
            <v>0</v>
          </cell>
          <cell r="AU277">
            <v>0</v>
          </cell>
          <cell r="AV277">
            <v>0</v>
          </cell>
          <cell r="AW277">
            <v>0</v>
          </cell>
          <cell r="AX277">
            <v>0</v>
          </cell>
          <cell r="AZ277">
            <v>0</v>
          </cell>
          <cell r="BD277">
            <v>0</v>
          </cell>
          <cell r="BE277" t="str">
            <v>--</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W277">
            <v>0</v>
          </cell>
          <cell r="BX277" t="str">
            <v>--</v>
          </cell>
          <cell r="BZ277">
            <v>-268</v>
          </cell>
        </row>
        <row r="278">
          <cell r="A278">
            <v>269</v>
          </cell>
          <cell r="B278" t="str">
            <v>SHERBORN</v>
          </cell>
          <cell r="C278">
            <v>0</v>
          </cell>
          <cell r="D278">
            <v>0</v>
          </cell>
          <cell r="E278">
            <v>0</v>
          </cell>
          <cell r="F278">
            <v>0</v>
          </cell>
          <cell r="G278">
            <v>0</v>
          </cell>
          <cell r="H278">
            <v>0</v>
          </cell>
          <cell r="I278">
            <v>0</v>
          </cell>
          <cell r="J278">
            <v>0</v>
          </cell>
          <cell r="K278">
            <v>0</v>
          </cell>
          <cell r="L278">
            <v>0</v>
          </cell>
          <cell r="M278">
            <v>0</v>
          </cell>
          <cell r="N278">
            <v>0</v>
          </cell>
          <cell r="R278">
            <v>0</v>
          </cell>
          <cell r="S278" t="str">
            <v>--</v>
          </cell>
          <cell r="V278">
            <v>0</v>
          </cell>
          <cell r="W278">
            <v>0</v>
          </cell>
          <cell r="X278">
            <v>0</v>
          </cell>
          <cell r="Y278">
            <v>0</v>
          </cell>
          <cell r="Z278">
            <v>0</v>
          </cell>
          <cell r="AA278">
            <v>0</v>
          </cell>
          <cell r="AB278">
            <v>0</v>
          </cell>
          <cell r="AC278">
            <v>0</v>
          </cell>
          <cell r="AD278">
            <v>0</v>
          </cell>
          <cell r="AE278">
            <v>0</v>
          </cell>
          <cell r="AG278">
            <v>0</v>
          </cell>
          <cell r="AK278">
            <v>0</v>
          </cell>
          <cell r="AL278" t="str">
            <v>--</v>
          </cell>
          <cell r="AM278" t="str">
            <v>--</v>
          </cell>
          <cell r="AO278">
            <v>0</v>
          </cell>
          <cell r="AP278">
            <v>0</v>
          </cell>
          <cell r="AQ278">
            <v>0</v>
          </cell>
          <cell r="AR278">
            <v>0</v>
          </cell>
          <cell r="AS278">
            <v>0</v>
          </cell>
          <cell r="AT278">
            <v>0</v>
          </cell>
          <cell r="AU278">
            <v>0</v>
          </cell>
          <cell r="AV278">
            <v>0</v>
          </cell>
          <cell r="AW278">
            <v>0</v>
          </cell>
          <cell r="AX278">
            <v>0</v>
          </cell>
          <cell r="AZ278">
            <v>0</v>
          </cell>
          <cell r="BD278">
            <v>0</v>
          </cell>
          <cell r="BE278" t="str">
            <v>--</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W278">
            <v>0</v>
          </cell>
          <cell r="BX278" t="str">
            <v>--</v>
          </cell>
          <cell r="BZ278">
            <v>-269</v>
          </cell>
        </row>
        <row r="279">
          <cell r="A279">
            <v>270</v>
          </cell>
          <cell r="B279" t="str">
            <v>SHIRLEY</v>
          </cell>
          <cell r="C279">
            <v>0</v>
          </cell>
          <cell r="D279">
            <v>0</v>
          </cell>
          <cell r="E279">
            <v>0</v>
          </cell>
          <cell r="F279">
            <v>0</v>
          </cell>
          <cell r="G279">
            <v>0</v>
          </cell>
          <cell r="H279">
            <v>0</v>
          </cell>
          <cell r="I279">
            <v>0</v>
          </cell>
          <cell r="J279">
            <v>0</v>
          </cell>
          <cell r="K279">
            <v>0</v>
          </cell>
          <cell r="L279">
            <v>0</v>
          </cell>
          <cell r="M279">
            <v>0</v>
          </cell>
          <cell r="N279">
            <v>0</v>
          </cell>
          <cell r="R279">
            <v>0</v>
          </cell>
          <cell r="S279" t="str">
            <v>--</v>
          </cell>
          <cell r="V279">
            <v>0</v>
          </cell>
          <cell r="W279">
            <v>0</v>
          </cell>
          <cell r="X279">
            <v>0</v>
          </cell>
          <cell r="Y279">
            <v>0</v>
          </cell>
          <cell r="Z279">
            <v>0</v>
          </cell>
          <cell r="AA279">
            <v>0</v>
          </cell>
          <cell r="AB279">
            <v>0</v>
          </cell>
          <cell r="AC279">
            <v>0</v>
          </cell>
          <cell r="AD279">
            <v>0</v>
          </cell>
          <cell r="AE279">
            <v>0</v>
          </cell>
          <cell r="AG279">
            <v>0</v>
          </cell>
          <cell r="AK279">
            <v>0</v>
          </cell>
          <cell r="AL279" t="str">
            <v>--</v>
          </cell>
          <cell r="AM279" t="str">
            <v>--</v>
          </cell>
          <cell r="AO279">
            <v>0</v>
          </cell>
          <cell r="AP279">
            <v>0</v>
          </cell>
          <cell r="AQ279">
            <v>0</v>
          </cell>
          <cell r="AR279">
            <v>0</v>
          </cell>
          <cell r="AS279">
            <v>0</v>
          </cell>
          <cell r="AT279">
            <v>0</v>
          </cell>
          <cell r="AU279">
            <v>0</v>
          </cell>
          <cell r="AV279">
            <v>0</v>
          </cell>
          <cell r="AW279">
            <v>0</v>
          </cell>
          <cell r="AX279">
            <v>0</v>
          </cell>
          <cell r="AZ279">
            <v>0</v>
          </cell>
          <cell r="BD279">
            <v>0</v>
          </cell>
          <cell r="BE279" t="str">
            <v>--</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W279">
            <v>0</v>
          </cell>
          <cell r="BX279" t="str">
            <v>--</v>
          </cell>
          <cell r="BZ279">
            <v>-270</v>
          </cell>
        </row>
        <row r="280">
          <cell r="A280">
            <v>271</v>
          </cell>
          <cell r="B280" t="str">
            <v>SHREWSBURY</v>
          </cell>
          <cell r="C280">
            <v>31.84</v>
          </cell>
          <cell r="D280">
            <v>30.986778785755309</v>
          </cell>
          <cell r="E280">
            <v>30.986778785755309</v>
          </cell>
          <cell r="F280">
            <v>26</v>
          </cell>
          <cell r="G280">
            <v>26</v>
          </cell>
          <cell r="H280">
            <v>26</v>
          </cell>
          <cell r="I280">
            <v>26</v>
          </cell>
          <cell r="J280">
            <v>26</v>
          </cell>
          <cell r="K280">
            <v>26</v>
          </cell>
          <cell r="L280">
            <v>0</v>
          </cell>
          <cell r="M280">
            <v>0</v>
          </cell>
          <cell r="N280">
            <v>26</v>
          </cell>
          <cell r="R280">
            <v>0</v>
          </cell>
          <cell r="S280">
            <v>0</v>
          </cell>
          <cell r="V280">
            <v>457622</v>
          </cell>
          <cell r="W280">
            <v>453695.37181036198</v>
          </cell>
          <cell r="X280">
            <v>456784</v>
          </cell>
          <cell r="Y280">
            <v>373663</v>
          </cell>
          <cell r="Z280">
            <v>371925.94</v>
          </cell>
          <cell r="AA280">
            <v>373664</v>
          </cell>
          <cell r="AB280">
            <v>373664</v>
          </cell>
          <cell r="AC280">
            <v>373664</v>
          </cell>
          <cell r="AD280">
            <v>373664</v>
          </cell>
          <cell r="AE280">
            <v>0</v>
          </cell>
          <cell r="AG280">
            <v>371925.94</v>
          </cell>
          <cell r="AK280">
            <v>0</v>
          </cell>
          <cell r="AL280">
            <v>0</v>
          </cell>
          <cell r="AM280">
            <v>0</v>
          </cell>
          <cell r="AO280">
            <v>35599.468642390028</v>
          </cell>
          <cell r="AP280">
            <v>37193.371810361961</v>
          </cell>
          <cell r="AQ280">
            <v>54867.4</v>
          </cell>
          <cell r="AR280">
            <v>24388</v>
          </cell>
          <cell r="AS280">
            <v>24388</v>
          </cell>
          <cell r="AT280">
            <v>24388</v>
          </cell>
          <cell r="AU280">
            <v>24388</v>
          </cell>
          <cell r="AV280">
            <v>24388</v>
          </cell>
          <cell r="AW280">
            <v>24380.680493553151</v>
          </cell>
          <cell r="AX280">
            <v>0</v>
          </cell>
          <cell r="AZ280">
            <v>24388</v>
          </cell>
          <cell r="BD280">
            <v>-7.3195064468491182</v>
          </cell>
          <cell r="BE280">
            <v>-3.0012737603946071E-2</v>
          </cell>
          <cell r="BH280">
            <v>422022.53135760996</v>
          </cell>
          <cell r="BI280">
            <v>416502</v>
          </cell>
          <cell r="BJ280">
            <v>401916.6</v>
          </cell>
          <cell r="BK280">
            <v>349275</v>
          </cell>
          <cell r="BL280">
            <v>347537.94</v>
          </cell>
          <cell r="BM280">
            <v>349276</v>
          </cell>
          <cell r="BN280">
            <v>349276</v>
          </cell>
          <cell r="BO280">
            <v>349276</v>
          </cell>
          <cell r="BP280">
            <v>349283.31950644683</v>
          </cell>
          <cell r="BQ280">
            <v>0</v>
          </cell>
          <cell r="BR280">
            <v>0</v>
          </cell>
          <cell r="BS280">
            <v>347537.94</v>
          </cell>
          <cell r="BT280">
            <v>0</v>
          </cell>
          <cell r="BU280">
            <v>0</v>
          </cell>
          <cell r="BW280">
            <v>7.3195064468309283</v>
          </cell>
          <cell r="BX280">
            <v>2.0956225010637652E-3</v>
          </cell>
          <cell r="BZ280">
            <v>-271</v>
          </cell>
        </row>
        <row r="281">
          <cell r="A281">
            <v>272</v>
          </cell>
          <cell r="B281" t="str">
            <v>SHUTESBURY</v>
          </cell>
          <cell r="C281">
            <v>3</v>
          </cell>
          <cell r="D281">
            <v>3.1285714285714294</v>
          </cell>
          <cell r="E281">
            <v>3.1285714285714294</v>
          </cell>
          <cell r="F281">
            <v>3</v>
          </cell>
          <cell r="G281">
            <v>3</v>
          </cell>
          <cell r="H281">
            <v>3</v>
          </cell>
          <cell r="I281">
            <v>3</v>
          </cell>
          <cell r="J281">
            <v>3</v>
          </cell>
          <cell r="K281">
            <v>3</v>
          </cell>
          <cell r="L281">
            <v>0</v>
          </cell>
          <cell r="M281">
            <v>0</v>
          </cell>
          <cell r="N281">
            <v>3</v>
          </cell>
          <cell r="R281">
            <v>0</v>
          </cell>
          <cell r="S281">
            <v>0</v>
          </cell>
          <cell r="V281">
            <v>69432</v>
          </cell>
          <cell r="W281">
            <v>74292.600000000006</v>
          </cell>
          <cell r="X281">
            <v>74249</v>
          </cell>
          <cell r="Y281">
            <v>71196</v>
          </cell>
          <cell r="Z281">
            <v>71167.799999999988</v>
          </cell>
          <cell r="AA281">
            <v>71196</v>
          </cell>
          <cell r="AB281">
            <v>71196</v>
          </cell>
          <cell r="AC281">
            <v>71196</v>
          </cell>
          <cell r="AD281">
            <v>71196</v>
          </cell>
          <cell r="AE281">
            <v>0</v>
          </cell>
          <cell r="AG281">
            <v>71167.799999999988</v>
          </cell>
          <cell r="AK281">
            <v>0</v>
          </cell>
          <cell r="AL281">
            <v>0</v>
          </cell>
          <cell r="AM281">
            <v>0</v>
          </cell>
          <cell r="AO281">
            <v>33992</v>
          </cell>
          <cell r="AP281">
            <v>13746.199961754515</v>
          </cell>
          <cell r="AQ281">
            <v>26337.8</v>
          </cell>
          <cell r="AR281">
            <v>6859.4099963449498</v>
          </cell>
          <cell r="AS281">
            <v>9889.1328929321244</v>
          </cell>
          <cell r="AT281">
            <v>4577.8293029773931</v>
          </cell>
          <cell r="AU281">
            <v>4577.8260603727349</v>
          </cell>
          <cell r="AV281">
            <v>4577.8260603727349</v>
          </cell>
          <cell r="AW281">
            <v>4577.817485893358</v>
          </cell>
          <cell r="AX281">
            <v>0</v>
          </cell>
          <cell r="AZ281">
            <v>9967.6841477271737</v>
          </cell>
          <cell r="BD281">
            <v>-8.574479376875388E-3</v>
          </cell>
          <cell r="BE281">
            <v>-1.873046127975897E-4</v>
          </cell>
          <cell r="BH281">
            <v>35440</v>
          </cell>
          <cell r="BI281">
            <v>60546.400038245491</v>
          </cell>
          <cell r="BJ281">
            <v>47911.199999999997</v>
          </cell>
          <cell r="BK281">
            <v>64336.590003655052</v>
          </cell>
          <cell r="BL281">
            <v>61278.667107067864</v>
          </cell>
          <cell r="BM281">
            <v>66618.170697022608</v>
          </cell>
          <cell r="BN281">
            <v>66618.173939627261</v>
          </cell>
          <cell r="BO281">
            <v>66618.173939627261</v>
          </cell>
          <cell r="BP281">
            <v>66618.182514106637</v>
          </cell>
          <cell r="BQ281">
            <v>0</v>
          </cell>
          <cell r="BR281">
            <v>0</v>
          </cell>
          <cell r="BS281">
            <v>61200.115852272815</v>
          </cell>
          <cell r="BT281">
            <v>0</v>
          </cell>
          <cell r="BU281">
            <v>0</v>
          </cell>
          <cell r="BW281">
            <v>8.5744793759658933E-3</v>
          </cell>
          <cell r="BX281">
            <v>1.2871081378484917E-5</v>
          </cell>
          <cell r="BZ281">
            <v>-272</v>
          </cell>
        </row>
        <row r="282">
          <cell r="A282">
            <v>273</v>
          </cell>
          <cell r="B282" t="str">
            <v>SOMERSET</v>
          </cell>
          <cell r="C282">
            <v>12.85</v>
          </cell>
          <cell r="D282">
            <v>10.329234773302201</v>
          </cell>
          <cell r="E282">
            <v>10.329234773302201</v>
          </cell>
          <cell r="F282">
            <v>13</v>
          </cell>
          <cell r="G282">
            <v>13</v>
          </cell>
          <cell r="H282">
            <v>13</v>
          </cell>
          <cell r="I282">
            <v>13</v>
          </cell>
          <cell r="J282">
            <v>13</v>
          </cell>
          <cell r="K282">
            <v>13</v>
          </cell>
          <cell r="L282">
            <v>0</v>
          </cell>
          <cell r="M282">
            <v>0</v>
          </cell>
          <cell r="N282">
            <v>13</v>
          </cell>
          <cell r="R282">
            <v>0</v>
          </cell>
          <cell r="S282">
            <v>0</v>
          </cell>
          <cell r="V282">
            <v>167897</v>
          </cell>
          <cell r="W282">
            <v>176203.82221735746</v>
          </cell>
          <cell r="X282">
            <v>176187</v>
          </cell>
          <cell r="Y282">
            <v>218491</v>
          </cell>
          <cell r="Z282">
            <v>218491</v>
          </cell>
          <cell r="AA282">
            <v>219362</v>
          </cell>
          <cell r="AB282">
            <v>219362</v>
          </cell>
          <cell r="AC282">
            <v>219362</v>
          </cell>
          <cell r="AD282">
            <v>219362</v>
          </cell>
          <cell r="AE282">
            <v>0</v>
          </cell>
          <cell r="AG282">
            <v>218491</v>
          </cell>
          <cell r="AK282">
            <v>0</v>
          </cell>
          <cell r="AL282">
            <v>0</v>
          </cell>
          <cell r="AM282">
            <v>0</v>
          </cell>
          <cell r="AO282">
            <v>60396</v>
          </cell>
          <cell r="AP282">
            <v>49770.901790380856</v>
          </cell>
          <cell r="AQ282">
            <v>59347.6</v>
          </cell>
          <cell r="AR282">
            <v>89352.313483054371</v>
          </cell>
          <cell r="AS282">
            <v>91642.077673949374</v>
          </cell>
          <cell r="AT282">
            <v>63062.077171410951</v>
          </cell>
          <cell r="AU282">
            <v>63061.983656089644</v>
          </cell>
          <cell r="AV282">
            <v>63061.983656089644</v>
          </cell>
          <cell r="AW282">
            <v>63061.73637179863</v>
          </cell>
          <cell r="AX282">
            <v>0</v>
          </cell>
          <cell r="AZ282">
            <v>91700.89663585987</v>
          </cell>
          <cell r="BD282">
            <v>-0.24728429101378424</v>
          </cell>
          <cell r="BE282">
            <v>-3.9212894469287107E-4</v>
          </cell>
          <cell r="BH282">
            <v>107501</v>
          </cell>
          <cell r="BI282">
            <v>126432.92042697661</v>
          </cell>
          <cell r="BJ282">
            <v>116839.4</v>
          </cell>
          <cell r="BK282">
            <v>129138.68651694563</v>
          </cell>
          <cell r="BL282">
            <v>126848.92232605063</v>
          </cell>
          <cell r="BM282">
            <v>156299.92282858904</v>
          </cell>
          <cell r="BN282">
            <v>156300.01634391036</v>
          </cell>
          <cell r="BO282">
            <v>156300.01634391036</v>
          </cell>
          <cell r="BP282">
            <v>156300.26362820138</v>
          </cell>
          <cell r="BQ282">
            <v>0</v>
          </cell>
          <cell r="BR282">
            <v>0</v>
          </cell>
          <cell r="BS282">
            <v>126790.10336414013</v>
          </cell>
          <cell r="BT282">
            <v>0</v>
          </cell>
          <cell r="BU282">
            <v>0</v>
          </cell>
          <cell r="BW282">
            <v>0.2472842910210602</v>
          </cell>
          <cell r="BX282">
            <v>1.5821130208149015E-4</v>
          </cell>
          <cell r="BZ282">
            <v>-273</v>
          </cell>
        </row>
        <row r="283">
          <cell r="A283">
            <v>274</v>
          </cell>
          <cell r="B283" t="str">
            <v>SOMERVILLE</v>
          </cell>
          <cell r="C283">
            <v>380.88000000000005</v>
          </cell>
          <cell r="D283">
            <v>389.86990858758867</v>
          </cell>
          <cell r="E283">
            <v>389.86990858758867</v>
          </cell>
          <cell r="F283">
            <v>420</v>
          </cell>
          <cell r="G283">
            <v>420</v>
          </cell>
          <cell r="H283">
            <v>420</v>
          </cell>
          <cell r="I283">
            <v>420</v>
          </cell>
          <cell r="J283">
            <v>420</v>
          </cell>
          <cell r="K283">
            <v>420</v>
          </cell>
          <cell r="L283">
            <v>0</v>
          </cell>
          <cell r="M283">
            <v>0</v>
          </cell>
          <cell r="N283">
            <v>420</v>
          </cell>
          <cell r="R283">
            <v>0</v>
          </cell>
          <cell r="S283">
            <v>0</v>
          </cell>
          <cell r="V283">
            <v>7482274</v>
          </cell>
          <cell r="W283">
            <v>8078274.1186927864</v>
          </cell>
          <cell r="X283">
            <v>8307121</v>
          </cell>
          <cell r="Y283">
            <v>8946730</v>
          </cell>
          <cell r="Z283">
            <v>8721883</v>
          </cell>
          <cell r="AA283">
            <v>8946722</v>
          </cell>
          <cell r="AB283">
            <v>8946722</v>
          </cell>
          <cell r="AC283">
            <v>8946722</v>
          </cell>
          <cell r="AD283">
            <v>8946722</v>
          </cell>
          <cell r="AE283">
            <v>0</v>
          </cell>
          <cell r="AG283">
            <v>8721883</v>
          </cell>
          <cell r="AK283">
            <v>0</v>
          </cell>
          <cell r="AL283">
            <v>0</v>
          </cell>
          <cell r="AM283">
            <v>0</v>
          </cell>
          <cell r="AO283">
            <v>410561.04234811413</v>
          </cell>
          <cell r="AP283">
            <v>867577.11869278667</v>
          </cell>
          <cell r="AQ283">
            <v>1251373.3999999999</v>
          </cell>
          <cell r="AR283">
            <v>1747672</v>
          </cell>
          <cell r="AS283">
            <v>1522825.0000000009</v>
          </cell>
          <cell r="AT283">
            <v>1819649.0269707185</v>
          </cell>
          <cell r="AU283">
            <v>1819646.4059994759</v>
          </cell>
          <cell r="AV283">
            <v>1819646.4059994759</v>
          </cell>
          <cell r="AW283">
            <v>1819569.2467880771</v>
          </cell>
          <cell r="AX283">
            <v>0</v>
          </cell>
          <cell r="AZ283">
            <v>1522825.0000000009</v>
          </cell>
          <cell r="BD283">
            <v>-77.159211398800835</v>
          </cell>
          <cell r="BE283">
            <v>-4.2403409335145525E-3</v>
          </cell>
          <cell r="BH283">
            <v>7071712.9576518862</v>
          </cell>
          <cell r="BI283">
            <v>7210697</v>
          </cell>
          <cell r="BJ283">
            <v>7055747.5999999996</v>
          </cell>
          <cell r="BK283">
            <v>7199058</v>
          </cell>
          <cell r="BL283">
            <v>7199057.9999999991</v>
          </cell>
          <cell r="BM283">
            <v>7127072.9730292819</v>
          </cell>
          <cell r="BN283">
            <v>7127075.5940005239</v>
          </cell>
          <cell r="BO283">
            <v>7127075.5940005239</v>
          </cell>
          <cell r="BP283">
            <v>7127152.7532119229</v>
          </cell>
          <cell r="BQ283">
            <v>0</v>
          </cell>
          <cell r="BR283">
            <v>0</v>
          </cell>
          <cell r="BS283">
            <v>7199057.9999999991</v>
          </cell>
          <cell r="BT283">
            <v>0</v>
          </cell>
          <cell r="BU283">
            <v>0</v>
          </cell>
          <cell r="BW283">
            <v>77.159211399033666</v>
          </cell>
          <cell r="BX283">
            <v>1.0826209204894965E-3</v>
          </cell>
          <cell r="BZ283">
            <v>-274</v>
          </cell>
        </row>
        <row r="284">
          <cell r="A284">
            <v>275</v>
          </cell>
          <cell r="B284" t="str">
            <v>SOUTHAMPTON</v>
          </cell>
          <cell r="C284">
            <v>9.43</v>
          </cell>
          <cell r="D284">
            <v>9.4254464285714281</v>
          </cell>
          <cell r="E284">
            <v>9.4254464285714281</v>
          </cell>
          <cell r="F284">
            <v>11</v>
          </cell>
          <cell r="G284">
            <v>11</v>
          </cell>
          <cell r="H284">
            <v>11</v>
          </cell>
          <cell r="I284">
            <v>11</v>
          </cell>
          <cell r="J284">
            <v>11</v>
          </cell>
          <cell r="K284">
            <v>11</v>
          </cell>
          <cell r="L284">
            <v>0</v>
          </cell>
          <cell r="M284">
            <v>0</v>
          </cell>
          <cell r="N284">
            <v>11</v>
          </cell>
          <cell r="R284">
            <v>0</v>
          </cell>
          <cell r="S284">
            <v>0</v>
          </cell>
          <cell r="V284">
            <v>148505</v>
          </cell>
          <cell r="W284">
            <v>155899.86158928569</v>
          </cell>
          <cell r="X284">
            <v>157434</v>
          </cell>
          <cell r="Y284">
            <v>182072</v>
          </cell>
          <cell r="Z284">
            <v>180146.12000000002</v>
          </cell>
          <cell r="AA284">
            <v>182105</v>
          </cell>
          <cell r="AB284">
            <v>182105</v>
          </cell>
          <cell r="AC284">
            <v>182105</v>
          </cell>
          <cell r="AD284">
            <v>182105</v>
          </cell>
          <cell r="AE284">
            <v>0</v>
          </cell>
          <cell r="AG284">
            <v>180146.12000000002</v>
          </cell>
          <cell r="AK284">
            <v>0</v>
          </cell>
          <cell r="AL284">
            <v>0</v>
          </cell>
          <cell r="AM284">
            <v>0</v>
          </cell>
          <cell r="AO284">
            <v>54507.108175865847</v>
          </cell>
          <cell r="AP284">
            <v>28792.1879096671</v>
          </cell>
          <cell r="AQ284">
            <v>65449.399999999994</v>
          </cell>
          <cell r="AR284">
            <v>51464.455316578562</v>
          </cell>
          <cell r="AS284">
            <v>52482.627904520647</v>
          </cell>
          <cell r="AT284">
            <v>42441.891165960718</v>
          </cell>
          <cell r="AU284">
            <v>42441.832109747644</v>
          </cell>
          <cell r="AV284">
            <v>42441.832109747644</v>
          </cell>
          <cell r="AW284">
            <v>42430.498414481408</v>
          </cell>
          <cell r="AX284">
            <v>0</v>
          </cell>
          <cell r="AZ284">
            <v>52558.254083723383</v>
          </cell>
          <cell r="BD284">
            <v>-11.333695266235736</v>
          </cell>
          <cell r="BE284">
            <v>-2.6704066961413808E-2</v>
          </cell>
          <cell r="BH284">
            <v>93997.89182413416</v>
          </cell>
          <cell r="BI284">
            <v>127107.67367961859</v>
          </cell>
          <cell r="BJ284">
            <v>91984.6</v>
          </cell>
          <cell r="BK284">
            <v>130607.54468342144</v>
          </cell>
          <cell r="BL284">
            <v>127663.49209547938</v>
          </cell>
          <cell r="BM284">
            <v>139663.10883403927</v>
          </cell>
          <cell r="BN284">
            <v>139663.16789025237</v>
          </cell>
          <cell r="BO284">
            <v>139663.16789025237</v>
          </cell>
          <cell r="BP284">
            <v>139674.50158551859</v>
          </cell>
          <cell r="BQ284">
            <v>0</v>
          </cell>
          <cell r="BR284">
            <v>0</v>
          </cell>
          <cell r="BS284">
            <v>127587.86591627664</v>
          </cell>
          <cell r="BT284">
            <v>0</v>
          </cell>
          <cell r="BU284">
            <v>0</v>
          </cell>
          <cell r="BW284">
            <v>11.333695266221184</v>
          </cell>
          <cell r="BX284">
            <v>8.1150209016556119E-3</v>
          </cell>
          <cell r="BZ284">
            <v>-275</v>
          </cell>
        </row>
        <row r="285">
          <cell r="A285">
            <v>276</v>
          </cell>
          <cell r="B285" t="str">
            <v>SOUTHBOROUGH</v>
          </cell>
          <cell r="C285">
            <v>1</v>
          </cell>
          <cell r="D285">
            <v>1</v>
          </cell>
          <cell r="E285">
            <v>1</v>
          </cell>
          <cell r="F285">
            <v>0</v>
          </cell>
          <cell r="G285">
            <v>0</v>
          </cell>
          <cell r="H285">
            <v>0</v>
          </cell>
          <cell r="I285">
            <v>0</v>
          </cell>
          <cell r="J285">
            <v>0</v>
          </cell>
          <cell r="K285">
            <v>0</v>
          </cell>
          <cell r="L285">
            <v>0</v>
          </cell>
          <cell r="M285">
            <v>0</v>
          </cell>
          <cell r="N285">
            <v>0</v>
          </cell>
          <cell r="R285">
            <v>0</v>
          </cell>
          <cell r="S285" t="str">
            <v>--</v>
          </cell>
          <cell r="V285">
            <v>18912</v>
          </cell>
          <cell r="W285">
            <v>19343</v>
          </cell>
          <cell r="X285">
            <v>19401</v>
          </cell>
          <cell r="Y285">
            <v>0</v>
          </cell>
          <cell r="Z285">
            <v>0</v>
          </cell>
          <cell r="AA285">
            <v>0</v>
          </cell>
          <cell r="AB285">
            <v>0</v>
          </cell>
          <cell r="AC285">
            <v>0</v>
          </cell>
          <cell r="AD285">
            <v>0</v>
          </cell>
          <cell r="AE285">
            <v>0</v>
          </cell>
          <cell r="AG285">
            <v>0</v>
          </cell>
          <cell r="AK285">
            <v>0</v>
          </cell>
          <cell r="AL285" t="str">
            <v>--</v>
          </cell>
          <cell r="AM285" t="str">
            <v>--</v>
          </cell>
          <cell r="AO285">
            <v>938</v>
          </cell>
          <cell r="AP285">
            <v>1390</v>
          </cell>
          <cell r="AQ285">
            <v>1427</v>
          </cell>
          <cell r="AR285">
            <v>0</v>
          </cell>
          <cell r="AS285">
            <v>0</v>
          </cell>
          <cell r="AT285">
            <v>0</v>
          </cell>
          <cell r="AU285">
            <v>0</v>
          </cell>
          <cell r="AV285">
            <v>0</v>
          </cell>
          <cell r="AW285">
            <v>0</v>
          </cell>
          <cell r="AX285">
            <v>0</v>
          </cell>
          <cell r="AZ285">
            <v>0</v>
          </cell>
          <cell r="BD285">
            <v>0</v>
          </cell>
          <cell r="BE285" t="str">
            <v>--</v>
          </cell>
          <cell r="BH285">
            <v>17974</v>
          </cell>
          <cell r="BI285">
            <v>17953</v>
          </cell>
          <cell r="BJ285">
            <v>17974</v>
          </cell>
          <cell r="BK285">
            <v>0</v>
          </cell>
          <cell r="BL285">
            <v>0</v>
          </cell>
          <cell r="BM285">
            <v>0</v>
          </cell>
          <cell r="BN285">
            <v>0</v>
          </cell>
          <cell r="BO285">
            <v>0</v>
          </cell>
          <cell r="BP285">
            <v>0</v>
          </cell>
          <cell r="BQ285">
            <v>0</v>
          </cell>
          <cell r="BR285">
            <v>0</v>
          </cell>
          <cell r="BS285">
            <v>0</v>
          </cell>
          <cell r="BT285">
            <v>0</v>
          </cell>
          <cell r="BU285">
            <v>0</v>
          </cell>
          <cell r="BW285">
            <v>0</v>
          </cell>
          <cell r="BX285" t="str">
            <v>--</v>
          </cell>
          <cell r="BZ285">
            <v>-276</v>
          </cell>
        </row>
        <row r="286">
          <cell r="A286">
            <v>277</v>
          </cell>
          <cell r="B286" t="str">
            <v>SOUTHBRIDGE</v>
          </cell>
          <cell r="C286">
            <v>106.52</v>
          </cell>
          <cell r="D286">
            <v>121.57814536340851</v>
          </cell>
          <cell r="E286">
            <v>121.57814536340851</v>
          </cell>
          <cell r="F286">
            <v>124</v>
          </cell>
          <cell r="G286">
            <v>124</v>
          </cell>
          <cell r="H286">
            <v>124</v>
          </cell>
          <cell r="I286">
            <v>124</v>
          </cell>
          <cell r="J286">
            <v>124</v>
          </cell>
          <cell r="K286">
            <v>124</v>
          </cell>
          <cell r="L286">
            <v>0</v>
          </cell>
          <cell r="M286">
            <v>0</v>
          </cell>
          <cell r="N286">
            <v>124</v>
          </cell>
          <cell r="R286">
            <v>0</v>
          </cell>
          <cell r="S286">
            <v>0</v>
          </cell>
          <cell r="V286">
            <v>1495482</v>
          </cell>
          <cell r="W286">
            <v>1898043.1170726817</v>
          </cell>
          <cell r="X286">
            <v>1925057</v>
          </cell>
          <cell r="Y286">
            <v>1961512</v>
          </cell>
          <cell r="Z286">
            <v>1946765.92</v>
          </cell>
          <cell r="AA286">
            <v>1961884</v>
          </cell>
          <cell r="AB286">
            <v>1961884</v>
          </cell>
          <cell r="AC286">
            <v>1961884</v>
          </cell>
          <cell r="AD286">
            <v>1961884</v>
          </cell>
          <cell r="AE286">
            <v>0</v>
          </cell>
          <cell r="AG286">
            <v>1946765.92</v>
          </cell>
          <cell r="AK286">
            <v>0</v>
          </cell>
          <cell r="AL286">
            <v>0</v>
          </cell>
          <cell r="AM286">
            <v>0</v>
          </cell>
          <cell r="AO286">
            <v>445263.23525642807</v>
          </cell>
          <cell r="AP286">
            <v>560867.92878851329</v>
          </cell>
          <cell r="AQ286">
            <v>807332.20000000007</v>
          </cell>
          <cell r="AR286">
            <v>583087.96216979739</v>
          </cell>
          <cell r="AS286">
            <v>599202.40316426032</v>
          </cell>
          <cell r="AT286">
            <v>566259.45571207488</v>
          </cell>
          <cell r="AU286">
            <v>566258.62853355287</v>
          </cell>
          <cell r="AV286">
            <v>566258.62853355287</v>
          </cell>
          <cell r="AW286">
            <v>566209.91909281304</v>
          </cell>
          <cell r="AX286">
            <v>0</v>
          </cell>
          <cell r="AZ286">
            <v>599995.14148034062</v>
          </cell>
          <cell r="BD286">
            <v>-48.709440739825368</v>
          </cell>
          <cell r="BE286">
            <v>-8.6019776627477285E-3</v>
          </cell>
          <cell r="BH286">
            <v>1050218.7647435719</v>
          </cell>
          <cell r="BI286">
            <v>1337175.1882841685</v>
          </cell>
          <cell r="BJ286">
            <v>1117724.7999999998</v>
          </cell>
          <cell r="BK286">
            <v>1378424.0378302026</v>
          </cell>
          <cell r="BL286">
            <v>1347563.5168357396</v>
          </cell>
          <cell r="BM286">
            <v>1395624.5442879251</v>
          </cell>
          <cell r="BN286">
            <v>1395625.3714664471</v>
          </cell>
          <cell r="BO286">
            <v>1395625.3714664471</v>
          </cell>
          <cell r="BP286">
            <v>1395674.080907187</v>
          </cell>
          <cell r="BQ286">
            <v>0</v>
          </cell>
          <cell r="BR286">
            <v>0</v>
          </cell>
          <cell r="BS286">
            <v>1346770.7785196593</v>
          </cell>
          <cell r="BT286">
            <v>0</v>
          </cell>
          <cell r="BU286">
            <v>0</v>
          </cell>
          <cell r="BW286">
            <v>48.709440739825368</v>
          </cell>
          <cell r="BX286">
            <v>3.4901515647112191E-3</v>
          </cell>
          <cell r="BZ286">
            <v>-277</v>
          </cell>
        </row>
        <row r="287">
          <cell r="A287">
            <v>278</v>
          </cell>
          <cell r="B287" t="str">
            <v>SOUTH HADLEY</v>
          </cell>
          <cell r="C287">
            <v>128.77000000000001</v>
          </cell>
          <cell r="D287">
            <v>131.70663057097585</v>
          </cell>
          <cell r="E287">
            <v>131.70663057097585</v>
          </cell>
          <cell r="F287">
            <v>126</v>
          </cell>
          <cell r="G287">
            <v>126</v>
          </cell>
          <cell r="H287">
            <v>126</v>
          </cell>
          <cell r="I287">
            <v>126</v>
          </cell>
          <cell r="J287">
            <v>126</v>
          </cell>
          <cell r="K287">
            <v>126</v>
          </cell>
          <cell r="L287">
            <v>0</v>
          </cell>
          <cell r="M287">
            <v>0</v>
          </cell>
          <cell r="N287">
            <v>126</v>
          </cell>
          <cell r="R287">
            <v>0</v>
          </cell>
          <cell r="S287">
            <v>0</v>
          </cell>
          <cell r="V287">
            <v>1790578</v>
          </cell>
          <cell r="W287">
            <v>1931219.8194755754</v>
          </cell>
          <cell r="X287">
            <v>1937409</v>
          </cell>
          <cell r="Y287">
            <v>1874528</v>
          </cell>
          <cell r="Z287">
            <v>1870611.9200000002</v>
          </cell>
          <cell r="AA287">
            <v>1874827</v>
          </cell>
          <cell r="AB287">
            <v>1874827</v>
          </cell>
          <cell r="AC287">
            <v>1874827</v>
          </cell>
          <cell r="AD287">
            <v>1874827</v>
          </cell>
          <cell r="AE287">
            <v>0</v>
          </cell>
          <cell r="AG287">
            <v>1870611.9200000002</v>
          </cell>
          <cell r="AK287">
            <v>0</v>
          </cell>
          <cell r="AL287">
            <v>0</v>
          </cell>
          <cell r="AM287">
            <v>0</v>
          </cell>
          <cell r="AO287">
            <v>283061.03548029461</v>
          </cell>
          <cell r="AP287">
            <v>304882.96299677301</v>
          </cell>
          <cell r="AQ287">
            <v>426145.2</v>
          </cell>
          <cell r="AR287">
            <v>231543.73905004293</v>
          </cell>
          <cell r="AS287">
            <v>239106.19809540483</v>
          </cell>
          <cell r="AT287">
            <v>204090.68664857757</v>
          </cell>
          <cell r="AU287">
            <v>204090.5287260102</v>
          </cell>
          <cell r="AV287">
            <v>204090.5287260102</v>
          </cell>
          <cell r="AW287">
            <v>204055.77642748406</v>
          </cell>
          <cell r="AX287">
            <v>0</v>
          </cell>
          <cell r="AZ287">
            <v>239401.05629677852</v>
          </cell>
          <cell r="BD287">
            <v>-34.752298526145751</v>
          </cell>
          <cell r="BE287">
            <v>-1.7027884019449324E-2</v>
          </cell>
          <cell r="BH287">
            <v>1507516.9645197054</v>
          </cell>
          <cell r="BI287">
            <v>1626336.8564788024</v>
          </cell>
          <cell r="BJ287">
            <v>1511263.8</v>
          </cell>
          <cell r="BK287">
            <v>1642984.2609499572</v>
          </cell>
          <cell r="BL287">
            <v>1631505.7219045954</v>
          </cell>
          <cell r="BM287">
            <v>1670736.3133514225</v>
          </cell>
          <cell r="BN287">
            <v>1670736.4712739899</v>
          </cell>
          <cell r="BO287">
            <v>1670736.4712739899</v>
          </cell>
          <cell r="BP287">
            <v>1670771.2235725159</v>
          </cell>
          <cell r="BQ287">
            <v>0</v>
          </cell>
          <cell r="BR287">
            <v>0</v>
          </cell>
          <cell r="BS287">
            <v>1631210.8637032215</v>
          </cell>
          <cell r="BT287">
            <v>0</v>
          </cell>
          <cell r="BU287">
            <v>0</v>
          </cell>
          <cell r="BW287">
            <v>34.752298526000232</v>
          </cell>
          <cell r="BX287">
            <v>2.0800586521874109E-3</v>
          </cell>
          <cell r="BZ287">
            <v>-278</v>
          </cell>
        </row>
        <row r="288">
          <cell r="A288">
            <v>279</v>
          </cell>
          <cell r="B288" t="str">
            <v>SOUTHWICK</v>
          </cell>
          <cell r="C288">
            <v>0</v>
          </cell>
          <cell r="D288">
            <v>0</v>
          </cell>
          <cell r="E288">
            <v>0</v>
          </cell>
          <cell r="F288">
            <v>0</v>
          </cell>
          <cell r="G288">
            <v>0</v>
          </cell>
          <cell r="H288">
            <v>0</v>
          </cell>
          <cell r="I288">
            <v>0</v>
          </cell>
          <cell r="J288">
            <v>0</v>
          </cell>
          <cell r="K288">
            <v>0</v>
          </cell>
          <cell r="L288">
            <v>0</v>
          </cell>
          <cell r="M288">
            <v>0</v>
          </cell>
          <cell r="N288">
            <v>0</v>
          </cell>
          <cell r="R288">
            <v>0</v>
          </cell>
          <cell r="S288" t="str">
            <v>--</v>
          </cell>
          <cell r="V288">
            <v>0</v>
          </cell>
          <cell r="W288">
            <v>0</v>
          </cell>
          <cell r="X288">
            <v>0</v>
          </cell>
          <cell r="Y288">
            <v>0</v>
          </cell>
          <cell r="Z288">
            <v>0</v>
          </cell>
          <cell r="AA288">
            <v>0</v>
          </cell>
          <cell r="AB288">
            <v>0</v>
          </cell>
          <cell r="AC288">
            <v>0</v>
          </cell>
          <cell r="AD288">
            <v>0</v>
          </cell>
          <cell r="AE288">
            <v>0</v>
          </cell>
          <cell r="AG288">
            <v>0</v>
          </cell>
          <cell r="AK288">
            <v>0</v>
          </cell>
          <cell r="AL288" t="str">
            <v>--</v>
          </cell>
          <cell r="AM288" t="str">
            <v>--</v>
          </cell>
          <cell r="AO288">
            <v>0</v>
          </cell>
          <cell r="AP288">
            <v>0</v>
          </cell>
          <cell r="AQ288">
            <v>0</v>
          </cell>
          <cell r="AR288">
            <v>0</v>
          </cell>
          <cell r="AS288">
            <v>0</v>
          </cell>
          <cell r="AT288">
            <v>0</v>
          </cell>
          <cell r="AU288">
            <v>0</v>
          </cell>
          <cell r="AV288">
            <v>0</v>
          </cell>
          <cell r="AW288">
            <v>0</v>
          </cell>
          <cell r="AX288">
            <v>0</v>
          </cell>
          <cell r="AZ288">
            <v>0</v>
          </cell>
          <cell r="BD288">
            <v>0</v>
          </cell>
          <cell r="BE288" t="str">
            <v>--</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W288">
            <v>0</v>
          </cell>
          <cell r="BX288" t="str">
            <v>--</v>
          </cell>
          <cell r="BZ288">
            <v>-279</v>
          </cell>
        </row>
        <row r="289">
          <cell r="A289">
            <v>280</v>
          </cell>
          <cell r="B289" t="str">
            <v>SPENCER</v>
          </cell>
          <cell r="C289">
            <v>0</v>
          </cell>
          <cell r="D289">
            <v>0</v>
          </cell>
          <cell r="E289">
            <v>0</v>
          </cell>
          <cell r="F289">
            <v>0</v>
          </cell>
          <cell r="G289">
            <v>0</v>
          </cell>
          <cell r="H289">
            <v>0</v>
          </cell>
          <cell r="I289">
            <v>0</v>
          </cell>
          <cell r="J289">
            <v>0</v>
          </cell>
          <cell r="K289">
            <v>0</v>
          </cell>
          <cell r="L289">
            <v>0</v>
          </cell>
          <cell r="M289">
            <v>0</v>
          </cell>
          <cell r="N289">
            <v>0</v>
          </cell>
          <cell r="R289">
            <v>0</v>
          </cell>
          <cell r="S289" t="str">
            <v>--</v>
          </cell>
          <cell r="V289">
            <v>0</v>
          </cell>
          <cell r="W289">
            <v>0</v>
          </cell>
          <cell r="X289">
            <v>0</v>
          </cell>
          <cell r="Y289">
            <v>0</v>
          </cell>
          <cell r="Z289">
            <v>0</v>
          </cell>
          <cell r="AA289">
            <v>0</v>
          </cell>
          <cell r="AB289">
            <v>0</v>
          </cell>
          <cell r="AC289">
            <v>0</v>
          </cell>
          <cell r="AD289">
            <v>0</v>
          </cell>
          <cell r="AE289">
            <v>0</v>
          </cell>
          <cell r="AG289">
            <v>0</v>
          </cell>
          <cell r="AK289">
            <v>0</v>
          </cell>
          <cell r="AL289" t="str">
            <v>--</v>
          </cell>
          <cell r="AM289" t="str">
            <v>--</v>
          </cell>
          <cell r="AO289">
            <v>0</v>
          </cell>
          <cell r="AP289">
            <v>0</v>
          </cell>
          <cell r="AQ289">
            <v>0</v>
          </cell>
          <cell r="AR289">
            <v>0</v>
          </cell>
          <cell r="AS289">
            <v>0</v>
          </cell>
          <cell r="AT289">
            <v>0</v>
          </cell>
          <cell r="AU289">
            <v>0</v>
          </cell>
          <cell r="AV289">
            <v>0</v>
          </cell>
          <cell r="AW289">
            <v>0</v>
          </cell>
          <cell r="AX289">
            <v>0</v>
          </cell>
          <cell r="AZ289">
            <v>0</v>
          </cell>
          <cell r="BD289">
            <v>0</v>
          </cell>
          <cell r="BE289" t="str">
            <v>--</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W289">
            <v>0</v>
          </cell>
          <cell r="BX289" t="str">
            <v>--</v>
          </cell>
          <cell r="BZ289">
            <v>-280</v>
          </cell>
        </row>
        <row r="290">
          <cell r="A290">
            <v>281</v>
          </cell>
          <cell r="B290" t="str">
            <v>SPRINGFIELD</v>
          </cell>
          <cell r="C290">
            <v>4423.3399999999992</v>
          </cell>
          <cell r="D290">
            <v>4711.5517700452656</v>
          </cell>
          <cell r="E290">
            <v>4711.5517700452656</v>
          </cell>
          <cell r="F290">
            <v>4772</v>
          </cell>
          <cell r="G290">
            <v>4772</v>
          </cell>
          <cell r="H290">
            <v>4772</v>
          </cell>
          <cell r="I290">
            <v>4772</v>
          </cell>
          <cell r="J290">
            <v>4772</v>
          </cell>
          <cell r="K290">
            <v>4772</v>
          </cell>
          <cell r="L290">
            <v>0</v>
          </cell>
          <cell r="M290">
            <v>0</v>
          </cell>
          <cell r="N290">
            <v>4772</v>
          </cell>
          <cell r="R290">
            <v>0</v>
          </cell>
          <cell r="S290">
            <v>0</v>
          </cell>
          <cell r="V290">
            <v>63985692</v>
          </cell>
          <cell r="W290">
            <v>73115135.427216887</v>
          </cell>
          <cell r="X290">
            <v>73885852</v>
          </cell>
          <cell r="Y290">
            <v>74940198</v>
          </cell>
          <cell r="Z290">
            <v>74726985.039999992</v>
          </cell>
          <cell r="AA290">
            <v>75197404</v>
          </cell>
          <cell r="AB290">
            <v>75197404</v>
          </cell>
          <cell r="AC290">
            <v>75197404</v>
          </cell>
          <cell r="AD290">
            <v>74841648</v>
          </cell>
          <cell r="AE290">
            <v>0</v>
          </cell>
          <cell r="AG290">
            <v>74726985.039999992</v>
          </cell>
          <cell r="AK290">
            <v>-355756</v>
          </cell>
          <cell r="AL290">
            <v>-0.47309611911602323</v>
          </cell>
          <cell r="AM290">
            <v>-0.47309611911602323</v>
          </cell>
          <cell r="AO290">
            <v>11169512.983644512</v>
          </cell>
          <cell r="AP290">
            <v>14558753.47935657</v>
          </cell>
          <cell r="AQ290">
            <v>20194672.800000001</v>
          </cell>
          <cell r="AR290">
            <v>15510238.349773534</v>
          </cell>
          <cell r="AS290">
            <v>15924960.21537208</v>
          </cell>
          <cell r="AT290">
            <v>15334186.197160494</v>
          </cell>
          <cell r="AU290">
            <v>15334166.235838789</v>
          </cell>
          <cell r="AV290">
            <v>15334166.235838789</v>
          </cell>
          <cell r="AW290">
            <v>15332954.065134536</v>
          </cell>
          <cell r="AX290">
            <v>0</v>
          </cell>
          <cell r="AZ290">
            <v>15941090.467882805</v>
          </cell>
          <cell r="BD290">
            <v>-1212.1707042530179</v>
          </cell>
          <cell r="BE290">
            <v>-7.9050317155160421E-3</v>
          </cell>
          <cell r="BH290">
            <v>52816179.016355485</v>
          </cell>
          <cell r="BI290">
            <v>58556381.947860315</v>
          </cell>
          <cell r="BJ290">
            <v>53691179.200000003</v>
          </cell>
          <cell r="BK290">
            <v>59429959.650226466</v>
          </cell>
          <cell r="BL290">
            <v>58802024.824627914</v>
          </cell>
          <cell r="BM290">
            <v>59863217.802839503</v>
          </cell>
          <cell r="BN290">
            <v>59863237.764161214</v>
          </cell>
          <cell r="BO290">
            <v>59863237.764161214</v>
          </cell>
          <cell r="BP290">
            <v>59508693.93486546</v>
          </cell>
          <cell r="BQ290">
            <v>0</v>
          </cell>
          <cell r="BR290">
            <v>0</v>
          </cell>
          <cell r="BS290">
            <v>58785894.572117187</v>
          </cell>
          <cell r="BT290">
            <v>0</v>
          </cell>
          <cell r="BU290">
            <v>0</v>
          </cell>
          <cell r="BW290">
            <v>-354543.82929575443</v>
          </cell>
          <cell r="BX290">
            <v>-0.59225635387869513</v>
          </cell>
          <cell r="BZ290">
            <v>-281</v>
          </cell>
        </row>
        <row r="291">
          <cell r="A291">
            <v>282</v>
          </cell>
          <cell r="B291" t="str">
            <v>STERLING</v>
          </cell>
          <cell r="C291">
            <v>0</v>
          </cell>
          <cell r="D291">
            <v>0</v>
          </cell>
          <cell r="E291">
            <v>0</v>
          </cell>
          <cell r="F291">
            <v>0</v>
          </cell>
          <cell r="G291">
            <v>0</v>
          </cell>
          <cell r="H291">
            <v>0</v>
          </cell>
          <cell r="I291">
            <v>0</v>
          </cell>
          <cell r="J291">
            <v>0</v>
          </cell>
          <cell r="K291">
            <v>0</v>
          </cell>
          <cell r="L291">
            <v>0</v>
          </cell>
          <cell r="M291">
            <v>0</v>
          </cell>
          <cell r="N291">
            <v>0</v>
          </cell>
          <cell r="R291">
            <v>0</v>
          </cell>
          <cell r="S291" t="str">
            <v>--</v>
          </cell>
          <cell r="V291">
            <v>0</v>
          </cell>
          <cell r="W291">
            <v>0</v>
          </cell>
          <cell r="X291">
            <v>0</v>
          </cell>
          <cell r="Y291">
            <v>0</v>
          </cell>
          <cell r="Z291">
            <v>0</v>
          </cell>
          <cell r="AA291">
            <v>0</v>
          </cell>
          <cell r="AB291">
            <v>0</v>
          </cell>
          <cell r="AC291">
            <v>0</v>
          </cell>
          <cell r="AD291">
            <v>0</v>
          </cell>
          <cell r="AE291">
            <v>0</v>
          </cell>
          <cell r="AG291">
            <v>0</v>
          </cell>
          <cell r="AK291">
            <v>0</v>
          </cell>
          <cell r="AL291" t="str">
            <v>--</v>
          </cell>
          <cell r="AM291" t="str">
            <v>--</v>
          </cell>
          <cell r="AO291">
            <v>0</v>
          </cell>
          <cell r="AP291">
            <v>0</v>
          </cell>
          <cell r="AQ291">
            <v>0</v>
          </cell>
          <cell r="AR291">
            <v>0</v>
          </cell>
          <cell r="AS291">
            <v>0</v>
          </cell>
          <cell r="AT291">
            <v>0</v>
          </cell>
          <cell r="AU291">
            <v>0</v>
          </cell>
          <cell r="AV291">
            <v>0</v>
          </cell>
          <cell r="AW291">
            <v>0</v>
          </cell>
          <cell r="AX291">
            <v>0</v>
          </cell>
          <cell r="AZ291">
            <v>0</v>
          </cell>
          <cell r="BD291">
            <v>0</v>
          </cell>
          <cell r="BE291" t="str">
            <v>--</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W291">
            <v>0</v>
          </cell>
          <cell r="BX291" t="str">
            <v>--</v>
          </cell>
          <cell r="BZ291">
            <v>-282</v>
          </cell>
        </row>
        <row r="292">
          <cell r="A292">
            <v>283</v>
          </cell>
          <cell r="B292" t="str">
            <v>STOCKBRIDGE</v>
          </cell>
          <cell r="C292">
            <v>0</v>
          </cell>
          <cell r="D292">
            <v>0</v>
          </cell>
          <cell r="E292">
            <v>0</v>
          </cell>
          <cell r="F292">
            <v>0</v>
          </cell>
          <cell r="G292">
            <v>0</v>
          </cell>
          <cell r="H292">
            <v>0</v>
          </cell>
          <cell r="I292">
            <v>0</v>
          </cell>
          <cell r="J292">
            <v>0</v>
          </cell>
          <cell r="K292">
            <v>0</v>
          </cell>
          <cell r="L292">
            <v>0</v>
          </cell>
          <cell r="M292">
            <v>0</v>
          </cell>
          <cell r="N292">
            <v>0</v>
          </cell>
          <cell r="R292">
            <v>0</v>
          </cell>
          <cell r="S292" t="str">
            <v>--</v>
          </cell>
          <cell r="V292">
            <v>0</v>
          </cell>
          <cell r="W292">
            <v>0</v>
          </cell>
          <cell r="X292">
            <v>0</v>
          </cell>
          <cell r="Y292">
            <v>0</v>
          </cell>
          <cell r="Z292">
            <v>0</v>
          </cell>
          <cell r="AA292">
            <v>0</v>
          </cell>
          <cell r="AB292">
            <v>0</v>
          </cell>
          <cell r="AC292">
            <v>0</v>
          </cell>
          <cell r="AD292">
            <v>0</v>
          </cell>
          <cell r="AE292">
            <v>0</v>
          </cell>
          <cell r="AG292">
            <v>0</v>
          </cell>
          <cell r="AK292">
            <v>0</v>
          </cell>
          <cell r="AL292" t="str">
            <v>--</v>
          </cell>
          <cell r="AM292" t="str">
            <v>--</v>
          </cell>
          <cell r="AO292">
            <v>0</v>
          </cell>
          <cell r="AP292">
            <v>0</v>
          </cell>
          <cell r="AQ292">
            <v>0</v>
          </cell>
          <cell r="AR292">
            <v>0</v>
          </cell>
          <cell r="AS292">
            <v>0</v>
          </cell>
          <cell r="AT292">
            <v>0</v>
          </cell>
          <cell r="AU292">
            <v>0</v>
          </cell>
          <cell r="AV292">
            <v>0</v>
          </cell>
          <cell r="AW292">
            <v>0</v>
          </cell>
          <cell r="AX292">
            <v>0</v>
          </cell>
          <cell r="AZ292">
            <v>0</v>
          </cell>
          <cell r="BD292">
            <v>0</v>
          </cell>
          <cell r="BE292" t="str">
            <v>--</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W292">
            <v>0</v>
          </cell>
          <cell r="BX292" t="str">
            <v>--</v>
          </cell>
          <cell r="BZ292">
            <v>-283</v>
          </cell>
        </row>
        <row r="293">
          <cell r="A293">
            <v>284</v>
          </cell>
          <cell r="B293" t="str">
            <v>STONEHAM</v>
          </cell>
          <cell r="C293">
            <v>120.81</v>
          </cell>
          <cell r="D293">
            <v>123.23201343508252</v>
          </cell>
          <cell r="E293">
            <v>123.23201343508252</v>
          </cell>
          <cell r="F293">
            <v>144</v>
          </cell>
          <cell r="G293">
            <v>144</v>
          </cell>
          <cell r="H293">
            <v>144</v>
          </cell>
          <cell r="I293">
            <v>144</v>
          </cell>
          <cell r="J293">
            <v>144</v>
          </cell>
          <cell r="K293">
            <v>144</v>
          </cell>
          <cell r="L293">
            <v>0</v>
          </cell>
          <cell r="M293">
            <v>0</v>
          </cell>
          <cell r="N293">
            <v>144</v>
          </cell>
          <cell r="R293">
            <v>0</v>
          </cell>
          <cell r="S293">
            <v>0</v>
          </cell>
          <cell r="V293">
            <v>1869711</v>
          </cell>
          <cell r="W293">
            <v>1979360.0666876123</v>
          </cell>
          <cell r="X293">
            <v>2001609</v>
          </cell>
          <cell r="Y293">
            <v>2331986</v>
          </cell>
          <cell r="Z293">
            <v>2311466</v>
          </cell>
          <cell r="AA293">
            <v>2332719</v>
          </cell>
          <cell r="AB293">
            <v>2332719</v>
          </cell>
          <cell r="AC293">
            <v>2332719</v>
          </cell>
          <cell r="AD293">
            <v>2332719</v>
          </cell>
          <cell r="AE293">
            <v>0</v>
          </cell>
          <cell r="AG293">
            <v>2311466</v>
          </cell>
          <cell r="AK293">
            <v>0</v>
          </cell>
          <cell r="AL293">
            <v>0</v>
          </cell>
          <cell r="AM293">
            <v>0</v>
          </cell>
          <cell r="AO293">
            <v>350841.41974115255</v>
          </cell>
          <cell r="AP293">
            <v>292582.99951741239</v>
          </cell>
          <cell r="AQ293">
            <v>542906</v>
          </cell>
          <cell r="AR293">
            <v>627924.83666310424</v>
          </cell>
          <cell r="AS293">
            <v>619687.72575256473</v>
          </cell>
          <cell r="AT293">
            <v>576194.30977778998</v>
          </cell>
          <cell r="AU293">
            <v>576193.49882332061</v>
          </cell>
          <cell r="AV293">
            <v>576193.49882332061</v>
          </cell>
          <cell r="AW293">
            <v>576103.44936557999</v>
          </cell>
          <cell r="AX293">
            <v>0</v>
          </cell>
          <cell r="AZ293">
            <v>620003.24592201121</v>
          </cell>
          <cell r="BD293">
            <v>-90.04945774062071</v>
          </cell>
          <cell r="BE293">
            <v>-1.5628336300999024E-2</v>
          </cell>
          <cell r="BH293">
            <v>1518869.5802588474</v>
          </cell>
          <cell r="BI293">
            <v>1686777.0671701999</v>
          </cell>
          <cell r="BJ293">
            <v>1458703</v>
          </cell>
          <cell r="BK293">
            <v>1704061.1633368959</v>
          </cell>
          <cell r="BL293">
            <v>1691778.2742474354</v>
          </cell>
          <cell r="BM293">
            <v>1756524.69022221</v>
          </cell>
          <cell r="BN293">
            <v>1756525.5011766795</v>
          </cell>
          <cell r="BO293">
            <v>1756525.5011766795</v>
          </cell>
          <cell r="BP293">
            <v>1756615.55063442</v>
          </cell>
          <cell r="BQ293">
            <v>0</v>
          </cell>
          <cell r="BR293">
            <v>0</v>
          </cell>
          <cell r="BS293">
            <v>1691462.7540779887</v>
          </cell>
          <cell r="BT293">
            <v>0</v>
          </cell>
          <cell r="BU293">
            <v>0</v>
          </cell>
          <cell r="BW293">
            <v>90.049457740504295</v>
          </cell>
          <cell r="BX293">
            <v>5.1265670598210633E-3</v>
          </cell>
          <cell r="BZ293">
            <v>-284</v>
          </cell>
        </row>
        <row r="294">
          <cell r="A294">
            <v>285</v>
          </cell>
          <cell r="B294" t="str">
            <v>STOUGHTON</v>
          </cell>
          <cell r="C294">
            <v>147.55000000000004</v>
          </cell>
          <cell r="D294">
            <v>143.70808018025676</v>
          </cell>
          <cell r="E294">
            <v>143.70808018025676</v>
          </cell>
          <cell r="F294">
            <v>149</v>
          </cell>
          <cell r="G294">
            <v>149</v>
          </cell>
          <cell r="H294">
            <v>149</v>
          </cell>
          <cell r="I294">
            <v>149</v>
          </cell>
          <cell r="J294">
            <v>149</v>
          </cell>
          <cell r="K294">
            <v>149</v>
          </cell>
          <cell r="L294">
            <v>0</v>
          </cell>
          <cell r="M294">
            <v>0</v>
          </cell>
          <cell r="N294">
            <v>149</v>
          </cell>
          <cell r="R294">
            <v>0</v>
          </cell>
          <cell r="S294">
            <v>0</v>
          </cell>
          <cell r="V294">
            <v>2249690</v>
          </cell>
          <cell r="W294">
            <v>2241725.5577479652</v>
          </cell>
          <cell r="X294">
            <v>2278516</v>
          </cell>
          <cell r="Y294">
            <v>2378687</v>
          </cell>
          <cell r="Z294">
            <v>2346641.5699999994</v>
          </cell>
          <cell r="AA294">
            <v>2378841</v>
          </cell>
          <cell r="AB294">
            <v>2378841</v>
          </cell>
          <cell r="AC294">
            <v>2378841</v>
          </cell>
          <cell r="AD294">
            <v>2378841</v>
          </cell>
          <cell r="AE294">
            <v>0</v>
          </cell>
          <cell r="AG294">
            <v>2346641.5699999994</v>
          </cell>
          <cell r="AK294">
            <v>0</v>
          </cell>
          <cell r="AL294">
            <v>0</v>
          </cell>
          <cell r="AM294">
            <v>0</v>
          </cell>
          <cell r="AO294">
            <v>279956.19872371608</v>
          </cell>
          <cell r="AP294">
            <v>210329.43134602299</v>
          </cell>
          <cell r="AQ294">
            <v>327531</v>
          </cell>
          <cell r="AR294">
            <v>339382.68291745929</v>
          </cell>
          <cell r="AS294">
            <v>312152.76059520053</v>
          </cell>
          <cell r="AT294">
            <v>265848.79777559312</v>
          </cell>
          <cell r="AU294">
            <v>265848.5659789918</v>
          </cell>
          <cell r="AV294">
            <v>265848.5659789918</v>
          </cell>
          <cell r="AW294">
            <v>265817.34816363553</v>
          </cell>
          <cell r="AX294">
            <v>0</v>
          </cell>
          <cell r="AZ294">
            <v>312276.46030358231</v>
          </cell>
          <cell r="BD294">
            <v>-31.217815356270876</v>
          </cell>
          <cell r="BE294">
            <v>-1.1742705942874299E-2</v>
          </cell>
          <cell r="BH294">
            <v>1969733.8012762838</v>
          </cell>
          <cell r="BI294">
            <v>2031396.1264019422</v>
          </cell>
          <cell r="BJ294">
            <v>1950985</v>
          </cell>
          <cell r="BK294">
            <v>2039304.3170825406</v>
          </cell>
          <cell r="BL294">
            <v>2034488.8094047988</v>
          </cell>
          <cell r="BM294">
            <v>2112992.2022244069</v>
          </cell>
          <cell r="BN294">
            <v>2112992.4340210082</v>
          </cell>
          <cell r="BO294">
            <v>2112992.4340210082</v>
          </cell>
          <cell r="BP294">
            <v>2113023.6518363645</v>
          </cell>
          <cell r="BQ294">
            <v>0</v>
          </cell>
          <cell r="BR294">
            <v>0</v>
          </cell>
          <cell r="BS294">
            <v>2034365.1096964171</v>
          </cell>
          <cell r="BT294">
            <v>0</v>
          </cell>
          <cell r="BU294">
            <v>0</v>
          </cell>
          <cell r="BW294">
            <v>31.217815356329083</v>
          </cell>
          <cell r="BX294">
            <v>1.47742201315193E-3</v>
          </cell>
          <cell r="BZ294">
            <v>-285</v>
          </cell>
        </row>
        <row r="295">
          <cell r="A295">
            <v>286</v>
          </cell>
          <cell r="B295" t="str">
            <v>STOW</v>
          </cell>
          <cell r="C295">
            <v>0</v>
          </cell>
          <cell r="D295">
            <v>0</v>
          </cell>
          <cell r="E295">
            <v>0</v>
          </cell>
          <cell r="F295">
            <v>0</v>
          </cell>
          <cell r="G295">
            <v>0</v>
          </cell>
          <cell r="H295">
            <v>0</v>
          </cell>
          <cell r="I295">
            <v>0</v>
          </cell>
          <cell r="J295">
            <v>0</v>
          </cell>
          <cell r="K295">
            <v>0</v>
          </cell>
          <cell r="L295">
            <v>0</v>
          </cell>
          <cell r="M295">
            <v>0</v>
          </cell>
          <cell r="N295">
            <v>0</v>
          </cell>
          <cell r="R295">
            <v>0</v>
          </cell>
          <cell r="S295" t="str">
            <v>--</v>
          </cell>
          <cell r="V295">
            <v>0</v>
          </cell>
          <cell r="W295">
            <v>0</v>
          </cell>
          <cell r="X295">
            <v>0</v>
          </cell>
          <cell r="Y295">
            <v>0</v>
          </cell>
          <cell r="Z295">
            <v>0</v>
          </cell>
          <cell r="AA295">
            <v>0</v>
          </cell>
          <cell r="AB295">
            <v>0</v>
          </cell>
          <cell r="AC295">
            <v>0</v>
          </cell>
          <cell r="AD295">
            <v>0</v>
          </cell>
          <cell r="AE295">
            <v>0</v>
          </cell>
          <cell r="AG295">
            <v>0</v>
          </cell>
          <cell r="AK295">
            <v>0</v>
          </cell>
          <cell r="AL295" t="str">
            <v>--</v>
          </cell>
          <cell r="AM295" t="str">
            <v>--</v>
          </cell>
          <cell r="AO295">
            <v>0</v>
          </cell>
          <cell r="AP295">
            <v>0</v>
          </cell>
          <cell r="AQ295">
            <v>0</v>
          </cell>
          <cell r="AR295">
            <v>0</v>
          </cell>
          <cell r="AS295">
            <v>0</v>
          </cell>
          <cell r="AT295">
            <v>0</v>
          </cell>
          <cell r="AU295">
            <v>0</v>
          </cell>
          <cell r="AV295">
            <v>0</v>
          </cell>
          <cell r="AW295">
            <v>0</v>
          </cell>
          <cell r="AX295">
            <v>0</v>
          </cell>
          <cell r="AZ295">
            <v>0</v>
          </cell>
          <cell r="BD295">
            <v>0</v>
          </cell>
          <cell r="BE295" t="str">
            <v>--</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W295">
            <v>0</v>
          </cell>
          <cell r="BX295" t="str">
            <v>--</v>
          </cell>
          <cell r="BZ295">
            <v>-286</v>
          </cell>
        </row>
        <row r="296">
          <cell r="A296">
            <v>287</v>
          </cell>
          <cell r="B296" t="str">
            <v>STURBRIDGE</v>
          </cell>
          <cell r="C296">
            <v>12</v>
          </cell>
          <cell r="D296">
            <v>13.714285714285715</v>
          </cell>
          <cell r="E296">
            <v>13.714285714285715</v>
          </cell>
          <cell r="F296">
            <v>10</v>
          </cell>
          <cell r="G296">
            <v>10</v>
          </cell>
          <cell r="H296">
            <v>10</v>
          </cell>
          <cell r="I296">
            <v>10</v>
          </cell>
          <cell r="J296">
            <v>10</v>
          </cell>
          <cell r="K296">
            <v>10</v>
          </cell>
          <cell r="L296">
            <v>0</v>
          </cell>
          <cell r="M296">
            <v>0</v>
          </cell>
          <cell r="N296">
            <v>10</v>
          </cell>
          <cell r="R296">
            <v>0</v>
          </cell>
          <cell r="S296">
            <v>0</v>
          </cell>
          <cell r="V296">
            <v>182676</v>
          </cell>
          <cell r="W296">
            <v>216739</v>
          </cell>
          <cell r="X296">
            <v>217413</v>
          </cell>
          <cell r="Y296">
            <v>158530</v>
          </cell>
          <cell r="Z296">
            <v>158530</v>
          </cell>
          <cell r="AA296">
            <v>158530</v>
          </cell>
          <cell r="AB296">
            <v>158530</v>
          </cell>
          <cell r="AC296">
            <v>158530</v>
          </cell>
          <cell r="AD296">
            <v>158530</v>
          </cell>
          <cell r="AE296">
            <v>0</v>
          </cell>
          <cell r="AG296">
            <v>158530</v>
          </cell>
          <cell r="AK296">
            <v>0</v>
          </cell>
          <cell r="AL296">
            <v>0</v>
          </cell>
          <cell r="AM296">
            <v>0</v>
          </cell>
          <cell r="AO296">
            <v>46476</v>
          </cell>
          <cell r="AP296">
            <v>52531.579705947544</v>
          </cell>
          <cell r="AQ296">
            <v>67125</v>
          </cell>
          <cell r="AR296">
            <v>11957.178140716824</v>
          </cell>
          <cell r="AS296">
            <v>15411.538408142595</v>
          </cell>
          <cell r="AT296">
            <v>9380</v>
          </cell>
          <cell r="AU296">
            <v>9380</v>
          </cell>
          <cell r="AV296">
            <v>9380</v>
          </cell>
          <cell r="AW296">
            <v>9380</v>
          </cell>
          <cell r="AX296">
            <v>0</v>
          </cell>
          <cell r="AZ296">
            <v>15500.273259444206</v>
          </cell>
          <cell r="BD296">
            <v>0</v>
          </cell>
          <cell r="BE296">
            <v>0</v>
          </cell>
          <cell r="BH296">
            <v>136200</v>
          </cell>
          <cell r="BI296">
            <v>164207.42029405246</v>
          </cell>
          <cell r="BJ296">
            <v>150288</v>
          </cell>
          <cell r="BK296">
            <v>146572.82185928317</v>
          </cell>
          <cell r="BL296">
            <v>143118.4615918574</v>
          </cell>
          <cell r="BM296">
            <v>149150</v>
          </cell>
          <cell r="BN296">
            <v>149150</v>
          </cell>
          <cell r="BO296">
            <v>149150</v>
          </cell>
          <cell r="BP296">
            <v>149150</v>
          </cell>
          <cell r="BQ296">
            <v>0</v>
          </cell>
          <cell r="BR296">
            <v>0</v>
          </cell>
          <cell r="BS296">
            <v>143029.72674055578</v>
          </cell>
          <cell r="BT296">
            <v>0</v>
          </cell>
          <cell r="BU296">
            <v>0</v>
          </cell>
          <cell r="BW296">
            <v>0</v>
          </cell>
          <cell r="BX296">
            <v>0</v>
          </cell>
          <cell r="BZ296">
            <v>-287</v>
          </cell>
        </row>
        <row r="297">
          <cell r="A297">
            <v>288</v>
          </cell>
          <cell r="B297" t="str">
            <v>SUDBURY</v>
          </cell>
          <cell r="C297">
            <v>7</v>
          </cell>
          <cell r="D297">
            <v>6.9749373433583948</v>
          </cell>
          <cell r="E297">
            <v>6.9749373433583948</v>
          </cell>
          <cell r="F297">
            <v>6</v>
          </cell>
          <cell r="G297">
            <v>6</v>
          </cell>
          <cell r="H297">
            <v>6</v>
          </cell>
          <cell r="I297">
            <v>6</v>
          </cell>
          <cell r="J297">
            <v>6</v>
          </cell>
          <cell r="K297">
            <v>6</v>
          </cell>
          <cell r="L297">
            <v>0</v>
          </cell>
          <cell r="M297">
            <v>0</v>
          </cell>
          <cell r="N297">
            <v>6</v>
          </cell>
          <cell r="R297">
            <v>0</v>
          </cell>
          <cell r="S297">
            <v>0</v>
          </cell>
          <cell r="V297">
            <v>130823</v>
          </cell>
          <cell r="W297">
            <v>135967.49122807017</v>
          </cell>
          <cell r="X297">
            <v>136200</v>
          </cell>
          <cell r="Y297">
            <v>125636</v>
          </cell>
          <cell r="Z297">
            <v>125636</v>
          </cell>
          <cell r="AA297">
            <v>125637</v>
          </cell>
          <cell r="AB297">
            <v>125637</v>
          </cell>
          <cell r="AC297">
            <v>125637</v>
          </cell>
          <cell r="AD297">
            <v>125637</v>
          </cell>
          <cell r="AE297">
            <v>0</v>
          </cell>
          <cell r="AG297">
            <v>125636</v>
          </cell>
          <cell r="AK297">
            <v>0</v>
          </cell>
          <cell r="AL297">
            <v>0</v>
          </cell>
          <cell r="AM297">
            <v>0</v>
          </cell>
          <cell r="AO297">
            <v>71747.873128684121</v>
          </cell>
          <cell r="AP297">
            <v>24478.576877185988</v>
          </cell>
          <cell r="AQ297">
            <v>53568.999999999993</v>
          </cell>
          <cell r="AR297">
            <v>10303.653856772391</v>
          </cell>
          <cell r="AS297">
            <v>16570.738251093</v>
          </cell>
          <cell r="AT297">
            <v>5628</v>
          </cell>
          <cell r="AU297">
            <v>5628</v>
          </cell>
          <cell r="AV297">
            <v>5628</v>
          </cell>
          <cell r="AW297">
            <v>5626.4028457050135</v>
          </cell>
          <cell r="AX297">
            <v>0</v>
          </cell>
          <cell r="AZ297">
            <v>16731.72574480312</v>
          </cell>
          <cell r="BD297">
            <v>-1.597154294986467</v>
          </cell>
          <cell r="BE297">
            <v>-2.8378718816390869E-2</v>
          </cell>
          <cell r="BH297">
            <v>59075.126871315879</v>
          </cell>
          <cell r="BI297">
            <v>111488.91435088418</v>
          </cell>
          <cell r="BJ297">
            <v>82631</v>
          </cell>
          <cell r="BK297">
            <v>115332.34614322761</v>
          </cell>
          <cell r="BL297">
            <v>109065.261748907</v>
          </cell>
          <cell r="BM297">
            <v>120009</v>
          </cell>
          <cell r="BN297">
            <v>120009</v>
          </cell>
          <cell r="BO297">
            <v>120009</v>
          </cell>
          <cell r="BP297">
            <v>120010.59715429498</v>
          </cell>
          <cell r="BQ297">
            <v>0</v>
          </cell>
          <cell r="BR297">
            <v>0</v>
          </cell>
          <cell r="BS297">
            <v>108904.27425519688</v>
          </cell>
          <cell r="BT297">
            <v>0</v>
          </cell>
          <cell r="BU297">
            <v>0</v>
          </cell>
          <cell r="BW297">
            <v>1.597154294984648</v>
          </cell>
          <cell r="BX297">
            <v>1.330862097836949E-3</v>
          </cell>
          <cell r="BZ297">
            <v>-288</v>
          </cell>
        </row>
        <row r="298">
          <cell r="A298">
            <v>289</v>
          </cell>
          <cell r="B298" t="str">
            <v>SUNDERLAND</v>
          </cell>
          <cell r="C298">
            <v>0</v>
          </cell>
          <cell r="D298">
            <v>0</v>
          </cell>
          <cell r="E298">
            <v>0</v>
          </cell>
          <cell r="F298">
            <v>2</v>
          </cell>
          <cell r="G298">
            <v>2</v>
          </cell>
          <cell r="H298">
            <v>2</v>
          </cell>
          <cell r="I298">
            <v>2</v>
          </cell>
          <cell r="J298">
            <v>2</v>
          </cell>
          <cell r="K298">
            <v>2</v>
          </cell>
          <cell r="L298">
            <v>0</v>
          </cell>
          <cell r="M298">
            <v>0</v>
          </cell>
          <cell r="N298">
            <v>2</v>
          </cell>
          <cell r="R298">
            <v>0</v>
          </cell>
          <cell r="S298">
            <v>0</v>
          </cell>
          <cell r="V298">
            <v>0</v>
          </cell>
          <cell r="W298">
            <v>0</v>
          </cell>
          <cell r="X298">
            <v>0</v>
          </cell>
          <cell r="Y298">
            <v>42440</v>
          </cell>
          <cell r="Z298">
            <v>42440</v>
          </cell>
          <cell r="AA298">
            <v>42444</v>
          </cell>
          <cell r="AB298">
            <v>42444</v>
          </cell>
          <cell r="AC298">
            <v>42444</v>
          </cell>
          <cell r="AD298">
            <v>42444</v>
          </cell>
          <cell r="AE298">
            <v>0</v>
          </cell>
          <cell r="AG298">
            <v>42440</v>
          </cell>
          <cell r="AK298">
            <v>0</v>
          </cell>
          <cell r="AL298">
            <v>0</v>
          </cell>
          <cell r="AM298">
            <v>0</v>
          </cell>
          <cell r="AO298">
            <v>1391.3557600186068</v>
          </cell>
          <cell r="AP298">
            <v>0</v>
          </cell>
          <cell r="AQ298">
            <v>3610.8</v>
          </cell>
          <cell r="AR298">
            <v>42440</v>
          </cell>
          <cell r="AS298">
            <v>42440</v>
          </cell>
          <cell r="AT298">
            <v>42440.074355548117</v>
          </cell>
          <cell r="AU298">
            <v>42439.999782993822</v>
          </cell>
          <cell r="AV298">
            <v>42439.999782993822</v>
          </cell>
          <cell r="AW298">
            <v>42438.033135334241</v>
          </cell>
          <cell r="AX298">
            <v>0</v>
          </cell>
          <cell r="AZ298">
            <v>42440</v>
          </cell>
          <cell r="BD298">
            <v>-1.9666476595812128</v>
          </cell>
          <cell r="BE298">
            <v>-4.633948326193682E-3</v>
          </cell>
          <cell r="BH298">
            <v>-1391.3557600186068</v>
          </cell>
          <cell r="BI298">
            <v>0</v>
          </cell>
          <cell r="BJ298">
            <v>-3610.8</v>
          </cell>
          <cell r="BK298">
            <v>0</v>
          </cell>
          <cell r="BL298">
            <v>0</v>
          </cell>
          <cell r="BM298">
            <v>3.9256444518832723</v>
          </cell>
          <cell r="BN298">
            <v>4.0002170061779907</v>
          </cell>
          <cell r="BO298">
            <v>4.0002170061779907</v>
          </cell>
          <cell r="BP298">
            <v>5.9668646657592035</v>
          </cell>
          <cell r="BQ298">
            <v>0</v>
          </cell>
          <cell r="BR298">
            <v>0</v>
          </cell>
          <cell r="BS298">
            <v>0</v>
          </cell>
          <cell r="BT298">
            <v>0</v>
          </cell>
          <cell r="BU298">
            <v>0</v>
          </cell>
          <cell r="BW298">
            <v>1.9666476595812128</v>
          </cell>
          <cell r="BX298">
            <v>49.163524292404517</v>
          </cell>
          <cell r="BZ298">
            <v>-289</v>
          </cell>
        </row>
        <row r="299">
          <cell r="A299">
            <v>290</v>
          </cell>
          <cell r="B299" t="str">
            <v>SUTTON</v>
          </cell>
          <cell r="C299">
            <v>1.5</v>
          </cell>
          <cell r="D299">
            <v>1.0007017543859646</v>
          </cell>
          <cell r="E299">
            <v>1.0007017543859646</v>
          </cell>
          <cell r="F299">
            <v>0</v>
          </cell>
          <cell r="G299">
            <v>0</v>
          </cell>
          <cell r="H299">
            <v>0</v>
          </cell>
          <cell r="I299">
            <v>0</v>
          </cell>
          <cell r="J299">
            <v>0</v>
          </cell>
          <cell r="K299">
            <v>0</v>
          </cell>
          <cell r="L299">
            <v>0</v>
          </cell>
          <cell r="M299">
            <v>0</v>
          </cell>
          <cell r="N299">
            <v>0</v>
          </cell>
          <cell r="R299">
            <v>0</v>
          </cell>
          <cell r="S299" t="str">
            <v>--</v>
          </cell>
          <cell r="V299">
            <v>21532</v>
          </cell>
          <cell r="W299">
            <v>13580.777838596488</v>
          </cell>
          <cell r="X299">
            <v>13676</v>
          </cell>
          <cell r="Y299">
            <v>0</v>
          </cell>
          <cell r="Z299">
            <v>0</v>
          </cell>
          <cell r="AA299">
            <v>0</v>
          </cell>
          <cell r="AB299">
            <v>0</v>
          </cell>
          <cell r="AC299">
            <v>0</v>
          </cell>
          <cell r="AD299">
            <v>0</v>
          </cell>
          <cell r="AE299">
            <v>0</v>
          </cell>
          <cell r="AG299">
            <v>0</v>
          </cell>
          <cell r="AK299">
            <v>0</v>
          </cell>
          <cell r="AL299" t="str">
            <v>--</v>
          </cell>
          <cell r="AM299" t="str">
            <v>--</v>
          </cell>
          <cell r="AO299">
            <v>11038.170107321461</v>
          </cell>
          <cell r="AP299">
            <v>1026.8399205664136</v>
          </cell>
          <cell r="AQ299">
            <v>6165.4000000000005</v>
          </cell>
          <cell r="AR299">
            <v>32.562301891510124</v>
          </cell>
          <cell r="AS299">
            <v>76.207682896747727</v>
          </cell>
          <cell r="AT299">
            <v>0</v>
          </cell>
          <cell r="AU299">
            <v>0</v>
          </cell>
          <cell r="AV299">
            <v>0</v>
          </cell>
          <cell r="AW299">
            <v>-2.4317987461389445</v>
          </cell>
          <cell r="AX299">
            <v>0</v>
          </cell>
          <cell r="AZ299">
            <v>77.328835901552296</v>
          </cell>
          <cell r="BD299">
            <v>-2.4317987461389445</v>
          </cell>
          <cell r="BE299" t="e">
            <v>#DIV/0!</v>
          </cell>
          <cell r="BH299">
            <v>10493.829892678539</v>
          </cell>
          <cell r="BI299">
            <v>12553.937918030075</v>
          </cell>
          <cell r="BJ299">
            <v>7510.5999999999995</v>
          </cell>
          <cell r="BK299">
            <v>-32.562301891510124</v>
          </cell>
          <cell r="BL299">
            <v>-76.207682896747727</v>
          </cell>
          <cell r="BM299">
            <v>0</v>
          </cell>
          <cell r="BN299">
            <v>0</v>
          </cell>
          <cell r="BO299">
            <v>0</v>
          </cell>
          <cell r="BP299">
            <v>2.4317987461389445</v>
          </cell>
          <cell r="BQ299">
            <v>0</v>
          </cell>
          <cell r="BR299">
            <v>0</v>
          </cell>
          <cell r="BS299">
            <v>-77.328835901552296</v>
          </cell>
          <cell r="BT299">
            <v>0</v>
          </cell>
          <cell r="BU299">
            <v>0</v>
          </cell>
          <cell r="BW299">
            <v>2.4317987461389445</v>
          </cell>
          <cell r="BX299" t="e">
            <v>#DIV/0!</v>
          </cell>
          <cell r="BZ299">
            <v>-290</v>
          </cell>
        </row>
        <row r="300">
          <cell r="A300">
            <v>291</v>
          </cell>
          <cell r="B300" t="str">
            <v>SWAMPSCOTT</v>
          </cell>
          <cell r="C300">
            <v>56.86</v>
          </cell>
          <cell r="D300">
            <v>59.123095371172255</v>
          </cell>
          <cell r="E300">
            <v>59.123095371172255</v>
          </cell>
          <cell r="F300">
            <v>65</v>
          </cell>
          <cell r="G300">
            <v>65</v>
          </cell>
          <cell r="H300">
            <v>65</v>
          </cell>
          <cell r="I300">
            <v>65</v>
          </cell>
          <cell r="J300">
            <v>65</v>
          </cell>
          <cell r="K300">
            <v>65</v>
          </cell>
          <cell r="L300">
            <v>0</v>
          </cell>
          <cell r="M300">
            <v>0</v>
          </cell>
          <cell r="N300">
            <v>65</v>
          </cell>
          <cell r="R300">
            <v>0</v>
          </cell>
          <cell r="S300">
            <v>0</v>
          </cell>
          <cell r="V300">
            <v>822109</v>
          </cell>
          <cell r="W300">
            <v>1001203.4615043963</v>
          </cell>
          <cell r="X300">
            <v>1014163</v>
          </cell>
          <cell r="Y300">
            <v>1096388</v>
          </cell>
          <cell r="Z300">
            <v>1083138.3999999999</v>
          </cell>
          <cell r="AA300">
            <v>990149</v>
          </cell>
          <cell r="AB300">
            <v>990149</v>
          </cell>
          <cell r="AC300">
            <v>990149</v>
          </cell>
          <cell r="AD300">
            <v>990149</v>
          </cell>
          <cell r="AE300">
            <v>0</v>
          </cell>
          <cell r="AG300">
            <v>1083138.3999999999</v>
          </cell>
          <cell r="AK300">
            <v>0</v>
          </cell>
          <cell r="AL300">
            <v>0</v>
          </cell>
          <cell r="AM300">
            <v>0</v>
          </cell>
          <cell r="AO300">
            <v>229786.98055832821</v>
          </cell>
          <cell r="AP300">
            <v>210395.95466228615</v>
          </cell>
          <cell r="AQ300">
            <v>410664.4</v>
          </cell>
          <cell r="AR300">
            <v>280984.41161029699</v>
          </cell>
          <cell r="AS300">
            <v>286898.56665437191</v>
          </cell>
          <cell r="AT300">
            <v>221092.50392301235</v>
          </cell>
          <cell r="AU300">
            <v>221092.20955553796</v>
          </cell>
          <cell r="AV300">
            <v>221092.20955553796</v>
          </cell>
          <cell r="AW300">
            <v>221038.03174694945</v>
          </cell>
          <cell r="AX300">
            <v>0</v>
          </cell>
          <cell r="AZ300">
            <v>287390.84100405453</v>
          </cell>
          <cell r="BD300">
            <v>-54.1778085885162</v>
          </cell>
          <cell r="BE300">
            <v>-2.4504621260712511E-2</v>
          </cell>
          <cell r="BH300">
            <v>592322.01944167179</v>
          </cell>
          <cell r="BI300">
            <v>790807.50684211007</v>
          </cell>
          <cell r="BJ300">
            <v>603498.6</v>
          </cell>
          <cell r="BK300">
            <v>815403.58838970307</v>
          </cell>
          <cell r="BL300">
            <v>796239.83334562799</v>
          </cell>
          <cell r="BM300">
            <v>769056.49607698759</v>
          </cell>
          <cell r="BN300">
            <v>769056.79044446209</v>
          </cell>
          <cell r="BO300">
            <v>769056.79044446209</v>
          </cell>
          <cell r="BP300">
            <v>769110.96825305058</v>
          </cell>
          <cell r="BQ300">
            <v>0</v>
          </cell>
          <cell r="BR300">
            <v>0</v>
          </cell>
          <cell r="BS300">
            <v>795747.55899594538</v>
          </cell>
          <cell r="BT300">
            <v>0</v>
          </cell>
          <cell r="BU300">
            <v>0</v>
          </cell>
          <cell r="BW300">
            <v>54.177808588487096</v>
          </cell>
          <cell r="BX300">
            <v>7.0447084352665001E-3</v>
          </cell>
          <cell r="BZ300">
            <v>-291</v>
          </cell>
        </row>
        <row r="301">
          <cell r="A301">
            <v>292</v>
          </cell>
          <cell r="B301" t="str">
            <v>SWANSEA</v>
          </cell>
          <cell r="C301">
            <v>12.98</v>
          </cell>
          <cell r="D301">
            <v>12.373987859721947</v>
          </cell>
          <cell r="E301">
            <v>12.373987859721947</v>
          </cell>
          <cell r="F301">
            <v>13</v>
          </cell>
          <cell r="G301">
            <v>13</v>
          </cell>
          <cell r="H301">
            <v>13</v>
          </cell>
          <cell r="I301">
            <v>13</v>
          </cell>
          <cell r="J301">
            <v>13</v>
          </cell>
          <cell r="K301">
            <v>13</v>
          </cell>
          <cell r="L301">
            <v>0</v>
          </cell>
          <cell r="M301">
            <v>0</v>
          </cell>
          <cell r="N301">
            <v>13</v>
          </cell>
          <cell r="R301">
            <v>0</v>
          </cell>
          <cell r="S301">
            <v>0</v>
          </cell>
          <cell r="V301">
            <v>170310</v>
          </cell>
          <cell r="W301">
            <v>195431.79560697346</v>
          </cell>
          <cell r="X301">
            <v>196683</v>
          </cell>
          <cell r="Y301">
            <v>209520</v>
          </cell>
          <cell r="Z301">
            <v>208173.07</v>
          </cell>
          <cell r="AA301">
            <v>210058</v>
          </cell>
          <cell r="AB301">
            <v>210058</v>
          </cell>
          <cell r="AC301">
            <v>210058</v>
          </cell>
          <cell r="AD301">
            <v>210058</v>
          </cell>
          <cell r="AE301">
            <v>0</v>
          </cell>
          <cell r="AG301">
            <v>208173.07</v>
          </cell>
          <cell r="AK301">
            <v>0</v>
          </cell>
          <cell r="AL301">
            <v>0</v>
          </cell>
          <cell r="AM301">
            <v>0</v>
          </cell>
          <cell r="AO301">
            <v>63532.205154437041</v>
          </cell>
          <cell r="AP301">
            <v>57597.378870345899</v>
          </cell>
          <cell r="AQ301">
            <v>76879.799999999988</v>
          </cell>
          <cell r="AR301">
            <v>66990.940419644903</v>
          </cell>
          <cell r="AS301">
            <v>69301.787586407445</v>
          </cell>
          <cell r="AT301">
            <v>51919.155543077577</v>
          </cell>
          <cell r="AU301">
            <v>51919.08251278253</v>
          </cell>
          <cell r="AV301">
            <v>51919.08251278253</v>
          </cell>
          <cell r="AW301">
            <v>51917.380843245264</v>
          </cell>
          <cell r="AX301">
            <v>0</v>
          </cell>
          <cell r="AZ301">
            <v>69395.747766544926</v>
          </cell>
          <cell r="BD301">
            <v>-1.7016695372658432</v>
          </cell>
          <cell r="BE301">
            <v>-3.2775416184294137E-3</v>
          </cell>
          <cell r="BH301">
            <v>106777.79484556295</v>
          </cell>
          <cell r="BI301">
            <v>137834.41673662758</v>
          </cell>
          <cell r="BJ301">
            <v>119803.20000000001</v>
          </cell>
          <cell r="BK301">
            <v>142529.0595803551</v>
          </cell>
          <cell r="BL301">
            <v>138871.28241359256</v>
          </cell>
          <cell r="BM301">
            <v>158138.84445692244</v>
          </cell>
          <cell r="BN301">
            <v>158138.91748721746</v>
          </cell>
          <cell r="BO301">
            <v>158138.91748721746</v>
          </cell>
          <cell r="BP301">
            <v>158140.61915675475</v>
          </cell>
          <cell r="BQ301">
            <v>0</v>
          </cell>
          <cell r="BR301">
            <v>0</v>
          </cell>
          <cell r="BS301">
            <v>138777.32223345508</v>
          </cell>
          <cell r="BT301">
            <v>0</v>
          </cell>
          <cell r="BU301">
            <v>0</v>
          </cell>
          <cell r="BW301">
            <v>1.7016695372876711</v>
          </cell>
          <cell r="BX301">
            <v>1.076059937887841E-3</v>
          </cell>
          <cell r="BZ301">
            <v>-292</v>
          </cell>
        </row>
        <row r="302">
          <cell r="A302">
            <v>293</v>
          </cell>
          <cell r="B302" t="str">
            <v>TAUNTON</v>
          </cell>
          <cell r="C302">
            <v>82.830000000000013</v>
          </cell>
          <cell r="D302">
            <v>81.035226253268135</v>
          </cell>
          <cell r="E302">
            <v>81.035226253268135</v>
          </cell>
          <cell r="F302">
            <v>90</v>
          </cell>
          <cell r="G302">
            <v>90</v>
          </cell>
          <cell r="H302">
            <v>90</v>
          </cell>
          <cell r="I302">
            <v>90</v>
          </cell>
          <cell r="J302">
            <v>90</v>
          </cell>
          <cell r="K302">
            <v>90</v>
          </cell>
          <cell r="L302">
            <v>0</v>
          </cell>
          <cell r="M302">
            <v>0</v>
          </cell>
          <cell r="N302">
            <v>90</v>
          </cell>
          <cell r="R302">
            <v>0</v>
          </cell>
          <cell r="S302">
            <v>0</v>
          </cell>
          <cell r="V302">
            <v>1105824</v>
          </cell>
          <cell r="W302">
            <v>1260644.3224872914</v>
          </cell>
          <cell r="X302">
            <v>1281589</v>
          </cell>
          <cell r="Y302">
            <v>1413243</v>
          </cell>
          <cell r="Z302">
            <v>1398975.2999999998</v>
          </cell>
          <cell r="AA302">
            <v>1413274</v>
          </cell>
          <cell r="AB302">
            <v>1413274</v>
          </cell>
          <cell r="AC302">
            <v>1413274</v>
          </cell>
          <cell r="AD302">
            <v>1413274</v>
          </cell>
          <cell r="AE302">
            <v>0</v>
          </cell>
          <cell r="AG302">
            <v>1398975.2999999998</v>
          </cell>
          <cell r="AK302">
            <v>0</v>
          </cell>
          <cell r="AL302">
            <v>0</v>
          </cell>
          <cell r="AM302">
            <v>0</v>
          </cell>
          <cell r="AO302">
            <v>286013.74430922023</v>
          </cell>
          <cell r="AP302">
            <v>277865.6646324622</v>
          </cell>
          <cell r="AQ302">
            <v>425950.19999999995</v>
          </cell>
          <cell r="AR302">
            <v>405740.65383788943</v>
          </cell>
          <cell r="AS302">
            <v>408976.32089311554</v>
          </cell>
          <cell r="AT302">
            <v>382601.14310707955</v>
          </cell>
          <cell r="AU302">
            <v>382600.59493410046</v>
          </cell>
          <cell r="AV302">
            <v>382600.59493410046</v>
          </cell>
          <cell r="AW302">
            <v>382570.79844966653</v>
          </cell>
          <cell r="AX302">
            <v>0</v>
          </cell>
          <cell r="AZ302">
            <v>409425.94355916145</v>
          </cell>
          <cell r="BD302">
            <v>-29.796484433929436</v>
          </cell>
          <cell r="BE302">
            <v>-7.78788241012629E-3</v>
          </cell>
          <cell r="BH302">
            <v>819810.25569077977</v>
          </cell>
          <cell r="BI302">
            <v>982778.65785482922</v>
          </cell>
          <cell r="BJ302">
            <v>855638.8</v>
          </cell>
          <cell r="BK302">
            <v>1007502.3461621106</v>
          </cell>
          <cell r="BL302">
            <v>989998.97910688422</v>
          </cell>
          <cell r="BM302">
            <v>1030672.8568929204</v>
          </cell>
          <cell r="BN302">
            <v>1030673.4050658995</v>
          </cell>
          <cell r="BO302">
            <v>1030673.4050658995</v>
          </cell>
          <cell r="BP302">
            <v>1030703.2015503335</v>
          </cell>
          <cell r="BQ302">
            <v>0</v>
          </cell>
          <cell r="BR302">
            <v>0</v>
          </cell>
          <cell r="BS302">
            <v>989549.35644083843</v>
          </cell>
          <cell r="BT302">
            <v>0</v>
          </cell>
          <cell r="BU302">
            <v>0</v>
          </cell>
          <cell r="BW302">
            <v>29.796484434045851</v>
          </cell>
          <cell r="BX302">
            <v>2.8909724736791986E-3</v>
          </cell>
          <cell r="BZ302">
            <v>-293</v>
          </cell>
        </row>
        <row r="303">
          <cell r="A303">
            <v>294</v>
          </cell>
          <cell r="B303" t="str">
            <v>TEMPLETON</v>
          </cell>
          <cell r="C303">
            <v>0</v>
          </cell>
          <cell r="D303">
            <v>0</v>
          </cell>
          <cell r="E303">
            <v>0</v>
          </cell>
          <cell r="F303">
            <v>0</v>
          </cell>
          <cell r="G303">
            <v>0</v>
          </cell>
          <cell r="H303">
            <v>0</v>
          </cell>
          <cell r="I303">
            <v>0</v>
          </cell>
          <cell r="J303">
            <v>0</v>
          </cell>
          <cell r="K303">
            <v>0</v>
          </cell>
          <cell r="L303">
            <v>0</v>
          </cell>
          <cell r="M303">
            <v>0</v>
          </cell>
          <cell r="N303">
            <v>0</v>
          </cell>
          <cell r="R303">
            <v>0</v>
          </cell>
          <cell r="S303" t="str">
            <v>--</v>
          </cell>
          <cell r="V303">
            <v>0</v>
          </cell>
          <cell r="W303">
            <v>0</v>
          </cell>
          <cell r="X303">
            <v>0</v>
          </cell>
          <cell r="Y303">
            <v>0</v>
          </cell>
          <cell r="Z303">
            <v>0</v>
          </cell>
          <cell r="AA303">
            <v>0</v>
          </cell>
          <cell r="AB303">
            <v>0</v>
          </cell>
          <cell r="AC303">
            <v>0</v>
          </cell>
          <cell r="AD303">
            <v>0</v>
          </cell>
          <cell r="AE303">
            <v>0</v>
          </cell>
          <cell r="AG303">
            <v>0</v>
          </cell>
          <cell r="AK303">
            <v>0</v>
          </cell>
          <cell r="AL303" t="str">
            <v>--</v>
          </cell>
          <cell r="AM303" t="str">
            <v>--</v>
          </cell>
          <cell r="AO303">
            <v>0</v>
          </cell>
          <cell r="AP303">
            <v>0</v>
          </cell>
          <cell r="AQ303">
            <v>0</v>
          </cell>
          <cell r="AR303">
            <v>0</v>
          </cell>
          <cell r="AS303">
            <v>0</v>
          </cell>
          <cell r="AT303">
            <v>0</v>
          </cell>
          <cell r="AU303">
            <v>0</v>
          </cell>
          <cell r="AV303">
            <v>0</v>
          </cell>
          <cell r="AW303">
            <v>0</v>
          </cell>
          <cell r="AX303">
            <v>0</v>
          </cell>
          <cell r="AZ303">
            <v>0</v>
          </cell>
          <cell r="BD303">
            <v>0</v>
          </cell>
          <cell r="BE303" t="str">
            <v>--</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W303">
            <v>0</v>
          </cell>
          <cell r="BX303" t="str">
            <v>--</v>
          </cell>
          <cell r="BZ303">
            <v>-294</v>
          </cell>
        </row>
        <row r="304">
          <cell r="A304">
            <v>295</v>
          </cell>
          <cell r="B304" t="str">
            <v>TEWKSBURY</v>
          </cell>
          <cell r="C304">
            <v>54.160000000000004</v>
          </cell>
          <cell r="D304">
            <v>53.70063322844932</v>
          </cell>
          <cell r="E304">
            <v>53.70063322844932</v>
          </cell>
          <cell r="F304">
            <v>63</v>
          </cell>
          <cell r="G304">
            <v>63</v>
          </cell>
          <cell r="H304">
            <v>63</v>
          </cell>
          <cell r="I304">
            <v>63</v>
          </cell>
          <cell r="J304">
            <v>63</v>
          </cell>
          <cell r="K304">
            <v>63</v>
          </cell>
          <cell r="L304">
            <v>0</v>
          </cell>
          <cell r="M304">
            <v>0</v>
          </cell>
          <cell r="N304">
            <v>63</v>
          </cell>
          <cell r="R304">
            <v>0</v>
          </cell>
          <cell r="S304">
            <v>0</v>
          </cell>
          <cell r="V304">
            <v>950390</v>
          </cell>
          <cell r="W304">
            <v>957114.78636954352</v>
          </cell>
          <cell r="X304">
            <v>959064</v>
          </cell>
          <cell r="Y304">
            <v>1124046</v>
          </cell>
          <cell r="Z304">
            <v>1121948.73</v>
          </cell>
          <cell r="AA304">
            <v>1139384</v>
          </cell>
          <cell r="AB304">
            <v>1139384</v>
          </cell>
          <cell r="AC304">
            <v>1139384</v>
          </cell>
          <cell r="AD304">
            <v>1139384</v>
          </cell>
          <cell r="AE304">
            <v>0</v>
          </cell>
          <cell r="AG304">
            <v>1121948.73</v>
          </cell>
          <cell r="AK304">
            <v>0</v>
          </cell>
          <cell r="AL304">
            <v>0</v>
          </cell>
          <cell r="AM304">
            <v>0</v>
          </cell>
          <cell r="AO304">
            <v>50771</v>
          </cell>
          <cell r="AP304">
            <v>89620.786369543537</v>
          </cell>
          <cell r="AQ304">
            <v>91844</v>
          </cell>
          <cell r="AR304">
            <v>256826</v>
          </cell>
          <cell r="AS304">
            <v>254728.72999999998</v>
          </cell>
          <cell r="AT304">
            <v>239747.51700579852</v>
          </cell>
          <cell r="AU304">
            <v>239747.1848943324</v>
          </cell>
          <cell r="AV304">
            <v>239747.1848943324</v>
          </cell>
          <cell r="AW304">
            <v>239746.30668584967</v>
          </cell>
          <cell r="AX304">
            <v>0</v>
          </cell>
          <cell r="AZ304">
            <v>254728.72999999998</v>
          </cell>
          <cell r="BD304">
            <v>-0.87820848272531293</v>
          </cell>
          <cell r="BE304">
            <v>-3.6630606657928055E-4</v>
          </cell>
          <cell r="BH304">
            <v>899619</v>
          </cell>
          <cell r="BI304">
            <v>867494</v>
          </cell>
          <cell r="BJ304">
            <v>867220</v>
          </cell>
          <cell r="BK304">
            <v>867220</v>
          </cell>
          <cell r="BL304">
            <v>867220</v>
          </cell>
          <cell r="BM304">
            <v>899636.48299420148</v>
          </cell>
          <cell r="BN304">
            <v>899636.81510566757</v>
          </cell>
          <cell r="BO304">
            <v>899636.81510566757</v>
          </cell>
          <cell r="BP304">
            <v>899637.69331415033</v>
          </cell>
          <cell r="BQ304">
            <v>0</v>
          </cell>
          <cell r="BR304">
            <v>0</v>
          </cell>
          <cell r="BS304">
            <v>867220</v>
          </cell>
          <cell r="BT304">
            <v>0</v>
          </cell>
          <cell r="BU304">
            <v>0</v>
          </cell>
          <cell r="BW304">
            <v>0.87820848275441676</v>
          </cell>
          <cell r="BX304">
            <v>9.7618112993025363E-5</v>
          </cell>
          <cell r="BZ304">
            <v>-295</v>
          </cell>
        </row>
        <row r="305">
          <cell r="A305">
            <v>296</v>
          </cell>
          <cell r="B305" t="str">
            <v>TISBURY</v>
          </cell>
          <cell r="C305">
            <v>30.45</v>
          </cell>
          <cell r="D305">
            <v>31.704545454545453</v>
          </cell>
          <cell r="E305">
            <v>31.704545454545453</v>
          </cell>
          <cell r="F305">
            <v>30</v>
          </cell>
          <cell r="G305">
            <v>30</v>
          </cell>
          <cell r="H305">
            <v>30</v>
          </cell>
          <cell r="I305">
            <v>30</v>
          </cell>
          <cell r="J305">
            <v>30</v>
          </cell>
          <cell r="K305">
            <v>30</v>
          </cell>
          <cell r="L305">
            <v>0</v>
          </cell>
          <cell r="M305">
            <v>0</v>
          </cell>
          <cell r="N305">
            <v>30</v>
          </cell>
          <cell r="R305">
            <v>0</v>
          </cell>
          <cell r="S305">
            <v>0</v>
          </cell>
          <cell r="V305">
            <v>831407</v>
          </cell>
          <cell r="W305">
            <v>929765.86363636365</v>
          </cell>
          <cell r="X305">
            <v>932427</v>
          </cell>
          <cell r="Y305">
            <v>882300</v>
          </cell>
          <cell r="Z305">
            <v>882300</v>
          </cell>
          <cell r="AA305">
            <v>832320</v>
          </cell>
          <cell r="AB305">
            <v>832320</v>
          </cell>
          <cell r="AC305">
            <v>832320</v>
          </cell>
          <cell r="AD305">
            <v>832320</v>
          </cell>
          <cell r="AE305">
            <v>0</v>
          </cell>
          <cell r="AG305">
            <v>882300</v>
          </cell>
          <cell r="AK305">
            <v>0</v>
          </cell>
          <cell r="AL305">
            <v>0</v>
          </cell>
          <cell r="AM305">
            <v>0</v>
          </cell>
          <cell r="AO305">
            <v>62625.631956977079</v>
          </cell>
          <cell r="AP305">
            <v>67074.345425117412</v>
          </cell>
          <cell r="AQ305">
            <v>169141</v>
          </cell>
          <cell r="AR305">
            <v>30148.398876441075</v>
          </cell>
          <cell r="AS305">
            <v>32840.387129139403</v>
          </cell>
          <cell r="AT305">
            <v>29474.870816028808</v>
          </cell>
          <cell r="AU305">
            <v>29474.868362016779</v>
          </cell>
          <cell r="AV305">
            <v>29474.868362016779</v>
          </cell>
          <cell r="AW305">
            <v>29431.541512800512</v>
          </cell>
          <cell r="AX305">
            <v>0</v>
          </cell>
          <cell r="AZ305">
            <v>32909.538334808778</v>
          </cell>
          <cell r="BD305">
            <v>-43.326849216267874</v>
          </cell>
          <cell r="BE305">
            <v>-0.14699590404990692</v>
          </cell>
          <cell r="BH305">
            <v>768781.36804302293</v>
          </cell>
          <cell r="BI305">
            <v>862691.51821124624</v>
          </cell>
          <cell r="BJ305">
            <v>763286</v>
          </cell>
          <cell r="BK305">
            <v>852151.60112355894</v>
          </cell>
          <cell r="BL305">
            <v>849459.61287086061</v>
          </cell>
          <cell r="BM305">
            <v>802845.12918397121</v>
          </cell>
          <cell r="BN305">
            <v>802845.13163798326</v>
          </cell>
          <cell r="BO305">
            <v>802845.13163798326</v>
          </cell>
          <cell r="BP305">
            <v>802888.4584871995</v>
          </cell>
          <cell r="BQ305">
            <v>0</v>
          </cell>
          <cell r="BR305">
            <v>0</v>
          </cell>
          <cell r="BS305">
            <v>849390.46166519122</v>
          </cell>
          <cell r="BT305">
            <v>0</v>
          </cell>
          <cell r="BU305">
            <v>0</v>
          </cell>
          <cell r="BW305">
            <v>43.326849216246046</v>
          </cell>
          <cell r="BX305">
            <v>5.3966633798863128E-3</v>
          </cell>
          <cell r="BZ305">
            <v>-296</v>
          </cell>
        </row>
        <row r="306">
          <cell r="A306">
            <v>297</v>
          </cell>
          <cell r="B306" t="str">
            <v>TOLLAND</v>
          </cell>
          <cell r="C306">
            <v>0</v>
          </cell>
          <cell r="D306">
            <v>0</v>
          </cell>
          <cell r="E306">
            <v>0</v>
          </cell>
          <cell r="F306">
            <v>0</v>
          </cell>
          <cell r="G306">
            <v>0</v>
          </cell>
          <cell r="H306">
            <v>0</v>
          </cell>
          <cell r="I306">
            <v>0</v>
          </cell>
          <cell r="J306">
            <v>0</v>
          </cell>
          <cell r="K306">
            <v>0</v>
          </cell>
          <cell r="L306">
            <v>0</v>
          </cell>
          <cell r="M306">
            <v>0</v>
          </cell>
          <cell r="N306">
            <v>0</v>
          </cell>
          <cell r="R306">
            <v>0</v>
          </cell>
          <cell r="S306" t="str">
            <v>--</v>
          </cell>
          <cell r="V306">
            <v>0</v>
          </cell>
          <cell r="W306">
            <v>0</v>
          </cell>
          <cell r="X306">
            <v>0</v>
          </cell>
          <cell r="Y306">
            <v>0</v>
          </cell>
          <cell r="Z306">
            <v>0</v>
          </cell>
          <cell r="AA306">
            <v>0</v>
          </cell>
          <cell r="AB306">
            <v>0</v>
          </cell>
          <cell r="AC306">
            <v>0</v>
          </cell>
          <cell r="AD306">
            <v>0</v>
          </cell>
          <cell r="AE306">
            <v>0</v>
          </cell>
          <cell r="AG306">
            <v>0</v>
          </cell>
          <cell r="AK306">
            <v>0</v>
          </cell>
          <cell r="AL306" t="str">
            <v>--</v>
          </cell>
          <cell r="AM306" t="str">
            <v>--</v>
          </cell>
          <cell r="AO306">
            <v>0</v>
          </cell>
          <cell r="AP306">
            <v>0</v>
          </cell>
          <cell r="AQ306">
            <v>0</v>
          </cell>
          <cell r="AR306">
            <v>0</v>
          </cell>
          <cell r="AS306">
            <v>0</v>
          </cell>
          <cell r="AT306">
            <v>0</v>
          </cell>
          <cell r="AU306">
            <v>0</v>
          </cell>
          <cell r="AV306">
            <v>0</v>
          </cell>
          <cell r="AW306">
            <v>0</v>
          </cell>
          <cell r="AX306">
            <v>0</v>
          </cell>
          <cell r="AZ306">
            <v>0</v>
          </cell>
          <cell r="BD306">
            <v>0</v>
          </cell>
          <cell r="BE306" t="str">
            <v>--</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W306">
            <v>0</v>
          </cell>
          <cell r="BX306" t="str">
            <v>--</v>
          </cell>
          <cell r="BZ306">
            <v>-297</v>
          </cell>
        </row>
        <row r="307">
          <cell r="A307">
            <v>298</v>
          </cell>
          <cell r="B307" t="str">
            <v>TOPSFIELD</v>
          </cell>
          <cell r="C307">
            <v>0</v>
          </cell>
          <cell r="D307">
            <v>0</v>
          </cell>
          <cell r="E307">
            <v>0</v>
          </cell>
          <cell r="F307">
            <v>0</v>
          </cell>
          <cell r="G307">
            <v>0</v>
          </cell>
          <cell r="H307">
            <v>0</v>
          </cell>
          <cell r="I307">
            <v>0</v>
          </cell>
          <cell r="J307">
            <v>0</v>
          </cell>
          <cell r="K307">
            <v>0</v>
          </cell>
          <cell r="L307">
            <v>0</v>
          </cell>
          <cell r="M307">
            <v>0</v>
          </cell>
          <cell r="N307">
            <v>0</v>
          </cell>
          <cell r="R307">
            <v>0</v>
          </cell>
          <cell r="S307" t="str">
            <v>--</v>
          </cell>
          <cell r="V307">
            <v>0</v>
          </cell>
          <cell r="W307">
            <v>0</v>
          </cell>
          <cell r="X307">
            <v>0</v>
          </cell>
          <cell r="Y307">
            <v>0</v>
          </cell>
          <cell r="Z307">
            <v>0</v>
          </cell>
          <cell r="AA307">
            <v>0</v>
          </cell>
          <cell r="AB307">
            <v>0</v>
          </cell>
          <cell r="AC307">
            <v>0</v>
          </cell>
          <cell r="AD307">
            <v>0</v>
          </cell>
          <cell r="AE307">
            <v>0</v>
          </cell>
          <cell r="AG307">
            <v>0</v>
          </cell>
          <cell r="AK307">
            <v>0</v>
          </cell>
          <cell r="AL307" t="str">
            <v>--</v>
          </cell>
          <cell r="AM307" t="str">
            <v>--</v>
          </cell>
          <cell r="AO307">
            <v>0</v>
          </cell>
          <cell r="AP307">
            <v>0</v>
          </cell>
          <cell r="AQ307">
            <v>0</v>
          </cell>
          <cell r="AR307">
            <v>0</v>
          </cell>
          <cell r="AS307">
            <v>0</v>
          </cell>
          <cell r="AT307">
            <v>0</v>
          </cell>
          <cell r="AU307">
            <v>0</v>
          </cell>
          <cell r="AV307">
            <v>0</v>
          </cell>
          <cell r="AW307">
            <v>0</v>
          </cell>
          <cell r="AX307">
            <v>0</v>
          </cell>
          <cell r="AZ307">
            <v>0</v>
          </cell>
          <cell r="BD307">
            <v>0</v>
          </cell>
          <cell r="BE307" t="str">
            <v>--</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W307">
            <v>0</v>
          </cell>
          <cell r="BX307" t="str">
            <v>--</v>
          </cell>
          <cell r="BZ307">
            <v>-298</v>
          </cell>
        </row>
        <row r="308">
          <cell r="A308">
            <v>299</v>
          </cell>
          <cell r="B308" t="str">
            <v>TOWNSEND</v>
          </cell>
          <cell r="C308">
            <v>0</v>
          </cell>
          <cell r="D308">
            <v>0</v>
          </cell>
          <cell r="E308">
            <v>0</v>
          </cell>
          <cell r="F308">
            <v>0</v>
          </cell>
          <cell r="G308">
            <v>0</v>
          </cell>
          <cell r="H308">
            <v>0</v>
          </cell>
          <cell r="I308">
            <v>0</v>
          </cell>
          <cell r="J308">
            <v>0</v>
          </cell>
          <cell r="K308">
            <v>0</v>
          </cell>
          <cell r="L308">
            <v>0</v>
          </cell>
          <cell r="M308">
            <v>0</v>
          </cell>
          <cell r="N308">
            <v>0</v>
          </cell>
          <cell r="R308">
            <v>0</v>
          </cell>
          <cell r="S308" t="str">
            <v>--</v>
          </cell>
          <cell r="V308">
            <v>0</v>
          </cell>
          <cell r="W308">
            <v>0</v>
          </cell>
          <cell r="X308">
            <v>0</v>
          </cell>
          <cell r="Y308">
            <v>0</v>
          </cell>
          <cell r="Z308">
            <v>0</v>
          </cell>
          <cell r="AA308">
            <v>0</v>
          </cell>
          <cell r="AB308">
            <v>0</v>
          </cell>
          <cell r="AC308">
            <v>0</v>
          </cell>
          <cell r="AD308">
            <v>0</v>
          </cell>
          <cell r="AE308">
            <v>0</v>
          </cell>
          <cell r="AG308">
            <v>0</v>
          </cell>
          <cell r="AK308">
            <v>0</v>
          </cell>
          <cell r="AL308" t="str">
            <v>--</v>
          </cell>
          <cell r="AM308" t="str">
            <v>--</v>
          </cell>
          <cell r="AO308">
            <v>0</v>
          </cell>
          <cell r="AP308">
            <v>0</v>
          </cell>
          <cell r="AQ308">
            <v>0</v>
          </cell>
          <cell r="AR308">
            <v>0</v>
          </cell>
          <cell r="AS308">
            <v>0</v>
          </cell>
          <cell r="AT308">
            <v>0</v>
          </cell>
          <cell r="AU308">
            <v>0</v>
          </cell>
          <cell r="AV308">
            <v>0</v>
          </cell>
          <cell r="AW308">
            <v>0</v>
          </cell>
          <cell r="AX308">
            <v>0</v>
          </cell>
          <cell r="AZ308">
            <v>0</v>
          </cell>
          <cell r="BD308">
            <v>0</v>
          </cell>
          <cell r="BE308" t="str">
            <v>--</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W308">
            <v>0</v>
          </cell>
          <cell r="BX308" t="str">
            <v>--</v>
          </cell>
          <cell r="BZ308">
            <v>-299</v>
          </cell>
        </row>
        <row r="309">
          <cell r="A309">
            <v>300</v>
          </cell>
          <cell r="B309" t="str">
            <v>TRURO</v>
          </cell>
          <cell r="C309">
            <v>3.22</v>
          </cell>
          <cell r="D309">
            <v>3.9974490035169987</v>
          </cell>
          <cell r="E309">
            <v>3.9974490035169987</v>
          </cell>
          <cell r="F309">
            <v>1</v>
          </cell>
          <cell r="G309">
            <v>1</v>
          </cell>
          <cell r="H309">
            <v>1</v>
          </cell>
          <cell r="I309">
            <v>1</v>
          </cell>
          <cell r="J309">
            <v>1</v>
          </cell>
          <cell r="K309">
            <v>1</v>
          </cell>
          <cell r="L309">
            <v>0</v>
          </cell>
          <cell r="M309">
            <v>0</v>
          </cell>
          <cell r="N309">
            <v>1</v>
          </cell>
          <cell r="R309">
            <v>0</v>
          </cell>
          <cell r="S309">
            <v>0</v>
          </cell>
          <cell r="V309">
            <v>103806</v>
          </cell>
          <cell r="W309">
            <v>161445.60716529895</v>
          </cell>
          <cell r="X309">
            <v>162257</v>
          </cell>
          <cell r="Y309">
            <v>40177</v>
          </cell>
          <cell r="Z309">
            <v>40177</v>
          </cell>
          <cell r="AA309">
            <v>40177</v>
          </cell>
          <cell r="AB309">
            <v>40177</v>
          </cell>
          <cell r="AC309">
            <v>40177</v>
          </cell>
          <cell r="AD309">
            <v>40177</v>
          </cell>
          <cell r="AE309">
            <v>0</v>
          </cell>
          <cell r="AG309">
            <v>40177</v>
          </cell>
          <cell r="AK309">
            <v>0</v>
          </cell>
          <cell r="AL309">
            <v>0</v>
          </cell>
          <cell r="AM309">
            <v>0</v>
          </cell>
          <cell r="AO309">
            <v>3008</v>
          </cell>
          <cell r="AP309">
            <v>36265.426102447324</v>
          </cell>
          <cell r="AQ309">
            <v>41126.6</v>
          </cell>
          <cell r="AR309">
            <v>1714.8121278208346</v>
          </cell>
          <cell r="AS309">
            <v>2756.0241834424128</v>
          </cell>
          <cell r="AT309">
            <v>938</v>
          </cell>
          <cell r="AU309">
            <v>938</v>
          </cell>
          <cell r="AV309">
            <v>938</v>
          </cell>
          <cell r="AW309">
            <v>938</v>
          </cell>
          <cell r="AX309">
            <v>0</v>
          </cell>
          <cell r="AZ309">
            <v>2782.7706110806275</v>
          </cell>
          <cell r="BD309">
            <v>0</v>
          </cell>
          <cell r="BE309">
            <v>0</v>
          </cell>
          <cell r="BH309">
            <v>100798</v>
          </cell>
          <cell r="BI309">
            <v>125180.18106285163</v>
          </cell>
          <cell r="BJ309">
            <v>121130.4</v>
          </cell>
          <cell r="BK309">
            <v>38462.187872179165</v>
          </cell>
          <cell r="BL309">
            <v>37420.975816557584</v>
          </cell>
          <cell r="BM309">
            <v>39239</v>
          </cell>
          <cell r="BN309">
            <v>39239</v>
          </cell>
          <cell r="BO309">
            <v>39239</v>
          </cell>
          <cell r="BP309">
            <v>39239</v>
          </cell>
          <cell r="BQ309">
            <v>0</v>
          </cell>
          <cell r="BR309">
            <v>0</v>
          </cell>
          <cell r="BS309">
            <v>37394.229388919375</v>
          </cell>
          <cell r="BT309">
            <v>0</v>
          </cell>
          <cell r="BU309">
            <v>0</v>
          </cell>
          <cell r="BW309">
            <v>0</v>
          </cell>
          <cell r="BX309">
            <v>0</v>
          </cell>
          <cell r="BZ309">
            <v>-300</v>
          </cell>
        </row>
        <row r="310">
          <cell r="A310">
            <v>301</v>
          </cell>
          <cell r="B310" t="str">
            <v>TYNGSBOROUGH</v>
          </cell>
          <cell r="C310">
            <v>87.179999999999993</v>
          </cell>
          <cell r="D310">
            <v>88.842154789775861</v>
          </cell>
          <cell r="E310">
            <v>88.842154789775861</v>
          </cell>
          <cell r="F310">
            <v>83</v>
          </cell>
          <cell r="G310">
            <v>83</v>
          </cell>
          <cell r="H310">
            <v>83</v>
          </cell>
          <cell r="I310">
            <v>83</v>
          </cell>
          <cell r="J310">
            <v>83</v>
          </cell>
          <cell r="K310">
            <v>83</v>
          </cell>
          <cell r="L310">
            <v>0</v>
          </cell>
          <cell r="M310">
            <v>0</v>
          </cell>
          <cell r="N310">
            <v>83</v>
          </cell>
          <cell r="R310">
            <v>0</v>
          </cell>
          <cell r="S310">
            <v>0</v>
          </cell>
          <cell r="V310">
            <v>1342203</v>
          </cell>
          <cell r="W310">
            <v>1497155.044123874</v>
          </cell>
          <cell r="X310">
            <v>1498760</v>
          </cell>
          <cell r="Y310">
            <v>1383846</v>
          </cell>
          <cell r="Z310">
            <v>1380636.3900000004</v>
          </cell>
          <cell r="AA310">
            <v>1383846</v>
          </cell>
          <cell r="AB310">
            <v>1383846</v>
          </cell>
          <cell r="AC310">
            <v>1383846</v>
          </cell>
          <cell r="AD310">
            <v>1383846</v>
          </cell>
          <cell r="AE310">
            <v>0</v>
          </cell>
          <cell r="AG310">
            <v>1380636.3900000004</v>
          </cell>
          <cell r="AK310">
            <v>0</v>
          </cell>
          <cell r="AL310">
            <v>0</v>
          </cell>
          <cell r="AM310">
            <v>0</v>
          </cell>
          <cell r="AO310">
            <v>259757</v>
          </cell>
          <cell r="AP310">
            <v>238232.18076565111</v>
          </cell>
          <cell r="AQ310">
            <v>328571.59999999998</v>
          </cell>
          <cell r="AR310">
            <v>98095.092794863129</v>
          </cell>
          <cell r="AS310">
            <v>116399.8113247172</v>
          </cell>
          <cell r="AT310">
            <v>121529.77321658307</v>
          </cell>
          <cell r="AU310">
            <v>121529.69292351534</v>
          </cell>
          <cell r="AV310">
            <v>121529.69292351534</v>
          </cell>
          <cell r="AW310">
            <v>121529.48060307361</v>
          </cell>
          <cell r="AX310">
            <v>0</v>
          </cell>
          <cell r="AZ310">
            <v>116952.46669218218</v>
          </cell>
          <cell r="BD310">
            <v>-0.21232044172938913</v>
          </cell>
          <cell r="BE310">
            <v>-1.7470663886687277E-4</v>
          </cell>
          <cell r="BH310">
            <v>1082446</v>
          </cell>
          <cell r="BI310">
            <v>1258922.8633582229</v>
          </cell>
          <cell r="BJ310">
            <v>1170188.3999999999</v>
          </cell>
          <cell r="BK310">
            <v>1285750.907205137</v>
          </cell>
          <cell r="BL310">
            <v>1264236.5786752831</v>
          </cell>
          <cell r="BM310">
            <v>1262316.2267834169</v>
          </cell>
          <cell r="BN310">
            <v>1262316.3070764847</v>
          </cell>
          <cell r="BO310">
            <v>1262316.3070764847</v>
          </cell>
          <cell r="BP310">
            <v>1262316.5193969263</v>
          </cell>
          <cell r="BQ310">
            <v>0</v>
          </cell>
          <cell r="BR310">
            <v>0</v>
          </cell>
          <cell r="BS310">
            <v>1263683.9233078181</v>
          </cell>
          <cell r="BT310">
            <v>0</v>
          </cell>
          <cell r="BU310">
            <v>0</v>
          </cell>
          <cell r="BW310">
            <v>0.21232044161297381</v>
          </cell>
          <cell r="BX310">
            <v>1.6819907999732209E-5</v>
          </cell>
          <cell r="BZ310">
            <v>-301</v>
          </cell>
        </row>
        <row r="311">
          <cell r="A311">
            <v>302</v>
          </cell>
          <cell r="B311" t="str">
            <v>TYRINGHAM</v>
          </cell>
          <cell r="C311">
            <v>0</v>
          </cell>
          <cell r="D311">
            <v>0</v>
          </cell>
          <cell r="E311">
            <v>0</v>
          </cell>
          <cell r="F311">
            <v>0</v>
          </cell>
          <cell r="G311">
            <v>0</v>
          </cell>
          <cell r="H311">
            <v>0</v>
          </cell>
          <cell r="I311">
            <v>0</v>
          </cell>
          <cell r="J311">
            <v>0</v>
          </cell>
          <cell r="K311">
            <v>0</v>
          </cell>
          <cell r="L311">
            <v>0</v>
          </cell>
          <cell r="M311">
            <v>0</v>
          </cell>
          <cell r="N311">
            <v>0</v>
          </cell>
          <cell r="R311">
            <v>0</v>
          </cell>
          <cell r="S311" t="str">
            <v>--</v>
          </cell>
          <cell r="V311">
            <v>0</v>
          </cell>
          <cell r="W311">
            <v>0</v>
          </cell>
          <cell r="X311">
            <v>0</v>
          </cell>
          <cell r="Y311">
            <v>0</v>
          </cell>
          <cell r="Z311">
            <v>0</v>
          </cell>
          <cell r="AA311">
            <v>0</v>
          </cell>
          <cell r="AB311">
            <v>0</v>
          </cell>
          <cell r="AC311">
            <v>0</v>
          </cell>
          <cell r="AD311">
            <v>0</v>
          </cell>
          <cell r="AE311">
            <v>0</v>
          </cell>
          <cell r="AG311">
            <v>0</v>
          </cell>
          <cell r="AK311">
            <v>0</v>
          </cell>
          <cell r="AL311" t="str">
            <v>--</v>
          </cell>
          <cell r="AM311" t="str">
            <v>--</v>
          </cell>
          <cell r="AO311">
            <v>0</v>
          </cell>
          <cell r="AP311">
            <v>0</v>
          </cell>
          <cell r="AQ311">
            <v>0</v>
          </cell>
          <cell r="AR311">
            <v>0</v>
          </cell>
          <cell r="AS311">
            <v>0</v>
          </cell>
          <cell r="AT311">
            <v>0</v>
          </cell>
          <cell r="AU311">
            <v>0</v>
          </cell>
          <cell r="AV311">
            <v>0</v>
          </cell>
          <cell r="AW311">
            <v>0</v>
          </cell>
          <cell r="AX311">
            <v>0</v>
          </cell>
          <cell r="AZ311">
            <v>0</v>
          </cell>
          <cell r="BD311">
            <v>0</v>
          </cell>
          <cell r="BE311" t="str">
            <v>--</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W311">
            <v>0</v>
          </cell>
          <cell r="BX311" t="str">
            <v>--</v>
          </cell>
          <cell r="BZ311">
            <v>-302</v>
          </cell>
        </row>
        <row r="312">
          <cell r="A312">
            <v>303</v>
          </cell>
          <cell r="B312" t="str">
            <v>UPTON</v>
          </cell>
          <cell r="C312">
            <v>0</v>
          </cell>
          <cell r="D312">
            <v>0</v>
          </cell>
          <cell r="E312">
            <v>0</v>
          </cell>
          <cell r="F312">
            <v>0</v>
          </cell>
          <cell r="G312">
            <v>0</v>
          </cell>
          <cell r="H312">
            <v>0</v>
          </cell>
          <cell r="I312">
            <v>0</v>
          </cell>
          <cell r="J312">
            <v>0</v>
          </cell>
          <cell r="K312">
            <v>0</v>
          </cell>
          <cell r="L312">
            <v>0</v>
          </cell>
          <cell r="M312">
            <v>0</v>
          </cell>
          <cell r="N312">
            <v>0</v>
          </cell>
          <cell r="R312">
            <v>0</v>
          </cell>
          <cell r="S312" t="str">
            <v>--</v>
          </cell>
          <cell r="V312">
            <v>0</v>
          </cell>
          <cell r="W312">
            <v>0</v>
          </cell>
          <cell r="X312">
            <v>0</v>
          </cell>
          <cell r="Y312">
            <v>0</v>
          </cell>
          <cell r="Z312">
            <v>0</v>
          </cell>
          <cell r="AA312">
            <v>0</v>
          </cell>
          <cell r="AB312">
            <v>0</v>
          </cell>
          <cell r="AC312">
            <v>0</v>
          </cell>
          <cell r="AD312">
            <v>0</v>
          </cell>
          <cell r="AE312">
            <v>0</v>
          </cell>
          <cell r="AG312">
            <v>0</v>
          </cell>
          <cell r="AK312">
            <v>0</v>
          </cell>
          <cell r="AL312" t="str">
            <v>--</v>
          </cell>
          <cell r="AM312" t="str">
            <v>--</v>
          </cell>
          <cell r="AO312">
            <v>0</v>
          </cell>
          <cell r="AP312">
            <v>0</v>
          </cell>
          <cell r="AQ312">
            <v>0</v>
          </cell>
          <cell r="AR312">
            <v>0</v>
          </cell>
          <cell r="AS312">
            <v>0</v>
          </cell>
          <cell r="AT312">
            <v>0</v>
          </cell>
          <cell r="AU312">
            <v>0</v>
          </cell>
          <cell r="AV312">
            <v>0</v>
          </cell>
          <cell r="AW312">
            <v>0</v>
          </cell>
          <cell r="AX312">
            <v>0</v>
          </cell>
          <cell r="AZ312">
            <v>0</v>
          </cell>
          <cell r="BD312">
            <v>0</v>
          </cell>
          <cell r="BE312" t="str">
            <v>--</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W312">
            <v>0</v>
          </cell>
          <cell r="BX312" t="str">
            <v>--</v>
          </cell>
          <cell r="BZ312">
            <v>-303</v>
          </cell>
        </row>
        <row r="313">
          <cell r="A313">
            <v>304</v>
          </cell>
          <cell r="B313" t="str">
            <v>UXBRIDGE</v>
          </cell>
          <cell r="C313">
            <v>0.48</v>
          </cell>
          <cell r="D313">
            <v>1.0007017543859646</v>
          </cell>
          <cell r="E313">
            <v>1.0007017543859646</v>
          </cell>
          <cell r="F313">
            <v>0</v>
          </cell>
          <cell r="G313">
            <v>0</v>
          </cell>
          <cell r="H313">
            <v>0</v>
          </cell>
          <cell r="I313">
            <v>0</v>
          </cell>
          <cell r="J313">
            <v>0</v>
          </cell>
          <cell r="K313">
            <v>0</v>
          </cell>
          <cell r="L313">
            <v>0</v>
          </cell>
          <cell r="M313">
            <v>0</v>
          </cell>
          <cell r="N313">
            <v>0</v>
          </cell>
          <cell r="R313">
            <v>0</v>
          </cell>
          <cell r="S313" t="str">
            <v>--</v>
          </cell>
          <cell r="V313">
            <v>7592</v>
          </cell>
          <cell r="W313">
            <v>21568.073922807016</v>
          </cell>
          <cell r="X313">
            <v>21853</v>
          </cell>
          <cell r="Y313">
            <v>0</v>
          </cell>
          <cell r="Z313">
            <v>0</v>
          </cell>
          <cell r="AA313">
            <v>0</v>
          </cell>
          <cell r="AB313">
            <v>0</v>
          </cell>
          <cell r="AC313">
            <v>0</v>
          </cell>
          <cell r="AD313">
            <v>0</v>
          </cell>
          <cell r="AE313">
            <v>0</v>
          </cell>
          <cell r="AG313">
            <v>0</v>
          </cell>
          <cell r="AK313">
            <v>0</v>
          </cell>
          <cell r="AL313" t="str">
            <v>--</v>
          </cell>
          <cell r="AM313" t="str">
            <v>--</v>
          </cell>
          <cell r="AO313">
            <v>450</v>
          </cell>
          <cell r="AP313">
            <v>7995.200921640464</v>
          </cell>
          <cell r="AQ313">
            <v>11368.2</v>
          </cell>
          <cell r="AR313">
            <v>563.5839307155303</v>
          </cell>
          <cell r="AS313">
            <v>1318.99230038371</v>
          </cell>
          <cell r="AT313">
            <v>0</v>
          </cell>
          <cell r="AU313">
            <v>0</v>
          </cell>
          <cell r="AV313">
            <v>0</v>
          </cell>
          <cell r="AW313">
            <v>0</v>
          </cell>
          <cell r="AX313">
            <v>0</v>
          </cell>
          <cell r="AZ313">
            <v>1338.3970654241703</v>
          </cell>
          <cell r="BD313">
            <v>0</v>
          </cell>
          <cell r="BE313" t="str">
            <v>--</v>
          </cell>
          <cell r="BH313">
            <v>7142</v>
          </cell>
          <cell r="BI313">
            <v>13572.873001166552</v>
          </cell>
          <cell r="BJ313">
            <v>10484.799999999999</v>
          </cell>
          <cell r="BK313">
            <v>-563.5839307155303</v>
          </cell>
          <cell r="BL313">
            <v>-1318.99230038371</v>
          </cell>
          <cell r="BM313">
            <v>0</v>
          </cell>
          <cell r="BN313">
            <v>0</v>
          </cell>
          <cell r="BO313">
            <v>0</v>
          </cell>
          <cell r="BP313">
            <v>0</v>
          </cell>
          <cell r="BQ313">
            <v>0</v>
          </cell>
          <cell r="BR313">
            <v>0</v>
          </cell>
          <cell r="BS313">
            <v>-1338.3970654241703</v>
          </cell>
          <cell r="BT313">
            <v>0</v>
          </cell>
          <cell r="BU313">
            <v>0</v>
          </cell>
          <cell r="BW313">
            <v>0</v>
          </cell>
          <cell r="BX313" t="str">
            <v>--</v>
          </cell>
          <cell r="BZ313">
            <v>-304</v>
          </cell>
        </row>
        <row r="314">
          <cell r="A314">
            <v>305</v>
          </cell>
          <cell r="B314" t="str">
            <v>WAKEFIELD</v>
          </cell>
          <cell r="C314">
            <v>68.08</v>
          </cell>
          <cell r="D314">
            <v>71.192864477396611</v>
          </cell>
          <cell r="E314">
            <v>71.192864477396611</v>
          </cell>
          <cell r="F314">
            <v>76</v>
          </cell>
          <cell r="G314">
            <v>76</v>
          </cell>
          <cell r="H314">
            <v>76</v>
          </cell>
          <cell r="I314">
            <v>76</v>
          </cell>
          <cell r="J314">
            <v>76</v>
          </cell>
          <cell r="K314">
            <v>76</v>
          </cell>
          <cell r="L314">
            <v>0</v>
          </cell>
          <cell r="M314">
            <v>0</v>
          </cell>
          <cell r="N314">
            <v>76</v>
          </cell>
          <cell r="R314">
            <v>0</v>
          </cell>
          <cell r="S314">
            <v>0</v>
          </cell>
          <cell r="V314">
            <v>1016461</v>
          </cell>
          <cell r="W314">
            <v>1132644.7967406726</v>
          </cell>
          <cell r="X314">
            <v>1135438</v>
          </cell>
          <cell r="Y314">
            <v>1211264</v>
          </cell>
          <cell r="Z314">
            <v>1209528.1599999999</v>
          </cell>
          <cell r="AA314">
            <v>1211265</v>
          </cell>
          <cell r="AB314">
            <v>1211265</v>
          </cell>
          <cell r="AC314">
            <v>1211265</v>
          </cell>
          <cell r="AD314">
            <v>1211265</v>
          </cell>
          <cell r="AE314">
            <v>0</v>
          </cell>
          <cell r="AG314">
            <v>1209528.1599999999</v>
          </cell>
          <cell r="AK314">
            <v>0</v>
          </cell>
          <cell r="AL314">
            <v>0</v>
          </cell>
          <cell r="AM314">
            <v>0</v>
          </cell>
          <cell r="AO314">
            <v>140177.55343849515</v>
          </cell>
          <cell r="AP314">
            <v>195535.52327967365</v>
          </cell>
          <cell r="AQ314">
            <v>237238.8</v>
          </cell>
          <cell r="AR314">
            <v>264924.89500673278</v>
          </cell>
          <cell r="AS314">
            <v>270168.19662823982</v>
          </cell>
          <cell r="AT314">
            <v>258592.873311584</v>
          </cell>
          <cell r="AU314">
            <v>258592.52897233661</v>
          </cell>
          <cell r="AV314">
            <v>258592.52897233661</v>
          </cell>
          <cell r="AW314">
            <v>258586.39847157209</v>
          </cell>
          <cell r="AX314">
            <v>0</v>
          </cell>
          <cell r="AZ314">
            <v>270347.47529232048</v>
          </cell>
          <cell r="BD314">
            <v>-6.1305007645278238</v>
          </cell>
          <cell r="BE314">
            <v>-2.3707184383492397E-3</v>
          </cell>
          <cell r="BH314">
            <v>876283.44656150485</v>
          </cell>
          <cell r="BI314">
            <v>937109.2734609989</v>
          </cell>
          <cell r="BJ314">
            <v>898199.2</v>
          </cell>
          <cell r="BK314">
            <v>946339.10499326722</v>
          </cell>
          <cell r="BL314">
            <v>939359.9633717601</v>
          </cell>
          <cell r="BM314">
            <v>952672.126688416</v>
          </cell>
          <cell r="BN314">
            <v>952672.47102766344</v>
          </cell>
          <cell r="BO314">
            <v>952672.47102766344</v>
          </cell>
          <cell r="BP314">
            <v>952678.60152842791</v>
          </cell>
          <cell r="BQ314">
            <v>0</v>
          </cell>
          <cell r="BR314">
            <v>0</v>
          </cell>
          <cell r="BS314">
            <v>939180.68470767944</v>
          </cell>
          <cell r="BT314">
            <v>0</v>
          </cell>
          <cell r="BU314">
            <v>0</v>
          </cell>
          <cell r="BW314">
            <v>6.1305007644696161</v>
          </cell>
          <cell r="BX314">
            <v>6.4350560669002022E-4</v>
          </cell>
          <cell r="BZ314">
            <v>-305</v>
          </cell>
        </row>
        <row r="315">
          <cell r="A315">
            <v>306</v>
          </cell>
          <cell r="B315" t="str">
            <v>WALES</v>
          </cell>
          <cell r="C315">
            <v>9</v>
          </cell>
          <cell r="D315">
            <v>10.285714285714285</v>
          </cell>
          <cell r="E315">
            <v>10.285714285714285</v>
          </cell>
          <cell r="F315">
            <v>10</v>
          </cell>
          <cell r="G315">
            <v>10</v>
          </cell>
          <cell r="H315">
            <v>10</v>
          </cell>
          <cell r="I315">
            <v>10</v>
          </cell>
          <cell r="J315">
            <v>10</v>
          </cell>
          <cell r="K315">
            <v>10</v>
          </cell>
          <cell r="L315">
            <v>0</v>
          </cell>
          <cell r="M315">
            <v>0</v>
          </cell>
          <cell r="N315">
            <v>10</v>
          </cell>
          <cell r="R315">
            <v>0</v>
          </cell>
          <cell r="S315">
            <v>0</v>
          </cell>
          <cell r="V315">
            <v>131184</v>
          </cell>
          <cell r="W315">
            <v>154555</v>
          </cell>
          <cell r="X315">
            <v>153391</v>
          </cell>
          <cell r="Y315">
            <v>149130</v>
          </cell>
          <cell r="Z315">
            <v>149130</v>
          </cell>
          <cell r="AA315">
            <v>149220</v>
          </cell>
          <cell r="AB315">
            <v>149220</v>
          </cell>
          <cell r="AC315">
            <v>149220</v>
          </cell>
          <cell r="AD315">
            <v>149220</v>
          </cell>
          <cell r="AE315">
            <v>0</v>
          </cell>
          <cell r="AG315">
            <v>149130</v>
          </cell>
          <cell r="AK315">
            <v>0</v>
          </cell>
          <cell r="AL315">
            <v>0</v>
          </cell>
          <cell r="AM315">
            <v>0</v>
          </cell>
          <cell r="AO315">
            <v>36465.106369387497</v>
          </cell>
          <cell r="AP315">
            <v>34756.201990884103</v>
          </cell>
          <cell r="AQ315">
            <v>64365</v>
          </cell>
          <cell r="AR315">
            <v>27886.448343984492</v>
          </cell>
          <cell r="AS315">
            <v>29798.410270537526</v>
          </cell>
          <cell r="AT315">
            <v>26476.345477498562</v>
          </cell>
          <cell r="AU315">
            <v>26476.31404776248</v>
          </cell>
          <cell r="AV315">
            <v>26476.31404776248</v>
          </cell>
          <cell r="AW315">
            <v>26465.475628373959</v>
          </cell>
          <cell r="AX315">
            <v>0</v>
          </cell>
          <cell r="AZ315">
            <v>29847.524330482833</v>
          </cell>
          <cell r="BD315">
            <v>-10.838419388521288</v>
          </cell>
          <cell r="BE315">
            <v>-4.0936285046966336E-2</v>
          </cell>
          <cell r="BH315">
            <v>94718.893630612496</v>
          </cell>
          <cell r="BI315">
            <v>119798.7980091159</v>
          </cell>
          <cell r="BJ315">
            <v>89026</v>
          </cell>
          <cell r="BK315">
            <v>121243.55165601551</v>
          </cell>
          <cell r="BL315">
            <v>119331.58972946247</v>
          </cell>
          <cell r="BM315">
            <v>122743.65452250144</v>
          </cell>
          <cell r="BN315">
            <v>122743.68595223752</v>
          </cell>
          <cell r="BO315">
            <v>122743.68595223752</v>
          </cell>
          <cell r="BP315">
            <v>122754.52437162604</v>
          </cell>
          <cell r="BQ315">
            <v>0</v>
          </cell>
          <cell r="BR315">
            <v>0</v>
          </cell>
          <cell r="BS315">
            <v>119282.47566951717</v>
          </cell>
          <cell r="BT315">
            <v>0</v>
          </cell>
          <cell r="BU315">
            <v>0</v>
          </cell>
          <cell r="BW315">
            <v>10.838419388528564</v>
          </cell>
          <cell r="BX315">
            <v>8.8301237692656187E-3</v>
          </cell>
          <cell r="BZ315">
            <v>-306</v>
          </cell>
        </row>
        <row r="316">
          <cell r="A316">
            <v>307</v>
          </cell>
          <cell r="B316" t="str">
            <v>WALPOLE</v>
          </cell>
          <cell r="C316">
            <v>36.380000000000003</v>
          </cell>
          <cell r="D316">
            <v>38.22293709524444</v>
          </cell>
          <cell r="E316">
            <v>38.22293709524444</v>
          </cell>
          <cell r="F316">
            <v>45</v>
          </cell>
          <cell r="G316">
            <v>45</v>
          </cell>
          <cell r="H316">
            <v>45</v>
          </cell>
          <cell r="I316">
            <v>45</v>
          </cell>
          <cell r="J316">
            <v>45</v>
          </cell>
          <cell r="K316">
            <v>45</v>
          </cell>
          <cell r="L316">
            <v>0</v>
          </cell>
          <cell r="M316">
            <v>0</v>
          </cell>
          <cell r="N316">
            <v>45</v>
          </cell>
          <cell r="R316">
            <v>0</v>
          </cell>
          <cell r="S316">
            <v>0</v>
          </cell>
          <cell r="V316">
            <v>665125</v>
          </cell>
          <cell r="W316">
            <v>729932.79410857242</v>
          </cell>
          <cell r="X316">
            <v>734918</v>
          </cell>
          <cell r="Y316">
            <v>850676</v>
          </cell>
          <cell r="Z316">
            <v>846703.39999999979</v>
          </cell>
          <cell r="AA316">
            <v>850768</v>
          </cell>
          <cell r="AB316">
            <v>850768</v>
          </cell>
          <cell r="AC316">
            <v>850768</v>
          </cell>
          <cell r="AD316">
            <v>850768</v>
          </cell>
          <cell r="AE316">
            <v>0</v>
          </cell>
          <cell r="AG316">
            <v>846703.39999999979</v>
          </cell>
          <cell r="AK316">
            <v>0</v>
          </cell>
          <cell r="AL316">
            <v>0</v>
          </cell>
          <cell r="AM316">
            <v>0</v>
          </cell>
          <cell r="AO316">
            <v>65686.524072289845</v>
          </cell>
          <cell r="AP316">
            <v>79451.794108572431</v>
          </cell>
          <cell r="AQ316">
            <v>166468.79999999999</v>
          </cell>
          <cell r="AR316">
            <v>199668</v>
          </cell>
          <cell r="AS316">
            <v>195695.39999999979</v>
          </cell>
          <cell r="AT316">
            <v>219499.8425300525</v>
          </cell>
          <cell r="AU316">
            <v>219499.51660232907</v>
          </cell>
          <cell r="AV316">
            <v>219499.51660232907</v>
          </cell>
          <cell r="AW316">
            <v>219458.19722783286</v>
          </cell>
          <cell r="AX316">
            <v>0</v>
          </cell>
          <cell r="AZ316">
            <v>195695.39999999979</v>
          </cell>
          <cell r="BD316">
            <v>-41.319374496204546</v>
          </cell>
          <cell r="BE316">
            <v>-1.8824357855451446E-2</v>
          </cell>
          <cell r="BH316">
            <v>599438.47592771018</v>
          </cell>
          <cell r="BI316">
            <v>650481</v>
          </cell>
          <cell r="BJ316">
            <v>568449.19999999995</v>
          </cell>
          <cell r="BK316">
            <v>651008</v>
          </cell>
          <cell r="BL316">
            <v>651008</v>
          </cell>
          <cell r="BM316">
            <v>631268.15746994747</v>
          </cell>
          <cell r="BN316">
            <v>631268.48339767091</v>
          </cell>
          <cell r="BO316">
            <v>631268.48339767091</v>
          </cell>
          <cell r="BP316">
            <v>631309.80277216714</v>
          </cell>
          <cell r="BQ316">
            <v>0</v>
          </cell>
          <cell r="BR316">
            <v>0</v>
          </cell>
          <cell r="BS316">
            <v>651008</v>
          </cell>
          <cell r="BT316">
            <v>0</v>
          </cell>
          <cell r="BU316">
            <v>0</v>
          </cell>
          <cell r="BW316">
            <v>41.31937449623365</v>
          </cell>
          <cell r="BX316">
            <v>6.5454518296093056E-3</v>
          </cell>
          <cell r="BZ316">
            <v>-307</v>
          </cell>
        </row>
        <row r="317">
          <cell r="A317">
            <v>308</v>
          </cell>
          <cell r="B317" t="str">
            <v>WALTHAM</v>
          </cell>
          <cell r="C317">
            <v>15.950000000000001</v>
          </cell>
          <cell r="D317">
            <v>16.779957630570625</v>
          </cell>
          <cell r="E317">
            <v>16.779957630570625</v>
          </cell>
          <cell r="F317">
            <v>19</v>
          </cell>
          <cell r="G317">
            <v>19</v>
          </cell>
          <cell r="H317">
            <v>19</v>
          </cell>
          <cell r="I317">
            <v>19</v>
          </cell>
          <cell r="J317">
            <v>19</v>
          </cell>
          <cell r="K317">
            <v>19</v>
          </cell>
          <cell r="L317">
            <v>0</v>
          </cell>
          <cell r="M317">
            <v>0</v>
          </cell>
          <cell r="N317">
            <v>19</v>
          </cell>
          <cell r="R317">
            <v>0</v>
          </cell>
          <cell r="S317">
            <v>0</v>
          </cell>
          <cell r="V317">
            <v>305056</v>
          </cell>
          <cell r="W317">
            <v>356723.86196892301</v>
          </cell>
          <cell r="X317">
            <v>361833</v>
          </cell>
          <cell r="Y317">
            <v>400928</v>
          </cell>
          <cell r="Z317">
            <v>395704.52000000008</v>
          </cell>
          <cell r="AA317">
            <v>400933</v>
          </cell>
          <cell r="AB317">
            <v>400933</v>
          </cell>
          <cell r="AC317">
            <v>400933</v>
          </cell>
          <cell r="AD317">
            <v>400933</v>
          </cell>
          <cell r="AE317">
            <v>0</v>
          </cell>
          <cell r="AG317">
            <v>395704.52000000008</v>
          </cell>
          <cell r="AK317">
            <v>0</v>
          </cell>
          <cell r="AL317">
            <v>0</v>
          </cell>
          <cell r="AM317">
            <v>0</v>
          </cell>
          <cell r="AO317">
            <v>23895.454679560033</v>
          </cell>
          <cell r="AP317">
            <v>48587.956464150964</v>
          </cell>
          <cell r="AQ317">
            <v>82941.399999999994</v>
          </cell>
          <cell r="AR317">
            <v>91631.588451995121</v>
          </cell>
          <cell r="AS317">
            <v>87312.303435112699</v>
          </cell>
          <cell r="AT317">
            <v>109919.08717689101</v>
          </cell>
          <cell r="AU317">
            <v>109918.91786660494</v>
          </cell>
          <cell r="AV317">
            <v>109918.91786660494</v>
          </cell>
          <cell r="AW317">
            <v>109905.95048952152</v>
          </cell>
          <cell r="AX317">
            <v>0</v>
          </cell>
          <cell r="AZ317">
            <v>87335.53019814931</v>
          </cell>
          <cell r="BD317">
            <v>-12.967377083419706</v>
          </cell>
          <cell r="BE317">
            <v>-1.1797220474052406E-2</v>
          </cell>
          <cell r="BH317">
            <v>281160.54532043997</v>
          </cell>
          <cell r="BI317">
            <v>308135.90550477203</v>
          </cell>
          <cell r="BJ317">
            <v>278891.59999999998</v>
          </cell>
          <cell r="BK317">
            <v>309296.41154800489</v>
          </cell>
          <cell r="BL317">
            <v>308392.21656488738</v>
          </cell>
          <cell r="BM317">
            <v>291013.91282310896</v>
          </cell>
          <cell r="BN317">
            <v>291014.08213339507</v>
          </cell>
          <cell r="BO317">
            <v>291014.08213339507</v>
          </cell>
          <cell r="BP317">
            <v>291027.04951047851</v>
          </cell>
          <cell r="BQ317">
            <v>0</v>
          </cell>
          <cell r="BR317">
            <v>0</v>
          </cell>
          <cell r="BS317">
            <v>308368.98980185075</v>
          </cell>
          <cell r="BT317">
            <v>0</v>
          </cell>
          <cell r="BU317">
            <v>0</v>
          </cell>
          <cell r="BW317">
            <v>12.967377083434258</v>
          </cell>
          <cell r="BX317">
            <v>4.4559276954458937E-3</v>
          </cell>
          <cell r="BZ317">
            <v>-308</v>
          </cell>
        </row>
        <row r="318">
          <cell r="A318">
            <v>309</v>
          </cell>
          <cell r="B318" t="str">
            <v>WARE</v>
          </cell>
          <cell r="C318">
            <v>4.32</v>
          </cell>
          <cell r="D318">
            <v>5.1150895140664963</v>
          </cell>
          <cell r="E318">
            <v>5.1150895140664963</v>
          </cell>
          <cell r="F318">
            <v>3</v>
          </cell>
          <cell r="G318">
            <v>3</v>
          </cell>
          <cell r="H318">
            <v>3</v>
          </cell>
          <cell r="I318">
            <v>3</v>
          </cell>
          <cell r="J318">
            <v>3</v>
          </cell>
          <cell r="K318">
            <v>3</v>
          </cell>
          <cell r="L318">
            <v>0</v>
          </cell>
          <cell r="M318">
            <v>0</v>
          </cell>
          <cell r="N318">
            <v>3</v>
          </cell>
          <cell r="R318">
            <v>0</v>
          </cell>
          <cell r="S318">
            <v>0</v>
          </cell>
          <cell r="V318">
            <v>64644</v>
          </cell>
          <cell r="W318">
            <v>76322.076726342711</v>
          </cell>
          <cell r="X318">
            <v>76542</v>
          </cell>
          <cell r="Y318">
            <v>44889</v>
          </cell>
          <cell r="Z318">
            <v>44683.56</v>
          </cell>
          <cell r="AA318">
            <v>44889</v>
          </cell>
          <cell r="AB318">
            <v>44889</v>
          </cell>
          <cell r="AC318">
            <v>44889</v>
          </cell>
          <cell r="AD318">
            <v>44889</v>
          </cell>
          <cell r="AE318">
            <v>0</v>
          </cell>
          <cell r="AG318">
            <v>44683.56</v>
          </cell>
          <cell r="AK318">
            <v>0</v>
          </cell>
          <cell r="AL318">
            <v>0</v>
          </cell>
          <cell r="AM318">
            <v>0</v>
          </cell>
          <cell r="AO318">
            <v>33753.119790991768</v>
          </cell>
          <cell r="AP318">
            <v>13602.158552185323</v>
          </cell>
          <cell r="AQ318">
            <v>31322.399999999998</v>
          </cell>
          <cell r="AR318">
            <v>5635.1392969107437</v>
          </cell>
          <cell r="AS318">
            <v>9416.4966435982278</v>
          </cell>
          <cell r="AT318">
            <v>2814</v>
          </cell>
          <cell r="AU318">
            <v>2814</v>
          </cell>
          <cell r="AV318">
            <v>2814</v>
          </cell>
          <cell r="AW318">
            <v>2813.1287001913147</v>
          </cell>
          <cell r="AX318">
            <v>0</v>
          </cell>
          <cell r="AZ318">
            <v>9513.6313243785335</v>
          </cell>
          <cell r="BD318">
            <v>-0.87129980868530765</v>
          </cell>
          <cell r="BE318">
            <v>-3.0963035134512484E-2</v>
          </cell>
          <cell r="BH318">
            <v>30890.880209008232</v>
          </cell>
          <cell r="BI318">
            <v>62719.918174157385</v>
          </cell>
          <cell r="BJ318">
            <v>45219.600000000006</v>
          </cell>
          <cell r="BK318">
            <v>39253.86070308926</v>
          </cell>
          <cell r="BL318">
            <v>35267.06335640177</v>
          </cell>
          <cell r="BM318">
            <v>42075</v>
          </cell>
          <cell r="BN318">
            <v>42075</v>
          </cell>
          <cell r="BO318">
            <v>42075</v>
          </cell>
          <cell r="BP318">
            <v>42075.871299808685</v>
          </cell>
          <cell r="BQ318">
            <v>0</v>
          </cell>
          <cell r="BR318">
            <v>0</v>
          </cell>
          <cell r="BS318">
            <v>35169.928675621464</v>
          </cell>
          <cell r="BT318">
            <v>0</v>
          </cell>
          <cell r="BU318">
            <v>0</v>
          </cell>
          <cell r="BW318">
            <v>0.87129980868485291</v>
          </cell>
          <cell r="BX318">
            <v>2.0708254514278934E-3</v>
          </cell>
          <cell r="BZ318">
            <v>-309</v>
          </cell>
        </row>
        <row r="319">
          <cell r="A319">
            <v>310</v>
          </cell>
          <cell r="B319" t="str">
            <v>WAREHAM</v>
          </cell>
          <cell r="C319">
            <v>102.69</v>
          </cell>
          <cell r="D319">
            <v>107.69945185068769</v>
          </cell>
          <cell r="E319">
            <v>107.69945185068769</v>
          </cell>
          <cell r="F319">
            <v>105</v>
          </cell>
          <cell r="G319">
            <v>105</v>
          </cell>
          <cell r="H319">
            <v>105</v>
          </cell>
          <cell r="I319">
            <v>105</v>
          </cell>
          <cell r="J319">
            <v>105</v>
          </cell>
          <cell r="K319">
            <v>105</v>
          </cell>
          <cell r="L319">
            <v>0</v>
          </cell>
          <cell r="M319">
            <v>0</v>
          </cell>
          <cell r="N319">
            <v>105</v>
          </cell>
          <cell r="R319">
            <v>0</v>
          </cell>
          <cell r="S319">
            <v>0</v>
          </cell>
          <cell r="V319">
            <v>1592463</v>
          </cell>
          <cell r="W319">
            <v>1743554.389917156</v>
          </cell>
          <cell r="X319">
            <v>1740249</v>
          </cell>
          <cell r="Y319">
            <v>1693629</v>
          </cell>
          <cell r="Z319">
            <v>1682147.2499999998</v>
          </cell>
          <cell r="AA319">
            <v>1828749</v>
          </cell>
          <cell r="AB319">
            <v>1828749</v>
          </cell>
          <cell r="AC319">
            <v>1828749</v>
          </cell>
          <cell r="AD319">
            <v>1828749</v>
          </cell>
          <cell r="AE319">
            <v>0</v>
          </cell>
          <cell r="AG319">
            <v>1682147.2499999998</v>
          </cell>
          <cell r="AK319">
            <v>0</v>
          </cell>
          <cell r="AL319">
            <v>0</v>
          </cell>
          <cell r="AM319">
            <v>0</v>
          </cell>
          <cell r="AO319">
            <v>434370.47680516558</v>
          </cell>
          <cell r="AP319">
            <v>347059.89946702064</v>
          </cell>
          <cell r="AQ319">
            <v>490474.8</v>
          </cell>
          <cell r="AR319">
            <v>270599.30381388415</v>
          </cell>
          <cell r="AS319">
            <v>285970.84035501874</v>
          </cell>
          <cell r="AT319">
            <v>326827.90228339995</v>
          </cell>
          <cell r="AU319">
            <v>326827.48250947718</v>
          </cell>
          <cell r="AV319">
            <v>326827.48250947718</v>
          </cell>
          <cell r="AW319">
            <v>326812.15374314267</v>
          </cell>
          <cell r="AX319">
            <v>0</v>
          </cell>
          <cell r="AZ319">
            <v>286660.64170858834</v>
          </cell>
          <cell r="BD319">
            <v>-15.328766334510874</v>
          </cell>
          <cell r="BE319">
            <v>-4.6901705501700697E-3</v>
          </cell>
          <cell r="BH319">
            <v>1158092.5231948344</v>
          </cell>
          <cell r="BI319">
            <v>1396494.4904501354</v>
          </cell>
          <cell r="BJ319">
            <v>1249774.2</v>
          </cell>
          <cell r="BK319">
            <v>1423029.696186116</v>
          </cell>
          <cell r="BL319">
            <v>1396176.4096449809</v>
          </cell>
          <cell r="BM319">
            <v>1501921.0977166002</v>
          </cell>
          <cell r="BN319">
            <v>1501921.5174905229</v>
          </cell>
          <cell r="BO319">
            <v>1501921.5174905229</v>
          </cell>
          <cell r="BP319">
            <v>1501936.8462568573</v>
          </cell>
          <cell r="BQ319">
            <v>0</v>
          </cell>
          <cell r="BR319">
            <v>0</v>
          </cell>
          <cell r="BS319">
            <v>1395486.6082914113</v>
          </cell>
          <cell r="BT319">
            <v>0</v>
          </cell>
          <cell r="BU319">
            <v>0</v>
          </cell>
          <cell r="BW319">
            <v>15.328766334336251</v>
          </cell>
          <cell r="BX319">
            <v>1.020610341884165E-3</v>
          </cell>
          <cell r="BZ319">
            <v>-310</v>
          </cell>
        </row>
        <row r="320">
          <cell r="A320">
            <v>311</v>
          </cell>
          <cell r="B320" t="str">
            <v>WARREN</v>
          </cell>
          <cell r="C320">
            <v>0</v>
          </cell>
          <cell r="D320">
            <v>0</v>
          </cell>
          <cell r="E320">
            <v>0</v>
          </cell>
          <cell r="F320">
            <v>0</v>
          </cell>
          <cell r="G320">
            <v>0</v>
          </cell>
          <cell r="H320">
            <v>0</v>
          </cell>
          <cell r="I320">
            <v>0</v>
          </cell>
          <cell r="J320">
            <v>0</v>
          </cell>
          <cell r="K320">
            <v>0</v>
          </cell>
          <cell r="L320">
            <v>0</v>
          </cell>
          <cell r="M320">
            <v>0</v>
          </cell>
          <cell r="N320">
            <v>0</v>
          </cell>
          <cell r="R320">
            <v>0</v>
          </cell>
          <cell r="S320" t="str">
            <v>--</v>
          </cell>
          <cell r="V320">
            <v>0</v>
          </cell>
          <cell r="W320">
            <v>0</v>
          </cell>
          <cell r="X320">
            <v>0</v>
          </cell>
          <cell r="Y320">
            <v>0</v>
          </cell>
          <cell r="Z320">
            <v>0</v>
          </cell>
          <cell r="AA320">
            <v>0</v>
          </cell>
          <cell r="AB320">
            <v>0</v>
          </cell>
          <cell r="AC320">
            <v>0</v>
          </cell>
          <cell r="AD320">
            <v>0</v>
          </cell>
          <cell r="AE320">
            <v>0</v>
          </cell>
          <cell r="AG320">
            <v>0</v>
          </cell>
          <cell r="AK320">
            <v>0</v>
          </cell>
          <cell r="AL320" t="str">
            <v>--</v>
          </cell>
          <cell r="AM320" t="str">
            <v>--</v>
          </cell>
          <cell r="AO320">
            <v>0</v>
          </cell>
          <cell r="AP320">
            <v>0</v>
          </cell>
          <cell r="AQ320">
            <v>0</v>
          </cell>
          <cell r="AR320">
            <v>0</v>
          </cell>
          <cell r="AS320">
            <v>0</v>
          </cell>
          <cell r="AT320">
            <v>0</v>
          </cell>
          <cell r="AU320">
            <v>0</v>
          </cell>
          <cell r="AV320">
            <v>0</v>
          </cell>
          <cell r="AW320">
            <v>0</v>
          </cell>
          <cell r="AX320">
            <v>0</v>
          </cell>
          <cell r="AZ320">
            <v>0</v>
          </cell>
          <cell r="BD320">
            <v>0</v>
          </cell>
          <cell r="BE320" t="str">
            <v>--</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W320">
            <v>0</v>
          </cell>
          <cell r="BX320" t="str">
            <v>--</v>
          </cell>
          <cell r="BZ320">
            <v>-311</v>
          </cell>
        </row>
        <row r="321">
          <cell r="A321">
            <v>312</v>
          </cell>
          <cell r="B321" t="str">
            <v>WARWICK</v>
          </cell>
          <cell r="C321">
            <v>0</v>
          </cell>
          <cell r="D321">
            <v>0</v>
          </cell>
          <cell r="E321">
            <v>0</v>
          </cell>
          <cell r="F321">
            <v>0</v>
          </cell>
          <cell r="G321">
            <v>0</v>
          </cell>
          <cell r="H321">
            <v>0</v>
          </cell>
          <cell r="I321">
            <v>0</v>
          </cell>
          <cell r="J321">
            <v>0</v>
          </cell>
          <cell r="K321">
            <v>0</v>
          </cell>
          <cell r="L321">
            <v>0</v>
          </cell>
          <cell r="M321">
            <v>0</v>
          </cell>
          <cell r="N321">
            <v>0</v>
          </cell>
          <cell r="R321">
            <v>0</v>
          </cell>
          <cell r="S321" t="str">
            <v>--</v>
          </cell>
          <cell r="V321">
            <v>0</v>
          </cell>
          <cell r="W321">
            <v>0</v>
          </cell>
          <cell r="X321">
            <v>0</v>
          </cell>
          <cell r="Y321">
            <v>0</v>
          </cell>
          <cell r="Z321">
            <v>0</v>
          </cell>
          <cell r="AA321">
            <v>0</v>
          </cell>
          <cell r="AB321">
            <v>0</v>
          </cell>
          <cell r="AC321">
            <v>0</v>
          </cell>
          <cell r="AD321">
            <v>0</v>
          </cell>
          <cell r="AE321">
            <v>0</v>
          </cell>
          <cell r="AG321">
            <v>0</v>
          </cell>
          <cell r="AK321">
            <v>0</v>
          </cell>
          <cell r="AL321" t="str">
            <v>--</v>
          </cell>
          <cell r="AM321" t="str">
            <v>--</v>
          </cell>
          <cell r="AO321">
            <v>0</v>
          </cell>
          <cell r="AP321">
            <v>0</v>
          </cell>
          <cell r="AQ321">
            <v>0</v>
          </cell>
          <cell r="AR321">
            <v>0</v>
          </cell>
          <cell r="AS321">
            <v>0</v>
          </cell>
          <cell r="AT321">
            <v>0</v>
          </cell>
          <cell r="AU321">
            <v>0</v>
          </cell>
          <cell r="AV321">
            <v>0</v>
          </cell>
          <cell r="AW321">
            <v>0</v>
          </cell>
          <cell r="AX321">
            <v>0</v>
          </cell>
          <cell r="AZ321">
            <v>0</v>
          </cell>
          <cell r="BD321">
            <v>0</v>
          </cell>
          <cell r="BE321" t="str">
            <v>--</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W321">
            <v>0</v>
          </cell>
          <cell r="BX321" t="str">
            <v>--</v>
          </cell>
          <cell r="BZ321">
            <v>-312</v>
          </cell>
        </row>
        <row r="322">
          <cell r="A322">
            <v>313</v>
          </cell>
          <cell r="B322" t="str">
            <v>WASHINGTON</v>
          </cell>
          <cell r="C322">
            <v>0</v>
          </cell>
          <cell r="D322">
            <v>0</v>
          </cell>
          <cell r="E322">
            <v>0</v>
          </cell>
          <cell r="F322">
            <v>0</v>
          </cell>
          <cell r="G322">
            <v>0</v>
          </cell>
          <cell r="H322">
            <v>0</v>
          </cell>
          <cell r="I322">
            <v>0</v>
          </cell>
          <cell r="J322">
            <v>0</v>
          </cell>
          <cell r="K322">
            <v>0</v>
          </cell>
          <cell r="L322">
            <v>0</v>
          </cell>
          <cell r="M322">
            <v>0</v>
          </cell>
          <cell r="N322">
            <v>0</v>
          </cell>
          <cell r="R322">
            <v>0</v>
          </cell>
          <cell r="S322" t="str">
            <v>--</v>
          </cell>
          <cell r="V322">
            <v>0</v>
          </cell>
          <cell r="W322">
            <v>0</v>
          </cell>
          <cell r="X322">
            <v>0</v>
          </cell>
          <cell r="Y322">
            <v>0</v>
          </cell>
          <cell r="Z322">
            <v>0</v>
          </cell>
          <cell r="AA322">
            <v>0</v>
          </cell>
          <cell r="AB322">
            <v>0</v>
          </cell>
          <cell r="AC322">
            <v>0</v>
          </cell>
          <cell r="AD322">
            <v>0</v>
          </cell>
          <cell r="AE322">
            <v>0</v>
          </cell>
          <cell r="AG322">
            <v>0</v>
          </cell>
          <cell r="AK322">
            <v>0</v>
          </cell>
          <cell r="AL322" t="str">
            <v>--</v>
          </cell>
          <cell r="AM322" t="str">
            <v>--</v>
          </cell>
          <cell r="AO322">
            <v>0</v>
          </cell>
          <cell r="AP322">
            <v>0</v>
          </cell>
          <cell r="AQ322">
            <v>0</v>
          </cell>
          <cell r="AR322">
            <v>0</v>
          </cell>
          <cell r="AS322">
            <v>0</v>
          </cell>
          <cell r="AT322">
            <v>0</v>
          </cell>
          <cell r="AU322">
            <v>0</v>
          </cell>
          <cell r="AV322">
            <v>0</v>
          </cell>
          <cell r="AW322">
            <v>0</v>
          </cell>
          <cell r="AX322">
            <v>0</v>
          </cell>
          <cell r="AZ322">
            <v>0</v>
          </cell>
          <cell r="BD322">
            <v>0</v>
          </cell>
          <cell r="BE322" t="str">
            <v>--</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W322">
            <v>0</v>
          </cell>
          <cell r="BX322" t="str">
            <v>--</v>
          </cell>
          <cell r="BZ322">
            <v>-313</v>
          </cell>
        </row>
        <row r="323">
          <cell r="A323">
            <v>314</v>
          </cell>
          <cell r="B323" t="str">
            <v>WATERTOWN</v>
          </cell>
          <cell r="C323">
            <v>9.9600000000000009</v>
          </cell>
          <cell r="D323">
            <v>10.32134091127943</v>
          </cell>
          <cell r="E323">
            <v>10.32134091127943</v>
          </cell>
          <cell r="F323">
            <v>10</v>
          </cell>
          <cell r="G323">
            <v>10</v>
          </cell>
          <cell r="H323">
            <v>10</v>
          </cell>
          <cell r="I323">
            <v>10</v>
          </cell>
          <cell r="J323">
            <v>10</v>
          </cell>
          <cell r="K323">
            <v>10</v>
          </cell>
          <cell r="L323">
            <v>0</v>
          </cell>
          <cell r="M323">
            <v>0</v>
          </cell>
          <cell r="N323">
            <v>10</v>
          </cell>
          <cell r="R323">
            <v>0</v>
          </cell>
          <cell r="S323">
            <v>0</v>
          </cell>
          <cell r="V323">
            <v>231195</v>
          </cell>
          <cell r="W323">
            <v>280553.57743770268</v>
          </cell>
          <cell r="X323">
            <v>281330</v>
          </cell>
          <cell r="Y323">
            <v>261781</v>
          </cell>
          <cell r="Z323">
            <v>260306.3</v>
          </cell>
          <cell r="AA323">
            <v>261782</v>
          </cell>
          <cell r="AB323">
            <v>261782</v>
          </cell>
          <cell r="AC323">
            <v>261782</v>
          </cell>
          <cell r="AD323">
            <v>261782</v>
          </cell>
          <cell r="AE323">
            <v>0</v>
          </cell>
          <cell r="AG323">
            <v>260306.3</v>
          </cell>
          <cell r="AK323">
            <v>0</v>
          </cell>
          <cell r="AL323">
            <v>0</v>
          </cell>
          <cell r="AM323">
            <v>0</v>
          </cell>
          <cell r="AO323">
            <v>94529.256855494212</v>
          </cell>
          <cell r="AP323">
            <v>68921.747175619996</v>
          </cell>
          <cell r="AQ323">
            <v>115315.2</v>
          </cell>
          <cell r="AR323">
            <v>38973.996293075979</v>
          </cell>
          <cell r="AS323">
            <v>46206.304604851175</v>
          </cell>
          <cell r="AT323">
            <v>39915.044928754891</v>
          </cell>
          <cell r="AU323">
            <v>39914.98879345951</v>
          </cell>
          <cell r="AV323">
            <v>39914.98879345951</v>
          </cell>
          <cell r="AW323">
            <v>39909.928535952175</v>
          </cell>
          <cell r="AX323">
            <v>0</v>
          </cell>
          <cell r="AZ323">
            <v>46429.968330697302</v>
          </cell>
          <cell r="BD323">
            <v>-5.0602575073353364</v>
          </cell>
          <cell r="BE323">
            <v>-1.2677587192921891E-2</v>
          </cell>
          <cell r="BH323">
            <v>136665.74314450577</v>
          </cell>
          <cell r="BI323">
            <v>211631.83026208269</v>
          </cell>
          <cell r="BJ323">
            <v>166014.79999999999</v>
          </cell>
          <cell r="BK323">
            <v>222807.00370692404</v>
          </cell>
          <cell r="BL323">
            <v>214099.99539514881</v>
          </cell>
          <cell r="BM323">
            <v>221866.95507124512</v>
          </cell>
          <cell r="BN323">
            <v>221867.01120654048</v>
          </cell>
          <cell r="BO323">
            <v>221867.01120654048</v>
          </cell>
          <cell r="BP323">
            <v>221872.07146404783</v>
          </cell>
          <cell r="BQ323">
            <v>0</v>
          </cell>
          <cell r="BR323">
            <v>0</v>
          </cell>
          <cell r="BS323">
            <v>213876.33166930269</v>
          </cell>
          <cell r="BT323">
            <v>0</v>
          </cell>
          <cell r="BU323">
            <v>0</v>
          </cell>
          <cell r="BW323">
            <v>5.0602575073426124</v>
          </cell>
          <cell r="BX323">
            <v>2.2807615606357245E-3</v>
          </cell>
          <cell r="BZ323">
            <v>-314</v>
          </cell>
        </row>
        <row r="324">
          <cell r="A324">
            <v>315</v>
          </cell>
          <cell r="B324" t="str">
            <v>WAYLAND</v>
          </cell>
          <cell r="C324">
            <v>0</v>
          </cell>
          <cell r="D324">
            <v>0</v>
          </cell>
          <cell r="E324">
            <v>0</v>
          </cell>
          <cell r="F324">
            <v>0</v>
          </cell>
          <cell r="G324">
            <v>0</v>
          </cell>
          <cell r="H324">
            <v>0</v>
          </cell>
          <cell r="I324">
            <v>0</v>
          </cell>
          <cell r="J324">
            <v>0</v>
          </cell>
          <cell r="K324">
            <v>0</v>
          </cell>
          <cell r="L324">
            <v>0</v>
          </cell>
          <cell r="M324">
            <v>0</v>
          </cell>
          <cell r="N324">
            <v>0</v>
          </cell>
          <cell r="R324">
            <v>0</v>
          </cell>
          <cell r="S324" t="str">
            <v>--</v>
          </cell>
          <cell r="V324">
            <v>0</v>
          </cell>
          <cell r="W324">
            <v>0</v>
          </cell>
          <cell r="X324">
            <v>0</v>
          </cell>
          <cell r="Y324">
            <v>0</v>
          </cell>
          <cell r="Z324">
            <v>0</v>
          </cell>
          <cell r="AA324">
            <v>0</v>
          </cell>
          <cell r="AB324">
            <v>0</v>
          </cell>
          <cell r="AC324">
            <v>0</v>
          </cell>
          <cell r="AD324">
            <v>0</v>
          </cell>
          <cell r="AE324">
            <v>0</v>
          </cell>
          <cell r="AG324">
            <v>0</v>
          </cell>
          <cell r="AK324">
            <v>0</v>
          </cell>
          <cell r="AL324" t="str">
            <v>--</v>
          </cell>
          <cell r="AM324" t="str">
            <v>--</v>
          </cell>
          <cell r="AO324">
            <v>0</v>
          </cell>
          <cell r="AP324">
            <v>0</v>
          </cell>
          <cell r="AQ324">
            <v>0</v>
          </cell>
          <cell r="AR324">
            <v>0</v>
          </cell>
          <cell r="AS324">
            <v>0</v>
          </cell>
          <cell r="AT324">
            <v>0</v>
          </cell>
          <cell r="AU324">
            <v>0</v>
          </cell>
          <cell r="AV324">
            <v>0</v>
          </cell>
          <cell r="AW324">
            <v>0</v>
          </cell>
          <cell r="AX324">
            <v>0</v>
          </cell>
          <cell r="AZ324">
            <v>0</v>
          </cell>
          <cell r="BD324">
            <v>0</v>
          </cell>
          <cell r="BE324" t="str">
            <v>--</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W324">
            <v>0</v>
          </cell>
          <cell r="BX324" t="str">
            <v>--</v>
          </cell>
          <cell r="BZ324">
            <v>-315</v>
          </cell>
        </row>
        <row r="325">
          <cell r="A325">
            <v>316</v>
          </cell>
          <cell r="B325" t="str">
            <v>WEBSTER</v>
          </cell>
          <cell r="C325">
            <v>25.3</v>
          </cell>
          <cell r="D325">
            <v>26.011027568922302</v>
          </cell>
          <cell r="E325">
            <v>26.011027568922302</v>
          </cell>
          <cell r="F325">
            <v>24</v>
          </cell>
          <cell r="G325">
            <v>24</v>
          </cell>
          <cell r="H325">
            <v>24</v>
          </cell>
          <cell r="I325">
            <v>24</v>
          </cell>
          <cell r="J325">
            <v>24</v>
          </cell>
          <cell r="K325">
            <v>24</v>
          </cell>
          <cell r="L325">
            <v>0</v>
          </cell>
          <cell r="M325">
            <v>0</v>
          </cell>
          <cell r="N325">
            <v>24</v>
          </cell>
          <cell r="R325">
            <v>0</v>
          </cell>
          <cell r="S325">
            <v>0</v>
          </cell>
          <cell r="V325">
            <v>344783</v>
          </cell>
          <cell r="W325">
            <v>389921.16745864652</v>
          </cell>
          <cell r="X325">
            <v>392686</v>
          </cell>
          <cell r="Y325">
            <v>363469</v>
          </cell>
          <cell r="Z325">
            <v>362509</v>
          </cell>
          <cell r="AA325">
            <v>363493</v>
          </cell>
          <cell r="AB325">
            <v>363493</v>
          </cell>
          <cell r="AC325">
            <v>363493</v>
          </cell>
          <cell r="AD325">
            <v>363493</v>
          </cell>
          <cell r="AE325">
            <v>0</v>
          </cell>
          <cell r="AG325">
            <v>362509</v>
          </cell>
          <cell r="AK325">
            <v>0</v>
          </cell>
          <cell r="AL325">
            <v>0</v>
          </cell>
          <cell r="AM325">
            <v>0</v>
          </cell>
          <cell r="AO325">
            <v>105334.13385469068</v>
          </cell>
          <cell r="AP325">
            <v>96875.468314937883</v>
          </cell>
          <cell r="AQ325">
            <v>143959.20000000001</v>
          </cell>
          <cell r="AR325">
            <v>63126.290791357416</v>
          </cell>
          <cell r="AS325">
            <v>67722.494912585971</v>
          </cell>
          <cell r="AT325">
            <v>42420.073368639394</v>
          </cell>
          <cell r="AU325">
            <v>42420.036769853257</v>
          </cell>
          <cell r="AV325">
            <v>42420.036769853257</v>
          </cell>
          <cell r="AW325">
            <v>42409.271125768239</v>
          </cell>
          <cell r="AX325">
            <v>0</v>
          </cell>
          <cell r="AZ325">
            <v>67865.22146926503</v>
          </cell>
          <cell r="BD325">
            <v>-10.765644085018721</v>
          </cell>
          <cell r="BE325">
            <v>-2.5378676929077582E-2</v>
          </cell>
          <cell r="BH325">
            <v>239448.86614530932</v>
          </cell>
          <cell r="BI325">
            <v>293045.69914370863</v>
          </cell>
          <cell r="BJ325">
            <v>248726.8</v>
          </cell>
          <cell r="BK325">
            <v>300342.7092086426</v>
          </cell>
          <cell r="BL325">
            <v>294786.50508741406</v>
          </cell>
          <cell r="BM325">
            <v>321072.92663136061</v>
          </cell>
          <cell r="BN325">
            <v>321072.96323014674</v>
          </cell>
          <cell r="BO325">
            <v>321072.96323014674</v>
          </cell>
          <cell r="BP325">
            <v>321083.72887423175</v>
          </cell>
          <cell r="BQ325">
            <v>0</v>
          </cell>
          <cell r="BR325">
            <v>0</v>
          </cell>
          <cell r="BS325">
            <v>294643.77853073494</v>
          </cell>
          <cell r="BT325">
            <v>0</v>
          </cell>
          <cell r="BU325">
            <v>0</v>
          </cell>
          <cell r="BW325">
            <v>10.765644085011445</v>
          </cell>
          <cell r="BX325">
            <v>3.3530210630905444E-3</v>
          </cell>
          <cell r="BZ325">
            <v>-316</v>
          </cell>
        </row>
        <row r="326">
          <cell r="A326">
            <v>317</v>
          </cell>
          <cell r="B326" t="str">
            <v>WELLESLEY</v>
          </cell>
          <cell r="C326">
            <v>1</v>
          </cell>
          <cell r="D326">
            <v>0.99248120300751874</v>
          </cell>
          <cell r="E326">
            <v>0.99248120300751874</v>
          </cell>
          <cell r="F326">
            <v>1</v>
          </cell>
          <cell r="G326">
            <v>1</v>
          </cell>
          <cell r="H326">
            <v>1</v>
          </cell>
          <cell r="I326">
            <v>1</v>
          </cell>
          <cell r="J326">
            <v>1</v>
          </cell>
          <cell r="K326">
            <v>1</v>
          </cell>
          <cell r="L326">
            <v>0</v>
          </cell>
          <cell r="M326">
            <v>0</v>
          </cell>
          <cell r="N326">
            <v>1</v>
          </cell>
          <cell r="R326">
            <v>0</v>
          </cell>
          <cell r="S326">
            <v>0</v>
          </cell>
          <cell r="V326">
            <v>20330</v>
          </cell>
          <cell r="W326">
            <v>24810.947368421053</v>
          </cell>
          <cell r="X326">
            <v>24843</v>
          </cell>
          <cell r="Y326">
            <v>25031</v>
          </cell>
          <cell r="Z326">
            <v>25031</v>
          </cell>
          <cell r="AA326">
            <v>25031</v>
          </cell>
          <cell r="AB326">
            <v>25031</v>
          </cell>
          <cell r="AC326">
            <v>25031</v>
          </cell>
          <cell r="AD326">
            <v>25031</v>
          </cell>
          <cell r="AE326">
            <v>0</v>
          </cell>
          <cell r="AG326">
            <v>25031</v>
          </cell>
          <cell r="AK326">
            <v>0</v>
          </cell>
          <cell r="AL326">
            <v>0</v>
          </cell>
          <cell r="AM326">
            <v>0</v>
          </cell>
          <cell r="AO326">
            <v>20330</v>
          </cell>
          <cell r="AP326">
            <v>9286.2439950620192</v>
          </cell>
          <cell r="AQ326">
            <v>17089</v>
          </cell>
          <cell r="AR326">
            <v>7064.4724093638733</v>
          </cell>
          <cell r="AS326">
            <v>8965.7436695583237</v>
          </cell>
          <cell r="AT326">
            <v>5632.545678842891</v>
          </cell>
          <cell r="AU326">
            <v>5632.5370484410369</v>
          </cell>
          <cell r="AV326">
            <v>5632.5370484410369</v>
          </cell>
          <cell r="AW326">
            <v>5632.5142269100425</v>
          </cell>
          <cell r="AX326">
            <v>0</v>
          </cell>
          <cell r="AZ326">
            <v>9014.5831100035757</v>
          </cell>
          <cell r="BD326">
            <v>-2.2821530994406203E-2</v>
          </cell>
          <cell r="BE326">
            <v>-4.0517320699651194E-4</v>
          </cell>
          <cell r="BH326">
            <v>0</v>
          </cell>
          <cell r="BI326">
            <v>15524.703373359034</v>
          </cell>
          <cell r="BJ326">
            <v>7754</v>
          </cell>
          <cell r="BK326">
            <v>17966.527590636128</v>
          </cell>
          <cell r="BL326">
            <v>16065.256330441676</v>
          </cell>
          <cell r="BM326">
            <v>19398.454321157107</v>
          </cell>
          <cell r="BN326">
            <v>19398.462951558962</v>
          </cell>
          <cell r="BO326">
            <v>19398.462951558962</v>
          </cell>
          <cell r="BP326">
            <v>19398.485773089957</v>
          </cell>
          <cell r="BQ326">
            <v>0</v>
          </cell>
          <cell r="BR326">
            <v>0</v>
          </cell>
          <cell r="BS326">
            <v>16016.416889996424</v>
          </cell>
          <cell r="BT326">
            <v>0</v>
          </cell>
          <cell r="BU326">
            <v>0</v>
          </cell>
          <cell r="BW326">
            <v>2.2821530994406203E-2</v>
          </cell>
          <cell r="BX326">
            <v>1.1764607872333244E-4</v>
          </cell>
          <cell r="BZ326">
            <v>-317</v>
          </cell>
        </row>
        <row r="327">
          <cell r="A327">
            <v>318</v>
          </cell>
          <cell r="B327" t="str">
            <v>WELLFLEET</v>
          </cell>
          <cell r="C327">
            <v>0</v>
          </cell>
          <cell r="D327">
            <v>0</v>
          </cell>
          <cell r="E327">
            <v>0</v>
          </cell>
          <cell r="F327">
            <v>0</v>
          </cell>
          <cell r="G327">
            <v>0</v>
          </cell>
          <cell r="H327">
            <v>0</v>
          </cell>
          <cell r="I327">
            <v>0</v>
          </cell>
          <cell r="J327">
            <v>0</v>
          </cell>
          <cell r="K327">
            <v>0</v>
          </cell>
          <cell r="L327">
            <v>0</v>
          </cell>
          <cell r="M327">
            <v>0</v>
          </cell>
          <cell r="N327">
            <v>0</v>
          </cell>
          <cell r="R327">
            <v>0</v>
          </cell>
          <cell r="S327" t="str">
            <v>--</v>
          </cell>
          <cell r="V327">
            <v>0</v>
          </cell>
          <cell r="W327">
            <v>0</v>
          </cell>
          <cell r="X327">
            <v>0</v>
          </cell>
          <cell r="Y327">
            <v>0</v>
          </cell>
          <cell r="Z327">
            <v>0</v>
          </cell>
          <cell r="AA327">
            <v>0</v>
          </cell>
          <cell r="AB327">
            <v>0</v>
          </cell>
          <cell r="AC327">
            <v>0</v>
          </cell>
          <cell r="AD327">
            <v>0</v>
          </cell>
          <cell r="AE327">
            <v>0</v>
          </cell>
          <cell r="AG327">
            <v>0</v>
          </cell>
          <cell r="AK327">
            <v>0</v>
          </cell>
          <cell r="AL327" t="str">
            <v>--</v>
          </cell>
          <cell r="AM327" t="str">
            <v>--</v>
          </cell>
          <cell r="AO327">
            <v>0</v>
          </cell>
          <cell r="AP327">
            <v>0</v>
          </cell>
          <cell r="AQ327">
            <v>0</v>
          </cell>
          <cell r="AR327">
            <v>0</v>
          </cell>
          <cell r="AS327">
            <v>0</v>
          </cell>
          <cell r="AT327">
            <v>0</v>
          </cell>
          <cell r="AU327">
            <v>0</v>
          </cell>
          <cell r="AV327">
            <v>0</v>
          </cell>
          <cell r="AW327">
            <v>0</v>
          </cell>
          <cell r="AX327">
            <v>0</v>
          </cell>
          <cell r="AZ327">
            <v>0</v>
          </cell>
          <cell r="BD327">
            <v>0</v>
          </cell>
          <cell r="BE327" t="str">
            <v>--</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W327">
            <v>0</v>
          </cell>
          <cell r="BX327" t="str">
            <v>--</v>
          </cell>
          <cell r="BZ327">
            <v>-318</v>
          </cell>
        </row>
        <row r="328">
          <cell r="A328">
            <v>319</v>
          </cell>
          <cell r="B328" t="str">
            <v>WENDELL</v>
          </cell>
          <cell r="C328">
            <v>0</v>
          </cell>
          <cell r="D328">
            <v>0</v>
          </cell>
          <cell r="E328">
            <v>0</v>
          </cell>
          <cell r="F328">
            <v>0</v>
          </cell>
          <cell r="G328">
            <v>0</v>
          </cell>
          <cell r="H328">
            <v>0</v>
          </cell>
          <cell r="I328">
            <v>0</v>
          </cell>
          <cell r="J328">
            <v>0</v>
          </cell>
          <cell r="K328">
            <v>0</v>
          </cell>
          <cell r="L328">
            <v>0</v>
          </cell>
          <cell r="M328">
            <v>0</v>
          </cell>
          <cell r="N328">
            <v>0</v>
          </cell>
          <cell r="R328">
            <v>0</v>
          </cell>
          <cell r="S328" t="str">
            <v>--</v>
          </cell>
          <cell r="V328">
            <v>0</v>
          </cell>
          <cell r="W328">
            <v>0</v>
          </cell>
          <cell r="X328">
            <v>0</v>
          </cell>
          <cell r="Y328">
            <v>0</v>
          </cell>
          <cell r="Z328">
            <v>0</v>
          </cell>
          <cell r="AA328">
            <v>0</v>
          </cell>
          <cell r="AB328">
            <v>0</v>
          </cell>
          <cell r="AC328">
            <v>0</v>
          </cell>
          <cell r="AD328">
            <v>0</v>
          </cell>
          <cell r="AE328">
            <v>0</v>
          </cell>
          <cell r="AG328">
            <v>0</v>
          </cell>
          <cell r="AK328">
            <v>0</v>
          </cell>
          <cell r="AL328" t="str">
            <v>--</v>
          </cell>
          <cell r="AM328" t="str">
            <v>--</v>
          </cell>
          <cell r="AO328">
            <v>0</v>
          </cell>
          <cell r="AP328">
            <v>0</v>
          </cell>
          <cell r="AQ328">
            <v>0</v>
          </cell>
          <cell r="AR328">
            <v>0</v>
          </cell>
          <cell r="AS328">
            <v>0</v>
          </cell>
          <cell r="AT328">
            <v>0</v>
          </cell>
          <cell r="AU328">
            <v>0</v>
          </cell>
          <cell r="AV328">
            <v>0</v>
          </cell>
          <cell r="AW328">
            <v>0</v>
          </cell>
          <cell r="AX328">
            <v>0</v>
          </cell>
          <cell r="AZ328">
            <v>0</v>
          </cell>
          <cell r="BD328">
            <v>0</v>
          </cell>
          <cell r="BE328" t="str">
            <v>--</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W328">
            <v>0</v>
          </cell>
          <cell r="BX328" t="str">
            <v>--</v>
          </cell>
          <cell r="BZ328">
            <v>-319</v>
          </cell>
        </row>
        <row r="329">
          <cell r="A329">
            <v>320</v>
          </cell>
          <cell r="B329" t="str">
            <v>WENHAM</v>
          </cell>
          <cell r="C329">
            <v>0</v>
          </cell>
          <cell r="D329">
            <v>0</v>
          </cell>
          <cell r="E329">
            <v>0</v>
          </cell>
          <cell r="F329">
            <v>0</v>
          </cell>
          <cell r="G329">
            <v>0</v>
          </cell>
          <cell r="H329">
            <v>0</v>
          </cell>
          <cell r="I329">
            <v>0</v>
          </cell>
          <cell r="J329">
            <v>0</v>
          </cell>
          <cell r="K329">
            <v>0</v>
          </cell>
          <cell r="L329">
            <v>0</v>
          </cell>
          <cell r="M329">
            <v>0</v>
          </cell>
          <cell r="N329">
            <v>0</v>
          </cell>
          <cell r="R329">
            <v>0</v>
          </cell>
          <cell r="S329" t="str">
            <v>--</v>
          </cell>
          <cell r="V329">
            <v>0</v>
          </cell>
          <cell r="W329">
            <v>0</v>
          </cell>
          <cell r="X329">
            <v>0</v>
          </cell>
          <cell r="Y329">
            <v>0</v>
          </cell>
          <cell r="Z329">
            <v>0</v>
          </cell>
          <cell r="AA329">
            <v>0</v>
          </cell>
          <cell r="AB329">
            <v>0</v>
          </cell>
          <cell r="AC329">
            <v>0</v>
          </cell>
          <cell r="AD329">
            <v>0</v>
          </cell>
          <cell r="AE329">
            <v>0</v>
          </cell>
          <cell r="AG329">
            <v>0</v>
          </cell>
          <cell r="AK329">
            <v>0</v>
          </cell>
          <cell r="AL329" t="str">
            <v>--</v>
          </cell>
          <cell r="AM329" t="str">
            <v>--</v>
          </cell>
          <cell r="AO329">
            <v>0</v>
          </cell>
          <cell r="AP329">
            <v>0</v>
          </cell>
          <cell r="AQ329">
            <v>0</v>
          </cell>
          <cell r="AR329">
            <v>0</v>
          </cell>
          <cell r="AS329">
            <v>0</v>
          </cell>
          <cell r="AT329">
            <v>0</v>
          </cell>
          <cell r="AU329">
            <v>0</v>
          </cell>
          <cell r="AV329">
            <v>0</v>
          </cell>
          <cell r="AW329">
            <v>0</v>
          </cell>
          <cell r="AX329">
            <v>0</v>
          </cell>
          <cell r="AZ329">
            <v>0</v>
          </cell>
          <cell r="BD329">
            <v>0</v>
          </cell>
          <cell r="BE329" t="str">
            <v>--</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W329">
            <v>0</v>
          </cell>
          <cell r="BX329" t="str">
            <v>--</v>
          </cell>
          <cell r="BZ329">
            <v>-320</v>
          </cell>
        </row>
        <row r="330">
          <cell r="A330">
            <v>321</v>
          </cell>
          <cell r="B330" t="str">
            <v>WESTBOROUGH</v>
          </cell>
          <cell r="C330">
            <v>11.98</v>
          </cell>
          <cell r="D330">
            <v>11.035585475316186</v>
          </cell>
          <cell r="E330">
            <v>11.035585475316186</v>
          </cell>
          <cell r="F330">
            <v>10</v>
          </cell>
          <cell r="G330">
            <v>10</v>
          </cell>
          <cell r="H330">
            <v>10</v>
          </cell>
          <cell r="I330">
            <v>10</v>
          </cell>
          <cell r="J330">
            <v>10</v>
          </cell>
          <cell r="K330">
            <v>10</v>
          </cell>
          <cell r="L330">
            <v>0</v>
          </cell>
          <cell r="M330">
            <v>0</v>
          </cell>
          <cell r="N330">
            <v>10</v>
          </cell>
          <cell r="R330">
            <v>0</v>
          </cell>
          <cell r="S330">
            <v>0</v>
          </cell>
          <cell r="V330">
            <v>215959</v>
          </cell>
          <cell r="W330">
            <v>193695.37917584658</v>
          </cell>
          <cell r="X330">
            <v>193337</v>
          </cell>
          <cell r="Y330">
            <v>172772</v>
          </cell>
          <cell r="Z330">
            <v>172772</v>
          </cell>
          <cell r="AA330">
            <v>172844</v>
          </cell>
          <cell r="AB330">
            <v>172844</v>
          </cell>
          <cell r="AC330">
            <v>172844</v>
          </cell>
          <cell r="AD330">
            <v>172844</v>
          </cell>
          <cell r="AE330">
            <v>0</v>
          </cell>
          <cell r="AG330">
            <v>172772</v>
          </cell>
          <cell r="AK330">
            <v>0</v>
          </cell>
          <cell r="AL330">
            <v>0</v>
          </cell>
          <cell r="AM330">
            <v>0</v>
          </cell>
          <cell r="AO330">
            <v>63956</v>
          </cell>
          <cell r="AP330">
            <v>17498.474072381894</v>
          </cell>
          <cell r="AQ330">
            <v>32042</v>
          </cell>
          <cell r="AR330">
            <v>12025.229692984474</v>
          </cell>
          <cell r="AS330">
            <v>15570.803902735799</v>
          </cell>
          <cell r="AT330">
            <v>9380</v>
          </cell>
          <cell r="AU330">
            <v>9380</v>
          </cell>
          <cell r="AV330">
            <v>9380</v>
          </cell>
          <cell r="AW330">
            <v>9380</v>
          </cell>
          <cell r="AX330">
            <v>0</v>
          </cell>
          <cell r="AZ330">
            <v>15661.881837845203</v>
          </cell>
          <cell r="BD330">
            <v>0</v>
          </cell>
          <cell r="BE330">
            <v>0</v>
          </cell>
          <cell r="BH330">
            <v>152003</v>
          </cell>
          <cell r="BI330">
            <v>176196.9051034647</v>
          </cell>
          <cell r="BJ330">
            <v>161295</v>
          </cell>
          <cell r="BK330">
            <v>160746.77030701551</v>
          </cell>
          <cell r="BL330">
            <v>157201.19609726421</v>
          </cell>
          <cell r="BM330">
            <v>163464</v>
          </cell>
          <cell r="BN330">
            <v>163464</v>
          </cell>
          <cell r="BO330">
            <v>163464</v>
          </cell>
          <cell r="BP330">
            <v>163464</v>
          </cell>
          <cell r="BQ330">
            <v>0</v>
          </cell>
          <cell r="BR330">
            <v>0</v>
          </cell>
          <cell r="BS330">
            <v>157110.1181621548</v>
          </cell>
          <cell r="BT330">
            <v>0</v>
          </cell>
          <cell r="BU330">
            <v>0</v>
          </cell>
          <cell r="BW330">
            <v>0</v>
          </cell>
          <cell r="BX330">
            <v>0</v>
          </cell>
          <cell r="BZ330">
            <v>-321</v>
          </cell>
        </row>
        <row r="331">
          <cell r="A331">
            <v>322</v>
          </cell>
          <cell r="B331" t="str">
            <v>WEST BOYLSTON</v>
          </cell>
          <cell r="C331">
            <v>10</v>
          </cell>
          <cell r="D331">
            <v>9.0818160154484566</v>
          </cell>
          <cell r="E331">
            <v>9.0818160154484566</v>
          </cell>
          <cell r="F331">
            <v>7</v>
          </cell>
          <cell r="G331">
            <v>7</v>
          </cell>
          <cell r="H331">
            <v>7</v>
          </cell>
          <cell r="I331">
            <v>7</v>
          </cell>
          <cell r="J331">
            <v>7</v>
          </cell>
          <cell r="K331">
            <v>7</v>
          </cell>
          <cell r="L331">
            <v>0</v>
          </cell>
          <cell r="M331">
            <v>0</v>
          </cell>
          <cell r="N331">
            <v>7</v>
          </cell>
          <cell r="R331">
            <v>0</v>
          </cell>
          <cell r="S331">
            <v>0</v>
          </cell>
          <cell r="V331">
            <v>161662</v>
          </cell>
          <cell r="W331">
            <v>189759.89454541277</v>
          </cell>
          <cell r="X331">
            <v>193315</v>
          </cell>
          <cell r="Y331">
            <v>143564</v>
          </cell>
          <cell r="Z331">
            <v>141694.85999999999</v>
          </cell>
          <cell r="AA331">
            <v>143571</v>
          </cell>
          <cell r="AB331">
            <v>143571</v>
          </cell>
          <cell r="AC331">
            <v>143571</v>
          </cell>
          <cell r="AD331">
            <v>143571</v>
          </cell>
          <cell r="AE331">
            <v>0</v>
          </cell>
          <cell r="AG331">
            <v>141694.85999999999</v>
          </cell>
          <cell r="AK331">
            <v>0</v>
          </cell>
          <cell r="AL331">
            <v>0</v>
          </cell>
          <cell r="AM331">
            <v>0</v>
          </cell>
          <cell r="AO331">
            <v>11344.673367567682</v>
          </cell>
          <cell r="AP331">
            <v>37193.894545412768</v>
          </cell>
          <cell r="AQ331">
            <v>47021</v>
          </cell>
          <cell r="AR331">
            <v>6587.7325924983788</v>
          </cell>
          <cell r="AS331">
            <v>6616.8622063378298</v>
          </cell>
          <cell r="AT331">
            <v>6566</v>
          </cell>
          <cell r="AU331">
            <v>6566</v>
          </cell>
          <cell r="AV331">
            <v>6566</v>
          </cell>
          <cell r="AW331">
            <v>6562.6976855169914</v>
          </cell>
          <cell r="AX331">
            <v>0</v>
          </cell>
          <cell r="AZ331">
            <v>6617.6104814893506</v>
          </cell>
          <cell r="BD331">
            <v>-3.3023144830085585</v>
          </cell>
          <cell r="BE331">
            <v>-5.0294159046737619E-2</v>
          </cell>
          <cell r="BH331">
            <v>150317.32663243232</v>
          </cell>
          <cell r="BI331">
            <v>152566</v>
          </cell>
          <cell r="BJ331">
            <v>146294</v>
          </cell>
          <cell r="BK331">
            <v>136976.26740750161</v>
          </cell>
          <cell r="BL331">
            <v>135077.99779366216</v>
          </cell>
          <cell r="BM331">
            <v>137005</v>
          </cell>
          <cell r="BN331">
            <v>137005</v>
          </cell>
          <cell r="BO331">
            <v>137005</v>
          </cell>
          <cell r="BP331">
            <v>137008.30231448301</v>
          </cell>
          <cell r="BQ331">
            <v>0</v>
          </cell>
          <cell r="BR331">
            <v>0</v>
          </cell>
          <cell r="BS331">
            <v>135077.24951851062</v>
          </cell>
          <cell r="BT331">
            <v>0</v>
          </cell>
          <cell r="BU331">
            <v>0</v>
          </cell>
          <cell r="BW331">
            <v>3.302314483007649</v>
          </cell>
          <cell r="BX331">
            <v>2.4103605583691845E-3</v>
          </cell>
          <cell r="BZ331">
            <v>-322</v>
          </cell>
        </row>
        <row r="332">
          <cell r="A332">
            <v>323</v>
          </cell>
          <cell r="B332" t="str">
            <v>WEST BRIDGEWATER</v>
          </cell>
          <cell r="C332">
            <v>6.92</v>
          </cell>
          <cell r="D332">
            <v>4.9566279914576956</v>
          </cell>
          <cell r="E332">
            <v>4.9566279914576956</v>
          </cell>
          <cell r="F332">
            <v>8</v>
          </cell>
          <cell r="G332">
            <v>8</v>
          </cell>
          <cell r="H332">
            <v>8</v>
          </cell>
          <cell r="I332">
            <v>8</v>
          </cell>
          <cell r="J332">
            <v>8</v>
          </cell>
          <cell r="K332">
            <v>8</v>
          </cell>
          <cell r="L332">
            <v>0</v>
          </cell>
          <cell r="M332">
            <v>0</v>
          </cell>
          <cell r="N332">
            <v>8</v>
          </cell>
          <cell r="R332">
            <v>0</v>
          </cell>
          <cell r="S332">
            <v>0</v>
          </cell>
          <cell r="V332">
            <v>105809</v>
          </cell>
          <cell r="W332">
            <v>79560.762015367334</v>
          </cell>
          <cell r="X332">
            <v>79925</v>
          </cell>
          <cell r="Y332">
            <v>120710</v>
          </cell>
          <cell r="Z332">
            <v>119903.76</v>
          </cell>
          <cell r="AA332">
            <v>120713</v>
          </cell>
          <cell r="AB332">
            <v>120713</v>
          </cell>
          <cell r="AC332">
            <v>120713</v>
          </cell>
          <cell r="AD332">
            <v>120713</v>
          </cell>
          <cell r="AE332">
            <v>0</v>
          </cell>
          <cell r="AG332">
            <v>119903.76</v>
          </cell>
          <cell r="AK332">
            <v>0</v>
          </cell>
          <cell r="AL332">
            <v>0</v>
          </cell>
          <cell r="AM332">
            <v>0</v>
          </cell>
          <cell r="AO332">
            <v>11135.220397536699</v>
          </cell>
          <cell r="AP332">
            <v>8265.7620153673288</v>
          </cell>
          <cell r="AQ332">
            <v>20865</v>
          </cell>
          <cell r="AR332">
            <v>49530</v>
          </cell>
          <cell r="AS332">
            <v>48723.759999999995</v>
          </cell>
          <cell r="AT332">
            <v>21367.658325272991</v>
          </cell>
          <cell r="AU332">
            <v>21367.632838473903</v>
          </cell>
          <cell r="AV332">
            <v>21367.632838473903</v>
          </cell>
          <cell r="AW332">
            <v>21361.626099232704</v>
          </cell>
          <cell r="AX332">
            <v>0</v>
          </cell>
          <cell r="AZ332">
            <v>48723.759999999995</v>
          </cell>
          <cell r="BD332">
            <v>-6.0067392411983747</v>
          </cell>
          <cell r="BE332">
            <v>-2.8111392996155171E-2</v>
          </cell>
          <cell r="BH332">
            <v>94673.779602463299</v>
          </cell>
          <cell r="BI332">
            <v>71295</v>
          </cell>
          <cell r="BJ332">
            <v>59060</v>
          </cell>
          <cell r="BK332">
            <v>71180</v>
          </cell>
          <cell r="BL332">
            <v>71180</v>
          </cell>
          <cell r="BM332">
            <v>99345.341674727009</v>
          </cell>
          <cell r="BN332">
            <v>99345.367161526097</v>
          </cell>
          <cell r="BO332">
            <v>99345.367161526097</v>
          </cell>
          <cell r="BP332">
            <v>99351.373900767299</v>
          </cell>
          <cell r="BQ332">
            <v>0</v>
          </cell>
          <cell r="BR332">
            <v>0</v>
          </cell>
          <cell r="BS332">
            <v>71180</v>
          </cell>
          <cell r="BT332">
            <v>0</v>
          </cell>
          <cell r="BU332">
            <v>0</v>
          </cell>
          <cell r="BW332">
            <v>6.0067392412020126</v>
          </cell>
          <cell r="BX332">
            <v>6.0463204403227166E-3</v>
          </cell>
          <cell r="BZ332">
            <v>-323</v>
          </cell>
        </row>
        <row r="333">
          <cell r="A333">
            <v>324</v>
          </cell>
          <cell r="B333" t="str">
            <v>WEST BROOKFIELD</v>
          </cell>
          <cell r="C333">
            <v>0</v>
          </cell>
          <cell r="D333">
            <v>0</v>
          </cell>
          <cell r="E333">
            <v>0</v>
          </cell>
          <cell r="F333">
            <v>0</v>
          </cell>
          <cell r="G333">
            <v>0</v>
          </cell>
          <cell r="H333">
            <v>0</v>
          </cell>
          <cell r="I333">
            <v>0</v>
          </cell>
          <cell r="J333">
            <v>0</v>
          </cell>
          <cell r="K333">
            <v>0</v>
          </cell>
          <cell r="L333">
            <v>0</v>
          </cell>
          <cell r="M333">
            <v>0</v>
          </cell>
          <cell r="N333">
            <v>0</v>
          </cell>
          <cell r="R333">
            <v>0</v>
          </cell>
          <cell r="S333" t="str">
            <v>--</v>
          </cell>
          <cell r="V333">
            <v>0</v>
          </cell>
          <cell r="W333">
            <v>0</v>
          </cell>
          <cell r="X333">
            <v>0</v>
          </cell>
          <cell r="Y333">
            <v>0</v>
          </cell>
          <cell r="Z333">
            <v>0</v>
          </cell>
          <cell r="AA333">
            <v>0</v>
          </cell>
          <cell r="AB333">
            <v>0</v>
          </cell>
          <cell r="AC333">
            <v>0</v>
          </cell>
          <cell r="AD333">
            <v>0</v>
          </cell>
          <cell r="AE333">
            <v>0</v>
          </cell>
          <cell r="AG333">
            <v>0</v>
          </cell>
          <cell r="AK333">
            <v>0</v>
          </cell>
          <cell r="AL333" t="str">
            <v>--</v>
          </cell>
          <cell r="AM333" t="str">
            <v>--</v>
          </cell>
          <cell r="AO333">
            <v>0</v>
          </cell>
          <cell r="AP333">
            <v>0</v>
          </cell>
          <cell r="AQ333">
            <v>0</v>
          </cell>
          <cell r="AR333">
            <v>0</v>
          </cell>
          <cell r="AS333">
            <v>0</v>
          </cell>
          <cell r="AT333">
            <v>0</v>
          </cell>
          <cell r="AU333">
            <v>0</v>
          </cell>
          <cell r="AV333">
            <v>0</v>
          </cell>
          <cell r="AW333">
            <v>0</v>
          </cell>
          <cell r="AX333">
            <v>0</v>
          </cell>
          <cell r="AZ333">
            <v>0</v>
          </cell>
          <cell r="BD333">
            <v>0</v>
          </cell>
          <cell r="BE333" t="str">
            <v>--</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W333">
            <v>0</v>
          </cell>
          <cell r="BX333" t="str">
            <v>--</v>
          </cell>
          <cell r="BZ333">
            <v>-324</v>
          </cell>
        </row>
        <row r="334">
          <cell r="A334">
            <v>325</v>
          </cell>
          <cell r="B334" t="str">
            <v>WESTFIELD</v>
          </cell>
          <cell r="C334">
            <v>76.539999999999992</v>
          </cell>
          <cell r="D334">
            <v>87.403112608839677</v>
          </cell>
          <cell r="E334">
            <v>87.403112608839677</v>
          </cell>
          <cell r="F334">
            <v>80</v>
          </cell>
          <cell r="G334">
            <v>80</v>
          </cell>
          <cell r="H334">
            <v>80</v>
          </cell>
          <cell r="I334">
            <v>80</v>
          </cell>
          <cell r="J334">
            <v>80</v>
          </cell>
          <cell r="K334">
            <v>80</v>
          </cell>
          <cell r="L334">
            <v>0</v>
          </cell>
          <cell r="M334">
            <v>0</v>
          </cell>
          <cell r="N334">
            <v>80</v>
          </cell>
          <cell r="R334">
            <v>0</v>
          </cell>
          <cell r="S334">
            <v>0</v>
          </cell>
          <cell r="V334">
            <v>1000742</v>
          </cell>
          <cell r="W334">
            <v>1265716.994267876</v>
          </cell>
          <cell r="X334">
            <v>1280642</v>
          </cell>
          <cell r="Y334">
            <v>1168080</v>
          </cell>
          <cell r="Z334">
            <v>1157026.4000000001</v>
          </cell>
          <cell r="AA334">
            <v>1168080</v>
          </cell>
          <cell r="AB334">
            <v>1168080</v>
          </cell>
          <cell r="AC334">
            <v>1168080</v>
          </cell>
          <cell r="AD334">
            <v>1168080</v>
          </cell>
          <cell r="AE334">
            <v>0</v>
          </cell>
          <cell r="AG334">
            <v>1157026.4000000001</v>
          </cell>
          <cell r="AK334">
            <v>0</v>
          </cell>
          <cell r="AL334">
            <v>0</v>
          </cell>
          <cell r="AM334">
            <v>0</v>
          </cell>
          <cell r="AO334">
            <v>311071.69733327453</v>
          </cell>
          <cell r="AP334">
            <v>403670.22780836886</v>
          </cell>
          <cell r="AQ334">
            <v>521483.2</v>
          </cell>
          <cell r="AR334">
            <v>278912.42004925199</v>
          </cell>
          <cell r="AS334">
            <v>288102.92087259167</v>
          </cell>
          <cell r="AT334">
            <v>238171.21275105031</v>
          </cell>
          <cell r="AU334">
            <v>238170.91285239827</v>
          </cell>
          <cell r="AV334">
            <v>238170.91285239827</v>
          </cell>
          <cell r="AW334">
            <v>238159.69696214882</v>
          </cell>
          <cell r="AX334">
            <v>0</v>
          </cell>
          <cell r="AZ334">
            <v>288622.94690844935</v>
          </cell>
          <cell r="BD334">
            <v>-11.215890249441145</v>
          </cell>
          <cell r="BE334">
            <v>-4.7091771682383765E-3</v>
          </cell>
          <cell r="BH334">
            <v>689670.30266672547</v>
          </cell>
          <cell r="BI334">
            <v>862046.76645950717</v>
          </cell>
          <cell r="BJ334">
            <v>759158.8</v>
          </cell>
          <cell r="BK334">
            <v>889167.57995074801</v>
          </cell>
          <cell r="BL334">
            <v>868923.47912740847</v>
          </cell>
          <cell r="BM334">
            <v>929908.78724894975</v>
          </cell>
          <cell r="BN334">
            <v>929909.08714760176</v>
          </cell>
          <cell r="BO334">
            <v>929909.08714760176</v>
          </cell>
          <cell r="BP334">
            <v>929920.30303785112</v>
          </cell>
          <cell r="BQ334">
            <v>0</v>
          </cell>
          <cell r="BR334">
            <v>0</v>
          </cell>
          <cell r="BS334">
            <v>868403.45309155085</v>
          </cell>
          <cell r="BT334">
            <v>0</v>
          </cell>
          <cell r="BU334">
            <v>0</v>
          </cell>
          <cell r="BW334">
            <v>11.215890249353833</v>
          </cell>
          <cell r="BX334">
            <v>1.2061276101427154E-3</v>
          </cell>
          <cell r="BZ334">
            <v>-325</v>
          </cell>
        </row>
        <row r="335">
          <cell r="A335">
            <v>326</v>
          </cell>
          <cell r="B335" t="str">
            <v>WESTFORD</v>
          </cell>
          <cell r="C335">
            <v>23.85</v>
          </cell>
          <cell r="D335">
            <v>22.657958203090104</v>
          </cell>
          <cell r="E335">
            <v>22.657958203090104</v>
          </cell>
          <cell r="F335">
            <v>18</v>
          </cell>
          <cell r="G335">
            <v>18</v>
          </cell>
          <cell r="H335">
            <v>18</v>
          </cell>
          <cell r="I335">
            <v>18</v>
          </cell>
          <cell r="J335">
            <v>18</v>
          </cell>
          <cell r="K335">
            <v>18</v>
          </cell>
          <cell r="L335">
            <v>0</v>
          </cell>
          <cell r="M335">
            <v>0</v>
          </cell>
          <cell r="N335">
            <v>18</v>
          </cell>
          <cell r="R335">
            <v>0</v>
          </cell>
          <cell r="S335">
            <v>0</v>
          </cell>
          <cell r="V335">
            <v>342416</v>
          </cell>
          <cell r="W335">
            <v>350795.16479449853</v>
          </cell>
          <cell r="X335">
            <v>343038</v>
          </cell>
          <cell r="Y335">
            <v>270748</v>
          </cell>
          <cell r="Z335">
            <v>270748</v>
          </cell>
          <cell r="AA335">
            <v>270748</v>
          </cell>
          <cell r="AB335">
            <v>270748</v>
          </cell>
          <cell r="AC335">
            <v>270748</v>
          </cell>
          <cell r="AD335">
            <v>270748</v>
          </cell>
          <cell r="AE335">
            <v>0</v>
          </cell>
          <cell r="AG335">
            <v>270748</v>
          </cell>
          <cell r="AK335">
            <v>0</v>
          </cell>
          <cell r="AL335">
            <v>0</v>
          </cell>
          <cell r="AM335">
            <v>0</v>
          </cell>
          <cell r="AO335">
            <v>173142</v>
          </cell>
          <cell r="AP335">
            <v>64413.496754176027</v>
          </cell>
          <cell r="AQ335">
            <v>118154</v>
          </cell>
          <cell r="AR335">
            <v>27056.975326892571</v>
          </cell>
          <cell r="AS335">
            <v>40692.478909483936</v>
          </cell>
          <cell r="AT335">
            <v>16884</v>
          </cell>
          <cell r="AU335">
            <v>16884</v>
          </cell>
          <cell r="AV335">
            <v>16884</v>
          </cell>
          <cell r="AW335">
            <v>16884</v>
          </cell>
          <cell r="AX335">
            <v>0</v>
          </cell>
          <cell r="AZ335">
            <v>41042.744744299569</v>
          </cell>
          <cell r="BD335">
            <v>0</v>
          </cell>
          <cell r="BE335">
            <v>0</v>
          </cell>
          <cell r="BH335">
            <v>169274</v>
          </cell>
          <cell r="BI335">
            <v>286381.66804032249</v>
          </cell>
          <cell r="BJ335">
            <v>224884</v>
          </cell>
          <cell r="BK335">
            <v>243691.02467310743</v>
          </cell>
          <cell r="BL335">
            <v>230055.52109051606</v>
          </cell>
          <cell r="BM335">
            <v>253864</v>
          </cell>
          <cell r="BN335">
            <v>253864</v>
          </cell>
          <cell r="BO335">
            <v>253864</v>
          </cell>
          <cell r="BP335">
            <v>253864</v>
          </cell>
          <cell r="BQ335">
            <v>0</v>
          </cell>
          <cell r="BR335">
            <v>0</v>
          </cell>
          <cell r="BS335">
            <v>229705.25525570044</v>
          </cell>
          <cell r="BT335">
            <v>0</v>
          </cell>
          <cell r="BU335">
            <v>0</v>
          </cell>
          <cell r="BW335">
            <v>0</v>
          </cell>
          <cell r="BX335">
            <v>0</v>
          </cell>
          <cell r="BZ335">
            <v>-326</v>
          </cell>
        </row>
        <row r="336">
          <cell r="A336">
            <v>327</v>
          </cell>
          <cell r="B336" t="str">
            <v>WESTHAMPTON</v>
          </cell>
          <cell r="C336">
            <v>2</v>
          </cell>
          <cell r="D336">
            <v>3.0428571428571436</v>
          </cell>
          <cell r="E336">
            <v>3.0428571428571436</v>
          </cell>
          <cell r="F336">
            <v>2</v>
          </cell>
          <cell r="G336">
            <v>2</v>
          </cell>
          <cell r="H336">
            <v>2</v>
          </cell>
          <cell r="I336">
            <v>2</v>
          </cell>
          <cell r="J336">
            <v>2</v>
          </cell>
          <cell r="K336">
            <v>2</v>
          </cell>
          <cell r="L336">
            <v>0</v>
          </cell>
          <cell r="M336">
            <v>0</v>
          </cell>
          <cell r="N336">
            <v>2</v>
          </cell>
          <cell r="R336">
            <v>0</v>
          </cell>
          <cell r="S336">
            <v>0</v>
          </cell>
          <cell r="V336">
            <v>36766</v>
          </cell>
          <cell r="W336">
            <v>56838.421714285738</v>
          </cell>
          <cell r="X336">
            <v>57435</v>
          </cell>
          <cell r="Y336">
            <v>37748</v>
          </cell>
          <cell r="Z336">
            <v>37424.839999999997</v>
          </cell>
          <cell r="AA336">
            <v>37748</v>
          </cell>
          <cell r="AB336">
            <v>37748</v>
          </cell>
          <cell r="AC336">
            <v>37748</v>
          </cell>
          <cell r="AD336">
            <v>37748</v>
          </cell>
          <cell r="AE336">
            <v>0</v>
          </cell>
          <cell r="AG336">
            <v>37424.839999999997</v>
          </cell>
          <cell r="AK336">
            <v>0</v>
          </cell>
          <cell r="AL336">
            <v>0</v>
          </cell>
          <cell r="AM336">
            <v>0</v>
          </cell>
          <cell r="AO336">
            <v>1876</v>
          </cell>
          <cell r="AP336">
            <v>4719.4217142857342</v>
          </cell>
          <cell r="AQ336">
            <v>5316</v>
          </cell>
          <cell r="AR336">
            <v>1876</v>
          </cell>
          <cell r="AS336">
            <v>1876</v>
          </cell>
          <cell r="AT336">
            <v>2857.9049747867348</v>
          </cell>
          <cell r="AU336">
            <v>2857.9031696632796</v>
          </cell>
          <cell r="AV336">
            <v>2857.9031696632796</v>
          </cell>
          <cell r="AW336">
            <v>2857.8983963419942</v>
          </cell>
          <cell r="AX336">
            <v>0</v>
          </cell>
          <cell r="AZ336">
            <v>1876</v>
          </cell>
          <cell r="BD336">
            <v>-4.7733212854836893E-3</v>
          </cell>
          <cell r="BE336">
            <v>-1.670217989246936E-4</v>
          </cell>
          <cell r="BH336">
            <v>34890</v>
          </cell>
          <cell r="BI336">
            <v>52119</v>
          </cell>
          <cell r="BJ336">
            <v>52119</v>
          </cell>
          <cell r="BK336">
            <v>35872</v>
          </cell>
          <cell r="BL336">
            <v>35548.839999999997</v>
          </cell>
          <cell r="BM336">
            <v>34890.095025213268</v>
          </cell>
          <cell r="BN336">
            <v>34890.096830336719</v>
          </cell>
          <cell r="BO336">
            <v>34890.096830336719</v>
          </cell>
          <cell r="BP336">
            <v>34890.101603658004</v>
          </cell>
          <cell r="BQ336">
            <v>0</v>
          </cell>
          <cell r="BR336">
            <v>0</v>
          </cell>
          <cell r="BS336">
            <v>35548.839999999997</v>
          </cell>
          <cell r="BT336">
            <v>0</v>
          </cell>
          <cell r="BU336">
            <v>0</v>
          </cell>
          <cell r="BW336">
            <v>4.7733212850289419E-3</v>
          </cell>
          <cell r="BX336">
            <v>1.3681020449851644E-5</v>
          </cell>
          <cell r="BZ336">
            <v>-327</v>
          </cell>
        </row>
        <row r="337">
          <cell r="A337">
            <v>328</v>
          </cell>
          <cell r="B337" t="str">
            <v>WESTMINSTER</v>
          </cell>
          <cell r="C337">
            <v>0</v>
          </cell>
          <cell r="D337">
            <v>0</v>
          </cell>
          <cell r="E337">
            <v>0</v>
          </cell>
          <cell r="F337">
            <v>0</v>
          </cell>
          <cell r="G337">
            <v>0</v>
          </cell>
          <cell r="H337">
            <v>0</v>
          </cell>
          <cell r="I337">
            <v>0</v>
          </cell>
          <cell r="J337">
            <v>0</v>
          </cell>
          <cell r="K337">
            <v>0</v>
          </cell>
          <cell r="L337">
            <v>0</v>
          </cell>
          <cell r="M337">
            <v>0</v>
          </cell>
          <cell r="N337">
            <v>0</v>
          </cell>
          <cell r="R337">
            <v>0</v>
          </cell>
          <cell r="S337" t="str">
            <v>--</v>
          </cell>
          <cell r="V337">
            <v>0</v>
          </cell>
          <cell r="W337">
            <v>0</v>
          </cell>
          <cell r="X337">
            <v>0</v>
          </cell>
          <cell r="Y337">
            <v>0</v>
          </cell>
          <cell r="Z337">
            <v>0</v>
          </cell>
          <cell r="AA337">
            <v>0</v>
          </cell>
          <cell r="AB337">
            <v>0</v>
          </cell>
          <cell r="AC337">
            <v>0</v>
          </cell>
          <cell r="AD337">
            <v>0</v>
          </cell>
          <cell r="AE337">
            <v>0</v>
          </cell>
          <cell r="AG337">
            <v>0</v>
          </cell>
          <cell r="AK337">
            <v>0</v>
          </cell>
          <cell r="AL337" t="str">
            <v>--</v>
          </cell>
          <cell r="AM337" t="str">
            <v>--</v>
          </cell>
          <cell r="AO337">
            <v>0</v>
          </cell>
          <cell r="AP337">
            <v>0</v>
          </cell>
          <cell r="AQ337">
            <v>0</v>
          </cell>
          <cell r="AR337">
            <v>0</v>
          </cell>
          <cell r="AS337">
            <v>0</v>
          </cell>
          <cell r="AT337">
            <v>0</v>
          </cell>
          <cell r="AU337">
            <v>0</v>
          </cell>
          <cell r="AV337">
            <v>0</v>
          </cell>
          <cell r="AW337">
            <v>0</v>
          </cell>
          <cell r="AX337">
            <v>0</v>
          </cell>
          <cell r="AZ337">
            <v>0</v>
          </cell>
          <cell r="BD337">
            <v>0</v>
          </cell>
          <cell r="BE337" t="str">
            <v>--</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W337">
            <v>0</v>
          </cell>
          <cell r="BX337" t="str">
            <v>--</v>
          </cell>
          <cell r="BZ337">
            <v>-328</v>
          </cell>
        </row>
        <row r="338">
          <cell r="A338">
            <v>329</v>
          </cell>
          <cell r="B338" t="str">
            <v>WEST NEWBURY</v>
          </cell>
          <cell r="C338">
            <v>0</v>
          </cell>
          <cell r="D338">
            <v>0</v>
          </cell>
          <cell r="E338">
            <v>0</v>
          </cell>
          <cell r="F338">
            <v>0</v>
          </cell>
          <cell r="G338">
            <v>0</v>
          </cell>
          <cell r="H338">
            <v>0</v>
          </cell>
          <cell r="I338">
            <v>0</v>
          </cell>
          <cell r="J338">
            <v>0</v>
          </cell>
          <cell r="K338">
            <v>0</v>
          </cell>
          <cell r="L338">
            <v>0</v>
          </cell>
          <cell r="M338">
            <v>0</v>
          </cell>
          <cell r="N338">
            <v>0</v>
          </cell>
          <cell r="R338">
            <v>0</v>
          </cell>
          <cell r="S338" t="str">
            <v>--</v>
          </cell>
          <cell r="V338">
            <v>0</v>
          </cell>
          <cell r="W338">
            <v>0</v>
          </cell>
          <cell r="X338">
            <v>0</v>
          </cell>
          <cell r="Y338">
            <v>0</v>
          </cell>
          <cell r="Z338">
            <v>0</v>
          </cell>
          <cell r="AA338">
            <v>0</v>
          </cell>
          <cell r="AB338">
            <v>0</v>
          </cell>
          <cell r="AC338">
            <v>0</v>
          </cell>
          <cell r="AD338">
            <v>0</v>
          </cell>
          <cell r="AE338">
            <v>0</v>
          </cell>
          <cell r="AG338">
            <v>0</v>
          </cell>
          <cell r="AK338">
            <v>0</v>
          </cell>
          <cell r="AL338" t="str">
            <v>--</v>
          </cell>
          <cell r="AM338" t="str">
            <v>--</v>
          </cell>
          <cell r="AO338">
            <v>0</v>
          </cell>
          <cell r="AP338">
            <v>0</v>
          </cell>
          <cell r="AQ338">
            <v>0</v>
          </cell>
          <cell r="AR338">
            <v>0</v>
          </cell>
          <cell r="AS338">
            <v>0</v>
          </cell>
          <cell r="AT338">
            <v>0</v>
          </cell>
          <cell r="AU338">
            <v>0</v>
          </cell>
          <cell r="AV338">
            <v>0</v>
          </cell>
          <cell r="AW338">
            <v>0</v>
          </cell>
          <cell r="AX338">
            <v>0</v>
          </cell>
          <cell r="AZ338">
            <v>0</v>
          </cell>
          <cell r="BD338">
            <v>0</v>
          </cell>
          <cell r="BE338" t="str">
            <v>--</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W338">
            <v>0</v>
          </cell>
          <cell r="BX338" t="str">
            <v>--</v>
          </cell>
          <cell r="BZ338">
            <v>-329</v>
          </cell>
        </row>
        <row r="339">
          <cell r="A339">
            <v>330</v>
          </cell>
          <cell r="B339" t="str">
            <v>WESTON</v>
          </cell>
          <cell r="C339">
            <v>0</v>
          </cell>
          <cell r="D339">
            <v>0</v>
          </cell>
          <cell r="E339">
            <v>0</v>
          </cell>
          <cell r="F339">
            <v>0</v>
          </cell>
          <cell r="G339">
            <v>0</v>
          </cell>
          <cell r="H339">
            <v>0</v>
          </cell>
          <cell r="I339">
            <v>0</v>
          </cell>
          <cell r="J339">
            <v>0</v>
          </cell>
          <cell r="K339">
            <v>0</v>
          </cell>
          <cell r="L339">
            <v>0</v>
          </cell>
          <cell r="M339">
            <v>0</v>
          </cell>
          <cell r="N339">
            <v>0</v>
          </cell>
          <cell r="R339">
            <v>0</v>
          </cell>
          <cell r="S339" t="str">
            <v>--</v>
          </cell>
          <cell r="V339">
            <v>0</v>
          </cell>
          <cell r="W339">
            <v>0</v>
          </cell>
          <cell r="X339">
            <v>0</v>
          </cell>
          <cell r="Y339">
            <v>0</v>
          </cell>
          <cell r="Z339">
            <v>0</v>
          </cell>
          <cell r="AA339">
            <v>0</v>
          </cell>
          <cell r="AB339">
            <v>0</v>
          </cell>
          <cell r="AC339">
            <v>0</v>
          </cell>
          <cell r="AD339">
            <v>0</v>
          </cell>
          <cell r="AE339">
            <v>0</v>
          </cell>
          <cell r="AG339">
            <v>0</v>
          </cell>
          <cell r="AK339">
            <v>0</v>
          </cell>
          <cell r="AL339" t="str">
            <v>--</v>
          </cell>
          <cell r="AM339" t="str">
            <v>--</v>
          </cell>
          <cell r="AO339">
            <v>0</v>
          </cell>
          <cell r="AP339">
            <v>0</v>
          </cell>
          <cell r="AQ339">
            <v>0</v>
          </cell>
          <cell r="AR339">
            <v>0</v>
          </cell>
          <cell r="AS339">
            <v>0</v>
          </cell>
          <cell r="AT339">
            <v>0</v>
          </cell>
          <cell r="AU339">
            <v>0</v>
          </cell>
          <cell r="AV339">
            <v>0</v>
          </cell>
          <cell r="AW339">
            <v>0</v>
          </cell>
          <cell r="AX339">
            <v>0</v>
          </cell>
          <cell r="AZ339">
            <v>0</v>
          </cell>
          <cell r="BD339">
            <v>0</v>
          </cell>
          <cell r="BE339" t="str">
            <v>--</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W339">
            <v>0</v>
          </cell>
          <cell r="BX339" t="str">
            <v>--</v>
          </cell>
          <cell r="BZ339">
            <v>-330</v>
          </cell>
        </row>
        <row r="340">
          <cell r="A340">
            <v>331</v>
          </cell>
          <cell r="B340" t="str">
            <v>WESTPORT</v>
          </cell>
          <cell r="C340">
            <v>35.57</v>
          </cell>
          <cell r="D340">
            <v>34.278513654911798</v>
          </cell>
          <cell r="E340">
            <v>34.278513654911798</v>
          </cell>
          <cell r="F340">
            <v>28</v>
          </cell>
          <cell r="G340">
            <v>28</v>
          </cell>
          <cell r="H340">
            <v>28</v>
          </cell>
          <cell r="I340">
            <v>28</v>
          </cell>
          <cell r="J340">
            <v>28</v>
          </cell>
          <cell r="K340">
            <v>28</v>
          </cell>
          <cell r="L340">
            <v>0</v>
          </cell>
          <cell r="M340">
            <v>0</v>
          </cell>
          <cell r="N340">
            <v>28</v>
          </cell>
          <cell r="R340">
            <v>0</v>
          </cell>
          <cell r="S340">
            <v>0</v>
          </cell>
          <cell r="V340">
            <v>532587</v>
          </cell>
          <cell r="W340">
            <v>581371.43473123852</v>
          </cell>
          <cell r="X340">
            <v>591771</v>
          </cell>
          <cell r="Y340">
            <v>490910</v>
          </cell>
          <cell r="Z340">
            <v>485688.56000000006</v>
          </cell>
          <cell r="AA340">
            <v>491022</v>
          </cell>
          <cell r="AB340">
            <v>491022</v>
          </cell>
          <cell r="AC340">
            <v>491022</v>
          </cell>
          <cell r="AD340">
            <v>491022</v>
          </cell>
          <cell r="AE340">
            <v>0</v>
          </cell>
          <cell r="AG340">
            <v>485688.56000000006</v>
          </cell>
          <cell r="AK340">
            <v>0</v>
          </cell>
          <cell r="AL340">
            <v>0</v>
          </cell>
          <cell r="AM340">
            <v>0</v>
          </cell>
          <cell r="AO340">
            <v>44280.060319206561</v>
          </cell>
          <cell r="AP340">
            <v>121993.43473123848</v>
          </cell>
          <cell r="AQ340">
            <v>157350.39999999999</v>
          </cell>
          <cell r="AR340">
            <v>28163</v>
          </cell>
          <cell r="AS340">
            <v>26264</v>
          </cell>
          <cell r="AT340">
            <v>26264</v>
          </cell>
          <cell r="AU340">
            <v>26264</v>
          </cell>
          <cell r="AV340">
            <v>26264</v>
          </cell>
          <cell r="AW340">
            <v>26250.118792519217</v>
          </cell>
          <cell r="AX340">
            <v>0</v>
          </cell>
          <cell r="AZ340">
            <v>26264</v>
          </cell>
          <cell r="BD340">
            <v>-13.881207480782905</v>
          </cell>
          <cell r="BE340">
            <v>-5.2852602348396616E-2</v>
          </cell>
          <cell r="BH340">
            <v>488306.93968079344</v>
          </cell>
          <cell r="BI340">
            <v>459378.00000000006</v>
          </cell>
          <cell r="BJ340">
            <v>434420.6</v>
          </cell>
          <cell r="BK340">
            <v>462747</v>
          </cell>
          <cell r="BL340">
            <v>459424.56000000006</v>
          </cell>
          <cell r="BM340">
            <v>464758</v>
          </cell>
          <cell r="BN340">
            <v>464758</v>
          </cell>
          <cell r="BO340">
            <v>464758</v>
          </cell>
          <cell r="BP340">
            <v>464771.88120748079</v>
          </cell>
          <cell r="BQ340">
            <v>0</v>
          </cell>
          <cell r="BR340">
            <v>0</v>
          </cell>
          <cell r="BS340">
            <v>459424.56000000006</v>
          </cell>
          <cell r="BT340">
            <v>0</v>
          </cell>
          <cell r="BU340">
            <v>0</v>
          </cell>
          <cell r="BW340">
            <v>13.881207480793819</v>
          </cell>
          <cell r="BX340">
            <v>2.9867603098310269E-3</v>
          </cell>
          <cell r="BZ340">
            <v>-331</v>
          </cell>
        </row>
        <row r="341">
          <cell r="A341">
            <v>332</v>
          </cell>
          <cell r="B341" t="str">
            <v>WEST SPRINGFIELD</v>
          </cell>
          <cell r="C341">
            <v>75.88</v>
          </cell>
          <cell r="D341">
            <v>87.058599073664354</v>
          </cell>
          <cell r="E341">
            <v>87.058599073664354</v>
          </cell>
          <cell r="F341">
            <v>81</v>
          </cell>
          <cell r="G341">
            <v>81</v>
          </cell>
          <cell r="H341">
            <v>81</v>
          </cell>
          <cell r="I341">
            <v>81</v>
          </cell>
          <cell r="J341">
            <v>81</v>
          </cell>
          <cell r="K341">
            <v>81</v>
          </cell>
          <cell r="L341">
            <v>0</v>
          </cell>
          <cell r="M341">
            <v>0</v>
          </cell>
          <cell r="N341">
            <v>81</v>
          </cell>
          <cell r="R341">
            <v>0</v>
          </cell>
          <cell r="S341">
            <v>0</v>
          </cell>
          <cell r="V341">
            <v>1008463</v>
          </cell>
          <cell r="W341">
            <v>1302392.2081496743</v>
          </cell>
          <cell r="X341">
            <v>1309767</v>
          </cell>
          <cell r="Y341">
            <v>1208268</v>
          </cell>
          <cell r="Z341">
            <v>1205769.1500000001</v>
          </cell>
          <cell r="AA341">
            <v>1208343</v>
          </cell>
          <cell r="AB341">
            <v>1208343</v>
          </cell>
          <cell r="AC341">
            <v>1208343</v>
          </cell>
          <cell r="AD341">
            <v>1208343</v>
          </cell>
          <cell r="AE341">
            <v>0</v>
          </cell>
          <cell r="AG341">
            <v>1205769.1500000001</v>
          </cell>
          <cell r="AK341">
            <v>0</v>
          </cell>
          <cell r="AL341">
            <v>0</v>
          </cell>
          <cell r="AM341">
            <v>0</v>
          </cell>
          <cell r="AO341">
            <v>89406.886699797309</v>
          </cell>
          <cell r="AP341">
            <v>343164.55240277911</v>
          </cell>
          <cell r="AQ341">
            <v>409581.19999999995</v>
          </cell>
          <cell r="AR341">
            <v>247074.9520061971</v>
          </cell>
          <cell r="AS341">
            <v>246207.26230169859</v>
          </cell>
          <cell r="AT341">
            <v>269136.30683745118</v>
          </cell>
          <cell r="AU341">
            <v>269135.95173731504</v>
          </cell>
          <cell r="AV341">
            <v>269135.95173731504</v>
          </cell>
          <cell r="AW341">
            <v>269109.41005033121</v>
          </cell>
          <cell r="AX341">
            <v>0</v>
          </cell>
          <cell r="AZ341">
            <v>246249.16319073882</v>
          </cell>
          <cell r="BD341">
            <v>-26.54168698383728</v>
          </cell>
          <cell r="BE341">
            <v>-9.8618140060846571E-3</v>
          </cell>
          <cell r="BH341">
            <v>919056.11330020265</v>
          </cell>
          <cell r="BI341">
            <v>959227.65574689524</v>
          </cell>
          <cell r="BJ341">
            <v>900185.8</v>
          </cell>
          <cell r="BK341">
            <v>961193.04799380293</v>
          </cell>
          <cell r="BL341">
            <v>959561.88769830158</v>
          </cell>
          <cell r="BM341">
            <v>939206.69316254882</v>
          </cell>
          <cell r="BN341">
            <v>939207.04826268496</v>
          </cell>
          <cell r="BO341">
            <v>939207.04826268496</v>
          </cell>
          <cell r="BP341">
            <v>939233.58994966885</v>
          </cell>
          <cell r="BQ341">
            <v>0</v>
          </cell>
          <cell r="BR341">
            <v>0</v>
          </cell>
          <cell r="BS341">
            <v>959519.98680926138</v>
          </cell>
          <cell r="BT341">
            <v>0</v>
          </cell>
          <cell r="BU341">
            <v>0</v>
          </cell>
          <cell r="BW341">
            <v>26.541686983895488</v>
          </cell>
          <cell r="BX341">
            <v>2.8259676109643195E-3</v>
          </cell>
          <cell r="BZ341">
            <v>-332</v>
          </cell>
        </row>
        <row r="342">
          <cell r="A342">
            <v>333</v>
          </cell>
          <cell r="B342" t="str">
            <v>WEST STOCKBRIDGE</v>
          </cell>
          <cell r="C342">
            <v>0</v>
          </cell>
          <cell r="D342">
            <v>0</v>
          </cell>
          <cell r="E342">
            <v>0</v>
          </cell>
          <cell r="F342">
            <v>0</v>
          </cell>
          <cell r="G342">
            <v>0</v>
          </cell>
          <cell r="H342">
            <v>0</v>
          </cell>
          <cell r="I342">
            <v>0</v>
          </cell>
          <cell r="J342">
            <v>0</v>
          </cell>
          <cell r="K342">
            <v>0</v>
          </cell>
          <cell r="L342">
            <v>0</v>
          </cell>
          <cell r="M342">
            <v>0</v>
          </cell>
          <cell r="N342">
            <v>0</v>
          </cell>
          <cell r="R342">
            <v>0</v>
          </cell>
          <cell r="S342" t="str">
            <v>--</v>
          </cell>
          <cell r="V342">
            <v>0</v>
          </cell>
          <cell r="W342">
            <v>0</v>
          </cell>
          <cell r="X342">
            <v>0</v>
          </cell>
          <cell r="Y342">
            <v>0</v>
          </cell>
          <cell r="Z342">
            <v>0</v>
          </cell>
          <cell r="AA342">
            <v>0</v>
          </cell>
          <cell r="AB342">
            <v>0</v>
          </cell>
          <cell r="AC342">
            <v>0</v>
          </cell>
          <cell r="AD342">
            <v>0</v>
          </cell>
          <cell r="AE342">
            <v>0</v>
          </cell>
          <cell r="AG342">
            <v>0</v>
          </cell>
          <cell r="AK342">
            <v>0</v>
          </cell>
          <cell r="AL342" t="str">
            <v>--</v>
          </cell>
          <cell r="AM342" t="str">
            <v>--</v>
          </cell>
          <cell r="AO342">
            <v>0</v>
          </cell>
          <cell r="AP342">
            <v>0</v>
          </cell>
          <cell r="AQ342">
            <v>0</v>
          </cell>
          <cell r="AR342">
            <v>0</v>
          </cell>
          <cell r="AS342">
            <v>0</v>
          </cell>
          <cell r="AT342">
            <v>0</v>
          </cell>
          <cell r="AU342">
            <v>0</v>
          </cell>
          <cell r="AV342">
            <v>0</v>
          </cell>
          <cell r="AW342">
            <v>0</v>
          </cell>
          <cell r="AX342">
            <v>0</v>
          </cell>
          <cell r="AZ342">
            <v>0</v>
          </cell>
          <cell r="BD342">
            <v>0</v>
          </cell>
          <cell r="BE342" t="str">
            <v>--</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W342">
            <v>0</v>
          </cell>
          <cell r="BX342" t="str">
            <v>--</v>
          </cell>
          <cell r="BZ342">
            <v>-333</v>
          </cell>
        </row>
        <row r="343">
          <cell r="A343">
            <v>334</v>
          </cell>
          <cell r="B343" t="str">
            <v>WEST TISBURY</v>
          </cell>
          <cell r="C343">
            <v>0</v>
          </cell>
          <cell r="D343">
            <v>0</v>
          </cell>
          <cell r="E343">
            <v>0</v>
          </cell>
          <cell r="F343">
            <v>0</v>
          </cell>
          <cell r="G343">
            <v>0</v>
          </cell>
          <cell r="H343">
            <v>0</v>
          </cell>
          <cell r="I343">
            <v>0</v>
          </cell>
          <cell r="J343">
            <v>0</v>
          </cell>
          <cell r="K343">
            <v>0</v>
          </cell>
          <cell r="L343">
            <v>0</v>
          </cell>
          <cell r="M343">
            <v>0</v>
          </cell>
          <cell r="N343">
            <v>0</v>
          </cell>
          <cell r="R343">
            <v>0</v>
          </cell>
          <cell r="S343" t="str">
            <v>--</v>
          </cell>
          <cell r="V343">
            <v>0</v>
          </cell>
          <cell r="W343">
            <v>0</v>
          </cell>
          <cell r="X343">
            <v>0</v>
          </cell>
          <cell r="Y343">
            <v>0</v>
          </cell>
          <cell r="Z343">
            <v>0</v>
          </cell>
          <cell r="AA343">
            <v>0</v>
          </cell>
          <cell r="AB343">
            <v>0</v>
          </cell>
          <cell r="AC343">
            <v>0</v>
          </cell>
          <cell r="AD343">
            <v>0</v>
          </cell>
          <cell r="AE343">
            <v>0</v>
          </cell>
          <cell r="AG343">
            <v>0</v>
          </cell>
          <cell r="AK343">
            <v>0</v>
          </cell>
          <cell r="AL343" t="str">
            <v>--</v>
          </cell>
          <cell r="AM343" t="str">
            <v>--</v>
          </cell>
          <cell r="AO343">
            <v>0</v>
          </cell>
          <cell r="AP343">
            <v>0</v>
          </cell>
          <cell r="AQ343">
            <v>0</v>
          </cell>
          <cell r="AR343">
            <v>0</v>
          </cell>
          <cell r="AS343">
            <v>0</v>
          </cell>
          <cell r="AT343">
            <v>0</v>
          </cell>
          <cell r="AU343">
            <v>0</v>
          </cell>
          <cell r="AV343">
            <v>0</v>
          </cell>
          <cell r="AW343">
            <v>0</v>
          </cell>
          <cell r="AX343">
            <v>0</v>
          </cell>
          <cell r="AZ343">
            <v>0</v>
          </cell>
          <cell r="BD343">
            <v>0</v>
          </cell>
          <cell r="BE343" t="str">
            <v>--</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W343">
            <v>0</v>
          </cell>
          <cell r="BX343" t="str">
            <v>--</v>
          </cell>
          <cell r="BZ343">
            <v>-334</v>
          </cell>
        </row>
        <row r="344">
          <cell r="A344">
            <v>335</v>
          </cell>
          <cell r="B344" t="str">
            <v>WESTWOOD</v>
          </cell>
          <cell r="C344">
            <v>0.5</v>
          </cell>
          <cell r="D344">
            <v>0</v>
          </cell>
          <cell r="E344">
            <v>0</v>
          </cell>
          <cell r="F344">
            <v>0</v>
          </cell>
          <cell r="G344">
            <v>0</v>
          </cell>
          <cell r="H344">
            <v>0</v>
          </cell>
          <cell r="I344">
            <v>0</v>
          </cell>
          <cell r="J344">
            <v>0</v>
          </cell>
          <cell r="K344">
            <v>0</v>
          </cell>
          <cell r="L344">
            <v>0</v>
          </cell>
          <cell r="M344">
            <v>0</v>
          </cell>
          <cell r="N344">
            <v>0</v>
          </cell>
          <cell r="R344">
            <v>0</v>
          </cell>
          <cell r="S344" t="str">
            <v>--</v>
          </cell>
          <cell r="V344">
            <v>9904</v>
          </cell>
          <cell r="W344">
            <v>0</v>
          </cell>
          <cell r="X344">
            <v>0</v>
          </cell>
          <cell r="Y344">
            <v>0</v>
          </cell>
          <cell r="Z344">
            <v>0</v>
          </cell>
          <cell r="AA344">
            <v>0</v>
          </cell>
          <cell r="AB344">
            <v>0</v>
          </cell>
          <cell r="AC344">
            <v>0</v>
          </cell>
          <cell r="AD344">
            <v>0</v>
          </cell>
          <cell r="AE344">
            <v>0</v>
          </cell>
          <cell r="AG344">
            <v>0</v>
          </cell>
          <cell r="AK344">
            <v>0</v>
          </cell>
          <cell r="AL344" t="str">
            <v>--</v>
          </cell>
          <cell r="AM344" t="str">
            <v>--</v>
          </cell>
          <cell r="AO344">
            <v>626.83187086064618</v>
          </cell>
          <cell r="AP344">
            <v>0</v>
          </cell>
          <cell r="AQ344">
            <v>409.6</v>
          </cell>
          <cell r="AR344">
            <v>0</v>
          </cell>
          <cell r="AS344">
            <v>0</v>
          </cell>
          <cell r="AT344">
            <v>0</v>
          </cell>
          <cell r="AU344">
            <v>0</v>
          </cell>
          <cell r="AV344">
            <v>0</v>
          </cell>
          <cell r="AW344">
            <v>-0.20072238562359865</v>
          </cell>
          <cell r="AX344">
            <v>0</v>
          </cell>
          <cell r="AZ344">
            <v>0</v>
          </cell>
          <cell r="BD344">
            <v>-0.20072238562359865</v>
          </cell>
          <cell r="BE344" t="e">
            <v>#DIV/0!</v>
          </cell>
          <cell r="BH344">
            <v>9277.1681291393543</v>
          </cell>
          <cell r="BI344">
            <v>0</v>
          </cell>
          <cell r="BJ344">
            <v>-409.6</v>
          </cell>
          <cell r="BK344">
            <v>0</v>
          </cell>
          <cell r="BL344">
            <v>0</v>
          </cell>
          <cell r="BM344">
            <v>0</v>
          </cell>
          <cell r="BN344">
            <v>0</v>
          </cell>
          <cell r="BO344">
            <v>0</v>
          </cell>
          <cell r="BP344">
            <v>0.20072238562359865</v>
          </cell>
          <cell r="BQ344">
            <v>0</v>
          </cell>
          <cell r="BR344">
            <v>0</v>
          </cell>
          <cell r="BS344">
            <v>0</v>
          </cell>
          <cell r="BT344">
            <v>0</v>
          </cell>
          <cell r="BU344">
            <v>0</v>
          </cell>
          <cell r="BW344">
            <v>0.20072238562359865</v>
          </cell>
          <cell r="BX344" t="e">
            <v>#DIV/0!</v>
          </cell>
          <cell r="BZ344">
            <v>-335</v>
          </cell>
        </row>
        <row r="345">
          <cell r="A345">
            <v>336</v>
          </cell>
          <cell r="B345" t="str">
            <v>WEYMOUTH</v>
          </cell>
          <cell r="C345">
            <v>279.73999999999995</v>
          </cell>
          <cell r="D345">
            <v>300.64202932044884</v>
          </cell>
          <cell r="E345">
            <v>300.64202932044884</v>
          </cell>
          <cell r="F345">
            <v>300</v>
          </cell>
          <cell r="G345">
            <v>300</v>
          </cell>
          <cell r="H345">
            <v>300</v>
          </cell>
          <cell r="I345">
            <v>300</v>
          </cell>
          <cell r="J345">
            <v>300</v>
          </cell>
          <cell r="K345">
            <v>300</v>
          </cell>
          <cell r="L345">
            <v>0</v>
          </cell>
          <cell r="M345">
            <v>0</v>
          </cell>
          <cell r="N345">
            <v>300</v>
          </cell>
          <cell r="R345">
            <v>0</v>
          </cell>
          <cell r="S345">
            <v>0</v>
          </cell>
          <cell r="V345">
            <v>4043142</v>
          </cell>
          <cell r="W345">
            <v>4726644.5630294327</v>
          </cell>
          <cell r="X345">
            <v>4825686</v>
          </cell>
          <cell r="Y345">
            <v>4825877</v>
          </cell>
          <cell r="Z345">
            <v>4739567.0000000009</v>
          </cell>
          <cell r="AA345">
            <v>4826175</v>
          </cell>
          <cell r="AB345">
            <v>4826175</v>
          </cell>
          <cell r="AC345">
            <v>4826175</v>
          </cell>
          <cell r="AD345">
            <v>4826175</v>
          </cell>
          <cell r="AE345">
            <v>0</v>
          </cell>
          <cell r="AG345">
            <v>4739567.0000000009</v>
          </cell>
          <cell r="AK345">
            <v>0</v>
          </cell>
          <cell r="AL345">
            <v>0</v>
          </cell>
          <cell r="AM345">
            <v>0</v>
          </cell>
          <cell r="AO345">
            <v>486334.41825163655</v>
          </cell>
          <cell r="AP345">
            <v>912871.12191674404</v>
          </cell>
          <cell r="AQ345">
            <v>1207830.3999999999</v>
          </cell>
          <cell r="AR345">
            <v>974991.7435967169</v>
          </cell>
          <cell r="AS345">
            <v>916362.62502531824</v>
          </cell>
          <cell r="AT345">
            <v>1042257.3669749947</v>
          </cell>
          <cell r="AU345">
            <v>1042255.9682230643</v>
          </cell>
          <cell r="AV345">
            <v>1042255.9682230643</v>
          </cell>
          <cell r="AW345">
            <v>1042210.9371315745</v>
          </cell>
          <cell r="AX345">
            <v>0</v>
          </cell>
          <cell r="AZ345">
            <v>917073.68545541493</v>
          </cell>
          <cell r="BD345">
            <v>-45.031091489829123</v>
          </cell>
          <cell r="BE345">
            <v>-4.3205405258150975E-3</v>
          </cell>
          <cell r="BH345">
            <v>3556807.5817483636</v>
          </cell>
          <cell r="BI345">
            <v>3813773.4411126887</v>
          </cell>
          <cell r="BJ345">
            <v>3617855.6</v>
          </cell>
          <cell r="BK345">
            <v>3850885.2564032832</v>
          </cell>
          <cell r="BL345">
            <v>3823204.3749746829</v>
          </cell>
          <cell r="BM345">
            <v>3783917.6330250055</v>
          </cell>
          <cell r="BN345">
            <v>3783919.0317769358</v>
          </cell>
          <cell r="BO345">
            <v>3783919.0317769358</v>
          </cell>
          <cell r="BP345">
            <v>3783964.0628684256</v>
          </cell>
          <cell r="BQ345">
            <v>0</v>
          </cell>
          <cell r="BR345">
            <v>0</v>
          </cell>
          <cell r="BS345">
            <v>3822493.314544586</v>
          </cell>
          <cell r="BT345">
            <v>0</v>
          </cell>
          <cell r="BU345">
            <v>0</v>
          </cell>
          <cell r="BW345">
            <v>45.031091489829123</v>
          </cell>
          <cell r="BX345">
            <v>1.1900648801299596E-3</v>
          </cell>
          <cell r="BZ345">
            <v>-336</v>
          </cell>
        </row>
        <row r="346">
          <cell r="A346">
            <v>337</v>
          </cell>
          <cell r="B346" t="str">
            <v>WHATELY</v>
          </cell>
          <cell r="C346">
            <v>2</v>
          </cell>
          <cell r="D346">
            <v>1.9999999999999996</v>
          </cell>
          <cell r="E346">
            <v>1.9999999999999996</v>
          </cell>
          <cell r="F346">
            <v>2</v>
          </cell>
          <cell r="G346">
            <v>2</v>
          </cell>
          <cell r="H346">
            <v>2</v>
          </cell>
          <cell r="I346">
            <v>2</v>
          </cell>
          <cell r="J346">
            <v>2</v>
          </cell>
          <cell r="K346">
            <v>2</v>
          </cell>
          <cell r="L346">
            <v>0</v>
          </cell>
          <cell r="M346">
            <v>0</v>
          </cell>
          <cell r="N346">
            <v>2</v>
          </cell>
          <cell r="R346">
            <v>0</v>
          </cell>
          <cell r="S346">
            <v>0</v>
          </cell>
          <cell r="V346">
            <v>62664</v>
          </cell>
          <cell r="W346">
            <v>65057.539999999994</v>
          </cell>
          <cell r="X346">
            <v>65947</v>
          </cell>
          <cell r="Y346">
            <v>65950</v>
          </cell>
          <cell r="Z346">
            <v>65085.26</v>
          </cell>
          <cell r="AA346">
            <v>65972</v>
          </cell>
          <cell r="AB346">
            <v>65972</v>
          </cell>
          <cell r="AC346">
            <v>65972</v>
          </cell>
          <cell r="AD346">
            <v>65972</v>
          </cell>
          <cell r="AE346">
            <v>0</v>
          </cell>
          <cell r="AG346">
            <v>65085.26</v>
          </cell>
          <cell r="AK346">
            <v>0</v>
          </cell>
          <cell r="AL346">
            <v>0</v>
          </cell>
          <cell r="AM346">
            <v>0</v>
          </cell>
          <cell r="AO346">
            <v>7889.8118690265082</v>
          </cell>
          <cell r="AP346">
            <v>4478.201351415868</v>
          </cell>
          <cell r="AQ346">
            <v>17077.599999999999</v>
          </cell>
          <cell r="AR346">
            <v>5317.9810668839436</v>
          </cell>
          <cell r="AS346">
            <v>4632.8246458066205</v>
          </cell>
          <cell r="AT346">
            <v>5183.6798946991021</v>
          </cell>
          <cell r="AU346">
            <v>5183.6738138962628</v>
          </cell>
          <cell r="AV346">
            <v>5183.6738138962628</v>
          </cell>
          <cell r="AW346">
            <v>5178.3662296296106</v>
          </cell>
          <cell r="AX346">
            <v>0</v>
          </cell>
          <cell r="AZ346">
            <v>4637.4377495185236</v>
          </cell>
          <cell r="BD346">
            <v>-5.3075842666521567</v>
          </cell>
          <cell r="BE346">
            <v>-0.10239039833918051</v>
          </cell>
          <cell r="BH346">
            <v>54774.188130973489</v>
          </cell>
          <cell r="BI346">
            <v>60579.338648584126</v>
          </cell>
          <cell r="BJ346">
            <v>48869.4</v>
          </cell>
          <cell r="BK346">
            <v>60632.018933116058</v>
          </cell>
          <cell r="BL346">
            <v>60452.435354193381</v>
          </cell>
          <cell r="BM346">
            <v>60788.320105300896</v>
          </cell>
          <cell r="BN346">
            <v>60788.326186103739</v>
          </cell>
          <cell r="BO346">
            <v>60788.326186103739</v>
          </cell>
          <cell r="BP346">
            <v>60793.63377037039</v>
          </cell>
          <cell r="BQ346">
            <v>0</v>
          </cell>
          <cell r="BR346">
            <v>0</v>
          </cell>
          <cell r="BS346">
            <v>60447.822250481477</v>
          </cell>
          <cell r="BT346">
            <v>0</v>
          </cell>
          <cell r="BU346">
            <v>0</v>
          </cell>
          <cell r="BW346">
            <v>5.3075842666512472</v>
          </cell>
          <cell r="BX346">
            <v>8.7312558177732313E-3</v>
          </cell>
          <cell r="BZ346">
            <v>-337</v>
          </cell>
        </row>
        <row r="347">
          <cell r="A347">
            <v>338</v>
          </cell>
          <cell r="B347" t="str">
            <v>WHITMAN</v>
          </cell>
          <cell r="C347">
            <v>0</v>
          </cell>
          <cell r="D347">
            <v>0</v>
          </cell>
          <cell r="E347">
            <v>0</v>
          </cell>
          <cell r="F347">
            <v>0</v>
          </cell>
          <cell r="G347">
            <v>0</v>
          </cell>
          <cell r="H347">
            <v>0</v>
          </cell>
          <cell r="I347">
            <v>0</v>
          </cell>
          <cell r="J347">
            <v>0</v>
          </cell>
          <cell r="K347">
            <v>0</v>
          </cell>
          <cell r="L347">
            <v>0</v>
          </cell>
          <cell r="M347">
            <v>0</v>
          </cell>
          <cell r="N347">
            <v>0</v>
          </cell>
          <cell r="R347">
            <v>0</v>
          </cell>
          <cell r="S347" t="str">
            <v>--</v>
          </cell>
          <cell r="V347">
            <v>0</v>
          </cell>
          <cell r="W347">
            <v>0</v>
          </cell>
          <cell r="X347">
            <v>0</v>
          </cell>
          <cell r="Y347">
            <v>0</v>
          </cell>
          <cell r="Z347">
            <v>0</v>
          </cell>
          <cell r="AA347">
            <v>0</v>
          </cell>
          <cell r="AB347">
            <v>0</v>
          </cell>
          <cell r="AC347">
            <v>0</v>
          </cell>
          <cell r="AD347">
            <v>0</v>
          </cell>
          <cell r="AE347">
            <v>0</v>
          </cell>
          <cell r="AG347">
            <v>0</v>
          </cell>
          <cell r="AK347">
            <v>0</v>
          </cell>
          <cell r="AL347" t="str">
            <v>--</v>
          </cell>
          <cell r="AM347" t="str">
            <v>--</v>
          </cell>
          <cell r="AO347">
            <v>0</v>
          </cell>
          <cell r="AP347">
            <v>0</v>
          </cell>
          <cell r="AQ347">
            <v>0</v>
          </cell>
          <cell r="AR347">
            <v>0</v>
          </cell>
          <cell r="AS347">
            <v>0</v>
          </cell>
          <cell r="AT347">
            <v>0</v>
          </cell>
          <cell r="AU347">
            <v>0</v>
          </cell>
          <cell r="AV347">
            <v>0</v>
          </cell>
          <cell r="AW347">
            <v>0</v>
          </cell>
          <cell r="AX347">
            <v>0</v>
          </cell>
          <cell r="AZ347">
            <v>0</v>
          </cell>
          <cell r="BD347">
            <v>0</v>
          </cell>
          <cell r="BE347" t="str">
            <v>--</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W347">
            <v>0</v>
          </cell>
          <cell r="BX347" t="str">
            <v>--</v>
          </cell>
          <cell r="BZ347">
            <v>-338</v>
          </cell>
        </row>
        <row r="348">
          <cell r="A348">
            <v>339</v>
          </cell>
          <cell r="B348" t="str">
            <v>WILBRAHAM</v>
          </cell>
          <cell r="C348">
            <v>0</v>
          </cell>
          <cell r="D348">
            <v>0</v>
          </cell>
          <cell r="E348">
            <v>0</v>
          </cell>
          <cell r="F348">
            <v>0</v>
          </cell>
          <cell r="G348">
            <v>0</v>
          </cell>
          <cell r="H348">
            <v>0</v>
          </cell>
          <cell r="I348">
            <v>0</v>
          </cell>
          <cell r="J348">
            <v>0</v>
          </cell>
          <cell r="K348">
            <v>0</v>
          </cell>
          <cell r="L348">
            <v>0</v>
          </cell>
          <cell r="M348">
            <v>0</v>
          </cell>
          <cell r="N348">
            <v>0</v>
          </cell>
          <cell r="R348">
            <v>0</v>
          </cell>
          <cell r="S348" t="str">
            <v>--</v>
          </cell>
          <cell r="V348">
            <v>0</v>
          </cell>
          <cell r="W348">
            <v>0</v>
          </cell>
          <cell r="X348">
            <v>0</v>
          </cell>
          <cell r="Y348">
            <v>0</v>
          </cell>
          <cell r="Z348">
            <v>0</v>
          </cell>
          <cell r="AA348">
            <v>0</v>
          </cell>
          <cell r="AB348">
            <v>0</v>
          </cell>
          <cell r="AC348">
            <v>0</v>
          </cell>
          <cell r="AD348">
            <v>0</v>
          </cell>
          <cell r="AE348">
            <v>0</v>
          </cell>
          <cell r="AG348">
            <v>0</v>
          </cell>
          <cell r="AK348">
            <v>0</v>
          </cell>
          <cell r="AL348" t="str">
            <v>--</v>
          </cell>
          <cell r="AM348" t="str">
            <v>--</v>
          </cell>
          <cell r="AO348">
            <v>0</v>
          </cell>
          <cell r="AP348">
            <v>0</v>
          </cell>
          <cell r="AQ348">
            <v>0</v>
          </cell>
          <cell r="AR348">
            <v>0</v>
          </cell>
          <cell r="AS348">
            <v>0</v>
          </cell>
          <cell r="AT348">
            <v>0</v>
          </cell>
          <cell r="AU348">
            <v>0</v>
          </cell>
          <cell r="AV348">
            <v>0</v>
          </cell>
          <cell r="AW348">
            <v>0</v>
          </cell>
          <cell r="AX348">
            <v>0</v>
          </cell>
          <cell r="AZ348">
            <v>0</v>
          </cell>
          <cell r="BD348">
            <v>0</v>
          </cell>
          <cell r="BE348" t="str">
            <v>--</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W348">
            <v>0</v>
          </cell>
          <cell r="BX348" t="str">
            <v>--</v>
          </cell>
          <cell r="BZ348">
            <v>-339</v>
          </cell>
        </row>
        <row r="349">
          <cell r="A349">
            <v>340</v>
          </cell>
          <cell r="B349" t="str">
            <v>WILLIAMSBURG</v>
          </cell>
          <cell r="C349">
            <v>8.5</v>
          </cell>
          <cell r="D349">
            <v>10.085714285714287</v>
          </cell>
          <cell r="E349">
            <v>10.085714285714287</v>
          </cell>
          <cell r="F349">
            <v>9</v>
          </cell>
          <cell r="G349">
            <v>9</v>
          </cell>
          <cell r="H349">
            <v>9</v>
          </cell>
          <cell r="I349">
            <v>9</v>
          </cell>
          <cell r="J349">
            <v>9</v>
          </cell>
          <cell r="K349">
            <v>9</v>
          </cell>
          <cell r="L349">
            <v>0</v>
          </cell>
          <cell r="M349">
            <v>0</v>
          </cell>
          <cell r="N349">
            <v>9</v>
          </cell>
          <cell r="R349">
            <v>0</v>
          </cell>
          <cell r="S349">
            <v>0</v>
          </cell>
          <cell r="V349">
            <v>149092</v>
          </cell>
          <cell r="W349">
            <v>184502.39999999999</v>
          </cell>
          <cell r="X349">
            <v>184590</v>
          </cell>
          <cell r="Y349">
            <v>163911</v>
          </cell>
          <cell r="Z349">
            <v>163911</v>
          </cell>
          <cell r="AA349">
            <v>163947</v>
          </cell>
          <cell r="AB349">
            <v>163947</v>
          </cell>
          <cell r="AC349">
            <v>163947</v>
          </cell>
          <cell r="AD349">
            <v>163947</v>
          </cell>
          <cell r="AE349">
            <v>0</v>
          </cell>
          <cell r="AG349">
            <v>163911</v>
          </cell>
          <cell r="AK349">
            <v>0</v>
          </cell>
          <cell r="AL349">
            <v>0</v>
          </cell>
          <cell r="AM349">
            <v>0</v>
          </cell>
          <cell r="AO349">
            <v>13743.727778342378</v>
          </cell>
          <cell r="AP349">
            <v>15210.400000000001</v>
          </cell>
          <cell r="AQ349">
            <v>30504</v>
          </cell>
          <cell r="AR349">
            <v>8442</v>
          </cell>
          <cell r="AS349">
            <v>8442</v>
          </cell>
          <cell r="AT349">
            <v>22826.607909655766</v>
          </cell>
          <cell r="AU349">
            <v>22826.581465148618</v>
          </cell>
          <cell r="AV349">
            <v>22826.581465148618</v>
          </cell>
          <cell r="AW349">
            <v>22819.172625225663</v>
          </cell>
          <cell r="AX349">
            <v>0</v>
          </cell>
          <cell r="AZ349">
            <v>8442</v>
          </cell>
          <cell r="BD349">
            <v>-7.4088399229549395</v>
          </cell>
          <cell r="BE349">
            <v>-3.2457071744473875E-2</v>
          </cell>
          <cell r="BH349">
            <v>135348.27222165762</v>
          </cell>
          <cell r="BI349">
            <v>169292</v>
          </cell>
          <cell r="BJ349">
            <v>154086</v>
          </cell>
          <cell r="BK349">
            <v>155469</v>
          </cell>
          <cell r="BL349">
            <v>155469</v>
          </cell>
          <cell r="BM349">
            <v>141120.39209034422</v>
          </cell>
          <cell r="BN349">
            <v>141120.41853485137</v>
          </cell>
          <cell r="BO349">
            <v>141120.41853485137</v>
          </cell>
          <cell r="BP349">
            <v>141127.82737477432</v>
          </cell>
          <cell r="BQ349">
            <v>0</v>
          </cell>
          <cell r="BR349">
            <v>0</v>
          </cell>
          <cell r="BS349">
            <v>155469</v>
          </cell>
          <cell r="BT349">
            <v>0</v>
          </cell>
          <cell r="BU349">
            <v>0</v>
          </cell>
          <cell r="BW349">
            <v>7.4088399229513016</v>
          </cell>
          <cell r="BX349">
            <v>5.2500127195376223E-3</v>
          </cell>
          <cell r="BZ349">
            <v>-340</v>
          </cell>
        </row>
        <row r="350">
          <cell r="A350">
            <v>341</v>
          </cell>
          <cell r="B350" t="str">
            <v>WILLIAMSTOWN</v>
          </cell>
          <cell r="C350">
            <v>0</v>
          </cell>
          <cell r="D350">
            <v>0</v>
          </cell>
          <cell r="E350">
            <v>0</v>
          </cell>
          <cell r="F350">
            <v>0</v>
          </cell>
          <cell r="G350">
            <v>0</v>
          </cell>
          <cell r="H350">
            <v>0</v>
          </cell>
          <cell r="I350">
            <v>0</v>
          </cell>
          <cell r="J350">
            <v>0</v>
          </cell>
          <cell r="K350">
            <v>0</v>
          </cell>
          <cell r="L350">
            <v>0</v>
          </cell>
          <cell r="M350">
            <v>0</v>
          </cell>
          <cell r="N350">
            <v>0</v>
          </cell>
          <cell r="R350">
            <v>0</v>
          </cell>
          <cell r="S350" t="str">
            <v>--</v>
          </cell>
          <cell r="V350">
            <v>0</v>
          </cell>
          <cell r="W350">
            <v>0</v>
          </cell>
          <cell r="X350">
            <v>0</v>
          </cell>
          <cell r="Y350">
            <v>0</v>
          </cell>
          <cell r="Z350">
            <v>0</v>
          </cell>
          <cell r="AA350">
            <v>0</v>
          </cell>
          <cell r="AB350">
            <v>0</v>
          </cell>
          <cell r="AC350">
            <v>0</v>
          </cell>
          <cell r="AD350">
            <v>0</v>
          </cell>
          <cell r="AE350">
            <v>0</v>
          </cell>
          <cell r="AG350">
            <v>0</v>
          </cell>
          <cell r="AK350">
            <v>0</v>
          </cell>
          <cell r="AL350" t="str">
            <v>--</v>
          </cell>
          <cell r="AM350" t="str">
            <v>--</v>
          </cell>
          <cell r="AO350">
            <v>0</v>
          </cell>
          <cell r="AP350">
            <v>0</v>
          </cell>
          <cell r="AQ350">
            <v>0</v>
          </cell>
          <cell r="AR350">
            <v>0</v>
          </cell>
          <cell r="AS350">
            <v>0</v>
          </cell>
          <cell r="AT350">
            <v>0</v>
          </cell>
          <cell r="AU350">
            <v>0</v>
          </cell>
          <cell r="AV350">
            <v>0</v>
          </cell>
          <cell r="AW350">
            <v>0</v>
          </cell>
          <cell r="AX350">
            <v>0</v>
          </cell>
          <cell r="AZ350">
            <v>0</v>
          </cell>
          <cell r="BD350">
            <v>0</v>
          </cell>
          <cell r="BE350" t="str">
            <v>--</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W350">
            <v>0</v>
          </cell>
          <cell r="BX350" t="str">
            <v>--</v>
          </cell>
          <cell r="BZ350">
            <v>-341</v>
          </cell>
        </row>
        <row r="351">
          <cell r="A351">
            <v>342</v>
          </cell>
          <cell r="B351" t="str">
            <v>WILMINGTON</v>
          </cell>
          <cell r="C351">
            <v>4</v>
          </cell>
          <cell r="D351">
            <v>4.1964395334561075</v>
          </cell>
          <cell r="E351">
            <v>4.1964395334561075</v>
          </cell>
          <cell r="F351">
            <v>5</v>
          </cell>
          <cell r="G351">
            <v>5</v>
          </cell>
          <cell r="H351">
            <v>5</v>
          </cell>
          <cell r="I351">
            <v>5</v>
          </cell>
          <cell r="J351">
            <v>5</v>
          </cell>
          <cell r="K351">
            <v>5</v>
          </cell>
          <cell r="L351">
            <v>0</v>
          </cell>
          <cell r="M351">
            <v>0</v>
          </cell>
          <cell r="N351">
            <v>5</v>
          </cell>
          <cell r="R351">
            <v>0</v>
          </cell>
          <cell r="S351">
            <v>0</v>
          </cell>
          <cell r="V351">
            <v>65200</v>
          </cell>
          <cell r="W351">
            <v>70132.260282381831</v>
          </cell>
          <cell r="X351">
            <v>70239</v>
          </cell>
          <cell r="Y351">
            <v>83680</v>
          </cell>
          <cell r="Z351">
            <v>83680</v>
          </cell>
          <cell r="AA351">
            <v>83680</v>
          </cell>
          <cell r="AB351">
            <v>83680</v>
          </cell>
          <cell r="AC351">
            <v>83680</v>
          </cell>
          <cell r="AD351">
            <v>83680</v>
          </cell>
          <cell r="AE351">
            <v>0</v>
          </cell>
          <cell r="AG351">
            <v>83680</v>
          </cell>
          <cell r="AK351">
            <v>0</v>
          </cell>
          <cell r="AL351">
            <v>0</v>
          </cell>
          <cell r="AM351">
            <v>0</v>
          </cell>
          <cell r="AO351">
            <v>3930</v>
          </cell>
          <cell r="AP351">
            <v>8706.8770881171822</v>
          </cell>
          <cell r="AQ351">
            <v>8897.7999999999993</v>
          </cell>
          <cell r="AR351">
            <v>22245.024920756605</v>
          </cell>
          <cell r="AS351">
            <v>22262.483073158699</v>
          </cell>
          <cell r="AT351">
            <v>22230.302512941853</v>
          </cell>
          <cell r="AU351">
            <v>22230.270267039974</v>
          </cell>
          <cell r="AV351">
            <v>22230.270267039974</v>
          </cell>
          <cell r="AW351">
            <v>22230.184998606168</v>
          </cell>
          <cell r="AX351">
            <v>0</v>
          </cell>
          <cell r="AZ351">
            <v>22262.931534360621</v>
          </cell>
          <cell r="BD351">
            <v>-8.526843380604987E-2</v>
          </cell>
          <cell r="BE351">
            <v>-3.8356903798719699E-4</v>
          </cell>
          <cell r="BH351">
            <v>61270</v>
          </cell>
          <cell r="BI351">
            <v>61425.38319426465</v>
          </cell>
          <cell r="BJ351">
            <v>61341.2</v>
          </cell>
          <cell r="BK351">
            <v>61434.975079243392</v>
          </cell>
          <cell r="BL351">
            <v>61417.516926841301</v>
          </cell>
          <cell r="BM351">
            <v>61449.697487058147</v>
          </cell>
          <cell r="BN351">
            <v>61449.729732960026</v>
          </cell>
          <cell r="BO351">
            <v>61449.729732960026</v>
          </cell>
          <cell r="BP351">
            <v>61449.815001393828</v>
          </cell>
          <cell r="BQ351">
            <v>0</v>
          </cell>
          <cell r="BR351">
            <v>0</v>
          </cell>
          <cell r="BS351">
            <v>61417.068465639379</v>
          </cell>
          <cell r="BT351">
            <v>0</v>
          </cell>
          <cell r="BU351">
            <v>0</v>
          </cell>
          <cell r="BW351">
            <v>8.5268433802411892E-2</v>
          </cell>
          <cell r="BX351">
            <v>1.387612836856178E-4</v>
          </cell>
          <cell r="BZ351">
            <v>-342</v>
          </cell>
        </row>
        <row r="352">
          <cell r="A352">
            <v>343</v>
          </cell>
          <cell r="B352" t="str">
            <v>WINCHENDON</v>
          </cell>
          <cell r="C352">
            <v>22.71</v>
          </cell>
          <cell r="D352">
            <v>22.84153005464481</v>
          </cell>
          <cell r="E352">
            <v>22.84153005464481</v>
          </cell>
          <cell r="F352">
            <v>22</v>
          </cell>
          <cell r="G352">
            <v>22</v>
          </cell>
          <cell r="H352">
            <v>22</v>
          </cell>
          <cell r="I352">
            <v>22</v>
          </cell>
          <cell r="J352">
            <v>22</v>
          </cell>
          <cell r="K352">
            <v>22</v>
          </cell>
          <cell r="L352">
            <v>0</v>
          </cell>
          <cell r="M352">
            <v>0</v>
          </cell>
          <cell r="N352">
            <v>22</v>
          </cell>
          <cell r="R352">
            <v>0</v>
          </cell>
          <cell r="S352">
            <v>0</v>
          </cell>
          <cell r="V352">
            <v>284920</v>
          </cell>
          <cell r="W352">
            <v>320675.22950819676</v>
          </cell>
          <cell r="X352">
            <v>323436</v>
          </cell>
          <cell r="Y352">
            <v>311520</v>
          </cell>
          <cell r="Z352">
            <v>307603.56</v>
          </cell>
          <cell r="AA352">
            <v>311520</v>
          </cell>
          <cell r="AB352">
            <v>311520</v>
          </cell>
          <cell r="AC352">
            <v>311520</v>
          </cell>
          <cell r="AD352">
            <v>311520</v>
          </cell>
          <cell r="AE352">
            <v>0</v>
          </cell>
          <cell r="AG352">
            <v>307603.56</v>
          </cell>
          <cell r="AK352">
            <v>0</v>
          </cell>
          <cell r="AL352">
            <v>0</v>
          </cell>
          <cell r="AM352">
            <v>0</v>
          </cell>
          <cell r="AO352">
            <v>57359</v>
          </cell>
          <cell r="AP352">
            <v>69426.301825841409</v>
          </cell>
          <cell r="AQ352">
            <v>84749</v>
          </cell>
          <cell r="AR352">
            <v>58179.326802499672</v>
          </cell>
          <cell r="AS352">
            <v>56990.96831409671</v>
          </cell>
          <cell r="AT352">
            <v>47899.361550443078</v>
          </cell>
          <cell r="AU352">
            <v>47899.311429774934</v>
          </cell>
          <cell r="AV352">
            <v>47899.311429774934</v>
          </cell>
          <cell r="AW352">
            <v>47899.178894766606</v>
          </cell>
          <cell r="AX352">
            <v>0</v>
          </cell>
          <cell r="AZ352">
            <v>57061.046675509388</v>
          </cell>
          <cell r="BD352">
            <v>-0.13253500832797727</v>
          </cell>
          <cell r="BE352">
            <v>-2.7669501788674111E-4</v>
          </cell>
          <cell r="BH352">
            <v>227561</v>
          </cell>
          <cell r="BI352">
            <v>251248.92768235534</v>
          </cell>
          <cell r="BJ352">
            <v>238687</v>
          </cell>
          <cell r="BK352">
            <v>253340.67319750032</v>
          </cell>
          <cell r="BL352">
            <v>250612.59168590329</v>
          </cell>
          <cell r="BM352">
            <v>263620.63844955689</v>
          </cell>
          <cell r="BN352">
            <v>263620.68857022509</v>
          </cell>
          <cell r="BO352">
            <v>263620.68857022509</v>
          </cell>
          <cell r="BP352">
            <v>263620.82110523339</v>
          </cell>
          <cell r="BQ352">
            <v>0</v>
          </cell>
          <cell r="BR352">
            <v>0</v>
          </cell>
          <cell r="BS352">
            <v>250542.5133244906</v>
          </cell>
          <cell r="BT352">
            <v>0</v>
          </cell>
          <cell r="BU352">
            <v>0</v>
          </cell>
          <cell r="BW352">
            <v>0.13253500830614939</v>
          </cell>
          <cell r="BX352">
            <v>5.0274888896417735E-5</v>
          </cell>
          <cell r="BZ352">
            <v>-343</v>
          </cell>
        </row>
        <row r="353">
          <cell r="A353">
            <v>344</v>
          </cell>
          <cell r="B353" t="str">
            <v>WINCHESTER</v>
          </cell>
          <cell r="C353">
            <v>2.67</v>
          </cell>
          <cell r="D353">
            <v>2.0653700459656537</v>
          </cell>
          <cell r="E353">
            <v>2.0653700459656537</v>
          </cell>
          <cell r="F353">
            <v>6</v>
          </cell>
          <cell r="G353">
            <v>6</v>
          </cell>
          <cell r="H353">
            <v>6</v>
          </cell>
          <cell r="I353">
            <v>6</v>
          </cell>
          <cell r="J353">
            <v>6</v>
          </cell>
          <cell r="K353">
            <v>6</v>
          </cell>
          <cell r="L353">
            <v>0</v>
          </cell>
          <cell r="M353">
            <v>0</v>
          </cell>
          <cell r="N353">
            <v>6</v>
          </cell>
          <cell r="R353">
            <v>0</v>
          </cell>
          <cell r="S353">
            <v>0</v>
          </cell>
          <cell r="V353">
            <v>40610</v>
          </cell>
          <cell r="W353">
            <v>31486.974808426537</v>
          </cell>
          <cell r="X353">
            <v>31655</v>
          </cell>
          <cell r="Y353">
            <v>81954</v>
          </cell>
          <cell r="Z353">
            <v>81616.02</v>
          </cell>
          <cell r="AA353">
            <v>81954</v>
          </cell>
          <cell r="AB353">
            <v>81954</v>
          </cell>
          <cell r="AC353">
            <v>81954</v>
          </cell>
          <cell r="AD353">
            <v>81954</v>
          </cell>
          <cell r="AE353">
            <v>0</v>
          </cell>
          <cell r="AG353">
            <v>81616.02</v>
          </cell>
          <cell r="AK353">
            <v>0</v>
          </cell>
          <cell r="AL353">
            <v>0</v>
          </cell>
          <cell r="AM353">
            <v>0</v>
          </cell>
          <cell r="AO353">
            <v>22816.980953633945</v>
          </cell>
          <cell r="AP353">
            <v>4837.0377584021853</v>
          </cell>
          <cell r="AQ353">
            <v>11757.4</v>
          </cell>
          <cell r="AR353">
            <v>54086.02883843203</v>
          </cell>
          <cell r="AS353">
            <v>54697.066156649285</v>
          </cell>
          <cell r="AT353">
            <v>43844.301564510184</v>
          </cell>
          <cell r="AU353">
            <v>43844.23130807592</v>
          </cell>
          <cell r="AV353">
            <v>43844.23130807592</v>
          </cell>
          <cell r="AW353">
            <v>43842.637726738685</v>
          </cell>
          <cell r="AX353">
            <v>0</v>
          </cell>
          <cell r="AZ353">
            <v>54721.444306030164</v>
          </cell>
          <cell r="BD353">
            <v>-1.5935813372343546</v>
          </cell>
          <cell r="BE353">
            <v>-3.6346431210865227E-3</v>
          </cell>
          <cell r="BH353">
            <v>17793.019046366055</v>
          </cell>
          <cell r="BI353">
            <v>26649.937050024353</v>
          </cell>
          <cell r="BJ353">
            <v>19897.599999999999</v>
          </cell>
          <cell r="BK353">
            <v>27867.97116156797</v>
          </cell>
          <cell r="BL353">
            <v>26918.953843350719</v>
          </cell>
          <cell r="BM353">
            <v>38109.698435489816</v>
          </cell>
          <cell r="BN353">
            <v>38109.76869192408</v>
          </cell>
          <cell r="BO353">
            <v>38109.76869192408</v>
          </cell>
          <cell r="BP353">
            <v>38111.362273261315</v>
          </cell>
          <cell r="BQ353">
            <v>0</v>
          </cell>
          <cell r="BR353">
            <v>0</v>
          </cell>
          <cell r="BS353">
            <v>26894.57569396984</v>
          </cell>
          <cell r="BT353">
            <v>0</v>
          </cell>
          <cell r="BU353">
            <v>0</v>
          </cell>
          <cell r="BW353">
            <v>1.5935813372343546</v>
          </cell>
          <cell r="BX353">
            <v>4.1815560470004343E-3</v>
          </cell>
          <cell r="BZ353">
            <v>-344</v>
          </cell>
        </row>
        <row r="354">
          <cell r="A354">
            <v>345</v>
          </cell>
          <cell r="B354" t="str">
            <v>WINDSOR</v>
          </cell>
          <cell r="C354">
            <v>0</v>
          </cell>
          <cell r="D354">
            <v>0</v>
          </cell>
          <cell r="E354">
            <v>0</v>
          </cell>
          <cell r="F354">
            <v>0</v>
          </cell>
          <cell r="G354">
            <v>0</v>
          </cell>
          <cell r="H354">
            <v>0</v>
          </cell>
          <cell r="I354">
            <v>0</v>
          </cell>
          <cell r="J354">
            <v>0</v>
          </cell>
          <cell r="K354">
            <v>0</v>
          </cell>
          <cell r="L354">
            <v>0</v>
          </cell>
          <cell r="M354">
            <v>0</v>
          </cell>
          <cell r="N354">
            <v>0</v>
          </cell>
          <cell r="R354">
            <v>0</v>
          </cell>
          <cell r="S354" t="str">
            <v>--</v>
          </cell>
          <cell r="V354">
            <v>0</v>
          </cell>
          <cell r="W354">
            <v>0</v>
          </cell>
          <cell r="X354">
            <v>0</v>
          </cell>
          <cell r="Y354">
            <v>0</v>
          </cell>
          <cell r="Z354">
            <v>0</v>
          </cell>
          <cell r="AA354">
            <v>0</v>
          </cell>
          <cell r="AB354">
            <v>0</v>
          </cell>
          <cell r="AC354">
            <v>0</v>
          </cell>
          <cell r="AD354">
            <v>0</v>
          </cell>
          <cell r="AE354">
            <v>0</v>
          </cell>
          <cell r="AG354">
            <v>0</v>
          </cell>
          <cell r="AK354">
            <v>0</v>
          </cell>
          <cell r="AL354" t="str">
            <v>--</v>
          </cell>
          <cell r="AM354" t="str">
            <v>--</v>
          </cell>
          <cell r="AO354">
            <v>0</v>
          </cell>
          <cell r="AP354">
            <v>0</v>
          </cell>
          <cell r="AQ354">
            <v>0</v>
          </cell>
          <cell r="AR354">
            <v>0</v>
          </cell>
          <cell r="AS354">
            <v>0</v>
          </cell>
          <cell r="AT354">
            <v>0</v>
          </cell>
          <cell r="AU354">
            <v>0</v>
          </cell>
          <cell r="AV354">
            <v>0</v>
          </cell>
          <cell r="AW354">
            <v>0</v>
          </cell>
          <cell r="AX354">
            <v>0</v>
          </cell>
          <cell r="AZ354">
            <v>0</v>
          </cell>
          <cell r="BD354">
            <v>0</v>
          </cell>
          <cell r="BE354" t="str">
            <v>--</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W354">
            <v>0</v>
          </cell>
          <cell r="BX354" t="str">
            <v>--</v>
          </cell>
          <cell r="BZ354">
            <v>-345</v>
          </cell>
        </row>
        <row r="355">
          <cell r="A355">
            <v>346</v>
          </cell>
          <cell r="B355" t="str">
            <v>WINTHROP</v>
          </cell>
          <cell r="C355">
            <v>23.43</v>
          </cell>
          <cell r="D355">
            <v>24.737056823830038</v>
          </cell>
          <cell r="E355">
            <v>24.737056823830038</v>
          </cell>
          <cell r="F355">
            <v>21</v>
          </cell>
          <cell r="G355">
            <v>21</v>
          </cell>
          <cell r="H355">
            <v>21</v>
          </cell>
          <cell r="I355">
            <v>21</v>
          </cell>
          <cell r="J355">
            <v>21</v>
          </cell>
          <cell r="K355">
            <v>21</v>
          </cell>
          <cell r="L355">
            <v>0</v>
          </cell>
          <cell r="M355">
            <v>0</v>
          </cell>
          <cell r="N355">
            <v>21</v>
          </cell>
          <cell r="R355">
            <v>0</v>
          </cell>
          <cell r="S355">
            <v>0</v>
          </cell>
          <cell r="V355">
            <v>343613</v>
          </cell>
          <cell r="W355">
            <v>398715.11669751222</v>
          </cell>
          <cell r="X355">
            <v>406747</v>
          </cell>
          <cell r="Y355">
            <v>332716</v>
          </cell>
          <cell r="Z355">
            <v>326994.76</v>
          </cell>
          <cell r="AA355">
            <v>332716</v>
          </cell>
          <cell r="AB355">
            <v>332716</v>
          </cell>
          <cell r="AC355">
            <v>332716</v>
          </cell>
          <cell r="AD355">
            <v>332716</v>
          </cell>
          <cell r="AE355">
            <v>0</v>
          </cell>
          <cell r="AG355">
            <v>326994.76</v>
          </cell>
          <cell r="AK355">
            <v>0</v>
          </cell>
          <cell r="AL355">
            <v>0</v>
          </cell>
          <cell r="AM355">
            <v>0</v>
          </cell>
          <cell r="AO355">
            <v>20932</v>
          </cell>
          <cell r="AP355">
            <v>54480.900807971426</v>
          </cell>
          <cell r="AQ355">
            <v>63128.2</v>
          </cell>
          <cell r="AR355">
            <v>19867.177622411622</v>
          </cell>
          <cell r="AS355">
            <v>20093.937444623101</v>
          </cell>
          <cell r="AT355">
            <v>19698</v>
          </cell>
          <cell r="AU355">
            <v>19698</v>
          </cell>
          <cell r="AV355">
            <v>19698</v>
          </cell>
          <cell r="AW355">
            <v>19698</v>
          </cell>
          <cell r="AX355">
            <v>0</v>
          </cell>
          <cell r="AZ355">
            <v>20099.762401358177</v>
          </cell>
          <cell r="BD355">
            <v>0</v>
          </cell>
          <cell r="BE355">
            <v>0</v>
          </cell>
          <cell r="BH355">
            <v>322681</v>
          </cell>
          <cell r="BI355">
            <v>344234.21588954079</v>
          </cell>
          <cell r="BJ355">
            <v>343618.8</v>
          </cell>
          <cell r="BK355">
            <v>312848.82237758837</v>
          </cell>
          <cell r="BL355">
            <v>306900.82255537692</v>
          </cell>
          <cell r="BM355">
            <v>313018</v>
          </cell>
          <cell r="BN355">
            <v>313018</v>
          </cell>
          <cell r="BO355">
            <v>313018</v>
          </cell>
          <cell r="BP355">
            <v>313018</v>
          </cell>
          <cell r="BQ355">
            <v>0</v>
          </cell>
          <cell r="BR355">
            <v>0</v>
          </cell>
          <cell r="BS355">
            <v>306894.99759864184</v>
          </cell>
          <cell r="BT355">
            <v>0</v>
          </cell>
          <cell r="BU355">
            <v>0</v>
          </cell>
          <cell r="BW355">
            <v>0</v>
          </cell>
          <cell r="BX355">
            <v>0</v>
          </cell>
          <cell r="BZ355">
            <v>-346</v>
          </cell>
        </row>
        <row r="356">
          <cell r="A356">
            <v>347</v>
          </cell>
          <cell r="B356" t="str">
            <v>WOBURN</v>
          </cell>
          <cell r="C356">
            <v>41.430000000000007</v>
          </cell>
          <cell r="D356">
            <v>40.729414497173998</v>
          </cell>
          <cell r="E356">
            <v>40.729414497173998</v>
          </cell>
          <cell r="F356">
            <v>45</v>
          </cell>
          <cell r="G356">
            <v>45</v>
          </cell>
          <cell r="H356">
            <v>45</v>
          </cell>
          <cell r="I356">
            <v>45</v>
          </cell>
          <cell r="J356">
            <v>45</v>
          </cell>
          <cell r="K356">
            <v>45</v>
          </cell>
          <cell r="L356">
            <v>0</v>
          </cell>
          <cell r="M356">
            <v>0</v>
          </cell>
          <cell r="N356">
            <v>45</v>
          </cell>
          <cell r="R356">
            <v>0</v>
          </cell>
          <cell r="S356">
            <v>0</v>
          </cell>
          <cell r="V356">
            <v>737330</v>
          </cell>
          <cell r="W356">
            <v>779508.56320590025</v>
          </cell>
          <cell r="X356">
            <v>782838</v>
          </cell>
          <cell r="Y356">
            <v>871041</v>
          </cell>
          <cell r="Z356">
            <v>868890.44999999972</v>
          </cell>
          <cell r="AA356">
            <v>871086</v>
          </cell>
          <cell r="AB356">
            <v>871086</v>
          </cell>
          <cell r="AC356">
            <v>871086</v>
          </cell>
          <cell r="AD356">
            <v>871086</v>
          </cell>
          <cell r="AE356">
            <v>0</v>
          </cell>
          <cell r="AG356">
            <v>868890.44999999972</v>
          </cell>
          <cell r="AK356">
            <v>0</v>
          </cell>
          <cell r="AL356">
            <v>0</v>
          </cell>
          <cell r="AM356">
            <v>0</v>
          </cell>
          <cell r="AO356">
            <v>250787.46426819454</v>
          </cell>
          <cell r="AP356">
            <v>137752.75426808753</v>
          </cell>
          <cell r="AQ356">
            <v>273217.19999999995</v>
          </cell>
          <cell r="AR356">
            <v>208402.40913684387</v>
          </cell>
          <cell r="AS356">
            <v>222123.67357853701</v>
          </cell>
          <cell r="AT356">
            <v>172478.39309591707</v>
          </cell>
          <cell r="AU356">
            <v>172478.15361191623</v>
          </cell>
          <cell r="AV356">
            <v>172478.15361191623</v>
          </cell>
          <cell r="AW356">
            <v>172444.31313426088</v>
          </cell>
          <cell r="AX356">
            <v>0</v>
          </cell>
          <cell r="AZ356">
            <v>222531.38527776286</v>
          </cell>
          <cell r="BD356">
            <v>-33.840477655350696</v>
          </cell>
          <cell r="BE356">
            <v>-1.9620153014565656E-2</v>
          </cell>
          <cell r="BH356">
            <v>486542.53573180549</v>
          </cell>
          <cell r="BI356">
            <v>641755.80893781269</v>
          </cell>
          <cell r="BJ356">
            <v>509620.80000000005</v>
          </cell>
          <cell r="BK356">
            <v>662638.59086315613</v>
          </cell>
          <cell r="BL356">
            <v>646766.77642146265</v>
          </cell>
          <cell r="BM356">
            <v>698607.60690408293</v>
          </cell>
          <cell r="BN356">
            <v>698607.84638808377</v>
          </cell>
          <cell r="BO356">
            <v>698607.84638808377</v>
          </cell>
          <cell r="BP356">
            <v>698641.68686573906</v>
          </cell>
          <cell r="BQ356">
            <v>0</v>
          </cell>
          <cell r="BR356">
            <v>0</v>
          </cell>
          <cell r="BS356">
            <v>646359.06472223683</v>
          </cell>
          <cell r="BT356">
            <v>0</v>
          </cell>
          <cell r="BU356">
            <v>0</v>
          </cell>
          <cell r="BW356">
            <v>33.840477655292489</v>
          </cell>
          <cell r="BX356">
            <v>4.8439876291439532E-3</v>
          </cell>
          <cell r="BZ356">
            <v>-347</v>
          </cell>
        </row>
        <row r="357">
          <cell r="A357">
            <v>348</v>
          </cell>
          <cell r="B357" t="str">
            <v>WORCESTER</v>
          </cell>
          <cell r="C357">
            <v>1963.3000000000006</v>
          </cell>
          <cell r="D357">
            <v>1964.9009506323946</v>
          </cell>
          <cell r="E357">
            <v>1964.9009506323946</v>
          </cell>
          <cell r="F357">
            <v>1991</v>
          </cell>
          <cell r="G357">
            <v>1991</v>
          </cell>
          <cell r="H357">
            <v>1991</v>
          </cell>
          <cell r="I357">
            <v>1991</v>
          </cell>
          <cell r="J357">
            <v>1991</v>
          </cell>
          <cell r="K357">
            <v>1991</v>
          </cell>
          <cell r="L357">
            <v>0</v>
          </cell>
          <cell r="M357">
            <v>0</v>
          </cell>
          <cell r="N357">
            <v>1991</v>
          </cell>
          <cell r="R357">
            <v>0</v>
          </cell>
          <cell r="S357">
            <v>0</v>
          </cell>
          <cell r="V357">
            <v>27928288</v>
          </cell>
          <cell r="W357">
            <v>31203983.541290931</v>
          </cell>
          <cell r="X357">
            <v>31125678</v>
          </cell>
          <cell r="Y357">
            <v>31524118</v>
          </cell>
          <cell r="Z357">
            <v>31243924.569999993</v>
          </cell>
          <cell r="AA357">
            <v>31612921</v>
          </cell>
          <cell r="AB357">
            <v>31612921</v>
          </cell>
          <cell r="AC357">
            <v>31612921</v>
          </cell>
          <cell r="AD357">
            <v>31612921</v>
          </cell>
          <cell r="AE357">
            <v>0</v>
          </cell>
          <cell r="AG357">
            <v>31243924.569999993</v>
          </cell>
          <cell r="AK357">
            <v>0</v>
          </cell>
          <cell r="AL357">
            <v>0</v>
          </cell>
          <cell r="AM357">
            <v>0</v>
          </cell>
          <cell r="AO357">
            <v>2696645.7622966524</v>
          </cell>
          <cell r="AP357">
            <v>4946128.7993285246</v>
          </cell>
          <cell r="AQ357">
            <v>5926875.5999999996</v>
          </cell>
          <cell r="AR357">
            <v>5537111.8065525666</v>
          </cell>
          <cell r="AS357">
            <v>5329210.722138986</v>
          </cell>
          <cell r="AT357">
            <v>5521488.3858284801</v>
          </cell>
          <cell r="AU357">
            <v>5521481.6684824936</v>
          </cell>
          <cell r="AV357">
            <v>5521481.6684824936</v>
          </cell>
          <cell r="AW357">
            <v>5521267.9410426281</v>
          </cell>
          <cell r="AX357">
            <v>0</v>
          </cell>
          <cell r="AZ357">
            <v>5331067.7521066898</v>
          </cell>
          <cell r="BD357">
            <v>-213.72743986546993</v>
          </cell>
          <cell r="BE357">
            <v>-3.8708349080596172E-3</v>
          </cell>
          <cell r="BH357">
            <v>25231642.237703346</v>
          </cell>
          <cell r="BI357">
            <v>26257854.741962407</v>
          </cell>
          <cell r="BJ357">
            <v>25198802.399999999</v>
          </cell>
          <cell r="BK357">
            <v>25987006.193447433</v>
          </cell>
          <cell r="BL357">
            <v>25914713.847861007</v>
          </cell>
          <cell r="BM357">
            <v>26091432.61417152</v>
          </cell>
          <cell r="BN357">
            <v>26091439.331517506</v>
          </cell>
          <cell r="BO357">
            <v>26091439.331517506</v>
          </cell>
          <cell r="BP357">
            <v>26091653.058957372</v>
          </cell>
          <cell r="BQ357">
            <v>0</v>
          </cell>
          <cell r="BR357">
            <v>0</v>
          </cell>
          <cell r="BS357">
            <v>25912856.817893304</v>
          </cell>
          <cell r="BT357">
            <v>0</v>
          </cell>
          <cell r="BU357">
            <v>0</v>
          </cell>
          <cell r="BW357">
            <v>213.72743986546993</v>
          </cell>
          <cell r="BX357">
            <v>8.1914775627023317E-4</v>
          </cell>
          <cell r="BZ357">
            <v>-348</v>
          </cell>
        </row>
        <row r="358">
          <cell r="A358">
            <v>349</v>
          </cell>
          <cell r="B358" t="str">
            <v>WORTHINGTON</v>
          </cell>
          <cell r="C358">
            <v>0</v>
          </cell>
          <cell r="D358">
            <v>0</v>
          </cell>
          <cell r="E358">
            <v>0</v>
          </cell>
          <cell r="F358">
            <v>0</v>
          </cell>
          <cell r="G358">
            <v>0</v>
          </cell>
          <cell r="H358">
            <v>0</v>
          </cell>
          <cell r="I358">
            <v>0</v>
          </cell>
          <cell r="J358">
            <v>0</v>
          </cell>
          <cell r="K358">
            <v>0</v>
          </cell>
          <cell r="L358">
            <v>0</v>
          </cell>
          <cell r="M358">
            <v>0</v>
          </cell>
          <cell r="N358">
            <v>0</v>
          </cell>
          <cell r="R358">
            <v>0</v>
          </cell>
          <cell r="S358" t="str">
            <v>--</v>
          </cell>
          <cell r="V358">
            <v>0</v>
          </cell>
          <cell r="W358">
            <v>0</v>
          </cell>
          <cell r="X358">
            <v>0</v>
          </cell>
          <cell r="Y358">
            <v>0</v>
          </cell>
          <cell r="Z358">
            <v>0</v>
          </cell>
          <cell r="AA358">
            <v>0</v>
          </cell>
          <cell r="AB358">
            <v>0</v>
          </cell>
          <cell r="AC358">
            <v>0</v>
          </cell>
          <cell r="AD358">
            <v>0</v>
          </cell>
          <cell r="AE358">
            <v>0</v>
          </cell>
          <cell r="AG358">
            <v>0</v>
          </cell>
          <cell r="AK358">
            <v>0</v>
          </cell>
          <cell r="AL358" t="str">
            <v>--</v>
          </cell>
          <cell r="AM358" t="str">
            <v>--</v>
          </cell>
          <cell r="AO358">
            <v>0</v>
          </cell>
          <cell r="AP358">
            <v>0</v>
          </cell>
          <cell r="AQ358">
            <v>0</v>
          </cell>
          <cell r="AR358">
            <v>0</v>
          </cell>
          <cell r="AS358">
            <v>0</v>
          </cell>
          <cell r="AT358">
            <v>0</v>
          </cell>
          <cell r="AU358">
            <v>0</v>
          </cell>
          <cell r="AV358">
            <v>0</v>
          </cell>
          <cell r="AW358">
            <v>0</v>
          </cell>
          <cell r="AX358">
            <v>0</v>
          </cell>
          <cell r="AZ358">
            <v>0</v>
          </cell>
          <cell r="BD358">
            <v>0</v>
          </cell>
          <cell r="BE358" t="str">
            <v>--</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W358">
            <v>0</v>
          </cell>
          <cell r="BX358" t="str">
            <v>--</v>
          </cell>
          <cell r="BZ358">
            <v>-349</v>
          </cell>
        </row>
        <row r="359">
          <cell r="A359">
            <v>350</v>
          </cell>
          <cell r="B359" t="str">
            <v>WRENTHAM</v>
          </cell>
          <cell r="C359">
            <v>47.35</v>
          </cell>
          <cell r="D359">
            <v>50.267566072008549</v>
          </cell>
          <cell r="E359">
            <v>50.267566072008549</v>
          </cell>
          <cell r="F359">
            <v>53</v>
          </cell>
          <cell r="G359">
            <v>53</v>
          </cell>
          <cell r="H359">
            <v>53</v>
          </cell>
          <cell r="I359">
            <v>53</v>
          </cell>
          <cell r="J359">
            <v>53</v>
          </cell>
          <cell r="K359">
            <v>53</v>
          </cell>
          <cell r="L359">
            <v>0</v>
          </cell>
          <cell r="M359">
            <v>0</v>
          </cell>
          <cell r="N359">
            <v>53</v>
          </cell>
          <cell r="R359">
            <v>0</v>
          </cell>
          <cell r="S359">
            <v>0</v>
          </cell>
          <cell r="V359">
            <v>912402</v>
          </cell>
          <cell r="W359">
            <v>938691.97697554401</v>
          </cell>
          <cell r="X359">
            <v>940275</v>
          </cell>
          <cell r="Y359">
            <v>1046459</v>
          </cell>
          <cell r="Z359">
            <v>1046459</v>
          </cell>
          <cell r="AA359">
            <v>1046842</v>
          </cell>
          <cell r="AB359">
            <v>1046842</v>
          </cell>
          <cell r="AC359">
            <v>1046842</v>
          </cell>
          <cell r="AD359">
            <v>1046842</v>
          </cell>
          <cell r="AE359">
            <v>0</v>
          </cell>
          <cell r="AG359">
            <v>1046459</v>
          </cell>
          <cell r="AK359">
            <v>0</v>
          </cell>
          <cell r="AL359">
            <v>0</v>
          </cell>
          <cell r="AM359">
            <v>0</v>
          </cell>
          <cell r="AO359">
            <v>260583.4256753682</v>
          </cell>
          <cell r="AP359">
            <v>141261.63027332281</v>
          </cell>
          <cell r="AQ359">
            <v>287026.19999999995</v>
          </cell>
          <cell r="AR359">
            <v>231492.53713999709</v>
          </cell>
          <cell r="AS359">
            <v>245155.60106430188</v>
          </cell>
          <cell r="AT359">
            <v>178808.50670039811</v>
          </cell>
          <cell r="AU359">
            <v>178808.2693744573</v>
          </cell>
          <cell r="AV359">
            <v>178808.2693744573</v>
          </cell>
          <cell r="AW359">
            <v>178764.35732034821</v>
          </cell>
          <cell r="AX359">
            <v>0</v>
          </cell>
          <cell r="AZ359">
            <v>245506.57486314976</v>
          </cell>
          <cell r="BD359">
            <v>-43.912054109096061</v>
          </cell>
          <cell r="BE359">
            <v>-2.4558178580169621E-2</v>
          </cell>
          <cell r="BH359">
            <v>651818.57432463183</v>
          </cell>
          <cell r="BI359">
            <v>797430.3467022212</v>
          </cell>
          <cell r="BJ359">
            <v>653248.80000000005</v>
          </cell>
          <cell r="BK359">
            <v>814966.46286000288</v>
          </cell>
          <cell r="BL359">
            <v>801303.39893569809</v>
          </cell>
          <cell r="BM359">
            <v>868033.49329960183</v>
          </cell>
          <cell r="BN359">
            <v>868033.7306255427</v>
          </cell>
          <cell r="BO359">
            <v>868033.7306255427</v>
          </cell>
          <cell r="BP359">
            <v>868077.64267965173</v>
          </cell>
          <cell r="BQ359">
            <v>0</v>
          </cell>
          <cell r="BR359">
            <v>0</v>
          </cell>
          <cell r="BS359">
            <v>800952.42513685022</v>
          </cell>
          <cell r="BT359">
            <v>0</v>
          </cell>
          <cell r="BU359">
            <v>0</v>
          </cell>
          <cell r="BW359">
            <v>43.912054109037854</v>
          </cell>
          <cell r="BX359">
            <v>5.0587958232206631E-3</v>
          </cell>
          <cell r="BZ359">
            <v>-350</v>
          </cell>
        </row>
        <row r="360">
          <cell r="A360">
            <v>351</v>
          </cell>
          <cell r="B360" t="str">
            <v>YARMOUTH</v>
          </cell>
          <cell r="C360">
            <v>0</v>
          </cell>
          <cell r="D360">
            <v>0</v>
          </cell>
          <cell r="E360">
            <v>0</v>
          </cell>
          <cell r="F360">
            <v>0</v>
          </cell>
          <cell r="G360">
            <v>0</v>
          </cell>
          <cell r="H360">
            <v>0</v>
          </cell>
          <cell r="I360">
            <v>0</v>
          </cell>
          <cell r="J360">
            <v>0</v>
          </cell>
          <cell r="K360">
            <v>0</v>
          </cell>
          <cell r="L360">
            <v>0</v>
          </cell>
          <cell r="M360">
            <v>0</v>
          </cell>
          <cell r="N360">
            <v>0</v>
          </cell>
          <cell r="R360">
            <v>0</v>
          </cell>
          <cell r="S360" t="str">
            <v>--</v>
          </cell>
          <cell r="V360">
            <v>0</v>
          </cell>
          <cell r="W360">
            <v>0</v>
          </cell>
          <cell r="X360">
            <v>0</v>
          </cell>
          <cell r="Y360">
            <v>0</v>
          </cell>
          <cell r="Z360">
            <v>0</v>
          </cell>
          <cell r="AA360">
            <v>0</v>
          </cell>
          <cell r="AB360">
            <v>0</v>
          </cell>
          <cell r="AC360">
            <v>0</v>
          </cell>
          <cell r="AD360">
            <v>0</v>
          </cell>
          <cell r="AE360">
            <v>0</v>
          </cell>
          <cell r="AG360">
            <v>0</v>
          </cell>
          <cell r="AK360">
            <v>0</v>
          </cell>
          <cell r="AL360" t="str">
            <v>--</v>
          </cell>
          <cell r="AM360" t="str">
            <v>--</v>
          </cell>
          <cell r="AO360">
            <v>0</v>
          </cell>
          <cell r="AP360">
            <v>0</v>
          </cell>
          <cell r="AQ360">
            <v>0</v>
          </cell>
          <cell r="AR360">
            <v>0</v>
          </cell>
          <cell r="AS360">
            <v>0</v>
          </cell>
          <cell r="AT360">
            <v>0</v>
          </cell>
          <cell r="AU360">
            <v>0</v>
          </cell>
          <cell r="AV360">
            <v>0</v>
          </cell>
          <cell r="AW360">
            <v>0</v>
          </cell>
          <cell r="AX360">
            <v>0</v>
          </cell>
          <cell r="AZ360">
            <v>0</v>
          </cell>
          <cell r="BD360">
            <v>0</v>
          </cell>
          <cell r="BE360" t="str">
            <v>--</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W360">
            <v>0</v>
          </cell>
          <cell r="BX360" t="str">
            <v>--</v>
          </cell>
          <cell r="BZ360">
            <v>-351</v>
          </cell>
        </row>
        <row r="361">
          <cell r="A361">
            <v>352</v>
          </cell>
          <cell r="B361" t="str">
            <v>DEVENS</v>
          </cell>
          <cell r="C361">
            <v>7</v>
          </cell>
          <cell r="D361">
            <v>8.0200501253132828</v>
          </cell>
          <cell r="E361">
            <v>8.0200501253132828</v>
          </cell>
          <cell r="F361">
            <v>9</v>
          </cell>
          <cell r="G361">
            <v>9</v>
          </cell>
          <cell r="H361">
            <v>9</v>
          </cell>
          <cell r="I361">
            <v>9</v>
          </cell>
          <cell r="J361">
            <v>9</v>
          </cell>
          <cell r="K361">
            <v>9</v>
          </cell>
          <cell r="L361">
            <v>0</v>
          </cell>
          <cell r="M361">
            <v>0</v>
          </cell>
          <cell r="N361">
            <v>9</v>
          </cell>
          <cell r="R361">
            <v>0</v>
          </cell>
          <cell r="S361">
            <v>0</v>
          </cell>
          <cell r="V361">
            <v>141562</v>
          </cell>
          <cell r="W361">
            <v>173272.80701754385</v>
          </cell>
          <cell r="X361">
            <v>167562</v>
          </cell>
          <cell r="Y361">
            <v>188037</v>
          </cell>
          <cell r="Z361">
            <v>188037</v>
          </cell>
          <cell r="AA361">
            <v>188064</v>
          </cell>
          <cell r="AB361">
            <v>188064</v>
          </cell>
          <cell r="AC361">
            <v>188064</v>
          </cell>
          <cell r="AD361">
            <v>188064</v>
          </cell>
          <cell r="AE361">
            <v>0</v>
          </cell>
          <cell r="AG361">
            <v>188037</v>
          </cell>
          <cell r="AK361">
            <v>0</v>
          </cell>
          <cell r="AL361">
            <v>0</v>
          </cell>
          <cell r="AM361">
            <v>0</v>
          </cell>
          <cell r="AO361">
            <v>30651.533033516051</v>
          </cell>
          <cell r="AP361">
            <v>22638.604318945272</v>
          </cell>
          <cell r="AQ361">
            <v>43765.599999999999</v>
          </cell>
          <cell r="AR361">
            <v>36789.463999927073</v>
          </cell>
          <cell r="AS361">
            <v>40821.904886779521</v>
          </cell>
          <cell r="AT361">
            <v>53063.681674982508</v>
          </cell>
          <cell r="AU361">
            <v>53063.599642966925</v>
          </cell>
          <cell r="AV361">
            <v>53063.599642966925</v>
          </cell>
          <cell r="AW361">
            <v>53060.544776245006</v>
          </cell>
          <cell r="AX361">
            <v>0</v>
          </cell>
          <cell r="AZ361">
            <v>40925.489346643641</v>
          </cell>
          <cell r="BD361">
            <v>-3.0548667219190975</v>
          </cell>
          <cell r="BE361">
            <v>-5.7569911247501437E-3</v>
          </cell>
          <cell r="BH361">
            <v>110910.46696648395</v>
          </cell>
          <cell r="BI361">
            <v>150634.20269859859</v>
          </cell>
          <cell r="BJ361">
            <v>123796.4</v>
          </cell>
          <cell r="BK361">
            <v>151247.53600007293</v>
          </cell>
          <cell r="BL361">
            <v>147215.09511322048</v>
          </cell>
          <cell r="BM361">
            <v>135000.31832501749</v>
          </cell>
          <cell r="BN361">
            <v>135000.40035703307</v>
          </cell>
          <cell r="BO361">
            <v>135000.40035703307</v>
          </cell>
          <cell r="BP361">
            <v>135003.45522375498</v>
          </cell>
          <cell r="BQ361">
            <v>0</v>
          </cell>
          <cell r="BR361">
            <v>0</v>
          </cell>
          <cell r="BS361">
            <v>147111.51065335635</v>
          </cell>
          <cell r="BT361">
            <v>0</v>
          </cell>
          <cell r="BU361">
            <v>0</v>
          </cell>
          <cell r="BW361">
            <v>3.0548667219118215</v>
          </cell>
          <cell r="BX361">
            <v>2.2628575277128249E-3</v>
          </cell>
          <cell r="BZ361">
            <v>-352</v>
          </cell>
        </row>
        <row r="362">
          <cell r="A362">
            <v>406</v>
          </cell>
          <cell r="B362" t="str">
            <v>NORTHAMPTON SMITH</v>
          </cell>
          <cell r="C362">
            <v>0</v>
          </cell>
          <cell r="D362">
            <v>0</v>
          </cell>
          <cell r="E362">
            <v>0</v>
          </cell>
          <cell r="F362">
            <v>0</v>
          </cell>
          <cell r="G362">
            <v>0</v>
          </cell>
          <cell r="H362">
            <v>0</v>
          </cell>
          <cell r="I362">
            <v>0</v>
          </cell>
          <cell r="J362">
            <v>0</v>
          </cell>
          <cell r="K362">
            <v>0</v>
          </cell>
          <cell r="L362">
            <v>0</v>
          </cell>
          <cell r="M362">
            <v>0</v>
          </cell>
          <cell r="N362">
            <v>0</v>
          </cell>
          <cell r="R362">
            <v>0</v>
          </cell>
          <cell r="S362" t="str">
            <v>--</v>
          </cell>
          <cell r="V362">
            <v>0</v>
          </cell>
          <cell r="W362">
            <v>0</v>
          </cell>
          <cell r="X362">
            <v>0</v>
          </cell>
          <cell r="Y362">
            <v>0</v>
          </cell>
          <cell r="Z362">
            <v>0</v>
          </cell>
          <cell r="AA362">
            <v>0</v>
          </cell>
          <cell r="AB362">
            <v>0</v>
          </cell>
          <cell r="AC362">
            <v>0</v>
          </cell>
          <cell r="AD362">
            <v>0</v>
          </cell>
          <cell r="AE362">
            <v>0</v>
          </cell>
          <cell r="AG362">
            <v>0</v>
          </cell>
          <cell r="AK362">
            <v>0</v>
          </cell>
          <cell r="AL362" t="str">
            <v>--</v>
          </cell>
          <cell r="AM362" t="str">
            <v>--</v>
          </cell>
          <cell r="AO362">
            <v>0</v>
          </cell>
          <cell r="AP362">
            <v>0</v>
          </cell>
          <cell r="AQ362">
            <v>0</v>
          </cell>
          <cell r="AR362">
            <v>0</v>
          </cell>
          <cell r="AS362">
            <v>0</v>
          </cell>
          <cell r="AT362">
            <v>0</v>
          </cell>
          <cell r="AU362">
            <v>0</v>
          </cell>
          <cell r="AV362">
            <v>0</v>
          </cell>
          <cell r="AW362">
            <v>0</v>
          </cell>
          <cell r="AX362">
            <v>0</v>
          </cell>
          <cell r="AZ362">
            <v>0</v>
          </cell>
          <cell r="BD362">
            <v>0</v>
          </cell>
          <cell r="BE362" t="str">
            <v>--</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W362">
            <v>0</v>
          </cell>
          <cell r="BX362" t="str">
            <v>--</v>
          </cell>
          <cell r="BZ362">
            <v>-406</v>
          </cell>
        </row>
        <row r="363">
          <cell r="A363">
            <v>600</v>
          </cell>
          <cell r="B363" t="str">
            <v>ACTON BOXBOROUGH</v>
          </cell>
          <cell r="C363">
            <v>34.5</v>
          </cell>
          <cell r="D363">
            <v>31.165828364013489</v>
          </cell>
          <cell r="E363">
            <v>31.165828364013489</v>
          </cell>
          <cell r="F363">
            <v>37</v>
          </cell>
          <cell r="G363">
            <v>37</v>
          </cell>
          <cell r="H363">
            <v>37</v>
          </cell>
          <cell r="I363">
            <v>37</v>
          </cell>
          <cell r="J363">
            <v>37</v>
          </cell>
          <cell r="K363">
            <v>37</v>
          </cell>
          <cell r="L363">
            <v>0</v>
          </cell>
          <cell r="M363">
            <v>0</v>
          </cell>
          <cell r="N363">
            <v>37</v>
          </cell>
          <cell r="R363">
            <v>0</v>
          </cell>
          <cell r="S363">
            <v>0</v>
          </cell>
          <cell r="V363">
            <v>517117</v>
          </cell>
          <cell r="W363">
            <v>494913.20715270913</v>
          </cell>
          <cell r="X363">
            <v>496794</v>
          </cell>
          <cell r="Y363">
            <v>592495</v>
          </cell>
          <cell r="Z363">
            <v>590280.55000000005</v>
          </cell>
          <cell r="AA363">
            <v>592495</v>
          </cell>
          <cell r="AB363">
            <v>592495</v>
          </cell>
          <cell r="AC363">
            <v>592495</v>
          </cell>
          <cell r="AD363">
            <v>592495</v>
          </cell>
          <cell r="AE363">
            <v>0</v>
          </cell>
          <cell r="AG363">
            <v>590280.55000000005</v>
          </cell>
          <cell r="AK363">
            <v>0</v>
          </cell>
          <cell r="AL363">
            <v>0</v>
          </cell>
          <cell r="AM363">
            <v>0</v>
          </cell>
          <cell r="AO363">
            <v>198443.28510595579</v>
          </cell>
          <cell r="AP363">
            <v>72737.835001607455</v>
          </cell>
          <cell r="AQ363">
            <v>139579.79999999999</v>
          </cell>
          <cell r="AR363">
            <v>155623.9700576734</v>
          </cell>
          <cell r="AS363">
            <v>165266.35176491653</v>
          </cell>
          <cell r="AT363">
            <v>106794.02358172061</v>
          </cell>
          <cell r="AU363">
            <v>106793.89105588</v>
          </cell>
          <cell r="AV363">
            <v>106793.89105588</v>
          </cell>
          <cell r="AW363">
            <v>106785.71518656443</v>
          </cell>
          <cell r="AX363">
            <v>0</v>
          </cell>
          <cell r="AZ363">
            <v>165570.92746548017</v>
          </cell>
          <cell r="BD363">
            <v>-8.1758693155716173</v>
          </cell>
          <cell r="BE363">
            <v>-7.6557462554638356E-3</v>
          </cell>
          <cell r="BH363">
            <v>318673.71489404421</v>
          </cell>
          <cell r="BI363">
            <v>422175.37215110171</v>
          </cell>
          <cell r="BJ363">
            <v>357214.2</v>
          </cell>
          <cell r="BK363">
            <v>436871.0299423266</v>
          </cell>
          <cell r="BL363">
            <v>425014.19823508349</v>
          </cell>
          <cell r="BM363">
            <v>485700.9764182794</v>
          </cell>
          <cell r="BN363">
            <v>485701.10894412</v>
          </cell>
          <cell r="BO363">
            <v>485701.10894412</v>
          </cell>
          <cell r="BP363">
            <v>485709.28481343557</v>
          </cell>
          <cell r="BQ363">
            <v>0</v>
          </cell>
          <cell r="BR363">
            <v>0</v>
          </cell>
          <cell r="BS363">
            <v>424709.62253451988</v>
          </cell>
          <cell r="BT363">
            <v>0</v>
          </cell>
          <cell r="BU363">
            <v>0</v>
          </cell>
          <cell r="BW363">
            <v>8.1758693155716173</v>
          </cell>
          <cell r="BX363">
            <v>1.68331287802026E-3</v>
          </cell>
          <cell r="BZ363">
            <v>-600</v>
          </cell>
        </row>
        <row r="364">
          <cell r="A364">
            <v>603</v>
          </cell>
          <cell r="B364" t="str">
            <v>HOOSAC VALLEY</v>
          </cell>
          <cell r="C364">
            <v>70.829999999999984</v>
          </cell>
          <cell r="D364">
            <v>66.354838709677409</v>
          </cell>
          <cell r="E364">
            <v>66.354838709677409</v>
          </cell>
          <cell r="F364">
            <v>71</v>
          </cell>
          <cell r="G364">
            <v>71</v>
          </cell>
          <cell r="H364">
            <v>71</v>
          </cell>
          <cell r="I364">
            <v>71</v>
          </cell>
          <cell r="J364">
            <v>71</v>
          </cell>
          <cell r="K364">
            <v>71</v>
          </cell>
          <cell r="L364">
            <v>0</v>
          </cell>
          <cell r="M364">
            <v>0</v>
          </cell>
          <cell r="N364">
            <v>71</v>
          </cell>
          <cell r="R364">
            <v>0</v>
          </cell>
          <cell r="S364">
            <v>0</v>
          </cell>
          <cell r="V364">
            <v>996575</v>
          </cell>
          <cell r="W364">
            <v>1101425.8387096773</v>
          </cell>
          <cell r="X364">
            <v>1101163</v>
          </cell>
          <cell r="Y364">
            <v>1178245</v>
          </cell>
          <cell r="Z364">
            <v>1178245</v>
          </cell>
          <cell r="AA364">
            <v>1178032</v>
          </cell>
          <cell r="AB364">
            <v>1178032</v>
          </cell>
          <cell r="AC364">
            <v>1178032</v>
          </cell>
          <cell r="AD364">
            <v>1178032</v>
          </cell>
          <cell r="AE364">
            <v>0</v>
          </cell>
          <cell r="AG364">
            <v>1178245</v>
          </cell>
          <cell r="AK364">
            <v>0</v>
          </cell>
          <cell r="AL364">
            <v>0</v>
          </cell>
          <cell r="AM364">
            <v>0</v>
          </cell>
          <cell r="AO364">
            <v>63319.589131294248</v>
          </cell>
          <cell r="AP364">
            <v>164929.83870967739</v>
          </cell>
          <cell r="AQ364">
            <v>171044.2</v>
          </cell>
          <cell r="AR364">
            <v>245693</v>
          </cell>
          <cell r="AS364">
            <v>245693</v>
          </cell>
          <cell r="AT364">
            <v>243821.84891667581</v>
          </cell>
          <cell r="AU364">
            <v>243821.52311027431</v>
          </cell>
          <cell r="AV364">
            <v>243821.52311027431</v>
          </cell>
          <cell r="AW364">
            <v>243819.46919717189</v>
          </cell>
          <cell r="AX364">
            <v>0</v>
          </cell>
          <cell r="AZ364">
            <v>245693</v>
          </cell>
          <cell r="BD364">
            <v>-2.0539131024270318</v>
          </cell>
          <cell r="BE364">
            <v>-8.4238383725177002E-4</v>
          </cell>
          <cell r="BH364">
            <v>933255.41086870572</v>
          </cell>
          <cell r="BI364">
            <v>936496</v>
          </cell>
          <cell r="BJ364">
            <v>930118.8</v>
          </cell>
          <cell r="BK364">
            <v>932552</v>
          </cell>
          <cell r="BL364">
            <v>932552</v>
          </cell>
          <cell r="BM364">
            <v>934210.15108332422</v>
          </cell>
          <cell r="BN364">
            <v>934210.47688972566</v>
          </cell>
          <cell r="BO364">
            <v>934210.47688972566</v>
          </cell>
          <cell r="BP364">
            <v>934212.53080282814</v>
          </cell>
          <cell r="BQ364">
            <v>0</v>
          </cell>
          <cell r="BR364">
            <v>0</v>
          </cell>
          <cell r="BS364">
            <v>932552</v>
          </cell>
          <cell r="BT364">
            <v>0</v>
          </cell>
          <cell r="BU364">
            <v>0</v>
          </cell>
          <cell r="BW364">
            <v>2.0539131024852395</v>
          </cell>
          <cell r="BX364">
            <v>2.198554986510004E-4</v>
          </cell>
          <cell r="BZ364">
            <v>-603</v>
          </cell>
        </row>
        <row r="365">
          <cell r="A365">
            <v>605</v>
          </cell>
          <cell r="B365" t="str">
            <v>AMHERST PELHAM</v>
          </cell>
          <cell r="C365">
            <v>88.91</v>
          </cell>
          <cell r="D365">
            <v>94.183084517932556</v>
          </cell>
          <cell r="E365">
            <v>94.183084517932556</v>
          </cell>
          <cell r="F365">
            <v>98</v>
          </cell>
          <cell r="G365">
            <v>98</v>
          </cell>
          <cell r="H365">
            <v>98</v>
          </cell>
          <cell r="I365">
            <v>98</v>
          </cell>
          <cell r="J365">
            <v>98</v>
          </cell>
          <cell r="K365">
            <v>98</v>
          </cell>
          <cell r="L365">
            <v>0</v>
          </cell>
          <cell r="M365">
            <v>0</v>
          </cell>
          <cell r="N365">
            <v>98</v>
          </cell>
          <cell r="R365">
            <v>0</v>
          </cell>
          <cell r="S365">
            <v>0</v>
          </cell>
          <cell r="V365">
            <v>1669192</v>
          </cell>
          <cell r="W365">
            <v>1971163.7332778207</v>
          </cell>
          <cell r="X365">
            <v>1974766</v>
          </cell>
          <cell r="Y365">
            <v>2015150</v>
          </cell>
          <cell r="Z365">
            <v>2015150</v>
          </cell>
          <cell r="AA365">
            <v>2013779</v>
          </cell>
          <cell r="AB365">
            <v>2013779</v>
          </cell>
          <cell r="AC365">
            <v>2013779</v>
          </cell>
          <cell r="AD365">
            <v>2013779</v>
          </cell>
          <cell r="AE365">
            <v>0</v>
          </cell>
          <cell r="AG365">
            <v>2015150</v>
          </cell>
          <cell r="AK365">
            <v>0</v>
          </cell>
          <cell r="AL365">
            <v>0</v>
          </cell>
          <cell r="AM365">
            <v>0</v>
          </cell>
          <cell r="AO365">
            <v>159250</v>
          </cell>
          <cell r="AP365">
            <v>290920.15047516697</v>
          </cell>
          <cell r="AQ365">
            <v>379773.6</v>
          </cell>
          <cell r="AR365">
            <v>308140.63371232408</v>
          </cell>
          <cell r="AS365">
            <v>328994.887154166</v>
          </cell>
          <cell r="AT365">
            <v>424171.84625472117</v>
          </cell>
          <cell r="AU365">
            <v>424171.23545388452</v>
          </cell>
          <cell r="AV365">
            <v>424171.23545388452</v>
          </cell>
          <cell r="AW365">
            <v>424169.62030195288</v>
          </cell>
          <cell r="AX365">
            <v>0</v>
          </cell>
          <cell r="AZ365">
            <v>329530.58665708639</v>
          </cell>
          <cell r="BD365">
            <v>-1.6151519316481426</v>
          </cell>
          <cell r="BE365">
            <v>-3.8077827929638985E-4</v>
          </cell>
          <cell r="BH365">
            <v>1509942</v>
          </cell>
          <cell r="BI365">
            <v>1680243.5828026538</v>
          </cell>
          <cell r="BJ365">
            <v>1594992.4</v>
          </cell>
          <cell r="BK365">
            <v>1707009.3662876759</v>
          </cell>
          <cell r="BL365">
            <v>1686155.1128458339</v>
          </cell>
          <cell r="BM365">
            <v>1589607.1537452787</v>
          </cell>
          <cell r="BN365">
            <v>1589607.7645461154</v>
          </cell>
          <cell r="BO365">
            <v>1589607.7645461154</v>
          </cell>
          <cell r="BP365">
            <v>1589609.3796980472</v>
          </cell>
          <cell r="BQ365">
            <v>0</v>
          </cell>
          <cell r="BR365">
            <v>0</v>
          </cell>
          <cell r="BS365">
            <v>1685619.4133429136</v>
          </cell>
          <cell r="BT365">
            <v>0</v>
          </cell>
          <cell r="BU365">
            <v>0</v>
          </cell>
          <cell r="BW365">
            <v>1.615151931764558</v>
          </cell>
          <cell r="BX365">
            <v>1.0160694781102819E-4</v>
          </cell>
          <cell r="BZ365">
            <v>-605</v>
          </cell>
        </row>
        <row r="366">
          <cell r="A366">
            <v>610</v>
          </cell>
          <cell r="B366" t="str">
            <v>ASHBURNHAM WESTMINSTER</v>
          </cell>
          <cell r="C366">
            <v>19.73</v>
          </cell>
          <cell r="D366">
            <v>21.445827683964012</v>
          </cell>
          <cell r="E366">
            <v>21.445827683964012</v>
          </cell>
          <cell r="F366">
            <v>17</v>
          </cell>
          <cell r="G366">
            <v>17</v>
          </cell>
          <cell r="H366">
            <v>17</v>
          </cell>
          <cell r="I366">
            <v>17</v>
          </cell>
          <cell r="J366">
            <v>17</v>
          </cell>
          <cell r="K366">
            <v>17</v>
          </cell>
          <cell r="L366">
            <v>0</v>
          </cell>
          <cell r="M366">
            <v>0</v>
          </cell>
          <cell r="N366">
            <v>17</v>
          </cell>
          <cell r="R366">
            <v>0</v>
          </cell>
          <cell r="S366">
            <v>0</v>
          </cell>
          <cell r="V366">
            <v>287506</v>
          </cell>
          <cell r="W366">
            <v>321805.77568100585</v>
          </cell>
          <cell r="X366">
            <v>324726</v>
          </cell>
          <cell r="Y366">
            <v>255957</v>
          </cell>
          <cell r="Z366">
            <v>254560.78999999998</v>
          </cell>
          <cell r="AA366">
            <v>255966</v>
          </cell>
          <cell r="AB366">
            <v>255966</v>
          </cell>
          <cell r="AC366">
            <v>255966</v>
          </cell>
          <cell r="AD366">
            <v>255966</v>
          </cell>
          <cell r="AE366">
            <v>0</v>
          </cell>
          <cell r="AG366">
            <v>254560.78999999998</v>
          </cell>
          <cell r="AK366">
            <v>0</v>
          </cell>
          <cell r="AL366">
            <v>0</v>
          </cell>
          <cell r="AM366">
            <v>0</v>
          </cell>
          <cell r="AO366">
            <v>100123.83532713063</v>
          </cell>
          <cell r="AP366">
            <v>53746.05722970378</v>
          </cell>
          <cell r="AQ366">
            <v>117724.79999999999</v>
          </cell>
          <cell r="AR366">
            <v>22455.387082393165</v>
          </cell>
          <cell r="AS366">
            <v>31180.343944109853</v>
          </cell>
          <cell r="AT366">
            <v>15946</v>
          </cell>
          <cell r="AU366">
            <v>15946</v>
          </cell>
          <cell r="AV366">
            <v>15946</v>
          </cell>
          <cell r="AW366">
            <v>15933.272554200641</v>
          </cell>
          <cell r="AX366">
            <v>0</v>
          </cell>
          <cell r="AZ366">
            <v>31404.468728382672</v>
          </cell>
          <cell r="BD366">
            <v>-12.727445799358975</v>
          </cell>
          <cell r="BE366">
            <v>-7.9815914958980549E-2</v>
          </cell>
          <cell r="BH366">
            <v>187382.16467286937</v>
          </cell>
          <cell r="BI366">
            <v>268059.71845130209</v>
          </cell>
          <cell r="BJ366">
            <v>207001.2</v>
          </cell>
          <cell r="BK366">
            <v>233501.61291760684</v>
          </cell>
          <cell r="BL366">
            <v>223380.44605589012</v>
          </cell>
          <cell r="BM366">
            <v>240020</v>
          </cell>
          <cell r="BN366">
            <v>240020</v>
          </cell>
          <cell r="BO366">
            <v>240020</v>
          </cell>
          <cell r="BP366">
            <v>240032.72744579936</v>
          </cell>
          <cell r="BQ366">
            <v>0</v>
          </cell>
          <cell r="BR366">
            <v>0</v>
          </cell>
          <cell r="BS366">
            <v>223156.32127161731</v>
          </cell>
          <cell r="BT366">
            <v>0</v>
          </cell>
          <cell r="BU366">
            <v>0</v>
          </cell>
          <cell r="BW366">
            <v>12.727445799362613</v>
          </cell>
          <cell r="BX366">
            <v>5.3026605280281913E-3</v>
          </cell>
          <cell r="BZ366">
            <v>-610</v>
          </cell>
        </row>
        <row r="367">
          <cell r="A367">
            <v>615</v>
          </cell>
          <cell r="B367" t="str">
            <v>ATHOL ROYALSTON</v>
          </cell>
          <cell r="C367">
            <v>3.16</v>
          </cell>
          <cell r="D367">
            <v>3.1147540983606556</v>
          </cell>
          <cell r="E367">
            <v>3.1147540983606556</v>
          </cell>
          <cell r="F367">
            <v>4</v>
          </cell>
          <cell r="G367">
            <v>4</v>
          </cell>
          <cell r="H367">
            <v>4</v>
          </cell>
          <cell r="I367">
            <v>4</v>
          </cell>
          <cell r="J367">
            <v>4</v>
          </cell>
          <cell r="K367">
            <v>4</v>
          </cell>
          <cell r="L367">
            <v>0</v>
          </cell>
          <cell r="M367">
            <v>0</v>
          </cell>
          <cell r="N367">
            <v>4</v>
          </cell>
          <cell r="R367">
            <v>0</v>
          </cell>
          <cell r="S367">
            <v>0</v>
          </cell>
          <cell r="V367">
            <v>34994</v>
          </cell>
          <cell r="W367">
            <v>44952.898360655738</v>
          </cell>
          <cell r="X367">
            <v>45006</v>
          </cell>
          <cell r="Y367">
            <v>57800</v>
          </cell>
          <cell r="Z367">
            <v>57295.519999999997</v>
          </cell>
          <cell r="AA367">
            <v>57800</v>
          </cell>
          <cell r="AB367">
            <v>57800</v>
          </cell>
          <cell r="AC367">
            <v>57800</v>
          </cell>
          <cell r="AD367">
            <v>57800</v>
          </cell>
          <cell r="AE367">
            <v>0</v>
          </cell>
          <cell r="AG367">
            <v>57295.519999999997</v>
          </cell>
          <cell r="AK367">
            <v>0</v>
          </cell>
          <cell r="AL367">
            <v>0</v>
          </cell>
          <cell r="AM367">
            <v>0</v>
          </cell>
          <cell r="AO367">
            <v>4274.1278342924734</v>
          </cell>
          <cell r="AP367">
            <v>14223.898360655738</v>
          </cell>
          <cell r="AQ367">
            <v>17998</v>
          </cell>
          <cell r="AR367">
            <v>27392</v>
          </cell>
          <cell r="AS367">
            <v>26887.519999999997</v>
          </cell>
          <cell r="AT367">
            <v>25767.869383762041</v>
          </cell>
          <cell r="AU367">
            <v>25767.828910026572</v>
          </cell>
          <cell r="AV367">
            <v>25767.828910026572</v>
          </cell>
          <cell r="AW367">
            <v>25766.055731965429</v>
          </cell>
          <cell r="AX367">
            <v>0</v>
          </cell>
          <cell r="AZ367">
            <v>26887.519999999997</v>
          </cell>
          <cell r="BD367">
            <v>-1.7731780611429713</v>
          </cell>
          <cell r="BE367">
            <v>-6.8813638406828304E-3</v>
          </cell>
          <cell r="BH367">
            <v>30719.872165707526</v>
          </cell>
          <cell r="BI367">
            <v>30729</v>
          </cell>
          <cell r="BJ367">
            <v>27008</v>
          </cell>
          <cell r="BK367">
            <v>30408</v>
          </cell>
          <cell r="BL367">
            <v>30408</v>
          </cell>
          <cell r="BM367">
            <v>32032.130616237959</v>
          </cell>
          <cell r="BN367">
            <v>32032.171089973428</v>
          </cell>
          <cell r="BO367">
            <v>32032.171089973428</v>
          </cell>
          <cell r="BP367">
            <v>32033.944268034571</v>
          </cell>
          <cell r="BQ367">
            <v>0</v>
          </cell>
          <cell r="BR367">
            <v>0</v>
          </cell>
          <cell r="BS367">
            <v>30408</v>
          </cell>
          <cell r="BT367">
            <v>0</v>
          </cell>
          <cell r="BU367">
            <v>0</v>
          </cell>
          <cell r="BW367">
            <v>1.7731780611429713</v>
          </cell>
          <cell r="BX367">
            <v>5.5356162283359822E-3</v>
          </cell>
          <cell r="BZ367">
            <v>-615</v>
          </cell>
        </row>
        <row r="368">
          <cell r="A368">
            <v>616</v>
          </cell>
          <cell r="B368" t="str">
            <v>AYER SHIRLEY</v>
          </cell>
          <cell r="C368">
            <v>59.789999999999992</v>
          </cell>
          <cell r="D368">
            <v>62.266689655861583</v>
          </cell>
          <cell r="E368">
            <v>62.266689655861583</v>
          </cell>
          <cell r="F368">
            <v>56</v>
          </cell>
          <cell r="G368">
            <v>56</v>
          </cell>
          <cell r="H368">
            <v>56</v>
          </cell>
          <cell r="I368">
            <v>56</v>
          </cell>
          <cell r="J368">
            <v>56</v>
          </cell>
          <cell r="K368">
            <v>56</v>
          </cell>
          <cell r="L368">
            <v>0</v>
          </cell>
          <cell r="M368">
            <v>0</v>
          </cell>
          <cell r="N368">
            <v>56</v>
          </cell>
          <cell r="R368">
            <v>0</v>
          </cell>
          <cell r="S368">
            <v>0</v>
          </cell>
          <cell r="V368">
            <v>900222</v>
          </cell>
          <cell r="W368">
            <v>1002816.5508983776</v>
          </cell>
          <cell r="X368">
            <v>1023950</v>
          </cell>
          <cell r="Y368">
            <v>919831</v>
          </cell>
          <cell r="Z368">
            <v>902571.24</v>
          </cell>
          <cell r="AA368">
            <v>919887</v>
          </cell>
          <cell r="AB368">
            <v>919887</v>
          </cell>
          <cell r="AC368">
            <v>919887</v>
          </cell>
          <cell r="AD368">
            <v>919887</v>
          </cell>
          <cell r="AE368">
            <v>0</v>
          </cell>
          <cell r="AG368">
            <v>902571.24</v>
          </cell>
          <cell r="AK368">
            <v>0</v>
          </cell>
          <cell r="AL368">
            <v>0</v>
          </cell>
          <cell r="AM368">
            <v>0</v>
          </cell>
          <cell r="AO368">
            <v>78796</v>
          </cell>
          <cell r="AP368">
            <v>98843.629417433971</v>
          </cell>
          <cell r="AQ368">
            <v>160705.60000000001</v>
          </cell>
          <cell r="AR368">
            <v>60178.018906853526</v>
          </cell>
          <cell r="AS368">
            <v>70431.839137355928</v>
          </cell>
          <cell r="AT368">
            <v>72928.025759265744</v>
          </cell>
          <cell r="AU368">
            <v>72927.988256079669</v>
          </cell>
          <cell r="AV368">
            <v>72927.988256079669</v>
          </cell>
          <cell r="AW368">
            <v>72927.889085712173</v>
          </cell>
          <cell r="AX368">
            <v>0</v>
          </cell>
          <cell r="AZ368">
            <v>70695.237029581316</v>
          </cell>
          <cell r="BD368">
            <v>-9.9170367495389655E-2</v>
          </cell>
          <cell r="BE368">
            <v>-1.3598396153557957E-4</v>
          </cell>
          <cell r="BH368">
            <v>821426</v>
          </cell>
          <cell r="BI368">
            <v>903972.92148094357</v>
          </cell>
          <cell r="BJ368">
            <v>863244.4</v>
          </cell>
          <cell r="BK368">
            <v>859652.98109314649</v>
          </cell>
          <cell r="BL368">
            <v>832139.40086264408</v>
          </cell>
          <cell r="BM368">
            <v>846958.97424073424</v>
          </cell>
          <cell r="BN368">
            <v>846959.01174392039</v>
          </cell>
          <cell r="BO368">
            <v>846959.01174392039</v>
          </cell>
          <cell r="BP368">
            <v>846959.11091428786</v>
          </cell>
          <cell r="BQ368">
            <v>0</v>
          </cell>
          <cell r="BR368">
            <v>0</v>
          </cell>
          <cell r="BS368">
            <v>831876.00297041866</v>
          </cell>
          <cell r="BT368">
            <v>0</v>
          </cell>
          <cell r="BU368">
            <v>0</v>
          </cell>
          <cell r="BW368">
            <v>9.9170367466285825E-2</v>
          </cell>
          <cell r="BX368">
            <v>1.1708992531112017E-5</v>
          </cell>
          <cell r="BZ368">
            <v>-616</v>
          </cell>
        </row>
        <row r="369">
          <cell r="A369">
            <v>618</v>
          </cell>
          <cell r="B369" t="str">
            <v>BERKSHIRE HILLS</v>
          </cell>
          <cell r="C369">
            <v>0</v>
          </cell>
          <cell r="D369">
            <v>0</v>
          </cell>
          <cell r="E369">
            <v>0</v>
          </cell>
          <cell r="F369">
            <v>0</v>
          </cell>
          <cell r="G369">
            <v>0</v>
          </cell>
          <cell r="H369">
            <v>0</v>
          </cell>
          <cell r="I369">
            <v>0</v>
          </cell>
          <cell r="J369">
            <v>0</v>
          </cell>
          <cell r="K369">
            <v>0</v>
          </cell>
          <cell r="L369">
            <v>0</v>
          </cell>
          <cell r="M369">
            <v>0</v>
          </cell>
          <cell r="N369">
            <v>0</v>
          </cell>
          <cell r="R369">
            <v>0</v>
          </cell>
          <cell r="S369" t="str">
            <v>--</v>
          </cell>
          <cell r="V369">
            <v>0</v>
          </cell>
          <cell r="W369">
            <v>0</v>
          </cell>
          <cell r="X369">
            <v>0</v>
          </cell>
          <cell r="Y369">
            <v>0</v>
          </cell>
          <cell r="Z369">
            <v>0</v>
          </cell>
          <cell r="AA369">
            <v>0</v>
          </cell>
          <cell r="AB369">
            <v>0</v>
          </cell>
          <cell r="AC369">
            <v>0</v>
          </cell>
          <cell r="AD369">
            <v>0</v>
          </cell>
          <cell r="AE369">
            <v>0</v>
          </cell>
          <cell r="AG369">
            <v>0</v>
          </cell>
          <cell r="AK369">
            <v>0</v>
          </cell>
          <cell r="AL369" t="str">
            <v>--</v>
          </cell>
          <cell r="AM369" t="str">
            <v>--</v>
          </cell>
          <cell r="AO369">
            <v>0</v>
          </cell>
          <cell r="AP369">
            <v>0</v>
          </cell>
          <cell r="AQ369">
            <v>0</v>
          </cell>
          <cell r="AR369">
            <v>0</v>
          </cell>
          <cell r="AS369">
            <v>0</v>
          </cell>
          <cell r="AT369">
            <v>0</v>
          </cell>
          <cell r="AU369">
            <v>0</v>
          </cell>
          <cell r="AV369">
            <v>0</v>
          </cell>
          <cell r="AW369">
            <v>0</v>
          </cell>
          <cell r="AX369">
            <v>0</v>
          </cell>
          <cell r="AZ369">
            <v>0</v>
          </cell>
          <cell r="BD369">
            <v>0</v>
          </cell>
          <cell r="BE369" t="str">
            <v>--</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W369">
            <v>0</v>
          </cell>
          <cell r="BX369" t="str">
            <v>--</v>
          </cell>
          <cell r="BZ369">
            <v>-618</v>
          </cell>
        </row>
        <row r="370">
          <cell r="A370">
            <v>620</v>
          </cell>
          <cell r="B370" t="str">
            <v>BERLIN BOYLSTON</v>
          </cell>
          <cell r="C370">
            <v>9.17</v>
          </cell>
          <cell r="D370">
            <v>9.0050125313283225</v>
          </cell>
          <cell r="E370">
            <v>9.0050125313283225</v>
          </cell>
          <cell r="F370">
            <v>10</v>
          </cell>
          <cell r="G370">
            <v>10</v>
          </cell>
          <cell r="H370">
            <v>10</v>
          </cell>
          <cell r="I370">
            <v>10</v>
          </cell>
          <cell r="J370">
            <v>10</v>
          </cell>
          <cell r="K370">
            <v>10</v>
          </cell>
          <cell r="L370">
            <v>0</v>
          </cell>
          <cell r="M370">
            <v>0</v>
          </cell>
          <cell r="N370">
            <v>10</v>
          </cell>
          <cell r="R370">
            <v>0</v>
          </cell>
          <cell r="S370">
            <v>0</v>
          </cell>
          <cell r="V370">
            <v>169900</v>
          </cell>
          <cell r="W370">
            <v>163315.07997493731</v>
          </cell>
          <cell r="X370">
            <v>165447</v>
          </cell>
          <cell r="Y370">
            <v>183603</v>
          </cell>
          <cell r="Z370">
            <v>182701.69999999998</v>
          </cell>
          <cell r="AA370">
            <v>183615</v>
          </cell>
          <cell r="AB370">
            <v>183615</v>
          </cell>
          <cell r="AC370">
            <v>183615</v>
          </cell>
          <cell r="AD370">
            <v>183615</v>
          </cell>
          <cell r="AE370">
            <v>0</v>
          </cell>
          <cell r="AG370">
            <v>182701.69999999998</v>
          </cell>
          <cell r="AK370">
            <v>0</v>
          </cell>
          <cell r="AL370">
            <v>0</v>
          </cell>
          <cell r="AM370">
            <v>0</v>
          </cell>
          <cell r="AO370">
            <v>8601</v>
          </cell>
          <cell r="AP370">
            <v>8446.7017543859638</v>
          </cell>
          <cell r="AQ370">
            <v>8444</v>
          </cell>
          <cell r="AR370">
            <v>24877</v>
          </cell>
          <cell r="AS370">
            <v>23975.699999999983</v>
          </cell>
          <cell r="AT370">
            <v>22314.748221834216</v>
          </cell>
          <cell r="AU370">
            <v>22314.724442733386</v>
          </cell>
          <cell r="AV370">
            <v>22314.724442733386</v>
          </cell>
          <cell r="AW370">
            <v>22314.661563217956</v>
          </cell>
          <cell r="AX370">
            <v>0</v>
          </cell>
          <cell r="AZ370">
            <v>23975.699999999983</v>
          </cell>
          <cell r="BD370">
            <v>-6.2879515429813182E-2</v>
          </cell>
          <cell r="BE370">
            <v>-2.8178486178864759E-4</v>
          </cell>
          <cell r="BH370">
            <v>161299</v>
          </cell>
          <cell r="BI370">
            <v>154868.37822055136</v>
          </cell>
          <cell r="BJ370">
            <v>157003</v>
          </cell>
          <cell r="BK370">
            <v>158726</v>
          </cell>
          <cell r="BL370">
            <v>158726</v>
          </cell>
          <cell r="BM370">
            <v>161300.25177816578</v>
          </cell>
          <cell r="BN370">
            <v>161300.27555726661</v>
          </cell>
          <cell r="BO370">
            <v>161300.27555726661</v>
          </cell>
          <cell r="BP370">
            <v>161300.33843678204</v>
          </cell>
          <cell r="BQ370">
            <v>0</v>
          </cell>
          <cell r="BR370">
            <v>0</v>
          </cell>
          <cell r="BS370">
            <v>158726</v>
          </cell>
          <cell r="BT370">
            <v>0</v>
          </cell>
          <cell r="BU370">
            <v>0</v>
          </cell>
          <cell r="BW370">
            <v>6.2879515433451161E-2</v>
          </cell>
          <cell r="BX370">
            <v>3.898289400172672E-5</v>
          </cell>
          <cell r="BZ370">
            <v>-620</v>
          </cell>
        </row>
        <row r="371">
          <cell r="A371">
            <v>622</v>
          </cell>
          <cell r="B371" t="str">
            <v>BLACKSTONE MILLVILLE</v>
          </cell>
          <cell r="C371">
            <v>44.019999999999996</v>
          </cell>
          <cell r="D371">
            <v>45.419694665089274</v>
          </cell>
          <cell r="E371">
            <v>45.419694665089274</v>
          </cell>
          <cell r="F371">
            <v>54</v>
          </cell>
          <cell r="G371">
            <v>54</v>
          </cell>
          <cell r="H371">
            <v>54</v>
          </cell>
          <cell r="I371">
            <v>54</v>
          </cell>
          <cell r="J371">
            <v>54</v>
          </cell>
          <cell r="K371">
            <v>54</v>
          </cell>
          <cell r="L371">
            <v>0</v>
          </cell>
          <cell r="M371">
            <v>0</v>
          </cell>
          <cell r="N371">
            <v>54</v>
          </cell>
          <cell r="R371">
            <v>0</v>
          </cell>
          <cell r="S371">
            <v>0</v>
          </cell>
          <cell r="V371">
            <v>637032</v>
          </cell>
          <cell r="W371">
            <v>669473.0045828406</v>
          </cell>
          <cell r="X371">
            <v>673980</v>
          </cell>
          <cell r="Y371">
            <v>800088</v>
          </cell>
          <cell r="Z371">
            <v>793667.94000000006</v>
          </cell>
          <cell r="AA371">
            <v>800088</v>
          </cell>
          <cell r="AB371">
            <v>800088</v>
          </cell>
          <cell r="AC371">
            <v>800088</v>
          </cell>
          <cell r="AD371">
            <v>800088</v>
          </cell>
          <cell r="AE371">
            <v>0</v>
          </cell>
          <cell r="AG371">
            <v>793667.94000000006</v>
          </cell>
          <cell r="AK371">
            <v>0</v>
          </cell>
          <cell r="AL371">
            <v>0</v>
          </cell>
          <cell r="AM371">
            <v>0</v>
          </cell>
          <cell r="AO371">
            <v>231821.8177928061</v>
          </cell>
          <cell r="AP371">
            <v>109193.77928000214</v>
          </cell>
          <cell r="AQ371">
            <v>325996</v>
          </cell>
          <cell r="AR371">
            <v>226351.79914870323</v>
          </cell>
          <cell r="AS371">
            <v>230980.10147251678</v>
          </cell>
          <cell r="AT371">
            <v>204333.12729615273</v>
          </cell>
          <cell r="AU371">
            <v>204332.84477043527</v>
          </cell>
          <cell r="AV371">
            <v>204332.84477043527</v>
          </cell>
          <cell r="AW371">
            <v>204250.55088099861</v>
          </cell>
          <cell r="AX371">
            <v>0</v>
          </cell>
          <cell r="AZ371">
            <v>231263.90938831953</v>
          </cell>
          <cell r="BD371">
            <v>-82.293889436667087</v>
          </cell>
          <cell r="BE371">
            <v>-4.0274430441722409E-2</v>
          </cell>
          <cell r="BH371">
            <v>405210.18220719392</v>
          </cell>
          <cell r="BI371">
            <v>560279.22530283849</v>
          </cell>
          <cell r="BJ371">
            <v>347984</v>
          </cell>
          <cell r="BK371">
            <v>573736.20085129677</v>
          </cell>
          <cell r="BL371">
            <v>562687.83852748328</v>
          </cell>
          <cell r="BM371">
            <v>595754.87270384724</v>
          </cell>
          <cell r="BN371">
            <v>595755.15522956476</v>
          </cell>
          <cell r="BO371">
            <v>595755.15522956476</v>
          </cell>
          <cell r="BP371">
            <v>595837.44911900139</v>
          </cell>
          <cell r="BQ371">
            <v>0</v>
          </cell>
          <cell r="BR371">
            <v>0</v>
          </cell>
          <cell r="BS371">
            <v>562404.03061168059</v>
          </cell>
          <cell r="BT371">
            <v>0</v>
          </cell>
          <cell r="BU371">
            <v>0</v>
          </cell>
          <cell r="BW371">
            <v>82.293889436637983</v>
          </cell>
          <cell r="BX371">
            <v>1.3813374288784708E-2</v>
          </cell>
          <cell r="BZ371">
            <v>-622</v>
          </cell>
        </row>
        <row r="372">
          <cell r="A372">
            <v>625</v>
          </cell>
          <cell r="B372" t="str">
            <v>BRIDGEWATER RAYNHAM</v>
          </cell>
          <cell r="C372">
            <v>24.44</v>
          </cell>
          <cell r="D372">
            <v>24.305946297336586</v>
          </cell>
          <cell r="E372">
            <v>24.305946297336586</v>
          </cell>
          <cell r="F372">
            <v>35</v>
          </cell>
          <cell r="G372">
            <v>35</v>
          </cell>
          <cell r="H372">
            <v>35</v>
          </cell>
          <cell r="I372">
            <v>35</v>
          </cell>
          <cell r="J372">
            <v>35</v>
          </cell>
          <cell r="K372">
            <v>35</v>
          </cell>
          <cell r="L372">
            <v>0</v>
          </cell>
          <cell r="M372">
            <v>0</v>
          </cell>
          <cell r="N372">
            <v>35</v>
          </cell>
          <cell r="R372">
            <v>0</v>
          </cell>
          <cell r="S372">
            <v>0</v>
          </cell>
          <cell r="V372">
            <v>351237</v>
          </cell>
          <cell r="W372">
            <v>387168.00853735453</v>
          </cell>
          <cell r="X372">
            <v>391114</v>
          </cell>
          <cell r="Y372">
            <v>575795</v>
          </cell>
          <cell r="Z372">
            <v>571721.34999999986</v>
          </cell>
          <cell r="AA372">
            <v>575554</v>
          </cell>
          <cell r="AB372">
            <v>575554</v>
          </cell>
          <cell r="AC372">
            <v>575554</v>
          </cell>
          <cell r="AD372">
            <v>575554</v>
          </cell>
          <cell r="AE372">
            <v>0</v>
          </cell>
          <cell r="AG372">
            <v>571721.34999999986</v>
          </cell>
          <cell r="AK372">
            <v>0</v>
          </cell>
          <cell r="AL372">
            <v>0</v>
          </cell>
          <cell r="AM372">
            <v>0</v>
          </cell>
          <cell r="AO372">
            <v>43585.804639524198</v>
          </cell>
          <cell r="AP372">
            <v>67635.008537354544</v>
          </cell>
          <cell r="AQ372">
            <v>124978.20000000001</v>
          </cell>
          <cell r="AR372">
            <v>255810</v>
          </cell>
          <cell r="AS372">
            <v>251736.34999999986</v>
          </cell>
          <cell r="AT372">
            <v>247132.2606020543</v>
          </cell>
          <cell r="AU372">
            <v>247131.86663110295</v>
          </cell>
          <cell r="AV372">
            <v>247131.86663110295</v>
          </cell>
          <cell r="AW372">
            <v>247104.43632132412</v>
          </cell>
          <cell r="AX372">
            <v>0</v>
          </cell>
          <cell r="AZ372">
            <v>251736.34999999986</v>
          </cell>
          <cell r="BD372">
            <v>-27.43030977883609</v>
          </cell>
          <cell r="BE372">
            <v>-1.1099462870878263E-2</v>
          </cell>
          <cell r="BH372">
            <v>307651.1953604758</v>
          </cell>
          <cell r="BI372">
            <v>319533</v>
          </cell>
          <cell r="BJ372">
            <v>266135.8</v>
          </cell>
          <cell r="BK372">
            <v>319985</v>
          </cell>
          <cell r="BL372">
            <v>319985</v>
          </cell>
          <cell r="BM372">
            <v>328421.7393979457</v>
          </cell>
          <cell r="BN372">
            <v>328422.13336889702</v>
          </cell>
          <cell r="BO372">
            <v>328422.13336889702</v>
          </cell>
          <cell r="BP372">
            <v>328449.56367867591</v>
          </cell>
          <cell r="BQ372">
            <v>0</v>
          </cell>
          <cell r="BR372">
            <v>0</v>
          </cell>
          <cell r="BS372">
            <v>319985</v>
          </cell>
          <cell r="BT372">
            <v>0</v>
          </cell>
          <cell r="BU372">
            <v>0</v>
          </cell>
          <cell r="BW372">
            <v>27.430309778894298</v>
          </cell>
          <cell r="BX372">
            <v>8.3521501725636327E-3</v>
          </cell>
          <cell r="BZ372">
            <v>-625</v>
          </cell>
        </row>
        <row r="373">
          <cell r="A373">
            <v>632</v>
          </cell>
          <cell r="B373" t="str">
            <v>CHESTERFIELD GOSHEN</v>
          </cell>
          <cell r="C373">
            <v>0</v>
          </cell>
          <cell r="D373">
            <v>0</v>
          </cell>
          <cell r="E373">
            <v>0</v>
          </cell>
          <cell r="F373">
            <v>0</v>
          </cell>
          <cell r="G373">
            <v>0</v>
          </cell>
          <cell r="H373">
            <v>0</v>
          </cell>
          <cell r="I373">
            <v>0</v>
          </cell>
          <cell r="J373">
            <v>0</v>
          </cell>
          <cell r="K373">
            <v>0</v>
          </cell>
          <cell r="L373">
            <v>0</v>
          </cell>
          <cell r="M373">
            <v>0</v>
          </cell>
          <cell r="N373">
            <v>0</v>
          </cell>
          <cell r="R373">
            <v>0</v>
          </cell>
          <cell r="S373" t="str">
            <v>--</v>
          </cell>
          <cell r="V373">
            <v>0</v>
          </cell>
          <cell r="W373">
            <v>0</v>
          </cell>
          <cell r="X373">
            <v>0</v>
          </cell>
          <cell r="Y373">
            <v>0</v>
          </cell>
          <cell r="Z373">
            <v>0</v>
          </cell>
          <cell r="AA373">
            <v>0</v>
          </cell>
          <cell r="AB373">
            <v>0</v>
          </cell>
          <cell r="AC373">
            <v>0</v>
          </cell>
          <cell r="AD373">
            <v>0</v>
          </cell>
          <cell r="AE373">
            <v>0</v>
          </cell>
          <cell r="AG373">
            <v>0</v>
          </cell>
          <cell r="AK373">
            <v>0</v>
          </cell>
          <cell r="AL373" t="str">
            <v>--</v>
          </cell>
          <cell r="AM373" t="str">
            <v>--</v>
          </cell>
          <cell r="AO373">
            <v>0</v>
          </cell>
          <cell r="AP373">
            <v>0</v>
          </cell>
          <cell r="AQ373">
            <v>0</v>
          </cell>
          <cell r="AR373">
            <v>0</v>
          </cell>
          <cell r="AS373">
            <v>0</v>
          </cell>
          <cell r="AT373">
            <v>0</v>
          </cell>
          <cell r="AU373">
            <v>0</v>
          </cell>
          <cell r="AV373">
            <v>0</v>
          </cell>
          <cell r="AW373">
            <v>0</v>
          </cell>
          <cell r="AX373">
            <v>0</v>
          </cell>
          <cell r="AZ373">
            <v>0</v>
          </cell>
          <cell r="BD373">
            <v>0</v>
          </cell>
          <cell r="BE373" t="str">
            <v>--</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W373">
            <v>0</v>
          </cell>
          <cell r="BX373" t="str">
            <v>--</v>
          </cell>
          <cell r="BZ373">
            <v>-632</v>
          </cell>
        </row>
        <row r="374">
          <cell r="A374">
            <v>635</v>
          </cell>
          <cell r="B374" t="str">
            <v>CENTRAL BERKSHIRE</v>
          </cell>
          <cell r="C374">
            <v>28</v>
          </cell>
          <cell r="D374">
            <v>27.417003547562093</v>
          </cell>
          <cell r="E374">
            <v>27.417003547562093</v>
          </cell>
          <cell r="F374">
            <v>30</v>
          </cell>
          <cell r="G374">
            <v>30</v>
          </cell>
          <cell r="H374">
            <v>30</v>
          </cell>
          <cell r="I374">
            <v>30</v>
          </cell>
          <cell r="J374">
            <v>30</v>
          </cell>
          <cell r="K374">
            <v>30</v>
          </cell>
          <cell r="L374">
            <v>0</v>
          </cell>
          <cell r="M374">
            <v>0</v>
          </cell>
          <cell r="N374">
            <v>30</v>
          </cell>
          <cell r="R374">
            <v>0</v>
          </cell>
          <cell r="S374">
            <v>0</v>
          </cell>
          <cell r="V374">
            <v>458019</v>
          </cell>
          <cell r="W374">
            <v>477466.60836935899</v>
          </cell>
          <cell r="X374">
            <v>485707</v>
          </cell>
          <cell r="Y374">
            <v>523405</v>
          </cell>
          <cell r="Z374">
            <v>517126.30000000005</v>
          </cell>
          <cell r="AA374">
            <v>519484</v>
          </cell>
          <cell r="AB374">
            <v>519484</v>
          </cell>
          <cell r="AC374">
            <v>519484</v>
          </cell>
          <cell r="AD374">
            <v>519484</v>
          </cell>
          <cell r="AE374">
            <v>0</v>
          </cell>
          <cell r="AG374">
            <v>517126.30000000005</v>
          </cell>
          <cell r="AK374">
            <v>0</v>
          </cell>
          <cell r="AL374">
            <v>0</v>
          </cell>
          <cell r="AM374">
            <v>0</v>
          </cell>
          <cell r="AO374">
            <v>114902</v>
          </cell>
          <cell r="AP374">
            <v>62880.547506324372</v>
          </cell>
          <cell r="AQ374">
            <v>106100.79999999999</v>
          </cell>
          <cell r="AR374">
            <v>95740.125540335343</v>
          </cell>
          <cell r="AS374">
            <v>98408.532487393342</v>
          </cell>
          <cell r="AT374">
            <v>87188.285520423451</v>
          </cell>
          <cell r="AU374">
            <v>87188.176966695843</v>
          </cell>
          <cell r="AV374">
            <v>87188.176966695843</v>
          </cell>
          <cell r="AW374">
            <v>87187.889916069355</v>
          </cell>
          <cell r="AX374">
            <v>0</v>
          </cell>
          <cell r="AZ374">
            <v>98638.363814488373</v>
          </cell>
          <cell r="BD374">
            <v>-0.28705062648805324</v>
          </cell>
          <cell r="BE374">
            <v>-3.2923113715277452E-4</v>
          </cell>
          <cell r="BH374">
            <v>343117</v>
          </cell>
          <cell r="BI374">
            <v>414586.06086303463</v>
          </cell>
          <cell r="BJ374">
            <v>379606.2</v>
          </cell>
          <cell r="BK374">
            <v>427664.87445966469</v>
          </cell>
          <cell r="BL374">
            <v>418717.76751260669</v>
          </cell>
          <cell r="BM374">
            <v>432295.71447957656</v>
          </cell>
          <cell r="BN374">
            <v>432295.82303330419</v>
          </cell>
          <cell r="BO374">
            <v>432295.82303330419</v>
          </cell>
          <cell r="BP374">
            <v>432296.11008393066</v>
          </cell>
          <cell r="BQ374">
            <v>0</v>
          </cell>
          <cell r="BR374">
            <v>0</v>
          </cell>
          <cell r="BS374">
            <v>418487.93618551164</v>
          </cell>
          <cell r="BT374">
            <v>0</v>
          </cell>
          <cell r="BU374">
            <v>0</v>
          </cell>
          <cell r="BW374">
            <v>0.28705062647350132</v>
          </cell>
          <cell r="BX374">
            <v>6.6401434195562103E-5</v>
          </cell>
          <cell r="BZ374">
            <v>-635</v>
          </cell>
        </row>
        <row r="375">
          <cell r="A375">
            <v>640</v>
          </cell>
          <cell r="B375" t="str">
            <v>CONCORD CARLISLE</v>
          </cell>
          <cell r="C375">
            <v>1</v>
          </cell>
          <cell r="D375">
            <v>1.0025062656641603</v>
          </cell>
          <cell r="E375">
            <v>1.0025062656641603</v>
          </cell>
          <cell r="F375">
            <v>1</v>
          </cell>
          <cell r="G375">
            <v>1</v>
          </cell>
          <cell r="H375">
            <v>1</v>
          </cell>
          <cell r="I375">
            <v>1</v>
          </cell>
          <cell r="J375">
            <v>1</v>
          </cell>
          <cell r="K375">
            <v>1</v>
          </cell>
          <cell r="L375">
            <v>0</v>
          </cell>
          <cell r="M375">
            <v>0</v>
          </cell>
          <cell r="N375">
            <v>1</v>
          </cell>
          <cell r="R375">
            <v>0</v>
          </cell>
          <cell r="S375">
            <v>0</v>
          </cell>
          <cell r="V375">
            <v>19556</v>
          </cell>
          <cell r="W375">
            <v>20012.370927318294</v>
          </cell>
          <cell r="X375">
            <v>20052</v>
          </cell>
          <cell r="Y375">
            <v>20001</v>
          </cell>
          <cell r="Z375">
            <v>19953.14</v>
          </cell>
          <cell r="AA375">
            <v>20001</v>
          </cell>
          <cell r="AB375">
            <v>20001</v>
          </cell>
          <cell r="AC375">
            <v>20001</v>
          </cell>
          <cell r="AD375">
            <v>20001</v>
          </cell>
          <cell r="AE375">
            <v>0</v>
          </cell>
          <cell r="AG375">
            <v>19953.14</v>
          </cell>
          <cell r="AK375">
            <v>0</v>
          </cell>
          <cell r="AL375">
            <v>0</v>
          </cell>
          <cell r="AM375">
            <v>0</v>
          </cell>
          <cell r="AO375">
            <v>938</v>
          </cell>
          <cell r="AP375">
            <v>1359.3709273182953</v>
          </cell>
          <cell r="AQ375">
            <v>1434</v>
          </cell>
          <cell r="AR375">
            <v>1383</v>
          </cell>
          <cell r="AS375">
            <v>1335.1399999999994</v>
          </cell>
          <cell r="AT375">
            <v>1382.9569386762698</v>
          </cell>
          <cell r="AU375">
            <v>1382.9561206722601</v>
          </cell>
          <cell r="AV375">
            <v>1382.9561206722601</v>
          </cell>
          <cell r="AW375">
            <v>1382.953957609152</v>
          </cell>
          <cell r="AX375">
            <v>0</v>
          </cell>
          <cell r="AZ375">
            <v>1335.1399999999994</v>
          </cell>
          <cell r="BD375">
            <v>-2.1630631081279716E-3</v>
          </cell>
          <cell r="BE375">
            <v>-1.5640865793642433E-4</v>
          </cell>
          <cell r="BH375">
            <v>18618</v>
          </cell>
          <cell r="BI375">
            <v>18653</v>
          </cell>
          <cell r="BJ375">
            <v>18618</v>
          </cell>
          <cell r="BK375">
            <v>18618</v>
          </cell>
          <cell r="BL375">
            <v>18618</v>
          </cell>
          <cell r="BM375">
            <v>18618.043061323729</v>
          </cell>
          <cell r="BN375">
            <v>18618.043879327739</v>
          </cell>
          <cell r="BO375">
            <v>18618.043879327739</v>
          </cell>
          <cell r="BP375">
            <v>18618.046042390848</v>
          </cell>
          <cell r="BQ375">
            <v>0</v>
          </cell>
          <cell r="BR375">
            <v>0</v>
          </cell>
          <cell r="BS375">
            <v>18618</v>
          </cell>
          <cell r="BT375">
            <v>0</v>
          </cell>
          <cell r="BU375">
            <v>0</v>
          </cell>
          <cell r="BW375">
            <v>2.1630631090374663E-3</v>
          </cell>
          <cell r="BX375">
            <v>1.1618100814736465E-5</v>
          </cell>
          <cell r="BZ375">
            <v>-640</v>
          </cell>
        </row>
        <row r="376">
          <cell r="A376">
            <v>645</v>
          </cell>
          <cell r="B376" t="str">
            <v>DENNIS YARMOUTH</v>
          </cell>
          <cell r="C376">
            <v>133.52000000000001</v>
          </cell>
          <cell r="D376">
            <v>134.20822508792494</v>
          </cell>
          <cell r="E376">
            <v>134.20822508792494</v>
          </cell>
          <cell r="F376">
            <v>130</v>
          </cell>
          <cell r="G376">
            <v>130</v>
          </cell>
          <cell r="H376">
            <v>130</v>
          </cell>
          <cell r="I376">
            <v>130</v>
          </cell>
          <cell r="J376">
            <v>130</v>
          </cell>
          <cell r="K376">
            <v>130</v>
          </cell>
          <cell r="L376">
            <v>0</v>
          </cell>
          <cell r="M376">
            <v>0</v>
          </cell>
          <cell r="N376">
            <v>130</v>
          </cell>
          <cell r="R376">
            <v>0</v>
          </cell>
          <cell r="S376">
            <v>0</v>
          </cell>
          <cell r="V376">
            <v>2160348</v>
          </cell>
          <cell r="W376">
            <v>2279734.3151324736</v>
          </cell>
          <cell r="X376">
            <v>2278208</v>
          </cell>
          <cell r="Y376">
            <v>2227704</v>
          </cell>
          <cell r="Z376">
            <v>2227704</v>
          </cell>
          <cell r="AA376">
            <v>2227444</v>
          </cell>
          <cell r="AB376">
            <v>2227444</v>
          </cell>
          <cell r="AC376">
            <v>2227444</v>
          </cell>
          <cell r="AD376">
            <v>2227444</v>
          </cell>
          <cell r="AE376">
            <v>0</v>
          </cell>
          <cell r="AG376">
            <v>2227704</v>
          </cell>
          <cell r="AK376">
            <v>0</v>
          </cell>
          <cell r="AL376">
            <v>0</v>
          </cell>
          <cell r="AM376">
            <v>0</v>
          </cell>
          <cell r="AO376">
            <v>166701.65550844159</v>
          </cell>
          <cell r="AP376">
            <v>152587.04374391973</v>
          </cell>
          <cell r="AQ376">
            <v>279431</v>
          </cell>
          <cell r="AR376">
            <v>122499.92524510974</v>
          </cell>
          <cell r="AS376">
            <v>123250.42963938408</v>
          </cell>
          <cell r="AT376">
            <v>187549.65053524071</v>
          </cell>
          <cell r="AU376">
            <v>187549.52991917083</v>
          </cell>
          <cell r="AV376">
            <v>187549.52991917083</v>
          </cell>
          <cell r="AW376">
            <v>187490.40323324129</v>
          </cell>
          <cell r="AX376">
            <v>0</v>
          </cell>
          <cell r="AZ376">
            <v>123269.70843217681</v>
          </cell>
          <cell r="BD376">
            <v>-59.126685929542873</v>
          </cell>
          <cell r="BE376">
            <v>-3.1525904626383827E-2</v>
          </cell>
          <cell r="BH376">
            <v>1993646.3444915584</v>
          </cell>
          <cell r="BI376">
            <v>2127147.271388554</v>
          </cell>
          <cell r="BJ376">
            <v>1998777</v>
          </cell>
          <cell r="BK376">
            <v>2105204.0747548901</v>
          </cell>
          <cell r="BL376">
            <v>2104453.5703606158</v>
          </cell>
          <cell r="BM376">
            <v>2039894.3494647592</v>
          </cell>
          <cell r="BN376">
            <v>2039894.4700808292</v>
          </cell>
          <cell r="BO376">
            <v>2039894.4700808292</v>
          </cell>
          <cell r="BP376">
            <v>2039953.5967667587</v>
          </cell>
          <cell r="BQ376">
            <v>0</v>
          </cell>
          <cell r="BR376">
            <v>0</v>
          </cell>
          <cell r="BS376">
            <v>2104434.2915678234</v>
          </cell>
          <cell r="BT376">
            <v>0</v>
          </cell>
          <cell r="BU376">
            <v>0</v>
          </cell>
          <cell r="BW376">
            <v>59.126685929484665</v>
          </cell>
          <cell r="BX376">
            <v>2.898516898630632E-3</v>
          </cell>
          <cell r="BZ376">
            <v>-645</v>
          </cell>
        </row>
        <row r="377">
          <cell r="A377">
            <v>650</v>
          </cell>
          <cell r="B377" t="str">
            <v>DIGHTON REHOBOTH</v>
          </cell>
          <cell r="C377">
            <v>8.2800000000000011</v>
          </cell>
          <cell r="D377">
            <v>7.2010160012434818</v>
          </cell>
          <cell r="E377">
            <v>7.2010160012434818</v>
          </cell>
          <cell r="F377">
            <v>9</v>
          </cell>
          <cell r="G377">
            <v>9</v>
          </cell>
          <cell r="H377">
            <v>9</v>
          </cell>
          <cell r="I377">
            <v>9</v>
          </cell>
          <cell r="J377">
            <v>9</v>
          </cell>
          <cell r="K377">
            <v>9</v>
          </cell>
          <cell r="L377">
            <v>0</v>
          </cell>
          <cell r="M377">
            <v>0</v>
          </cell>
          <cell r="N377">
            <v>9</v>
          </cell>
          <cell r="R377">
            <v>0</v>
          </cell>
          <cell r="S377">
            <v>0</v>
          </cell>
          <cell r="V377">
            <v>115101</v>
          </cell>
          <cell r="W377">
            <v>125922.05706820001</v>
          </cell>
          <cell r="X377">
            <v>127098</v>
          </cell>
          <cell r="Y377">
            <v>150797</v>
          </cell>
          <cell r="Z377">
            <v>149518.54999999999</v>
          </cell>
          <cell r="AA377">
            <v>150501</v>
          </cell>
          <cell r="AB377">
            <v>150501</v>
          </cell>
          <cell r="AC377">
            <v>150501</v>
          </cell>
          <cell r="AD377">
            <v>150501</v>
          </cell>
          <cell r="AE377">
            <v>0</v>
          </cell>
          <cell r="AG377">
            <v>149518.54999999999</v>
          </cell>
          <cell r="AK377">
            <v>0</v>
          </cell>
          <cell r="AL377">
            <v>0</v>
          </cell>
          <cell r="AM377">
            <v>0</v>
          </cell>
          <cell r="AO377">
            <v>18473.083366657229</v>
          </cell>
          <cell r="AP377">
            <v>37178.057068200011</v>
          </cell>
          <cell r="AQ377">
            <v>52430.400000000001</v>
          </cell>
          <cell r="AR377">
            <v>62053</v>
          </cell>
          <cell r="AS377">
            <v>60774.549999999988</v>
          </cell>
          <cell r="AT377">
            <v>43153.640732913947</v>
          </cell>
          <cell r="AU377">
            <v>43153.576919410138</v>
          </cell>
          <cell r="AV377">
            <v>43153.576919410138</v>
          </cell>
          <cell r="AW377">
            <v>43146.510108339404</v>
          </cell>
          <cell r="AX377">
            <v>0</v>
          </cell>
          <cell r="AZ377">
            <v>60774.549999999988</v>
          </cell>
          <cell r="BD377">
            <v>-7.0668110707338201</v>
          </cell>
          <cell r="BE377">
            <v>-1.6375956699787864E-2</v>
          </cell>
          <cell r="BH377">
            <v>96627.916633342771</v>
          </cell>
          <cell r="BI377">
            <v>88744</v>
          </cell>
          <cell r="BJ377">
            <v>74667.600000000006</v>
          </cell>
          <cell r="BK377">
            <v>88744</v>
          </cell>
          <cell r="BL377">
            <v>88744</v>
          </cell>
          <cell r="BM377">
            <v>107347.35926708605</v>
          </cell>
          <cell r="BN377">
            <v>107347.42308058986</v>
          </cell>
          <cell r="BO377">
            <v>107347.42308058986</v>
          </cell>
          <cell r="BP377">
            <v>107354.4898916606</v>
          </cell>
          <cell r="BQ377">
            <v>0</v>
          </cell>
          <cell r="BR377">
            <v>0</v>
          </cell>
          <cell r="BS377">
            <v>88744</v>
          </cell>
          <cell r="BT377">
            <v>0</v>
          </cell>
          <cell r="BU377">
            <v>0</v>
          </cell>
          <cell r="BW377">
            <v>7.066811070748372</v>
          </cell>
          <cell r="BX377">
            <v>6.5831212971323438E-3</v>
          </cell>
          <cell r="BZ377">
            <v>-650</v>
          </cell>
        </row>
        <row r="378">
          <cell r="A378">
            <v>655</v>
          </cell>
          <cell r="B378" t="str">
            <v>DOVER SHERBORN</v>
          </cell>
          <cell r="C378">
            <v>1.02</v>
          </cell>
          <cell r="D378">
            <v>0</v>
          </cell>
          <cell r="E378">
            <v>0</v>
          </cell>
          <cell r="F378">
            <v>2</v>
          </cell>
          <cell r="G378">
            <v>2</v>
          </cell>
          <cell r="H378">
            <v>2</v>
          </cell>
          <cell r="I378">
            <v>2</v>
          </cell>
          <cell r="J378">
            <v>2</v>
          </cell>
          <cell r="K378">
            <v>2</v>
          </cell>
          <cell r="L378">
            <v>0</v>
          </cell>
          <cell r="M378">
            <v>0</v>
          </cell>
          <cell r="N378">
            <v>2</v>
          </cell>
          <cell r="R378">
            <v>0</v>
          </cell>
          <cell r="S378">
            <v>0</v>
          </cell>
          <cell r="V378">
            <v>20032</v>
          </cell>
          <cell r="W378">
            <v>0</v>
          </cell>
          <cell r="X378">
            <v>0</v>
          </cell>
          <cell r="Y378">
            <v>40564</v>
          </cell>
          <cell r="Z378">
            <v>40393.599999999999</v>
          </cell>
          <cell r="AA378">
            <v>40564</v>
          </cell>
          <cell r="AB378">
            <v>40564</v>
          </cell>
          <cell r="AC378">
            <v>40564</v>
          </cell>
          <cell r="AD378">
            <v>40564</v>
          </cell>
          <cell r="AE378">
            <v>0</v>
          </cell>
          <cell r="AG378">
            <v>40393.599999999999</v>
          </cell>
          <cell r="AK378">
            <v>0</v>
          </cell>
          <cell r="AL378">
            <v>0</v>
          </cell>
          <cell r="AM378">
            <v>0</v>
          </cell>
          <cell r="AO378">
            <v>20032</v>
          </cell>
          <cell r="AP378">
            <v>0</v>
          </cell>
          <cell r="AQ378">
            <v>0</v>
          </cell>
          <cell r="AR378">
            <v>40564</v>
          </cell>
          <cell r="AS378">
            <v>40393.599999999999</v>
          </cell>
          <cell r="AT378">
            <v>21480.10278581336</v>
          </cell>
          <cell r="AU378">
            <v>21480.066745843444</v>
          </cell>
          <cell r="AV378">
            <v>21480.066745843444</v>
          </cell>
          <cell r="AW378">
            <v>21479.97144468547</v>
          </cell>
          <cell r="AX378">
            <v>0</v>
          </cell>
          <cell r="AZ378">
            <v>40393.599999999999</v>
          </cell>
          <cell r="BD378">
            <v>-9.5301157973153749E-2</v>
          </cell>
          <cell r="BE378">
            <v>-4.4367254115051935E-4</v>
          </cell>
          <cell r="BH378">
            <v>0</v>
          </cell>
          <cell r="BI378">
            <v>0</v>
          </cell>
          <cell r="BJ378">
            <v>0</v>
          </cell>
          <cell r="BK378">
            <v>0</v>
          </cell>
          <cell r="BL378">
            <v>0</v>
          </cell>
          <cell r="BM378">
            <v>19083.89721418664</v>
          </cell>
          <cell r="BN378">
            <v>19083.933254156556</v>
          </cell>
          <cell r="BO378">
            <v>19083.933254156556</v>
          </cell>
          <cell r="BP378">
            <v>19084.02855531453</v>
          </cell>
          <cell r="BQ378">
            <v>0</v>
          </cell>
          <cell r="BR378">
            <v>0</v>
          </cell>
          <cell r="BS378">
            <v>0</v>
          </cell>
          <cell r="BT378">
            <v>0</v>
          </cell>
          <cell r="BU378">
            <v>0</v>
          </cell>
          <cell r="BW378">
            <v>9.5301157973153749E-2</v>
          </cell>
          <cell r="BX378">
            <v>4.9937901533958495E-4</v>
          </cell>
          <cell r="BZ378">
            <v>-655</v>
          </cell>
        </row>
        <row r="379">
          <cell r="A379">
            <v>658</v>
          </cell>
          <cell r="B379" t="str">
            <v>DUDLEY CHARLTON</v>
          </cell>
          <cell r="C379">
            <v>16.57</v>
          </cell>
          <cell r="D379">
            <v>17.574937343358396</v>
          </cell>
          <cell r="E379">
            <v>17.574937343358396</v>
          </cell>
          <cell r="F379">
            <v>16</v>
          </cell>
          <cell r="G379">
            <v>16</v>
          </cell>
          <cell r="H379">
            <v>16</v>
          </cell>
          <cell r="I379">
            <v>16</v>
          </cell>
          <cell r="J379">
            <v>16</v>
          </cell>
          <cell r="K379">
            <v>16</v>
          </cell>
          <cell r="L379">
            <v>0</v>
          </cell>
          <cell r="M379">
            <v>0</v>
          </cell>
          <cell r="N379">
            <v>16</v>
          </cell>
          <cell r="R379">
            <v>0</v>
          </cell>
          <cell r="S379">
            <v>0</v>
          </cell>
          <cell r="V379">
            <v>211016</v>
          </cell>
          <cell r="W379">
            <v>227134.20890225569</v>
          </cell>
          <cell r="X379">
            <v>229387</v>
          </cell>
          <cell r="Y379">
            <v>216128</v>
          </cell>
          <cell r="Z379">
            <v>214159.52</v>
          </cell>
          <cell r="AA379">
            <v>216160</v>
          </cell>
          <cell r="AB379">
            <v>216160</v>
          </cell>
          <cell r="AC379">
            <v>216160</v>
          </cell>
          <cell r="AD379">
            <v>216160</v>
          </cell>
          <cell r="AE379">
            <v>0</v>
          </cell>
          <cell r="AG379">
            <v>214159.52</v>
          </cell>
          <cell r="AK379">
            <v>0</v>
          </cell>
          <cell r="AL379">
            <v>0</v>
          </cell>
          <cell r="AM379">
            <v>0</v>
          </cell>
          <cell r="AO379">
            <v>79596.319369307035</v>
          </cell>
          <cell r="AP379">
            <v>53295.860113093448</v>
          </cell>
          <cell r="AQ379">
            <v>97857.2</v>
          </cell>
          <cell r="AR379">
            <v>37204.14479576431</v>
          </cell>
          <cell r="AS379">
            <v>39197.978834484733</v>
          </cell>
          <cell r="AT379">
            <v>20684.450653629625</v>
          </cell>
          <cell r="AU379">
            <v>20684.440218104319</v>
          </cell>
          <cell r="AV379">
            <v>20684.440218104319</v>
          </cell>
          <cell r="AW379">
            <v>20671.617159222391</v>
          </cell>
          <cell r="AX379">
            <v>0</v>
          </cell>
          <cell r="AZ379">
            <v>39299.761891206304</v>
          </cell>
          <cell r="BD379">
            <v>-12.823058881927864</v>
          </cell>
          <cell r="BE379">
            <v>-6.1993743832156056E-2</v>
          </cell>
          <cell r="BH379">
            <v>131419.68063069298</v>
          </cell>
          <cell r="BI379">
            <v>173838.34878916224</v>
          </cell>
          <cell r="BJ379">
            <v>131529.79999999999</v>
          </cell>
          <cell r="BK379">
            <v>178923.8552042357</v>
          </cell>
          <cell r="BL379">
            <v>174961.54116551526</v>
          </cell>
          <cell r="BM379">
            <v>195475.54934637039</v>
          </cell>
          <cell r="BN379">
            <v>195475.55978189569</v>
          </cell>
          <cell r="BO379">
            <v>195475.55978189569</v>
          </cell>
          <cell r="BP379">
            <v>195488.3828407776</v>
          </cell>
          <cell r="BQ379">
            <v>0</v>
          </cell>
          <cell r="BR379">
            <v>0</v>
          </cell>
          <cell r="BS379">
            <v>174859.7581087937</v>
          </cell>
          <cell r="BT379">
            <v>0</v>
          </cell>
          <cell r="BU379">
            <v>0</v>
          </cell>
          <cell r="BW379">
            <v>12.823058881913312</v>
          </cell>
          <cell r="BX379">
            <v>6.5599294849061351E-3</v>
          </cell>
          <cell r="BZ379">
            <v>-658</v>
          </cell>
        </row>
        <row r="380">
          <cell r="A380">
            <v>660</v>
          </cell>
          <cell r="B380" t="str">
            <v>NAUSET</v>
          </cell>
          <cell r="C380">
            <v>73.47999999999999</v>
          </cell>
          <cell r="D380">
            <v>73.468830011723327</v>
          </cell>
          <cell r="E380">
            <v>73.468830011723327</v>
          </cell>
          <cell r="F380">
            <v>92</v>
          </cell>
          <cell r="G380">
            <v>92</v>
          </cell>
          <cell r="H380">
            <v>92</v>
          </cell>
          <cell r="I380">
            <v>92</v>
          </cell>
          <cell r="J380">
            <v>92</v>
          </cell>
          <cell r="K380">
            <v>92</v>
          </cell>
          <cell r="L380">
            <v>0</v>
          </cell>
          <cell r="M380">
            <v>0</v>
          </cell>
          <cell r="N380">
            <v>92</v>
          </cell>
          <cell r="R380">
            <v>0</v>
          </cell>
          <cell r="S380">
            <v>0</v>
          </cell>
          <cell r="V380">
            <v>1509508</v>
          </cell>
          <cell r="W380">
            <v>1514126.5204115354</v>
          </cell>
          <cell r="X380">
            <v>1539936</v>
          </cell>
          <cell r="Y380">
            <v>1929307</v>
          </cell>
          <cell r="Z380">
            <v>1901995.8800000001</v>
          </cell>
          <cell r="AA380">
            <v>1929583</v>
          </cell>
          <cell r="AB380">
            <v>1929583</v>
          </cell>
          <cell r="AC380">
            <v>1929583</v>
          </cell>
          <cell r="AD380">
            <v>1929583</v>
          </cell>
          <cell r="AE380">
            <v>0</v>
          </cell>
          <cell r="AG380">
            <v>1901995.8800000001</v>
          </cell>
          <cell r="AK380">
            <v>0</v>
          </cell>
          <cell r="AL380">
            <v>0</v>
          </cell>
          <cell r="AM380">
            <v>0</v>
          </cell>
          <cell r="AO380">
            <v>412718</v>
          </cell>
          <cell r="AP380">
            <v>145327.86170617439</v>
          </cell>
          <cell r="AQ380">
            <v>301579.19999999995</v>
          </cell>
          <cell r="AR380">
            <v>473119.71669454977</v>
          </cell>
          <cell r="AS380">
            <v>483841.08362300607</v>
          </cell>
          <cell r="AT380">
            <v>486568.26309760951</v>
          </cell>
          <cell r="AU380">
            <v>486567.52724142279</v>
          </cell>
          <cell r="AV380">
            <v>486567.52724142279</v>
          </cell>
          <cell r="AW380">
            <v>486565.58140331967</v>
          </cell>
          <cell r="AX380">
            <v>0</v>
          </cell>
          <cell r="AZ380">
            <v>484818.05383194785</v>
          </cell>
          <cell r="BD380">
            <v>-1.9458381031290628</v>
          </cell>
          <cell r="BE380">
            <v>-3.9991121358884385E-4</v>
          </cell>
          <cell r="BH380">
            <v>1096790</v>
          </cell>
          <cell r="BI380">
            <v>1368798.658705361</v>
          </cell>
          <cell r="BJ380">
            <v>1238356.8</v>
          </cell>
          <cell r="BK380">
            <v>1456187.2833054503</v>
          </cell>
          <cell r="BL380">
            <v>1418154.7963769941</v>
          </cell>
          <cell r="BM380">
            <v>1443014.7369023906</v>
          </cell>
          <cell r="BN380">
            <v>1443015.4727585772</v>
          </cell>
          <cell r="BO380">
            <v>1443015.4727585772</v>
          </cell>
          <cell r="BP380">
            <v>1443017.4185966803</v>
          </cell>
          <cell r="BQ380">
            <v>0</v>
          </cell>
          <cell r="BR380">
            <v>0</v>
          </cell>
          <cell r="BS380">
            <v>1417177.8261680524</v>
          </cell>
          <cell r="BT380">
            <v>0</v>
          </cell>
          <cell r="BU380">
            <v>0</v>
          </cell>
          <cell r="BW380">
            <v>1.9458381030708551</v>
          </cell>
          <cell r="BX380">
            <v>1.348452694838187E-4</v>
          </cell>
          <cell r="BZ380">
            <v>-660</v>
          </cell>
        </row>
        <row r="381">
          <cell r="A381">
            <v>662</v>
          </cell>
          <cell r="B381" t="str">
            <v>FARMINGTON RIVER</v>
          </cell>
          <cell r="C381">
            <v>0</v>
          </cell>
          <cell r="D381">
            <v>0</v>
          </cell>
          <cell r="E381">
            <v>0</v>
          </cell>
          <cell r="F381">
            <v>0</v>
          </cell>
          <cell r="G381">
            <v>0</v>
          </cell>
          <cell r="H381">
            <v>0</v>
          </cell>
          <cell r="I381">
            <v>0</v>
          </cell>
          <cell r="J381">
            <v>0</v>
          </cell>
          <cell r="K381">
            <v>0</v>
          </cell>
          <cell r="L381">
            <v>0</v>
          </cell>
          <cell r="M381">
            <v>0</v>
          </cell>
          <cell r="N381">
            <v>0</v>
          </cell>
          <cell r="R381">
            <v>0</v>
          </cell>
          <cell r="S381" t="str">
            <v>--</v>
          </cell>
          <cell r="V381">
            <v>0</v>
          </cell>
          <cell r="W381">
            <v>0</v>
          </cell>
          <cell r="X381">
            <v>0</v>
          </cell>
          <cell r="Y381">
            <v>0</v>
          </cell>
          <cell r="Z381">
            <v>0</v>
          </cell>
          <cell r="AA381">
            <v>0</v>
          </cell>
          <cell r="AB381">
            <v>0</v>
          </cell>
          <cell r="AC381">
            <v>0</v>
          </cell>
          <cell r="AD381">
            <v>0</v>
          </cell>
          <cell r="AE381">
            <v>0</v>
          </cell>
          <cell r="AG381">
            <v>0</v>
          </cell>
          <cell r="AK381">
            <v>0</v>
          </cell>
          <cell r="AL381" t="str">
            <v>--</v>
          </cell>
          <cell r="AM381" t="str">
            <v>--</v>
          </cell>
          <cell r="AO381">
            <v>0</v>
          </cell>
          <cell r="AP381">
            <v>0</v>
          </cell>
          <cell r="AQ381">
            <v>0</v>
          </cell>
          <cell r="AR381">
            <v>0</v>
          </cell>
          <cell r="AS381">
            <v>0</v>
          </cell>
          <cell r="AT381">
            <v>0</v>
          </cell>
          <cell r="AU381">
            <v>0</v>
          </cell>
          <cell r="AV381">
            <v>0</v>
          </cell>
          <cell r="AW381">
            <v>0</v>
          </cell>
          <cell r="AX381">
            <v>0</v>
          </cell>
          <cell r="AZ381">
            <v>0</v>
          </cell>
          <cell r="BD381">
            <v>0</v>
          </cell>
          <cell r="BE381" t="str">
            <v>--</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W381">
            <v>0</v>
          </cell>
          <cell r="BX381" t="str">
            <v>--</v>
          </cell>
          <cell r="BZ381">
            <v>-662</v>
          </cell>
        </row>
        <row r="382">
          <cell r="A382">
            <v>665</v>
          </cell>
          <cell r="B382" t="str">
            <v>FREETOWN LAKEVILLE</v>
          </cell>
          <cell r="C382">
            <v>14.569999999999999</v>
          </cell>
          <cell r="D382">
            <v>15.637433277184025</v>
          </cell>
          <cell r="E382">
            <v>15.637433277184025</v>
          </cell>
          <cell r="F382">
            <v>15</v>
          </cell>
          <cell r="G382">
            <v>15</v>
          </cell>
          <cell r="H382">
            <v>15</v>
          </cell>
          <cell r="I382">
            <v>15</v>
          </cell>
          <cell r="J382">
            <v>15</v>
          </cell>
          <cell r="K382">
            <v>15</v>
          </cell>
          <cell r="L382">
            <v>0</v>
          </cell>
          <cell r="M382">
            <v>0</v>
          </cell>
          <cell r="N382">
            <v>15</v>
          </cell>
          <cell r="R382">
            <v>0</v>
          </cell>
          <cell r="S382">
            <v>0</v>
          </cell>
          <cell r="V382">
            <v>215966</v>
          </cell>
          <cell r="W382">
            <v>249888.68365563094</v>
          </cell>
          <cell r="X382">
            <v>255084</v>
          </cell>
          <cell r="Y382">
            <v>241786</v>
          </cell>
          <cell r="Z382">
            <v>237846.55</v>
          </cell>
          <cell r="AA382">
            <v>241800</v>
          </cell>
          <cell r="AB382">
            <v>241800</v>
          </cell>
          <cell r="AC382">
            <v>241800</v>
          </cell>
          <cell r="AD382">
            <v>241800</v>
          </cell>
          <cell r="AE382">
            <v>0</v>
          </cell>
          <cell r="AG382">
            <v>237846.55</v>
          </cell>
          <cell r="AK382">
            <v>0</v>
          </cell>
          <cell r="AL382">
            <v>0</v>
          </cell>
          <cell r="AM382">
            <v>0</v>
          </cell>
          <cell r="AO382">
            <v>51340</v>
          </cell>
          <cell r="AP382">
            <v>47352.388032258415</v>
          </cell>
          <cell r="AQ382">
            <v>71222.399999999994</v>
          </cell>
          <cell r="AR382">
            <v>32589.850641934449</v>
          </cell>
          <cell r="AS382">
            <v>33366.94609622853</v>
          </cell>
          <cell r="AT382">
            <v>39484.540472662353</v>
          </cell>
          <cell r="AU382">
            <v>39484.493750846828</v>
          </cell>
          <cell r="AV382">
            <v>39484.493750846828</v>
          </cell>
          <cell r="AW382">
            <v>39484.370203487226</v>
          </cell>
          <cell r="AX382">
            <v>0</v>
          </cell>
          <cell r="AZ382">
            <v>33488.103684651112</v>
          </cell>
          <cell r="BD382">
            <v>-0.12354735960252583</v>
          </cell>
          <cell r="BE382">
            <v>-3.1290095899860759E-4</v>
          </cell>
          <cell r="BH382">
            <v>164626</v>
          </cell>
          <cell r="BI382">
            <v>202536.29562337254</v>
          </cell>
          <cell r="BJ382">
            <v>183861.6</v>
          </cell>
          <cell r="BK382">
            <v>209196.14935806557</v>
          </cell>
          <cell r="BL382">
            <v>204479.60390377147</v>
          </cell>
          <cell r="BM382">
            <v>202315.45952733763</v>
          </cell>
          <cell r="BN382">
            <v>202315.50624915317</v>
          </cell>
          <cell r="BO382">
            <v>202315.50624915317</v>
          </cell>
          <cell r="BP382">
            <v>202315.62979651277</v>
          </cell>
          <cell r="BQ382">
            <v>0</v>
          </cell>
          <cell r="BR382">
            <v>0</v>
          </cell>
          <cell r="BS382">
            <v>204358.44631534888</v>
          </cell>
          <cell r="BT382">
            <v>0</v>
          </cell>
          <cell r="BU382">
            <v>0</v>
          </cell>
          <cell r="BW382">
            <v>0.12354735960252583</v>
          </cell>
          <cell r="BX382">
            <v>6.1066678425092391E-5</v>
          </cell>
          <cell r="BZ382">
            <v>-665</v>
          </cell>
        </row>
        <row r="383">
          <cell r="A383">
            <v>670</v>
          </cell>
          <cell r="B383" t="str">
            <v>FRONTIER</v>
          </cell>
          <cell r="C383">
            <v>44.309999999999995</v>
          </cell>
          <cell r="D383">
            <v>45.138008853693172</v>
          </cell>
          <cell r="E383">
            <v>45.138008853693172</v>
          </cell>
          <cell r="F383">
            <v>42</v>
          </cell>
          <cell r="G383">
            <v>42</v>
          </cell>
          <cell r="H383">
            <v>42</v>
          </cell>
          <cell r="I383">
            <v>42</v>
          </cell>
          <cell r="J383">
            <v>42</v>
          </cell>
          <cell r="K383">
            <v>42</v>
          </cell>
          <cell r="L383">
            <v>0</v>
          </cell>
          <cell r="M383">
            <v>0</v>
          </cell>
          <cell r="N383">
            <v>42</v>
          </cell>
          <cell r="R383">
            <v>0</v>
          </cell>
          <cell r="S383">
            <v>0</v>
          </cell>
          <cell r="V383">
            <v>852512</v>
          </cell>
          <cell r="W383">
            <v>970965.40371522063</v>
          </cell>
          <cell r="X383">
            <v>974112</v>
          </cell>
          <cell r="Y383">
            <v>868300</v>
          </cell>
          <cell r="Z383">
            <v>866365.89999999979</v>
          </cell>
          <cell r="AA383">
            <v>865899</v>
          </cell>
          <cell r="AB383">
            <v>865899</v>
          </cell>
          <cell r="AC383">
            <v>865899</v>
          </cell>
          <cell r="AD383">
            <v>865899</v>
          </cell>
          <cell r="AE383">
            <v>0</v>
          </cell>
          <cell r="AG383">
            <v>866365.89999999979</v>
          </cell>
          <cell r="AK383">
            <v>0</v>
          </cell>
          <cell r="AL383">
            <v>0</v>
          </cell>
          <cell r="AM383">
            <v>0</v>
          </cell>
          <cell r="AO383">
            <v>54763.618721762898</v>
          </cell>
          <cell r="AP383">
            <v>129297.03009941836</v>
          </cell>
          <cell r="AQ383">
            <v>168391.2</v>
          </cell>
          <cell r="AR383">
            <v>39703.914980583089</v>
          </cell>
          <cell r="AS383">
            <v>40116.633549729246</v>
          </cell>
          <cell r="AT383">
            <v>54947.494982543874</v>
          </cell>
          <cell r="AU383">
            <v>54947.466392844188</v>
          </cell>
          <cell r="AV383">
            <v>54947.466392844188</v>
          </cell>
          <cell r="AW383">
            <v>54930.601658734435</v>
          </cell>
          <cell r="AX383">
            <v>0</v>
          </cell>
          <cell r="AZ383">
            <v>40127.235374098273</v>
          </cell>
          <cell r="BD383">
            <v>-16.864734109753044</v>
          </cell>
          <cell r="BE383">
            <v>-3.0692469037929548E-2</v>
          </cell>
          <cell r="BH383">
            <v>797748.3812782371</v>
          </cell>
          <cell r="BI383">
            <v>841668.37361580227</v>
          </cell>
          <cell r="BJ383">
            <v>805720.8</v>
          </cell>
          <cell r="BK383">
            <v>828596.08501941687</v>
          </cell>
          <cell r="BL383">
            <v>826249.26645027054</v>
          </cell>
          <cell r="BM383">
            <v>810951.50501745613</v>
          </cell>
          <cell r="BN383">
            <v>810951.53360715578</v>
          </cell>
          <cell r="BO383">
            <v>810951.53360715578</v>
          </cell>
          <cell r="BP383">
            <v>810968.39834126551</v>
          </cell>
          <cell r="BQ383">
            <v>0</v>
          </cell>
          <cell r="BR383">
            <v>0</v>
          </cell>
          <cell r="BS383">
            <v>826238.6646259015</v>
          </cell>
          <cell r="BT383">
            <v>0</v>
          </cell>
          <cell r="BU383">
            <v>0</v>
          </cell>
          <cell r="BW383">
            <v>16.86473410972394</v>
          </cell>
          <cell r="BX383">
            <v>2.0796229381003783E-3</v>
          </cell>
          <cell r="BZ383">
            <v>-670</v>
          </cell>
        </row>
        <row r="384">
          <cell r="A384">
            <v>672</v>
          </cell>
          <cell r="B384" t="str">
            <v>GATEWAY</v>
          </cell>
          <cell r="C384">
            <v>7.7</v>
          </cell>
          <cell r="D384">
            <v>5.1489478883340771</v>
          </cell>
          <cell r="E384">
            <v>5.1489478883340771</v>
          </cell>
          <cell r="F384">
            <v>6</v>
          </cell>
          <cell r="G384">
            <v>6</v>
          </cell>
          <cell r="H384">
            <v>6</v>
          </cell>
          <cell r="I384">
            <v>6</v>
          </cell>
          <cell r="J384">
            <v>6</v>
          </cell>
          <cell r="K384">
            <v>6</v>
          </cell>
          <cell r="L384">
            <v>0</v>
          </cell>
          <cell r="M384">
            <v>0</v>
          </cell>
          <cell r="N384">
            <v>6</v>
          </cell>
          <cell r="R384">
            <v>0</v>
          </cell>
          <cell r="S384">
            <v>0</v>
          </cell>
          <cell r="V384">
            <v>124657</v>
          </cell>
          <cell r="W384">
            <v>91524.713119257358</v>
          </cell>
          <cell r="X384">
            <v>91535</v>
          </cell>
          <cell r="Y384">
            <v>102074</v>
          </cell>
          <cell r="Z384">
            <v>102074</v>
          </cell>
          <cell r="AA384">
            <v>102071</v>
          </cell>
          <cell r="AB384">
            <v>102071</v>
          </cell>
          <cell r="AC384">
            <v>102071</v>
          </cell>
          <cell r="AD384">
            <v>102071</v>
          </cell>
          <cell r="AE384">
            <v>0</v>
          </cell>
          <cell r="AG384">
            <v>102074</v>
          </cell>
          <cell r="AK384">
            <v>0</v>
          </cell>
          <cell r="AL384">
            <v>0</v>
          </cell>
          <cell r="AM384">
            <v>0</v>
          </cell>
          <cell r="AO384">
            <v>60565.163896613565</v>
          </cell>
          <cell r="AP384">
            <v>10569.285163448954</v>
          </cell>
          <cell r="AQ384">
            <v>22219.8</v>
          </cell>
          <cell r="AR384">
            <v>11382.134035071118</v>
          </cell>
          <cell r="AS384">
            <v>14187.69835789094</v>
          </cell>
          <cell r="AT384">
            <v>5628</v>
          </cell>
          <cell r="AU384">
            <v>5628</v>
          </cell>
          <cell r="AV384">
            <v>5628</v>
          </cell>
          <cell r="AW384">
            <v>5627.887877729906</v>
          </cell>
          <cell r="AX384">
            <v>0</v>
          </cell>
          <cell r="AZ384">
            <v>14259.767080817761</v>
          </cell>
          <cell r="BD384">
            <v>-0.11212227009400522</v>
          </cell>
          <cell r="BE384">
            <v>-1.9922222831203484E-3</v>
          </cell>
          <cell r="BH384">
            <v>64091.836103386435</v>
          </cell>
          <cell r="BI384">
            <v>80955.427955808409</v>
          </cell>
          <cell r="BJ384">
            <v>69315.199999999997</v>
          </cell>
          <cell r="BK384">
            <v>90691.865964928875</v>
          </cell>
          <cell r="BL384">
            <v>87886.301642109058</v>
          </cell>
          <cell r="BM384">
            <v>96443</v>
          </cell>
          <cell r="BN384">
            <v>96443</v>
          </cell>
          <cell r="BO384">
            <v>96443</v>
          </cell>
          <cell r="BP384">
            <v>96443.112122270089</v>
          </cell>
          <cell r="BQ384">
            <v>0</v>
          </cell>
          <cell r="BR384">
            <v>0</v>
          </cell>
          <cell r="BS384">
            <v>87814.232919182235</v>
          </cell>
          <cell r="BT384">
            <v>0</v>
          </cell>
          <cell r="BU384">
            <v>0</v>
          </cell>
          <cell r="BW384">
            <v>0.11212227008945774</v>
          </cell>
          <cell r="BX384">
            <v>1.1625755118593872E-4</v>
          </cell>
          <cell r="BZ384">
            <v>-672</v>
          </cell>
        </row>
        <row r="385">
          <cell r="A385">
            <v>673</v>
          </cell>
          <cell r="B385" t="str">
            <v>GROTON DUNSTABLE</v>
          </cell>
          <cell r="C385">
            <v>41.53</v>
          </cell>
          <cell r="D385">
            <v>41.405856141779317</v>
          </cell>
          <cell r="E385">
            <v>41.405856141779317</v>
          </cell>
          <cell r="F385">
            <v>48</v>
          </cell>
          <cell r="G385">
            <v>48</v>
          </cell>
          <cell r="H385">
            <v>48</v>
          </cell>
          <cell r="I385">
            <v>48</v>
          </cell>
          <cell r="J385">
            <v>48</v>
          </cell>
          <cell r="K385">
            <v>48</v>
          </cell>
          <cell r="L385">
            <v>0</v>
          </cell>
          <cell r="M385">
            <v>0</v>
          </cell>
          <cell r="N385">
            <v>48</v>
          </cell>
          <cell r="R385">
            <v>0</v>
          </cell>
          <cell r="S385">
            <v>0</v>
          </cell>
          <cell r="V385">
            <v>702985</v>
          </cell>
          <cell r="W385">
            <v>759244.69306098903</v>
          </cell>
          <cell r="X385">
            <v>757329</v>
          </cell>
          <cell r="Y385">
            <v>875323</v>
          </cell>
          <cell r="Z385">
            <v>875323</v>
          </cell>
          <cell r="AA385">
            <v>875246</v>
          </cell>
          <cell r="AB385">
            <v>875246</v>
          </cell>
          <cell r="AC385">
            <v>875246</v>
          </cell>
          <cell r="AD385">
            <v>875246</v>
          </cell>
          <cell r="AE385">
            <v>0</v>
          </cell>
          <cell r="AG385">
            <v>875323</v>
          </cell>
          <cell r="AK385">
            <v>0</v>
          </cell>
          <cell r="AL385">
            <v>0</v>
          </cell>
          <cell r="AM385">
            <v>0</v>
          </cell>
          <cell r="AO385">
            <v>38001</v>
          </cell>
          <cell r="AP385">
            <v>83795.693060989026</v>
          </cell>
          <cell r="AQ385">
            <v>84652</v>
          </cell>
          <cell r="AR385">
            <v>202646</v>
          </cell>
          <cell r="AS385">
            <v>202646</v>
          </cell>
          <cell r="AT385">
            <v>210246.01041121228</v>
          </cell>
          <cell r="AU385">
            <v>210245.70666886051</v>
          </cell>
          <cell r="AV385">
            <v>210245.70666886051</v>
          </cell>
          <cell r="AW385">
            <v>210244.90347735069</v>
          </cell>
          <cell r="AX385">
            <v>0</v>
          </cell>
          <cell r="AZ385">
            <v>202646</v>
          </cell>
          <cell r="BD385">
            <v>-0.80319150982541032</v>
          </cell>
          <cell r="BE385">
            <v>-3.8202516595697844E-4</v>
          </cell>
          <cell r="BH385">
            <v>664984</v>
          </cell>
          <cell r="BI385">
            <v>675449</v>
          </cell>
          <cell r="BJ385">
            <v>672677</v>
          </cell>
          <cell r="BK385">
            <v>672677</v>
          </cell>
          <cell r="BL385">
            <v>672677</v>
          </cell>
          <cell r="BM385">
            <v>664999.98958878778</v>
          </cell>
          <cell r="BN385">
            <v>665000.29333113949</v>
          </cell>
          <cell r="BO385">
            <v>665000.29333113949</v>
          </cell>
          <cell r="BP385">
            <v>665001.09652264928</v>
          </cell>
          <cell r="BQ385">
            <v>0</v>
          </cell>
          <cell r="BR385">
            <v>0</v>
          </cell>
          <cell r="BS385">
            <v>672677</v>
          </cell>
          <cell r="BT385">
            <v>0</v>
          </cell>
          <cell r="BU385">
            <v>0</v>
          </cell>
          <cell r="BW385">
            <v>0.80319150979630649</v>
          </cell>
          <cell r="BX385">
            <v>1.2078062487930197E-4</v>
          </cell>
          <cell r="BZ385">
            <v>-673</v>
          </cell>
        </row>
        <row r="386">
          <cell r="A386">
            <v>674</v>
          </cell>
          <cell r="B386" t="str">
            <v>GILL MONTAGUE</v>
          </cell>
          <cell r="C386">
            <v>65.91</v>
          </cell>
          <cell r="D386">
            <v>64.77754798582734</v>
          </cell>
          <cell r="E386">
            <v>64.77754798582734</v>
          </cell>
          <cell r="F386">
            <v>72</v>
          </cell>
          <cell r="G386">
            <v>72</v>
          </cell>
          <cell r="H386">
            <v>72</v>
          </cell>
          <cell r="I386">
            <v>72</v>
          </cell>
          <cell r="J386">
            <v>72</v>
          </cell>
          <cell r="K386">
            <v>72</v>
          </cell>
          <cell r="L386">
            <v>0</v>
          </cell>
          <cell r="M386">
            <v>0</v>
          </cell>
          <cell r="N386">
            <v>72</v>
          </cell>
          <cell r="R386">
            <v>0</v>
          </cell>
          <cell r="S386">
            <v>0</v>
          </cell>
          <cell r="V386">
            <v>1110755</v>
          </cell>
          <cell r="W386">
            <v>1143631.3400107061</v>
          </cell>
          <cell r="X386">
            <v>1146841</v>
          </cell>
          <cell r="Y386">
            <v>1278286</v>
          </cell>
          <cell r="Z386">
            <v>1278286</v>
          </cell>
          <cell r="AA386">
            <v>1316898</v>
          </cell>
          <cell r="AB386">
            <v>1316898</v>
          </cell>
          <cell r="AC386">
            <v>1316898</v>
          </cell>
          <cell r="AD386">
            <v>1316898</v>
          </cell>
          <cell r="AE386">
            <v>0</v>
          </cell>
          <cell r="AG386">
            <v>1278286</v>
          </cell>
          <cell r="AK386">
            <v>0</v>
          </cell>
          <cell r="AL386">
            <v>0</v>
          </cell>
          <cell r="AM386">
            <v>0</v>
          </cell>
          <cell r="AO386">
            <v>195512.43268093784</v>
          </cell>
          <cell r="AP386">
            <v>161839.60966292775</v>
          </cell>
          <cell r="AQ386">
            <v>237679.19999999998</v>
          </cell>
          <cell r="AR386">
            <v>288985.03144884098</v>
          </cell>
          <cell r="AS386">
            <v>294835.76833222399</v>
          </cell>
          <cell r="AT386">
            <v>266623.73300902481</v>
          </cell>
          <cell r="AU386">
            <v>266623.36700829596</v>
          </cell>
          <cell r="AV386">
            <v>266623.36700829596</v>
          </cell>
          <cell r="AW386">
            <v>266598.52792326733</v>
          </cell>
          <cell r="AX386">
            <v>0</v>
          </cell>
          <cell r="AZ386">
            <v>294986.06078210182</v>
          </cell>
          <cell r="BD386">
            <v>-24.839085028623231</v>
          </cell>
          <cell r="BE386">
            <v>-9.3161695868371197E-3</v>
          </cell>
          <cell r="BH386">
            <v>915242.56731906219</v>
          </cell>
          <cell r="BI386">
            <v>981791.73034777842</v>
          </cell>
          <cell r="BJ386">
            <v>909161.8</v>
          </cell>
          <cell r="BK386">
            <v>989300.96855115902</v>
          </cell>
          <cell r="BL386">
            <v>983450.23166777601</v>
          </cell>
          <cell r="BM386">
            <v>1050274.2669909752</v>
          </cell>
          <cell r="BN386">
            <v>1050274.6329917042</v>
          </cell>
          <cell r="BO386">
            <v>1050274.6329917042</v>
          </cell>
          <cell r="BP386">
            <v>1050299.4720767327</v>
          </cell>
          <cell r="BQ386">
            <v>0</v>
          </cell>
          <cell r="BR386">
            <v>0</v>
          </cell>
          <cell r="BS386">
            <v>983299.93921789818</v>
          </cell>
          <cell r="BT386">
            <v>0</v>
          </cell>
          <cell r="BU386">
            <v>0</v>
          </cell>
          <cell r="BW386">
            <v>24.839085028506815</v>
          </cell>
          <cell r="BX386">
            <v>2.3650085652082709E-3</v>
          </cell>
          <cell r="BZ386">
            <v>-674</v>
          </cell>
        </row>
        <row r="387">
          <cell r="A387">
            <v>675</v>
          </cell>
          <cell r="B387" t="str">
            <v>HAMILTON WENHAM</v>
          </cell>
          <cell r="C387">
            <v>0</v>
          </cell>
          <cell r="D387">
            <v>0</v>
          </cell>
          <cell r="E387">
            <v>0</v>
          </cell>
          <cell r="F387">
            <v>0</v>
          </cell>
          <cell r="G387">
            <v>0</v>
          </cell>
          <cell r="H387">
            <v>0</v>
          </cell>
          <cell r="I387">
            <v>0</v>
          </cell>
          <cell r="J387">
            <v>0</v>
          </cell>
          <cell r="K387">
            <v>0</v>
          </cell>
          <cell r="L387">
            <v>0</v>
          </cell>
          <cell r="M387">
            <v>0</v>
          </cell>
          <cell r="N387">
            <v>0</v>
          </cell>
          <cell r="R387">
            <v>0</v>
          </cell>
          <cell r="S387" t="str">
            <v>--</v>
          </cell>
          <cell r="V387">
            <v>0</v>
          </cell>
          <cell r="W387">
            <v>0</v>
          </cell>
          <cell r="X387">
            <v>0</v>
          </cell>
          <cell r="Y387">
            <v>0</v>
          </cell>
          <cell r="Z387">
            <v>0</v>
          </cell>
          <cell r="AA387">
            <v>0</v>
          </cell>
          <cell r="AB387">
            <v>0</v>
          </cell>
          <cell r="AC387">
            <v>0</v>
          </cell>
          <cell r="AD387">
            <v>0</v>
          </cell>
          <cell r="AE387">
            <v>0</v>
          </cell>
          <cell r="AG387">
            <v>0</v>
          </cell>
          <cell r="AK387">
            <v>0</v>
          </cell>
          <cell r="AL387" t="str">
            <v>--</v>
          </cell>
          <cell r="AM387" t="str">
            <v>--</v>
          </cell>
          <cell r="AO387">
            <v>0</v>
          </cell>
          <cell r="AP387">
            <v>0</v>
          </cell>
          <cell r="AQ387">
            <v>0</v>
          </cell>
          <cell r="AR387">
            <v>0</v>
          </cell>
          <cell r="AS387">
            <v>0</v>
          </cell>
          <cell r="AT387">
            <v>0</v>
          </cell>
          <cell r="AU387">
            <v>0</v>
          </cell>
          <cell r="AV387">
            <v>0</v>
          </cell>
          <cell r="AW387">
            <v>0</v>
          </cell>
          <cell r="AX387">
            <v>0</v>
          </cell>
          <cell r="AZ387">
            <v>0</v>
          </cell>
          <cell r="BD387">
            <v>0</v>
          </cell>
          <cell r="BE387" t="str">
            <v>--</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W387">
            <v>0</v>
          </cell>
          <cell r="BX387" t="str">
            <v>--</v>
          </cell>
          <cell r="BZ387">
            <v>-675</v>
          </cell>
        </row>
        <row r="388">
          <cell r="A388">
            <v>680</v>
          </cell>
          <cell r="B388" t="str">
            <v>HAMPDEN WILBRAHAM</v>
          </cell>
          <cell r="C388">
            <v>13.540000000000001</v>
          </cell>
          <cell r="D388">
            <v>11.342479905592116</v>
          </cell>
          <cell r="E388">
            <v>11.342479905592116</v>
          </cell>
          <cell r="F388">
            <v>17</v>
          </cell>
          <cell r="G388">
            <v>17</v>
          </cell>
          <cell r="H388">
            <v>17</v>
          </cell>
          <cell r="I388">
            <v>17</v>
          </cell>
          <cell r="J388">
            <v>17</v>
          </cell>
          <cell r="K388">
            <v>17</v>
          </cell>
          <cell r="L388">
            <v>0</v>
          </cell>
          <cell r="M388">
            <v>0</v>
          </cell>
          <cell r="N388">
            <v>17</v>
          </cell>
          <cell r="R388">
            <v>0</v>
          </cell>
          <cell r="S388">
            <v>0</v>
          </cell>
          <cell r="V388">
            <v>214997</v>
          </cell>
          <cell r="W388">
            <v>192732.2461514454</v>
          </cell>
          <cell r="X388">
            <v>193579</v>
          </cell>
          <cell r="Y388">
            <v>287788</v>
          </cell>
          <cell r="Z388">
            <v>287788</v>
          </cell>
          <cell r="AA388">
            <v>287788</v>
          </cell>
          <cell r="AB388">
            <v>287788</v>
          </cell>
          <cell r="AC388">
            <v>287788</v>
          </cell>
          <cell r="AD388">
            <v>287788</v>
          </cell>
          <cell r="AE388">
            <v>0</v>
          </cell>
          <cell r="AG388">
            <v>287788</v>
          </cell>
          <cell r="AK388">
            <v>0</v>
          </cell>
          <cell r="AL388">
            <v>0</v>
          </cell>
          <cell r="AM388">
            <v>0</v>
          </cell>
          <cell r="AO388">
            <v>91120</v>
          </cell>
          <cell r="AP388">
            <v>35689.744563246946</v>
          </cell>
          <cell r="AQ388">
            <v>52944.800000000003</v>
          </cell>
          <cell r="AR388">
            <v>125083.46632166524</v>
          </cell>
          <cell r="AS388">
            <v>129192.31114515383</v>
          </cell>
          <cell r="AT388">
            <v>85477.271014989776</v>
          </cell>
          <cell r="AU388">
            <v>85477.143189455339</v>
          </cell>
          <cell r="AV388">
            <v>85477.143189455339</v>
          </cell>
          <cell r="AW388">
            <v>85476.805178034192</v>
          </cell>
          <cell r="AX388">
            <v>0</v>
          </cell>
          <cell r="AZ388">
            <v>129297.8582526376</v>
          </cell>
          <cell r="BD388">
            <v>-0.3380114211468026</v>
          </cell>
          <cell r="BE388">
            <v>-3.954407091000256E-4</v>
          </cell>
          <cell r="BH388">
            <v>123877</v>
          </cell>
          <cell r="BI388">
            <v>157042.50158819847</v>
          </cell>
          <cell r="BJ388">
            <v>140634.20000000001</v>
          </cell>
          <cell r="BK388">
            <v>162704.53367833476</v>
          </cell>
          <cell r="BL388">
            <v>158595.68885484617</v>
          </cell>
          <cell r="BM388">
            <v>202310.72898501024</v>
          </cell>
          <cell r="BN388">
            <v>202310.85681054468</v>
          </cell>
          <cell r="BO388">
            <v>202310.85681054468</v>
          </cell>
          <cell r="BP388">
            <v>202311.19482196582</v>
          </cell>
          <cell r="BQ388">
            <v>0</v>
          </cell>
          <cell r="BR388">
            <v>0</v>
          </cell>
          <cell r="BS388">
            <v>158490.14174736239</v>
          </cell>
          <cell r="BT388">
            <v>0</v>
          </cell>
          <cell r="BU388">
            <v>0</v>
          </cell>
          <cell r="BW388">
            <v>0.3380114211468026</v>
          </cell>
          <cell r="BX388">
            <v>1.6707527539239209E-4</v>
          </cell>
          <cell r="BZ388">
            <v>-680</v>
          </cell>
        </row>
        <row r="389">
          <cell r="A389">
            <v>683</v>
          </cell>
          <cell r="B389" t="str">
            <v>HAMPSHIRE</v>
          </cell>
          <cell r="C389">
            <v>20.53</v>
          </cell>
          <cell r="D389">
            <v>22.469662956741171</v>
          </cell>
          <cell r="E389">
            <v>22.469662956741171</v>
          </cell>
          <cell r="F389">
            <v>22</v>
          </cell>
          <cell r="G389">
            <v>22</v>
          </cell>
          <cell r="H389">
            <v>22</v>
          </cell>
          <cell r="I389">
            <v>22</v>
          </cell>
          <cell r="J389">
            <v>22</v>
          </cell>
          <cell r="K389">
            <v>22</v>
          </cell>
          <cell r="L389">
            <v>0</v>
          </cell>
          <cell r="M389">
            <v>0</v>
          </cell>
          <cell r="N389">
            <v>22</v>
          </cell>
          <cell r="R389">
            <v>0</v>
          </cell>
          <cell r="S389">
            <v>0</v>
          </cell>
          <cell r="V389">
            <v>357187</v>
          </cell>
          <cell r="W389">
            <v>442556.77427994565</v>
          </cell>
          <cell r="X389">
            <v>444044</v>
          </cell>
          <cell r="Y389">
            <v>422243</v>
          </cell>
          <cell r="Z389">
            <v>421752.18</v>
          </cell>
          <cell r="AA389">
            <v>422257</v>
          </cell>
          <cell r="AB389">
            <v>422257</v>
          </cell>
          <cell r="AC389">
            <v>422257</v>
          </cell>
          <cell r="AD389">
            <v>422257</v>
          </cell>
          <cell r="AE389">
            <v>0</v>
          </cell>
          <cell r="AG389">
            <v>421752.18</v>
          </cell>
          <cell r="AK389">
            <v>0</v>
          </cell>
          <cell r="AL389">
            <v>0</v>
          </cell>
          <cell r="AM389">
            <v>0</v>
          </cell>
          <cell r="AO389">
            <v>48721</v>
          </cell>
          <cell r="AP389">
            <v>46637.26801516072</v>
          </cell>
          <cell r="AQ389">
            <v>91706</v>
          </cell>
          <cell r="AR389">
            <v>28661.692744855798</v>
          </cell>
          <cell r="AS389">
            <v>39419.053168798404</v>
          </cell>
          <cell r="AT389">
            <v>82444.018443449313</v>
          </cell>
          <cell r="AU389">
            <v>82443.90481625864</v>
          </cell>
          <cell r="AV389">
            <v>82443.90481625864</v>
          </cell>
          <cell r="AW389">
            <v>82443.604349780042</v>
          </cell>
          <cell r="AX389">
            <v>0</v>
          </cell>
          <cell r="AZ389">
            <v>39695.385891420796</v>
          </cell>
          <cell r="BD389">
            <v>-0.30046647859853692</v>
          </cell>
          <cell r="BE389">
            <v>-3.6444959669035271E-4</v>
          </cell>
          <cell r="BH389">
            <v>308466</v>
          </cell>
          <cell r="BI389">
            <v>395919.50626478496</v>
          </cell>
          <cell r="BJ389">
            <v>352338</v>
          </cell>
          <cell r="BK389">
            <v>393581.30725514423</v>
          </cell>
          <cell r="BL389">
            <v>382333.1268312016</v>
          </cell>
          <cell r="BM389">
            <v>339812.98155655072</v>
          </cell>
          <cell r="BN389">
            <v>339813.09518374136</v>
          </cell>
          <cell r="BO389">
            <v>339813.09518374136</v>
          </cell>
          <cell r="BP389">
            <v>339813.39565021999</v>
          </cell>
          <cell r="BQ389">
            <v>0</v>
          </cell>
          <cell r="BR389">
            <v>0</v>
          </cell>
          <cell r="BS389">
            <v>382056.79410857917</v>
          </cell>
          <cell r="BT389">
            <v>0</v>
          </cell>
          <cell r="BU389">
            <v>0</v>
          </cell>
          <cell r="BW389">
            <v>0.30046647862764075</v>
          </cell>
          <cell r="BX389">
            <v>8.8421100574720413E-5</v>
          </cell>
          <cell r="BZ389">
            <v>-683</v>
          </cell>
        </row>
        <row r="390">
          <cell r="A390">
            <v>685</v>
          </cell>
          <cell r="B390" t="str">
            <v>HAWLEMONT</v>
          </cell>
          <cell r="C390">
            <v>0</v>
          </cell>
          <cell r="D390">
            <v>0</v>
          </cell>
          <cell r="E390">
            <v>0</v>
          </cell>
          <cell r="F390">
            <v>0</v>
          </cell>
          <cell r="G390">
            <v>0</v>
          </cell>
          <cell r="H390">
            <v>0</v>
          </cell>
          <cell r="I390">
            <v>0</v>
          </cell>
          <cell r="J390">
            <v>0</v>
          </cell>
          <cell r="K390">
            <v>0</v>
          </cell>
          <cell r="L390">
            <v>0</v>
          </cell>
          <cell r="M390">
            <v>0</v>
          </cell>
          <cell r="N390">
            <v>0</v>
          </cell>
          <cell r="R390">
            <v>0</v>
          </cell>
          <cell r="S390" t="str">
            <v>--</v>
          </cell>
          <cell r="V390">
            <v>0</v>
          </cell>
          <cell r="W390">
            <v>0</v>
          </cell>
          <cell r="X390">
            <v>0</v>
          </cell>
          <cell r="Y390">
            <v>0</v>
          </cell>
          <cell r="Z390">
            <v>0</v>
          </cell>
          <cell r="AA390">
            <v>0</v>
          </cell>
          <cell r="AB390">
            <v>0</v>
          </cell>
          <cell r="AC390">
            <v>0</v>
          </cell>
          <cell r="AD390">
            <v>0</v>
          </cell>
          <cell r="AE390">
            <v>0</v>
          </cell>
          <cell r="AG390">
            <v>0</v>
          </cell>
          <cell r="AK390">
            <v>0</v>
          </cell>
          <cell r="AL390" t="str">
            <v>--</v>
          </cell>
          <cell r="AM390" t="str">
            <v>--</v>
          </cell>
          <cell r="AO390">
            <v>0</v>
          </cell>
          <cell r="AP390">
            <v>0</v>
          </cell>
          <cell r="AQ390">
            <v>0</v>
          </cell>
          <cell r="AR390">
            <v>0</v>
          </cell>
          <cell r="AS390">
            <v>0</v>
          </cell>
          <cell r="AT390">
            <v>0</v>
          </cell>
          <cell r="AU390">
            <v>0</v>
          </cell>
          <cell r="AV390">
            <v>0</v>
          </cell>
          <cell r="AW390">
            <v>0</v>
          </cell>
          <cell r="AX390">
            <v>0</v>
          </cell>
          <cell r="AZ390">
            <v>0</v>
          </cell>
          <cell r="BD390">
            <v>0</v>
          </cell>
          <cell r="BE390" t="str">
            <v>--</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W390">
            <v>0</v>
          </cell>
          <cell r="BX390" t="str">
            <v>--</v>
          </cell>
          <cell r="BZ390">
            <v>-685</v>
          </cell>
        </row>
        <row r="391">
          <cell r="A391">
            <v>690</v>
          </cell>
          <cell r="B391" t="str">
            <v>KING PHILIP</v>
          </cell>
          <cell r="C391">
            <v>21.27</v>
          </cell>
          <cell r="D391">
            <v>22.2825548244295</v>
          </cell>
          <cell r="E391">
            <v>22.2825548244295</v>
          </cell>
          <cell r="F391">
            <v>23</v>
          </cell>
          <cell r="G391">
            <v>23</v>
          </cell>
          <cell r="H391">
            <v>23</v>
          </cell>
          <cell r="I391">
            <v>23</v>
          </cell>
          <cell r="J391">
            <v>23</v>
          </cell>
          <cell r="K391">
            <v>23</v>
          </cell>
          <cell r="L391">
            <v>0</v>
          </cell>
          <cell r="M391">
            <v>0</v>
          </cell>
          <cell r="N391">
            <v>23</v>
          </cell>
          <cell r="R391">
            <v>0</v>
          </cell>
          <cell r="S391">
            <v>0</v>
          </cell>
          <cell r="V391">
            <v>329319</v>
          </cell>
          <cell r="W391">
            <v>355070.75704242813</v>
          </cell>
          <cell r="X391">
            <v>356916</v>
          </cell>
          <cell r="Y391">
            <v>370554</v>
          </cell>
          <cell r="Z391">
            <v>369176.75999999995</v>
          </cell>
          <cell r="AA391">
            <v>370554</v>
          </cell>
          <cell r="AB391">
            <v>370554</v>
          </cell>
          <cell r="AC391">
            <v>370554</v>
          </cell>
          <cell r="AD391">
            <v>370554</v>
          </cell>
          <cell r="AE391">
            <v>0</v>
          </cell>
          <cell r="AG391">
            <v>369176.75999999995</v>
          </cell>
          <cell r="AK391">
            <v>0</v>
          </cell>
          <cell r="AL391">
            <v>0</v>
          </cell>
          <cell r="AM391">
            <v>0</v>
          </cell>
          <cell r="AO391">
            <v>138583.13252219211</v>
          </cell>
          <cell r="AP391">
            <v>62948.996975560105</v>
          </cell>
          <cell r="AQ391">
            <v>123684.79999999999</v>
          </cell>
          <cell r="AR391">
            <v>63141.533459335609</v>
          </cell>
          <cell r="AS391">
            <v>73700.961885990473</v>
          </cell>
          <cell r="AT391">
            <v>61140.170929033695</v>
          </cell>
          <cell r="AU391">
            <v>61140.098191014236</v>
          </cell>
          <cell r="AV391">
            <v>61140.098191014236</v>
          </cell>
          <cell r="AW391">
            <v>61134.973840767692</v>
          </cell>
          <cell r="AX391">
            <v>0</v>
          </cell>
          <cell r="AZ391">
            <v>74007.588414747181</v>
          </cell>
          <cell r="BD391">
            <v>-5.1243502465440542</v>
          </cell>
          <cell r="BE391">
            <v>-8.3813248557995657E-3</v>
          </cell>
          <cell r="BH391">
            <v>190735.86747780789</v>
          </cell>
          <cell r="BI391">
            <v>292121.76006686804</v>
          </cell>
          <cell r="BJ391">
            <v>233231.2</v>
          </cell>
          <cell r="BK391">
            <v>307412.46654066438</v>
          </cell>
          <cell r="BL391">
            <v>295475.79811400949</v>
          </cell>
          <cell r="BM391">
            <v>309413.82907096628</v>
          </cell>
          <cell r="BN391">
            <v>309413.90180898574</v>
          </cell>
          <cell r="BO391">
            <v>309413.90180898574</v>
          </cell>
          <cell r="BP391">
            <v>309419.02615923231</v>
          </cell>
          <cell r="BQ391">
            <v>0</v>
          </cell>
          <cell r="BR391">
            <v>0</v>
          </cell>
          <cell r="BS391">
            <v>295169.17158525274</v>
          </cell>
          <cell r="BT391">
            <v>0</v>
          </cell>
          <cell r="BU391">
            <v>0</v>
          </cell>
          <cell r="BW391">
            <v>5.1243502465658821</v>
          </cell>
          <cell r="BX391">
            <v>1.6561473859422193E-3</v>
          </cell>
          <cell r="BZ391">
            <v>-690</v>
          </cell>
        </row>
        <row r="392">
          <cell r="A392">
            <v>695</v>
          </cell>
          <cell r="B392" t="str">
            <v>LINCOLN SUDBURY</v>
          </cell>
          <cell r="C392">
            <v>4.16</v>
          </cell>
          <cell r="D392">
            <v>5.0050125313283207</v>
          </cell>
          <cell r="E392">
            <v>5.0050125313283207</v>
          </cell>
          <cell r="F392">
            <v>5</v>
          </cell>
          <cell r="G392">
            <v>5</v>
          </cell>
          <cell r="H392">
            <v>5</v>
          </cell>
          <cell r="I392">
            <v>5</v>
          </cell>
          <cell r="J392">
            <v>5</v>
          </cell>
          <cell r="K392">
            <v>5</v>
          </cell>
          <cell r="L392">
            <v>0</v>
          </cell>
          <cell r="M392">
            <v>0</v>
          </cell>
          <cell r="N392">
            <v>5</v>
          </cell>
          <cell r="R392">
            <v>0</v>
          </cell>
          <cell r="S392">
            <v>0</v>
          </cell>
          <cell r="V392">
            <v>79425</v>
          </cell>
          <cell r="W392">
            <v>97016.645087719298</v>
          </cell>
          <cell r="X392">
            <v>97524</v>
          </cell>
          <cell r="Y392">
            <v>96979</v>
          </cell>
          <cell r="Z392">
            <v>96573.349999999991</v>
          </cell>
          <cell r="AA392">
            <v>96794</v>
          </cell>
          <cell r="AB392">
            <v>96794</v>
          </cell>
          <cell r="AC392">
            <v>96794</v>
          </cell>
          <cell r="AD392">
            <v>96794</v>
          </cell>
          <cell r="AE392">
            <v>0</v>
          </cell>
          <cell r="AG392">
            <v>96573.349999999991</v>
          </cell>
          <cell r="AK392">
            <v>0</v>
          </cell>
          <cell r="AL392">
            <v>0</v>
          </cell>
          <cell r="AM392">
            <v>0</v>
          </cell>
          <cell r="AO392">
            <v>15294.956719274018</v>
          </cell>
          <cell r="AP392">
            <v>10553.829697856112</v>
          </cell>
          <cell r="AQ392">
            <v>33464</v>
          </cell>
          <cell r="AR392">
            <v>7859.1119174601135</v>
          </cell>
          <cell r="AS392">
            <v>9531.1782123251687</v>
          </cell>
          <cell r="AT392">
            <v>21269.395506047706</v>
          </cell>
          <cell r="AU392">
            <v>21269.365026666845</v>
          </cell>
          <cell r="AV392">
            <v>21269.365026666845</v>
          </cell>
          <cell r="AW392">
            <v>21262.473001568953</v>
          </cell>
          <cell r="AX392">
            <v>0</v>
          </cell>
          <cell r="AZ392">
            <v>9584.5501342437747</v>
          </cell>
          <cell r="BD392">
            <v>-6.8920250978917466</v>
          </cell>
          <cell r="BE392">
            <v>-3.2403530097169231E-2</v>
          </cell>
          <cell r="BH392">
            <v>64130.043280725979</v>
          </cell>
          <cell r="BI392">
            <v>86462.815389863186</v>
          </cell>
          <cell r="BJ392">
            <v>64060</v>
          </cell>
          <cell r="BK392">
            <v>89119.888082539881</v>
          </cell>
          <cell r="BL392">
            <v>87042.17178767483</v>
          </cell>
          <cell r="BM392">
            <v>75524.604493952298</v>
          </cell>
          <cell r="BN392">
            <v>75524.634973333159</v>
          </cell>
          <cell r="BO392">
            <v>75524.634973333159</v>
          </cell>
          <cell r="BP392">
            <v>75531.526998431043</v>
          </cell>
          <cell r="BQ392">
            <v>0</v>
          </cell>
          <cell r="BR392">
            <v>0</v>
          </cell>
          <cell r="BS392">
            <v>86988.799865756213</v>
          </cell>
          <cell r="BT392">
            <v>0</v>
          </cell>
          <cell r="BU392">
            <v>0</v>
          </cell>
          <cell r="BW392">
            <v>6.8920250978844706</v>
          </cell>
          <cell r="BX392">
            <v>9.1255324839556451E-3</v>
          </cell>
          <cell r="BZ392">
            <v>-695</v>
          </cell>
        </row>
        <row r="393">
          <cell r="A393">
            <v>698</v>
          </cell>
          <cell r="B393" t="str">
            <v>MANCHESTER ESSEX</v>
          </cell>
          <cell r="C393">
            <v>0</v>
          </cell>
          <cell r="D393">
            <v>0</v>
          </cell>
          <cell r="E393">
            <v>0</v>
          </cell>
          <cell r="F393">
            <v>0</v>
          </cell>
          <cell r="G393">
            <v>0</v>
          </cell>
          <cell r="H393">
            <v>0</v>
          </cell>
          <cell r="I393">
            <v>0</v>
          </cell>
          <cell r="J393">
            <v>0</v>
          </cell>
          <cell r="K393">
            <v>0</v>
          </cell>
          <cell r="L393">
            <v>0</v>
          </cell>
          <cell r="M393">
            <v>0</v>
          </cell>
          <cell r="N393">
            <v>0</v>
          </cell>
          <cell r="R393">
            <v>0</v>
          </cell>
          <cell r="S393" t="str">
            <v>--</v>
          </cell>
          <cell r="V393">
            <v>0</v>
          </cell>
          <cell r="W393">
            <v>0</v>
          </cell>
          <cell r="X393">
            <v>0</v>
          </cell>
          <cell r="Y393">
            <v>0</v>
          </cell>
          <cell r="Z393">
            <v>0</v>
          </cell>
          <cell r="AA393">
            <v>0</v>
          </cell>
          <cell r="AB393">
            <v>0</v>
          </cell>
          <cell r="AC393">
            <v>0</v>
          </cell>
          <cell r="AD393">
            <v>0</v>
          </cell>
          <cell r="AE393">
            <v>0</v>
          </cell>
          <cell r="AG393">
            <v>0</v>
          </cell>
          <cell r="AK393">
            <v>0</v>
          </cell>
          <cell r="AL393" t="str">
            <v>--</v>
          </cell>
          <cell r="AM393" t="str">
            <v>--</v>
          </cell>
          <cell r="AO393">
            <v>0</v>
          </cell>
          <cell r="AP393">
            <v>0</v>
          </cell>
          <cell r="AQ393">
            <v>0</v>
          </cell>
          <cell r="AR393">
            <v>0</v>
          </cell>
          <cell r="AS393">
            <v>0</v>
          </cell>
          <cell r="AT393">
            <v>0</v>
          </cell>
          <cell r="AU393">
            <v>0</v>
          </cell>
          <cell r="AV393">
            <v>0</v>
          </cell>
          <cell r="AW393">
            <v>0</v>
          </cell>
          <cell r="AX393">
            <v>0</v>
          </cell>
          <cell r="AZ393">
            <v>0</v>
          </cell>
          <cell r="BD393">
            <v>0</v>
          </cell>
          <cell r="BE393" t="str">
            <v>--</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W393">
            <v>0</v>
          </cell>
          <cell r="BX393" t="str">
            <v>--</v>
          </cell>
          <cell r="BZ393">
            <v>-698</v>
          </cell>
        </row>
        <row r="394">
          <cell r="A394">
            <v>700</v>
          </cell>
          <cell r="B394" t="str">
            <v>MARTHAS VINEYARD</v>
          </cell>
          <cell r="C394">
            <v>33.94</v>
          </cell>
          <cell r="D394">
            <v>34.772727272727273</v>
          </cell>
          <cell r="E394">
            <v>34.772727272727273</v>
          </cell>
          <cell r="F394">
            <v>42</v>
          </cell>
          <cell r="G394">
            <v>42</v>
          </cell>
          <cell r="H394">
            <v>42</v>
          </cell>
          <cell r="I394">
            <v>42</v>
          </cell>
          <cell r="J394">
            <v>42</v>
          </cell>
          <cell r="K394">
            <v>42</v>
          </cell>
          <cell r="L394">
            <v>0</v>
          </cell>
          <cell r="M394">
            <v>0</v>
          </cell>
          <cell r="N394">
            <v>42</v>
          </cell>
          <cell r="R394">
            <v>0</v>
          </cell>
          <cell r="S394">
            <v>0</v>
          </cell>
          <cell r="V394">
            <v>878640</v>
          </cell>
          <cell r="W394">
            <v>984551.8090909092</v>
          </cell>
          <cell r="X394">
            <v>990432</v>
          </cell>
          <cell r="Y394">
            <v>1196286</v>
          </cell>
          <cell r="Z394">
            <v>1191704.6399999999</v>
          </cell>
          <cell r="AA394">
            <v>1144668</v>
          </cell>
          <cell r="AB394">
            <v>1144668</v>
          </cell>
          <cell r="AC394">
            <v>1144668</v>
          </cell>
          <cell r="AD394">
            <v>1144668</v>
          </cell>
          <cell r="AE394">
            <v>0</v>
          </cell>
          <cell r="AG394">
            <v>1191704.6399999999</v>
          </cell>
          <cell r="AK394">
            <v>0</v>
          </cell>
          <cell r="AL394">
            <v>0</v>
          </cell>
          <cell r="AM394">
            <v>0</v>
          </cell>
          <cell r="AO394">
            <v>161768</v>
          </cell>
          <cell r="AP394">
            <v>130687.89785051384</v>
          </cell>
          <cell r="AQ394">
            <v>205144.8</v>
          </cell>
          <cell r="AR394">
            <v>320891.48537285416</v>
          </cell>
          <cell r="AS394">
            <v>333085.44824110984</v>
          </cell>
          <cell r="AT394">
            <v>297837.9889187403</v>
          </cell>
          <cell r="AU394">
            <v>297837.51380179118</v>
          </cell>
          <cell r="AV394">
            <v>297837.51380179118</v>
          </cell>
          <cell r="AW394">
            <v>297836.257441269</v>
          </cell>
          <cell r="AX394">
            <v>0</v>
          </cell>
          <cell r="AZ394">
            <v>333516.36906725768</v>
          </cell>
          <cell r="BD394">
            <v>-1.25636052218033</v>
          </cell>
          <cell r="BE394">
            <v>-4.2182749451225021E-4</v>
          </cell>
          <cell r="BH394">
            <v>716872</v>
          </cell>
          <cell r="BI394">
            <v>853863.91124039539</v>
          </cell>
          <cell r="BJ394">
            <v>785287.2</v>
          </cell>
          <cell r="BK394">
            <v>875394.51462714584</v>
          </cell>
          <cell r="BL394">
            <v>858619.19175889005</v>
          </cell>
          <cell r="BM394">
            <v>846830.0110812597</v>
          </cell>
          <cell r="BN394">
            <v>846830.48619820876</v>
          </cell>
          <cell r="BO394">
            <v>846830.48619820876</v>
          </cell>
          <cell r="BP394">
            <v>846831.742558731</v>
          </cell>
          <cell r="BQ394">
            <v>0</v>
          </cell>
          <cell r="BR394">
            <v>0</v>
          </cell>
          <cell r="BS394">
            <v>858188.27093274216</v>
          </cell>
          <cell r="BT394">
            <v>0</v>
          </cell>
          <cell r="BU394">
            <v>0</v>
          </cell>
          <cell r="BW394">
            <v>1.2563605222385377</v>
          </cell>
          <cell r="BX394">
            <v>1.4836033217502376E-4</v>
          </cell>
          <cell r="BZ394">
            <v>-700</v>
          </cell>
        </row>
        <row r="395">
          <cell r="A395">
            <v>705</v>
          </cell>
          <cell r="B395" t="str">
            <v>MASCONOMET</v>
          </cell>
          <cell r="C395">
            <v>3.5</v>
          </cell>
          <cell r="D395">
            <v>4.1473296500920807</v>
          </cell>
          <cell r="E395">
            <v>4.1473296500920807</v>
          </cell>
          <cell r="F395">
            <v>2</v>
          </cell>
          <cell r="G395">
            <v>2</v>
          </cell>
          <cell r="H395">
            <v>2</v>
          </cell>
          <cell r="I395">
            <v>2</v>
          </cell>
          <cell r="J395">
            <v>2</v>
          </cell>
          <cell r="K395">
            <v>2</v>
          </cell>
          <cell r="L395">
            <v>0</v>
          </cell>
          <cell r="M395">
            <v>0</v>
          </cell>
          <cell r="N395">
            <v>2</v>
          </cell>
          <cell r="R395">
            <v>0</v>
          </cell>
          <cell r="S395">
            <v>0</v>
          </cell>
          <cell r="V395">
            <v>66281</v>
          </cell>
          <cell r="W395">
            <v>74733.037790055241</v>
          </cell>
          <cell r="X395">
            <v>75636</v>
          </cell>
          <cell r="Y395">
            <v>37694</v>
          </cell>
          <cell r="Z395">
            <v>37342.080000000002</v>
          </cell>
          <cell r="AA395">
            <v>37694</v>
          </cell>
          <cell r="AB395">
            <v>37694</v>
          </cell>
          <cell r="AC395">
            <v>37694</v>
          </cell>
          <cell r="AD395">
            <v>37694</v>
          </cell>
          <cell r="AE395">
            <v>0</v>
          </cell>
          <cell r="AG395">
            <v>37342.080000000002</v>
          </cell>
          <cell r="AK395">
            <v>0</v>
          </cell>
          <cell r="AL395">
            <v>0</v>
          </cell>
          <cell r="AM395">
            <v>0</v>
          </cell>
          <cell r="AO395">
            <v>36174</v>
          </cell>
          <cell r="AP395">
            <v>12384.825924441328</v>
          </cell>
          <cell r="AQ395">
            <v>29383</v>
          </cell>
          <cell r="AR395">
            <v>4829.6568895523733</v>
          </cell>
          <cell r="AS395">
            <v>8788.6362250049933</v>
          </cell>
          <cell r="AT395">
            <v>1876</v>
          </cell>
          <cell r="AU395">
            <v>1876</v>
          </cell>
          <cell r="AV395">
            <v>1876</v>
          </cell>
          <cell r="AW395">
            <v>1876</v>
          </cell>
          <cell r="AX395">
            <v>0</v>
          </cell>
          <cell r="AZ395">
            <v>8890.3336205981104</v>
          </cell>
          <cell r="BD395">
            <v>0</v>
          </cell>
          <cell r="BE395">
            <v>0</v>
          </cell>
          <cell r="BH395">
            <v>30107</v>
          </cell>
          <cell r="BI395">
            <v>62348.211865613914</v>
          </cell>
          <cell r="BJ395">
            <v>46253</v>
          </cell>
          <cell r="BK395">
            <v>32864.343110447626</v>
          </cell>
          <cell r="BL395">
            <v>28553.443774995008</v>
          </cell>
          <cell r="BM395">
            <v>35818</v>
          </cell>
          <cell r="BN395">
            <v>35818</v>
          </cell>
          <cell r="BO395">
            <v>35818</v>
          </cell>
          <cell r="BP395">
            <v>35818</v>
          </cell>
          <cell r="BQ395">
            <v>0</v>
          </cell>
          <cell r="BR395">
            <v>0</v>
          </cell>
          <cell r="BS395">
            <v>28451.746379401891</v>
          </cell>
          <cell r="BT395">
            <v>0</v>
          </cell>
          <cell r="BU395">
            <v>0</v>
          </cell>
          <cell r="BW395">
            <v>0</v>
          </cell>
          <cell r="BX395">
            <v>0</v>
          </cell>
          <cell r="BZ395">
            <v>-705</v>
          </cell>
        </row>
        <row r="396">
          <cell r="A396">
            <v>710</v>
          </cell>
          <cell r="B396" t="str">
            <v>MENDON UPTON</v>
          </cell>
          <cell r="C396">
            <v>12.69</v>
          </cell>
          <cell r="D396">
            <v>11.340206185567007</v>
          </cell>
          <cell r="E396">
            <v>11.340206185567007</v>
          </cell>
          <cell r="F396">
            <v>13</v>
          </cell>
          <cell r="G396">
            <v>13</v>
          </cell>
          <cell r="H396">
            <v>13</v>
          </cell>
          <cell r="I396">
            <v>13</v>
          </cell>
          <cell r="J396">
            <v>13</v>
          </cell>
          <cell r="K396">
            <v>13</v>
          </cell>
          <cell r="L396">
            <v>0</v>
          </cell>
          <cell r="M396">
            <v>0</v>
          </cell>
          <cell r="N396">
            <v>13</v>
          </cell>
          <cell r="R396">
            <v>0</v>
          </cell>
          <cell r="S396">
            <v>0</v>
          </cell>
          <cell r="V396">
            <v>204006</v>
          </cell>
          <cell r="W396">
            <v>187127.28865979385</v>
          </cell>
          <cell r="X396">
            <v>188007</v>
          </cell>
          <cell r="Y396">
            <v>216420</v>
          </cell>
          <cell r="Z396">
            <v>215452.66999999998</v>
          </cell>
          <cell r="AA396">
            <v>216420</v>
          </cell>
          <cell r="AB396">
            <v>216420</v>
          </cell>
          <cell r="AC396">
            <v>216420</v>
          </cell>
          <cell r="AD396">
            <v>216420</v>
          </cell>
          <cell r="AE396">
            <v>0</v>
          </cell>
          <cell r="AG396">
            <v>215452.66999999998</v>
          </cell>
          <cell r="AK396">
            <v>0</v>
          </cell>
          <cell r="AL396">
            <v>0</v>
          </cell>
          <cell r="AM396">
            <v>0</v>
          </cell>
          <cell r="AO396">
            <v>49881.809312406796</v>
          </cell>
          <cell r="AP396">
            <v>20517.981009555853</v>
          </cell>
          <cell r="AQ396">
            <v>53753</v>
          </cell>
          <cell r="AR396">
            <v>50002</v>
          </cell>
          <cell r="AS396">
            <v>49034.669999999984</v>
          </cell>
          <cell r="AT396">
            <v>24315.826893421166</v>
          </cell>
          <cell r="AU396">
            <v>24315.804608786089</v>
          </cell>
          <cell r="AV396">
            <v>24315.804608786089</v>
          </cell>
          <cell r="AW396">
            <v>24299.983877375766</v>
          </cell>
          <cell r="AX396">
            <v>0</v>
          </cell>
          <cell r="AZ396">
            <v>49034.669999999984</v>
          </cell>
          <cell r="BD396">
            <v>-15.820731410323788</v>
          </cell>
          <cell r="BE396">
            <v>-6.506357352702441E-2</v>
          </cell>
          <cell r="BH396">
            <v>154124.19068759319</v>
          </cell>
          <cell r="BI396">
            <v>166609.30765023798</v>
          </cell>
          <cell r="BJ396">
            <v>134254</v>
          </cell>
          <cell r="BK396">
            <v>166418</v>
          </cell>
          <cell r="BL396">
            <v>166418</v>
          </cell>
          <cell r="BM396">
            <v>192104.17310657882</v>
          </cell>
          <cell r="BN396">
            <v>192104.1953912139</v>
          </cell>
          <cell r="BO396">
            <v>192104.1953912139</v>
          </cell>
          <cell r="BP396">
            <v>192120.01612262422</v>
          </cell>
          <cell r="BQ396">
            <v>0</v>
          </cell>
          <cell r="BR396">
            <v>0</v>
          </cell>
          <cell r="BS396">
            <v>166418</v>
          </cell>
          <cell r="BT396">
            <v>0</v>
          </cell>
          <cell r="BU396">
            <v>0</v>
          </cell>
          <cell r="BW396">
            <v>15.82073141032015</v>
          </cell>
          <cell r="BX396">
            <v>8.2354950021290563E-3</v>
          </cell>
          <cell r="BZ396">
            <v>-710</v>
          </cell>
        </row>
        <row r="397">
          <cell r="A397">
            <v>712</v>
          </cell>
          <cell r="B397" t="str">
            <v>MONOMOY</v>
          </cell>
          <cell r="C397">
            <v>61.459999999999994</v>
          </cell>
          <cell r="D397">
            <v>64.143282341691474</v>
          </cell>
          <cell r="E397">
            <v>64.143282341691474</v>
          </cell>
          <cell r="F397">
            <v>55</v>
          </cell>
          <cell r="G397">
            <v>55</v>
          </cell>
          <cell r="H397">
            <v>55</v>
          </cell>
          <cell r="I397">
            <v>55</v>
          </cell>
          <cell r="J397">
            <v>55</v>
          </cell>
          <cell r="K397">
            <v>55</v>
          </cell>
          <cell r="L397">
            <v>0</v>
          </cell>
          <cell r="M397">
            <v>0</v>
          </cell>
          <cell r="N397">
            <v>55</v>
          </cell>
          <cell r="R397">
            <v>0</v>
          </cell>
          <cell r="S397">
            <v>0</v>
          </cell>
          <cell r="V397">
            <v>1187215</v>
          </cell>
          <cell r="W397">
            <v>1286059.3988365065</v>
          </cell>
          <cell r="X397">
            <v>1291915</v>
          </cell>
          <cell r="Y397">
            <v>1122649</v>
          </cell>
          <cell r="Z397">
            <v>1122649</v>
          </cell>
          <cell r="AA397">
            <v>1122758</v>
          </cell>
          <cell r="AB397">
            <v>1122758</v>
          </cell>
          <cell r="AC397">
            <v>1122758</v>
          </cell>
          <cell r="AD397">
            <v>1122758</v>
          </cell>
          <cell r="AE397">
            <v>0</v>
          </cell>
          <cell r="AG397">
            <v>1122649</v>
          </cell>
          <cell r="AK397">
            <v>0</v>
          </cell>
          <cell r="AL397">
            <v>0</v>
          </cell>
          <cell r="AM397">
            <v>0</v>
          </cell>
          <cell r="AO397">
            <v>56448</v>
          </cell>
          <cell r="AP397">
            <v>100028.42304597599</v>
          </cell>
          <cell r="AQ397">
            <v>120445</v>
          </cell>
          <cell r="AR397">
            <v>54787.691219458407</v>
          </cell>
          <cell r="AS397">
            <v>59073.765713680623</v>
          </cell>
          <cell r="AT397">
            <v>51590</v>
          </cell>
          <cell r="AU397">
            <v>51590</v>
          </cell>
          <cell r="AV397">
            <v>51590</v>
          </cell>
          <cell r="AW397">
            <v>51590</v>
          </cell>
          <cell r="AX397">
            <v>0</v>
          </cell>
          <cell r="AZ397">
            <v>59183.865458197382</v>
          </cell>
          <cell r="BD397">
            <v>0</v>
          </cell>
          <cell r="BE397">
            <v>0</v>
          </cell>
          <cell r="BH397">
            <v>1130767</v>
          </cell>
          <cell r="BI397">
            <v>1186030.9757905304</v>
          </cell>
          <cell r="BJ397">
            <v>1171470</v>
          </cell>
          <cell r="BK397">
            <v>1067861.3087805416</v>
          </cell>
          <cell r="BL397">
            <v>1063575.2342863195</v>
          </cell>
          <cell r="BM397">
            <v>1071168</v>
          </cell>
          <cell r="BN397">
            <v>1071168</v>
          </cell>
          <cell r="BO397">
            <v>1071168</v>
          </cell>
          <cell r="BP397">
            <v>1071168</v>
          </cell>
          <cell r="BQ397">
            <v>0</v>
          </cell>
          <cell r="BR397">
            <v>0</v>
          </cell>
          <cell r="BS397">
            <v>1063465.1345418026</v>
          </cell>
          <cell r="BT397">
            <v>0</v>
          </cell>
          <cell r="BU397">
            <v>0</v>
          </cell>
          <cell r="BW397">
            <v>0</v>
          </cell>
          <cell r="BX397">
            <v>0</v>
          </cell>
          <cell r="BZ397">
            <v>-712</v>
          </cell>
        </row>
        <row r="398">
          <cell r="A398">
            <v>715</v>
          </cell>
          <cell r="B398" t="str">
            <v>MOUNT GREYLOCK</v>
          </cell>
          <cell r="C398">
            <v>9</v>
          </cell>
          <cell r="D398">
            <v>8.7822580645161299</v>
          </cell>
          <cell r="E398">
            <v>8.7822580645161299</v>
          </cell>
          <cell r="F398">
            <v>9</v>
          </cell>
          <cell r="G398">
            <v>9</v>
          </cell>
          <cell r="H398">
            <v>9</v>
          </cell>
          <cell r="I398">
            <v>9</v>
          </cell>
          <cell r="J398">
            <v>9</v>
          </cell>
          <cell r="K398">
            <v>9</v>
          </cell>
          <cell r="L398">
            <v>0</v>
          </cell>
          <cell r="M398">
            <v>0</v>
          </cell>
          <cell r="N398">
            <v>9</v>
          </cell>
          <cell r="R398">
            <v>0</v>
          </cell>
          <cell r="S398">
            <v>0</v>
          </cell>
          <cell r="V398">
            <v>179910</v>
          </cell>
          <cell r="W398">
            <v>181081.75806451612</v>
          </cell>
          <cell r="X398">
            <v>181531</v>
          </cell>
          <cell r="Y398">
            <v>186030</v>
          </cell>
          <cell r="Z398">
            <v>186030</v>
          </cell>
          <cell r="AA398">
            <v>186030</v>
          </cell>
          <cell r="AB398">
            <v>186030</v>
          </cell>
          <cell r="AC398">
            <v>186030</v>
          </cell>
          <cell r="AD398">
            <v>186030</v>
          </cell>
          <cell r="AE398">
            <v>0</v>
          </cell>
          <cell r="AG398">
            <v>186030</v>
          </cell>
          <cell r="AK398">
            <v>0</v>
          </cell>
          <cell r="AL398">
            <v>0</v>
          </cell>
          <cell r="AM398">
            <v>0</v>
          </cell>
          <cell r="AO398">
            <v>30150</v>
          </cell>
          <cell r="AP398">
            <v>14100.654663051309</v>
          </cell>
          <cell r="AQ398">
            <v>23120.199999999997</v>
          </cell>
          <cell r="AR398">
            <v>16225.527871927392</v>
          </cell>
          <cell r="AS398">
            <v>18346.69338878194</v>
          </cell>
          <cell r="AT398">
            <v>14372.426074806643</v>
          </cell>
          <cell r="AU398">
            <v>14372.415172375673</v>
          </cell>
          <cell r="AV398">
            <v>14372.415172375673</v>
          </cell>
          <cell r="AW398">
            <v>14372.386342876136</v>
          </cell>
          <cell r="AX398">
            <v>0</v>
          </cell>
          <cell r="AZ398">
            <v>18401.181424815441</v>
          </cell>
          <cell r="BD398">
            <v>-2.8829499537096126E-2</v>
          </cell>
          <cell r="BE398">
            <v>-2.0058910901177285E-4</v>
          </cell>
          <cell r="BH398">
            <v>149760</v>
          </cell>
          <cell r="BI398">
            <v>166981.10340146482</v>
          </cell>
          <cell r="BJ398">
            <v>158410.79999999999</v>
          </cell>
          <cell r="BK398">
            <v>169804.47212807261</v>
          </cell>
          <cell r="BL398">
            <v>167683.30661121805</v>
          </cell>
          <cell r="BM398">
            <v>171657.57392519337</v>
          </cell>
          <cell r="BN398">
            <v>171657.58482762432</v>
          </cell>
          <cell r="BO398">
            <v>171657.58482762432</v>
          </cell>
          <cell r="BP398">
            <v>171657.61365712387</v>
          </cell>
          <cell r="BQ398">
            <v>0</v>
          </cell>
          <cell r="BR398">
            <v>0</v>
          </cell>
          <cell r="BS398">
            <v>167628.81857518456</v>
          </cell>
          <cell r="BT398">
            <v>0</v>
          </cell>
          <cell r="BU398">
            <v>0</v>
          </cell>
          <cell r="BW398">
            <v>2.882949955528602E-2</v>
          </cell>
          <cell r="BX398">
            <v>1.6794771751094117E-5</v>
          </cell>
          <cell r="BZ398">
            <v>-715</v>
          </cell>
        </row>
        <row r="399">
          <cell r="A399">
            <v>717</v>
          </cell>
          <cell r="B399" t="str">
            <v>MOHAWK TRAIL</v>
          </cell>
          <cell r="C399">
            <v>37.89</v>
          </cell>
          <cell r="D399">
            <v>37.860465116279073</v>
          </cell>
          <cell r="E399">
            <v>37.860465116279073</v>
          </cell>
          <cell r="F399">
            <v>39</v>
          </cell>
          <cell r="G399">
            <v>39</v>
          </cell>
          <cell r="H399">
            <v>39</v>
          </cell>
          <cell r="I399">
            <v>39</v>
          </cell>
          <cell r="J399">
            <v>39</v>
          </cell>
          <cell r="K399">
            <v>39</v>
          </cell>
          <cell r="L399">
            <v>0</v>
          </cell>
          <cell r="M399">
            <v>0</v>
          </cell>
          <cell r="N399">
            <v>39</v>
          </cell>
          <cell r="R399">
            <v>0</v>
          </cell>
          <cell r="S399">
            <v>0</v>
          </cell>
          <cell r="V399">
            <v>638930</v>
          </cell>
          <cell r="W399">
            <v>695537.1162790698</v>
          </cell>
          <cell r="X399">
            <v>711402</v>
          </cell>
          <cell r="Y399">
            <v>731328</v>
          </cell>
          <cell r="Z399">
            <v>731328</v>
          </cell>
          <cell r="AA399">
            <v>707394</v>
          </cell>
          <cell r="AB399">
            <v>707394</v>
          </cell>
          <cell r="AC399">
            <v>707394</v>
          </cell>
          <cell r="AD399">
            <v>707394</v>
          </cell>
          <cell r="AE399">
            <v>0</v>
          </cell>
          <cell r="AG399">
            <v>731328</v>
          </cell>
          <cell r="AK399">
            <v>0</v>
          </cell>
          <cell r="AL399">
            <v>0</v>
          </cell>
          <cell r="AM399">
            <v>0</v>
          </cell>
          <cell r="AO399">
            <v>33655</v>
          </cell>
          <cell r="AP399">
            <v>61357.116279069771</v>
          </cell>
          <cell r="AQ399">
            <v>63458</v>
          </cell>
          <cell r="AR399">
            <v>83384</v>
          </cell>
          <cell r="AS399">
            <v>83384</v>
          </cell>
          <cell r="AT399">
            <v>102112.65817983527</v>
          </cell>
          <cell r="AU399">
            <v>102112.53770898408</v>
          </cell>
          <cell r="AV399">
            <v>102112.53770898408</v>
          </cell>
          <cell r="AW399">
            <v>102112.21914568763</v>
          </cell>
          <cell r="AX399">
            <v>0</v>
          </cell>
          <cell r="AZ399">
            <v>83384</v>
          </cell>
          <cell r="BD399">
            <v>-0.31856329644506332</v>
          </cell>
          <cell r="BE399">
            <v>-3.1197275436323224E-4</v>
          </cell>
          <cell r="BH399">
            <v>605275</v>
          </cell>
          <cell r="BI399">
            <v>634180</v>
          </cell>
          <cell r="BJ399">
            <v>647944</v>
          </cell>
          <cell r="BK399">
            <v>647944</v>
          </cell>
          <cell r="BL399">
            <v>647944</v>
          </cell>
          <cell r="BM399">
            <v>605281.3418201647</v>
          </cell>
          <cell r="BN399">
            <v>605281.46229101589</v>
          </cell>
          <cell r="BO399">
            <v>605281.46229101589</v>
          </cell>
          <cell r="BP399">
            <v>605281.78085431235</v>
          </cell>
          <cell r="BQ399">
            <v>0</v>
          </cell>
          <cell r="BR399">
            <v>0</v>
          </cell>
          <cell r="BS399">
            <v>647944</v>
          </cell>
          <cell r="BT399">
            <v>0</v>
          </cell>
          <cell r="BU399">
            <v>0</v>
          </cell>
          <cell r="BW399">
            <v>0.31856329645961523</v>
          </cell>
          <cell r="BX399">
            <v>5.2630605140713271E-5</v>
          </cell>
          <cell r="BZ399">
            <v>-717</v>
          </cell>
        </row>
        <row r="400">
          <cell r="A400">
            <v>720</v>
          </cell>
          <cell r="B400" t="str">
            <v>NARRAGANSETT</v>
          </cell>
          <cell r="C400">
            <v>13.5</v>
          </cell>
          <cell r="D400">
            <v>13.390032458194664</v>
          </cell>
          <cell r="E400">
            <v>13.390032458194664</v>
          </cell>
          <cell r="F400">
            <v>13</v>
          </cell>
          <cell r="G400">
            <v>13</v>
          </cell>
          <cell r="H400">
            <v>13</v>
          </cell>
          <cell r="I400">
            <v>13</v>
          </cell>
          <cell r="J400">
            <v>13</v>
          </cell>
          <cell r="K400">
            <v>13</v>
          </cell>
          <cell r="L400">
            <v>0</v>
          </cell>
          <cell r="M400">
            <v>0</v>
          </cell>
          <cell r="N400">
            <v>13</v>
          </cell>
          <cell r="R400">
            <v>0</v>
          </cell>
          <cell r="S400">
            <v>0</v>
          </cell>
          <cell r="V400">
            <v>138834</v>
          </cell>
          <cell r="W400">
            <v>199410.06175274245</v>
          </cell>
          <cell r="X400">
            <v>201570</v>
          </cell>
          <cell r="Y400">
            <v>195424</v>
          </cell>
          <cell r="Z400">
            <v>193376.11000000002</v>
          </cell>
          <cell r="AA400">
            <v>195424</v>
          </cell>
          <cell r="AB400">
            <v>195424</v>
          </cell>
          <cell r="AC400">
            <v>195424</v>
          </cell>
          <cell r="AD400">
            <v>195424</v>
          </cell>
          <cell r="AE400">
            <v>0</v>
          </cell>
          <cell r="AG400">
            <v>193376.11000000002</v>
          </cell>
          <cell r="AK400">
            <v>0</v>
          </cell>
          <cell r="AL400">
            <v>0</v>
          </cell>
          <cell r="AM400">
            <v>0</v>
          </cell>
          <cell r="AO400">
            <v>23496</v>
          </cell>
          <cell r="AP400">
            <v>35532.434319647582</v>
          </cell>
          <cell r="AQ400">
            <v>62087.199999999997</v>
          </cell>
          <cell r="AR400">
            <v>24140.911610731087</v>
          </cell>
          <cell r="AS400">
            <v>28013.296865198859</v>
          </cell>
          <cell r="AT400">
            <v>65495.841640485196</v>
          </cell>
          <cell r="AU400">
            <v>65495.743650957695</v>
          </cell>
          <cell r="AV400">
            <v>65495.743650957695</v>
          </cell>
          <cell r="AW400">
            <v>65495.484535440599</v>
          </cell>
          <cell r="AX400">
            <v>0</v>
          </cell>
          <cell r="AZ400">
            <v>28165.375601549451</v>
          </cell>
          <cell r="BD400">
            <v>-0.25911551709577907</v>
          </cell>
          <cell r="BE400">
            <v>-3.9562191778141909E-4</v>
          </cell>
          <cell r="BH400">
            <v>115338</v>
          </cell>
          <cell r="BI400">
            <v>163877.62743309487</v>
          </cell>
          <cell r="BJ400">
            <v>139482.79999999999</v>
          </cell>
          <cell r="BK400">
            <v>171283.0883892689</v>
          </cell>
          <cell r="BL400">
            <v>165362.81313480117</v>
          </cell>
          <cell r="BM400">
            <v>129928.15835951481</v>
          </cell>
          <cell r="BN400">
            <v>129928.25634904231</v>
          </cell>
          <cell r="BO400">
            <v>129928.25634904231</v>
          </cell>
          <cell r="BP400">
            <v>129928.5154645594</v>
          </cell>
          <cell r="BQ400">
            <v>0</v>
          </cell>
          <cell r="BR400">
            <v>0</v>
          </cell>
          <cell r="BS400">
            <v>165210.73439845056</v>
          </cell>
          <cell r="BT400">
            <v>0</v>
          </cell>
          <cell r="BU400">
            <v>0</v>
          </cell>
          <cell r="BW400">
            <v>0.25911551709577907</v>
          </cell>
          <cell r="BX400">
            <v>1.9942968865205302E-4</v>
          </cell>
          <cell r="BZ400">
            <v>-720</v>
          </cell>
        </row>
        <row r="401">
          <cell r="A401">
            <v>725</v>
          </cell>
          <cell r="B401" t="str">
            <v>NASHOBA</v>
          </cell>
          <cell r="C401">
            <v>33.32</v>
          </cell>
          <cell r="D401">
            <v>33.080857882410939</v>
          </cell>
          <cell r="E401">
            <v>33.080857882410939</v>
          </cell>
          <cell r="F401">
            <v>36</v>
          </cell>
          <cell r="G401">
            <v>36</v>
          </cell>
          <cell r="H401">
            <v>36</v>
          </cell>
          <cell r="I401">
            <v>36</v>
          </cell>
          <cell r="J401">
            <v>36</v>
          </cell>
          <cell r="K401">
            <v>36</v>
          </cell>
          <cell r="L401">
            <v>0</v>
          </cell>
          <cell r="M401">
            <v>0</v>
          </cell>
          <cell r="N401">
            <v>36</v>
          </cell>
          <cell r="R401">
            <v>0</v>
          </cell>
          <cell r="S401">
            <v>0</v>
          </cell>
          <cell r="V401">
            <v>500890</v>
          </cell>
          <cell r="W401">
            <v>515745.83523973863</v>
          </cell>
          <cell r="X401">
            <v>519547</v>
          </cell>
          <cell r="Y401">
            <v>564927</v>
          </cell>
          <cell r="Z401">
            <v>561743.88</v>
          </cell>
          <cell r="AA401">
            <v>564928</v>
          </cell>
          <cell r="AB401">
            <v>564928</v>
          </cell>
          <cell r="AC401">
            <v>564928</v>
          </cell>
          <cell r="AD401">
            <v>564928</v>
          </cell>
          <cell r="AE401">
            <v>0</v>
          </cell>
          <cell r="AG401">
            <v>561743.88</v>
          </cell>
          <cell r="AK401">
            <v>0</v>
          </cell>
          <cell r="AL401">
            <v>0</v>
          </cell>
          <cell r="AM401">
            <v>0</v>
          </cell>
          <cell r="AO401">
            <v>69011.25778484784</v>
          </cell>
          <cell r="AP401">
            <v>45609.274118460475</v>
          </cell>
          <cell r="AQ401">
            <v>73720.2</v>
          </cell>
          <cell r="AR401">
            <v>89002.304340437098</v>
          </cell>
          <cell r="AS401">
            <v>90215.990599052369</v>
          </cell>
          <cell r="AT401">
            <v>94348.137273349392</v>
          </cell>
          <cell r="AU401">
            <v>94348.025903482136</v>
          </cell>
          <cell r="AV401">
            <v>94348.025903482136</v>
          </cell>
          <cell r="AW401">
            <v>94344.555523183371</v>
          </cell>
          <cell r="AX401">
            <v>0</v>
          </cell>
          <cell r="AZ401">
            <v>90328.934796922898</v>
          </cell>
          <cell r="BD401">
            <v>-3.4703802987642121</v>
          </cell>
          <cell r="BE401">
            <v>-3.6782754758601932E-3</v>
          </cell>
          <cell r="BH401">
            <v>431878.74221515213</v>
          </cell>
          <cell r="BI401">
            <v>470136.56112127815</v>
          </cell>
          <cell r="BJ401">
            <v>445826.8</v>
          </cell>
          <cell r="BK401">
            <v>475924.69565956289</v>
          </cell>
          <cell r="BL401">
            <v>471527.88940094761</v>
          </cell>
          <cell r="BM401">
            <v>470579.86272665061</v>
          </cell>
          <cell r="BN401">
            <v>470579.97409651789</v>
          </cell>
          <cell r="BO401">
            <v>470579.97409651789</v>
          </cell>
          <cell r="BP401">
            <v>470583.44447681663</v>
          </cell>
          <cell r="BQ401">
            <v>0</v>
          </cell>
          <cell r="BR401">
            <v>0</v>
          </cell>
          <cell r="BS401">
            <v>471414.94520307711</v>
          </cell>
          <cell r="BT401">
            <v>0</v>
          </cell>
          <cell r="BU401">
            <v>0</v>
          </cell>
          <cell r="BW401">
            <v>3.4703802987351082</v>
          </cell>
          <cell r="BX401">
            <v>7.3746875977054316E-4</v>
          </cell>
          <cell r="BZ401">
            <v>-725</v>
          </cell>
        </row>
        <row r="402">
          <cell r="A402">
            <v>728</v>
          </cell>
          <cell r="B402" t="str">
            <v>NEW SALEM WENDELL</v>
          </cell>
          <cell r="C402">
            <v>0</v>
          </cell>
          <cell r="D402">
            <v>0</v>
          </cell>
          <cell r="E402">
            <v>0</v>
          </cell>
          <cell r="F402">
            <v>0</v>
          </cell>
          <cell r="G402">
            <v>0</v>
          </cell>
          <cell r="H402">
            <v>0</v>
          </cell>
          <cell r="I402">
            <v>0</v>
          </cell>
          <cell r="J402">
            <v>0</v>
          </cell>
          <cell r="K402">
            <v>0</v>
          </cell>
          <cell r="L402">
            <v>0</v>
          </cell>
          <cell r="M402">
            <v>0</v>
          </cell>
          <cell r="N402">
            <v>0</v>
          </cell>
          <cell r="R402">
            <v>0</v>
          </cell>
          <cell r="S402" t="str">
            <v>--</v>
          </cell>
          <cell r="V402">
            <v>0</v>
          </cell>
          <cell r="W402">
            <v>0</v>
          </cell>
          <cell r="X402">
            <v>0</v>
          </cell>
          <cell r="Y402">
            <v>0</v>
          </cell>
          <cell r="Z402">
            <v>0</v>
          </cell>
          <cell r="AA402">
            <v>0</v>
          </cell>
          <cell r="AB402">
            <v>0</v>
          </cell>
          <cell r="AC402">
            <v>0</v>
          </cell>
          <cell r="AD402">
            <v>0</v>
          </cell>
          <cell r="AE402">
            <v>0</v>
          </cell>
          <cell r="AG402">
            <v>0</v>
          </cell>
          <cell r="AK402">
            <v>0</v>
          </cell>
          <cell r="AL402" t="str">
            <v>--</v>
          </cell>
          <cell r="AM402" t="str">
            <v>--</v>
          </cell>
          <cell r="AO402">
            <v>0</v>
          </cell>
          <cell r="AP402">
            <v>0</v>
          </cell>
          <cell r="AQ402">
            <v>0</v>
          </cell>
          <cell r="AR402">
            <v>0</v>
          </cell>
          <cell r="AS402">
            <v>0</v>
          </cell>
          <cell r="AT402">
            <v>0</v>
          </cell>
          <cell r="AU402">
            <v>0</v>
          </cell>
          <cell r="AV402">
            <v>0</v>
          </cell>
          <cell r="AW402">
            <v>0</v>
          </cell>
          <cell r="AX402">
            <v>0</v>
          </cell>
          <cell r="AZ402">
            <v>0</v>
          </cell>
          <cell r="BD402">
            <v>0</v>
          </cell>
          <cell r="BE402" t="str">
            <v>--</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W402">
            <v>0</v>
          </cell>
          <cell r="BX402" t="str">
            <v>--</v>
          </cell>
          <cell r="BZ402">
            <v>-728</v>
          </cell>
        </row>
        <row r="403">
          <cell r="A403">
            <v>730</v>
          </cell>
          <cell r="B403" t="str">
            <v>NORTHBORO SOUTHBORO</v>
          </cell>
          <cell r="C403">
            <v>8</v>
          </cell>
          <cell r="D403">
            <v>8</v>
          </cell>
          <cell r="E403">
            <v>8</v>
          </cell>
          <cell r="F403">
            <v>6</v>
          </cell>
          <cell r="G403">
            <v>6</v>
          </cell>
          <cell r="H403">
            <v>6</v>
          </cell>
          <cell r="I403">
            <v>6</v>
          </cell>
          <cell r="J403">
            <v>6</v>
          </cell>
          <cell r="K403">
            <v>6</v>
          </cell>
          <cell r="L403">
            <v>0</v>
          </cell>
          <cell r="M403">
            <v>0</v>
          </cell>
          <cell r="N403">
            <v>6</v>
          </cell>
          <cell r="R403">
            <v>0</v>
          </cell>
          <cell r="S403">
            <v>0</v>
          </cell>
          <cell r="V403">
            <v>146016</v>
          </cell>
          <cell r="W403">
            <v>143191.76</v>
          </cell>
          <cell r="X403">
            <v>143496</v>
          </cell>
          <cell r="Y403">
            <v>106907</v>
          </cell>
          <cell r="Z403">
            <v>106845.86000000002</v>
          </cell>
          <cell r="AA403">
            <v>106907</v>
          </cell>
          <cell r="AB403">
            <v>106907</v>
          </cell>
          <cell r="AC403">
            <v>106907</v>
          </cell>
          <cell r="AD403">
            <v>106907</v>
          </cell>
          <cell r="AE403">
            <v>0</v>
          </cell>
          <cell r="AG403">
            <v>106845.86000000002</v>
          </cell>
          <cell r="AK403">
            <v>0</v>
          </cell>
          <cell r="AL403">
            <v>0</v>
          </cell>
          <cell r="AM403">
            <v>0</v>
          </cell>
          <cell r="AO403">
            <v>14933</v>
          </cell>
          <cell r="AP403">
            <v>8973.2301192404157</v>
          </cell>
          <cell r="AQ403">
            <v>11961.4</v>
          </cell>
          <cell r="AR403">
            <v>6171.6075073079301</v>
          </cell>
          <cell r="AS403">
            <v>6900.240171325705</v>
          </cell>
          <cell r="AT403">
            <v>5628</v>
          </cell>
          <cell r="AU403">
            <v>5628</v>
          </cell>
          <cell r="AV403">
            <v>5628</v>
          </cell>
          <cell r="AW403">
            <v>5628</v>
          </cell>
          <cell r="AX403">
            <v>0</v>
          </cell>
          <cell r="AZ403">
            <v>6918.9571278935546</v>
          </cell>
          <cell r="BD403">
            <v>0</v>
          </cell>
          <cell r="BE403">
            <v>0</v>
          </cell>
          <cell r="BH403">
            <v>131083</v>
          </cell>
          <cell r="BI403">
            <v>134218.5298807596</v>
          </cell>
          <cell r="BJ403">
            <v>131534.6</v>
          </cell>
          <cell r="BK403">
            <v>100735.39249269207</v>
          </cell>
          <cell r="BL403">
            <v>99945.619828674317</v>
          </cell>
          <cell r="BM403">
            <v>101279</v>
          </cell>
          <cell r="BN403">
            <v>101279</v>
          </cell>
          <cell r="BO403">
            <v>101279</v>
          </cell>
          <cell r="BP403">
            <v>101279</v>
          </cell>
          <cell r="BQ403">
            <v>0</v>
          </cell>
          <cell r="BR403">
            <v>0</v>
          </cell>
          <cell r="BS403">
            <v>99926.902872106468</v>
          </cell>
          <cell r="BT403">
            <v>0</v>
          </cell>
          <cell r="BU403">
            <v>0</v>
          </cell>
          <cell r="BW403">
            <v>0</v>
          </cell>
          <cell r="BX403">
            <v>0</v>
          </cell>
          <cell r="BZ403">
            <v>-730</v>
          </cell>
        </row>
        <row r="404">
          <cell r="A404">
            <v>735</v>
          </cell>
          <cell r="B404" t="str">
            <v>NORTH MIDDLESEX</v>
          </cell>
          <cell r="C404">
            <v>56.719999999999992</v>
          </cell>
          <cell r="D404">
            <v>56.906382335439666</v>
          </cell>
          <cell r="E404">
            <v>56.906382335439666</v>
          </cell>
          <cell r="F404">
            <v>55</v>
          </cell>
          <cell r="G404">
            <v>55</v>
          </cell>
          <cell r="H404">
            <v>55</v>
          </cell>
          <cell r="I404">
            <v>55</v>
          </cell>
          <cell r="J404">
            <v>55</v>
          </cell>
          <cell r="K404">
            <v>55</v>
          </cell>
          <cell r="L404">
            <v>0</v>
          </cell>
          <cell r="M404">
            <v>0</v>
          </cell>
          <cell r="N404">
            <v>55</v>
          </cell>
          <cell r="R404">
            <v>0</v>
          </cell>
          <cell r="S404">
            <v>0</v>
          </cell>
          <cell r="V404">
            <v>936190</v>
          </cell>
          <cell r="W404">
            <v>959133.1292122408</v>
          </cell>
          <cell r="X404">
            <v>972935</v>
          </cell>
          <cell r="Y404">
            <v>947645</v>
          </cell>
          <cell r="Z404">
            <v>934301.45000000007</v>
          </cell>
          <cell r="AA404">
            <v>947635</v>
          </cell>
          <cell r="AB404">
            <v>947635</v>
          </cell>
          <cell r="AC404">
            <v>947635</v>
          </cell>
          <cell r="AD404">
            <v>947635</v>
          </cell>
          <cell r="AE404">
            <v>0</v>
          </cell>
          <cell r="AG404">
            <v>934301.45000000007</v>
          </cell>
          <cell r="AK404">
            <v>0</v>
          </cell>
          <cell r="AL404">
            <v>0</v>
          </cell>
          <cell r="AM404">
            <v>0</v>
          </cell>
          <cell r="AO404">
            <v>108047</v>
          </cell>
          <cell r="AP404">
            <v>90179.614277361688</v>
          </cell>
          <cell r="AQ404">
            <v>124925.6</v>
          </cell>
          <cell r="AR404">
            <v>73470.245585940997</v>
          </cell>
          <cell r="AS404">
            <v>64997.912424157083</v>
          </cell>
          <cell r="AT404">
            <v>64171.782380592143</v>
          </cell>
          <cell r="AU404">
            <v>64171.759250379888</v>
          </cell>
          <cell r="AV404">
            <v>64171.759250379888</v>
          </cell>
          <cell r="AW404">
            <v>64171.698086732496</v>
          </cell>
          <cell r="AX404">
            <v>0</v>
          </cell>
          <cell r="AZ404">
            <v>65123.043177273095</v>
          </cell>
          <cell r="BD404">
            <v>-6.1163647391367704E-2</v>
          </cell>
          <cell r="BE404">
            <v>-9.531240550142428E-5</v>
          </cell>
          <cell r="BH404">
            <v>828143</v>
          </cell>
          <cell r="BI404">
            <v>868953.51493487915</v>
          </cell>
          <cell r="BJ404">
            <v>848009.4</v>
          </cell>
          <cell r="BK404">
            <v>874174.75441405899</v>
          </cell>
          <cell r="BL404">
            <v>869303.53757584305</v>
          </cell>
          <cell r="BM404">
            <v>883463.21761940781</v>
          </cell>
          <cell r="BN404">
            <v>883463.24074962013</v>
          </cell>
          <cell r="BO404">
            <v>883463.24074962013</v>
          </cell>
          <cell r="BP404">
            <v>883463.30191326747</v>
          </cell>
          <cell r="BQ404">
            <v>0</v>
          </cell>
          <cell r="BR404">
            <v>0</v>
          </cell>
          <cell r="BS404">
            <v>869178.40682272695</v>
          </cell>
          <cell r="BT404">
            <v>0</v>
          </cell>
          <cell r="BU404">
            <v>0</v>
          </cell>
          <cell r="BW404">
            <v>6.1163647333160043E-2</v>
          </cell>
          <cell r="BX404">
            <v>6.9231683275106093E-6</v>
          </cell>
          <cell r="BZ404">
            <v>-735</v>
          </cell>
        </row>
        <row r="405">
          <cell r="A405">
            <v>740</v>
          </cell>
          <cell r="B405" t="str">
            <v>OLD ROCHESTER</v>
          </cell>
          <cell r="C405">
            <v>5.5500000000000007</v>
          </cell>
          <cell r="D405">
            <v>6.3232164203037993</v>
          </cell>
          <cell r="E405">
            <v>6.3232164203037993</v>
          </cell>
          <cell r="F405">
            <v>8</v>
          </cell>
          <cell r="G405">
            <v>8</v>
          </cell>
          <cell r="H405">
            <v>8</v>
          </cell>
          <cell r="I405">
            <v>8</v>
          </cell>
          <cell r="J405">
            <v>8</v>
          </cell>
          <cell r="K405">
            <v>8</v>
          </cell>
          <cell r="L405">
            <v>0</v>
          </cell>
          <cell r="M405">
            <v>0</v>
          </cell>
          <cell r="N405">
            <v>8</v>
          </cell>
          <cell r="R405">
            <v>0</v>
          </cell>
          <cell r="S405">
            <v>0</v>
          </cell>
          <cell r="V405">
            <v>101406</v>
          </cell>
          <cell r="W405">
            <v>117029.7880054812</v>
          </cell>
          <cell r="X405">
            <v>117704</v>
          </cell>
          <cell r="Y405">
            <v>163161</v>
          </cell>
          <cell r="Z405">
            <v>162503.88</v>
          </cell>
          <cell r="AA405">
            <v>163188</v>
          </cell>
          <cell r="AB405">
            <v>163188</v>
          </cell>
          <cell r="AC405">
            <v>163188</v>
          </cell>
          <cell r="AD405">
            <v>163188</v>
          </cell>
          <cell r="AE405">
            <v>0</v>
          </cell>
          <cell r="AG405">
            <v>162503.88</v>
          </cell>
          <cell r="AK405">
            <v>0</v>
          </cell>
          <cell r="AL405">
            <v>0</v>
          </cell>
          <cell r="AM405">
            <v>0</v>
          </cell>
          <cell r="AO405">
            <v>67889.739658532446</v>
          </cell>
          <cell r="AP405">
            <v>33730.657152955442</v>
          </cell>
          <cell r="AQ405">
            <v>71339.600000000006</v>
          </cell>
          <cell r="AR405">
            <v>72939.115124093718</v>
          </cell>
          <cell r="AS405">
            <v>77675.779580278089</v>
          </cell>
          <cell r="AT405">
            <v>66921.249813393209</v>
          </cell>
          <cell r="AU405">
            <v>66921.140581365646</v>
          </cell>
          <cell r="AV405">
            <v>66921.140581365646</v>
          </cell>
          <cell r="AW405">
            <v>66913.557320949418</v>
          </cell>
          <cell r="AX405">
            <v>0</v>
          </cell>
          <cell r="AZ405">
            <v>77814.333936112293</v>
          </cell>
          <cell r="BD405">
            <v>-7.5832604162278585</v>
          </cell>
          <cell r="BE405">
            <v>-1.1331636535705236E-2</v>
          </cell>
          <cell r="BH405">
            <v>33516.260341467554</v>
          </cell>
          <cell r="BI405">
            <v>83299.130852525763</v>
          </cell>
          <cell r="BJ405">
            <v>46364.399999999994</v>
          </cell>
          <cell r="BK405">
            <v>90221.884875906282</v>
          </cell>
          <cell r="BL405">
            <v>84828.100419721915</v>
          </cell>
          <cell r="BM405">
            <v>96266.750186606791</v>
          </cell>
          <cell r="BN405">
            <v>96266.859418634354</v>
          </cell>
          <cell r="BO405">
            <v>96266.859418634354</v>
          </cell>
          <cell r="BP405">
            <v>96274.442679050582</v>
          </cell>
          <cell r="BQ405">
            <v>0</v>
          </cell>
          <cell r="BR405">
            <v>0</v>
          </cell>
          <cell r="BS405">
            <v>84689.546063887712</v>
          </cell>
          <cell r="BT405">
            <v>0</v>
          </cell>
          <cell r="BU405">
            <v>0</v>
          </cell>
          <cell r="BW405">
            <v>7.5832604162278585</v>
          </cell>
          <cell r="BX405">
            <v>7.8773323052505617E-3</v>
          </cell>
          <cell r="BZ405">
            <v>-740</v>
          </cell>
        </row>
        <row r="406">
          <cell r="A406">
            <v>745</v>
          </cell>
          <cell r="B406" t="str">
            <v>PENTUCKET</v>
          </cell>
          <cell r="C406">
            <v>36.56</v>
          </cell>
          <cell r="D406">
            <v>34.040119950696784</v>
          </cell>
          <cell r="E406">
            <v>34.040119950696784</v>
          </cell>
          <cell r="F406">
            <v>27</v>
          </cell>
          <cell r="G406">
            <v>27</v>
          </cell>
          <cell r="H406">
            <v>27</v>
          </cell>
          <cell r="I406">
            <v>27</v>
          </cell>
          <cell r="J406">
            <v>27</v>
          </cell>
          <cell r="K406">
            <v>27</v>
          </cell>
          <cell r="L406">
            <v>0</v>
          </cell>
          <cell r="M406">
            <v>0</v>
          </cell>
          <cell r="N406">
            <v>27</v>
          </cell>
          <cell r="R406">
            <v>0</v>
          </cell>
          <cell r="S406">
            <v>0</v>
          </cell>
          <cell r="V406">
            <v>534370</v>
          </cell>
          <cell r="W406">
            <v>512088.97022155183</v>
          </cell>
          <cell r="X406">
            <v>519227</v>
          </cell>
          <cell r="Y406">
            <v>409368</v>
          </cell>
          <cell r="Z406">
            <v>403568.4</v>
          </cell>
          <cell r="AA406">
            <v>409368</v>
          </cell>
          <cell r="AB406">
            <v>409368</v>
          </cell>
          <cell r="AC406">
            <v>409368</v>
          </cell>
          <cell r="AD406">
            <v>409368</v>
          </cell>
          <cell r="AE406">
            <v>0</v>
          </cell>
          <cell r="AG406">
            <v>403568.4</v>
          </cell>
          <cell r="AK406">
            <v>0</v>
          </cell>
          <cell r="AL406">
            <v>0</v>
          </cell>
          <cell r="AM406">
            <v>0</v>
          </cell>
          <cell r="AO406">
            <v>154197.13273502735</v>
          </cell>
          <cell r="AP406">
            <v>60726.334163277941</v>
          </cell>
          <cell r="AQ406">
            <v>134925.4</v>
          </cell>
          <cell r="AR406">
            <v>30461.111595147202</v>
          </cell>
          <cell r="AS406">
            <v>37344.037219427111</v>
          </cell>
          <cell r="AT406">
            <v>25326</v>
          </cell>
          <cell r="AU406">
            <v>25326</v>
          </cell>
          <cell r="AV406">
            <v>25326</v>
          </cell>
          <cell r="AW406">
            <v>25306.912163606194</v>
          </cell>
          <cell r="AX406">
            <v>0</v>
          </cell>
          <cell r="AZ406">
            <v>37520.844308007268</v>
          </cell>
          <cell r="BD406">
            <v>-19.087836393806356</v>
          </cell>
          <cell r="BE406">
            <v>-7.5368539816023095E-2</v>
          </cell>
          <cell r="BH406">
            <v>380172.86726497265</v>
          </cell>
          <cell r="BI406">
            <v>451362.6360582739</v>
          </cell>
          <cell r="BJ406">
            <v>384301.6</v>
          </cell>
          <cell r="BK406">
            <v>378906.88840485283</v>
          </cell>
          <cell r="BL406">
            <v>366224.3627805729</v>
          </cell>
          <cell r="BM406">
            <v>384042</v>
          </cell>
          <cell r="BN406">
            <v>384042</v>
          </cell>
          <cell r="BO406">
            <v>384042</v>
          </cell>
          <cell r="BP406">
            <v>384061.0878363938</v>
          </cell>
          <cell r="BQ406">
            <v>0</v>
          </cell>
          <cell r="BR406">
            <v>0</v>
          </cell>
          <cell r="BS406">
            <v>366047.55569199275</v>
          </cell>
          <cell r="BT406">
            <v>0</v>
          </cell>
          <cell r="BU406">
            <v>0</v>
          </cell>
          <cell r="BW406">
            <v>19.087836393795442</v>
          </cell>
          <cell r="BX406">
            <v>4.9702471067725185E-3</v>
          </cell>
          <cell r="BZ406">
            <v>-745</v>
          </cell>
        </row>
        <row r="407">
          <cell r="A407">
            <v>750</v>
          </cell>
          <cell r="B407" t="str">
            <v>PIONEER</v>
          </cell>
          <cell r="C407">
            <v>25.36</v>
          </cell>
          <cell r="D407">
            <v>25.620360095504317</v>
          </cell>
          <cell r="E407">
            <v>25.620360095504317</v>
          </cell>
          <cell r="F407">
            <v>27</v>
          </cell>
          <cell r="G407">
            <v>27</v>
          </cell>
          <cell r="H407">
            <v>27</v>
          </cell>
          <cell r="I407">
            <v>27</v>
          </cell>
          <cell r="J407">
            <v>27</v>
          </cell>
          <cell r="K407">
            <v>27</v>
          </cell>
          <cell r="L407">
            <v>0</v>
          </cell>
          <cell r="M407">
            <v>0</v>
          </cell>
          <cell r="N407">
            <v>27</v>
          </cell>
          <cell r="R407">
            <v>0</v>
          </cell>
          <cell r="S407">
            <v>0</v>
          </cell>
          <cell r="V407">
            <v>474130</v>
          </cell>
          <cell r="W407">
            <v>507164.13151839958</v>
          </cell>
          <cell r="X407">
            <v>509474</v>
          </cell>
          <cell r="Y407">
            <v>534042</v>
          </cell>
          <cell r="Z407">
            <v>534042</v>
          </cell>
          <cell r="AA407">
            <v>533910</v>
          </cell>
          <cell r="AB407">
            <v>533910</v>
          </cell>
          <cell r="AC407">
            <v>533910</v>
          </cell>
          <cell r="AD407">
            <v>533910</v>
          </cell>
          <cell r="AE407">
            <v>0</v>
          </cell>
          <cell r="AG407">
            <v>534042</v>
          </cell>
          <cell r="AK407">
            <v>0</v>
          </cell>
          <cell r="AL407">
            <v>0</v>
          </cell>
          <cell r="AM407">
            <v>0</v>
          </cell>
          <cell r="AO407">
            <v>79787.373093266709</v>
          </cell>
          <cell r="AP407">
            <v>69411.96036505331</v>
          </cell>
          <cell r="AQ407">
            <v>106613.20000000001</v>
          </cell>
          <cell r="AR407">
            <v>90454.821077701505</v>
          </cell>
          <cell r="AS407">
            <v>95001.100506321236</v>
          </cell>
          <cell r="AT407">
            <v>83561.364192010398</v>
          </cell>
          <cell r="AU407">
            <v>83561.257132748549</v>
          </cell>
          <cell r="AV407">
            <v>83561.257132748549</v>
          </cell>
          <cell r="AW407">
            <v>83552.983166023711</v>
          </cell>
          <cell r="AX407">
            <v>0</v>
          </cell>
          <cell r="AZ407">
            <v>95117.884338302596</v>
          </cell>
          <cell r="BD407">
            <v>-8.2739667248388287</v>
          </cell>
          <cell r="BE407">
            <v>-9.9016781325955705E-3</v>
          </cell>
          <cell r="BH407">
            <v>394342.62690673326</v>
          </cell>
          <cell r="BI407">
            <v>437752.17115334625</v>
          </cell>
          <cell r="BJ407">
            <v>402860.79999999999</v>
          </cell>
          <cell r="BK407">
            <v>443587.17892229848</v>
          </cell>
          <cell r="BL407">
            <v>439040.89949367876</v>
          </cell>
          <cell r="BM407">
            <v>450348.63580798963</v>
          </cell>
          <cell r="BN407">
            <v>450348.74286725145</v>
          </cell>
          <cell r="BO407">
            <v>450348.74286725145</v>
          </cell>
          <cell r="BP407">
            <v>450357.01683397626</v>
          </cell>
          <cell r="BQ407">
            <v>0</v>
          </cell>
          <cell r="BR407">
            <v>0</v>
          </cell>
          <cell r="BS407">
            <v>438924.1156616974</v>
          </cell>
          <cell r="BT407">
            <v>0</v>
          </cell>
          <cell r="BU407">
            <v>0</v>
          </cell>
          <cell r="BW407">
            <v>8.2739667248097248</v>
          </cell>
          <cell r="BX407">
            <v>1.8372354438245253E-3</v>
          </cell>
          <cell r="BZ407">
            <v>-750</v>
          </cell>
        </row>
        <row r="408">
          <cell r="A408">
            <v>753</v>
          </cell>
          <cell r="B408" t="str">
            <v>QUABBIN</v>
          </cell>
          <cell r="C408">
            <v>13.17</v>
          </cell>
          <cell r="D408">
            <v>13.208499938370519</v>
          </cell>
          <cell r="E408">
            <v>13.208499938370519</v>
          </cell>
          <cell r="F408">
            <v>11</v>
          </cell>
          <cell r="G408">
            <v>11</v>
          </cell>
          <cell r="H408">
            <v>11</v>
          </cell>
          <cell r="I408">
            <v>11</v>
          </cell>
          <cell r="J408">
            <v>11</v>
          </cell>
          <cell r="K408">
            <v>11</v>
          </cell>
          <cell r="L408">
            <v>0</v>
          </cell>
          <cell r="M408">
            <v>0</v>
          </cell>
          <cell r="N408">
            <v>11</v>
          </cell>
          <cell r="R408">
            <v>0</v>
          </cell>
          <cell r="S408">
            <v>0</v>
          </cell>
          <cell r="V408">
            <v>202307</v>
          </cell>
          <cell r="W408">
            <v>219145.91894776269</v>
          </cell>
          <cell r="X408">
            <v>220859</v>
          </cell>
          <cell r="Y408">
            <v>185423</v>
          </cell>
          <cell r="Z408">
            <v>183264.8</v>
          </cell>
          <cell r="AA408">
            <v>185417</v>
          </cell>
          <cell r="AB408">
            <v>185417</v>
          </cell>
          <cell r="AC408">
            <v>185417</v>
          </cell>
          <cell r="AD408">
            <v>185417</v>
          </cell>
          <cell r="AE408">
            <v>0</v>
          </cell>
          <cell r="AG408">
            <v>183264.8</v>
          </cell>
          <cell r="AK408">
            <v>0</v>
          </cell>
          <cell r="AL408">
            <v>0</v>
          </cell>
          <cell r="AM408">
            <v>0</v>
          </cell>
          <cell r="AO408">
            <v>19016.625880430365</v>
          </cell>
          <cell r="AP408">
            <v>31645.918947762708</v>
          </cell>
          <cell r="AQ408">
            <v>51443.600000000006</v>
          </cell>
          <cell r="AR408">
            <v>10318</v>
          </cell>
          <cell r="AS408">
            <v>10318</v>
          </cell>
          <cell r="AT408">
            <v>10318</v>
          </cell>
          <cell r="AU408">
            <v>10318</v>
          </cell>
          <cell r="AV408">
            <v>10318</v>
          </cell>
          <cell r="AW408">
            <v>10309.520459297177</v>
          </cell>
          <cell r="AX408">
            <v>0</v>
          </cell>
          <cell r="AZ408">
            <v>10318</v>
          </cell>
          <cell r="BD408">
            <v>-8.4795407028232148</v>
          </cell>
          <cell r="BE408">
            <v>-8.2182018829457526E-2</v>
          </cell>
          <cell r="BH408">
            <v>183290.37411956963</v>
          </cell>
          <cell r="BI408">
            <v>187500</v>
          </cell>
          <cell r="BJ408">
            <v>169415.4</v>
          </cell>
          <cell r="BK408">
            <v>175105</v>
          </cell>
          <cell r="BL408">
            <v>172946.8</v>
          </cell>
          <cell r="BM408">
            <v>175099</v>
          </cell>
          <cell r="BN408">
            <v>175099</v>
          </cell>
          <cell r="BO408">
            <v>175099</v>
          </cell>
          <cell r="BP408">
            <v>175107.47954070283</v>
          </cell>
          <cell r="BQ408">
            <v>0</v>
          </cell>
          <cell r="BR408">
            <v>0</v>
          </cell>
          <cell r="BS408">
            <v>172946.8</v>
          </cell>
          <cell r="BT408">
            <v>0</v>
          </cell>
          <cell r="BU408">
            <v>0</v>
          </cell>
          <cell r="BW408">
            <v>8.4795407028286718</v>
          </cell>
          <cell r="BX408">
            <v>4.8427122386840438E-3</v>
          </cell>
          <cell r="BZ408">
            <v>-753</v>
          </cell>
        </row>
        <row r="409">
          <cell r="A409">
            <v>755</v>
          </cell>
          <cell r="B409" t="str">
            <v>RALPH C MAHAR</v>
          </cell>
          <cell r="C409">
            <v>11.14</v>
          </cell>
          <cell r="D409">
            <v>12.331406024609667</v>
          </cell>
          <cell r="E409">
            <v>12.331406024609667</v>
          </cell>
          <cell r="F409">
            <v>14</v>
          </cell>
          <cell r="G409">
            <v>14</v>
          </cell>
          <cell r="H409">
            <v>14</v>
          </cell>
          <cell r="I409">
            <v>14</v>
          </cell>
          <cell r="J409">
            <v>14</v>
          </cell>
          <cell r="K409">
            <v>14</v>
          </cell>
          <cell r="L409">
            <v>0</v>
          </cell>
          <cell r="M409">
            <v>0</v>
          </cell>
          <cell r="N409">
            <v>14</v>
          </cell>
          <cell r="R409">
            <v>0</v>
          </cell>
          <cell r="S409">
            <v>0</v>
          </cell>
          <cell r="V409">
            <v>199862</v>
          </cell>
          <cell r="W409">
            <v>239147.4562967516</v>
          </cell>
          <cell r="X409">
            <v>241524</v>
          </cell>
          <cell r="Y409">
            <v>260038</v>
          </cell>
          <cell r="Z409">
            <v>256610.09999999995</v>
          </cell>
          <cell r="AA409">
            <v>260014</v>
          </cell>
          <cell r="AB409">
            <v>260014</v>
          </cell>
          <cell r="AC409">
            <v>260014</v>
          </cell>
          <cell r="AD409">
            <v>260014</v>
          </cell>
          <cell r="AE409">
            <v>0</v>
          </cell>
          <cell r="AG409">
            <v>256610.09999999995</v>
          </cell>
          <cell r="AK409">
            <v>0</v>
          </cell>
          <cell r="AL409">
            <v>0</v>
          </cell>
          <cell r="AM409">
            <v>0</v>
          </cell>
          <cell r="AO409">
            <v>22291.476693199249</v>
          </cell>
          <cell r="AP409">
            <v>30359.390466646408</v>
          </cell>
          <cell r="AQ409">
            <v>67314.399999999994</v>
          </cell>
          <cell r="AR409">
            <v>51596.019795872831</v>
          </cell>
          <cell r="AS409">
            <v>48819.563887191405</v>
          </cell>
          <cell r="AT409">
            <v>70595.438896149542</v>
          </cell>
          <cell r="AU409">
            <v>70595.333255986785</v>
          </cell>
          <cell r="AV409">
            <v>70595.333255986785</v>
          </cell>
          <cell r="AW409">
            <v>70579.993262239324</v>
          </cell>
          <cell r="AX409">
            <v>0</v>
          </cell>
          <cell r="AZ409">
            <v>48836.298040579968</v>
          </cell>
          <cell r="BD409">
            <v>-15.339993747460539</v>
          </cell>
          <cell r="BE409">
            <v>-2.1729472813503126E-2</v>
          </cell>
          <cell r="BH409">
            <v>177570.52330680075</v>
          </cell>
          <cell r="BI409">
            <v>208788.06583010519</v>
          </cell>
          <cell r="BJ409">
            <v>174209.6</v>
          </cell>
          <cell r="BK409">
            <v>208441.98020412718</v>
          </cell>
          <cell r="BL409">
            <v>207790.53611280854</v>
          </cell>
          <cell r="BM409">
            <v>189418.56110385046</v>
          </cell>
          <cell r="BN409">
            <v>189418.6667440132</v>
          </cell>
          <cell r="BO409">
            <v>189418.6667440132</v>
          </cell>
          <cell r="BP409">
            <v>189434.00673776068</v>
          </cell>
          <cell r="BQ409">
            <v>0</v>
          </cell>
          <cell r="BR409">
            <v>0</v>
          </cell>
          <cell r="BS409">
            <v>207773.80195941997</v>
          </cell>
          <cell r="BT409">
            <v>0</v>
          </cell>
          <cell r="BU409">
            <v>0</v>
          </cell>
          <cell r="BW409">
            <v>15.339993747475091</v>
          </cell>
          <cell r="BX409">
            <v>8.098459360494914E-3</v>
          </cell>
          <cell r="BZ409">
            <v>-755</v>
          </cell>
        </row>
        <row r="410">
          <cell r="A410">
            <v>760</v>
          </cell>
          <cell r="B410" t="str">
            <v>SILVER LAKE</v>
          </cell>
          <cell r="C410">
            <v>73.899999999999991</v>
          </cell>
          <cell r="D410">
            <v>79.095852471004591</v>
          </cell>
          <cell r="E410">
            <v>79.095852471004591</v>
          </cell>
          <cell r="F410">
            <v>69</v>
          </cell>
          <cell r="G410">
            <v>69</v>
          </cell>
          <cell r="H410">
            <v>69</v>
          </cell>
          <cell r="I410">
            <v>69</v>
          </cell>
          <cell r="J410">
            <v>69</v>
          </cell>
          <cell r="K410">
            <v>69</v>
          </cell>
          <cell r="L410">
            <v>0</v>
          </cell>
          <cell r="M410">
            <v>0</v>
          </cell>
          <cell r="N410">
            <v>69</v>
          </cell>
          <cell r="R410">
            <v>0</v>
          </cell>
          <cell r="S410">
            <v>0</v>
          </cell>
          <cell r="V410">
            <v>1038867</v>
          </cell>
          <cell r="W410">
            <v>1218589.0898259643</v>
          </cell>
          <cell r="X410">
            <v>1226966</v>
          </cell>
          <cell r="Y410">
            <v>1093363</v>
          </cell>
          <cell r="Z410">
            <v>1087503.52</v>
          </cell>
          <cell r="AA410">
            <v>1094162</v>
          </cell>
          <cell r="AB410">
            <v>1094162</v>
          </cell>
          <cell r="AC410">
            <v>1094162</v>
          </cell>
          <cell r="AD410">
            <v>1094162</v>
          </cell>
          <cell r="AE410">
            <v>0</v>
          </cell>
          <cell r="AG410">
            <v>1087503.52</v>
          </cell>
          <cell r="AK410">
            <v>0</v>
          </cell>
          <cell r="AL410">
            <v>0</v>
          </cell>
          <cell r="AM410">
            <v>0</v>
          </cell>
          <cell r="AO410">
            <v>263611.71071766695</v>
          </cell>
          <cell r="AP410">
            <v>240557.20832929446</v>
          </cell>
          <cell r="AQ410">
            <v>380624.19999999995</v>
          </cell>
          <cell r="AR410">
            <v>85726.066789094926</v>
          </cell>
          <cell r="AS410">
            <v>104997.50353110119</v>
          </cell>
          <cell r="AT410">
            <v>119347.71352095122</v>
          </cell>
          <cell r="AU410">
            <v>119347.61309763201</v>
          </cell>
          <cell r="AV410">
            <v>119347.61309763201</v>
          </cell>
          <cell r="AW410">
            <v>119329.02202382663</v>
          </cell>
          <cell r="AX410">
            <v>0</v>
          </cell>
          <cell r="AZ410">
            <v>105590.02911497297</v>
          </cell>
          <cell r="BD410">
            <v>-18.591073805378983</v>
          </cell>
          <cell r="BE410">
            <v>-1.5577248109832631E-2</v>
          </cell>
          <cell r="BH410">
            <v>775255.28928233311</v>
          </cell>
          <cell r="BI410">
            <v>978031.88149666984</v>
          </cell>
          <cell r="BJ410">
            <v>846341.8</v>
          </cell>
          <cell r="BK410">
            <v>1007636.9332109051</v>
          </cell>
          <cell r="BL410">
            <v>982506.01646889886</v>
          </cell>
          <cell r="BM410">
            <v>974814.28647904878</v>
          </cell>
          <cell r="BN410">
            <v>974814.38690236793</v>
          </cell>
          <cell r="BO410">
            <v>974814.38690236793</v>
          </cell>
          <cell r="BP410">
            <v>974832.9779761734</v>
          </cell>
          <cell r="BQ410">
            <v>0</v>
          </cell>
          <cell r="BR410">
            <v>0</v>
          </cell>
          <cell r="BS410">
            <v>981913.49088502699</v>
          </cell>
          <cell r="BT410">
            <v>0</v>
          </cell>
          <cell r="BU410">
            <v>0</v>
          </cell>
          <cell r="BW410">
            <v>18.591073805466294</v>
          </cell>
          <cell r="BX410">
            <v>1.9071398673631279E-3</v>
          </cell>
          <cell r="BZ410">
            <v>-760</v>
          </cell>
        </row>
        <row r="411">
          <cell r="A411">
            <v>763</v>
          </cell>
          <cell r="B411" t="str">
            <v>SOMERSET BERKLEY</v>
          </cell>
          <cell r="C411">
            <v>5.4</v>
          </cell>
          <cell r="D411">
            <v>6.2547686510868177</v>
          </cell>
          <cell r="E411">
            <v>6.2547686510868177</v>
          </cell>
          <cell r="F411">
            <v>3</v>
          </cell>
          <cell r="G411">
            <v>3</v>
          </cell>
          <cell r="H411">
            <v>3</v>
          </cell>
          <cell r="I411">
            <v>3</v>
          </cell>
          <cell r="J411">
            <v>3</v>
          </cell>
          <cell r="K411">
            <v>3</v>
          </cell>
          <cell r="L411">
            <v>0</v>
          </cell>
          <cell r="M411">
            <v>0</v>
          </cell>
          <cell r="N411">
            <v>3</v>
          </cell>
          <cell r="R411">
            <v>0</v>
          </cell>
          <cell r="S411">
            <v>0</v>
          </cell>
          <cell r="V411">
            <v>82947</v>
          </cell>
          <cell r="W411">
            <v>102211.63650168295</v>
          </cell>
          <cell r="X411">
            <v>102492</v>
          </cell>
          <cell r="Y411">
            <v>48279</v>
          </cell>
          <cell r="Z411">
            <v>48027.990000000005</v>
          </cell>
          <cell r="AA411">
            <v>48279</v>
          </cell>
          <cell r="AB411">
            <v>48279</v>
          </cell>
          <cell r="AC411">
            <v>48279</v>
          </cell>
          <cell r="AD411">
            <v>48279</v>
          </cell>
          <cell r="AE411">
            <v>0</v>
          </cell>
          <cell r="AG411">
            <v>48027.990000000005</v>
          </cell>
          <cell r="AK411">
            <v>0</v>
          </cell>
          <cell r="AL411">
            <v>0</v>
          </cell>
          <cell r="AM411">
            <v>0</v>
          </cell>
          <cell r="AO411">
            <v>5312.799955213467</v>
          </cell>
          <cell r="AP411">
            <v>16256.636501682955</v>
          </cell>
          <cell r="AQ411">
            <v>17547.2</v>
          </cell>
          <cell r="AR411">
            <v>2814</v>
          </cell>
          <cell r="AS411">
            <v>2814</v>
          </cell>
          <cell r="AT411">
            <v>2814</v>
          </cell>
          <cell r="AU411">
            <v>2814</v>
          </cell>
          <cell r="AV411">
            <v>2814</v>
          </cell>
          <cell r="AW411">
            <v>2813.6632411538071</v>
          </cell>
          <cell r="AX411">
            <v>0</v>
          </cell>
          <cell r="AZ411">
            <v>2814</v>
          </cell>
          <cell r="BD411">
            <v>-0.33675884619287899</v>
          </cell>
          <cell r="BE411">
            <v>-1.1967265323131748E-2</v>
          </cell>
          <cell r="BH411">
            <v>77634.200044786528</v>
          </cell>
          <cell r="BI411">
            <v>85955</v>
          </cell>
          <cell r="BJ411">
            <v>84944.8</v>
          </cell>
          <cell r="BK411">
            <v>45465</v>
          </cell>
          <cell r="BL411">
            <v>45213.990000000005</v>
          </cell>
          <cell r="BM411">
            <v>45465</v>
          </cell>
          <cell r="BN411">
            <v>45465</v>
          </cell>
          <cell r="BO411">
            <v>45465</v>
          </cell>
          <cell r="BP411">
            <v>45465.336758846192</v>
          </cell>
          <cell r="BQ411">
            <v>0</v>
          </cell>
          <cell r="BR411">
            <v>0</v>
          </cell>
          <cell r="BS411">
            <v>45213.990000000005</v>
          </cell>
          <cell r="BT411">
            <v>0</v>
          </cell>
          <cell r="BU411">
            <v>0</v>
          </cell>
          <cell r="BW411">
            <v>0.33675884619151475</v>
          </cell>
          <cell r="BX411">
            <v>7.406991008318542E-4</v>
          </cell>
          <cell r="BZ411">
            <v>-763</v>
          </cell>
        </row>
        <row r="412">
          <cell r="A412">
            <v>765</v>
          </cell>
          <cell r="B412" t="str">
            <v>SOUTHERN BERKSHIRE</v>
          </cell>
          <cell r="C412">
            <v>0</v>
          </cell>
          <cell r="D412">
            <v>0</v>
          </cell>
          <cell r="E412">
            <v>0</v>
          </cell>
          <cell r="F412">
            <v>0</v>
          </cell>
          <cell r="G412">
            <v>0</v>
          </cell>
          <cell r="H412">
            <v>0</v>
          </cell>
          <cell r="I412">
            <v>0</v>
          </cell>
          <cell r="J412">
            <v>0</v>
          </cell>
          <cell r="K412">
            <v>0</v>
          </cell>
          <cell r="L412">
            <v>0</v>
          </cell>
          <cell r="M412">
            <v>0</v>
          </cell>
          <cell r="N412">
            <v>0</v>
          </cell>
          <cell r="R412">
            <v>0</v>
          </cell>
          <cell r="S412" t="str">
            <v>--</v>
          </cell>
          <cell r="V412">
            <v>0</v>
          </cell>
          <cell r="W412">
            <v>0</v>
          </cell>
          <cell r="X412">
            <v>0</v>
          </cell>
          <cell r="Y412">
            <v>0</v>
          </cell>
          <cell r="Z412">
            <v>0</v>
          </cell>
          <cell r="AA412">
            <v>0</v>
          </cell>
          <cell r="AB412">
            <v>0</v>
          </cell>
          <cell r="AC412">
            <v>0</v>
          </cell>
          <cell r="AD412">
            <v>0</v>
          </cell>
          <cell r="AE412">
            <v>0</v>
          </cell>
          <cell r="AG412">
            <v>0</v>
          </cell>
          <cell r="AK412">
            <v>0</v>
          </cell>
          <cell r="AL412" t="str">
            <v>--</v>
          </cell>
          <cell r="AM412" t="str">
            <v>--</v>
          </cell>
          <cell r="AO412">
            <v>0</v>
          </cell>
          <cell r="AP412">
            <v>0</v>
          </cell>
          <cell r="AQ412">
            <v>0</v>
          </cell>
          <cell r="AR412">
            <v>0</v>
          </cell>
          <cell r="AS412">
            <v>0</v>
          </cell>
          <cell r="AT412">
            <v>0</v>
          </cell>
          <cell r="AU412">
            <v>0</v>
          </cell>
          <cell r="AV412">
            <v>0</v>
          </cell>
          <cell r="AW412">
            <v>0</v>
          </cell>
          <cell r="AX412">
            <v>0</v>
          </cell>
          <cell r="AZ412">
            <v>0</v>
          </cell>
          <cell r="BD412">
            <v>0</v>
          </cell>
          <cell r="BE412" t="str">
            <v>--</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W412">
            <v>0</v>
          </cell>
          <cell r="BX412" t="str">
            <v>--</v>
          </cell>
          <cell r="BZ412">
            <v>-765</v>
          </cell>
        </row>
        <row r="413">
          <cell r="A413">
            <v>766</v>
          </cell>
          <cell r="B413" t="str">
            <v>SOUTHWICK TOLLAND GRANVILLE</v>
          </cell>
          <cell r="C413">
            <v>6</v>
          </cell>
          <cell r="D413">
            <v>7.2545014140922053</v>
          </cell>
          <cell r="E413">
            <v>7.2545014140922053</v>
          </cell>
          <cell r="F413">
            <v>6</v>
          </cell>
          <cell r="G413">
            <v>6</v>
          </cell>
          <cell r="H413">
            <v>6</v>
          </cell>
          <cell r="I413">
            <v>6</v>
          </cell>
          <cell r="J413">
            <v>6</v>
          </cell>
          <cell r="K413">
            <v>6</v>
          </cell>
          <cell r="L413">
            <v>0</v>
          </cell>
          <cell r="M413">
            <v>0</v>
          </cell>
          <cell r="N413">
            <v>6</v>
          </cell>
          <cell r="R413">
            <v>0</v>
          </cell>
          <cell r="S413">
            <v>0</v>
          </cell>
          <cell r="V413">
            <v>115103</v>
          </cell>
          <cell r="W413">
            <v>124240.00233930096</v>
          </cell>
          <cell r="X413">
            <v>124575</v>
          </cell>
          <cell r="Y413">
            <v>96761</v>
          </cell>
          <cell r="Z413">
            <v>96339.44</v>
          </cell>
          <cell r="AA413">
            <v>96761</v>
          </cell>
          <cell r="AB413">
            <v>96761</v>
          </cell>
          <cell r="AC413">
            <v>96761</v>
          </cell>
          <cell r="AD413">
            <v>96761</v>
          </cell>
          <cell r="AE413">
            <v>0</v>
          </cell>
          <cell r="AG413">
            <v>96339.44</v>
          </cell>
          <cell r="AK413">
            <v>0</v>
          </cell>
          <cell r="AL413">
            <v>0</v>
          </cell>
          <cell r="AM413">
            <v>0</v>
          </cell>
          <cell r="AO413">
            <v>50815.581147730969</v>
          </cell>
          <cell r="AP413">
            <v>19182.602898797129</v>
          </cell>
          <cell r="AQ413">
            <v>51072.6</v>
          </cell>
          <cell r="AR413">
            <v>10168.062968221901</v>
          </cell>
          <cell r="AS413">
            <v>16253.406034446545</v>
          </cell>
          <cell r="AT413">
            <v>5628</v>
          </cell>
          <cell r="AU413">
            <v>5628</v>
          </cell>
          <cell r="AV413">
            <v>5628</v>
          </cell>
          <cell r="AW413">
            <v>5624.5502800150516</v>
          </cell>
          <cell r="AX413">
            <v>0</v>
          </cell>
          <cell r="AZ413">
            <v>16409.724996655757</v>
          </cell>
          <cell r="BD413">
            <v>-3.4497199849483877</v>
          </cell>
          <cell r="BE413">
            <v>-6.1295664267024819E-2</v>
          </cell>
          <cell r="BH413">
            <v>64287.418852269031</v>
          </cell>
          <cell r="BI413">
            <v>105057.39944050382</v>
          </cell>
          <cell r="BJ413">
            <v>73502.399999999994</v>
          </cell>
          <cell r="BK413">
            <v>86592.937031778099</v>
          </cell>
          <cell r="BL413">
            <v>80086.033965553463</v>
          </cell>
          <cell r="BM413">
            <v>91133</v>
          </cell>
          <cell r="BN413">
            <v>91133</v>
          </cell>
          <cell r="BO413">
            <v>91133</v>
          </cell>
          <cell r="BP413">
            <v>91136.449719984943</v>
          </cell>
          <cell r="BQ413">
            <v>0</v>
          </cell>
          <cell r="BR413">
            <v>0</v>
          </cell>
          <cell r="BS413">
            <v>79929.715003344245</v>
          </cell>
          <cell r="BT413">
            <v>0</v>
          </cell>
          <cell r="BU413">
            <v>0</v>
          </cell>
          <cell r="BW413">
            <v>3.4497199849429308</v>
          </cell>
          <cell r="BX413">
            <v>3.7853686205346904E-3</v>
          </cell>
          <cell r="BZ413">
            <v>-766</v>
          </cell>
        </row>
        <row r="414">
          <cell r="A414">
            <v>767</v>
          </cell>
          <cell r="B414" t="str">
            <v>SPENCER EAST BROOKFIELD</v>
          </cell>
          <cell r="C414">
            <v>67.23</v>
          </cell>
          <cell r="D414">
            <v>73.589373433583958</v>
          </cell>
          <cell r="E414">
            <v>73.589373433583958</v>
          </cell>
          <cell r="F414">
            <v>80</v>
          </cell>
          <cell r="G414">
            <v>80</v>
          </cell>
          <cell r="H414">
            <v>80</v>
          </cell>
          <cell r="I414">
            <v>80</v>
          </cell>
          <cell r="J414">
            <v>80</v>
          </cell>
          <cell r="K414">
            <v>80</v>
          </cell>
          <cell r="L414">
            <v>0</v>
          </cell>
          <cell r="M414">
            <v>0</v>
          </cell>
          <cell r="N414">
            <v>80</v>
          </cell>
          <cell r="R414">
            <v>0</v>
          </cell>
          <cell r="S414">
            <v>0</v>
          </cell>
          <cell r="V414">
            <v>953933</v>
          </cell>
          <cell r="W414">
            <v>1086683.3988892231</v>
          </cell>
          <cell r="X414">
            <v>1102247</v>
          </cell>
          <cell r="Y414">
            <v>1195404</v>
          </cell>
          <cell r="Z414">
            <v>1181368.8</v>
          </cell>
          <cell r="AA414">
            <v>1195151</v>
          </cell>
          <cell r="AB414">
            <v>1195151</v>
          </cell>
          <cell r="AC414">
            <v>1195151</v>
          </cell>
          <cell r="AD414">
            <v>1195151</v>
          </cell>
          <cell r="AE414">
            <v>0</v>
          </cell>
          <cell r="AG414">
            <v>1181368.8</v>
          </cell>
          <cell r="AK414">
            <v>0</v>
          </cell>
          <cell r="AL414">
            <v>0</v>
          </cell>
          <cell r="AM414">
            <v>0</v>
          </cell>
          <cell r="AO414">
            <v>308483.32384829107</v>
          </cell>
          <cell r="AP414">
            <v>250161.25751437785</v>
          </cell>
          <cell r="AQ414">
            <v>413481.2</v>
          </cell>
          <cell r="AR414">
            <v>332761.47209030663</v>
          </cell>
          <cell r="AS414">
            <v>339077.67189526354</v>
          </cell>
          <cell r="AT414">
            <v>304209.82177323964</v>
          </cell>
          <cell r="AU414">
            <v>304209.40046992502</v>
          </cell>
          <cell r="AV414">
            <v>304209.40046992502</v>
          </cell>
          <cell r="AW414">
            <v>304176.64871986432</v>
          </cell>
          <cell r="AX414">
            <v>0</v>
          </cell>
          <cell r="AZ414">
            <v>339600.45420390164</v>
          </cell>
          <cell r="BD414">
            <v>-32.751750060706399</v>
          </cell>
          <cell r="BE414">
            <v>-1.0766186058064342E-2</v>
          </cell>
          <cell r="BH414">
            <v>645449.67615170893</v>
          </cell>
          <cell r="BI414">
            <v>836522.14137484529</v>
          </cell>
          <cell r="BJ414">
            <v>688765.8</v>
          </cell>
          <cell r="BK414">
            <v>862642.52790969331</v>
          </cell>
          <cell r="BL414">
            <v>842291.12810473656</v>
          </cell>
          <cell r="BM414">
            <v>890941.17822676036</v>
          </cell>
          <cell r="BN414">
            <v>890941.59953007498</v>
          </cell>
          <cell r="BO414">
            <v>890941.59953007498</v>
          </cell>
          <cell r="BP414">
            <v>890974.35128013568</v>
          </cell>
          <cell r="BQ414">
            <v>0</v>
          </cell>
          <cell r="BR414">
            <v>0</v>
          </cell>
          <cell r="BS414">
            <v>841768.34579609847</v>
          </cell>
          <cell r="BT414">
            <v>0</v>
          </cell>
          <cell r="BU414">
            <v>0</v>
          </cell>
          <cell r="BW414">
            <v>32.751750060706399</v>
          </cell>
          <cell r="BX414">
            <v>3.6760827059723056E-3</v>
          </cell>
          <cell r="BZ414">
            <v>-767</v>
          </cell>
        </row>
        <row r="415">
          <cell r="A415">
            <v>770</v>
          </cell>
          <cell r="B415" t="str">
            <v>TANTASQUA</v>
          </cell>
          <cell r="C415">
            <v>2</v>
          </cell>
          <cell r="D415">
            <v>2.0407576317843787</v>
          </cell>
          <cell r="E415">
            <v>2.0407576317843787</v>
          </cell>
          <cell r="F415">
            <v>6</v>
          </cell>
          <cell r="G415">
            <v>6</v>
          </cell>
          <cell r="H415">
            <v>6</v>
          </cell>
          <cell r="I415">
            <v>6</v>
          </cell>
          <cell r="J415">
            <v>6</v>
          </cell>
          <cell r="K415">
            <v>6</v>
          </cell>
          <cell r="L415">
            <v>0</v>
          </cell>
          <cell r="M415">
            <v>0</v>
          </cell>
          <cell r="N415">
            <v>6</v>
          </cell>
          <cell r="R415">
            <v>0</v>
          </cell>
          <cell r="S415">
            <v>0</v>
          </cell>
          <cell r="V415">
            <v>29058</v>
          </cell>
          <cell r="W415">
            <v>27412.140239944125</v>
          </cell>
          <cell r="X415">
            <v>27906</v>
          </cell>
          <cell r="Y415">
            <v>92070</v>
          </cell>
          <cell r="Z415">
            <v>90881.94</v>
          </cell>
          <cell r="AA415">
            <v>92070</v>
          </cell>
          <cell r="AB415">
            <v>92070</v>
          </cell>
          <cell r="AC415">
            <v>92070</v>
          </cell>
          <cell r="AD415">
            <v>92070</v>
          </cell>
          <cell r="AE415">
            <v>0</v>
          </cell>
          <cell r="AG415">
            <v>90881.94</v>
          </cell>
          <cell r="AK415">
            <v>0</v>
          </cell>
          <cell r="AL415">
            <v>0</v>
          </cell>
          <cell r="AM415">
            <v>0</v>
          </cell>
          <cell r="AO415">
            <v>6302.0742222991366</v>
          </cell>
          <cell r="AP415">
            <v>1914.2306586137472</v>
          </cell>
          <cell r="AQ415">
            <v>13400.400000000001</v>
          </cell>
          <cell r="AR415">
            <v>64888</v>
          </cell>
          <cell r="AS415">
            <v>63699.94</v>
          </cell>
          <cell r="AT415">
            <v>64882.265586417408</v>
          </cell>
          <cell r="AU415">
            <v>64882.15665401829</v>
          </cell>
          <cell r="AV415">
            <v>64882.15665401829</v>
          </cell>
          <cell r="AW415">
            <v>64876.239750476234</v>
          </cell>
          <cell r="AX415">
            <v>0</v>
          </cell>
          <cell r="AZ415">
            <v>63699.94</v>
          </cell>
          <cell r="BD415">
            <v>-5.9169035420563887</v>
          </cell>
          <cell r="BE415">
            <v>-9.1194618785706005E-3</v>
          </cell>
          <cell r="BH415">
            <v>22755.925777700864</v>
          </cell>
          <cell r="BI415">
            <v>25497.909581330379</v>
          </cell>
          <cell r="BJ415">
            <v>14505.599999999999</v>
          </cell>
          <cell r="BK415">
            <v>27182</v>
          </cell>
          <cell r="BL415">
            <v>27182</v>
          </cell>
          <cell r="BM415">
            <v>27187.734413582592</v>
          </cell>
          <cell r="BN415">
            <v>27187.84334598171</v>
          </cell>
          <cell r="BO415">
            <v>27187.84334598171</v>
          </cell>
          <cell r="BP415">
            <v>27193.760249523766</v>
          </cell>
          <cell r="BQ415">
            <v>0</v>
          </cell>
          <cell r="BR415">
            <v>0</v>
          </cell>
          <cell r="BS415">
            <v>27182</v>
          </cell>
          <cell r="BT415">
            <v>0</v>
          </cell>
          <cell r="BU415">
            <v>0</v>
          </cell>
          <cell r="BW415">
            <v>5.9169035420563887</v>
          </cell>
          <cell r="BX415">
            <v>2.1763048531497908E-2</v>
          </cell>
          <cell r="BZ415">
            <v>-770</v>
          </cell>
        </row>
        <row r="416">
          <cell r="A416">
            <v>773</v>
          </cell>
          <cell r="B416" t="str">
            <v>TRITON</v>
          </cell>
          <cell r="C416">
            <v>46.82</v>
          </cell>
          <cell r="D416">
            <v>46.982043343653245</v>
          </cell>
          <cell r="E416">
            <v>46.982043343653245</v>
          </cell>
          <cell r="F416">
            <v>47</v>
          </cell>
          <cell r="G416">
            <v>47</v>
          </cell>
          <cell r="H416">
            <v>47</v>
          </cell>
          <cell r="I416">
            <v>47</v>
          </cell>
          <cell r="J416">
            <v>47</v>
          </cell>
          <cell r="K416">
            <v>47</v>
          </cell>
          <cell r="L416">
            <v>0</v>
          </cell>
          <cell r="M416">
            <v>0</v>
          </cell>
          <cell r="N416">
            <v>47</v>
          </cell>
          <cell r="R416">
            <v>0</v>
          </cell>
          <cell r="S416">
            <v>0</v>
          </cell>
          <cell r="V416">
            <v>740791</v>
          </cell>
          <cell r="W416">
            <v>759222.15665634675</v>
          </cell>
          <cell r="X416">
            <v>758278</v>
          </cell>
          <cell r="Y416">
            <v>758663</v>
          </cell>
          <cell r="Z416">
            <v>758663</v>
          </cell>
          <cell r="AA416">
            <v>758616</v>
          </cell>
          <cell r="AB416">
            <v>758616</v>
          </cell>
          <cell r="AC416">
            <v>758616</v>
          </cell>
          <cell r="AD416">
            <v>758616</v>
          </cell>
          <cell r="AE416">
            <v>0</v>
          </cell>
          <cell r="AG416">
            <v>758663</v>
          </cell>
          <cell r="AK416">
            <v>0</v>
          </cell>
          <cell r="AL416">
            <v>0</v>
          </cell>
          <cell r="AM416">
            <v>0</v>
          </cell>
          <cell r="AO416">
            <v>70576.35683888114</v>
          </cell>
          <cell r="AP416">
            <v>57369.156656346742</v>
          </cell>
          <cell r="AQ416">
            <v>127922.40000000001</v>
          </cell>
          <cell r="AR416">
            <v>59083</v>
          </cell>
          <cell r="AS416">
            <v>59083</v>
          </cell>
          <cell r="AT416">
            <v>61725.292933006909</v>
          </cell>
          <cell r="AU416">
            <v>61725.260505122118</v>
          </cell>
          <cell r="AV416">
            <v>61725.260505122118</v>
          </cell>
          <cell r="AW416">
            <v>61691.25169220737</v>
          </cell>
          <cell r="AX416">
            <v>0</v>
          </cell>
          <cell r="AZ416">
            <v>59083</v>
          </cell>
          <cell r="BD416">
            <v>-34.008812914747978</v>
          </cell>
          <cell r="BE416">
            <v>-5.5097074741261576E-2</v>
          </cell>
          <cell r="BH416">
            <v>670214.64316111885</v>
          </cell>
          <cell r="BI416">
            <v>701853</v>
          </cell>
          <cell r="BJ416">
            <v>630355.6</v>
          </cell>
          <cell r="BK416">
            <v>699580</v>
          </cell>
          <cell r="BL416">
            <v>699580</v>
          </cell>
          <cell r="BM416">
            <v>696890.70706699311</v>
          </cell>
          <cell r="BN416">
            <v>696890.73949487787</v>
          </cell>
          <cell r="BO416">
            <v>696890.73949487787</v>
          </cell>
          <cell r="BP416">
            <v>696924.74830779259</v>
          </cell>
          <cell r="BQ416">
            <v>0</v>
          </cell>
          <cell r="BR416">
            <v>0</v>
          </cell>
          <cell r="BS416">
            <v>699580</v>
          </cell>
          <cell r="BT416">
            <v>0</v>
          </cell>
          <cell r="BU416">
            <v>0</v>
          </cell>
          <cell r="BW416">
            <v>34.008812914718874</v>
          </cell>
          <cell r="BX416">
            <v>4.8800781797364579E-3</v>
          </cell>
          <cell r="BZ416">
            <v>-773</v>
          </cell>
        </row>
        <row r="417">
          <cell r="A417">
            <v>774</v>
          </cell>
          <cell r="B417" t="str">
            <v>UPISLAND</v>
          </cell>
          <cell r="C417">
            <v>38.28</v>
          </cell>
          <cell r="D417">
            <v>43.97727272727272</v>
          </cell>
          <cell r="E417">
            <v>43.97727272727272</v>
          </cell>
          <cell r="F417">
            <v>37</v>
          </cell>
          <cell r="G417">
            <v>37</v>
          </cell>
          <cell r="H417">
            <v>37</v>
          </cell>
          <cell r="I417">
            <v>37</v>
          </cell>
          <cell r="J417">
            <v>37</v>
          </cell>
          <cell r="K417">
            <v>37</v>
          </cell>
          <cell r="L417">
            <v>0</v>
          </cell>
          <cell r="M417">
            <v>0</v>
          </cell>
          <cell r="N417">
            <v>37</v>
          </cell>
          <cell r="R417">
            <v>0</v>
          </cell>
          <cell r="S417">
            <v>0</v>
          </cell>
          <cell r="V417">
            <v>1140332</v>
          </cell>
          <cell r="W417">
            <v>1174499.1645677874</v>
          </cell>
          <cell r="X417">
            <v>1174464.7748640105</v>
          </cell>
          <cell r="Y417">
            <v>1159210</v>
          </cell>
          <cell r="Z417">
            <v>1158796.3399999999</v>
          </cell>
          <cell r="AA417">
            <v>1159099</v>
          </cell>
          <cell r="AB417">
            <v>1159099</v>
          </cell>
          <cell r="AC417">
            <v>1159099</v>
          </cell>
          <cell r="AD417">
            <v>1159099</v>
          </cell>
          <cell r="AE417">
            <v>0</v>
          </cell>
          <cell r="AG417">
            <v>1158796.3399999999</v>
          </cell>
          <cell r="AK417">
            <v>0</v>
          </cell>
          <cell r="AL417">
            <v>0</v>
          </cell>
          <cell r="AM417">
            <v>0</v>
          </cell>
          <cell r="AO417">
            <v>38642.269602424974</v>
          </cell>
          <cell r="AP417">
            <v>67102.164567787549</v>
          </cell>
          <cell r="AQ417">
            <v>79815.225737897592</v>
          </cell>
          <cell r="AR417">
            <v>52936</v>
          </cell>
          <cell r="AS417">
            <v>52522.339999999851</v>
          </cell>
          <cell r="AT417">
            <v>52928.236517834477</v>
          </cell>
          <cell r="AU417">
            <v>52928.203018272514</v>
          </cell>
          <cell r="AV417">
            <v>52928.203018272514</v>
          </cell>
          <cell r="AW417">
            <v>52922.417932049881</v>
          </cell>
          <cell r="AX417">
            <v>0</v>
          </cell>
          <cell r="AZ417">
            <v>52522.339999999851</v>
          </cell>
          <cell r="BD417">
            <v>-5.7850862226332538</v>
          </cell>
          <cell r="BE417">
            <v>-1.0930063544067892E-2</v>
          </cell>
          <cell r="BH417">
            <v>1101689.7303975751</v>
          </cell>
          <cell r="BI417">
            <v>1107397</v>
          </cell>
          <cell r="BJ417">
            <v>1094649.5491261128</v>
          </cell>
          <cell r="BK417">
            <v>1106274</v>
          </cell>
          <cell r="BL417">
            <v>1106274</v>
          </cell>
          <cell r="BM417">
            <v>1106170.7634821655</v>
          </cell>
          <cell r="BN417">
            <v>1106170.7969817275</v>
          </cell>
          <cell r="BO417">
            <v>1106170.7969817275</v>
          </cell>
          <cell r="BP417">
            <v>1106176.5820679502</v>
          </cell>
          <cell r="BQ417">
            <v>0</v>
          </cell>
          <cell r="BR417">
            <v>0</v>
          </cell>
          <cell r="BS417">
            <v>1106274</v>
          </cell>
          <cell r="BT417">
            <v>0</v>
          </cell>
          <cell r="BU417">
            <v>0</v>
          </cell>
          <cell r="BW417">
            <v>5.7850862226914614</v>
          </cell>
          <cell r="BX417">
            <v>5.2298309072273952E-4</v>
          </cell>
          <cell r="BZ417">
            <v>-774</v>
          </cell>
        </row>
        <row r="418">
          <cell r="A418">
            <v>775</v>
          </cell>
          <cell r="B418" t="str">
            <v>WACHUSETT</v>
          </cell>
          <cell r="C418">
            <v>49.35</v>
          </cell>
          <cell r="D418">
            <v>49.227391429393151</v>
          </cell>
          <cell r="E418">
            <v>49.227391429393151</v>
          </cell>
          <cell r="F418">
            <v>47</v>
          </cell>
          <cell r="G418">
            <v>47</v>
          </cell>
          <cell r="H418">
            <v>47</v>
          </cell>
          <cell r="I418">
            <v>47</v>
          </cell>
          <cell r="J418">
            <v>47</v>
          </cell>
          <cell r="K418">
            <v>47</v>
          </cell>
          <cell r="L418">
            <v>0</v>
          </cell>
          <cell r="M418">
            <v>0</v>
          </cell>
          <cell r="N418">
            <v>47</v>
          </cell>
          <cell r="R418">
            <v>0</v>
          </cell>
          <cell r="S418">
            <v>0</v>
          </cell>
          <cell r="V418">
            <v>651740</v>
          </cell>
          <cell r="W418">
            <v>674644.62966534379</v>
          </cell>
          <cell r="X418">
            <v>682571</v>
          </cell>
          <cell r="Y418">
            <v>649394</v>
          </cell>
          <cell r="Z418">
            <v>646210.22000000009</v>
          </cell>
          <cell r="AA418">
            <v>649403</v>
          </cell>
          <cell r="AB418">
            <v>649403</v>
          </cell>
          <cell r="AC418">
            <v>649403</v>
          </cell>
          <cell r="AD418">
            <v>649403</v>
          </cell>
          <cell r="AE418">
            <v>0</v>
          </cell>
          <cell r="AG418">
            <v>646210.22000000009</v>
          </cell>
          <cell r="AK418">
            <v>0</v>
          </cell>
          <cell r="AL418">
            <v>0</v>
          </cell>
          <cell r="AM418">
            <v>0</v>
          </cell>
          <cell r="AO418">
            <v>209063.63162825591</v>
          </cell>
          <cell r="AP418">
            <v>97019.381351888209</v>
          </cell>
          <cell r="AQ418">
            <v>171575.40000000002</v>
          </cell>
          <cell r="AR418">
            <v>56646.853074365943</v>
          </cell>
          <cell r="AS418">
            <v>73482.985237505432</v>
          </cell>
          <cell r="AT418">
            <v>44086</v>
          </cell>
          <cell r="AU418">
            <v>44086</v>
          </cell>
          <cell r="AV418">
            <v>44086</v>
          </cell>
          <cell r="AW418">
            <v>44085.725770881356</v>
          </cell>
          <cell r="AX418">
            <v>0</v>
          </cell>
          <cell r="AZ418">
            <v>73915.468119525089</v>
          </cell>
          <cell r="BD418">
            <v>-0.27422911864414345</v>
          </cell>
          <cell r="BE418">
            <v>-6.2203220669854176E-4</v>
          </cell>
          <cell r="BH418">
            <v>442676.36837174406</v>
          </cell>
          <cell r="BI418">
            <v>577625.24831345561</v>
          </cell>
          <cell r="BJ418">
            <v>510995.6</v>
          </cell>
          <cell r="BK418">
            <v>592747.14692563401</v>
          </cell>
          <cell r="BL418">
            <v>572727.23476249469</v>
          </cell>
          <cell r="BM418">
            <v>605317</v>
          </cell>
          <cell r="BN418">
            <v>605317</v>
          </cell>
          <cell r="BO418">
            <v>605317</v>
          </cell>
          <cell r="BP418">
            <v>605317.2742291186</v>
          </cell>
          <cell r="BQ418">
            <v>0</v>
          </cell>
          <cell r="BR418">
            <v>0</v>
          </cell>
          <cell r="BS418">
            <v>572294.75188047497</v>
          </cell>
          <cell r="BT418">
            <v>0</v>
          </cell>
          <cell r="BU418">
            <v>0</v>
          </cell>
          <cell r="BW418">
            <v>0.27422911860048771</v>
          </cell>
          <cell r="BX418">
            <v>4.5303389573092545E-5</v>
          </cell>
          <cell r="BZ418">
            <v>-775</v>
          </cell>
        </row>
        <row r="419">
          <cell r="A419">
            <v>778</v>
          </cell>
          <cell r="B419" t="str">
            <v>QUABOAG</v>
          </cell>
          <cell r="C419">
            <v>3</v>
          </cell>
          <cell r="D419">
            <v>3.4285714285714288</v>
          </cell>
          <cell r="E419">
            <v>3.4285714285714288</v>
          </cell>
          <cell r="F419">
            <v>4</v>
          </cell>
          <cell r="G419">
            <v>4</v>
          </cell>
          <cell r="H419">
            <v>4</v>
          </cell>
          <cell r="I419">
            <v>4</v>
          </cell>
          <cell r="J419">
            <v>4</v>
          </cell>
          <cell r="K419">
            <v>4</v>
          </cell>
          <cell r="L419">
            <v>0</v>
          </cell>
          <cell r="M419">
            <v>0</v>
          </cell>
          <cell r="N419">
            <v>4</v>
          </cell>
          <cell r="R419">
            <v>0</v>
          </cell>
          <cell r="S419">
            <v>0</v>
          </cell>
          <cell r="V419">
            <v>41844</v>
          </cell>
          <cell r="W419">
            <v>55083.56</v>
          </cell>
          <cell r="X419">
            <v>55902</v>
          </cell>
          <cell r="Y419">
            <v>65224</v>
          </cell>
          <cell r="Z419">
            <v>64236.12</v>
          </cell>
          <cell r="AA419">
            <v>65224</v>
          </cell>
          <cell r="AB419">
            <v>65224</v>
          </cell>
          <cell r="AC419">
            <v>65224</v>
          </cell>
          <cell r="AD419">
            <v>65224</v>
          </cell>
          <cell r="AE419">
            <v>0</v>
          </cell>
          <cell r="AG419">
            <v>64236.12</v>
          </cell>
          <cell r="AK419">
            <v>0</v>
          </cell>
          <cell r="AL419">
            <v>0</v>
          </cell>
          <cell r="AM419">
            <v>0</v>
          </cell>
          <cell r="AO419">
            <v>13743</v>
          </cell>
          <cell r="AP419">
            <v>18173.774584935112</v>
          </cell>
          <cell r="AQ419">
            <v>23429.4</v>
          </cell>
          <cell r="AR419">
            <v>26993.715499713064</v>
          </cell>
          <cell r="AS419">
            <v>27077.746441300129</v>
          </cell>
          <cell r="AT419">
            <v>26191.828354545723</v>
          </cell>
          <cell r="AU419">
            <v>26191.787101408681</v>
          </cell>
          <cell r="AV419">
            <v>26191.787101408681</v>
          </cell>
          <cell r="AW419">
            <v>26191.678014976605</v>
          </cell>
          <cell r="AX419">
            <v>0</v>
          </cell>
          <cell r="AZ419">
            <v>27105.281455209137</v>
          </cell>
          <cell r="BD419">
            <v>-0.10908643207585556</v>
          </cell>
          <cell r="BE419">
            <v>-4.1649098495577519E-4</v>
          </cell>
          <cell r="BH419">
            <v>28101</v>
          </cell>
          <cell r="BI419">
            <v>36909.785415064885</v>
          </cell>
          <cell r="BJ419">
            <v>32472.6</v>
          </cell>
          <cell r="BK419">
            <v>38230.284500286936</v>
          </cell>
          <cell r="BL419">
            <v>37158.373558699874</v>
          </cell>
          <cell r="BM419">
            <v>39032.171645454277</v>
          </cell>
          <cell r="BN419">
            <v>39032.212898591315</v>
          </cell>
          <cell r="BO419">
            <v>39032.212898591315</v>
          </cell>
          <cell r="BP419">
            <v>39032.321985023395</v>
          </cell>
          <cell r="BQ419">
            <v>0</v>
          </cell>
          <cell r="BR419">
            <v>0</v>
          </cell>
          <cell r="BS419">
            <v>37130.838544790866</v>
          </cell>
          <cell r="BT419">
            <v>0</v>
          </cell>
          <cell r="BU419">
            <v>0</v>
          </cell>
          <cell r="BW419">
            <v>0.10908643207949353</v>
          </cell>
          <cell r="BX419">
            <v>2.7947795930849395E-4</v>
          </cell>
          <cell r="BZ419">
            <v>-778</v>
          </cell>
        </row>
        <row r="420">
          <cell r="A420">
            <v>780</v>
          </cell>
          <cell r="B420" t="str">
            <v>WHITMAN HANSON</v>
          </cell>
          <cell r="C420">
            <v>52.180000000000007</v>
          </cell>
          <cell r="D420">
            <v>54.239811668118911</v>
          </cell>
          <cell r="E420">
            <v>54.239811668118911</v>
          </cell>
          <cell r="F420">
            <v>61</v>
          </cell>
          <cell r="G420">
            <v>61</v>
          </cell>
          <cell r="H420">
            <v>61</v>
          </cell>
          <cell r="I420">
            <v>61</v>
          </cell>
          <cell r="J420">
            <v>61</v>
          </cell>
          <cell r="K420">
            <v>61</v>
          </cell>
          <cell r="L420">
            <v>0</v>
          </cell>
          <cell r="M420">
            <v>0</v>
          </cell>
          <cell r="N420">
            <v>61</v>
          </cell>
          <cell r="R420">
            <v>0</v>
          </cell>
          <cell r="S420">
            <v>0</v>
          </cell>
          <cell r="V420">
            <v>743283</v>
          </cell>
          <cell r="W420">
            <v>814154.10624882311</v>
          </cell>
          <cell r="X420">
            <v>828790</v>
          </cell>
          <cell r="Y420">
            <v>929554</v>
          </cell>
          <cell r="Z420">
            <v>916693.98000000033</v>
          </cell>
          <cell r="AA420">
            <v>929555</v>
          </cell>
          <cell r="AB420">
            <v>929555</v>
          </cell>
          <cell r="AC420">
            <v>929555</v>
          </cell>
          <cell r="AD420">
            <v>929555</v>
          </cell>
          <cell r="AE420">
            <v>0</v>
          </cell>
          <cell r="AG420">
            <v>916693.98000000033</v>
          </cell>
          <cell r="AK420">
            <v>0</v>
          </cell>
          <cell r="AL420">
            <v>0</v>
          </cell>
          <cell r="AM420">
            <v>0</v>
          </cell>
          <cell r="AO420">
            <v>114446</v>
          </cell>
          <cell r="AP420">
            <v>124969.15699591539</v>
          </cell>
          <cell r="AQ420">
            <v>169149.4</v>
          </cell>
          <cell r="AR420">
            <v>229343.03439632204</v>
          </cell>
          <cell r="AS420">
            <v>224036.01921841752</v>
          </cell>
          <cell r="AT420">
            <v>233197.96929484821</v>
          </cell>
          <cell r="AU420">
            <v>233197.6457751815</v>
          </cell>
          <cell r="AV420">
            <v>233197.6457751815</v>
          </cell>
          <cell r="AW420">
            <v>233196.79028615265</v>
          </cell>
          <cell r="AX420">
            <v>0</v>
          </cell>
          <cell r="AZ420">
            <v>224230.03915492762</v>
          </cell>
          <cell r="BD420">
            <v>-0.85548902885057032</v>
          </cell>
          <cell r="BE420">
            <v>-3.6685148600001938E-4</v>
          </cell>
          <cell r="BH420">
            <v>628837</v>
          </cell>
          <cell r="BI420">
            <v>689184.94925290777</v>
          </cell>
          <cell r="BJ420">
            <v>659640.6</v>
          </cell>
          <cell r="BK420">
            <v>700210.96560367802</v>
          </cell>
          <cell r="BL420">
            <v>692657.96078158286</v>
          </cell>
          <cell r="BM420">
            <v>696357.03070515185</v>
          </cell>
          <cell r="BN420">
            <v>696357.35422481853</v>
          </cell>
          <cell r="BO420">
            <v>696357.35422481853</v>
          </cell>
          <cell r="BP420">
            <v>696358.20971384738</v>
          </cell>
          <cell r="BQ420">
            <v>0</v>
          </cell>
          <cell r="BR420">
            <v>0</v>
          </cell>
          <cell r="BS420">
            <v>692463.94084507274</v>
          </cell>
          <cell r="BT420">
            <v>0</v>
          </cell>
          <cell r="BU420">
            <v>0</v>
          </cell>
          <cell r="BW420">
            <v>0.85548902885057032</v>
          </cell>
          <cell r="BX420">
            <v>1.2285201320683115E-4</v>
          </cell>
          <cell r="BZ420">
            <v>-780</v>
          </cell>
        </row>
        <row r="421">
          <cell r="A421">
            <v>801</v>
          </cell>
          <cell r="B421" t="str">
            <v>ASSABET VALLEY</v>
          </cell>
          <cell r="C421">
            <v>0</v>
          </cell>
          <cell r="D421">
            <v>0</v>
          </cell>
          <cell r="E421">
            <v>0</v>
          </cell>
          <cell r="F421">
            <v>0</v>
          </cell>
          <cell r="G421">
            <v>0</v>
          </cell>
          <cell r="H421">
            <v>0</v>
          </cell>
          <cell r="I421">
            <v>0</v>
          </cell>
          <cell r="J421">
            <v>0</v>
          </cell>
          <cell r="K421">
            <v>0</v>
          </cell>
          <cell r="L421">
            <v>0</v>
          </cell>
          <cell r="M421">
            <v>0</v>
          </cell>
          <cell r="N421">
            <v>0</v>
          </cell>
          <cell r="R421">
            <v>0</v>
          </cell>
          <cell r="S421" t="str">
            <v>--</v>
          </cell>
          <cell r="V421">
            <v>0</v>
          </cell>
          <cell r="W421">
            <v>0</v>
          </cell>
          <cell r="X421">
            <v>0</v>
          </cell>
          <cell r="Y421">
            <v>0</v>
          </cell>
          <cell r="Z421">
            <v>0</v>
          </cell>
          <cell r="AA421">
            <v>0</v>
          </cell>
          <cell r="AB421">
            <v>0</v>
          </cell>
          <cell r="AC421">
            <v>0</v>
          </cell>
          <cell r="AD421">
            <v>0</v>
          </cell>
          <cell r="AE421">
            <v>0</v>
          </cell>
          <cell r="AG421">
            <v>0</v>
          </cell>
          <cell r="AK421">
            <v>0</v>
          </cell>
          <cell r="AL421" t="str">
            <v>--</v>
          </cell>
          <cell r="AM421" t="str">
            <v>--</v>
          </cell>
          <cell r="AO421">
            <v>0</v>
          </cell>
          <cell r="AP421">
            <v>0</v>
          </cell>
          <cell r="AQ421">
            <v>0</v>
          </cell>
          <cell r="AR421">
            <v>0</v>
          </cell>
          <cell r="AS421">
            <v>0</v>
          </cell>
          <cell r="AT421">
            <v>0</v>
          </cell>
          <cell r="AU421">
            <v>0</v>
          </cell>
          <cell r="AV421">
            <v>0</v>
          </cell>
          <cell r="AW421">
            <v>0</v>
          </cell>
          <cell r="AX421">
            <v>0</v>
          </cell>
          <cell r="AZ421">
            <v>0</v>
          </cell>
          <cell r="BD421">
            <v>0</v>
          </cell>
          <cell r="BE421" t="str">
            <v>--</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W421">
            <v>0</v>
          </cell>
          <cell r="BX421" t="str">
            <v>--</v>
          </cell>
          <cell r="BZ421">
            <v>-801</v>
          </cell>
        </row>
        <row r="422">
          <cell r="A422">
            <v>805</v>
          </cell>
          <cell r="B422" t="str">
            <v>BLACKSTONE VALLEY</v>
          </cell>
          <cell r="C422">
            <v>0</v>
          </cell>
          <cell r="D422">
            <v>0</v>
          </cell>
          <cell r="E422">
            <v>0</v>
          </cell>
          <cell r="F422">
            <v>0</v>
          </cell>
          <cell r="G422">
            <v>0</v>
          </cell>
          <cell r="H422">
            <v>0</v>
          </cell>
          <cell r="I422">
            <v>0</v>
          </cell>
          <cell r="J422">
            <v>0</v>
          </cell>
          <cell r="K422">
            <v>0</v>
          </cell>
          <cell r="L422">
            <v>0</v>
          </cell>
          <cell r="M422">
            <v>0</v>
          </cell>
          <cell r="N422">
            <v>0</v>
          </cell>
          <cell r="R422">
            <v>0</v>
          </cell>
          <cell r="S422" t="str">
            <v>--</v>
          </cell>
          <cell r="V422">
            <v>0</v>
          </cell>
          <cell r="W422">
            <v>0</v>
          </cell>
          <cell r="X422">
            <v>0</v>
          </cell>
          <cell r="Y422">
            <v>0</v>
          </cell>
          <cell r="Z422">
            <v>0</v>
          </cell>
          <cell r="AA422">
            <v>0</v>
          </cell>
          <cell r="AB422">
            <v>0</v>
          </cell>
          <cell r="AC422">
            <v>0</v>
          </cell>
          <cell r="AD422">
            <v>0</v>
          </cell>
          <cell r="AE422">
            <v>0</v>
          </cell>
          <cell r="AG422">
            <v>0</v>
          </cell>
          <cell r="AK422">
            <v>0</v>
          </cell>
          <cell r="AL422" t="str">
            <v>--</v>
          </cell>
          <cell r="AM422" t="str">
            <v>--</v>
          </cell>
          <cell r="AO422">
            <v>0</v>
          </cell>
          <cell r="AP422">
            <v>0</v>
          </cell>
          <cell r="AQ422">
            <v>0</v>
          </cell>
          <cell r="AR422">
            <v>0</v>
          </cell>
          <cell r="AS422">
            <v>0</v>
          </cell>
          <cell r="AT422">
            <v>0</v>
          </cell>
          <cell r="AU422">
            <v>0</v>
          </cell>
          <cell r="AV422">
            <v>0</v>
          </cell>
          <cell r="AW422">
            <v>0</v>
          </cell>
          <cell r="AX422">
            <v>0</v>
          </cell>
          <cell r="AZ422">
            <v>0</v>
          </cell>
          <cell r="BD422">
            <v>0</v>
          </cell>
          <cell r="BE422" t="str">
            <v>--</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W422">
            <v>0</v>
          </cell>
          <cell r="BX422" t="str">
            <v>--</v>
          </cell>
          <cell r="BZ422">
            <v>-805</v>
          </cell>
        </row>
        <row r="423">
          <cell r="A423">
            <v>806</v>
          </cell>
          <cell r="B423" t="str">
            <v>BLUE HILLS</v>
          </cell>
          <cell r="C423">
            <v>0</v>
          </cell>
          <cell r="D423">
            <v>0</v>
          </cell>
          <cell r="E423">
            <v>0</v>
          </cell>
          <cell r="F423">
            <v>0</v>
          </cell>
          <cell r="G423">
            <v>0</v>
          </cell>
          <cell r="H423">
            <v>0</v>
          </cell>
          <cell r="I423">
            <v>0</v>
          </cell>
          <cell r="J423">
            <v>0</v>
          </cell>
          <cell r="K423">
            <v>0</v>
          </cell>
          <cell r="L423">
            <v>0</v>
          </cell>
          <cell r="M423">
            <v>0</v>
          </cell>
          <cell r="N423">
            <v>0</v>
          </cell>
          <cell r="R423">
            <v>0</v>
          </cell>
          <cell r="S423" t="str">
            <v>--</v>
          </cell>
          <cell r="V423">
            <v>0</v>
          </cell>
          <cell r="W423">
            <v>0</v>
          </cell>
          <cell r="X423">
            <v>0</v>
          </cell>
          <cell r="Y423">
            <v>0</v>
          </cell>
          <cell r="Z423">
            <v>0</v>
          </cell>
          <cell r="AA423">
            <v>0</v>
          </cell>
          <cell r="AB423">
            <v>0</v>
          </cell>
          <cell r="AC423">
            <v>0</v>
          </cell>
          <cell r="AD423">
            <v>0</v>
          </cell>
          <cell r="AE423">
            <v>0</v>
          </cell>
          <cell r="AG423">
            <v>0</v>
          </cell>
          <cell r="AK423">
            <v>0</v>
          </cell>
          <cell r="AL423" t="str">
            <v>--</v>
          </cell>
          <cell r="AM423" t="str">
            <v>--</v>
          </cell>
          <cell r="AO423">
            <v>0</v>
          </cell>
          <cell r="AP423">
            <v>0</v>
          </cell>
          <cell r="AQ423">
            <v>0</v>
          </cell>
          <cell r="AR423">
            <v>0</v>
          </cell>
          <cell r="AS423">
            <v>0</v>
          </cell>
          <cell r="AT423">
            <v>0</v>
          </cell>
          <cell r="AU423">
            <v>0</v>
          </cell>
          <cell r="AV423">
            <v>0</v>
          </cell>
          <cell r="AW423">
            <v>0</v>
          </cell>
          <cell r="AX423">
            <v>0</v>
          </cell>
          <cell r="AZ423">
            <v>0</v>
          </cell>
          <cell r="BD423">
            <v>0</v>
          </cell>
          <cell r="BE423" t="str">
            <v>--</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W423">
            <v>0</v>
          </cell>
          <cell r="BX423" t="str">
            <v>--</v>
          </cell>
          <cell r="BZ423">
            <v>-806</v>
          </cell>
        </row>
        <row r="424">
          <cell r="A424">
            <v>810</v>
          </cell>
          <cell r="B424" t="str">
            <v>BRISTOL PLYMOUTH</v>
          </cell>
          <cell r="C424">
            <v>0</v>
          </cell>
          <cell r="D424">
            <v>0</v>
          </cell>
          <cell r="E424">
            <v>0</v>
          </cell>
          <cell r="F424">
            <v>0</v>
          </cell>
          <cell r="G424">
            <v>0</v>
          </cell>
          <cell r="H424">
            <v>0</v>
          </cell>
          <cell r="I424">
            <v>0</v>
          </cell>
          <cell r="J424">
            <v>0</v>
          </cell>
          <cell r="K424">
            <v>0</v>
          </cell>
          <cell r="L424">
            <v>0</v>
          </cell>
          <cell r="M424">
            <v>0</v>
          </cell>
          <cell r="N424">
            <v>0</v>
          </cell>
          <cell r="R424">
            <v>0</v>
          </cell>
          <cell r="S424" t="str">
            <v>--</v>
          </cell>
          <cell r="V424">
            <v>0</v>
          </cell>
          <cell r="W424">
            <v>0</v>
          </cell>
          <cell r="X424">
            <v>0</v>
          </cell>
          <cell r="Y424">
            <v>0</v>
          </cell>
          <cell r="Z424">
            <v>0</v>
          </cell>
          <cell r="AA424">
            <v>0</v>
          </cell>
          <cell r="AB424">
            <v>0</v>
          </cell>
          <cell r="AC424">
            <v>0</v>
          </cell>
          <cell r="AD424">
            <v>0</v>
          </cell>
          <cell r="AE424">
            <v>0</v>
          </cell>
          <cell r="AG424">
            <v>0</v>
          </cell>
          <cell r="AK424">
            <v>0</v>
          </cell>
          <cell r="AL424" t="str">
            <v>--</v>
          </cell>
          <cell r="AM424" t="str">
            <v>--</v>
          </cell>
          <cell r="AO424">
            <v>0</v>
          </cell>
          <cell r="AP424">
            <v>0</v>
          </cell>
          <cell r="AQ424">
            <v>0</v>
          </cell>
          <cell r="AR424">
            <v>0</v>
          </cell>
          <cell r="AS424">
            <v>0</v>
          </cell>
          <cell r="AT424">
            <v>0</v>
          </cell>
          <cell r="AU424">
            <v>0</v>
          </cell>
          <cell r="AV424">
            <v>0</v>
          </cell>
          <cell r="AW424">
            <v>0</v>
          </cell>
          <cell r="AX424">
            <v>0</v>
          </cell>
          <cell r="AZ424">
            <v>0</v>
          </cell>
          <cell r="BD424">
            <v>0</v>
          </cell>
          <cell r="BE424" t="str">
            <v>--</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W424">
            <v>0</v>
          </cell>
          <cell r="BX424" t="str">
            <v>--</v>
          </cell>
          <cell r="BZ424">
            <v>-810</v>
          </cell>
        </row>
        <row r="425">
          <cell r="A425">
            <v>815</v>
          </cell>
          <cell r="B425" t="str">
            <v>CAPE COD</v>
          </cell>
          <cell r="C425">
            <v>0</v>
          </cell>
          <cell r="D425">
            <v>0</v>
          </cell>
          <cell r="E425">
            <v>0</v>
          </cell>
          <cell r="F425">
            <v>0</v>
          </cell>
          <cell r="G425">
            <v>0</v>
          </cell>
          <cell r="H425">
            <v>0</v>
          </cell>
          <cell r="I425">
            <v>0</v>
          </cell>
          <cell r="J425">
            <v>0</v>
          </cell>
          <cell r="K425">
            <v>0</v>
          </cell>
          <cell r="L425">
            <v>0</v>
          </cell>
          <cell r="M425">
            <v>0</v>
          </cell>
          <cell r="N425">
            <v>0</v>
          </cell>
          <cell r="R425">
            <v>0</v>
          </cell>
          <cell r="S425" t="str">
            <v>--</v>
          </cell>
          <cell r="V425">
            <v>0</v>
          </cell>
          <cell r="W425">
            <v>0</v>
          </cell>
          <cell r="X425">
            <v>0</v>
          </cell>
          <cell r="Y425">
            <v>0</v>
          </cell>
          <cell r="Z425">
            <v>0</v>
          </cell>
          <cell r="AA425">
            <v>0</v>
          </cell>
          <cell r="AB425">
            <v>0</v>
          </cell>
          <cell r="AC425">
            <v>0</v>
          </cell>
          <cell r="AD425">
            <v>0</v>
          </cell>
          <cell r="AE425">
            <v>0</v>
          </cell>
          <cell r="AG425">
            <v>0</v>
          </cell>
          <cell r="AK425">
            <v>0</v>
          </cell>
          <cell r="AL425" t="str">
            <v>--</v>
          </cell>
          <cell r="AM425" t="str">
            <v>--</v>
          </cell>
          <cell r="AO425">
            <v>0</v>
          </cell>
          <cell r="AP425">
            <v>0</v>
          </cell>
          <cell r="AQ425">
            <v>0</v>
          </cell>
          <cell r="AR425">
            <v>0</v>
          </cell>
          <cell r="AS425">
            <v>0</v>
          </cell>
          <cell r="AT425">
            <v>0</v>
          </cell>
          <cell r="AU425">
            <v>0</v>
          </cell>
          <cell r="AV425">
            <v>0</v>
          </cell>
          <cell r="AW425">
            <v>0</v>
          </cell>
          <cell r="AX425">
            <v>0</v>
          </cell>
          <cell r="AZ425">
            <v>0</v>
          </cell>
          <cell r="BD425">
            <v>0</v>
          </cell>
          <cell r="BE425" t="str">
            <v>--</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W425">
            <v>0</v>
          </cell>
          <cell r="BX425" t="str">
            <v>--</v>
          </cell>
          <cell r="BZ425">
            <v>-815</v>
          </cell>
        </row>
        <row r="426">
          <cell r="A426">
            <v>817</v>
          </cell>
          <cell r="B426" t="str">
            <v>ESSEX NORTH SHORE</v>
          </cell>
          <cell r="C426">
            <v>0</v>
          </cell>
          <cell r="D426">
            <v>0</v>
          </cell>
          <cell r="E426">
            <v>0</v>
          </cell>
          <cell r="F426">
            <v>0</v>
          </cell>
          <cell r="G426">
            <v>0</v>
          </cell>
          <cell r="H426">
            <v>0</v>
          </cell>
          <cell r="I426">
            <v>0</v>
          </cell>
          <cell r="J426">
            <v>0</v>
          </cell>
          <cell r="K426">
            <v>0</v>
          </cell>
          <cell r="L426">
            <v>0</v>
          </cell>
          <cell r="M426">
            <v>0</v>
          </cell>
          <cell r="N426">
            <v>0</v>
          </cell>
          <cell r="R426">
            <v>0</v>
          </cell>
          <cell r="S426" t="str">
            <v>--</v>
          </cell>
          <cell r="V426">
            <v>0</v>
          </cell>
          <cell r="W426">
            <v>0</v>
          </cell>
          <cell r="X426">
            <v>0</v>
          </cell>
          <cell r="Y426">
            <v>0</v>
          </cell>
          <cell r="Z426">
            <v>0</v>
          </cell>
          <cell r="AA426">
            <v>0</v>
          </cell>
          <cell r="AB426">
            <v>0</v>
          </cell>
          <cell r="AC426">
            <v>0</v>
          </cell>
          <cell r="AD426">
            <v>0</v>
          </cell>
          <cell r="AE426">
            <v>0</v>
          </cell>
          <cell r="AG426">
            <v>0</v>
          </cell>
          <cell r="AK426">
            <v>0</v>
          </cell>
          <cell r="AL426" t="str">
            <v>--</v>
          </cell>
          <cell r="AM426" t="str">
            <v>--</v>
          </cell>
          <cell r="AO426">
            <v>0</v>
          </cell>
          <cell r="AP426">
            <v>0</v>
          </cell>
          <cell r="AQ426">
            <v>0</v>
          </cell>
          <cell r="AR426">
            <v>0</v>
          </cell>
          <cell r="AS426">
            <v>0</v>
          </cell>
          <cell r="AT426">
            <v>0</v>
          </cell>
          <cell r="AU426">
            <v>0</v>
          </cell>
          <cell r="AV426">
            <v>0</v>
          </cell>
          <cell r="AW426">
            <v>0</v>
          </cell>
          <cell r="AX426">
            <v>0</v>
          </cell>
          <cell r="AZ426">
            <v>0</v>
          </cell>
          <cell r="BD426">
            <v>0</v>
          </cell>
          <cell r="BE426" t="str">
            <v>--</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W426">
            <v>0</v>
          </cell>
          <cell r="BX426" t="str">
            <v>--</v>
          </cell>
          <cell r="BZ426">
            <v>-817</v>
          </cell>
        </row>
        <row r="427">
          <cell r="A427">
            <v>818</v>
          </cell>
          <cell r="B427" t="str">
            <v>FRANKLIN COUNTY</v>
          </cell>
          <cell r="C427">
            <v>0</v>
          </cell>
          <cell r="D427">
            <v>0</v>
          </cell>
          <cell r="E427">
            <v>0</v>
          </cell>
          <cell r="F427">
            <v>0</v>
          </cell>
          <cell r="G427">
            <v>0</v>
          </cell>
          <cell r="H427">
            <v>0</v>
          </cell>
          <cell r="I427">
            <v>0</v>
          </cell>
          <cell r="J427">
            <v>0</v>
          </cell>
          <cell r="K427">
            <v>0</v>
          </cell>
          <cell r="L427">
            <v>0</v>
          </cell>
          <cell r="M427">
            <v>0</v>
          </cell>
          <cell r="N427">
            <v>0</v>
          </cell>
          <cell r="R427">
            <v>0</v>
          </cell>
          <cell r="S427" t="str">
            <v>--</v>
          </cell>
          <cell r="V427">
            <v>0</v>
          </cell>
          <cell r="W427">
            <v>0</v>
          </cell>
          <cell r="X427">
            <v>0</v>
          </cell>
          <cell r="Y427">
            <v>0</v>
          </cell>
          <cell r="Z427">
            <v>0</v>
          </cell>
          <cell r="AA427">
            <v>0</v>
          </cell>
          <cell r="AB427">
            <v>0</v>
          </cell>
          <cell r="AC427">
            <v>0</v>
          </cell>
          <cell r="AD427">
            <v>0</v>
          </cell>
          <cell r="AE427">
            <v>0</v>
          </cell>
          <cell r="AG427">
            <v>0</v>
          </cell>
          <cell r="AK427">
            <v>0</v>
          </cell>
          <cell r="AL427" t="str">
            <v>--</v>
          </cell>
          <cell r="AM427" t="str">
            <v>--</v>
          </cell>
          <cell r="AO427">
            <v>0</v>
          </cell>
          <cell r="AP427">
            <v>0</v>
          </cell>
          <cell r="AQ427">
            <v>0</v>
          </cell>
          <cell r="AR427">
            <v>0</v>
          </cell>
          <cell r="AS427">
            <v>0</v>
          </cell>
          <cell r="AT427">
            <v>0</v>
          </cell>
          <cell r="AU427">
            <v>0</v>
          </cell>
          <cell r="AV427">
            <v>0</v>
          </cell>
          <cell r="AW427">
            <v>0</v>
          </cell>
          <cell r="AX427">
            <v>0</v>
          </cell>
          <cell r="AZ427">
            <v>0</v>
          </cell>
          <cell r="BD427">
            <v>0</v>
          </cell>
          <cell r="BE427" t="str">
            <v>--</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W427">
            <v>0</v>
          </cell>
          <cell r="BX427" t="str">
            <v>--</v>
          </cell>
          <cell r="BZ427">
            <v>-818</v>
          </cell>
        </row>
        <row r="428">
          <cell r="A428">
            <v>821</v>
          </cell>
          <cell r="B428" t="str">
            <v>GREATER FALL RIVER</v>
          </cell>
          <cell r="C428">
            <v>0</v>
          </cell>
          <cell r="D428">
            <v>0</v>
          </cell>
          <cell r="E428">
            <v>0</v>
          </cell>
          <cell r="F428">
            <v>0</v>
          </cell>
          <cell r="G428">
            <v>0</v>
          </cell>
          <cell r="H428">
            <v>0</v>
          </cell>
          <cell r="I428">
            <v>0</v>
          </cell>
          <cell r="J428">
            <v>0</v>
          </cell>
          <cell r="K428">
            <v>0</v>
          </cell>
          <cell r="L428">
            <v>0</v>
          </cell>
          <cell r="M428">
            <v>0</v>
          </cell>
          <cell r="N428">
            <v>0</v>
          </cell>
          <cell r="R428">
            <v>0</v>
          </cell>
          <cell r="S428" t="str">
            <v>--</v>
          </cell>
          <cell r="V428">
            <v>0</v>
          </cell>
          <cell r="W428">
            <v>0</v>
          </cell>
          <cell r="X428">
            <v>0</v>
          </cell>
          <cell r="Y428">
            <v>0</v>
          </cell>
          <cell r="Z428">
            <v>0</v>
          </cell>
          <cell r="AA428">
            <v>0</v>
          </cell>
          <cell r="AB428">
            <v>0</v>
          </cell>
          <cell r="AC428">
            <v>0</v>
          </cell>
          <cell r="AD428">
            <v>0</v>
          </cell>
          <cell r="AE428">
            <v>0</v>
          </cell>
          <cell r="AG428">
            <v>0</v>
          </cell>
          <cell r="AK428">
            <v>0</v>
          </cell>
          <cell r="AL428" t="str">
            <v>--</v>
          </cell>
          <cell r="AM428" t="str">
            <v>--</v>
          </cell>
          <cell r="AO428">
            <v>0</v>
          </cell>
          <cell r="AP428">
            <v>0</v>
          </cell>
          <cell r="AQ428">
            <v>0</v>
          </cell>
          <cell r="AR428">
            <v>0</v>
          </cell>
          <cell r="AS428">
            <v>0</v>
          </cell>
          <cell r="AT428">
            <v>0</v>
          </cell>
          <cell r="AU428">
            <v>0</v>
          </cell>
          <cell r="AV428">
            <v>0</v>
          </cell>
          <cell r="AW428">
            <v>0</v>
          </cell>
          <cell r="AX428">
            <v>0</v>
          </cell>
          <cell r="AZ428">
            <v>0</v>
          </cell>
          <cell r="BD428">
            <v>0</v>
          </cell>
          <cell r="BE428" t="str">
            <v>--</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W428">
            <v>0</v>
          </cell>
          <cell r="BX428" t="str">
            <v>--</v>
          </cell>
          <cell r="BZ428">
            <v>-821</v>
          </cell>
        </row>
        <row r="429">
          <cell r="A429">
            <v>823</v>
          </cell>
          <cell r="B429" t="str">
            <v>GREATER LAWRENCE</v>
          </cell>
          <cell r="C429">
            <v>0</v>
          </cell>
          <cell r="D429">
            <v>0</v>
          </cell>
          <cell r="E429">
            <v>0</v>
          </cell>
          <cell r="F429">
            <v>0</v>
          </cell>
          <cell r="G429">
            <v>0</v>
          </cell>
          <cell r="H429">
            <v>0</v>
          </cell>
          <cell r="I429">
            <v>0</v>
          </cell>
          <cell r="J429">
            <v>0</v>
          </cell>
          <cell r="K429">
            <v>0</v>
          </cell>
          <cell r="L429">
            <v>0</v>
          </cell>
          <cell r="M429">
            <v>0</v>
          </cell>
          <cell r="N429">
            <v>0</v>
          </cell>
          <cell r="R429">
            <v>0</v>
          </cell>
          <cell r="S429" t="str">
            <v>--</v>
          </cell>
          <cell r="V429">
            <v>0</v>
          </cell>
          <cell r="W429">
            <v>0</v>
          </cell>
          <cell r="X429">
            <v>0</v>
          </cell>
          <cell r="Y429">
            <v>0</v>
          </cell>
          <cell r="Z429">
            <v>0</v>
          </cell>
          <cell r="AA429">
            <v>0</v>
          </cell>
          <cell r="AB429">
            <v>0</v>
          </cell>
          <cell r="AC429">
            <v>0</v>
          </cell>
          <cell r="AD429">
            <v>0</v>
          </cell>
          <cell r="AE429">
            <v>0</v>
          </cell>
          <cell r="AG429">
            <v>0</v>
          </cell>
          <cell r="AK429">
            <v>0</v>
          </cell>
          <cell r="AL429" t="str">
            <v>--</v>
          </cell>
          <cell r="AM429" t="str">
            <v>--</v>
          </cell>
          <cell r="AO429">
            <v>0</v>
          </cell>
          <cell r="AP429">
            <v>0</v>
          </cell>
          <cell r="AQ429">
            <v>0</v>
          </cell>
          <cell r="AR429">
            <v>0</v>
          </cell>
          <cell r="AS429">
            <v>0</v>
          </cell>
          <cell r="AT429">
            <v>0</v>
          </cell>
          <cell r="AU429">
            <v>0</v>
          </cell>
          <cell r="AV429">
            <v>0</v>
          </cell>
          <cell r="AW429">
            <v>0</v>
          </cell>
          <cell r="AX429">
            <v>0</v>
          </cell>
          <cell r="AZ429">
            <v>0</v>
          </cell>
          <cell r="BD429">
            <v>0</v>
          </cell>
          <cell r="BE429" t="str">
            <v>--</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W429">
            <v>0</v>
          </cell>
          <cell r="BX429" t="str">
            <v>--</v>
          </cell>
          <cell r="BZ429">
            <v>-823</v>
          </cell>
        </row>
        <row r="430">
          <cell r="A430">
            <v>825</v>
          </cell>
          <cell r="B430" t="str">
            <v>GREATER NEW BEDFORD</v>
          </cell>
          <cell r="C430">
            <v>0</v>
          </cell>
          <cell r="D430">
            <v>0</v>
          </cell>
          <cell r="E430">
            <v>0</v>
          </cell>
          <cell r="F430">
            <v>0</v>
          </cell>
          <cell r="G430">
            <v>0</v>
          </cell>
          <cell r="H430">
            <v>0</v>
          </cell>
          <cell r="I430">
            <v>0</v>
          </cell>
          <cell r="J430">
            <v>0</v>
          </cell>
          <cell r="K430">
            <v>0</v>
          </cell>
          <cell r="L430">
            <v>0</v>
          </cell>
          <cell r="M430">
            <v>0</v>
          </cell>
          <cell r="N430">
            <v>0</v>
          </cell>
          <cell r="R430">
            <v>0</v>
          </cell>
          <cell r="S430" t="str">
            <v>--</v>
          </cell>
          <cell r="V430">
            <v>0</v>
          </cell>
          <cell r="W430">
            <v>0</v>
          </cell>
          <cell r="X430">
            <v>0</v>
          </cell>
          <cell r="Y430">
            <v>0</v>
          </cell>
          <cell r="Z430">
            <v>0</v>
          </cell>
          <cell r="AA430">
            <v>0</v>
          </cell>
          <cell r="AB430">
            <v>0</v>
          </cell>
          <cell r="AC430">
            <v>0</v>
          </cell>
          <cell r="AD430">
            <v>0</v>
          </cell>
          <cell r="AE430">
            <v>0</v>
          </cell>
          <cell r="AG430">
            <v>0</v>
          </cell>
          <cell r="AK430">
            <v>0</v>
          </cell>
          <cell r="AL430" t="str">
            <v>--</v>
          </cell>
          <cell r="AM430" t="str">
            <v>--</v>
          </cell>
          <cell r="AO430">
            <v>0</v>
          </cell>
          <cell r="AP430">
            <v>0</v>
          </cell>
          <cell r="AQ430">
            <v>0</v>
          </cell>
          <cell r="AR430">
            <v>0</v>
          </cell>
          <cell r="AS430">
            <v>0</v>
          </cell>
          <cell r="AT430">
            <v>0</v>
          </cell>
          <cell r="AU430">
            <v>0</v>
          </cell>
          <cell r="AV430">
            <v>0</v>
          </cell>
          <cell r="AW430">
            <v>0</v>
          </cell>
          <cell r="AX430">
            <v>0</v>
          </cell>
          <cell r="AZ430">
            <v>0</v>
          </cell>
          <cell r="BD430">
            <v>0</v>
          </cell>
          <cell r="BE430" t="str">
            <v>--</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W430">
            <v>0</v>
          </cell>
          <cell r="BX430" t="str">
            <v>--</v>
          </cell>
          <cell r="BZ430">
            <v>-825</v>
          </cell>
        </row>
        <row r="431">
          <cell r="A431">
            <v>828</v>
          </cell>
          <cell r="B431" t="str">
            <v>GREATER LOWELL</v>
          </cell>
          <cell r="C431">
            <v>0</v>
          </cell>
          <cell r="D431">
            <v>0</v>
          </cell>
          <cell r="E431">
            <v>0</v>
          </cell>
          <cell r="F431">
            <v>0</v>
          </cell>
          <cell r="G431">
            <v>0</v>
          </cell>
          <cell r="H431">
            <v>0</v>
          </cell>
          <cell r="I431">
            <v>0</v>
          </cell>
          <cell r="J431">
            <v>0</v>
          </cell>
          <cell r="K431">
            <v>0</v>
          </cell>
          <cell r="L431">
            <v>0</v>
          </cell>
          <cell r="M431">
            <v>0</v>
          </cell>
          <cell r="N431">
            <v>0</v>
          </cell>
          <cell r="R431">
            <v>0</v>
          </cell>
          <cell r="S431" t="str">
            <v>--</v>
          </cell>
          <cell r="V431">
            <v>0</v>
          </cell>
          <cell r="W431">
            <v>0</v>
          </cell>
          <cell r="X431">
            <v>0</v>
          </cell>
          <cell r="Y431">
            <v>0</v>
          </cell>
          <cell r="Z431">
            <v>0</v>
          </cell>
          <cell r="AA431">
            <v>0</v>
          </cell>
          <cell r="AB431">
            <v>0</v>
          </cell>
          <cell r="AC431">
            <v>0</v>
          </cell>
          <cell r="AD431">
            <v>0</v>
          </cell>
          <cell r="AE431">
            <v>0</v>
          </cell>
          <cell r="AG431">
            <v>0</v>
          </cell>
          <cell r="AK431">
            <v>0</v>
          </cell>
          <cell r="AL431" t="str">
            <v>--</v>
          </cell>
          <cell r="AM431" t="str">
            <v>--</v>
          </cell>
          <cell r="AO431">
            <v>0</v>
          </cell>
          <cell r="AP431">
            <v>0</v>
          </cell>
          <cell r="AQ431">
            <v>0</v>
          </cell>
          <cell r="AR431">
            <v>0</v>
          </cell>
          <cell r="AS431">
            <v>0</v>
          </cell>
          <cell r="AT431">
            <v>0</v>
          </cell>
          <cell r="AU431">
            <v>0</v>
          </cell>
          <cell r="AV431">
            <v>0</v>
          </cell>
          <cell r="AW431">
            <v>0</v>
          </cell>
          <cell r="AX431">
            <v>0</v>
          </cell>
          <cell r="AZ431">
            <v>0</v>
          </cell>
          <cell r="BD431">
            <v>0</v>
          </cell>
          <cell r="BE431" t="str">
            <v>--</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W431">
            <v>0</v>
          </cell>
          <cell r="BX431" t="str">
            <v>--</v>
          </cell>
          <cell r="BZ431">
            <v>-828</v>
          </cell>
        </row>
        <row r="432">
          <cell r="A432">
            <v>829</v>
          </cell>
          <cell r="B432" t="str">
            <v>SOUTH MIDDLESEX</v>
          </cell>
          <cell r="C432">
            <v>0</v>
          </cell>
          <cell r="D432">
            <v>0</v>
          </cell>
          <cell r="E432">
            <v>0</v>
          </cell>
          <cell r="F432">
            <v>0</v>
          </cell>
          <cell r="G432">
            <v>0</v>
          </cell>
          <cell r="H432">
            <v>0</v>
          </cell>
          <cell r="I432">
            <v>0</v>
          </cell>
          <cell r="J432">
            <v>0</v>
          </cell>
          <cell r="K432">
            <v>0</v>
          </cell>
          <cell r="L432">
            <v>0</v>
          </cell>
          <cell r="M432">
            <v>0</v>
          </cell>
          <cell r="N432">
            <v>0</v>
          </cell>
          <cell r="R432">
            <v>0</v>
          </cell>
          <cell r="S432" t="str">
            <v>--</v>
          </cell>
          <cell r="V432">
            <v>0</v>
          </cell>
          <cell r="W432">
            <v>0</v>
          </cell>
          <cell r="X432">
            <v>0</v>
          </cell>
          <cell r="Y432">
            <v>0</v>
          </cell>
          <cell r="Z432">
            <v>0</v>
          </cell>
          <cell r="AA432">
            <v>0</v>
          </cell>
          <cell r="AB432">
            <v>0</v>
          </cell>
          <cell r="AC432">
            <v>0</v>
          </cell>
          <cell r="AD432">
            <v>0</v>
          </cell>
          <cell r="AE432">
            <v>0</v>
          </cell>
          <cell r="AG432">
            <v>0</v>
          </cell>
          <cell r="AK432">
            <v>0</v>
          </cell>
          <cell r="AL432" t="str">
            <v>--</v>
          </cell>
          <cell r="AM432" t="str">
            <v>--</v>
          </cell>
          <cell r="AO432">
            <v>0</v>
          </cell>
          <cell r="AP432">
            <v>0</v>
          </cell>
          <cell r="AQ432">
            <v>0</v>
          </cell>
          <cell r="AR432">
            <v>0</v>
          </cell>
          <cell r="AS432">
            <v>0</v>
          </cell>
          <cell r="AT432">
            <v>0</v>
          </cell>
          <cell r="AU432">
            <v>0</v>
          </cell>
          <cell r="AV432">
            <v>0</v>
          </cell>
          <cell r="AW432">
            <v>0</v>
          </cell>
          <cell r="AX432">
            <v>0</v>
          </cell>
          <cell r="AZ432">
            <v>0</v>
          </cell>
          <cell r="BD432">
            <v>0</v>
          </cell>
          <cell r="BE432" t="str">
            <v>--</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W432">
            <v>0</v>
          </cell>
          <cell r="BX432" t="str">
            <v>--</v>
          </cell>
          <cell r="BZ432">
            <v>-829</v>
          </cell>
        </row>
        <row r="433">
          <cell r="A433">
            <v>830</v>
          </cell>
          <cell r="B433" t="str">
            <v>MINUTEMAN</v>
          </cell>
          <cell r="C433">
            <v>0</v>
          </cell>
          <cell r="D433">
            <v>0</v>
          </cell>
          <cell r="E433">
            <v>0</v>
          </cell>
          <cell r="F433">
            <v>0</v>
          </cell>
          <cell r="G433">
            <v>0</v>
          </cell>
          <cell r="H433">
            <v>0</v>
          </cell>
          <cell r="I433">
            <v>0</v>
          </cell>
          <cell r="J433">
            <v>0</v>
          </cell>
          <cell r="K433">
            <v>0</v>
          </cell>
          <cell r="L433">
            <v>0</v>
          </cell>
          <cell r="M433">
            <v>0</v>
          </cell>
          <cell r="N433">
            <v>0</v>
          </cell>
          <cell r="R433">
            <v>0</v>
          </cell>
          <cell r="S433" t="str">
            <v>--</v>
          </cell>
          <cell r="V433">
            <v>0</v>
          </cell>
          <cell r="W433">
            <v>0</v>
          </cell>
          <cell r="X433">
            <v>0</v>
          </cell>
          <cell r="Y433">
            <v>0</v>
          </cell>
          <cell r="Z433">
            <v>0</v>
          </cell>
          <cell r="AA433">
            <v>0</v>
          </cell>
          <cell r="AB433">
            <v>0</v>
          </cell>
          <cell r="AC433">
            <v>0</v>
          </cell>
          <cell r="AD433">
            <v>0</v>
          </cell>
          <cell r="AE433">
            <v>0</v>
          </cell>
          <cell r="AG433">
            <v>0</v>
          </cell>
          <cell r="AK433">
            <v>0</v>
          </cell>
          <cell r="AL433" t="str">
            <v>--</v>
          </cell>
          <cell r="AM433" t="str">
            <v>--</v>
          </cell>
          <cell r="AO433">
            <v>0</v>
          </cell>
          <cell r="AP433">
            <v>0</v>
          </cell>
          <cell r="AQ433">
            <v>0</v>
          </cell>
          <cell r="AR433">
            <v>0</v>
          </cell>
          <cell r="AS433">
            <v>0</v>
          </cell>
          <cell r="AT433">
            <v>0</v>
          </cell>
          <cell r="AU433">
            <v>0</v>
          </cell>
          <cell r="AV433">
            <v>0</v>
          </cell>
          <cell r="AW433">
            <v>0</v>
          </cell>
          <cell r="AX433">
            <v>0</v>
          </cell>
          <cell r="AZ433">
            <v>0</v>
          </cell>
          <cell r="BD433">
            <v>0</v>
          </cell>
          <cell r="BE433" t="str">
            <v>--</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W433">
            <v>0</v>
          </cell>
          <cell r="BX433" t="str">
            <v>--</v>
          </cell>
          <cell r="BZ433">
            <v>-830</v>
          </cell>
        </row>
        <row r="434">
          <cell r="A434">
            <v>832</v>
          </cell>
          <cell r="B434" t="str">
            <v>MONTACHUSETT</v>
          </cell>
          <cell r="C434">
            <v>0</v>
          </cell>
          <cell r="D434">
            <v>0</v>
          </cell>
          <cell r="E434">
            <v>0</v>
          </cell>
          <cell r="F434">
            <v>0</v>
          </cell>
          <cell r="G434">
            <v>0</v>
          </cell>
          <cell r="H434">
            <v>0</v>
          </cell>
          <cell r="I434">
            <v>0</v>
          </cell>
          <cell r="J434">
            <v>0</v>
          </cell>
          <cell r="K434">
            <v>0</v>
          </cell>
          <cell r="L434">
            <v>0</v>
          </cell>
          <cell r="M434">
            <v>0</v>
          </cell>
          <cell r="N434">
            <v>0</v>
          </cell>
          <cell r="R434">
            <v>0</v>
          </cell>
          <cell r="S434" t="str">
            <v>--</v>
          </cell>
          <cell r="V434">
            <v>0</v>
          </cell>
          <cell r="W434">
            <v>0</v>
          </cell>
          <cell r="X434">
            <v>0</v>
          </cell>
          <cell r="Y434">
            <v>0</v>
          </cell>
          <cell r="Z434">
            <v>0</v>
          </cell>
          <cell r="AA434">
            <v>0</v>
          </cell>
          <cell r="AB434">
            <v>0</v>
          </cell>
          <cell r="AC434">
            <v>0</v>
          </cell>
          <cell r="AD434">
            <v>0</v>
          </cell>
          <cell r="AE434">
            <v>0</v>
          </cell>
          <cell r="AG434">
            <v>0</v>
          </cell>
          <cell r="AK434">
            <v>0</v>
          </cell>
          <cell r="AL434" t="str">
            <v>--</v>
          </cell>
          <cell r="AM434" t="str">
            <v>--</v>
          </cell>
          <cell r="AO434">
            <v>0</v>
          </cell>
          <cell r="AP434">
            <v>0</v>
          </cell>
          <cell r="AQ434">
            <v>0</v>
          </cell>
          <cell r="AR434">
            <v>0</v>
          </cell>
          <cell r="AS434">
            <v>0</v>
          </cell>
          <cell r="AT434">
            <v>0</v>
          </cell>
          <cell r="AU434">
            <v>0</v>
          </cell>
          <cell r="AV434">
            <v>0</v>
          </cell>
          <cell r="AW434">
            <v>0</v>
          </cell>
          <cell r="AX434">
            <v>0</v>
          </cell>
          <cell r="AZ434">
            <v>0</v>
          </cell>
          <cell r="BD434">
            <v>0</v>
          </cell>
          <cell r="BE434" t="str">
            <v>--</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W434">
            <v>0</v>
          </cell>
          <cell r="BX434" t="str">
            <v>--</v>
          </cell>
          <cell r="BZ434">
            <v>-832</v>
          </cell>
        </row>
        <row r="435">
          <cell r="A435">
            <v>851</v>
          </cell>
          <cell r="B435" t="str">
            <v>NORTHERN BERKSHIRE</v>
          </cell>
          <cell r="C435">
            <v>0</v>
          </cell>
          <cell r="D435">
            <v>0</v>
          </cell>
          <cell r="E435">
            <v>0</v>
          </cell>
          <cell r="F435">
            <v>0</v>
          </cell>
          <cell r="G435">
            <v>0</v>
          </cell>
          <cell r="H435">
            <v>0</v>
          </cell>
          <cell r="I435">
            <v>0</v>
          </cell>
          <cell r="J435">
            <v>0</v>
          </cell>
          <cell r="K435">
            <v>0</v>
          </cell>
          <cell r="L435">
            <v>0</v>
          </cell>
          <cell r="M435">
            <v>0</v>
          </cell>
          <cell r="N435">
            <v>0</v>
          </cell>
          <cell r="R435">
            <v>0</v>
          </cell>
          <cell r="S435" t="str">
            <v>--</v>
          </cell>
          <cell r="V435">
            <v>0</v>
          </cell>
          <cell r="W435">
            <v>0</v>
          </cell>
          <cell r="X435">
            <v>0</v>
          </cell>
          <cell r="Y435">
            <v>0</v>
          </cell>
          <cell r="Z435">
            <v>0</v>
          </cell>
          <cell r="AA435">
            <v>0</v>
          </cell>
          <cell r="AB435">
            <v>0</v>
          </cell>
          <cell r="AC435">
            <v>0</v>
          </cell>
          <cell r="AD435">
            <v>0</v>
          </cell>
          <cell r="AE435">
            <v>0</v>
          </cell>
          <cell r="AG435">
            <v>0</v>
          </cell>
          <cell r="AK435">
            <v>0</v>
          </cell>
          <cell r="AL435" t="str">
            <v>--</v>
          </cell>
          <cell r="AM435" t="str">
            <v>--</v>
          </cell>
          <cell r="AO435">
            <v>0</v>
          </cell>
          <cell r="AP435">
            <v>0</v>
          </cell>
          <cell r="AQ435">
            <v>0</v>
          </cell>
          <cell r="AR435">
            <v>0</v>
          </cell>
          <cell r="AS435">
            <v>0</v>
          </cell>
          <cell r="AT435">
            <v>0</v>
          </cell>
          <cell r="AU435">
            <v>0</v>
          </cell>
          <cell r="AV435">
            <v>0</v>
          </cell>
          <cell r="AW435">
            <v>0</v>
          </cell>
          <cell r="AX435">
            <v>0</v>
          </cell>
          <cell r="AZ435">
            <v>0</v>
          </cell>
          <cell r="BD435">
            <v>0</v>
          </cell>
          <cell r="BE435" t="str">
            <v>--</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W435">
            <v>0</v>
          </cell>
          <cell r="BX435" t="str">
            <v>--</v>
          </cell>
          <cell r="BZ435">
            <v>-851</v>
          </cell>
        </row>
        <row r="436">
          <cell r="A436">
            <v>852</v>
          </cell>
          <cell r="B436" t="str">
            <v>NASHOBA VALLEY</v>
          </cell>
          <cell r="C436">
            <v>0</v>
          </cell>
          <cell r="D436">
            <v>0</v>
          </cell>
          <cell r="E436">
            <v>0</v>
          </cell>
          <cell r="F436">
            <v>0</v>
          </cell>
          <cell r="G436">
            <v>0</v>
          </cell>
          <cell r="H436">
            <v>0</v>
          </cell>
          <cell r="I436">
            <v>0</v>
          </cell>
          <cell r="J436">
            <v>0</v>
          </cell>
          <cell r="K436">
            <v>0</v>
          </cell>
          <cell r="L436">
            <v>0</v>
          </cell>
          <cell r="M436">
            <v>0</v>
          </cell>
          <cell r="N436">
            <v>0</v>
          </cell>
          <cell r="R436">
            <v>0</v>
          </cell>
          <cell r="S436" t="str">
            <v>--</v>
          </cell>
          <cell r="V436">
            <v>0</v>
          </cell>
          <cell r="W436">
            <v>0</v>
          </cell>
          <cell r="X436">
            <v>0</v>
          </cell>
          <cell r="Y436">
            <v>0</v>
          </cell>
          <cell r="Z436">
            <v>0</v>
          </cell>
          <cell r="AA436">
            <v>0</v>
          </cell>
          <cell r="AB436">
            <v>0</v>
          </cell>
          <cell r="AC436">
            <v>0</v>
          </cell>
          <cell r="AD436">
            <v>0</v>
          </cell>
          <cell r="AE436">
            <v>0</v>
          </cell>
          <cell r="AG436">
            <v>0</v>
          </cell>
          <cell r="AK436">
            <v>0</v>
          </cell>
          <cell r="AL436" t="str">
            <v>--</v>
          </cell>
          <cell r="AM436" t="str">
            <v>--</v>
          </cell>
          <cell r="AO436">
            <v>0</v>
          </cell>
          <cell r="AP436">
            <v>0</v>
          </cell>
          <cell r="AQ436">
            <v>0</v>
          </cell>
          <cell r="AR436">
            <v>0</v>
          </cell>
          <cell r="AS436">
            <v>0</v>
          </cell>
          <cell r="AT436">
            <v>0</v>
          </cell>
          <cell r="AU436">
            <v>0</v>
          </cell>
          <cell r="AV436">
            <v>0</v>
          </cell>
          <cell r="AW436">
            <v>0</v>
          </cell>
          <cell r="AX436">
            <v>0</v>
          </cell>
          <cell r="AZ436">
            <v>0</v>
          </cell>
          <cell r="BD436">
            <v>0</v>
          </cell>
          <cell r="BE436" t="str">
            <v>--</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W436">
            <v>0</v>
          </cell>
          <cell r="BX436" t="str">
            <v>--</v>
          </cell>
          <cell r="BZ436">
            <v>-852</v>
          </cell>
        </row>
        <row r="437">
          <cell r="A437">
            <v>853</v>
          </cell>
          <cell r="B437" t="str">
            <v>NORTHEAST METROPOLITAN</v>
          </cell>
          <cell r="C437">
            <v>0</v>
          </cell>
          <cell r="D437">
            <v>0</v>
          </cell>
          <cell r="E437">
            <v>0</v>
          </cell>
          <cell r="F437">
            <v>0</v>
          </cell>
          <cell r="G437">
            <v>0</v>
          </cell>
          <cell r="H437">
            <v>0</v>
          </cell>
          <cell r="I437">
            <v>0</v>
          </cell>
          <cell r="J437">
            <v>0</v>
          </cell>
          <cell r="K437">
            <v>0</v>
          </cell>
          <cell r="L437">
            <v>0</v>
          </cell>
          <cell r="M437">
            <v>0</v>
          </cell>
          <cell r="N437">
            <v>0</v>
          </cell>
          <cell r="R437">
            <v>0</v>
          </cell>
          <cell r="S437" t="str">
            <v>--</v>
          </cell>
          <cell r="V437">
            <v>0</v>
          </cell>
          <cell r="W437">
            <v>0</v>
          </cell>
          <cell r="X437">
            <v>0</v>
          </cell>
          <cell r="Y437">
            <v>0</v>
          </cell>
          <cell r="Z437">
            <v>0</v>
          </cell>
          <cell r="AA437">
            <v>0</v>
          </cell>
          <cell r="AB437">
            <v>0</v>
          </cell>
          <cell r="AC437">
            <v>0</v>
          </cell>
          <cell r="AD437">
            <v>0</v>
          </cell>
          <cell r="AE437">
            <v>0</v>
          </cell>
          <cell r="AG437">
            <v>0</v>
          </cell>
          <cell r="AK437">
            <v>0</v>
          </cell>
          <cell r="AL437" t="str">
            <v>--</v>
          </cell>
          <cell r="AM437" t="str">
            <v>--</v>
          </cell>
          <cell r="AO437">
            <v>0</v>
          </cell>
          <cell r="AP437">
            <v>0</v>
          </cell>
          <cell r="AQ437">
            <v>0</v>
          </cell>
          <cell r="AR437">
            <v>0</v>
          </cell>
          <cell r="AS437">
            <v>0</v>
          </cell>
          <cell r="AT437">
            <v>0</v>
          </cell>
          <cell r="AU437">
            <v>0</v>
          </cell>
          <cell r="AV437">
            <v>0</v>
          </cell>
          <cell r="AW437">
            <v>0</v>
          </cell>
          <cell r="AX437">
            <v>0</v>
          </cell>
          <cell r="AZ437">
            <v>0</v>
          </cell>
          <cell r="BD437">
            <v>0</v>
          </cell>
          <cell r="BE437" t="str">
            <v>--</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W437">
            <v>0</v>
          </cell>
          <cell r="BX437" t="str">
            <v>--</v>
          </cell>
          <cell r="BZ437">
            <v>-853</v>
          </cell>
        </row>
        <row r="438">
          <cell r="A438">
            <v>855</v>
          </cell>
          <cell r="B438" t="str">
            <v>OLD COLONY</v>
          </cell>
          <cell r="C438">
            <v>0</v>
          </cell>
          <cell r="D438">
            <v>0</v>
          </cell>
          <cell r="E438">
            <v>0</v>
          </cell>
          <cell r="F438">
            <v>0</v>
          </cell>
          <cell r="G438">
            <v>0</v>
          </cell>
          <cell r="H438">
            <v>0</v>
          </cell>
          <cell r="I438">
            <v>0</v>
          </cell>
          <cell r="J438">
            <v>0</v>
          </cell>
          <cell r="K438">
            <v>0</v>
          </cell>
          <cell r="L438">
            <v>0</v>
          </cell>
          <cell r="M438">
            <v>0</v>
          </cell>
          <cell r="N438">
            <v>0</v>
          </cell>
          <cell r="R438">
            <v>0</v>
          </cell>
          <cell r="S438" t="str">
            <v>--</v>
          </cell>
          <cell r="V438">
            <v>0</v>
          </cell>
          <cell r="W438">
            <v>0</v>
          </cell>
          <cell r="X438">
            <v>0</v>
          </cell>
          <cell r="Y438">
            <v>0</v>
          </cell>
          <cell r="Z438">
            <v>0</v>
          </cell>
          <cell r="AA438">
            <v>0</v>
          </cell>
          <cell r="AB438">
            <v>0</v>
          </cell>
          <cell r="AC438">
            <v>0</v>
          </cell>
          <cell r="AD438">
            <v>0</v>
          </cell>
          <cell r="AE438">
            <v>0</v>
          </cell>
          <cell r="AG438">
            <v>0</v>
          </cell>
          <cell r="AK438">
            <v>0</v>
          </cell>
          <cell r="AL438" t="str">
            <v>--</v>
          </cell>
          <cell r="AM438" t="str">
            <v>--</v>
          </cell>
          <cell r="AO438">
            <v>0</v>
          </cell>
          <cell r="AP438">
            <v>0</v>
          </cell>
          <cell r="AQ438">
            <v>0</v>
          </cell>
          <cell r="AR438">
            <v>0</v>
          </cell>
          <cell r="AS438">
            <v>0</v>
          </cell>
          <cell r="AT438">
            <v>0</v>
          </cell>
          <cell r="AU438">
            <v>0</v>
          </cell>
          <cell r="AV438">
            <v>0</v>
          </cell>
          <cell r="AW438">
            <v>0</v>
          </cell>
          <cell r="AX438">
            <v>0</v>
          </cell>
          <cell r="AZ438">
            <v>0</v>
          </cell>
          <cell r="BD438">
            <v>0</v>
          </cell>
          <cell r="BE438" t="str">
            <v>--</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W438">
            <v>0</v>
          </cell>
          <cell r="BX438" t="str">
            <v>--</v>
          </cell>
          <cell r="BZ438">
            <v>-855</v>
          </cell>
        </row>
        <row r="439">
          <cell r="A439">
            <v>860</v>
          </cell>
          <cell r="B439" t="str">
            <v>PATHFINDER</v>
          </cell>
          <cell r="C439">
            <v>0</v>
          </cell>
          <cell r="D439">
            <v>0</v>
          </cell>
          <cell r="E439">
            <v>0</v>
          </cell>
          <cell r="F439">
            <v>0</v>
          </cell>
          <cell r="G439">
            <v>0</v>
          </cell>
          <cell r="H439">
            <v>0</v>
          </cell>
          <cell r="I439">
            <v>0</v>
          </cell>
          <cell r="J439">
            <v>0</v>
          </cell>
          <cell r="K439">
            <v>0</v>
          </cell>
          <cell r="L439">
            <v>0</v>
          </cell>
          <cell r="M439">
            <v>0</v>
          </cell>
          <cell r="N439">
            <v>0</v>
          </cell>
          <cell r="R439">
            <v>0</v>
          </cell>
          <cell r="S439" t="str">
            <v>--</v>
          </cell>
          <cell r="V439">
            <v>0</v>
          </cell>
          <cell r="W439">
            <v>0</v>
          </cell>
          <cell r="X439">
            <v>0</v>
          </cell>
          <cell r="Y439">
            <v>0</v>
          </cell>
          <cell r="Z439">
            <v>0</v>
          </cell>
          <cell r="AA439">
            <v>0</v>
          </cell>
          <cell r="AB439">
            <v>0</v>
          </cell>
          <cell r="AC439">
            <v>0</v>
          </cell>
          <cell r="AD439">
            <v>0</v>
          </cell>
          <cell r="AE439">
            <v>0</v>
          </cell>
          <cell r="AG439">
            <v>0</v>
          </cell>
          <cell r="AK439">
            <v>0</v>
          </cell>
          <cell r="AL439" t="str">
            <v>--</v>
          </cell>
          <cell r="AM439" t="str">
            <v>--</v>
          </cell>
          <cell r="AO439">
            <v>0</v>
          </cell>
          <cell r="AP439">
            <v>0</v>
          </cell>
          <cell r="AQ439">
            <v>0</v>
          </cell>
          <cell r="AR439">
            <v>0</v>
          </cell>
          <cell r="AS439">
            <v>0</v>
          </cell>
          <cell r="AT439">
            <v>0</v>
          </cell>
          <cell r="AU439">
            <v>0</v>
          </cell>
          <cell r="AV439">
            <v>0</v>
          </cell>
          <cell r="AW439">
            <v>0</v>
          </cell>
          <cell r="AX439">
            <v>0</v>
          </cell>
          <cell r="AZ439">
            <v>0</v>
          </cell>
          <cell r="BD439">
            <v>0</v>
          </cell>
          <cell r="BE439" t="str">
            <v>--</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W439">
            <v>0</v>
          </cell>
          <cell r="BX439" t="str">
            <v>--</v>
          </cell>
          <cell r="BZ439">
            <v>-860</v>
          </cell>
        </row>
        <row r="440">
          <cell r="A440">
            <v>871</v>
          </cell>
          <cell r="B440" t="str">
            <v>SHAWSHEEN VALLEY</v>
          </cell>
          <cell r="C440">
            <v>0</v>
          </cell>
          <cell r="D440">
            <v>0</v>
          </cell>
          <cell r="E440">
            <v>0</v>
          </cell>
          <cell r="F440">
            <v>0</v>
          </cell>
          <cell r="G440">
            <v>0</v>
          </cell>
          <cell r="H440">
            <v>0</v>
          </cell>
          <cell r="I440">
            <v>0</v>
          </cell>
          <cell r="J440">
            <v>0</v>
          </cell>
          <cell r="K440">
            <v>0</v>
          </cell>
          <cell r="L440">
            <v>0</v>
          </cell>
          <cell r="M440">
            <v>0</v>
          </cell>
          <cell r="N440">
            <v>0</v>
          </cell>
          <cell r="R440">
            <v>0</v>
          </cell>
          <cell r="S440" t="str">
            <v>--</v>
          </cell>
          <cell r="V440">
            <v>0</v>
          </cell>
          <cell r="W440">
            <v>0</v>
          </cell>
          <cell r="X440">
            <v>0</v>
          </cell>
          <cell r="Y440">
            <v>0</v>
          </cell>
          <cell r="Z440">
            <v>0</v>
          </cell>
          <cell r="AA440">
            <v>0</v>
          </cell>
          <cell r="AB440">
            <v>0</v>
          </cell>
          <cell r="AC440">
            <v>0</v>
          </cell>
          <cell r="AD440">
            <v>0</v>
          </cell>
          <cell r="AE440">
            <v>0</v>
          </cell>
          <cell r="AG440">
            <v>0</v>
          </cell>
          <cell r="AK440">
            <v>0</v>
          </cell>
          <cell r="AL440" t="str">
            <v>--</v>
          </cell>
          <cell r="AM440" t="str">
            <v>--</v>
          </cell>
          <cell r="AO440">
            <v>0</v>
          </cell>
          <cell r="AP440">
            <v>0</v>
          </cell>
          <cell r="AQ440">
            <v>0</v>
          </cell>
          <cell r="AR440">
            <v>0</v>
          </cell>
          <cell r="AS440">
            <v>0</v>
          </cell>
          <cell r="AT440">
            <v>0</v>
          </cell>
          <cell r="AU440">
            <v>0</v>
          </cell>
          <cell r="AV440">
            <v>0</v>
          </cell>
          <cell r="AW440">
            <v>0</v>
          </cell>
          <cell r="AX440">
            <v>0</v>
          </cell>
          <cell r="AZ440">
            <v>0</v>
          </cell>
          <cell r="BD440">
            <v>0</v>
          </cell>
          <cell r="BE440" t="str">
            <v>--</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W440">
            <v>0</v>
          </cell>
          <cell r="BX440" t="str">
            <v>--</v>
          </cell>
          <cell r="BZ440">
            <v>-871</v>
          </cell>
        </row>
        <row r="441">
          <cell r="A441">
            <v>872</v>
          </cell>
          <cell r="B441" t="str">
            <v>SOUTHEASTERN</v>
          </cell>
          <cell r="C441">
            <v>0</v>
          </cell>
          <cell r="D441">
            <v>0</v>
          </cell>
          <cell r="E441">
            <v>0</v>
          </cell>
          <cell r="F441">
            <v>0</v>
          </cell>
          <cell r="G441">
            <v>0</v>
          </cell>
          <cell r="H441">
            <v>0</v>
          </cell>
          <cell r="I441">
            <v>0</v>
          </cell>
          <cell r="J441">
            <v>0</v>
          </cell>
          <cell r="K441">
            <v>0</v>
          </cell>
          <cell r="L441">
            <v>0</v>
          </cell>
          <cell r="M441">
            <v>0</v>
          </cell>
          <cell r="N441">
            <v>0</v>
          </cell>
          <cell r="R441">
            <v>0</v>
          </cell>
          <cell r="S441" t="str">
            <v>--</v>
          </cell>
          <cell r="V441">
            <v>0</v>
          </cell>
          <cell r="W441">
            <v>0</v>
          </cell>
          <cell r="X441">
            <v>0</v>
          </cell>
          <cell r="Y441">
            <v>0</v>
          </cell>
          <cell r="Z441">
            <v>0</v>
          </cell>
          <cell r="AA441">
            <v>0</v>
          </cell>
          <cell r="AB441">
            <v>0</v>
          </cell>
          <cell r="AC441">
            <v>0</v>
          </cell>
          <cell r="AD441">
            <v>0</v>
          </cell>
          <cell r="AE441">
            <v>0</v>
          </cell>
          <cell r="AG441">
            <v>0</v>
          </cell>
          <cell r="AK441">
            <v>0</v>
          </cell>
          <cell r="AL441" t="str">
            <v>--</v>
          </cell>
          <cell r="AM441" t="str">
            <v>--</v>
          </cell>
          <cell r="AO441">
            <v>0</v>
          </cell>
          <cell r="AP441">
            <v>0</v>
          </cell>
          <cell r="AQ441">
            <v>0</v>
          </cell>
          <cell r="AR441">
            <v>0</v>
          </cell>
          <cell r="AS441">
            <v>0</v>
          </cell>
          <cell r="AT441">
            <v>0</v>
          </cell>
          <cell r="AU441">
            <v>0</v>
          </cell>
          <cell r="AV441">
            <v>0</v>
          </cell>
          <cell r="AW441">
            <v>0</v>
          </cell>
          <cell r="AX441">
            <v>0</v>
          </cell>
          <cell r="AZ441">
            <v>0</v>
          </cell>
          <cell r="BD441">
            <v>0</v>
          </cell>
          <cell r="BE441" t="str">
            <v>--</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W441">
            <v>0</v>
          </cell>
          <cell r="BX441" t="str">
            <v>--</v>
          </cell>
          <cell r="BZ441">
            <v>-872</v>
          </cell>
        </row>
        <row r="442">
          <cell r="A442">
            <v>873</v>
          </cell>
          <cell r="B442" t="str">
            <v>SOUTH SHORE</v>
          </cell>
          <cell r="C442">
            <v>0</v>
          </cell>
          <cell r="D442">
            <v>0</v>
          </cell>
          <cell r="E442">
            <v>0</v>
          </cell>
          <cell r="F442">
            <v>0</v>
          </cell>
          <cell r="G442">
            <v>0</v>
          </cell>
          <cell r="H442">
            <v>0</v>
          </cell>
          <cell r="I442">
            <v>0</v>
          </cell>
          <cell r="J442">
            <v>0</v>
          </cell>
          <cell r="K442">
            <v>0</v>
          </cell>
          <cell r="L442">
            <v>0</v>
          </cell>
          <cell r="M442">
            <v>0</v>
          </cell>
          <cell r="N442">
            <v>0</v>
          </cell>
          <cell r="R442">
            <v>0</v>
          </cell>
          <cell r="S442" t="str">
            <v>--</v>
          </cell>
          <cell r="V442">
            <v>0</v>
          </cell>
          <cell r="W442">
            <v>0</v>
          </cell>
          <cell r="X442">
            <v>0</v>
          </cell>
          <cell r="Y442">
            <v>0</v>
          </cell>
          <cell r="Z442">
            <v>0</v>
          </cell>
          <cell r="AA442">
            <v>0</v>
          </cell>
          <cell r="AB442">
            <v>0</v>
          </cell>
          <cell r="AC442">
            <v>0</v>
          </cell>
          <cell r="AD442">
            <v>0</v>
          </cell>
          <cell r="AE442">
            <v>0</v>
          </cell>
          <cell r="AG442">
            <v>0</v>
          </cell>
          <cell r="AK442">
            <v>0</v>
          </cell>
          <cell r="AL442" t="str">
            <v>--</v>
          </cell>
          <cell r="AM442" t="str">
            <v>--</v>
          </cell>
          <cell r="AO442">
            <v>0</v>
          </cell>
          <cell r="AP442">
            <v>0</v>
          </cell>
          <cell r="AQ442">
            <v>0</v>
          </cell>
          <cell r="AR442">
            <v>0</v>
          </cell>
          <cell r="AS442">
            <v>0</v>
          </cell>
          <cell r="AT442">
            <v>0</v>
          </cell>
          <cell r="AU442">
            <v>0</v>
          </cell>
          <cell r="AV442">
            <v>0</v>
          </cell>
          <cell r="AW442">
            <v>0</v>
          </cell>
          <cell r="AX442">
            <v>0</v>
          </cell>
          <cell r="AZ442">
            <v>0</v>
          </cell>
          <cell r="BD442">
            <v>0</v>
          </cell>
          <cell r="BE442" t="str">
            <v>--</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W442">
            <v>0</v>
          </cell>
          <cell r="BX442" t="str">
            <v>--</v>
          </cell>
          <cell r="BZ442">
            <v>-873</v>
          </cell>
        </row>
        <row r="443">
          <cell r="A443">
            <v>876</v>
          </cell>
          <cell r="B443" t="str">
            <v>SOUTHERN WORCESTER</v>
          </cell>
          <cell r="C443">
            <v>0</v>
          </cell>
          <cell r="D443">
            <v>0</v>
          </cell>
          <cell r="E443">
            <v>0</v>
          </cell>
          <cell r="F443">
            <v>0</v>
          </cell>
          <cell r="G443">
            <v>0</v>
          </cell>
          <cell r="H443">
            <v>0</v>
          </cell>
          <cell r="I443">
            <v>0</v>
          </cell>
          <cell r="J443">
            <v>0</v>
          </cell>
          <cell r="K443">
            <v>0</v>
          </cell>
          <cell r="L443">
            <v>0</v>
          </cell>
          <cell r="M443">
            <v>0</v>
          </cell>
          <cell r="N443">
            <v>0</v>
          </cell>
          <cell r="R443">
            <v>0</v>
          </cell>
          <cell r="S443" t="str">
            <v>--</v>
          </cell>
          <cell r="V443">
            <v>0</v>
          </cell>
          <cell r="W443">
            <v>0</v>
          </cell>
          <cell r="X443">
            <v>0</v>
          </cell>
          <cell r="Y443">
            <v>0</v>
          </cell>
          <cell r="Z443">
            <v>0</v>
          </cell>
          <cell r="AA443">
            <v>0</v>
          </cell>
          <cell r="AB443">
            <v>0</v>
          </cell>
          <cell r="AC443">
            <v>0</v>
          </cell>
          <cell r="AD443">
            <v>0</v>
          </cell>
          <cell r="AE443">
            <v>0</v>
          </cell>
          <cell r="AG443">
            <v>0</v>
          </cell>
          <cell r="AK443">
            <v>0</v>
          </cell>
          <cell r="AL443" t="str">
            <v>--</v>
          </cell>
          <cell r="AM443" t="str">
            <v>--</v>
          </cell>
          <cell r="AO443">
            <v>0</v>
          </cell>
          <cell r="AP443">
            <v>0</v>
          </cell>
          <cell r="AQ443">
            <v>0</v>
          </cell>
          <cell r="AR443">
            <v>0</v>
          </cell>
          <cell r="AS443">
            <v>0</v>
          </cell>
          <cell r="AT443">
            <v>0</v>
          </cell>
          <cell r="AU443">
            <v>0</v>
          </cell>
          <cell r="AV443">
            <v>0</v>
          </cell>
          <cell r="AW443">
            <v>0</v>
          </cell>
          <cell r="AX443">
            <v>0</v>
          </cell>
          <cell r="AZ443">
            <v>0</v>
          </cell>
          <cell r="BD443">
            <v>0</v>
          </cell>
          <cell r="BE443" t="str">
            <v>--</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W443">
            <v>0</v>
          </cell>
          <cell r="BX443" t="str">
            <v>--</v>
          </cell>
          <cell r="BZ443">
            <v>-876</v>
          </cell>
        </row>
        <row r="444">
          <cell r="A444">
            <v>878</v>
          </cell>
          <cell r="B444" t="str">
            <v>TRI COUNTY</v>
          </cell>
          <cell r="C444">
            <v>0</v>
          </cell>
          <cell r="D444">
            <v>0</v>
          </cell>
          <cell r="E444">
            <v>0</v>
          </cell>
          <cell r="F444">
            <v>0</v>
          </cell>
          <cell r="G444">
            <v>0</v>
          </cell>
          <cell r="H444">
            <v>0</v>
          </cell>
          <cell r="I444">
            <v>0</v>
          </cell>
          <cell r="J444">
            <v>0</v>
          </cell>
          <cell r="K444">
            <v>0</v>
          </cell>
          <cell r="L444">
            <v>0</v>
          </cell>
          <cell r="M444">
            <v>0</v>
          </cell>
          <cell r="N444">
            <v>0</v>
          </cell>
          <cell r="R444">
            <v>0</v>
          </cell>
          <cell r="S444" t="str">
            <v>--</v>
          </cell>
          <cell r="V444">
            <v>0</v>
          </cell>
          <cell r="W444">
            <v>0</v>
          </cell>
          <cell r="X444">
            <v>0</v>
          </cell>
          <cell r="Y444">
            <v>0</v>
          </cell>
          <cell r="Z444">
            <v>0</v>
          </cell>
          <cell r="AA444">
            <v>0</v>
          </cell>
          <cell r="AB444">
            <v>0</v>
          </cell>
          <cell r="AC444">
            <v>0</v>
          </cell>
          <cell r="AD444">
            <v>0</v>
          </cell>
          <cell r="AE444">
            <v>0</v>
          </cell>
          <cell r="AG444">
            <v>0</v>
          </cell>
          <cell r="AK444">
            <v>0</v>
          </cell>
          <cell r="AL444" t="str">
            <v>--</v>
          </cell>
          <cell r="AM444" t="str">
            <v>--</v>
          </cell>
          <cell r="AO444">
            <v>0</v>
          </cell>
          <cell r="AP444">
            <v>0</v>
          </cell>
          <cell r="AQ444">
            <v>0</v>
          </cell>
          <cell r="AR444">
            <v>0</v>
          </cell>
          <cell r="AS444">
            <v>0</v>
          </cell>
          <cell r="AT444">
            <v>0</v>
          </cell>
          <cell r="AU444">
            <v>0</v>
          </cell>
          <cell r="AV444">
            <v>0</v>
          </cell>
          <cell r="AW444">
            <v>0</v>
          </cell>
          <cell r="AX444">
            <v>0</v>
          </cell>
          <cell r="AZ444">
            <v>0</v>
          </cell>
          <cell r="BD444">
            <v>0</v>
          </cell>
          <cell r="BE444" t="str">
            <v>--</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W444">
            <v>0</v>
          </cell>
          <cell r="BX444" t="str">
            <v>--</v>
          </cell>
          <cell r="BZ444">
            <v>-878</v>
          </cell>
        </row>
        <row r="445">
          <cell r="A445">
            <v>879</v>
          </cell>
          <cell r="B445" t="str">
            <v>UPPER CAPE COD</v>
          </cell>
          <cell r="C445">
            <v>0</v>
          </cell>
          <cell r="D445">
            <v>0</v>
          </cell>
          <cell r="E445">
            <v>0</v>
          </cell>
          <cell r="F445">
            <v>0</v>
          </cell>
          <cell r="G445">
            <v>0</v>
          </cell>
          <cell r="H445">
            <v>0</v>
          </cell>
          <cell r="I445">
            <v>0</v>
          </cell>
          <cell r="J445">
            <v>0</v>
          </cell>
          <cell r="K445">
            <v>0</v>
          </cell>
          <cell r="L445">
            <v>0</v>
          </cell>
          <cell r="M445">
            <v>0</v>
          </cell>
          <cell r="N445">
            <v>0</v>
          </cell>
          <cell r="R445">
            <v>0</v>
          </cell>
          <cell r="S445" t="str">
            <v>--</v>
          </cell>
          <cell r="V445">
            <v>0</v>
          </cell>
          <cell r="W445">
            <v>0</v>
          </cell>
          <cell r="X445">
            <v>0</v>
          </cell>
          <cell r="Y445">
            <v>0</v>
          </cell>
          <cell r="Z445">
            <v>0</v>
          </cell>
          <cell r="AA445">
            <v>0</v>
          </cell>
          <cell r="AB445">
            <v>0</v>
          </cell>
          <cell r="AC445">
            <v>0</v>
          </cell>
          <cell r="AD445">
            <v>0</v>
          </cell>
          <cell r="AE445">
            <v>0</v>
          </cell>
          <cell r="AG445">
            <v>0</v>
          </cell>
          <cell r="AK445">
            <v>0</v>
          </cell>
          <cell r="AL445" t="str">
            <v>--</v>
          </cell>
          <cell r="AM445" t="str">
            <v>--</v>
          </cell>
          <cell r="AO445">
            <v>0</v>
          </cell>
          <cell r="AP445">
            <v>0</v>
          </cell>
          <cell r="AQ445">
            <v>0</v>
          </cell>
          <cell r="AR445">
            <v>0</v>
          </cell>
          <cell r="AS445">
            <v>0</v>
          </cell>
          <cell r="AT445">
            <v>0</v>
          </cell>
          <cell r="AU445">
            <v>0</v>
          </cell>
          <cell r="AV445">
            <v>0</v>
          </cell>
          <cell r="AW445">
            <v>0</v>
          </cell>
          <cell r="AX445">
            <v>0</v>
          </cell>
          <cell r="AZ445">
            <v>0</v>
          </cell>
          <cell r="BD445">
            <v>0</v>
          </cell>
          <cell r="BE445" t="str">
            <v>--</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W445">
            <v>0</v>
          </cell>
          <cell r="BX445" t="str">
            <v>--</v>
          </cell>
          <cell r="BZ445">
            <v>-879</v>
          </cell>
        </row>
        <row r="446">
          <cell r="A446">
            <v>885</v>
          </cell>
          <cell r="B446" t="str">
            <v>WHITTIER</v>
          </cell>
          <cell r="C446">
            <v>0</v>
          </cell>
          <cell r="D446">
            <v>0</v>
          </cell>
          <cell r="E446">
            <v>0</v>
          </cell>
          <cell r="F446">
            <v>0</v>
          </cell>
          <cell r="G446">
            <v>0</v>
          </cell>
          <cell r="H446">
            <v>0</v>
          </cell>
          <cell r="I446">
            <v>0</v>
          </cell>
          <cell r="J446">
            <v>0</v>
          </cell>
          <cell r="K446">
            <v>0</v>
          </cell>
          <cell r="L446">
            <v>0</v>
          </cell>
          <cell r="M446">
            <v>0</v>
          </cell>
          <cell r="N446">
            <v>0</v>
          </cell>
          <cell r="R446">
            <v>0</v>
          </cell>
          <cell r="S446" t="str">
            <v>--</v>
          </cell>
          <cell r="V446">
            <v>0</v>
          </cell>
          <cell r="W446">
            <v>0</v>
          </cell>
          <cell r="X446">
            <v>0</v>
          </cell>
          <cell r="Y446">
            <v>0</v>
          </cell>
          <cell r="Z446">
            <v>0</v>
          </cell>
          <cell r="AA446">
            <v>0</v>
          </cell>
          <cell r="AB446">
            <v>0</v>
          </cell>
          <cell r="AC446">
            <v>0</v>
          </cell>
          <cell r="AD446">
            <v>0</v>
          </cell>
          <cell r="AE446">
            <v>0</v>
          </cell>
          <cell r="AG446">
            <v>0</v>
          </cell>
          <cell r="AK446">
            <v>0</v>
          </cell>
          <cell r="AL446" t="str">
            <v>--</v>
          </cell>
          <cell r="AM446" t="str">
            <v>--</v>
          </cell>
          <cell r="AO446">
            <v>0</v>
          </cell>
          <cell r="AP446">
            <v>0</v>
          </cell>
          <cell r="AQ446">
            <v>0</v>
          </cell>
          <cell r="AR446">
            <v>0</v>
          </cell>
          <cell r="AS446">
            <v>0</v>
          </cell>
          <cell r="AT446">
            <v>0</v>
          </cell>
          <cell r="AU446">
            <v>0</v>
          </cell>
          <cell r="AV446">
            <v>0</v>
          </cell>
          <cell r="AW446">
            <v>0</v>
          </cell>
          <cell r="AX446">
            <v>0</v>
          </cell>
          <cell r="AZ446">
            <v>0</v>
          </cell>
          <cell r="BD446">
            <v>0</v>
          </cell>
          <cell r="BE446" t="str">
            <v>--</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W446">
            <v>0</v>
          </cell>
          <cell r="BX446" t="str">
            <v>--</v>
          </cell>
          <cell r="BZ446">
            <v>-885</v>
          </cell>
        </row>
        <row r="447">
          <cell r="A447">
            <v>910</v>
          </cell>
          <cell r="B447" t="str">
            <v>BRISTOL COUNTY</v>
          </cell>
          <cell r="C447">
            <v>0</v>
          </cell>
          <cell r="D447">
            <v>0</v>
          </cell>
          <cell r="E447">
            <v>0</v>
          </cell>
          <cell r="F447">
            <v>0</v>
          </cell>
          <cell r="G447">
            <v>0</v>
          </cell>
          <cell r="H447">
            <v>0</v>
          </cell>
          <cell r="I447">
            <v>0</v>
          </cell>
          <cell r="J447">
            <v>0</v>
          </cell>
          <cell r="K447">
            <v>0</v>
          </cell>
          <cell r="L447">
            <v>0</v>
          </cell>
          <cell r="M447">
            <v>0</v>
          </cell>
          <cell r="N447">
            <v>0</v>
          </cell>
          <cell r="R447">
            <v>0</v>
          </cell>
          <cell r="S447" t="str">
            <v>--</v>
          </cell>
          <cell r="V447">
            <v>0</v>
          </cell>
          <cell r="W447">
            <v>0</v>
          </cell>
          <cell r="X447">
            <v>0</v>
          </cell>
          <cell r="Y447">
            <v>0</v>
          </cell>
          <cell r="Z447">
            <v>0</v>
          </cell>
          <cell r="AA447">
            <v>0</v>
          </cell>
          <cell r="AB447">
            <v>0</v>
          </cell>
          <cell r="AC447">
            <v>0</v>
          </cell>
          <cell r="AD447">
            <v>0</v>
          </cell>
          <cell r="AE447">
            <v>0</v>
          </cell>
          <cell r="AG447">
            <v>0</v>
          </cell>
          <cell r="AK447">
            <v>0</v>
          </cell>
          <cell r="AL447" t="str">
            <v>--</v>
          </cell>
          <cell r="AM447" t="str">
            <v>--</v>
          </cell>
          <cell r="AO447">
            <v>0</v>
          </cell>
          <cell r="AP447">
            <v>0</v>
          </cell>
          <cell r="AQ447">
            <v>0</v>
          </cell>
          <cell r="AR447">
            <v>0</v>
          </cell>
          <cell r="AS447">
            <v>0</v>
          </cell>
          <cell r="AT447">
            <v>0</v>
          </cell>
          <cell r="AU447">
            <v>0</v>
          </cell>
          <cell r="AV447">
            <v>0</v>
          </cell>
          <cell r="AW447">
            <v>0</v>
          </cell>
          <cell r="AX447">
            <v>0</v>
          </cell>
          <cell r="AZ447">
            <v>0</v>
          </cell>
          <cell r="BD447">
            <v>0</v>
          </cell>
          <cell r="BE447" t="str">
            <v>--</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W447">
            <v>0</v>
          </cell>
          <cell r="BX447" t="str">
            <v>--</v>
          </cell>
          <cell r="BZ447">
            <v>-910</v>
          </cell>
        </row>
        <row r="448">
          <cell r="A448">
            <v>915</v>
          </cell>
          <cell r="B448" t="str">
            <v>NORFOLK COUNTY</v>
          </cell>
          <cell r="C448">
            <v>0</v>
          </cell>
          <cell r="D448">
            <v>0</v>
          </cell>
          <cell r="E448">
            <v>0</v>
          </cell>
          <cell r="F448">
            <v>0</v>
          </cell>
          <cell r="G448">
            <v>0</v>
          </cell>
          <cell r="H448">
            <v>0</v>
          </cell>
          <cell r="I448">
            <v>0</v>
          </cell>
          <cell r="J448">
            <v>0</v>
          </cell>
          <cell r="K448">
            <v>0</v>
          </cell>
          <cell r="L448">
            <v>0</v>
          </cell>
          <cell r="M448">
            <v>0</v>
          </cell>
          <cell r="N448">
            <v>0</v>
          </cell>
          <cell r="R448">
            <v>0</v>
          </cell>
          <cell r="S448" t="str">
            <v>--</v>
          </cell>
          <cell r="V448">
            <v>0</v>
          </cell>
          <cell r="W448">
            <v>0</v>
          </cell>
          <cell r="X448">
            <v>0</v>
          </cell>
          <cell r="Y448">
            <v>0</v>
          </cell>
          <cell r="Z448">
            <v>0</v>
          </cell>
          <cell r="AA448">
            <v>0</v>
          </cell>
          <cell r="AB448">
            <v>0</v>
          </cell>
          <cell r="AC448">
            <v>0</v>
          </cell>
          <cell r="AD448">
            <v>0</v>
          </cell>
          <cell r="AE448">
            <v>0</v>
          </cell>
          <cell r="AG448">
            <v>0</v>
          </cell>
          <cell r="AK448">
            <v>0</v>
          </cell>
          <cell r="AL448" t="str">
            <v>--</v>
          </cell>
          <cell r="AM448" t="str">
            <v>--</v>
          </cell>
          <cell r="AO448">
            <v>0</v>
          </cell>
          <cell r="AP448">
            <v>0</v>
          </cell>
          <cell r="AQ448">
            <v>0</v>
          </cell>
          <cell r="AR448">
            <v>0</v>
          </cell>
          <cell r="AS448">
            <v>0</v>
          </cell>
          <cell r="AT448">
            <v>0</v>
          </cell>
          <cell r="AU448">
            <v>0</v>
          </cell>
          <cell r="AV448">
            <v>0</v>
          </cell>
          <cell r="AW448">
            <v>0</v>
          </cell>
          <cell r="AX448">
            <v>0</v>
          </cell>
          <cell r="AZ448">
            <v>0</v>
          </cell>
          <cell r="BD448">
            <v>0</v>
          </cell>
          <cell r="BE448" t="str">
            <v>--</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W448">
            <v>0</v>
          </cell>
          <cell r="BX448" t="str">
            <v>--</v>
          </cell>
          <cell r="BZ448">
            <v>-915</v>
          </cell>
        </row>
        <row r="449">
          <cell r="A449">
            <v>998</v>
          </cell>
          <cell r="B449" t="str">
            <v>OUT OF STATE</v>
          </cell>
          <cell r="BZ449">
            <v>-998</v>
          </cell>
        </row>
        <row r="451">
          <cell r="A451">
            <v>999</v>
          </cell>
          <cell r="B451" t="str">
            <v>STATE TOTALS</v>
          </cell>
          <cell r="C451">
            <v>45929.180000000022</v>
          </cell>
          <cell r="D451">
            <v>47444.000000000029</v>
          </cell>
          <cell r="E451">
            <v>47444.000000000029</v>
          </cell>
          <cell r="F451">
            <v>47497</v>
          </cell>
          <cell r="G451">
            <v>47497</v>
          </cell>
          <cell r="H451">
            <v>47497</v>
          </cell>
          <cell r="I451">
            <v>47497</v>
          </cell>
          <cell r="J451">
            <v>47497</v>
          </cell>
          <cell r="K451">
            <v>47497</v>
          </cell>
          <cell r="L451">
            <v>0</v>
          </cell>
          <cell r="M451">
            <v>0</v>
          </cell>
          <cell r="N451">
            <v>47497</v>
          </cell>
          <cell r="O451">
            <v>0</v>
          </cell>
          <cell r="P451">
            <v>0</v>
          </cell>
          <cell r="R451">
            <v>0</v>
          </cell>
          <cell r="S451">
            <v>0</v>
          </cell>
          <cell r="T451" t="str">
            <v xml:space="preserve"> </v>
          </cell>
          <cell r="V451">
            <v>736452744</v>
          </cell>
          <cell r="W451">
            <v>824546239.70504892</v>
          </cell>
          <cell r="X451">
            <v>834211907.10465646</v>
          </cell>
          <cell r="Y451">
            <v>838795072.95140052</v>
          </cell>
          <cell r="Z451">
            <v>830455120.53318906</v>
          </cell>
          <cell r="AA451">
            <v>839290360.49892497</v>
          </cell>
          <cell r="AB451">
            <v>839290360.49892497</v>
          </cell>
          <cell r="AC451">
            <v>839290360.49892497</v>
          </cell>
          <cell r="AD451">
            <v>840234912.49892497</v>
          </cell>
          <cell r="AE451">
            <v>0</v>
          </cell>
          <cell r="AF451">
            <v>0</v>
          </cell>
          <cell r="AG451">
            <v>830455120.53318906</v>
          </cell>
          <cell r="AH451">
            <v>0</v>
          </cell>
          <cell r="AI451">
            <v>0</v>
          </cell>
          <cell r="AK451">
            <v>944552</v>
          </cell>
          <cell r="AL451">
            <v>0.11254174293608976</v>
          </cell>
          <cell r="AM451">
            <v>0.11254174293608976</v>
          </cell>
          <cell r="AO451">
            <v>107174233.00000001</v>
          </cell>
          <cell r="AP451">
            <v>135624168.17537329</v>
          </cell>
          <cell r="AQ451">
            <v>192449195.8736628</v>
          </cell>
          <cell r="AR451">
            <v>147939674.77815595</v>
          </cell>
          <cell r="AS451">
            <v>142764897.04318917</v>
          </cell>
          <cell r="AT451">
            <v>145177228.49892509</v>
          </cell>
          <cell r="AU451">
            <v>148077228.498925</v>
          </cell>
          <cell r="AV451">
            <v>148077228.498925</v>
          </cell>
          <cell r="AW451">
            <v>148077228.49892497</v>
          </cell>
          <cell r="AX451">
            <v>0</v>
          </cell>
          <cell r="AY451">
            <v>0</v>
          </cell>
          <cell r="AZ451">
            <v>142764897.45994392</v>
          </cell>
          <cell r="BA451">
            <v>0</v>
          </cell>
          <cell r="BB451">
            <v>0</v>
          </cell>
          <cell r="BD451">
            <v>1.2319219422352035E-8</v>
          </cell>
          <cell r="BE451" t="str">
            <v>--</v>
          </cell>
          <cell r="BH451">
            <v>629278510.99999988</v>
          </cell>
          <cell r="BI451">
            <v>688922071.52967536</v>
          </cell>
          <cell r="BJ451">
            <v>641762711.23099315</v>
          </cell>
          <cell r="BK451">
            <v>690855398.17324436</v>
          </cell>
          <cell r="BL451">
            <v>687690223.48999977</v>
          </cell>
          <cell r="BM451">
            <v>694113131.99999928</v>
          </cell>
          <cell r="BN451">
            <v>691213131.99999976</v>
          </cell>
          <cell r="BO451">
            <v>691213131.99999976</v>
          </cell>
          <cell r="BP451">
            <v>692157683.99999976</v>
          </cell>
          <cell r="BQ451">
            <v>0</v>
          </cell>
          <cell r="BR451">
            <v>0</v>
          </cell>
          <cell r="BS451">
            <v>687690223.07324529</v>
          </cell>
          <cell r="BT451">
            <v>0</v>
          </cell>
          <cell r="BU451">
            <v>0</v>
          </cell>
          <cell r="BW451">
            <v>944551.99999997811</v>
          </cell>
          <cell r="BX451" t="str">
            <v>--</v>
          </cell>
        </row>
      </sheetData>
      <sheetData sheetId="5"/>
      <sheetData sheetId="6">
        <row r="9">
          <cell r="AB9" t="str">
            <v xml:space="preserve"> </v>
          </cell>
          <cell r="CA9" t="str">
            <v xml:space="preserve"> </v>
          </cell>
          <cell r="DA9" t="str">
            <v xml:space="preserve"> </v>
          </cell>
          <cell r="EE9" t="str">
            <v xml:space="preserve"> </v>
          </cell>
        </row>
        <row r="10">
          <cell r="A10">
            <v>1</v>
          </cell>
          <cell r="B10">
            <v>1</v>
          </cell>
          <cell r="C10" t="str">
            <v>ABINGTON</v>
          </cell>
          <cell r="D10">
            <v>32.090000000000003</v>
          </cell>
          <cell r="E10">
            <v>409015</v>
          </cell>
          <cell r="F10">
            <v>0</v>
          </cell>
          <cell r="G10">
            <v>29067</v>
          </cell>
          <cell r="H10">
            <v>438082</v>
          </cell>
          <cell r="J10">
            <v>29067</v>
          </cell>
          <cell r="K10">
            <v>51780</v>
          </cell>
          <cell r="L10">
            <v>80847</v>
          </cell>
          <cell r="N10">
            <v>357235</v>
          </cell>
          <cell r="P10">
            <v>30005</v>
          </cell>
          <cell r="Q10">
            <v>1</v>
          </cell>
          <cell r="R10">
            <v>13897</v>
          </cell>
          <cell r="S10">
            <v>938</v>
          </cell>
          <cell r="T10">
            <v>51780</v>
          </cell>
          <cell r="U10">
            <v>94745</v>
          </cell>
          <cell r="W10">
            <v>106111.6</v>
          </cell>
          <cell r="AB10">
            <v>1</v>
          </cell>
          <cell r="AC10">
            <v>32.090000000000003</v>
          </cell>
          <cell r="AD10">
            <v>0.1017685173115729</v>
          </cell>
          <cell r="AE10">
            <v>0</v>
          </cell>
          <cell r="AF10">
            <v>1</v>
          </cell>
          <cell r="AG10">
            <v>409015</v>
          </cell>
          <cell r="AH10">
            <v>0</v>
          </cell>
          <cell r="AI10">
            <v>0</v>
          </cell>
          <cell r="AJ10">
            <v>409015</v>
          </cell>
          <cell r="AK10">
            <v>0</v>
          </cell>
          <cell r="AL10">
            <v>29067</v>
          </cell>
          <cell r="AM10">
            <v>438082</v>
          </cell>
          <cell r="AN10">
            <v>12959</v>
          </cell>
          <cell r="AO10">
            <v>0</v>
          </cell>
          <cell r="AP10">
            <v>938</v>
          </cell>
          <cell r="AQ10">
            <v>13897</v>
          </cell>
          <cell r="AR10">
            <v>451979</v>
          </cell>
          <cell r="AS10" t="str">
            <v xml:space="preserve"> </v>
          </cell>
          <cell r="AT10">
            <v>1</v>
          </cell>
          <cell r="AU10">
            <v>2</v>
          </cell>
          <cell r="AV10">
            <v>0</v>
          </cell>
          <cell r="AW10">
            <v>0</v>
          </cell>
          <cell r="AX10">
            <v>0</v>
          </cell>
          <cell r="AY10">
            <v>0</v>
          </cell>
          <cell r="AZ10">
            <v>0</v>
          </cell>
          <cell r="BA10" t="str">
            <v xml:space="preserve"> </v>
          </cell>
          <cell r="BB10">
            <v>1</v>
          </cell>
          <cell r="BC10">
            <v>12959</v>
          </cell>
          <cell r="BD10">
            <v>0</v>
          </cell>
          <cell r="BE10">
            <v>938</v>
          </cell>
          <cell r="BF10">
            <v>13897</v>
          </cell>
          <cell r="BG10" t="str">
            <v xml:space="preserve"> </v>
          </cell>
          <cell r="BH10">
            <v>9</v>
          </cell>
          <cell r="BI10">
            <v>1.3355256496601202</v>
          </cell>
          <cell r="CA10">
            <v>1</v>
          </cell>
          <cell r="CB10">
            <v>1</v>
          </cell>
          <cell r="CC10" t="str">
            <v>ABINGTON</v>
          </cell>
          <cell r="CD10">
            <v>409015</v>
          </cell>
          <cell r="CE10">
            <v>357235</v>
          </cell>
          <cell r="CF10">
            <v>51780</v>
          </cell>
          <cell r="CG10">
            <v>0</v>
          </cell>
          <cell r="CH10">
            <v>11367.6</v>
          </cell>
          <cell r="CI10">
            <v>0</v>
          </cell>
          <cell r="CJ10">
            <v>63147.6</v>
          </cell>
          <cell r="CK10">
            <v>51780</v>
          </cell>
          <cell r="DA10">
            <v>1</v>
          </cell>
          <cell r="DB10" t="str">
            <v>ABINGTON</v>
          </cell>
          <cell r="DG10">
            <v>0</v>
          </cell>
          <cell r="DK10">
            <v>0</v>
          </cell>
          <cell r="DL10">
            <v>0</v>
          </cell>
          <cell r="DN10">
            <v>0</v>
          </cell>
          <cell r="DP10">
            <v>51780</v>
          </cell>
          <cell r="DQ10">
            <v>51780</v>
          </cell>
          <cell r="DR10">
            <v>0</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B11">
            <v>2</v>
          </cell>
          <cell r="AT11">
            <v>2</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2.94</v>
          </cell>
          <cell r="E12">
            <v>31405</v>
          </cell>
          <cell r="F12">
            <v>0</v>
          </cell>
          <cell r="G12">
            <v>2757</v>
          </cell>
          <cell r="H12">
            <v>34162</v>
          </cell>
          <cell r="J12">
            <v>2757</v>
          </cell>
          <cell r="K12">
            <v>3765.461528442956</v>
          </cell>
          <cell r="L12">
            <v>6522.4615284429565</v>
          </cell>
          <cell r="N12">
            <v>27639.538471557044</v>
          </cell>
          <cell r="P12">
            <v>2757</v>
          </cell>
          <cell r="Q12">
            <v>0</v>
          </cell>
          <cell r="R12">
            <v>0</v>
          </cell>
          <cell r="S12">
            <v>0</v>
          </cell>
          <cell r="T12">
            <v>3765.461528442956</v>
          </cell>
          <cell r="U12">
            <v>6522.4615284429565</v>
          </cell>
          <cell r="W12">
            <v>26336.6</v>
          </cell>
          <cell r="AB12">
            <v>3</v>
          </cell>
          <cell r="AC12">
            <v>2.94</v>
          </cell>
          <cell r="AD12">
            <v>8.264727040203511E-4</v>
          </cell>
          <cell r="AE12">
            <v>0</v>
          </cell>
          <cell r="AF12">
            <v>0</v>
          </cell>
          <cell r="AG12">
            <v>31405</v>
          </cell>
          <cell r="AH12">
            <v>0</v>
          </cell>
          <cell r="AI12">
            <v>0</v>
          </cell>
          <cell r="AJ12">
            <v>31405</v>
          </cell>
          <cell r="AK12">
            <v>0</v>
          </cell>
          <cell r="AL12">
            <v>2757</v>
          </cell>
          <cell r="AM12">
            <v>34162</v>
          </cell>
          <cell r="AN12">
            <v>0</v>
          </cell>
          <cell r="AO12">
            <v>0</v>
          </cell>
          <cell r="AP12">
            <v>0</v>
          </cell>
          <cell r="AQ12">
            <v>0</v>
          </cell>
          <cell r="AR12">
            <v>34162</v>
          </cell>
          <cell r="AS12" t="str">
            <v xml:space="preserve"> </v>
          </cell>
          <cell r="AT12">
            <v>3</v>
          </cell>
          <cell r="AU12">
            <v>0</v>
          </cell>
          <cell r="AV12">
            <v>0</v>
          </cell>
          <cell r="AW12">
            <v>0</v>
          </cell>
          <cell r="AX12">
            <v>0</v>
          </cell>
          <cell r="AY12">
            <v>0</v>
          </cell>
          <cell r="AZ12">
            <v>0</v>
          </cell>
          <cell r="BA12" t="str">
            <v xml:space="preserve"> </v>
          </cell>
          <cell r="BB12">
            <v>0</v>
          </cell>
          <cell r="BC12">
            <v>0</v>
          </cell>
          <cell r="BD12">
            <v>0</v>
          </cell>
          <cell r="BE12">
            <v>0</v>
          </cell>
          <cell r="BF12">
            <v>0</v>
          </cell>
          <cell r="BH12">
            <v>9</v>
          </cell>
          <cell r="BI12">
            <v>0.20056469156619897</v>
          </cell>
          <cell r="CA12">
            <v>3</v>
          </cell>
          <cell r="CB12">
            <v>3</v>
          </cell>
          <cell r="CC12" t="str">
            <v>ACUSHNET</v>
          </cell>
          <cell r="CD12">
            <v>31405</v>
          </cell>
          <cell r="CE12">
            <v>47888</v>
          </cell>
          <cell r="CF12">
            <v>0</v>
          </cell>
          <cell r="CG12">
            <v>14658</v>
          </cell>
          <cell r="CH12">
            <v>8921.6</v>
          </cell>
          <cell r="CI12">
            <v>0</v>
          </cell>
          <cell r="CJ12">
            <v>23579.599999999999</v>
          </cell>
          <cell r="CK12">
            <v>3765.461528442956</v>
          </cell>
          <cell r="DA12">
            <v>3</v>
          </cell>
          <cell r="DB12" t="str">
            <v>ACUSHNET</v>
          </cell>
          <cell r="DG12">
            <v>0</v>
          </cell>
          <cell r="DK12">
            <v>0</v>
          </cell>
          <cell r="DL12">
            <v>0</v>
          </cell>
          <cell r="DN12">
            <v>0</v>
          </cell>
          <cell r="DP12">
            <v>0</v>
          </cell>
          <cell r="DQ12">
            <v>0</v>
          </cell>
          <cell r="DR12">
            <v>0</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B13">
            <v>4</v>
          </cell>
          <cell r="AT13">
            <v>4</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59.910000000000004</v>
          </cell>
          <cell r="E14">
            <v>943167</v>
          </cell>
          <cell r="F14">
            <v>0</v>
          </cell>
          <cell r="G14">
            <v>55251</v>
          </cell>
          <cell r="H14">
            <v>998418</v>
          </cell>
          <cell r="J14">
            <v>55251</v>
          </cell>
          <cell r="K14">
            <v>177513.80875257513</v>
          </cell>
          <cell r="L14">
            <v>232764.80875257513</v>
          </cell>
          <cell r="N14">
            <v>765653.19124742481</v>
          </cell>
          <cell r="P14">
            <v>56189</v>
          </cell>
          <cell r="Q14">
            <v>1</v>
          </cell>
          <cell r="R14">
            <v>16860</v>
          </cell>
          <cell r="S14">
            <v>938</v>
          </cell>
          <cell r="T14">
            <v>177513.80875257513</v>
          </cell>
          <cell r="U14">
            <v>249625.80875257513</v>
          </cell>
          <cell r="W14">
            <v>471901.2</v>
          </cell>
          <cell r="AB14">
            <v>5</v>
          </cell>
          <cell r="AC14">
            <v>59.910000000000004</v>
          </cell>
          <cell r="AD14">
            <v>7.1978158351948748E-3</v>
          </cell>
          <cell r="AE14">
            <v>0</v>
          </cell>
          <cell r="AF14">
            <v>1</v>
          </cell>
          <cell r="AG14">
            <v>943167</v>
          </cell>
          <cell r="AH14">
            <v>0</v>
          </cell>
          <cell r="AI14">
            <v>0</v>
          </cell>
          <cell r="AJ14">
            <v>943167</v>
          </cell>
          <cell r="AK14">
            <v>0</v>
          </cell>
          <cell r="AL14">
            <v>55251</v>
          </cell>
          <cell r="AM14">
            <v>998418</v>
          </cell>
          <cell r="AN14">
            <v>15922</v>
          </cell>
          <cell r="AO14">
            <v>0</v>
          </cell>
          <cell r="AP14">
            <v>938</v>
          </cell>
          <cell r="AQ14">
            <v>16860</v>
          </cell>
          <cell r="AR14">
            <v>1015278</v>
          </cell>
          <cell r="AS14" t="str">
            <v xml:space="preserve"> </v>
          </cell>
          <cell r="AT14">
            <v>5</v>
          </cell>
          <cell r="AU14">
            <v>0.57999999999999996</v>
          </cell>
          <cell r="AV14">
            <v>0</v>
          </cell>
          <cell r="AW14">
            <v>0</v>
          </cell>
          <cell r="AX14">
            <v>0</v>
          </cell>
          <cell r="AY14">
            <v>0</v>
          </cell>
          <cell r="AZ14">
            <v>0</v>
          </cell>
          <cell r="BA14" t="str">
            <v xml:space="preserve"> </v>
          </cell>
          <cell r="BB14">
            <v>1</v>
          </cell>
          <cell r="BC14">
            <v>15922</v>
          </cell>
          <cell r="BD14">
            <v>0</v>
          </cell>
          <cell r="BE14">
            <v>938</v>
          </cell>
          <cell r="BF14">
            <v>16860</v>
          </cell>
          <cell r="BH14">
            <v>9</v>
          </cell>
          <cell r="BI14">
            <v>1.4867245081966523</v>
          </cell>
          <cell r="CA14">
            <v>5</v>
          </cell>
          <cell r="CB14">
            <v>5</v>
          </cell>
          <cell r="CC14" t="str">
            <v>AGAWAM</v>
          </cell>
          <cell r="CD14">
            <v>943167</v>
          </cell>
          <cell r="CE14">
            <v>781357</v>
          </cell>
          <cell r="CF14">
            <v>161810</v>
          </cell>
          <cell r="CG14">
            <v>61131</v>
          </cell>
          <cell r="CH14">
            <v>176849.2</v>
          </cell>
          <cell r="CI14">
            <v>0</v>
          </cell>
          <cell r="CJ14">
            <v>399790.2</v>
          </cell>
          <cell r="CK14">
            <v>177513.80875257513</v>
          </cell>
          <cell r="DA14">
            <v>5</v>
          </cell>
          <cell r="DB14" t="str">
            <v>AGAWAM</v>
          </cell>
          <cell r="DG14">
            <v>0</v>
          </cell>
          <cell r="DK14">
            <v>0</v>
          </cell>
          <cell r="DL14">
            <v>0</v>
          </cell>
          <cell r="DN14">
            <v>0</v>
          </cell>
          <cell r="DP14">
            <v>161810</v>
          </cell>
          <cell r="DQ14">
            <v>161810</v>
          </cell>
          <cell r="DR14">
            <v>0</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B15">
            <v>6</v>
          </cell>
          <cell r="AT15">
            <v>6</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62.93</v>
          </cell>
          <cell r="E16">
            <v>895208</v>
          </cell>
          <cell r="F16">
            <v>0</v>
          </cell>
          <cell r="G16">
            <v>58373</v>
          </cell>
          <cell r="H16">
            <v>953581</v>
          </cell>
          <cell r="J16">
            <v>58373</v>
          </cell>
          <cell r="K16">
            <v>192939.45772517656</v>
          </cell>
          <cell r="L16">
            <v>251312.45772517656</v>
          </cell>
          <cell r="N16">
            <v>702268.54227482341</v>
          </cell>
          <cell r="P16">
            <v>59030</v>
          </cell>
          <cell r="Q16">
            <v>0.7</v>
          </cell>
          <cell r="R16">
            <v>10706</v>
          </cell>
          <cell r="S16">
            <v>657</v>
          </cell>
          <cell r="T16">
            <v>192939.45772517656</v>
          </cell>
          <cell r="U16">
            <v>262019.15772517654</v>
          </cell>
          <cell r="W16">
            <v>343666</v>
          </cell>
          <cell r="AB16">
            <v>7</v>
          </cell>
          <cell r="AC16">
            <v>62.93</v>
          </cell>
          <cell r="AD16">
            <v>0</v>
          </cell>
          <cell r="AE16">
            <v>0</v>
          </cell>
          <cell r="AF16">
            <v>0.7</v>
          </cell>
          <cell r="AG16">
            <v>895208</v>
          </cell>
          <cell r="AH16">
            <v>0</v>
          </cell>
          <cell r="AI16">
            <v>0</v>
          </cell>
          <cell r="AJ16">
            <v>895208</v>
          </cell>
          <cell r="AK16">
            <v>0</v>
          </cell>
          <cell r="AL16">
            <v>58373</v>
          </cell>
          <cell r="AM16">
            <v>953581</v>
          </cell>
          <cell r="AN16">
            <v>10049</v>
          </cell>
          <cell r="AO16">
            <v>0</v>
          </cell>
          <cell r="AP16">
            <v>657</v>
          </cell>
          <cell r="AQ16">
            <v>10706</v>
          </cell>
          <cell r="AR16">
            <v>964287</v>
          </cell>
          <cell r="AS16" t="str">
            <v xml:space="preserve"> </v>
          </cell>
          <cell r="AT16">
            <v>7</v>
          </cell>
          <cell r="AU16">
            <v>0</v>
          </cell>
          <cell r="AV16">
            <v>0</v>
          </cell>
          <cell r="AW16">
            <v>0</v>
          </cell>
          <cell r="AX16">
            <v>0</v>
          </cell>
          <cell r="AY16">
            <v>0</v>
          </cell>
          <cell r="AZ16">
            <v>0</v>
          </cell>
          <cell r="BA16" t="str">
            <v xml:space="preserve"> </v>
          </cell>
          <cell r="BB16">
            <v>0.7</v>
          </cell>
          <cell r="BC16">
            <v>10049</v>
          </cell>
          <cell r="BD16">
            <v>0</v>
          </cell>
          <cell r="BE16">
            <v>657</v>
          </cell>
          <cell r="BF16">
            <v>10706</v>
          </cell>
          <cell r="BH16">
            <v>9</v>
          </cell>
          <cell r="BI16">
            <v>2.5708886322353517</v>
          </cell>
          <cell r="CA16">
            <v>7</v>
          </cell>
          <cell r="CB16">
            <v>7</v>
          </cell>
          <cell r="CC16" t="str">
            <v>AMESBURY</v>
          </cell>
          <cell r="CD16">
            <v>895208</v>
          </cell>
          <cell r="CE16">
            <v>710625</v>
          </cell>
          <cell r="CF16">
            <v>184583</v>
          </cell>
          <cell r="CG16">
            <v>32529.599999999999</v>
          </cell>
          <cell r="CH16">
            <v>57474.400000000001</v>
          </cell>
          <cell r="CI16">
            <v>0</v>
          </cell>
          <cell r="CJ16">
            <v>274587</v>
          </cell>
          <cell r="CK16">
            <v>192939.45772517656</v>
          </cell>
          <cell r="DA16">
            <v>7</v>
          </cell>
          <cell r="DB16" t="str">
            <v>AMESBURY</v>
          </cell>
          <cell r="DG16">
            <v>0</v>
          </cell>
          <cell r="DK16">
            <v>0</v>
          </cell>
          <cell r="DL16">
            <v>0</v>
          </cell>
          <cell r="DN16">
            <v>0</v>
          </cell>
          <cell r="DP16">
            <v>184583</v>
          </cell>
          <cell r="DQ16">
            <v>184583</v>
          </cell>
          <cell r="DR16">
            <v>0</v>
          </cell>
          <cell r="DT16">
            <v>0</v>
          </cell>
          <cell r="EC16">
            <v>-7</v>
          </cell>
        </row>
        <row r="17">
          <cell r="A17">
            <v>8</v>
          </cell>
          <cell r="B17">
            <v>8</v>
          </cell>
          <cell r="C17" t="str">
            <v>AMHERST</v>
          </cell>
          <cell r="D17">
            <v>76.95</v>
          </cell>
          <cell r="E17">
            <v>1536597</v>
          </cell>
          <cell r="F17">
            <v>0</v>
          </cell>
          <cell r="G17">
            <v>72179</v>
          </cell>
          <cell r="H17">
            <v>1608776</v>
          </cell>
          <cell r="J17">
            <v>72179</v>
          </cell>
          <cell r="K17">
            <v>0</v>
          </cell>
          <cell r="L17">
            <v>72179</v>
          </cell>
          <cell r="N17">
            <v>1536597</v>
          </cell>
          <cell r="P17">
            <v>72179</v>
          </cell>
          <cell r="Q17">
            <v>0</v>
          </cell>
          <cell r="R17">
            <v>0</v>
          </cell>
          <cell r="S17">
            <v>0</v>
          </cell>
          <cell r="T17">
            <v>0</v>
          </cell>
          <cell r="U17">
            <v>72179</v>
          </cell>
          <cell r="W17">
            <v>136782.6</v>
          </cell>
          <cell r="AB17">
            <v>8</v>
          </cell>
          <cell r="AC17">
            <v>76.95</v>
          </cell>
          <cell r="AD17">
            <v>0</v>
          </cell>
          <cell r="AE17">
            <v>0</v>
          </cell>
          <cell r="AF17">
            <v>0</v>
          </cell>
          <cell r="AG17">
            <v>1536597</v>
          </cell>
          <cell r="AH17">
            <v>0</v>
          </cell>
          <cell r="AI17">
            <v>0</v>
          </cell>
          <cell r="AJ17">
            <v>1536597</v>
          </cell>
          <cell r="AK17">
            <v>0</v>
          </cell>
          <cell r="AL17">
            <v>72179</v>
          </cell>
          <cell r="AM17">
            <v>1608776</v>
          </cell>
          <cell r="AN17">
            <v>0</v>
          </cell>
          <cell r="AO17">
            <v>0</v>
          </cell>
          <cell r="AP17">
            <v>0</v>
          </cell>
          <cell r="AQ17">
            <v>0</v>
          </cell>
          <cell r="AR17">
            <v>1608776</v>
          </cell>
          <cell r="AS17" t="str">
            <v xml:space="preserve"> </v>
          </cell>
          <cell r="AT17">
            <v>8</v>
          </cell>
          <cell r="AU17">
            <v>3.9699999999999998</v>
          </cell>
          <cell r="AV17">
            <v>0</v>
          </cell>
          <cell r="AW17">
            <v>0</v>
          </cell>
          <cell r="AX17">
            <v>0</v>
          </cell>
          <cell r="AY17">
            <v>0</v>
          </cell>
          <cell r="AZ17">
            <v>0</v>
          </cell>
          <cell r="BA17" t="str">
            <v xml:space="preserve"> </v>
          </cell>
          <cell r="BB17">
            <v>0</v>
          </cell>
          <cell r="BC17">
            <v>0</v>
          </cell>
          <cell r="BD17">
            <v>0</v>
          </cell>
          <cell r="BE17">
            <v>0</v>
          </cell>
          <cell r="BF17">
            <v>0</v>
          </cell>
          <cell r="BH17">
            <v>9</v>
          </cell>
          <cell r="BI17">
            <v>5.8630032554497875</v>
          </cell>
          <cell r="CA17">
            <v>8</v>
          </cell>
          <cell r="CB17">
            <v>8</v>
          </cell>
          <cell r="CC17" t="str">
            <v>AMHERST</v>
          </cell>
          <cell r="CD17">
            <v>1536597</v>
          </cell>
          <cell r="CE17">
            <v>1649245</v>
          </cell>
          <cell r="CF17">
            <v>0</v>
          </cell>
          <cell r="CG17">
            <v>0</v>
          </cell>
          <cell r="CH17">
            <v>64603.600000000006</v>
          </cell>
          <cell r="CI17">
            <v>0</v>
          </cell>
          <cell r="CJ17">
            <v>64603.600000000006</v>
          </cell>
          <cell r="CK17">
            <v>0</v>
          </cell>
          <cell r="DA17">
            <v>8</v>
          </cell>
          <cell r="DB17" t="str">
            <v>AMHERST</v>
          </cell>
          <cell r="DG17">
            <v>0</v>
          </cell>
          <cell r="DK17">
            <v>0</v>
          </cell>
          <cell r="DL17">
            <v>0</v>
          </cell>
          <cell r="DN17">
            <v>0</v>
          </cell>
          <cell r="DP17">
            <v>0</v>
          </cell>
          <cell r="DQ17">
            <v>0</v>
          </cell>
          <cell r="DR17">
            <v>0</v>
          </cell>
          <cell r="DT17">
            <v>0</v>
          </cell>
          <cell r="EC17">
            <v>-8</v>
          </cell>
        </row>
        <row r="18">
          <cell r="A18">
            <v>9</v>
          </cell>
          <cell r="B18">
            <v>9</v>
          </cell>
          <cell r="C18" t="str">
            <v>ANDOVER</v>
          </cell>
          <cell r="D18">
            <v>14</v>
          </cell>
          <cell r="E18">
            <v>252451</v>
          </cell>
          <cell r="F18">
            <v>0</v>
          </cell>
          <cell r="G18">
            <v>13124</v>
          </cell>
          <cell r="H18">
            <v>265575</v>
          </cell>
          <cell r="J18">
            <v>13124</v>
          </cell>
          <cell r="K18">
            <v>57293.363019554985</v>
          </cell>
          <cell r="L18">
            <v>70417.363019554992</v>
          </cell>
          <cell r="N18">
            <v>195157.63698044501</v>
          </cell>
          <cell r="P18">
            <v>13124</v>
          </cell>
          <cell r="Q18">
            <v>0</v>
          </cell>
          <cell r="R18">
            <v>0</v>
          </cell>
          <cell r="S18">
            <v>0</v>
          </cell>
          <cell r="T18">
            <v>57293.363019554985</v>
          </cell>
          <cell r="U18">
            <v>70417.363019554992</v>
          </cell>
          <cell r="W18">
            <v>89655.2</v>
          </cell>
          <cell r="AB18">
            <v>9</v>
          </cell>
          <cell r="AC18">
            <v>14</v>
          </cell>
          <cell r="AD18">
            <v>9.3312597200624903E-3</v>
          </cell>
          <cell r="AE18">
            <v>0</v>
          </cell>
          <cell r="AF18">
            <v>0</v>
          </cell>
          <cell r="AG18">
            <v>252451</v>
          </cell>
          <cell r="AH18">
            <v>0</v>
          </cell>
          <cell r="AI18">
            <v>0</v>
          </cell>
          <cell r="AJ18">
            <v>252451</v>
          </cell>
          <cell r="AK18">
            <v>0</v>
          </cell>
          <cell r="AL18">
            <v>13124</v>
          </cell>
          <cell r="AM18">
            <v>265575</v>
          </cell>
          <cell r="AN18">
            <v>0</v>
          </cell>
          <cell r="AO18">
            <v>0</v>
          </cell>
          <cell r="AP18">
            <v>0</v>
          </cell>
          <cell r="AQ18">
            <v>0</v>
          </cell>
          <cell r="AR18">
            <v>265575</v>
          </cell>
          <cell r="AS18" t="str">
            <v xml:space="preserve"> </v>
          </cell>
          <cell r="AT18">
            <v>9</v>
          </cell>
          <cell r="AU18">
            <v>0</v>
          </cell>
          <cell r="AV18">
            <v>0</v>
          </cell>
          <cell r="AW18">
            <v>0</v>
          </cell>
          <cell r="AX18">
            <v>0</v>
          </cell>
          <cell r="AY18">
            <v>0</v>
          </cell>
          <cell r="AZ18">
            <v>0</v>
          </cell>
          <cell r="BA18" t="str">
            <v xml:space="preserve"> </v>
          </cell>
          <cell r="BB18">
            <v>0</v>
          </cell>
          <cell r="BC18">
            <v>0</v>
          </cell>
          <cell r="BD18">
            <v>0</v>
          </cell>
          <cell r="BE18">
            <v>0</v>
          </cell>
          <cell r="BF18">
            <v>0</v>
          </cell>
          <cell r="BH18">
            <v>9</v>
          </cell>
          <cell r="BI18">
            <v>0.23044046509210817</v>
          </cell>
          <cell r="CA18">
            <v>9</v>
          </cell>
          <cell r="CB18">
            <v>9</v>
          </cell>
          <cell r="CC18" t="str">
            <v>ANDOVER</v>
          </cell>
          <cell r="CD18">
            <v>252451</v>
          </cell>
          <cell r="CE18">
            <v>201808</v>
          </cell>
          <cell r="CF18">
            <v>50643</v>
          </cell>
          <cell r="CG18">
            <v>25888.2</v>
          </cell>
          <cell r="CH18">
            <v>0</v>
          </cell>
          <cell r="CI18">
            <v>0</v>
          </cell>
          <cell r="CJ18">
            <v>76531.199999999997</v>
          </cell>
          <cell r="CK18">
            <v>57293.363019554985</v>
          </cell>
          <cell r="DA18">
            <v>9</v>
          </cell>
          <cell r="DB18" t="str">
            <v>ANDOVER</v>
          </cell>
          <cell r="DG18">
            <v>0</v>
          </cell>
          <cell r="DK18">
            <v>0</v>
          </cell>
          <cell r="DL18">
            <v>0</v>
          </cell>
          <cell r="DN18">
            <v>0</v>
          </cell>
          <cell r="DP18">
            <v>50643</v>
          </cell>
          <cell r="DQ18">
            <v>50643</v>
          </cell>
          <cell r="DR18">
            <v>0</v>
          </cell>
          <cell r="DT18">
            <v>0</v>
          </cell>
          <cell r="EC18">
            <v>-9</v>
          </cell>
        </row>
        <row r="19">
          <cell r="A19">
            <v>10</v>
          </cell>
          <cell r="B19">
            <v>10</v>
          </cell>
          <cell r="C19" t="str">
            <v>ARLINGTON</v>
          </cell>
          <cell r="D19">
            <v>11.98</v>
          </cell>
          <cell r="E19">
            <v>193483</v>
          </cell>
          <cell r="F19">
            <v>0</v>
          </cell>
          <cell r="G19">
            <v>11237</v>
          </cell>
          <cell r="H19">
            <v>204720</v>
          </cell>
          <cell r="J19">
            <v>11237</v>
          </cell>
          <cell r="K19">
            <v>46232.461304510289</v>
          </cell>
          <cell r="L19">
            <v>57469.461304510289</v>
          </cell>
          <cell r="N19">
            <v>147250.5386954897</v>
          </cell>
          <cell r="P19">
            <v>11237</v>
          </cell>
          <cell r="Q19">
            <v>0</v>
          </cell>
          <cell r="R19">
            <v>0</v>
          </cell>
          <cell r="S19">
            <v>0</v>
          </cell>
          <cell r="T19">
            <v>46232.461304510289</v>
          </cell>
          <cell r="U19">
            <v>57469.461304510289</v>
          </cell>
          <cell r="W19">
            <v>72192</v>
          </cell>
          <cell r="AB19">
            <v>10</v>
          </cell>
          <cell r="AC19">
            <v>11.98</v>
          </cell>
          <cell r="AD19">
            <v>0</v>
          </cell>
          <cell r="AE19">
            <v>0</v>
          </cell>
          <cell r="AF19">
            <v>0</v>
          </cell>
          <cell r="AG19">
            <v>193483</v>
          </cell>
          <cell r="AH19">
            <v>0</v>
          </cell>
          <cell r="AI19">
            <v>0</v>
          </cell>
          <cell r="AJ19">
            <v>193483</v>
          </cell>
          <cell r="AK19">
            <v>0</v>
          </cell>
          <cell r="AL19">
            <v>11237</v>
          </cell>
          <cell r="AM19">
            <v>204720</v>
          </cell>
          <cell r="AN19">
            <v>0</v>
          </cell>
          <cell r="AO19">
            <v>0</v>
          </cell>
          <cell r="AP19">
            <v>0</v>
          </cell>
          <cell r="AQ19">
            <v>0</v>
          </cell>
          <cell r="AR19">
            <v>204720</v>
          </cell>
          <cell r="AS19" t="str">
            <v xml:space="preserve"> </v>
          </cell>
          <cell r="AT19">
            <v>10</v>
          </cell>
          <cell r="AU19">
            <v>0</v>
          </cell>
          <cell r="AV19">
            <v>0</v>
          </cell>
          <cell r="AW19">
            <v>0</v>
          </cell>
          <cell r="AX19">
            <v>0</v>
          </cell>
          <cell r="AY19">
            <v>0</v>
          </cell>
          <cell r="AZ19">
            <v>0</v>
          </cell>
          <cell r="BA19" t="str">
            <v xml:space="preserve"> </v>
          </cell>
          <cell r="BB19">
            <v>0</v>
          </cell>
          <cell r="BC19">
            <v>0</v>
          </cell>
          <cell r="BD19">
            <v>0</v>
          </cell>
          <cell r="BE19">
            <v>0</v>
          </cell>
          <cell r="BF19">
            <v>0</v>
          </cell>
          <cell r="BH19">
            <v>9</v>
          </cell>
          <cell r="BI19">
            <v>0.21107392352116922</v>
          </cell>
          <cell r="CA19">
            <v>10</v>
          </cell>
          <cell r="CB19">
            <v>10</v>
          </cell>
          <cell r="CC19" t="str">
            <v>ARLINGTON</v>
          </cell>
          <cell r="CD19">
            <v>193483</v>
          </cell>
          <cell r="CE19">
            <v>152340</v>
          </cell>
          <cell r="CF19">
            <v>41143</v>
          </cell>
          <cell r="CG19">
            <v>19812</v>
          </cell>
          <cell r="CH19">
            <v>0</v>
          </cell>
          <cell r="CI19">
            <v>0</v>
          </cell>
          <cell r="CJ19">
            <v>60955</v>
          </cell>
          <cell r="CK19">
            <v>46232.461304510289</v>
          </cell>
          <cell r="DA19">
            <v>10</v>
          </cell>
          <cell r="DB19" t="str">
            <v>ARLINGTON</v>
          </cell>
          <cell r="DG19">
            <v>0</v>
          </cell>
          <cell r="DK19">
            <v>0</v>
          </cell>
          <cell r="DL19">
            <v>0</v>
          </cell>
          <cell r="DN19">
            <v>0</v>
          </cell>
          <cell r="DP19">
            <v>41143</v>
          </cell>
          <cell r="DQ19">
            <v>41143</v>
          </cell>
          <cell r="DR19">
            <v>0</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B20">
            <v>11</v>
          </cell>
          <cell r="AT20">
            <v>11</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B21">
            <v>12</v>
          </cell>
          <cell r="AT21">
            <v>12</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B22">
            <v>13</v>
          </cell>
          <cell r="AT22">
            <v>13</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5</v>
          </cell>
          <cell r="E23">
            <v>71549</v>
          </cell>
          <cell r="F23">
            <v>0</v>
          </cell>
          <cell r="G23">
            <v>4684</v>
          </cell>
          <cell r="H23">
            <v>76233</v>
          </cell>
          <cell r="J23">
            <v>4684</v>
          </cell>
          <cell r="K23">
            <v>0</v>
          </cell>
          <cell r="L23">
            <v>4684</v>
          </cell>
          <cell r="N23">
            <v>71549</v>
          </cell>
          <cell r="P23">
            <v>4684</v>
          </cell>
          <cell r="Q23">
            <v>0</v>
          </cell>
          <cell r="R23">
            <v>0</v>
          </cell>
          <cell r="S23">
            <v>0</v>
          </cell>
          <cell r="T23">
            <v>0</v>
          </cell>
          <cell r="U23">
            <v>4684</v>
          </cell>
          <cell r="W23">
            <v>4684</v>
          </cell>
          <cell r="AB23">
            <v>14</v>
          </cell>
          <cell r="AC23">
            <v>5</v>
          </cell>
          <cell r="AD23">
            <v>6.8467383944024142E-3</v>
          </cell>
          <cell r="AE23">
            <v>0</v>
          </cell>
          <cell r="AF23">
            <v>0</v>
          </cell>
          <cell r="AG23">
            <v>71549</v>
          </cell>
          <cell r="AH23">
            <v>0</v>
          </cell>
          <cell r="AI23">
            <v>0</v>
          </cell>
          <cell r="AJ23">
            <v>71549</v>
          </cell>
          <cell r="AK23">
            <v>0</v>
          </cell>
          <cell r="AL23">
            <v>4684</v>
          </cell>
          <cell r="AM23">
            <v>76233</v>
          </cell>
          <cell r="AN23">
            <v>0</v>
          </cell>
          <cell r="AO23">
            <v>0</v>
          </cell>
          <cell r="AP23">
            <v>0</v>
          </cell>
          <cell r="AQ23">
            <v>0</v>
          </cell>
          <cell r="AR23">
            <v>76233</v>
          </cell>
          <cell r="AS23" t="str">
            <v xml:space="preserve"> </v>
          </cell>
          <cell r="AT23">
            <v>14</v>
          </cell>
          <cell r="AU23">
            <v>0</v>
          </cell>
          <cell r="AV23">
            <v>0</v>
          </cell>
          <cell r="AW23">
            <v>0</v>
          </cell>
          <cell r="AX23">
            <v>0</v>
          </cell>
          <cell r="AY23">
            <v>0</v>
          </cell>
          <cell r="AZ23">
            <v>0</v>
          </cell>
          <cell r="BA23" t="str">
            <v xml:space="preserve"> </v>
          </cell>
          <cell r="BB23">
            <v>0</v>
          </cell>
          <cell r="BC23">
            <v>0</v>
          </cell>
          <cell r="BD23">
            <v>0</v>
          </cell>
          <cell r="BE23">
            <v>0</v>
          </cell>
          <cell r="BF23">
            <v>0</v>
          </cell>
          <cell r="BH23">
            <v>9</v>
          </cell>
          <cell r="BI23">
            <v>0.17914588109319524</v>
          </cell>
          <cell r="CA23">
            <v>14</v>
          </cell>
          <cell r="CB23">
            <v>14</v>
          </cell>
          <cell r="CC23" t="str">
            <v>ASHLAND</v>
          </cell>
          <cell r="CD23">
            <v>71549</v>
          </cell>
          <cell r="CE23">
            <v>194307</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B24">
            <v>15</v>
          </cell>
          <cell r="AT24">
            <v>15</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341.59000000000003</v>
          </cell>
          <cell r="E25">
            <v>3922779</v>
          </cell>
          <cell r="F25">
            <v>0</v>
          </cell>
          <cell r="G25">
            <v>318400</v>
          </cell>
          <cell r="H25">
            <v>4241179</v>
          </cell>
          <cell r="J25">
            <v>318400</v>
          </cell>
          <cell r="K25">
            <v>308423</v>
          </cell>
          <cell r="L25">
            <v>626823</v>
          </cell>
          <cell r="N25">
            <v>3614356</v>
          </cell>
          <cell r="P25">
            <v>319335</v>
          </cell>
          <cell r="Q25">
            <v>0.99716192375546564</v>
          </cell>
          <cell r="R25">
            <v>12400</v>
          </cell>
          <cell r="S25">
            <v>935</v>
          </cell>
          <cell r="T25">
            <v>308423</v>
          </cell>
          <cell r="U25">
            <v>639223.99716192367</v>
          </cell>
          <cell r="W25">
            <v>806806.2</v>
          </cell>
          <cell r="AB25">
            <v>16</v>
          </cell>
          <cell r="AC25">
            <v>341.59000000000003</v>
          </cell>
          <cell r="AD25">
            <v>1.0288106621273987</v>
          </cell>
          <cell r="AE25">
            <v>0</v>
          </cell>
          <cell r="AF25">
            <v>0.99716192375546564</v>
          </cell>
          <cell r="AG25">
            <v>3922779</v>
          </cell>
          <cell r="AH25">
            <v>0</v>
          </cell>
          <cell r="AI25">
            <v>0</v>
          </cell>
          <cell r="AJ25">
            <v>3922779</v>
          </cell>
          <cell r="AK25">
            <v>0</v>
          </cell>
          <cell r="AL25">
            <v>318400</v>
          </cell>
          <cell r="AM25">
            <v>4241179</v>
          </cell>
          <cell r="AN25">
            <v>11465</v>
          </cell>
          <cell r="AO25">
            <v>0</v>
          </cell>
          <cell r="AP25">
            <v>935</v>
          </cell>
          <cell r="AQ25">
            <v>12400</v>
          </cell>
          <cell r="AR25">
            <v>4253579</v>
          </cell>
          <cell r="AS25" t="str">
            <v xml:space="preserve"> </v>
          </cell>
          <cell r="AT25">
            <v>16</v>
          </cell>
          <cell r="AU25">
            <v>3</v>
          </cell>
          <cell r="AV25">
            <v>0</v>
          </cell>
          <cell r="AW25">
            <v>0</v>
          </cell>
          <cell r="AX25">
            <v>0</v>
          </cell>
          <cell r="AY25">
            <v>0</v>
          </cell>
          <cell r="AZ25">
            <v>0</v>
          </cell>
          <cell r="BA25" t="str">
            <v xml:space="preserve"> </v>
          </cell>
          <cell r="BB25">
            <v>0.99716192375546564</v>
          </cell>
          <cell r="BC25">
            <v>11465</v>
          </cell>
          <cell r="BD25">
            <v>0</v>
          </cell>
          <cell r="BE25">
            <v>935</v>
          </cell>
          <cell r="BF25">
            <v>12400</v>
          </cell>
          <cell r="BH25">
            <v>9</v>
          </cell>
          <cell r="BI25">
            <v>4.7137046774485984</v>
          </cell>
          <cell r="CA25">
            <v>16</v>
          </cell>
          <cell r="CB25">
            <v>16</v>
          </cell>
          <cell r="CC25" t="str">
            <v>ATTLEBORO</v>
          </cell>
          <cell r="CD25">
            <v>3922779</v>
          </cell>
          <cell r="CE25">
            <v>3614356</v>
          </cell>
          <cell r="CF25">
            <v>308423</v>
          </cell>
          <cell r="CG25">
            <v>0</v>
          </cell>
          <cell r="CH25">
            <v>167583.20000000001</v>
          </cell>
          <cell r="CI25">
            <v>0</v>
          </cell>
          <cell r="CJ25">
            <v>476006.2</v>
          </cell>
          <cell r="CK25">
            <v>308423</v>
          </cell>
          <cell r="DA25">
            <v>16</v>
          </cell>
          <cell r="DB25" t="str">
            <v>ATTLEBORO</v>
          </cell>
          <cell r="DG25">
            <v>0</v>
          </cell>
          <cell r="DK25">
            <v>0</v>
          </cell>
          <cell r="DL25">
            <v>0</v>
          </cell>
          <cell r="DN25">
            <v>0</v>
          </cell>
          <cell r="DP25">
            <v>308423</v>
          </cell>
          <cell r="DQ25">
            <v>308423</v>
          </cell>
          <cell r="DR25">
            <v>0</v>
          </cell>
          <cell r="DT25">
            <v>0</v>
          </cell>
          <cell r="EC25">
            <v>-16</v>
          </cell>
        </row>
        <row r="26">
          <cell r="A26">
            <v>17</v>
          </cell>
          <cell r="B26">
            <v>17</v>
          </cell>
          <cell r="C26" t="str">
            <v>AUBURN</v>
          </cell>
          <cell r="D26">
            <v>8.44</v>
          </cell>
          <cell r="E26">
            <v>138431</v>
          </cell>
          <cell r="F26">
            <v>0</v>
          </cell>
          <cell r="G26">
            <v>7909</v>
          </cell>
          <cell r="H26">
            <v>146340</v>
          </cell>
          <cell r="J26">
            <v>7909</v>
          </cell>
          <cell r="K26">
            <v>0</v>
          </cell>
          <cell r="L26">
            <v>7909</v>
          </cell>
          <cell r="N26">
            <v>138431</v>
          </cell>
          <cell r="P26">
            <v>7909</v>
          </cell>
          <cell r="Q26">
            <v>0</v>
          </cell>
          <cell r="R26">
            <v>0</v>
          </cell>
          <cell r="S26">
            <v>0</v>
          </cell>
          <cell r="T26">
            <v>0</v>
          </cell>
          <cell r="U26">
            <v>7909</v>
          </cell>
          <cell r="W26">
            <v>7909</v>
          </cell>
          <cell r="AB26">
            <v>17</v>
          </cell>
          <cell r="AC26">
            <v>8.44</v>
          </cell>
          <cell r="AD26">
            <v>7.6284496297963685E-3</v>
          </cell>
          <cell r="AE26">
            <v>0</v>
          </cell>
          <cell r="AF26">
            <v>0</v>
          </cell>
          <cell r="AG26">
            <v>138431</v>
          </cell>
          <cell r="AH26">
            <v>0</v>
          </cell>
          <cell r="AI26">
            <v>0</v>
          </cell>
          <cell r="AJ26">
            <v>138431</v>
          </cell>
          <cell r="AK26">
            <v>0</v>
          </cell>
          <cell r="AL26">
            <v>7909</v>
          </cell>
          <cell r="AM26">
            <v>146340</v>
          </cell>
          <cell r="AN26">
            <v>0</v>
          </cell>
          <cell r="AO26">
            <v>0</v>
          </cell>
          <cell r="AP26">
            <v>0</v>
          </cell>
          <cell r="AQ26">
            <v>0</v>
          </cell>
          <cell r="AR26">
            <v>146340</v>
          </cell>
          <cell r="AS26" t="str">
            <v xml:space="preserve"> </v>
          </cell>
          <cell r="AT26">
            <v>17</v>
          </cell>
          <cell r="AU26">
            <v>0</v>
          </cell>
          <cell r="AV26">
            <v>0</v>
          </cell>
          <cell r="AW26">
            <v>0</v>
          </cell>
          <cell r="AX26">
            <v>0</v>
          </cell>
          <cell r="AY26">
            <v>0</v>
          </cell>
          <cell r="AZ26">
            <v>0</v>
          </cell>
          <cell r="BA26" t="str">
            <v xml:space="preserve"> </v>
          </cell>
          <cell r="BB26">
            <v>0</v>
          </cell>
          <cell r="BC26">
            <v>0</v>
          </cell>
          <cell r="BD26">
            <v>0</v>
          </cell>
          <cell r="BE26">
            <v>0</v>
          </cell>
          <cell r="BF26">
            <v>0</v>
          </cell>
          <cell r="BH26">
            <v>9</v>
          </cell>
          <cell r="BI26">
            <v>0.39634029476798116</v>
          </cell>
          <cell r="CA26">
            <v>17</v>
          </cell>
          <cell r="CB26">
            <v>17</v>
          </cell>
          <cell r="CC26" t="str">
            <v>AUBURN</v>
          </cell>
          <cell r="CD26">
            <v>138431</v>
          </cell>
          <cell r="CE26">
            <v>152821</v>
          </cell>
          <cell r="CF26">
            <v>0</v>
          </cell>
          <cell r="CG26">
            <v>0</v>
          </cell>
          <cell r="CH26">
            <v>0</v>
          </cell>
          <cell r="CI26">
            <v>0</v>
          </cell>
          <cell r="CJ26">
            <v>0</v>
          </cell>
          <cell r="CK26">
            <v>0</v>
          </cell>
          <cell r="DA26">
            <v>17</v>
          </cell>
          <cell r="DB26" t="str">
            <v>AUBURN</v>
          </cell>
          <cell r="DG26">
            <v>0</v>
          </cell>
          <cell r="DK26">
            <v>0</v>
          </cell>
          <cell r="DL26">
            <v>0</v>
          </cell>
          <cell r="DN26">
            <v>0</v>
          </cell>
          <cell r="DP26">
            <v>0</v>
          </cell>
          <cell r="DQ26">
            <v>0</v>
          </cell>
          <cell r="DR26">
            <v>0</v>
          </cell>
          <cell r="DT26">
            <v>0</v>
          </cell>
          <cell r="EC26">
            <v>-17</v>
          </cell>
        </row>
        <row r="27">
          <cell r="A27">
            <v>18</v>
          </cell>
          <cell r="B27">
            <v>18</v>
          </cell>
          <cell r="C27" t="str">
            <v>AVON</v>
          </cell>
          <cell r="D27">
            <v>18.55</v>
          </cell>
          <cell r="E27">
            <v>384359</v>
          </cell>
          <cell r="F27">
            <v>0</v>
          </cell>
          <cell r="G27">
            <v>17350</v>
          </cell>
          <cell r="H27">
            <v>401709</v>
          </cell>
          <cell r="J27">
            <v>17350</v>
          </cell>
          <cell r="K27">
            <v>78590.266899502574</v>
          </cell>
          <cell r="L27">
            <v>95940.266899502574</v>
          </cell>
          <cell r="N27">
            <v>305768.7331004974</v>
          </cell>
          <cell r="P27">
            <v>17350</v>
          </cell>
          <cell r="Q27">
            <v>0</v>
          </cell>
          <cell r="R27">
            <v>0</v>
          </cell>
          <cell r="S27">
            <v>0</v>
          </cell>
          <cell r="T27">
            <v>78590.266899502574</v>
          </cell>
          <cell r="U27">
            <v>95940.266899502574</v>
          </cell>
          <cell r="W27">
            <v>162309.4</v>
          </cell>
          <cell r="AB27">
            <v>18</v>
          </cell>
          <cell r="AC27">
            <v>18.55</v>
          </cell>
          <cell r="AD27">
            <v>5.0005587510825997E-2</v>
          </cell>
          <cell r="AE27">
            <v>0</v>
          </cell>
          <cell r="AF27">
            <v>0</v>
          </cell>
          <cell r="AG27">
            <v>384359</v>
          </cell>
          <cell r="AH27">
            <v>0</v>
          </cell>
          <cell r="AI27">
            <v>0</v>
          </cell>
          <cell r="AJ27">
            <v>384359</v>
          </cell>
          <cell r="AK27">
            <v>0</v>
          </cell>
          <cell r="AL27">
            <v>17350</v>
          </cell>
          <cell r="AM27">
            <v>401709</v>
          </cell>
          <cell r="AN27">
            <v>0</v>
          </cell>
          <cell r="AO27">
            <v>0</v>
          </cell>
          <cell r="AP27">
            <v>0</v>
          </cell>
          <cell r="AQ27">
            <v>0</v>
          </cell>
          <cell r="AR27">
            <v>401709</v>
          </cell>
          <cell r="AS27" t="str">
            <v xml:space="preserve"> </v>
          </cell>
          <cell r="AT27">
            <v>18</v>
          </cell>
          <cell r="AU27">
            <v>1</v>
          </cell>
          <cell r="AV27">
            <v>0</v>
          </cell>
          <cell r="AW27">
            <v>0</v>
          </cell>
          <cell r="AX27">
            <v>0</v>
          </cell>
          <cell r="AY27">
            <v>0</v>
          </cell>
          <cell r="AZ27">
            <v>0</v>
          </cell>
          <cell r="BA27" t="str">
            <v xml:space="preserve"> </v>
          </cell>
          <cell r="BB27">
            <v>0</v>
          </cell>
          <cell r="BC27">
            <v>0</v>
          </cell>
          <cell r="BD27">
            <v>0</v>
          </cell>
          <cell r="BE27">
            <v>0</v>
          </cell>
          <cell r="BF27">
            <v>0</v>
          </cell>
          <cell r="BH27">
            <v>9</v>
          </cell>
          <cell r="BI27">
            <v>3.2906244359349737</v>
          </cell>
          <cell r="CA27">
            <v>18</v>
          </cell>
          <cell r="CB27">
            <v>18</v>
          </cell>
          <cell r="CC27" t="str">
            <v>AVON</v>
          </cell>
          <cell r="CD27">
            <v>384359</v>
          </cell>
          <cell r="CE27">
            <v>328712</v>
          </cell>
          <cell r="CF27">
            <v>55647</v>
          </cell>
          <cell r="CG27">
            <v>89312.4</v>
          </cell>
          <cell r="CH27">
            <v>0</v>
          </cell>
          <cell r="CI27">
            <v>0</v>
          </cell>
          <cell r="CJ27">
            <v>144959.4</v>
          </cell>
          <cell r="CK27">
            <v>78590.266899502574</v>
          </cell>
          <cell r="DA27">
            <v>18</v>
          </cell>
          <cell r="DB27" t="str">
            <v>AVON</v>
          </cell>
          <cell r="DG27">
            <v>0</v>
          </cell>
          <cell r="DK27">
            <v>0</v>
          </cell>
          <cell r="DL27">
            <v>0</v>
          </cell>
          <cell r="DN27">
            <v>0</v>
          </cell>
          <cell r="DP27">
            <v>55647</v>
          </cell>
          <cell r="DQ27">
            <v>55647</v>
          </cell>
          <cell r="DR27">
            <v>0</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B28">
            <v>19</v>
          </cell>
          <cell r="AT28">
            <v>19</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304.45</v>
          </cell>
          <cell r="E29">
            <v>4151695</v>
          </cell>
          <cell r="F29">
            <v>0</v>
          </cell>
          <cell r="G29">
            <v>273229</v>
          </cell>
          <cell r="H29">
            <v>4424924</v>
          </cell>
          <cell r="J29">
            <v>273229</v>
          </cell>
          <cell r="K29">
            <v>827259.96959280549</v>
          </cell>
          <cell r="L29">
            <v>1100488.9695928055</v>
          </cell>
          <cell r="N29">
            <v>3324435.0304071945</v>
          </cell>
          <cell r="P29">
            <v>284455</v>
          </cell>
          <cell r="Q29">
            <v>11.973029959261515</v>
          </cell>
          <cell r="R29">
            <v>189445</v>
          </cell>
          <cell r="S29">
            <v>11226</v>
          </cell>
          <cell r="T29">
            <v>827259.96959280549</v>
          </cell>
          <cell r="U29">
            <v>1289945.9426227647</v>
          </cell>
          <cell r="W29">
            <v>1592491.6</v>
          </cell>
          <cell r="AB29">
            <v>20</v>
          </cell>
          <cell r="AC29">
            <v>304.45</v>
          </cell>
          <cell r="AD29">
            <v>1.0763879421608984</v>
          </cell>
          <cell r="AE29">
            <v>0</v>
          </cell>
          <cell r="AF29">
            <v>11.973029959261515</v>
          </cell>
          <cell r="AG29">
            <v>4151695</v>
          </cell>
          <cell r="AH29">
            <v>0</v>
          </cell>
          <cell r="AI29">
            <v>0</v>
          </cell>
          <cell r="AJ29">
            <v>4151695</v>
          </cell>
          <cell r="AK29">
            <v>0</v>
          </cell>
          <cell r="AL29">
            <v>273229</v>
          </cell>
          <cell r="AM29">
            <v>4424924</v>
          </cell>
          <cell r="AN29">
            <v>178219</v>
          </cell>
          <cell r="AO29">
            <v>0</v>
          </cell>
          <cell r="AP29">
            <v>11226</v>
          </cell>
          <cell r="AQ29">
            <v>189445</v>
          </cell>
          <cell r="AR29">
            <v>4614369</v>
          </cell>
          <cell r="AS29" t="str">
            <v xml:space="preserve"> </v>
          </cell>
          <cell r="AT29">
            <v>20</v>
          </cell>
          <cell r="AU29">
            <v>3.83</v>
          </cell>
          <cell r="AV29">
            <v>0</v>
          </cell>
          <cell r="AW29">
            <v>0</v>
          </cell>
          <cell r="AX29">
            <v>0</v>
          </cell>
          <cell r="AY29">
            <v>0</v>
          </cell>
          <cell r="AZ29">
            <v>0</v>
          </cell>
          <cell r="BA29" t="str">
            <v xml:space="preserve"> </v>
          </cell>
          <cell r="BB29">
            <v>11.973029959261515</v>
          </cell>
          <cell r="BC29">
            <v>178219</v>
          </cell>
          <cell r="BD29">
            <v>0</v>
          </cell>
          <cell r="BE29">
            <v>11226</v>
          </cell>
          <cell r="BF29">
            <v>189445</v>
          </cell>
          <cell r="BH29">
            <v>9</v>
          </cell>
          <cell r="BI29">
            <v>4.885799982881645</v>
          </cell>
          <cell r="CA29">
            <v>20</v>
          </cell>
          <cell r="CB29">
            <v>20</v>
          </cell>
          <cell r="CC29" t="str">
            <v>BARNSTABLE</v>
          </cell>
          <cell r="CD29">
            <v>4151695</v>
          </cell>
          <cell r="CE29">
            <v>3395466</v>
          </cell>
          <cell r="CF29">
            <v>756229</v>
          </cell>
          <cell r="CG29">
            <v>276505.8</v>
          </cell>
          <cell r="CH29">
            <v>97082.8</v>
          </cell>
          <cell r="CI29">
            <v>0</v>
          </cell>
          <cell r="CJ29">
            <v>1129817.6000000001</v>
          </cell>
          <cell r="CK29">
            <v>827259.96959280549</v>
          </cell>
          <cell r="DA29">
            <v>20</v>
          </cell>
          <cell r="DB29" t="str">
            <v>BARNSTABLE</v>
          </cell>
          <cell r="DG29">
            <v>0</v>
          </cell>
          <cell r="DK29">
            <v>0</v>
          </cell>
          <cell r="DL29">
            <v>0</v>
          </cell>
          <cell r="DN29">
            <v>0</v>
          </cell>
          <cell r="DP29">
            <v>756229</v>
          </cell>
          <cell r="DQ29">
            <v>756229</v>
          </cell>
          <cell r="DR29">
            <v>0</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B30">
            <v>21</v>
          </cell>
          <cell r="AT30">
            <v>21</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B31">
            <v>22</v>
          </cell>
          <cell r="AT31">
            <v>22</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1.65</v>
          </cell>
          <cell r="E32">
            <v>18456</v>
          </cell>
          <cell r="F32">
            <v>0</v>
          </cell>
          <cell r="G32">
            <v>994</v>
          </cell>
          <cell r="H32">
            <v>19450</v>
          </cell>
          <cell r="J32">
            <v>994</v>
          </cell>
          <cell r="K32">
            <v>11528</v>
          </cell>
          <cell r="L32">
            <v>12522</v>
          </cell>
          <cell r="N32">
            <v>6928</v>
          </cell>
          <cell r="P32">
            <v>1547</v>
          </cell>
          <cell r="Q32">
            <v>0.59</v>
          </cell>
          <cell r="R32">
            <v>10887</v>
          </cell>
          <cell r="S32">
            <v>553</v>
          </cell>
          <cell r="T32">
            <v>11528</v>
          </cell>
          <cell r="U32">
            <v>23409.59</v>
          </cell>
          <cell r="W32">
            <v>30267.8</v>
          </cell>
          <cell r="AB32">
            <v>23</v>
          </cell>
          <cell r="AC32">
            <v>1.65</v>
          </cell>
          <cell r="AD32">
            <v>0</v>
          </cell>
          <cell r="AE32">
            <v>0</v>
          </cell>
          <cell r="AF32">
            <v>0.59</v>
          </cell>
          <cell r="AG32">
            <v>18456</v>
          </cell>
          <cell r="AH32">
            <v>0</v>
          </cell>
          <cell r="AI32">
            <v>0</v>
          </cell>
          <cell r="AJ32">
            <v>18456</v>
          </cell>
          <cell r="AK32">
            <v>0</v>
          </cell>
          <cell r="AL32">
            <v>994</v>
          </cell>
          <cell r="AM32">
            <v>19450</v>
          </cell>
          <cell r="AN32">
            <v>10334</v>
          </cell>
          <cell r="AO32">
            <v>0</v>
          </cell>
          <cell r="AP32">
            <v>553</v>
          </cell>
          <cell r="AQ32">
            <v>10887</v>
          </cell>
          <cell r="AR32">
            <v>30337</v>
          </cell>
          <cell r="AS32" t="str">
            <v xml:space="preserve"> </v>
          </cell>
          <cell r="AT32">
            <v>23</v>
          </cell>
          <cell r="AU32">
            <v>0</v>
          </cell>
          <cell r="AV32">
            <v>0</v>
          </cell>
          <cell r="AW32">
            <v>0</v>
          </cell>
          <cell r="AX32">
            <v>0</v>
          </cell>
          <cell r="AY32">
            <v>0</v>
          </cell>
          <cell r="AZ32">
            <v>0</v>
          </cell>
          <cell r="BA32" t="str">
            <v xml:space="preserve"> </v>
          </cell>
          <cell r="BB32">
            <v>0.59</v>
          </cell>
          <cell r="BC32">
            <v>10334</v>
          </cell>
          <cell r="BD32">
            <v>0</v>
          </cell>
          <cell r="BE32">
            <v>553</v>
          </cell>
          <cell r="BF32">
            <v>10887</v>
          </cell>
          <cell r="BH32">
            <v>9</v>
          </cell>
          <cell r="BI32">
            <v>3.7777662191567751E-2</v>
          </cell>
          <cell r="CA32">
            <v>23</v>
          </cell>
          <cell r="CB32">
            <v>23</v>
          </cell>
          <cell r="CC32" t="str">
            <v>BEDFORD</v>
          </cell>
          <cell r="CD32">
            <v>18456</v>
          </cell>
          <cell r="CE32">
            <v>6928</v>
          </cell>
          <cell r="CF32">
            <v>11528</v>
          </cell>
          <cell r="CG32">
            <v>0</v>
          </cell>
          <cell r="CH32">
            <v>6858.8</v>
          </cell>
          <cell r="CI32">
            <v>0</v>
          </cell>
          <cell r="CJ32">
            <v>18386.8</v>
          </cell>
          <cell r="CK32">
            <v>11528</v>
          </cell>
          <cell r="DA32">
            <v>23</v>
          </cell>
          <cell r="DB32" t="str">
            <v>BEDFORD</v>
          </cell>
          <cell r="DG32">
            <v>0</v>
          </cell>
          <cell r="DK32">
            <v>0</v>
          </cell>
          <cell r="DL32">
            <v>0</v>
          </cell>
          <cell r="DN32">
            <v>0</v>
          </cell>
          <cell r="DP32">
            <v>11528</v>
          </cell>
          <cell r="DQ32">
            <v>11528</v>
          </cell>
          <cell r="DR32">
            <v>0</v>
          </cell>
          <cell r="DT32">
            <v>0</v>
          </cell>
          <cell r="EC32">
            <v>-23</v>
          </cell>
        </row>
        <row r="33">
          <cell r="A33">
            <v>24</v>
          </cell>
          <cell r="B33">
            <v>24</v>
          </cell>
          <cell r="C33" t="str">
            <v>BELCHERTOWN</v>
          </cell>
          <cell r="D33">
            <v>47.959999999999994</v>
          </cell>
          <cell r="E33">
            <v>588399</v>
          </cell>
          <cell r="F33">
            <v>0</v>
          </cell>
          <cell r="G33">
            <v>43392</v>
          </cell>
          <cell r="H33">
            <v>631791</v>
          </cell>
          <cell r="J33">
            <v>43392</v>
          </cell>
          <cell r="K33">
            <v>15126.976598044401</v>
          </cell>
          <cell r="L33">
            <v>58518.976598044399</v>
          </cell>
          <cell r="N33">
            <v>573272.02340195561</v>
          </cell>
          <cell r="P33">
            <v>44987</v>
          </cell>
          <cell r="Q33">
            <v>1.7</v>
          </cell>
          <cell r="R33">
            <v>23054</v>
          </cell>
          <cell r="S33">
            <v>1595</v>
          </cell>
          <cell r="T33">
            <v>15126.976598044401</v>
          </cell>
          <cell r="U33">
            <v>81574.676598044403</v>
          </cell>
          <cell r="W33">
            <v>123431</v>
          </cell>
          <cell r="AB33">
            <v>24</v>
          </cell>
          <cell r="AC33">
            <v>47.959999999999994</v>
          </cell>
          <cell r="AD33">
            <v>0</v>
          </cell>
          <cell r="AE33">
            <v>0</v>
          </cell>
          <cell r="AF33">
            <v>1.7</v>
          </cell>
          <cell r="AG33">
            <v>588399</v>
          </cell>
          <cell r="AH33">
            <v>0</v>
          </cell>
          <cell r="AI33">
            <v>0</v>
          </cell>
          <cell r="AJ33">
            <v>588399</v>
          </cell>
          <cell r="AK33">
            <v>0</v>
          </cell>
          <cell r="AL33">
            <v>43392</v>
          </cell>
          <cell r="AM33">
            <v>631791</v>
          </cell>
          <cell r="AN33">
            <v>21459</v>
          </cell>
          <cell r="AO33">
            <v>0</v>
          </cell>
          <cell r="AP33">
            <v>1595</v>
          </cell>
          <cell r="AQ33">
            <v>23054</v>
          </cell>
          <cell r="AR33">
            <v>654845</v>
          </cell>
          <cell r="AS33" t="str">
            <v xml:space="preserve"> </v>
          </cell>
          <cell r="AT33">
            <v>24</v>
          </cell>
          <cell r="AU33">
            <v>1</v>
          </cell>
          <cell r="AV33">
            <v>0</v>
          </cell>
          <cell r="AW33">
            <v>0</v>
          </cell>
          <cell r="AX33">
            <v>0</v>
          </cell>
          <cell r="AY33">
            <v>0</v>
          </cell>
          <cell r="AZ33">
            <v>0</v>
          </cell>
          <cell r="BA33" t="str">
            <v xml:space="preserve"> </v>
          </cell>
          <cell r="BB33">
            <v>1.7</v>
          </cell>
          <cell r="BC33">
            <v>21459</v>
          </cell>
          <cell r="BD33">
            <v>0</v>
          </cell>
          <cell r="BE33">
            <v>1595</v>
          </cell>
          <cell r="BF33">
            <v>23054</v>
          </cell>
          <cell r="BH33">
            <v>9</v>
          </cell>
          <cell r="BI33">
            <v>1.9495042053103211</v>
          </cell>
          <cell r="CA33">
            <v>24</v>
          </cell>
          <cell r="CB33">
            <v>24</v>
          </cell>
          <cell r="CC33" t="str">
            <v>BELCHERTOWN</v>
          </cell>
          <cell r="CD33">
            <v>588399</v>
          </cell>
          <cell r="CE33">
            <v>587742</v>
          </cell>
          <cell r="CF33">
            <v>657</v>
          </cell>
          <cell r="CG33">
            <v>56328</v>
          </cell>
          <cell r="CH33">
            <v>0</v>
          </cell>
          <cell r="CI33">
            <v>0</v>
          </cell>
          <cell r="CJ33">
            <v>56985</v>
          </cell>
          <cell r="CK33">
            <v>15126.976598044401</v>
          </cell>
          <cell r="DA33">
            <v>24</v>
          </cell>
          <cell r="DB33" t="str">
            <v>BELCHERTOWN</v>
          </cell>
          <cell r="DG33">
            <v>0</v>
          </cell>
          <cell r="DK33">
            <v>0</v>
          </cell>
          <cell r="DL33">
            <v>0</v>
          </cell>
          <cell r="DN33">
            <v>0</v>
          </cell>
          <cell r="DP33">
            <v>657</v>
          </cell>
          <cell r="DQ33">
            <v>657</v>
          </cell>
          <cell r="DR33">
            <v>0</v>
          </cell>
          <cell r="DT33">
            <v>0</v>
          </cell>
          <cell r="EC33">
            <v>-24</v>
          </cell>
        </row>
        <row r="34">
          <cell r="A34">
            <v>25</v>
          </cell>
          <cell r="B34">
            <v>25</v>
          </cell>
          <cell r="C34" t="str">
            <v>BELLINGHAM</v>
          </cell>
          <cell r="D34">
            <v>138.99</v>
          </cell>
          <cell r="E34">
            <v>2228250</v>
          </cell>
          <cell r="F34">
            <v>0</v>
          </cell>
          <cell r="G34">
            <v>130334</v>
          </cell>
          <cell r="H34">
            <v>2358584</v>
          </cell>
          <cell r="J34">
            <v>130334</v>
          </cell>
          <cell r="K34">
            <v>667544.52129631839</v>
          </cell>
          <cell r="L34">
            <v>797878.52129631839</v>
          </cell>
          <cell r="N34">
            <v>1560705.4787036816</v>
          </cell>
          <cell r="P34">
            <v>130334</v>
          </cell>
          <cell r="Q34">
            <v>0</v>
          </cell>
          <cell r="R34">
            <v>0</v>
          </cell>
          <cell r="S34">
            <v>0</v>
          </cell>
          <cell r="T34">
            <v>667544.52129631839</v>
          </cell>
          <cell r="U34">
            <v>797878.52129631839</v>
          </cell>
          <cell r="W34">
            <v>1295516.9999999998</v>
          </cell>
          <cell r="AB34">
            <v>25</v>
          </cell>
          <cell r="AC34">
            <v>138.99</v>
          </cell>
          <cell r="AD34">
            <v>4.3782358508992078E-2</v>
          </cell>
          <cell r="AE34">
            <v>0</v>
          </cell>
          <cell r="AF34">
            <v>0</v>
          </cell>
          <cell r="AG34">
            <v>2228250</v>
          </cell>
          <cell r="AH34">
            <v>0</v>
          </cell>
          <cell r="AI34">
            <v>0</v>
          </cell>
          <cell r="AJ34">
            <v>2228250</v>
          </cell>
          <cell r="AK34">
            <v>0</v>
          </cell>
          <cell r="AL34">
            <v>130334</v>
          </cell>
          <cell r="AM34">
            <v>2358584</v>
          </cell>
          <cell r="AN34">
            <v>0</v>
          </cell>
          <cell r="AO34">
            <v>0</v>
          </cell>
          <cell r="AP34">
            <v>0</v>
          </cell>
          <cell r="AQ34">
            <v>0</v>
          </cell>
          <cell r="AR34">
            <v>2358584</v>
          </cell>
          <cell r="AS34" t="str">
            <v xml:space="preserve"> </v>
          </cell>
          <cell r="AT34">
            <v>25</v>
          </cell>
          <cell r="AU34">
            <v>0</v>
          </cell>
          <cell r="AV34">
            <v>0</v>
          </cell>
          <cell r="AW34">
            <v>0</v>
          </cell>
          <cell r="AX34">
            <v>0</v>
          </cell>
          <cell r="AY34">
            <v>0</v>
          </cell>
          <cell r="AZ34">
            <v>0</v>
          </cell>
          <cell r="BA34" t="str">
            <v xml:space="preserve"> </v>
          </cell>
          <cell r="BB34">
            <v>0</v>
          </cell>
          <cell r="BC34">
            <v>0</v>
          </cell>
          <cell r="BD34">
            <v>0</v>
          </cell>
          <cell r="BE34">
            <v>0</v>
          </cell>
          <cell r="BF34">
            <v>0</v>
          </cell>
          <cell r="BH34">
            <v>9</v>
          </cell>
          <cell r="BI34">
            <v>5.9360099745720509</v>
          </cell>
          <cell r="CA34">
            <v>25</v>
          </cell>
          <cell r="CB34">
            <v>25</v>
          </cell>
          <cell r="CC34" t="str">
            <v>BELLINGHAM</v>
          </cell>
          <cell r="CD34">
            <v>2228250</v>
          </cell>
          <cell r="CE34">
            <v>1708046</v>
          </cell>
          <cell r="CF34">
            <v>520204</v>
          </cell>
          <cell r="CG34">
            <v>573559.79999999993</v>
          </cell>
          <cell r="CH34">
            <v>71419.199999999997</v>
          </cell>
          <cell r="CI34">
            <v>0</v>
          </cell>
          <cell r="CJ34">
            <v>1165182.9999999998</v>
          </cell>
          <cell r="CK34">
            <v>667544.52129631839</v>
          </cell>
          <cell r="DA34">
            <v>25</v>
          </cell>
          <cell r="DB34" t="str">
            <v>BELLINGHAM</v>
          </cell>
          <cell r="DG34">
            <v>0</v>
          </cell>
          <cell r="DK34">
            <v>0</v>
          </cell>
          <cell r="DL34">
            <v>0</v>
          </cell>
          <cell r="DN34">
            <v>0</v>
          </cell>
          <cell r="DP34">
            <v>520204</v>
          </cell>
          <cell r="DQ34">
            <v>520204</v>
          </cell>
          <cell r="DR34">
            <v>0</v>
          </cell>
          <cell r="DT34">
            <v>0</v>
          </cell>
          <cell r="EC34">
            <v>-25</v>
          </cell>
        </row>
        <row r="35">
          <cell r="A35">
            <v>26</v>
          </cell>
          <cell r="B35">
            <v>26</v>
          </cell>
          <cell r="C35" t="str">
            <v>BELMONT</v>
          </cell>
          <cell r="D35">
            <v>2.94</v>
          </cell>
          <cell r="E35">
            <v>55954</v>
          </cell>
          <cell r="F35">
            <v>0</v>
          </cell>
          <cell r="G35">
            <v>2757</v>
          </cell>
          <cell r="H35">
            <v>58711</v>
          </cell>
          <cell r="J35">
            <v>2757</v>
          </cell>
          <cell r="K35">
            <v>24388.936366523852</v>
          </cell>
          <cell r="L35">
            <v>27145.936366523852</v>
          </cell>
          <cell r="N35">
            <v>31565.063633476148</v>
          </cell>
          <cell r="P35">
            <v>2757</v>
          </cell>
          <cell r="Q35">
            <v>0</v>
          </cell>
          <cell r="R35">
            <v>0</v>
          </cell>
          <cell r="S35">
            <v>0</v>
          </cell>
          <cell r="T35">
            <v>24388.936366523852</v>
          </cell>
          <cell r="U35">
            <v>27145.936366523852</v>
          </cell>
          <cell r="W35">
            <v>28363.599999999999</v>
          </cell>
          <cell r="AB35">
            <v>26</v>
          </cell>
          <cell r="AC35">
            <v>2.94</v>
          </cell>
          <cell r="AD35">
            <v>0</v>
          </cell>
          <cell r="AE35">
            <v>0</v>
          </cell>
          <cell r="AF35">
            <v>0</v>
          </cell>
          <cell r="AG35">
            <v>55954</v>
          </cell>
          <cell r="AH35">
            <v>0</v>
          </cell>
          <cell r="AI35">
            <v>0</v>
          </cell>
          <cell r="AJ35">
            <v>55954</v>
          </cell>
          <cell r="AK35">
            <v>0</v>
          </cell>
          <cell r="AL35">
            <v>2757</v>
          </cell>
          <cell r="AM35">
            <v>58711</v>
          </cell>
          <cell r="AN35">
            <v>0</v>
          </cell>
          <cell r="AO35">
            <v>0</v>
          </cell>
          <cell r="AP35">
            <v>0</v>
          </cell>
          <cell r="AQ35">
            <v>0</v>
          </cell>
          <cell r="AR35">
            <v>58711</v>
          </cell>
          <cell r="AS35" t="str">
            <v xml:space="preserve"> </v>
          </cell>
          <cell r="AT35">
            <v>26</v>
          </cell>
          <cell r="AU35">
            <v>0</v>
          </cell>
          <cell r="AV35">
            <v>0</v>
          </cell>
          <cell r="AW35">
            <v>0</v>
          </cell>
          <cell r="AX35">
            <v>0</v>
          </cell>
          <cell r="AY35">
            <v>0</v>
          </cell>
          <cell r="AZ35">
            <v>0</v>
          </cell>
          <cell r="BA35" t="str">
            <v xml:space="preserve"> </v>
          </cell>
          <cell r="BB35">
            <v>0</v>
          </cell>
          <cell r="BC35">
            <v>0</v>
          </cell>
          <cell r="BD35">
            <v>0</v>
          </cell>
          <cell r="BE35">
            <v>0</v>
          </cell>
          <cell r="BF35">
            <v>0</v>
          </cell>
          <cell r="BH35">
            <v>9</v>
          </cell>
          <cell r="BI35">
            <v>8.2169972066212307E-2</v>
          </cell>
          <cell r="CA35">
            <v>26</v>
          </cell>
          <cell r="CB35">
            <v>26</v>
          </cell>
          <cell r="CC35" t="str">
            <v>BELMONT</v>
          </cell>
          <cell r="CD35">
            <v>55954</v>
          </cell>
          <cell r="CE35">
            <v>31986</v>
          </cell>
          <cell r="CF35">
            <v>23968</v>
          </cell>
          <cell r="CG35">
            <v>1638.6</v>
          </cell>
          <cell r="CH35">
            <v>0</v>
          </cell>
          <cell r="CI35">
            <v>0</v>
          </cell>
          <cell r="CJ35">
            <v>25606.6</v>
          </cell>
          <cell r="CK35">
            <v>24388.936366523852</v>
          </cell>
          <cell r="DA35">
            <v>26</v>
          </cell>
          <cell r="DB35" t="str">
            <v>BELMONT</v>
          </cell>
          <cell r="DG35">
            <v>0</v>
          </cell>
          <cell r="DK35">
            <v>0</v>
          </cell>
          <cell r="DL35">
            <v>0</v>
          </cell>
          <cell r="DN35">
            <v>0</v>
          </cell>
          <cell r="DP35">
            <v>23968</v>
          </cell>
          <cell r="DQ35">
            <v>23968</v>
          </cell>
          <cell r="DR35">
            <v>0</v>
          </cell>
          <cell r="DT35">
            <v>0</v>
          </cell>
          <cell r="EC35">
            <v>-26</v>
          </cell>
        </row>
        <row r="36">
          <cell r="A36">
            <v>27</v>
          </cell>
          <cell r="B36">
            <v>27</v>
          </cell>
          <cell r="C36" t="str">
            <v>BERKLEY</v>
          </cell>
          <cell r="D36">
            <v>2</v>
          </cell>
          <cell r="E36">
            <v>24421</v>
          </cell>
          <cell r="F36">
            <v>0</v>
          </cell>
          <cell r="G36">
            <v>1873</v>
          </cell>
          <cell r="H36">
            <v>26294</v>
          </cell>
          <cell r="J36">
            <v>1873</v>
          </cell>
          <cell r="K36">
            <v>24421</v>
          </cell>
          <cell r="L36">
            <v>26294</v>
          </cell>
          <cell r="N36">
            <v>0</v>
          </cell>
          <cell r="P36">
            <v>1873</v>
          </cell>
          <cell r="Q36">
            <v>0</v>
          </cell>
          <cell r="R36">
            <v>0</v>
          </cell>
          <cell r="S36">
            <v>0</v>
          </cell>
          <cell r="T36">
            <v>24421</v>
          </cell>
          <cell r="U36">
            <v>26294</v>
          </cell>
          <cell r="W36">
            <v>26294</v>
          </cell>
          <cell r="AB36">
            <v>27</v>
          </cell>
          <cell r="AC36">
            <v>2</v>
          </cell>
          <cell r="AD36">
            <v>2.8380762445343521E-3</v>
          </cell>
          <cell r="AE36">
            <v>0</v>
          </cell>
          <cell r="AF36">
            <v>0</v>
          </cell>
          <cell r="AG36">
            <v>24421</v>
          </cell>
          <cell r="AH36">
            <v>0</v>
          </cell>
          <cell r="AI36">
            <v>0</v>
          </cell>
          <cell r="AJ36">
            <v>24421</v>
          </cell>
          <cell r="AK36">
            <v>0</v>
          </cell>
          <cell r="AL36">
            <v>1873</v>
          </cell>
          <cell r="AM36">
            <v>26294</v>
          </cell>
          <cell r="AN36">
            <v>0</v>
          </cell>
          <cell r="AO36">
            <v>0</v>
          </cell>
          <cell r="AP36">
            <v>0</v>
          </cell>
          <cell r="AQ36">
            <v>0</v>
          </cell>
          <cell r="AR36">
            <v>26294</v>
          </cell>
          <cell r="AS36" t="str">
            <v xml:space="preserve"> </v>
          </cell>
          <cell r="AT36">
            <v>27</v>
          </cell>
          <cell r="AU36">
            <v>0</v>
          </cell>
          <cell r="AV36">
            <v>0</v>
          </cell>
          <cell r="AW36">
            <v>0</v>
          </cell>
          <cell r="AX36">
            <v>0</v>
          </cell>
          <cell r="AY36">
            <v>0</v>
          </cell>
          <cell r="AZ36">
            <v>0</v>
          </cell>
          <cell r="BA36" t="str">
            <v xml:space="preserve"> </v>
          </cell>
          <cell r="BB36">
            <v>0</v>
          </cell>
          <cell r="BC36">
            <v>0</v>
          </cell>
          <cell r="BD36">
            <v>0</v>
          </cell>
          <cell r="BE36">
            <v>0</v>
          </cell>
          <cell r="BF36">
            <v>0</v>
          </cell>
          <cell r="BH36">
            <v>9</v>
          </cell>
          <cell r="BI36">
            <v>0.26023401347321884</v>
          </cell>
          <cell r="CA36">
            <v>27</v>
          </cell>
          <cell r="CB36">
            <v>27</v>
          </cell>
          <cell r="CC36" t="str">
            <v>BERKLEY</v>
          </cell>
          <cell r="CD36">
            <v>24421</v>
          </cell>
          <cell r="CE36">
            <v>0</v>
          </cell>
          <cell r="CF36">
            <v>24421</v>
          </cell>
          <cell r="CG36">
            <v>0</v>
          </cell>
          <cell r="CH36">
            <v>0</v>
          </cell>
          <cell r="CI36">
            <v>0</v>
          </cell>
          <cell r="CJ36">
            <v>24421</v>
          </cell>
          <cell r="CK36">
            <v>24421</v>
          </cell>
          <cell r="DA36">
            <v>27</v>
          </cell>
          <cell r="DB36" t="str">
            <v>BERKLEY</v>
          </cell>
          <cell r="DG36">
            <v>0</v>
          </cell>
          <cell r="DK36">
            <v>0</v>
          </cell>
          <cell r="DL36">
            <v>0</v>
          </cell>
          <cell r="DN36">
            <v>0</v>
          </cell>
          <cell r="DP36">
            <v>24421</v>
          </cell>
          <cell r="DQ36">
            <v>24421</v>
          </cell>
          <cell r="DR36">
            <v>0</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B37">
            <v>28</v>
          </cell>
          <cell r="AT37">
            <v>28</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B38">
            <v>29</v>
          </cell>
          <cell r="AT38">
            <v>29</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11</v>
          </cell>
          <cell r="E39">
            <v>134916</v>
          </cell>
          <cell r="F39">
            <v>0</v>
          </cell>
          <cell r="G39">
            <v>9292</v>
          </cell>
          <cell r="H39">
            <v>144208</v>
          </cell>
          <cell r="J39">
            <v>9292</v>
          </cell>
          <cell r="K39">
            <v>0</v>
          </cell>
          <cell r="L39">
            <v>9292</v>
          </cell>
          <cell r="N39">
            <v>134916</v>
          </cell>
          <cell r="P39">
            <v>10230</v>
          </cell>
          <cell r="Q39">
            <v>1</v>
          </cell>
          <cell r="R39">
            <v>12318</v>
          </cell>
          <cell r="S39">
            <v>938</v>
          </cell>
          <cell r="T39">
            <v>0</v>
          </cell>
          <cell r="U39">
            <v>21611</v>
          </cell>
          <cell r="W39">
            <v>27138.400000000001</v>
          </cell>
          <cell r="AB39">
            <v>30</v>
          </cell>
          <cell r="AC39">
            <v>11</v>
          </cell>
          <cell r="AD39">
            <v>9.378988662208565E-2</v>
          </cell>
          <cell r="AE39">
            <v>0</v>
          </cell>
          <cell r="AF39">
            <v>1</v>
          </cell>
          <cell r="AG39">
            <v>134916</v>
          </cell>
          <cell r="AH39">
            <v>0</v>
          </cell>
          <cell r="AI39">
            <v>0</v>
          </cell>
          <cell r="AJ39">
            <v>134916</v>
          </cell>
          <cell r="AK39">
            <v>0</v>
          </cell>
          <cell r="AL39">
            <v>9292</v>
          </cell>
          <cell r="AM39">
            <v>144208</v>
          </cell>
          <cell r="AN39">
            <v>11380</v>
          </cell>
          <cell r="AO39">
            <v>0</v>
          </cell>
          <cell r="AP39">
            <v>938</v>
          </cell>
          <cell r="AQ39">
            <v>12318</v>
          </cell>
          <cell r="AR39">
            <v>156526</v>
          </cell>
          <cell r="AS39" t="str">
            <v xml:space="preserve"> </v>
          </cell>
          <cell r="AT39">
            <v>30</v>
          </cell>
          <cell r="AU39">
            <v>3</v>
          </cell>
          <cell r="AV39">
            <v>0</v>
          </cell>
          <cell r="AW39">
            <v>0</v>
          </cell>
          <cell r="AX39">
            <v>0</v>
          </cell>
          <cell r="AY39">
            <v>0</v>
          </cell>
          <cell r="AZ39">
            <v>0</v>
          </cell>
          <cell r="BA39" t="str">
            <v xml:space="preserve"> </v>
          </cell>
          <cell r="BB39">
            <v>1</v>
          </cell>
          <cell r="BC39">
            <v>11380</v>
          </cell>
          <cell r="BD39">
            <v>0</v>
          </cell>
          <cell r="BE39">
            <v>938</v>
          </cell>
          <cell r="BF39">
            <v>12318</v>
          </cell>
          <cell r="BH39">
            <v>9</v>
          </cell>
          <cell r="BI39">
            <v>0.20308216954948033</v>
          </cell>
          <cell r="CA39">
            <v>30</v>
          </cell>
          <cell r="CB39">
            <v>30</v>
          </cell>
          <cell r="CC39" t="str">
            <v>BEVERLY</v>
          </cell>
          <cell r="CD39">
            <v>134916</v>
          </cell>
          <cell r="CE39">
            <v>138279</v>
          </cell>
          <cell r="CF39">
            <v>0</v>
          </cell>
          <cell r="CG39">
            <v>0</v>
          </cell>
          <cell r="CH39">
            <v>5528.4000000000005</v>
          </cell>
          <cell r="CI39">
            <v>0</v>
          </cell>
          <cell r="CJ39">
            <v>5528.4000000000005</v>
          </cell>
          <cell r="CK39">
            <v>0</v>
          </cell>
          <cell r="DA39">
            <v>30</v>
          </cell>
          <cell r="DB39" t="str">
            <v>BEVERLY</v>
          </cell>
          <cell r="DG39">
            <v>0</v>
          </cell>
          <cell r="DK39">
            <v>0</v>
          </cell>
          <cell r="DL39">
            <v>0</v>
          </cell>
          <cell r="DN39">
            <v>0</v>
          </cell>
          <cell r="DP39">
            <v>0</v>
          </cell>
          <cell r="DQ39">
            <v>0</v>
          </cell>
          <cell r="DR39">
            <v>0</v>
          </cell>
          <cell r="DT39">
            <v>0</v>
          </cell>
          <cell r="EC39">
            <v>-30</v>
          </cell>
        </row>
        <row r="40">
          <cell r="A40">
            <v>31</v>
          </cell>
          <cell r="B40">
            <v>31</v>
          </cell>
          <cell r="C40" t="str">
            <v>BILLERICA</v>
          </cell>
          <cell r="D40">
            <v>96.759999999999991</v>
          </cell>
          <cell r="E40">
            <v>1517670</v>
          </cell>
          <cell r="F40">
            <v>0</v>
          </cell>
          <cell r="G40">
            <v>90727</v>
          </cell>
          <cell r="H40">
            <v>1608397</v>
          </cell>
          <cell r="J40">
            <v>90727</v>
          </cell>
          <cell r="K40">
            <v>0</v>
          </cell>
          <cell r="L40">
            <v>90727</v>
          </cell>
          <cell r="N40">
            <v>1517670</v>
          </cell>
          <cell r="P40">
            <v>90727</v>
          </cell>
          <cell r="Q40">
            <v>0</v>
          </cell>
          <cell r="R40">
            <v>0</v>
          </cell>
          <cell r="S40">
            <v>0</v>
          </cell>
          <cell r="T40">
            <v>0</v>
          </cell>
          <cell r="U40">
            <v>90727</v>
          </cell>
          <cell r="W40">
            <v>90727</v>
          </cell>
          <cell r="AB40">
            <v>31</v>
          </cell>
          <cell r="AC40">
            <v>96.759999999999991</v>
          </cell>
          <cell r="AD40">
            <v>3.7994462257294227E-2</v>
          </cell>
          <cell r="AE40">
            <v>0</v>
          </cell>
          <cell r="AF40">
            <v>0</v>
          </cell>
          <cell r="AG40">
            <v>1517670</v>
          </cell>
          <cell r="AH40">
            <v>0</v>
          </cell>
          <cell r="AI40">
            <v>0</v>
          </cell>
          <cell r="AJ40">
            <v>1517670</v>
          </cell>
          <cell r="AK40">
            <v>0</v>
          </cell>
          <cell r="AL40">
            <v>90727</v>
          </cell>
          <cell r="AM40">
            <v>1608397</v>
          </cell>
          <cell r="AN40">
            <v>0</v>
          </cell>
          <cell r="AO40">
            <v>0</v>
          </cell>
          <cell r="AP40">
            <v>0</v>
          </cell>
          <cell r="AQ40">
            <v>0</v>
          </cell>
          <cell r="AR40">
            <v>1608397</v>
          </cell>
          <cell r="AS40" t="str">
            <v xml:space="preserve"> </v>
          </cell>
          <cell r="AT40">
            <v>31</v>
          </cell>
          <cell r="AU40">
            <v>4</v>
          </cell>
          <cell r="AV40">
            <v>0</v>
          </cell>
          <cell r="AW40">
            <v>0</v>
          </cell>
          <cell r="AX40">
            <v>0</v>
          </cell>
          <cell r="AY40">
            <v>0</v>
          </cell>
          <cell r="AZ40">
            <v>0</v>
          </cell>
          <cell r="BA40" t="str">
            <v xml:space="preserve"> </v>
          </cell>
          <cell r="BB40">
            <v>0</v>
          </cell>
          <cell r="BC40">
            <v>0</v>
          </cell>
          <cell r="BD40">
            <v>0</v>
          </cell>
          <cell r="BE40">
            <v>0</v>
          </cell>
          <cell r="BF40">
            <v>0</v>
          </cell>
          <cell r="BH40">
            <v>9</v>
          </cell>
          <cell r="BI40">
            <v>1.8841346395931886</v>
          </cell>
          <cell r="CA40">
            <v>31</v>
          </cell>
          <cell r="CB40">
            <v>31</v>
          </cell>
          <cell r="CC40" t="str">
            <v>BILLERICA</v>
          </cell>
          <cell r="CD40">
            <v>1517670</v>
          </cell>
          <cell r="CE40">
            <v>1771748</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B41">
            <v>32</v>
          </cell>
          <cell r="AT41">
            <v>32</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B42">
            <v>33</v>
          </cell>
          <cell r="AT42">
            <v>33</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B43">
            <v>34</v>
          </cell>
          <cell r="AT43">
            <v>34</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10914.169999999989</v>
          </cell>
          <cell r="E44">
            <v>207570438</v>
          </cell>
          <cell r="F44">
            <v>91266</v>
          </cell>
          <cell r="G44">
            <v>10036684</v>
          </cell>
          <cell r="H44">
            <v>217698388</v>
          </cell>
          <cell r="J44">
            <v>10036684</v>
          </cell>
          <cell r="K44">
            <v>20269547.075058535</v>
          </cell>
          <cell r="L44">
            <v>30306231.075058535</v>
          </cell>
          <cell r="N44">
            <v>187392156.92494148</v>
          </cell>
          <cell r="P44">
            <v>10120962</v>
          </cell>
          <cell r="Q44">
            <v>89.851010023715503</v>
          </cell>
          <cell r="R44">
            <v>1779622</v>
          </cell>
          <cell r="S44">
            <v>84278</v>
          </cell>
          <cell r="T44">
            <v>20269547.075058535</v>
          </cell>
          <cell r="U44">
            <v>32085942.926068559</v>
          </cell>
          <cell r="W44">
            <v>43113014</v>
          </cell>
          <cell r="AB44">
            <v>35</v>
          </cell>
          <cell r="AC44">
            <v>10914.169999999989</v>
          </cell>
          <cell r="AD44">
            <v>124.43373878536256</v>
          </cell>
          <cell r="AE44">
            <v>112.05000000000001</v>
          </cell>
          <cell r="AF44">
            <v>89.851010023715503</v>
          </cell>
          <cell r="AG44">
            <v>207570438</v>
          </cell>
          <cell r="AH44">
            <v>0</v>
          </cell>
          <cell r="AI44">
            <v>0</v>
          </cell>
          <cell r="AJ44">
            <v>207570438</v>
          </cell>
          <cell r="AK44">
            <v>91266</v>
          </cell>
          <cell r="AL44">
            <v>10036684</v>
          </cell>
          <cell r="AM44">
            <v>217698388</v>
          </cell>
          <cell r="AN44">
            <v>1695052</v>
          </cell>
          <cell r="AO44">
            <v>292</v>
          </cell>
          <cell r="AP44">
            <v>84278</v>
          </cell>
          <cell r="AQ44">
            <v>1779622</v>
          </cell>
          <cell r="AR44">
            <v>219478010</v>
          </cell>
          <cell r="AS44" t="str">
            <v xml:space="preserve"> </v>
          </cell>
          <cell r="AT44">
            <v>35</v>
          </cell>
          <cell r="AU44">
            <v>109.16</v>
          </cell>
          <cell r="AV44">
            <v>0</v>
          </cell>
          <cell r="AW44">
            <v>0</v>
          </cell>
          <cell r="AX44">
            <v>0</v>
          </cell>
          <cell r="AY44">
            <v>0</v>
          </cell>
          <cell r="AZ44">
            <v>0</v>
          </cell>
          <cell r="BA44" t="str">
            <v xml:space="preserve"> </v>
          </cell>
          <cell r="BB44">
            <v>89.851010023715503</v>
          </cell>
          <cell r="BC44">
            <v>1695052</v>
          </cell>
          <cell r="BD44">
            <v>292</v>
          </cell>
          <cell r="BE44">
            <v>84278</v>
          </cell>
          <cell r="BF44">
            <v>1779622</v>
          </cell>
          <cell r="BH44">
            <v>18</v>
          </cell>
          <cell r="BI44">
            <v>15.581142511821138</v>
          </cell>
          <cell r="CA44">
            <v>35</v>
          </cell>
          <cell r="CB44">
            <v>35</v>
          </cell>
          <cell r="CC44" t="str">
            <v>BOSTON</v>
          </cell>
          <cell r="CD44">
            <v>207570438</v>
          </cell>
          <cell r="CE44">
            <v>189658486</v>
          </cell>
          <cell r="CF44">
            <v>17911952</v>
          </cell>
          <cell r="CG44">
            <v>9177528</v>
          </cell>
          <cell r="CH44">
            <v>4207228</v>
          </cell>
          <cell r="CI44">
            <v>0</v>
          </cell>
          <cell r="CJ44">
            <v>31296708</v>
          </cell>
          <cell r="CK44">
            <v>20269547.075058535</v>
          </cell>
          <cell r="DA44">
            <v>35</v>
          </cell>
          <cell r="DB44" t="str">
            <v>BOSTON</v>
          </cell>
          <cell r="DG44">
            <v>0</v>
          </cell>
          <cell r="DK44">
            <v>0</v>
          </cell>
          <cell r="DL44">
            <v>0</v>
          </cell>
          <cell r="DN44">
            <v>0</v>
          </cell>
          <cell r="DP44">
            <v>17911952</v>
          </cell>
          <cell r="DQ44">
            <v>17911952</v>
          </cell>
          <cell r="DR44">
            <v>0</v>
          </cell>
          <cell r="DT44">
            <v>0</v>
          </cell>
          <cell r="EC44">
            <v>-35</v>
          </cell>
        </row>
        <row r="45">
          <cell r="A45">
            <v>36</v>
          </cell>
          <cell r="B45">
            <v>36</v>
          </cell>
          <cell r="C45" t="str">
            <v>BOURNE</v>
          </cell>
          <cell r="D45">
            <v>137.07</v>
          </cell>
          <cell r="E45">
            <v>2110663</v>
          </cell>
          <cell r="F45">
            <v>0</v>
          </cell>
          <cell r="G45">
            <v>127264</v>
          </cell>
          <cell r="H45">
            <v>2237927</v>
          </cell>
          <cell r="J45">
            <v>127264</v>
          </cell>
          <cell r="K45">
            <v>217398</v>
          </cell>
          <cell r="L45">
            <v>344662</v>
          </cell>
          <cell r="N45">
            <v>1893265</v>
          </cell>
          <cell r="P45">
            <v>128200</v>
          </cell>
          <cell r="Q45">
            <v>0.99828529819369083</v>
          </cell>
          <cell r="R45">
            <v>16510</v>
          </cell>
          <cell r="S45">
            <v>936</v>
          </cell>
          <cell r="T45">
            <v>217398</v>
          </cell>
          <cell r="U45">
            <v>361172.99828529818</v>
          </cell>
          <cell r="W45">
            <v>456834.4</v>
          </cell>
          <cell r="AB45">
            <v>36</v>
          </cell>
          <cell r="AC45">
            <v>137.07</v>
          </cell>
          <cell r="AD45">
            <v>0.35625929557508107</v>
          </cell>
          <cell r="AE45">
            <v>0</v>
          </cell>
          <cell r="AF45">
            <v>0.99828529819369083</v>
          </cell>
          <cell r="AG45">
            <v>2110663</v>
          </cell>
          <cell r="AH45">
            <v>0</v>
          </cell>
          <cell r="AI45">
            <v>0</v>
          </cell>
          <cell r="AJ45">
            <v>2110663</v>
          </cell>
          <cell r="AK45">
            <v>0</v>
          </cell>
          <cell r="AL45">
            <v>127264</v>
          </cell>
          <cell r="AM45">
            <v>2237927</v>
          </cell>
          <cell r="AN45">
            <v>15574</v>
          </cell>
          <cell r="AO45">
            <v>0</v>
          </cell>
          <cell r="AP45">
            <v>936</v>
          </cell>
          <cell r="AQ45">
            <v>16510</v>
          </cell>
          <cell r="AR45">
            <v>2254437</v>
          </cell>
          <cell r="AS45" t="str">
            <v xml:space="preserve"> </v>
          </cell>
          <cell r="AT45">
            <v>36</v>
          </cell>
          <cell r="AU45">
            <v>4.05</v>
          </cell>
          <cell r="AV45">
            <v>0</v>
          </cell>
          <cell r="AW45">
            <v>0</v>
          </cell>
          <cell r="AX45">
            <v>0</v>
          </cell>
          <cell r="AY45">
            <v>0</v>
          </cell>
          <cell r="AZ45">
            <v>0</v>
          </cell>
          <cell r="BA45" t="str">
            <v xml:space="preserve"> </v>
          </cell>
          <cell r="BB45">
            <v>0.99828529819369083</v>
          </cell>
          <cell r="BC45">
            <v>15574</v>
          </cell>
          <cell r="BD45">
            <v>0</v>
          </cell>
          <cell r="BE45">
            <v>936</v>
          </cell>
          <cell r="BF45">
            <v>16510</v>
          </cell>
          <cell r="BH45">
            <v>9</v>
          </cell>
          <cell r="BI45">
            <v>6.7588447715652435</v>
          </cell>
          <cell r="CA45">
            <v>36</v>
          </cell>
          <cell r="CB45">
            <v>36</v>
          </cell>
          <cell r="CC45" t="str">
            <v>BOURNE</v>
          </cell>
          <cell r="CD45">
            <v>2110663</v>
          </cell>
          <cell r="CE45">
            <v>1893265</v>
          </cell>
          <cell r="CF45">
            <v>217398</v>
          </cell>
          <cell r="CG45">
            <v>0</v>
          </cell>
          <cell r="CH45">
            <v>95662.400000000009</v>
          </cell>
          <cell r="CI45">
            <v>0</v>
          </cell>
          <cell r="CJ45">
            <v>313060.40000000002</v>
          </cell>
          <cell r="CK45">
            <v>217398</v>
          </cell>
          <cell r="DA45">
            <v>36</v>
          </cell>
          <cell r="DB45" t="str">
            <v>BOURNE</v>
          </cell>
          <cell r="DG45">
            <v>0</v>
          </cell>
          <cell r="DK45">
            <v>0</v>
          </cell>
          <cell r="DL45">
            <v>0</v>
          </cell>
          <cell r="DN45">
            <v>0</v>
          </cell>
          <cell r="DP45">
            <v>217398</v>
          </cell>
          <cell r="DQ45">
            <v>217398</v>
          </cell>
          <cell r="DR45">
            <v>0</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B46">
            <v>37</v>
          </cell>
          <cell r="AT46">
            <v>37</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1</v>
          </cell>
          <cell r="E47">
            <v>17660</v>
          </cell>
          <cell r="F47">
            <v>0</v>
          </cell>
          <cell r="G47">
            <v>938</v>
          </cell>
          <cell r="H47">
            <v>18598</v>
          </cell>
          <cell r="J47">
            <v>938</v>
          </cell>
          <cell r="K47">
            <v>2689</v>
          </cell>
          <cell r="L47">
            <v>3627</v>
          </cell>
          <cell r="N47">
            <v>14971</v>
          </cell>
          <cell r="P47">
            <v>938</v>
          </cell>
          <cell r="Q47">
            <v>0</v>
          </cell>
          <cell r="R47">
            <v>0</v>
          </cell>
          <cell r="S47">
            <v>0</v>
          </cell>
          <cell r="T47">
            <v>2689</v>
          </cell>
          <cell r="U47">
            <v>3627</v>
          </cell>
          <cell r="W47">
            <v>10786.6</v>
          </cell>
          <cell r="AB47">
            <v>38</v>
          </cell>
          <cell r="AC47">
            <v>1</v>
          </cell>
          <cell r="AD47">
            <v>0</v>
          </cell>
          <cell r="AE47">
            <v>0</v>
          </cell>
          <cell r="AF47">
            <v>0</v>
          </cell>
          <cell r="AG47">
            <v>17660</v>
          </cell>
          <cell r="AH47">
            <v>0</v>
          </cell>
          <cell r="AI47">
            <v>0</v>
          </cell>
          <cell r="AJ47">
            <v>17660</v>
          </cell>
          <cell r="AK47">
            <v>0</v>
          </cell>
          <cell r="AL47">
            <v>938</v>
          </cell>
          <cell r="AM47">
            <v>18598</v>
          </cell>
          <cell r="AN47">
            <v>0</v>
          </cell>
          <cell r="AO47">
            <v>0</v>
          </cell>
          <cell r="AP47">
            <v>0</v>
          </cell>
          <cell r="AQ47">
            <v>0</v>
          </cell>
          <cell r="AR47">
            <v>18598</v>
          </cell>
          <cell r="AS47" t="str">
            <v xml:space="preserve"> </v>
          </cell>
          <cell r="AT47">
            <v>38</v>
          </cell>
          <cell r="AU47">
            <v>0</v>
          </cell>
          <cell r="AV47">
            <v>0</v>
          </cell>
          <cell r="AW47">
            <v>0</v>
          </cell>
          <cell r="AX47">
            <v>0</v>
          </cell>
          <cell r="AY47">
            <v>0</v>
          </cell>
          <cell r="AZ47">
            <v>0</v>
          </cell>
          <cell r="BA47" t="str">
            <v xml:space="preserve"> </v>
          </cell>
          <cell r="BB47">
            <v>0</v>
          </cell>
          <cell r="BC47">
            <v>0</v>
          </cell>
          <cell r="BD47">
            <v>0</v>
          </cell>
          <cell r="BE47">
            <v>0</v>
          </cell>
          <cell r="BF47">
            <v>0</v>
          </cell>
          <cell r="BH47">
            <v>9</v>
          </cell>
          <cell r="BI47">
            <v>0.13299933379835402</v>
          </cell>
          <cell r="CA47">
            <v>38</v>
          </cell>
          <cell r="CB47">
            <v>38</v>
          </cell>
          <cell r="CC47" t="str">
            <v>BOXFORD</v>
          </cell>
          <cell r="CD47">
            <v>17660</v>
          </cell>
          <cell r="CE47">
            <v>14971</v>
          </cell>
          <cell r="CF47">
            <v>2689</v>
          </cell>
          <cell r="CG47">
            <v>0</v>
          </cell>
          <cell r="CH47">
            <v>7159.6</v>
          </cell>
          <cell r="CI47">
            <v>0</v>
          </cell>
          <cell r="CJ47">
            <v>9848.6</v>
          </cell>
          <cell r="CK47">
            <v>2689</v>
          </cell>
          <cell r="DA47">
            <v>38</v>
          </cell>
          <cell r="DB47" t="str">
            <v>BOXFORD</v>
          </cell>
          <cell r="DG47">
            <v>0</v>
          </cell>
          <cell r="DK47">
            <v>0</v>
          </cell>
          <cell r="DL47">
            <v>0</v>
          </cell>
          <cell r="DN47">
            <v>0</v>
          </cell>
          <cell r="DP47">
            <v>2689</v>
          </cell>
          <cell r="DQ47">
            <v>2689</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B48">
            <v>39</v>
          </cell>
          <cell r="AT48">
            <v>39</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12.79</v>
          </cell>
          <cell r="E49">
            <v>200292</v>
          </cell>
          <cell r="F49">
            <v>0</v>
          </cell>
          <cell r="G49">
            <v>11973</v>
          </cell>
          <cell r="H49">
            <v>212265</v>
          </cell>
          <cell r="J49">
            <v>11973</v>
          </cell>
          <cell r="K49">
            <v>1231.520164234925</v>
          </cell>
          <cell r="L49">
            <v>13204.520164234926</v>
          </cell>
          <cell r="N49">
            <v>199060.47983576509</v>
          </cell>
          <cell r="P49">
            <v>11973</v>
          </cell>
          <cell r="Q49">
            <v>0</v>
          </cell>
          <cell r="R49">
            <v>0</v>
          </cell>
          <cell r="S49">
            <v>0</v>
          </cell>
          <cell r="T49">
            <v>1231.520164234925</v>
          </cell>
          <cell r="U49">
            <v>13204.520164234926</v>
          </cell>
          <cell r="W49">
            <v>36138.600000000006</v>
          </cell>
          <cell r="AB49">
            <v>40</v>
          </cell>
          <cell r="AC49">
            <v>12.79</v>
          </cell>
          <cell r="AD49">
            <v>2.3918325101658353E-2</v>
          </cell>
          <cell r="AE49">
            <v>0</v>
          </cell>
          <cell r="AF49">
            <v>0</v>
          </cell>
          <cell r="AG49">
            <v>200292</v>
          </cell>
          <cell r="AH49">
            <v>0</v>
          </cell>
          <cell r="AI49">
            <v>0</v>
          </cell>
          <cell r="AJ49">
            <v>200292</v>
          </cell>
          <cell r="AK49">
            <v>0</v>
          </cell>
          <cell r="AL49">
            <v>11973</v>
          </cell>
          <cell r="AM49">
            <v>212265</v>
          </cell>
          <cell r="AN49">
            <v>0</v>
          </cell>
          <cell r="AO49">
            <v>0</v>
          </cell>
          <cell r="AP49">
            <v>0</v>
          </cell>
          <cell r="AQ49">
            <v>0</v>
          </cell>
          <cell r="AR49">
            <v>212265</v>
          </cell>
          <cell r="AS49" t="str">
            <v xml:space="preserve"> </v>
          </cell>
          <cell r="AT49">
            <v>40</v>
          </cell>
          <cell r="AU49">
            <v>0</v>
          </cell>
          <cell r="AV49">
            <v>0</v>
          </cell>
          <cell r="AW49">
            <v>0</v>
          </cell>
          <cell r="AX49">
            <v>0</v>
          </cell>
          <cell r="AY49">
            <v>0</v>
          </cell>
          <cell r="AZ49">
            <v>0</v>
          </cell>
          <cell r="BA49" t="str">
            <v xml:space="preserve"> </v>
          </cell>
          <cell r="BB49">
            <v>0</v>
          </cell>
          <cell r="BC49">
            <v>0</v>
          </cell>
          <cell r="BD49">
            <v>0</v>
          </cell>
          <cell r="BE49">
            <v>0</v>
          </cell>
          <cell r="BF49">
            <v>0</v>
          </cell>
          <cell r="BH49">
            <v>9</v>
          </cell>
          <cell r="BI49">
            <v>0.24124629974567172</v>
          </cell>
          <cell r="CA49">
            <v>40</v>
          </cell>
          <cell r="CB49">
            <v>40</v>
          </cell>
          <cell r="CC49" t="str">
            <v>BRAINTREE</v>
          </cell>
          <cell r="CD49">
            <v>200292</v>
          </cell>
          <cell r="CE49">
            <v>246437</v>
          </cell>
          <cell r="CF49">
            <v>0</v>
          </cell>
          <cell r="CG49">
            <v>4794</v>
          </cell>
          <cell r="CH49">
            <v>19371.600000000002</v>
          </cell>
          <cell r="CI49">
            <v>0</v>
          </cell>
          <cell r="CJ49">
            <v>24165.600000000002</v>
          </cell>
          <cell r="CK49">
            <v>1231.520164234925</v>
          </cell>
          <cell r="DA49">
            <v>40</v>
          </cell>
          <cell r="DB49" t="str">
            <v>BRAINTREE</v>
          </cell>
          <cell r="DG49">
            <v>0</v>
          </cell>
          <cell r="DK49">
            <v>0</v>
          </cell>
          <cell r="DL49">
            <v>0</v>
          </cell>
          <cell r="DN49">
            <v>0</v>
          </cell>
          <cell r="DP49">
            <v>0</v>
          </cell>
          <cell r="DQ49">
            <v>0</v>
          </cell>
          <cell r="DR49">
            <v>0</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B50">
            <v>41</v>
          </cell>
          <cell r="AT50">
            <v>41</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B51">
            <v>42</v>
          </cell>
          <cell r="AT51">
            <v>42</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3</v>
          </cell>
          <cell r="E52">
            <v>41511</v>
          </cell>
          <cell r="F52">
            <v>0</v>
          </cell>
          <cell r="G52">
            <v>2814</v>
          </cell>
          <cell r="H52">
            <v>44325</v>
          </cell>
          <cell r="J52">
            <v>2814</v>
          </cell>
          <cell r="K52">
            <v>5013.4738901213277</v>
          </cell>
          <cell r="L52">
            <v>7827.4738901213277</v>
          </cell>
          <cell r="N52">
            <v>36497.526109878672</v>
          </cell>
          <cell r="P52">
            <v>2814</v>
          </cell>
          <cell r="Q52">
            <v>0</v>
          </cell>
          <cell r="R52">
            <v>0</v>
          </cell>
          <cell r="S52">
            <v>0</v>
          </cell>
          <cell r="T52">
            <v>5013.4738901213277</v>
          </cell>
          <cell r="U52">
            <v>7827.4738901213277</v>
          </cell>
          <cell r="W52">
            <v>22330.2</v>
          </cell>
          <cell r="AB52">
            <v>43</v>
          </cell>
          <cell r="AC52">
            <v>3</v>
          </cell>
          <cell r="AD52">
            <v>0</v>
          </cell>
          <cell r="AE52">
            <v>0</v>
          </cell>
          <cell r="AF52">
            <v>0</v>
          </cell>
          <cell r="AG52">
            <v>41511</v>
          </cell>
          <cell r="AH52">
            <v>0</v>
          </cell>
          <cell r="AI52">
            <v>0</v>
          </cell>
          <cell r="AJ52">
            <v>41511</v>
          </cell>
          <cell r="AK52">
            <v>0</v>
          </cell>
          <cell r="AL52">
            <v>2814</v>
          </cell>
          <cell r="AM52">
            <v>44325</v>
          </cell>
          <cell r="AN52">
            <v>0</v>
          </cell>
          <cell r="AO52">
            <v>0</v>
          </cell>
          <cell r="AP52">
            <v>0</v>
          </cell>
          <cell r="AQ52">
            <v>0</v>
          </cell>
          <cell r="AR52">
            <v>44325</v>
          </cell>
          <cell r="AS52" t="str">
            <v xml:space="preserve"> </v>
          </cell>
          <cell r="AT52">
            <v>43</v>
          </cell>
          <cell r="AU52">
            <v>0</v>
          </cell>
          <cell r="AV52">
            <v>0</v>
          </cell>
          <cell r="AW52">
            <v>0</v>
          </cell>
          <cell r="AX52">
            <v>0</v>
          </cell>
          <cell r="AY52">
            <v>0</v>
          </cell>
          <cell r="AZ52">
            <v>0</v>
          </cell>
          <cell r="BA52" t="str">
            <v xml:space="preserve"> </v>
          </cell>
          <cell r="BB52">
            <v>0</v>
          </cell>
          <cell r="BC52">
            <v>0</v>
          </cell>
          <cell r="BD52">
            <v>0</v>
          </cell>
          <cell r="BE52">
            <v>0</v>
          </cell>
          <cell r="BF52">
            <v>0</v>
          </cell>
          <cell r="BH52">
            <v>9</v>
          </cell>
          <cell r="BI52">
            <v>0.98788095620783667</v>
          </cell>
          <cell r="CA52">
            <v>43</v>
          </cell>
          <cell r="CB52">
            <v>43</v>
          </cell>
          <cell r="CC52" t="str">
            <v>BRIMFIELD</v>
          </cell>
          <cell r="CD52">
            <v>41511</v>
          </cell>
          <cell r="CE52">
            <v>45583</v>
          </cell>
          <cell r="CF52">
            <v>0</v>
          </cell>
          <cell r="CG52">
            <v>19516.2</v>
          </cell>
          <cell r="CH52">
            <v>0</v>
          </cell>
          <cell r="CI52">
            <v>0</v>
          </cell>
          <cell r="CJ52">
            <v>19516.2</v>
          </cell>
          <cell r="CK52">
            <v>5013.4738901213277</v>
          </cell>
          <cell r="DA52">
            <v>43</v>
          </cell>
          <cell r="DB52" t="str">
            <v>BRIMFIELD</v>
          </cell>
          <cell r="DG52">
            <v>0</v>
          </cell>
          <cell r="DK52">
            <v>0</v>
          </cell>
          <cell r="DL52">
            <v>0</v>
          </cell>
          <cell r="DN52">
            <v>0</v>
          </cell>
          <cell r="DP52">
            <v>0</v>
          </cell>
          <cell r="DQ52">
            <v>0</v>
          </cell>
          <cell r="DR52">
            <v>0</v>
          </cell>
          <cell r="DT52">
            <v>0</v>
          </cell>
          <cell r="EC52">
            <v>-43</v>
          </cell>
        </row>
        <row r="53">
          <cell r="A53">
            <v>44</v>
          </cell>
          <cell r="B53">
            <v>44</v>
          </cell>
          <cell r="C53" t="str">
            <v>BROCKTON</v>
          </cell>
          <cell r="D53">
            <v>1407.2899999999997</v>
          </cell>
          <cell r="E53">
            <v>17465311</v>
          </cell>
          <cell r="F53">
            <v>0</v>
          </cell>
          <cell r="G53">
            <v>1300148</v>
          </cell>
          <cell r="H53">
            <v>18765459</v>
          </cell>
          <cell r="J53">
            <v>1300148</v>
          </cell>
          <cell r="K53">
            <v>3044877.2275144602</v>
          </cell>
          <cell r="L53">
            <v>4345025.2275144607</v>
          </cell>
          <cell r="N53">
            <v>14420433.772485539</v>
          </cell>
          <cell r="P53">
            <v>1313184</v>
          </cell>
          <cell r="Q53">
            <v>13.901174581421435</v>
          </cell>
          <cell r="R53">
            <v>188415</v>
          </cell>
          <cell r="S53">
            <v>13036</v>
          </cell>
          <cell r="T53">
            <v>3044877.2275144602</v>
          </cell>
          <cell r="U53">
            <v>4533454.1286890414</v>
          </cell>
          <cell r="W53">
            <v>6617541.1999999993</v>
          </cell>
          <cell r="AB53">
            <v>44</v>
          </cell>
          <cell r="AC53">
            <v>1407.2899999999997</v>
          </cell>
          <cell r="AD53">
            <v>6.9662459884338794</v>
          </cell>
          <cell r="AE53">
            <v>0</v>
          </cell>
          <cell r="AF53">
            <v>13.901174581421435</v>
          </cell>
          <cell r="AG53">
            <v>17465311</v>
          </cell>
          <cell r="AH53">
            <v>0</v>
          </cell>
          <cell r="AI53">
            <v>0</v>
          </cell>
          <cell r="AJ53">
            <v>17465311</v>
          </cell>
          <cell r="AK53">
            <v>0</v>
          </cell>
          <cell r="AL53">
            <v>1300148</v>
          </cell>
          <cell r="AM53">
            <v>18765459</v>
          </cell>
          <cell r="AN53">
            <v>175379</v>
          </cell>
          <cell r="AO53">
            <v>0</v>
          </cell>
          <cell r="AP53">
            <v>13036</v>
          </cell>
          <cell r="AQ53">
            <v>188415</v>
          </cell>
          <cell r="AR53">
            <v>18953874</v>
          </cell>
          <cell r="AS53" t="str">
            <v xml:space="preserve"> </v>
          </cell>
          <cell r="AT53">
            <v>44</v>
          </cell>
          <cell r="AU53">
            <v>74.150000000000006</v>
          </cell>
          <cell r="AV53">
            <v>0</v>
          </cell>
          <cell r="AW53">
            <v>0</v>
          </cell>
          <cell r="AX53">
            <v>0</v>
          </cell>
          <cell r="AY53">
            <v>0</v>
          </cell>
          <cell r="AZ53">
            <v>0</v>
          </cell>
          <cell r="BA53" t="str">
            <v xml:space="preserve"> </v>
          </cell>
          <cell r="BB53">
            <v>13.901174581421435</v>
          </cell>
          <cell r="BC53">
            <v>175379</v>
          </cell>
          <cell r="BD53">
            <v>0</v>
          </cell>
          <cell r="BE53">
            <v>13036</v>
          </cell>
          <cell r="BF53">
            <v>188415</v>
          </cell>
          <cell r="BH53">
            <v>18</v>
          </cell>
          <cell r="BI53">
            <v>7.2901165539567607</v>
          </cell>
          <cell r="CA53">
            <v>44</v>
          </cell>
          <cell r="CB53">
            <v>44</v>
          </cell>
          <cell r="CC53" t="str">
            <v>BROCKTON</v>
          </cell>
          <cell r="CD53">
            <v>17465311</v>
          </cell>
          <cell r="CE53">
            <v>14798758</v>
          </cell>
          <cell r="CF53">
            <v>2666553</v>
          </cell>
          <cell r="CG53">
            <v>1472721.5999999999</v>
          </cell>
          <cell r="CH53">
            <v>989703.60000000009</v>
          </cell>
          <cell r="CI53">
            <v>0</v>
          </cell>
          <cell r="CJ53">
            <v>5128978.1999999993</v>
          </cell>
          <cell r="CK53">
            <v>3044877.2275144602</v>
          </cell>
          <cell r="DA53">
            <v>44</v>
          </cell>
          <cell r="DB53" t="str">
            <v>BROCKTON</v>
          </cell>
          <cell r="DG53">
            <v>0</v>
          </cell>
          <cell r="DK53">
            <v>0</v>
          </cell>
          <cell r="DL53">
            <v>0</v>
          </cell>
          <cell r="DN53">
            <v>0</v>
          </cell>
          <cell r="DP53">
            <v>2666553</v>
          </cell>
          <cell r="DQ53">
            <v>2666553</v>
          </cell>
          <cell r="DR53">
            <v>0</v>
          </cell>
          <cell r="DT53">
            <v>0</v>
          </cell>
          <cell r="EC53">
            <v>-44</v>
          </cell>
        </row>
        <row r="54">
          <cell r="A54">
            <v>45</v>
          </cell>
          <cell r="B54">
            <v>45</v>
          </cell>
          <cell r="C54" t="str">
            <v>BROOKFIELD</v>
          </cell>
          <cell r="D54">
            <v>7</v>
          </cell>
          <cell r="E54">
            <v>80227</v>
          </cell>
          <cell r="F54">
            <v>0</v>
          </cell>
          <cell r="G54">
            <v>6566</v>
          </cell>
          <cell r="H54">
            <v>86793</v>
          </cell>
          <cell r="J54">
            <v>6566</v>
          </cell>
          <cell r="K54">
            <v>24950.554882960023</v>
          </cell>
          <cell r="L54">
            <v>31516.554882960023</v>
          </cell>
          <cell r="N54">
            <v>55276.445117039977</v>
          </cell>
          <cell r="P54">
            <v>6566</v>
          </cell>
          <cell r="Q54">
            <v>0</v>
          </cell>
          <cell r="R54">
            <v>0</v>
          </cell>
          <cell r="S54">
            <v>0</v>
          </cell>
          <cell r="T54">
            <v>24950.554882960023</v>
          </cell>
          <cell r="U54">
            <v>31516.554882960023</v>
          </cell>
          <cell r="W54">
            <v>54524.2</v>
          </cell>
          <cell r="AB54">
            <v>45</v>
          </cell>
          <cell r="AC54">
            <v>7</v>
          </cell>
          <cell r="AD54">
            <v>0</v>
          </cell>
          <cell r="AE54">
            <v>0</v>
          </cell>
          <cell r="AF54">
            <v>0</v>
          </cell>
          <cell r="AG54">
            <v>80227</v>
          </cell>
          <cell r="AH54">
            <v>0</v>
          </cell>
          <cell r="AI54">
            <v>0</v>
          </cell>
          <cell r="AJ54">
            <v>80227</v>
          </cell>
          <cell r="AK54">
            <v>0</v>
          </cell>
          <cell r="AL54">
            <v>6566</v>
          </cell>
          <cell r="AM54">
            <v>86793</v>
          </cell>
          <cell r="AN54">
            <v>0</v>
          </cell>
          <cell r="AO54">
            <v>0</v>
          </cell>
          <cell r="AP54">
            <v>0</v>
          </cell>
          <cell r="AQ54">
            <v>0</v>
          </cell>
          <cell r="AR54">
            <v>86793</v>
          </cell>
          <cell r="AS54" t="str">
            <v xml:space="preserve"> </v>
          </cell>
          <cell r="AT54">
            <v>45</v>
          </cell>
          <cell r="AU54">
            <v>0</v>
          </cell>
          <cell r="AV54">
            <v>0</v>
          </cell>
          <cell r="AW54">
            <v>0</v>
          </cell>
          <cell r="AX54">
            <v>0</v>
          </cell>
          <cell r="AY54">
            <v>0</v>
          </cell>
          <cell r="AZ54">
            <v>0</v>
          </cell>
          <cell r="BA54" t="str">
            <v xml:space="preserve"> </v>
          </cell>
          <cell r="BB54">
            <v>0</v>
          </cell>
          <cell r="BC54">
            <v>0</v>
          </cell>
          <cell r="BD54">
            <v>0</v>
          </cell>
          <cell r="BE54">
            <v>0</v>
          </cell>
          <cell r="BF54">
            <v>0</v>
          </cell>
          <cell r="BH54">
            <v>9</v>
          </cell>
          <cell r="BI54">
            <v>2.2379017776919081</v>
          </cell>
          <cell r="CA54">
            <v>45</v>
          </cell>
          <cell r="CB54">
            <v>45</v>
          </cell>
          <cell r="CC54" t="str">
            <v>BROOKFIELD</v>
          </cell>
          <cell r="CD54">
            <v>80227</v>
          </cell>
          <cell r="CE54">
            <v>63230</v>
          </cell>
          <cell r="CF54">
            <v>16997</v>
          </cell>
          <cell r="CG54">
            <v>30961.199999999997</v>
          </cell>
          <cell r="CH54">
            <v>0</v>
          </cell>
          <cell r="CI54">
            <v>0</v>
          </cell>
          <cell r="CJ54">
            <v>47958.2</v>
          </cell>
          <cell r="CK54">
            <v>24950.554882960023</v>
          </cell>
          <cell r="DA54">
            <v>45</v>
          </cell>
          <cell r="DB54" t="str">
            <v>BROOKFIELD</v>
          </cell>
          <cell r="DG54">
            <v>0</v>
          </cell>
          <cell r="DK54">
            <v>0</v>
          </cell>
          <cell r="DL54">
            <v>0</v>
          </cell>
          <cell r="DN54">
            <v>0</v>
          </cell>
          <cell r="DP54">
            <v>16997</v>
          </cell>
          <cell r="DQ54">
            <v>16997</v>
          </cell>
          <cell r="DR54">
            <v>0</v>
          </cell>
          <cell r="DT54">
            <v>0</v>
          </cell>
          <cell r="EC54">
            <v>-45</v>
          </cell>
        </row>
        <row r="55">
          <cell r="A55">
            <v>46</v>
          </cell>
          <cell r="B55">
            <v>46</v>
          </cell>
          <cell r="C55" t="str">
            <v>BROOKLINE</v>
          </cell>
          <cell r="D55">
            <v>3.4299999999999997</v>
          </cell>
          <cell r="E55">
            <v>77822</v>
          </cell>
          <cell r="F55">
            <v>0</v>
          </cell>
          <cell r="G55">
            <v>3190</v>
          </cell>
          <cell r="H55">
            <v>81012</v>
          </cell>
          <cell r="J55">
            <v>3190</v>
          </cell>
          <cell r="K55">
            <v>32029</v>
          </cell>
          <cell r="L55">
            <v>35219</v>
          </cell>
          <cell r="N55">
            <v>45793</v>
          </cell>
          <cell r="P55">
            <v>3190</v>
          </cell>
          <cell r="Q55">
            <v>0</v>
          </cell>
          <cell r="R55">
            <v>0</v>
          </cell>
          <cell r="S55">
            <v>0</v>
          </cell>
          <cell r="T55">
            <v>32029</v>
          </cell>
          <cell r="U55">
            <v>35219</v>
          </cell>
          <cell r="W55">
            <v>39100.6</v>
          </cell>
          <cell r="AB55">
            <v>46</v>
          </cell>
          <cell r="AC55">
            <v>3.4299999999999997</v>
          </cell>
          <cell r="AD55">
            <v>2.8735552441342769E-2</v>
          </cell>
          <cell r="AE55">
            <v>0</v>
          </cell>
          <cell r="AF55">
            <v>0</v>
          </cell>
          <cell r="AG55">
            <v>77822</v>
          </cell>
          <cell r="AH55">
            <v>0</v>
          </cell>
          <cell r="AI55">
            <v>0</v>
          </cell>
          <cell r="AJ55">
            <v>77822</v>
          </cell>
          <cell r="AK55">
            <v>0</v>
          </cell>
          <cell r="AL55">
            <v>3190</v>
          </cell>
          <cell r="AM55">
            <v>81012</v>
          </cell>
          <cell r="AN55">
            <v>0</v>
          </cell>
          <cell r="AO55">
            <v>0</v>
          </cell>
          <cell r="AP55">
            <v>0</v>
          </cell>
          <cell r="AQ55">
            <v>0</v>
          </cell>
          <cell r="AR55">
            <v>81012</v>
          </cell>
          <cell r="AS55" t="str">
            <v xml:space="preserve"> </v>
          </cell>
          <cell r="AT55">
            <v>46</v>
          </cell>
          <cell r="AU55">
            <v>0</v>
          </cell>
          <cell r="AV55">
            <v>0</v>
          </cell>
          <cell r="AW55">
            <v>0</v>
          </cell>
          <cell r="AX55">
            <v>0</v>
          </cell>
          <cell r="AY55">
            <v>0</v>
          </cell>
          <cell r="AZ55">
            <v>0</v>
          </cell>
          <cell r="BA55" t="str">
            <v xml:space="preserve"> </v>
          </cell>
          <cell r="BB55">
            <v>0</v>
          </cell>
          <cell r="BC55">
            <v>0</v>
          </cell>
          <cell r="BD55">
            <v>0</v>
          </cell>
          <cell r="BE55">
            <v>0</v>
          </cell>
          <cell r="BF55">
            <v>0</v>
          </cell>
          <cell r="BH55">
            <v>9</v>
          </cell>
          <cell r="BI55">
            <v>5.0580242523504203E-2</v>
          </cell>
          <cell r="CA55">
            <v>46</v>
          </cell>
          <cell r="CB55">
            <v>46</v>
          </cell>
          <cell r="CC55" t="str">
            <v>BROOKLINE</v>
          </cell>
          <cell r="CD55">
            <v>77822</v>
          </cell>
          <cell r="CE55">
            <v>45793</v>
          </cell>
          <cell r="CF55">
            <v>32029</v>
          </cell>
          <cell r="CG55">
            <v>0</v>
          </cell>
          <cell r="CH55">
            <v>3881.6000000000004</v>
          </cell>
          <cell r="CI55">
            <v>0</v>
          </cell>
          <cell r="CJ55">
            <v>35910.6</v>
          </cell>
          <cell r="CK55">
            <v>32029</v>
          </cell>
          <cell r="DA55">
            <v>46</v>
          </cell>
          <cell r="DB55" t="str">
            <v>BROOKLINE</v>
          </cell>
          <cell r="DG55">
            <v>0</v>
          </cell>
          <cell r="DK55">
            <v>0</v>
          </cell>
          <cell r="DL55">
            <v>0</v>
          </cell>
          <cell r="DN55">
            <v>0</v>
          </cell>
          <cell r="DP55">
            <v>32029</v>
          </cell>
          <cell r="DQ55">
            <v>32029</v>
          </cell>
          <cell r="DR55">
            <v>0</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B56">
            <v>47</v>
          </cell>
          <cell r="AT56">
            <v>47</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9</v>
          </cell>
          <cell r="E57">
            <v>163141</v>
          </cell>
          <cell r="F57">
            <v>0</v>
          </cell>
          <cell r="G57">
            <v>8410</v>
          </cell>
          <cell r="H57">
            <v>171551</v>
          </cell>
          <cell r="J57">
            <v>8410</v>
          </cell>
          <cell r="K57">
            <v>23703.402814307625</v>
          </cell>
          <cell r="L57">
            <v>32113.402814307625</v>
          </cell>
          <cell r="N57">
            <v>139437.59718569237</v>
          </cell>
          <cell r="P57">
            <v>8410</v>
          </cell>
          <cell r="Q57">
            <v>0</v>
          </cell>
          <cell r="R57">
            <v>0</v>
          </cell>
          <cell r="S57">
            <v>0</v>
          </cell>
          <cell r="T57">
            <v>23703.402814307625</v>
          </cell>
          <cell r="U57">
            <v>32113.402814307625</v>
          </cell>
          <cell r="W57">
            <v>73848</v>
          </cell>
          <cell r="AB57">
            <v>48</v>
          </cell>
          <cell r="AC57">
            <v>9</v>
          </cell>
          <cell r="AD57">
            <v>3.3939812797668278E-2</v>
          </cell>
          <cell r="AE57">
            <v>0</v>
          </cell>
          <cell r="AF57">
            <v>0</v>
          </cell>
          <cell r="AG57">
            <v>163141</v>
          </cell>
          <cell r="AH57">
            <v>0</v>
          </cell>
          <cell r="AI57">
            <v>0</v>
          </cell>
          <cell r="AJ57">
            <v>163141</v>
          </cell>
          <cell r="AK57">
            <v>0</v>
          </cell>
          <cell r="AL57">
            <v>8410</v>
          </cell>
          <cell r="AM57">
            <v>171551</v>
          </cell>
          <cell r="AN57">
            <v>0</v>
          </cell>
          <cell r="AO57">
            <v>0</v>
          </cell>
          <cell r="AP57">
            <v>0</v>
          </cell>
          <cell r="AQ57">
            <v>0</v>
          </cell>
          <cell r="AR57">
            <v>171551</v>
          </cell>
          <cell r="AS57" t="str">
            <v xml:space="preserve"> </v>
          </cell>
          <cell r="AT57">
            <v>48</v>
          </cell>
          <cell r="AU57">
            <v>0</v>
          </cell>
          <cell r="AV57">
            <v>0</v>
          </cell>
          <cell r="AW57">
            <v>0</v>
          </cell>
          <cell r="AX57">
            <v>0</v>
          </cell>
          <cell r="AY57">
            <v>0</v>
          </cell>
          <cell r="AZ57">
            <v>0</v>
          </cell>
          <cell r="BA57" t="str">
            <v xml:space="preserve"> </v>
          </cell>
          <cell r="BB57">
            <v>0</v>
          </cell>
          <cell r="BC57">
            <v>0</v>
          </cell>
          <cell r="BD57">
            <v>0</v>
          </cell>
          <cell r="BE57">
            <v>0</v>
          </cell>
          <cell r="BF57">
            <v>0</v>
          </cell>
          <cell r="BH57">
            <v>9</v>
          </cell>
          <cell r="BI57">
            <v>0.20976129831208465</v>
          </cell>
          <cell r="CA57">
            <v>48</v>
          </cell>
          <cell r="CB57">
            <v>48</v>
          </cell>
          <cell r="CC57" t="str">
            <v>BURLINGTON</v>
          </cell>
          <cell r="CD57">
            <v>163141</v>
          </cell>
          <cell r="CE57">
            <v>150330</v>
          </cell>
          <cell r="CF57">
            <v>12811</v>
          </cell>
          <cell r="CG57">
            <v>42401.4</v>
          </cell>
          <cell r="CH57">
            <v>10225.6</v>
          </cell>
          <cell r="CI57">
            <v>0</v>
          </cell>
          <cell r="CJ57">
            <v>65438</v>
          </cell>
          <cell r="CK57">
            <v>23703.402814307625</v>
          </cell>
          <cell r="DA57">
            <v>48</v>
          </cell>
          <cell r="DB57" t="str">
            <v>BURLINGTON</v>
          </cell>
          <cell r="DG57">
            <v>0</v>
          </cell>
          <cell r="DK57">
            <v>0</v>
          </cell>
          <cell r="DL57">
            <v>0</v>
          </cell>
          <cell r="DN57">
            <v>0</v>
          </cell>
          <cell r="DP57">
            <v>12811</v>
          </cell>
          <cell r="DQ57">
            <v>12811</v>
          </cell>
          <cell r="DR57">
            <v>0</v>
          </cell>
          <cell r="DT57">
            <v>0</v>
          </cell>
          <cell r="EC57">
            <v>-48</v>
          </cell>
        </row>
        <row r="58">
          <cell r="A58">
            <v>49</v>
          </cell>
          <cell r="B58">
            <v>49</v>
          </cell>
          <cell r="C58" t="str">
            <v>CAMBRIDGE</v>
          </cell>
          <cell r="D58">
            <v>524.72</v>
          </cell>
          <cell r="E58">
            <v>15683186</v>
          </cell>
          <cell r="F58">
            <v>0</v>
          </cell>
          <cell r="G58">
            <v>489203</v>
          </cell>
          <cell r="H58">
            <v>16172389</v>
          </cell>
          <cell r="J58">
            <v>489203</v>
          </cell>
          <cell r="K58">
            <v>663780.18348585884</v>
          </cell>
          <cell r="L58">
            <v>1152983.1834858588</v>
          </cell>
          <cell r="N58">
            <v>15019405.816514142</v>
          </cell>
          <cell r="P58">
            <v>492111</v>
          </cell>
          <cell r="Q58">
            <v>3.1</v>
          </cell>
          <cell r="R58">
            <v>95096</v>
          </cell>
          <cell r="S58">
            <v>2908</v>
          </cell>
          <cell r="T58">
            <v>663780.18348585884</v>
          </cell>
          <cell r="U58">
            <v>1248082.2834858587</v>
          </cell>
          <cell r="W58">
            <v>1937053.8</v>
          </cell>
          <cell r="AB58">
            <v>49</v>
          </cell>
          <cell r="AC58">
            <v>524.72</v>
          </cell>
          <cell r="AD58">
            <v>8.4350425213657321E-2</v>
          </cell>
          <cell r="AE58">
            <v>0</v>
          </cell>
          <cell r="AF58">
            <v>3.1</v>
          </cell>
          <cell r="AG58">
            <v>15683186</v>
          </cell>
          <cell r="AH58">
            <v>0</v>
          </cell>
          <cell r="AI58">
            <v>0</v>
          </cell>
          <cell r="AJ58">
            <v>15683186</v>
          </cell>
          <cell r="AK58">
            <v>0</v>
          </cell>
          <cell r="AL58">
            <v>489203</v>
          </cell>
          <cell r="AM58">
            <v>16172389</v>
          </cell>
          <cell r="AN58">
            <v>92188</v>
          </cell>
          <cell r="AO58">
            <v>0</v>
          </cell>
          <cell r="AP58">
            <v>2908</v>
          </cell>
          <cell r="AQ58">
            <v>95096</v>
          </cell>
          <cell r="AR58">
            <v>16267485</v>
          </cell>
          <cell r="AS58" t="str">
            <v xml:space="preserve"> </v>
          </cell>
          <cell r="AT58">
            <v>49</v>
          </cell>
          <cell r="AU58">
            <v>17</v>
          </cell>
          <cell r="AV58">
            <v>0</v>
          </cell>
          <cell r="AW58">
            <v>0</v>
          </cell>
          <cell r="AX58">
            <v>0</v>
          </cell>
          <cell r="AY58">
            <v>0</v>
          </cell>
          <cell r="AZ58">
            <v>0</v>
          </cell>
          <cell r="BA58" t="str">
            <v xml:space="preserve"> </v>
          </cell>
          <cell r="BB58">
            <v>3.1</v>
          </cell>
          <cell r="BC58">
            <v>92188</v>
          </cell>
          <cell r="BD58">
            <v>0</v>
          </cell>
          <cell r="BE58">
            <v>2908</v>
          </cell>
          <cell r="BF58">
            <v>95096</v>
          </cell>
          <cell r="BH58">
            <v>9</v>
          </cell>
          <cell r="BI58">
            <v>6.8206620616839784</v>
          </cell>
          <cell r="CA58">
            <v>49</v>
          </cell>
          <cell r="CB58">
            <v>49</v>
          </cell>
          <cell r="CC58" t="str">
            <v>CAMBRIDGE</v>
          </cell>
          <cell r="CD58">
            <v>15683186</v>
          </cell>
          <cell r="CE58">
            <v>15228550</v>
          </cell>
          <cell r="CF58">
            <v>454636</v>
          </cell>
          <cell r="CG58">
            <v>814146</v>
          </cell>
          <cell r="CH58">
            <v>83972.800000000003</v>
          </cell>
          <cell r="CI58">
            <v>0</v>
          </cell>
          <cell r="CJ58">
            <v>1352754.8</v>
          </cell>
          <cell r="CK58">
            <v>663780.18348585884</v>
          </cell>
          <cell r="DA58">
            <v>49</v>
          </cell>
          <cell r="DB58" t="str">
            <v>CAMBRIDGE</v>
          </cell>
          <cell r="DG58">
            <v>0</v>
          </cell>
          <cell r="DK58">
            <v>0</v>
          </cell>
          <cell r="DL58">
            <v>0</v>
          </cell>
          <cell r="DN58">
            <v>0</v>
          </cell>
          <cell r="DP58">
            <v>454636</v>
          </cell>
          <cell r="DQ58">
            <v>454636</v>
          </cell>
          <cell r="DR58">
            <v>0</v>
          </cell>
          <cell r="DT58">
            <v>0</v>
          </cell>
          <cell r="EC58">
            <v>-49</v>
          </cell>
        </row>
        <row r="59">
          <cell r="A59">
            <v>50</v>
          </cell>
          <cell r="B59">
            <v>50</v>
          </cell>
          <cell r="C59" t="str">
            <v>CANTON</v>
          </cell>
          <cell r="D59">
            <v>22.320000000000004</v>
          </cell>
          <cell r="E59">
            <v>388381</v>
          </cell>
          <cell r="F59">
            <v>0</v>
          </cell>
          <cell r="G59">
            <v>20870</v>
          </cell>
          <cell r="H59">
            <v>409251</v>
          </cell>
          <cell r="J59">
            <v>20870</v>
          </cell>
          <cell r="K59">
            <v>179239</v>
          </cell>
          <cell r="L59">
            <v>200109</v>
          </cell>
          <cell r="N59">
            <v>209142</v>
          </cell>
          <cell r="P59">
            <v>20870</v>
          </cell>
          <cell r="Q59">
            <v>0</v>
          </cell>
          <cell r="R59">
            <v>0</v>
          </cell>
          <cell r="S59">
            <v>0</v>
          </cell>
          <cell r="T59">
            <v>179239</v>
          </cell>
          <cell r="U59">
            <v>200109</v>
          </cell>
          <cell r="W59">
            <v>232322.2</v>
          </cell>
          <cell r="AB59">
            <v>50</v>
          </cell>
          <cell r="AC59">
            <v>22.320000000000004</v>
          </cell>
          <cell r="AD59">
            <v>6.8484063222248218E-2</v>
          </cell>
          <cell r="AE59">
            <v>0</v>
          </cell>
          <cell r="AF59">
            <v>0</v>
          </cell>
          <cell r="AG59">
            <v>388381</v>
          </cell>
          <cell r="AH59">
            <v>0</v>
          </cell>
          <cell r="AI59">
            <v>0</v>
          </cell>
          <cell r="AJ59">
            <v>388381</v>
          </cell>
          <cell r="AK59">
            <v>0</v>
          </cell>
          <cell r="AL59">
            <v>20870</v>
          </cell>
          <cell r="AM59">
            <v>409251</v>
          </cell>
          <cell r="AN59">
            <v>0</v>
          </cell>
          <cell r="AO59">
            <v>0</v>
          </cell>
          <cell r="AP59">
            <v>0</v>
          </cell>
          <cell r="AQ59">
            <v>0</v>
          </cell>
          <cell r="AR59">
            <v>409251</v>
          </cell>
          <cell r="AS59" t="str">
            <v xml:space="preserve"> </v>
          </cell>
          <cell r="AT59">
            <v>50</v>
          </cell>
          <cell r="AU59">
            <v>1</v>
          </cell>
          <cell r="AV59">
            <v>0</v>
          </cell>
          <cell r="AW59">
            <v>0</v>
          </cell>
          <cell r="AX59">
            <v>0</v>
          </cell>
          <cell r="AY59">
            <v>0</v>
          </cell>
          <cell r="AZ59">
            <v>0</v>
          </cell>
          <cell r="BA59" t="str">
            <v xml:space="preserve"> </v>
          </cell>
          <cell r="BB59">
            <v>0</v>
          </cell>
          <cell r="BC59">
            <v>0</v>
          </cell>
          <cell r="BD59">
            <v>0</v>
          </cell>
          <cell r="BE59">
            <v>0</v>
          </cell>
          <cell r="BF59">
            <v>0</v>
          </cell>
          <cell r="BH59">
            <v>9</v>
          </cell>
          <cell r="BI59">
            <v>0.70171866245590775</v>
          </cell>
          <cell r="CA59">
            <v>50</v>
          </cell>
          <cell r="CB59">
            <v>50</v>
          </cell>
          <cell r="CC59" t="str">
            <v>CANTON</v>
          </cell>
          <cell r="CD59">
            <v>388381</v>
          </cell>
          <cell r="CE59">
            <v>209142</v>
          </cell>
          <cell r="CF59">
            <v>179239</v>
          </cell>
          <cell r="CG59">
            <v>0</v>
          </cell>
          <cell r="CH59">
            <v>32213.200000000001</v>
          </cell>
          <cell r="CI59">
            <v>0</v>
          </cell>
          <cell r="CJ59">
            <v>211452.2</v>
          </cell>
          <cell r="CK59">
            <v>179239</v>
          </cell>
          <cell r="DA59">
            <v>50</v>
          </cell>
          <cell r="DB59" t="str">
            <v>CANTON</v>
          </cell>
          <cell r="DG59">
            <v>0</v>
          </cell>
          <cell r="DK59">
            <v>0</v>
          </cell>
          <cell r="DL59">
            <v>0</v>
          </cell>
          <cell r="DN59">
            <v>0</v>
          </cell>
          <cell r="DP59">
            <v>179239</v>
          </cell>
          <cell r="DQ59">
            <v>179239</v>
          </cell>
          <cell r="DR59">
            <v>0</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B60">
            <v>51</v>
          </cell>
          <cell r="AT60">
            <v>51</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66.650000000000006</v>
          </cell>
          <cell r="E61">
            <v>951940</v>
          </cell>
          <cell r="F61">
            <v>0</v>
          </cell>
          <cell r="G61">
            <v>61001</v>
          </cell>
          <cell r="H61">
            <v>1012941</v>
          </cell>
          <cell r="J61">
            <v>61001</v>
          </cell>
          <cell r="K61">
            <v>179261.40268014645</v>
          </cell>
          <cell r="L61">
            <v>240262.40268014645</v>
          </cell>
          <cell r="N61">
            <v>772678.59731985349</v>
          </cell>
          <cell r="P61">
            <v>61939</v>
          </cell>
          <cell r="Q61">
            <v>1</v>
          </cell>
          <cell r="R61">
            <v>14748</v>
          </cell>
          <cell r="S61">
            <v>938</v>
          </cell>
          <cell r="T61">
            <v>179261.40268014645</v>
          </cell>
          <cell r="U61">
            <v>255011.40268014645</v>
          </cell>
          <cell r="W61">
            <v>360492.79999999999</v>
          </cell>
          <cell r="AB61">
            <v>52</v>
          </cell>
          <cell r="AC61">
            <v>66.650000000000006</v>
          </cell>
          <cell r="AD61">
            <v>0.61908100153675227</v>
          </cell>
          <cell r="AE61">
            <v>0</v>
          </cell>
          <cell r="AF61">
            <v>1</v>
          </cell>
          <cell r="AG61">
            <v>951940</v>
          </cell>
          <cell r="AH61">
            <v>0</v>
          </cell>
          <cell r="AI61">
            <v>0</v>
          </cell>
          <cell r="AJ61">
            <v>951940</v>
          </cell>
          <cell r="AK61">
            <v>0</v>
          </cell>
          <cell r="AL61">
            <v>61001</v>
          </cell>
          <cell r="AM61">
            <v>1012941</v>
          </cell>
          <cell r="AN61">
            <v>13810</v>
          </cell>
          <cell r="AO61">
            <v>0</v>
          </cell>
          <cell r="AP61">
            <v>938</v>
          </cell>
          <cell r="AQ61">
            <v>14748</v>
          </cell>
          <cell r="AR61">
            <v>1027689</v>
          </cell>
          <cell r="AS61" t="str">
            <v xml:space="preserve"> </v>
          </cell>
          <cell r="AT61">
            <v>52</v>
          </cell>
          <cell r="AU61">
            <v>2</v>
          </cell>
          <cell r="AV61">
            <v>0</v>
          </cell>
          <cell r="AW61">
            <v>0</v>
          </cell>
          <cell r="AX61">
            <v>0</v>
          </cell>
          <cell r="AY61">
            <v>0</v>
          </cell>
          <cell r="AZ61">
            <v>0</v>
          </cell>
          <cell r="BA61" t="str">
            <v xml:space="preserve"> </v>
          </cell>
          <cell r="BB61">
            <v>1</v>
          </cell>
          <cell r="BC61">
            <v>13810</v>
          </cell>
          <cell r="BD61">
            <v>0</v>
          </cell>
          <cell r="BE61">
            <v>938</v>
          </cell>
          <cell r="BF61">
            <v>14748</v>
          </cell>
          <cell r="BH61">
            <v>9</v>
          </cell>
          <cell r="BI61">
            <v>3.9913279720629116</v>
          </cell>
          <cell r="CA61">
            <v>52</v>
          </cell>
          <cell r="CB61">
            <v>52</v>
          </cell>
          <cell r="CC61" t="str">
            <v>CARVER</v>
          </cell>
          <cell r="CD61">
            <v>951940</v>
          </cell>
          <cell r="CE61">
            <v>809143</v>
          </cell>
          <cell r="CF61">
            <v>142797</v>
          </cell>
          <cell r="CG61">
            <v>141946.79999999999</v>
          </cell>
          <cell r="CH61">
            <v>0</v>
          </cell>
          <cell r="CI61">
            <v>0</v>
          </cell>
          <cell r="CJ61">
            <v>284743.8</v>
          </cell>
          <cell r="CK61">
            <v>179261.40268014645</v>
          </cell>
          <cell r="DA61">
            <v>52</v>
          </cell>
          <cell r="DB61" t="str">
            <v>CARVER</v>
          </cell>
          <cell r="DG61">
            <v>0</v>
          </cell>
          <cell r="DK61">
            <v>0</v>
          </cell>
          <cell r="DL61">
            <v>0</v>
          </cell>
          <cell r="DN61">
            <v>0</v>
          </cell>
          <cell r="DP61">
            <v>142797</v>
          </cell>
          <cell r="DQ61">
            <v>142797</v>
          </cell>
          <cell r="DR61">
            <v>0</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B62">
            <v>53</v>
          </cell>
          <cell r="AT62">
            <v>53</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B63">
            <v>54</v>
          </cell>
          <cell r="AT63">
            <v>54</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B64">
            <v>55</v>
          </cell>
          <cell r="AT64">
            <v>55</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105.85</v>
          </cell>
          <cell r="E65">
            <v>1498949</v>
          </cell>
          <cell r="F65">
            <v>0</v>
          </cell>
          <cell r="G65">
            <v>98304</v>
          </cell>
          <cell r="H65">
            <v>1597253</v>
          </cell>
          <cell r="J65">
            <v>98304</v>
          </cell>
          <cell r="K65">
            <v>57090</v>
          </cell>
          <cell r="L65">
            <v>155394</v>
          </cell>
          <cell r="N65">
            <v>1441859</v>
          </cell>
          <cell r="P65">
            <v>99242</v>
          </cell>
          <cell r="Q65">
            <v>1</v>
          </cell>
          <cell r="R65">
            <v>14986</v>
          </cell>
          <cell r="S65">
            <v>938</v>
          </cell>
          <cell r="T65">
            <v>57090</v>
          </cell>
          <cell r="U65">
            <v>170381</v>
          </cell>
          <cell r="W65">
            <v>208460.4</v>
          </cell>
          <cell r="AB65">
            <v>56</v>
          </cell>
          <cell r="AC65">
            <v>105.85</v>
          </cell>
          <cell r="AD65">
            <v>5.1431476254184212E-2</v>
          </cell>
          <cell r="AE65">
            <v>0</v>
          </cell>
          <cell r="AF65">
            <v>1</v>
          </cell>
          <cell r="AG65">
            <v>1498949</v>
          </cell>
          <cell r="AH65">
            <v>0</v>
          </cell>
          <cell r="AI65">
            <v>0</v>
          </cell>
          <cell r="AJ65">
            <v>1498949</v>
          </cell>
          <cell r="AK65">
            <v>0</v>
          </cell>
          <cell r="AL65">
            <v>98304</v>
          </cell>
          <cell r="AM65">
            <v>1597253</v>
          </cell>
          <cell r="AN65">
            <v>14048</v>
          </cell>
          <cell r="AO65">
            <v>0</v>
          </cell>
          <cell r="AP65">
            <v>938</v>
          </cell>
          <cell r="AQ65">
            <v>14986</v>
          </cell>
          <cell r="AR65">
            <v>1612239</v>
          </cell>
          <cell r="AS65" t="str">
            <v xml:space="preserve"> </v>
          </cell>
          <cell r="AT65">
            <v>56</v>
          </cell>
          <cell r="AU65">
            <v>9.879999999999999</v>
          </cell>
          <cell r="AV65">
            <v>0</v>
          </cell>
          <cell r="AW65">
            <v>0</v>
          </cell>
          <cell r="AX65">
            <v>0</v>
          </cell>
          <cell r="AY65">
            <v>0</v>
          </cell>
          <cell r="AZ65">
            <v>0</v>
          </cell>
          <cell r="BA65" t="str">
            <v xml:space="preserve"> </v>
          </cell>
          <cell r="BB65">
            <v>1</v>
          </cell>
          <cell r="BC65">
            <v>14048</v>
          </cell>
          <cell r="BD65">
            <v>0</v>
          </cell>
          <cell r="BE65">
            <v>938</v>
          </cell>
          <cell r="BF65">
            <v>14986</v>
          </cell>
          <cell r="BH65">
            <v>9</v>
          </cell>
          <cell r="BI65">
            <v>1.9986419439268925</v>
          </cell>
          <cell r="CA65">
            <v>56</v>
          </cell>
          <cell r="CB65">
            <v>56</v>
          </cell>
          <cell r="CC65" t="str">
            <v>CHELMSFORD</v>
          </cell>
          <cell r="CD65">
            <v>1498949</v>
          </cell>
          <cell r="CE65">
            <v>1441859</v>
          </cell>
          <cell r="CF65">
            <v>57090</v>
          </cell>
          <cell r="CG65">
            <v>0</v>
          </cell>
          <cell r="CH65">
            <v>38080.400000000001</v>
          </cell>
          <cell r="CI65">
            <v>0</v>
          </cell>
          <cell r="CJ65">
            <v>95170.4</v>
          </cell>
          <cell r="CK65">
            <v>57090</v>
          </cell>
          <cell r="DA65">
            <v>56</v>
          </cell>
          <cell r="DB65" t="str">
            <v>CHELMSFORD</v>
          </cell>
          <cell r="DG65">
            <v>0</v>
          </cell>
          <cell r="DK65">
            <v>0</v>
          </cell>
          <cell r="DL65">
            <v>0</v>
          </cell>
          <cell r="DN65">
            <v>0</v>
          </cell>
          <cell r="DP65">
            <v>57090</v>
          </cell>
          <cell r="DQ65">
            <v>57090</v>
          </cell>
          <cell r="DR65">
            <v>0</v>
          </cell>
          <cell r="DT65">
            <v>0</v>
          </cell>
          <cell r="EC65">
            <v>-56</v>
          </cell>
        </row>
        <row r="66">
          <cell r="A66">
            <v>57</v>
          </cell>
          <cell r="B66">
            <v>57</v>
          </cell>
          <cell r="C66" t="str">
            <v>CHELSEA</v>
          </cell>
          <cell r="D66">
            <v>974.82999999999959</v>
          </cell>
          <cell r="E66">
            <v>13612228</v>
          </cell>
          <cell r="F66">
            <v>0</v>
          </cell>
          <cell r="G66">
            <v>905032</v>
          </cell>
          <cell r="H66">
            <v>14517260</v>
          </cell>
          <cell r="J66">
            <v>905032</v>
          </cell>
          <cell r="K66">
            <v>532899.16231572139</v>
          </cell>
          <cell r="L66">
            <v>1437931.1623157214</v>
          </cell>
          <cell r="N66">
            <v>13079328.837684279</v>
          </cell>
          <cell r="P66">
            <v>911496</v>
          </cell>
          <cell r="Q66">
            <v>6.8924722368795024</v>
          </cell>
          <cell r="R66">
            <v>99548</v>
          </cell>
          <cell r="S66">
            <v>6464</v>
          </cell>
          <cell r="T66">
            <v>532899.16231572139</v>
          </cell>
          <cell r="U66">
            <v>1537486.0547879583</v>
          </cell>
          <cell r="W66">
            <v>2554128.7999999998</v>
          </cell>
          <cell r="AB66">
            <v>57</v>
          </cell>
          <cell r="AC66">
            <v>974.82999999999959</v>
          </cell>
          <cell r="AD66">
            <v>3.0490487888696083</v>
          </cell>
          <cell r="AE66">
            <v>0</v>
          </cell>
          <cell r="AF66">
            <v>6.8924722368795024</v>
          </cell>
          <cell r="AG66">
            <v>13612228</v>
          </cell>
          <cell r="AH66">
            <v>0</v>
          </cell>
          <cell r="AI66">
            <v>0</v>
          </cell>
          <cell r="AJ66">
            <v>13612228</v>
          </cell>
          <cell r="AK66">
            <v>0</v>
          </cell>
          <cell r="AL66">
            <v>905032</v>
          </cell>
          <cell r="AM66">
            <v>14517260</v>
          </cell>
          <cell r="AN66">
            <v>93084</v>
          </cell>
          <cell r="AO66">
            <v>0</v>
          </cell>
          <cell r="AP66">
            <v>6464</v>
          </cell>
          <cell r="AQ66">
            <v>99548</v>
          </cell>
          <cell r="AR66">
            <v>14616808</v>
          </cell>
          <cell r="AS66" t="str">
            <v xml:space="preserve"> </v>
          </cell>
          <cell r="AT66">
            <v>57</v>
          </cell>
          <cell r="AU66">
            <v>23</v>
          </cell>
          <cell r="AV66">
            <v>0</v>
          </cell>
          <cell r="AW66">
            <v>0</v>
          </cell>
          <cell r="AX66">
            <v>0</v>
          </cell>
          <cell r="AY66">
            <v>0</v>
          </cell>
          <cell r="AZ66">
            <v>0</v>
          </cell>
          <cell r="BA66" t="str">
            <v xml:space="preserve"> </v>
          </cell>
          <cell r="BB66">
            <v>6.8924722368795024</v>
          </cell>
          <cell r="BC66">
            <v>93084</v>
          </cell>
          <cell r="BD66">
            <v>0</v>
          </cell>
          <cell r="BE66">
            <v>6464</v>
          </cell>
          <cell r="BF66">
            <v>99548</v>
          </cell>
          <cell r="BH66">
            <v>18</v>
          </cell>
          <cell r="BI66">
            <v>12.433807264603146</v>
          </cell>
          <cell r="CA66">
            <v>57</v>
          </cell>
          <cell r="CB66">
            <v>57</v>
          </cell>
          <cell r="CC66" t="str">
            <v>CHELSEA</v>
          </cell>
          <cell r="CD66">
            <v>13612228</v>
          </cell>
          <cell r="CE66">
            <v>13284241</v>
          </cell>
          <cell r="CF66">
            <v>327987</v>
          </cell>
          <cell r="CG66">
            <v>797671.79999999993</v>
          </cell>
          <cell r="CH66">
            <v>423890</v>
          </cell>
          <cell r="CI66">
            <v>0</v>
          </cell>
          <cell r="CJ66">
            <v>1549548.7999999998</v>
          </cell>
          <cell r="CK66">
            <v>532899.16231572139</v>
          </cell>
          <cell r="DA66">
            <v>57</v>
          </cell>
          <cell r="DB66" t="str">
            <v>CHELSEA</v>
          </cell>
          <cell r="DG66">
            <v>0</v>
          </cell>
          <cell r="DK66">
            <v>0</v>
          </cell>
          <cell r="DL66">
            <v>0</v>
          </cell>
          <cell r="DN66">
            <v>0</v>
          </cell>
          <cell r="DP66">
            <v>327987</v>
          </cell>
          <cell r="DQ66">
            <v>327987</v>
          </cell>
          <cell r="DR66">
            <v>0</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B67">
            <v>58</v>
          </cell>
          <cell r="AT67">
            <v>58</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B68">
            <v>59</v>
          </cell>
          <cell r="AT68">
            <v>59</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B69">
            <v>60</v>
          </cell>
          <cell r="AT69">
            <v>60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317.95</v>
          </cell>
          <cell r="E70">
            <v>4065559</v>
          </cell>
          <cell r="F70">
            <v>0</v>
          </cell>
          <cell r="G70">
            <v>292561</v>
          </cell>
          <cell r="H70">
            <v>4358120</v>
          </cell>
          <cell r="J70">
            <v>292561</v>
          </cell>
          <cell r="K70">
            <v>344824.52274404158</v>
          </cell>
          <cell r="L70">
            <v>637385.52274404163</v>
          </cell>
          <cell r="N70">
            <v>3720734.4772559581</v>
          </cell>
          <cell r="P70">
            <v>298189</v>
          </cell>
          <cell r="Q70">
            <v>6</v>
          </cell>
          <cell r="R70">
            <v>84160</v>
          </cell>
          <cell r="S70">
            <v>5628</v>
          </cell>
          <cell r="T70">
            <v>344824.52274404158</v>
          </cell>
          <cell r="U70">
            <v>721551.52274404163</v>
          </cell>
          <cell r="W70">
            <v>1062961.7999999998</v>
          </cell>
          <cell r="AB70">
            <v>61</v>
          </cell>
          <cell r="AC70">
            <v>317.95</v>
          </cell>
          <cell r="AD70">
            <v>5.049025707835908E-2</v>
          </cell>
          <cell r="AE70">
            <v>0</v>
          </cell>
          <cell r="AF70">
            <v>6</v>
          </cell>
          <cell r="AG70">
            <v>4065559</v>
          </cell>
          <cell r="AH70">
            <v>0</v>
          </cell>
          <cell r="AI70">
            <v>0</v>
          </cell>
          <cell r="AJ70">
            <v>4065559</v>
          </cell>
          <cell r="AK70">
            <v>0</v>
          </cell>
          <cell r="AL70">
            <v>292561</v>
          </cell>
          <cell r="AM70">
            <v>4358120</v>
          </cell>
          <cell r="AN70">
            <v>78532</v>
          </cell>
          <cell r="AO70">
            <v>0</v>
          </cell>
          <cell r="AP70">
            <v>5628</v>
          </cell>
          <cell r="AQ70">
            <v>84160</v>
          </cell>
          <cell r="AR70">
            <v>4442280</v>
          </cell>
          <cell r="AS70" t="str">
            <v xml:space="preserve"> </v>
          </cell>
          <cell r="AT70">
            <v>61</v>
          </cell>
          <cell r="AU70">
            <v>18.380000000000003</v>
          </cell>
          <cell r="AV70">
            <v>0</v>
          </cell>
          <cell r="AW70">
            <v>0</v>
          </cell>
          <cell r="AX70">
            <v>0</v>
          </cell>
          <cell r="AY70">
            <v>0</v>
          </cell>
          <cell r="AZ70">
            <v>0</v>
          </cell>
          <cell r="BA70" t="str">
            <v xml:space="preserve"> </v>
          </cell>
          <cell r="BB70">
            <v>6</v>
          </cell>
          <cell r="BC70">
            <v>78532</v>
          </cell>
          <cell r="BD70">
            <v>0</v>
          </cell>
          <cell r="BE70">
            <v>5628</v>
          </cell>
          <cell r="BF70">
            <v>84160</v>
          </cell>
          <cell r="BH70">
            <v>9</v>
          </cell>
          <cell r="BI70">
            <v>3.8456365525610616</v>
          </cell>
          <cell r="CA70">
            <v>61</v>
          </cell>
          <cell r="CB70">
            <v>61</v>
          </cell>
          <cell r="CC70" t="str">
            <v>CHICOPEE</v>
          </cell>
          <cell r="CD70">
            <v>4065559</v>
          </cell>
          <cell r="CE70">
            <v>3812711</v>
          </cell>
          <cell r="CF70">
            <v>252848</v>
          </cell>
          <cell r="CG70">
            <v>358041.59999999998</v>
          </cell>
          <cell r="CH70">
            <v>75351.199999999997</v>
          </cell>
          <cell r="CI70">
            <v>0</v>
          </cell>
          <cell r="CJ70">
            <v>686240.79999999993</v>
          </cell>
          <cell r="CK70">
            <v>344824.52274404158</v>
          </cell>
          <cell r="DA70">
            <v>61</v>
          </cell>
          <cell r="DB70" t="str">
            <v>CHICOPEE</v>
          </cell>
          <cell r="DG70">
            <v>0</v>
          </cell>
          <cell r="DK70">
            <v>0</v>
          </cell>
          <cell r="DL70">
            <v>0</v>
          </cell>
          <cell r="DN70">
            <v>0</v>
          </cell>
          <cell r="DP70">
            <v>252848</v>
          </cell>
          <cell r="DQ70">
            <v>252848</v>
          </cell>
          <cell r="DR70">
            <v>0</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B71">
            <v>62</v>
          </cell>
          <cell r="AT71">
            <v>62</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3</v>
          </cell>
          <cell r="E72">
            <v>45501</v>
          </cell>
          <cell r="F72">
            <v>0</v>
          </cell>
          <cell r="G72">
            <v>2751</v>
          </cell>
          <cell r="H72">
            <v>48252</v>
          </cell>
          <cell r="J72">
            <v>2751</v>
          </cell>
          <cell r="K72">
            <v>45501</v>
          </cell>
          <cell r="L72">
            <v>48252</v>
          </cell>
          <cell r="N72">
            <v>0</v>
          </cell>
          <cell r="P72">
            <v>2751</v>
          </cell>
          <cell r="Q72">
            <v>0</v>
          </cell>
          <cell r="R72">
            <v>0</v>
          </cell>
          <cell r="S72">
            <v>0</v>
          </cell>
          <cell r="T72">
            <v>45501</v>
          </cell>
          <cell r="U72">
            <v>48252</v>
          </cell>
          <cell r="W72">
            <v>48252</v>
          </cell>
          <cell r="AB72">
            <v>63</v>
          </cell>
          <cell r="AC72">
            <v>3</v>
          </cell>
          <cell r="AD72">
            <v>6.8009261752194405E-2</v>
          </cell>
          <cell r="AE72">
            <v>0</v>
          </cell>
          <cell r="AF72">
            <v>0</v>
          </cell>
          <cell r="AG72">
            <v>45501</v>
          </cell>
          <cell r="AH72">
            <v>0</v>
          </cell>
          <cell r="AI72">
            <v>0</v>
          </cell>
          <cell r="AJ72">
            <v>45501</v>
          </cell>
          <cell r="AK72">
            <v>0</v>
          </cell>
          <cell r="AL72">
            <v>2751</v>
          </cell>
          <cell r="AM72">
            <v>48252</v>
          </cell>
          <cell r="AN72">
            <v>0</v>
          </cell>
          <cell r="AO72">
            <v>0</v>
          </cell>
          <cell r="AP72">
            <v>0</v>
          </cell>
          <cell r="AQ72">
            <v>0</v>
          </cell>
          <cell r="AR72">
            <v>48252</v>
          </cell>
          <cell r="AS72" t="str">
            <v xml:space="preserve"> </v>
          </cell>
          <cell r="AT72">
            <v>63</v>
          </cell>
          <cell r="AU72">
            <v>0</v>
          </cell>
          <cell r="AV72">
            <v>0</v>
          </cell>
          <cell r="AW72">
            <v>0</v>
          </cell>
          <cell r="AX72">
            <v>0</v>
          </cell>
          <cell r="AY72">
            <v>0</v>
          </cell>
          <cell r="AZ72">
            <v>0</v>
          </cell>
          <cell r="BA72" t="str">
            <v xml:space="preserve"> </v>
          </cell>
          <cell r="BB72">
            <v>0</v>
          </cell>
          <cell r="BC72">
            <v>0</v>
          </cell>
          <cell r="BD72">
            <v>0</v>
          </cell>
          <cell r="BE72">
            <v>0</v>
          </cell>
          <cell r="BF72">
            <v>0</v>
          </cell>
          <cell r="BH72">
            <v>9</v>
          </cell>
          <cell r="BI72">
            <v>1.6903565913429792</v>
          </cell>
          <cell r="CA72">
            <v>63</v>
          </cell>
          <cell r="CB72">
            <v>63</v>
          </cell>
          <cell r="CC72" t="str">
            <v>CLARKSBURG</v>
          </cell>
          <cell r="CD72">
            <v>45501</v>
          </cell>
          <cell r="CE72">
            <v>0</v>
          </cell>
          <cell r="CF72">
            <v>45501</v>
          </cell>
          <cell r="CG72">
            <v>0</v>
          </cell>
          <cell r="CH72">
            <v>0</v>
          </cell>
          <cell r="CI72">
            <v>0</v>
          </cell>
          <cell r="CJ72">
            <v>45501</v>
          </cell>
          <cell r="CK72">
            <v>45501</v>
          </cell>
          <cell r="DA72">
            <v>63</v>
          </cell>
          <cell r="DB72" t="str">
            <v>CLARKSBURG</v>
          </cell>
          <cell r="DG72">
            <v>0</v>
          </cell>
          <cell r="DK72">
            <v>0</v>
          </cell>
          <cell r="DL72">
            <v>0</v>
          </cell>
          <cell r="DN72">
            <v>0</v>
          </cell>
          <cell r="DP72">
            <v>45501</v>
          </cell>
          <cell r="DQ72">
            <v>45501</v>
          </cell>
          <cell r="DR72">
            <v>0</v>
          </cell>
          <cell r="DT72">
            <v>0</v>
          </cell>
          <cell r="EC72">
            <v>-63</v>
          </cell>
        </row>
        <row r="73">
          <cell r="A73">
            <v>64</v>
          </cell>
          <cell r="B73">
            <v>64</v>
          </cell>
          <cell r="C73" t="str">
            <v>CLINTON</v>
          </cell>
          <cell r="D73">
            <v>85.69</v>
          </cell>
          <cell r="E73">
            <v>983034</v>
          </cell>
          <cell r="F73">
            <v>0</v>
          </cell>
          <cell r="G73">
            <v>77563</v>
          </cell>
          <cell r="H73">
            <v>1060597</v>
          </cell>
          <cell r="J73">
            <v>77563</v>
          </cell>
          <cell r="K73">
            <v>138621.6627862532</v>
          </cell>
          <cell r="L73">
            <v>216184.6627862532</v>
          </cell>
          <cell r="N73">
            <v>844412.33721374674</v>
          </cell>
          <cell r="P73">
            <v>80377</v>
          </cell>
          <cell r="Q73">
            <v>3</v>
          </cell>
          <cell r="R73">
            <v>38523</v>
          </cell>
          <cell r="S73">
            <v>2814</v>
          </cell>
          <cell r="T73">
            <v>138621.6627862532</v>
          </cell>
          <cell r="U73">
            <v>254710.6627862532</v>
          </cell>
          <cell r="W73">
            <v>323424.2</v>
          </cell>
          <cell r="AB73">
            <v>64</v>
          </cell>
          <cell r="AC73">
            <v>85.69</v>
          </cell>
          <cell r="AD73">
            <v>0</v>
          </cell>
          <cell r="AE73">
            <v>0</v>
          </cell>
          <cell r="AF73">
            <v>3</v>
          </cell>
          <cell r="AG73">
            <v>983034</v>
          </cell>
          <cell r="AH73">
            <v>0</v>
          </cell>
          <cell r="AI73">
            <v>0</v>
          </cell>
          <cell r="AJ73">
            <v>983034</v>
          </cell>
          <cell r="AK73">
            <v>0</v>
          </cell>
          <cell r="AL73">
            <v>77563</v>
          </cell>
          <cell r="AM73">
            <v>1060597</v>
          </cell>
          <cell r="AN73">
            <v>35709</v>
          </cell>
          <cell r="AO73">
            <v>0</v>
          </cell>
          <cell r="AP73">
            <v>2814</v>
          </cell>
          <cell r="AQ73">
            <v>38523</v>
          </cell>
          <cell r="AR73">
            <v>1099120</v>
          </cell>
          <cell r="AS73" t="str">
            <v xml:space="preserve"> </v>
          </cell>
          <cell r="AT73">
            <v>64</v>
          </cell>
          <cell r="AU73">
            <v>0</v>
          </cell>
          <cell r="AV73">
            <v>0</v>
          </cell>
          <cell r="AW73">
            <v>0</v>
          </cell>
          <cell r="AX73">
            <v>0</v>
          </cell>
          <cell r="AY73">
            <v>0</v>
          </cell>
          <cell r="AZ73">
            <v>0</v>
          </cell>
          <cell r="BA73" t="str">
            <v xml:space="preserve"> </v>
          </cell>
          <cell r="BB73">
            <v>3</v>
          </cell>
          <cell r="BC73">
            <v>35709</v>
          </cell>
          <cell r="BD73">
            <v>0</v>
          </cell>
          <cell r="BE73">
            <v>2814</v>
          </cell>
          <cell r="BF73">
            <v>38523</v>
          </cell>
          <cell r="BH73">
            <v>9</v>
          </cell>
          <cell r="BI73">
            <v>3.358113074928113</v>
          </cell>
          <cell r="CA73">
            <v>64</v>
          </cell>
          <cell r="CB73">
            <v>64</v>
          </cell>
          <cell r="CC73" t="str">
            <v>CLINTON</v>
          </cell>
          <cell r="CD73">
            <v>983034</v>
          </cell>
          <cell r="CE73">
            <v>847624</v>
          </cell>
          <cell r="CF73">
            <v>135410</v>
          </cell>
          <cell r="CG73">
            <v>12502.199999999999</v>
          </cell>
          <cell r="CH73">
            <v>59426</v>
          </cell>
          <cell r="CI73">
            <v>0</v>
          </cell>
          <cell r="CJ73">
            <v>207338.2</v>
          </cell>
          <cell r="CK73">
            <v>138621.6627862532</v>
          </cell>
          <cell r="DA73">
            <v>64</v>
          </cell>
          <cell r="DB73" t="str">
            <v>CLINTON</v>
          </cell>
          <cell r="DG73">
            <v>0</v>
          </cell>
          <cell r="DK73">
            <v>0</v>
          </cell>
          <cell r="DL73">
            <v>0</v>
          </cell>
          <cell r="DN73">
            <v>0</v>
          </cell>
          <cell r="DP73">
            <v>135410</v>
          </cell>
          <cell r="DQ73">
            <v>135410</v>
          </cell>
          <cell r="DR73">
            <v>0</v>
          </cell>
          <cell r="DT73">
            <v>0</v>
          </cell>
          <cell r="EC73">
            <v>-64</v>
          </cell>
        </row>
        <row r="74">
          <cell r="A74">
            <v>65</v>
          </cell>
          <cell r="B74">
            <v>65</v>
          </cell>
          <cell r="C74" t="str">
            <v>COHASSET</v>
          </cell>
          <cell r="D74">
            <v>8</v>
          </cell>
          <cell r="E74">
            <v>163360</v>
          </cell>
          <cell r="F74">
            <v>0</v>
          </cell>
          <cell r="G74">
            <v>7504</v>
          </cell>
          <cell r="H74">
            <v>170864</v>
          </cell>
          <cell r="J74">
            <v>7504</v>
          </cell>
          <cell r="K74">
            <v>48808.623275170656</v>
          </cell>
          <cell r="L74">
            <v>56312.623275170656</v>
          </cell>
          <cell r="N74">
            <v>114551.37672482934</v>
          </cell>
          <cell r="P74">
            <v>7504</v>
          </cell>
          <cell r="Q74">
            <v>0</v>
          </cell>
          <cell r="R74">
            <v>0</v>
          </cell>
          <cell r="S74">
            <v>0</v>
          </cell>
          <cell r="T74">
            <v>48808.623275170656</v>
          </cell>
          <cell r="U74">
            <v>56312.623275170656</v>
          </cell>
          <cell r="W74">
            <v>82781.399999999994</v>
          </cell>
          <cell r="AB74">
            <v>65</v>
          </cell>
          <cell r="AC74">
            <v>8</v>
          </cell>
          <cell r="AD74">
            <v>0</v>
          </cell>
          <cell r="AE74">
            <v>0</v>
          </cell>
          <cell r="AF74">
            <v>0</v>
          </cell>
          <cell r="AG74">
            <v>163360</v>
          </cell>
          <cell r="AH74">
            <v>0</v>
          </cell>
          <cell r="AI74">
            <v>0</v>
          </cell>
          <cell r="AJ74">
            <v>163360</v>
          </cell>
          <cell r="AK74">
            <v>0</v>
          </cell>
          <cell r="AL74">
            <v>7504</v>
          </cell>
          <cell r="AM74">
            <v>170864</v>
          </cell>
          <cell r="AN74">
            <v>0</v>
          </cell>
          <cell r="AO74">
            <v>0</v>
          </cell>
          <cell r="AP74">
            <v>0</v>
          </cell>
          <cell r="AQ74">
            <v>0</v>
          </cell>
          <cell r="AR74">
            <v>170864</v>
          </cell>
          <cell r="AS74" t="str">
            <v xml:space="preserve"> </v>
          </cell>
          <cell r="AT74">
            <v>65</v>
          </cell>
          <cell r="AU74">
            <v>0</v>
          </cell>
          <cell r="AV74">
            <v>0</v>
          </cell>
          <cell r="AW74">
            <v>0</v>
          </cell>
          <cell r="AX74">
            <v>0</v>
          </cell>
          <cell r="AY74">
            <v>0</v>
          </cell>
          <cell r="AZ74">
            <v>0</v>
          </cell>
          <cell r="BA74" t="str">
            <v xml:space="preserve"> </v>
          </cell>
          <cell r="BB74">
            <v>0</v>
          </cell>
          <cell r="BC74">
            <v>0</v>
          </cell>
          <cell r="BD74">
            <v>0</v>
          </cell>
          <cell r="BE74">
            <v>0</v>
          </cell>
          <cell r="BF74">
            <v>0</v>
          </cell>
          <cell r="BH74">
            <v>9</v>
          </cell>
          <cell r="BI74">
            <v>0.62541395580997472</v>
          </cell>
          <cell r="CA74">
            <v>65</v>
          </cell>
          <cell r="CB74">
            <v>65</v>
          </cell>
          <cell r="CC74" t="str">
            <v>COHASSET</v>
          </cell>
          <cell r="CD74">
            <v>163360</v>
          </cell>
          <cell r="CE74">
            <v>114597</v>
          </cell>
          <cell r="CF74">
            <v>48763</v>
          </cell>
          <cell r="CG74">
            <v>177.6</v>
          </cell>
          <cell r="CH74">
            <v>26336.800000000003</v>
          </cell>
          <cell r="CI74">
            <v>0</v>
          </cell>
          <cell r="CJ74">
            <v>75277.399999999994</v>
          </cell>
          <cell r="CK74">
            <v>48808.623275170656</v>
          </cell>
          <cell r="DA74">
            <v>65</v>
          </cell>
          <cell r="DB74" t="str">
            <v>COHASSET</v>
          </cell>
          <cell r="DG74">
            <v>0</v>
          </cell>
          <cell r="DK74">
            <v>0</v>
          </cell>
          <cell r="DL74">
            <v>0</v>
          </cell>
          <cell r="DN74">
            <v>0</v>
          </cell>
          <cell r="DP74">
            <v>48763</v>
          </cell>
          <cell r="DQ74">
            <v>48763</v>
          </cell>
          <cell r="DR74">
            <v>0</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B75">
            <v>66</v>
          </cell>
          <cell r="AT75">
            <v>66</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2</v>
          </cell>
          <cell r="E76">
            <v>37895</v>
          </cell>
          <cell r="F76">
            <v>0</v>
          </cell>
          <cell r="G76">
            <v>1876</v>
          </cell>
          <cell r="H76">
            <v>39771</v>
          </cell>
          <cell r="J76">
            <v>1876</v>
          </cell>
          <cell r="K76">
            <v>541</v>
          </cell>
          <cell r="L76">
            <v>2417</v>
          </cell>
          <cell r="N76">
            <v>37354</v>
          </cell>
          <cell r="P76">
            <v>1876</v>
          </cell>
          <cell r="Q76">
            <v>0</v>
          </cell>
          <cell r="R76">
            <v>0</v>
          </cell>
          <cell r="S76">
            <v>0</v>
          </cell>
          <cell r="T76">
            <v>541</v>
          </cell>
          <cell r="U76">
            <v>2417</v>
          </cell>
          <cell r="W76">
            <v>10227.799999999999</v>
          </cell>
          <cell r="AB76">
            <v>67</v>
          </cell>
          <cell r="AC76">
            <v>2</v>
          </cell>
          <cell r="AD76">
            <v>0</v>
          </cell>
          <cell r="AE76">
            <v>0</v>
          </cell>
          <cell r="AF76">
            <v>0</v>
          </cell>
          <cell r="AG76">
            <v>37895</v>
          </cell>
          <cell r="AH76">
            <v>0</v>
          </cell>
          <cell r="AI76">
            <v>0</v>
          </cell>
          <cell r="AJ76">
            <v>37895</v>
          </cell>
          <cell r="AK76">
            <v>0</v>
          </cell>
          <cell r="AL76">
            <v>1876</v>
          </cell>
          <cell r="AM76">
            <v>39771</v>
          </cell>
          <cell r="AN76">
            <v>0</v>
          </cell>
          <cell r="AO76">
            <v>0</v>
          </cell>
          <cell r="AP76">
            <v>0</v>
          </cell>
          <cell r="AQ76">
            <v>0</v>
          </cell>
          <cell r="AR76">
            <v>39771</v>
          </cell>
          <cell r="AS76" t="str">
            <v xml:space="preserve"> </v>
          </cell>
          <cell r="AT76">
            <v>67</v>
          </cell>
          <cell r="AU76">
            <v>0</v>
          </cell>
          <cell r="AV76">
            <v>0</v>
          </cell>
          <cell r="AW76">
            <v>0</v>
          </cell>
          <cell r="AX76">
            <v>0</v>
          </cell>
          <cell r="AY76">
            <v>0</v>
          </cell>
          <cell r="AZ76">
            <v>0</v>
          </cell>
          <cell r="BA76" t="str">
            <v xml:space="preserve"> </v>
          </cell>
          <cell r="BB76">
            <v>0</v>
          </cell>
          <cell r="BC76">
            <v>0</v>
          </cell>
          <cell r="BD76">
            <v>0</v>
          </cell>
          <cell r="BE76">
            <v>0</v>
          </cell>
          <cell r="BF76">
            <v>0</v>
          </cell>
          <cell r="BH76">
            <v>9</v>
          </cell>
          <cell r="BI76">
            <v>8.7894127973922709E-2</v>
          </cell>
          <cell r="CA76">
            <v>67</v>
          </cell>
          <cell r="CB76">
            <v>67</v>
          </cell>
          <cell r="CC76" t="str">
            <v>CONCORD</v>
          </cell>
          <cell r="CD76">
            <v>37895</v>
          </cell>
          <cell r="CE76">
            <v>37354</v>
          </cell>
          <cell r="CF76">
            <v>541</v>
          </cell>
          <cell r="CG76">
            <v>0</v>
          </cell>
          <cell r="CH76">
            <v>7810.8</v>
          </cell>
          <cell r="CI76">
            <v>0</v>
          </cell>
          <cell r="CJ76">
            <v>8351.7999999999993</v>
          </cell>
          <cell r="CK76">
            <v>541</v>
          </cell>
          <cell r="DA76">
            <v>67</v>
          </cell>
          <cell r="DB76" t="str">
            <v>CONCORD</v>
          </cell>
          <cell r="DG76">
            <v>0</v>
          </cell>
          <cell r="DK76">
            <v>0</v>
          </cell>
          <cell r="DL76">
            <v>0</v>
          </cell>
          <cell r="DN76">
            <v>0</v>
          </cell>
          <cell r="DP76">
            <v>541</v>
          </cell>
          <cell r="DQ76">
            <v>541</v>
          </cell>
          <cell r="DR76">
            <v>0</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B77">
            <v>68</v>
          </cell>
          <cell r="AT77">
            <v>68</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B78">
            <v>69</v>
          </cell>
          <cell r="AT78">
            <v>69</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B79">
            <v>70</v>
          </cell>
          <cell r="AT79">
            <v>70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9</v>
          </cell>
          <cell r="E80">
            <v>137389</v>
          </cell>
          <cell r="F80">
            <v>0</v>
          </cell>
          <cell r="G80">
            <v>8380</v>
          </cell>
          <cell r="H80">
            <v>145769</v>
          </cell>
          <cell r="J80">
            <v>8380</v>
          </cell>
          <cell r="K80">
            <v>882.71789494035238</v>
          </cell>
          <cell r="L80">
            <v>9262.7178949403533</v>
          </cell>
          <cell r="N80">
            <v>136506.28210505965</v>
          </cell>
          <cell r="P80">
            <v>8380</v>
          </cell>
          <cell r="Q80">
            <v>0</v>
          </cell>
          <cell r="R80">
            <v>0</v>
          </cell>
          <cell r="S80">
            <v>0</v>
          </cell>
          <cell r="T80">
            <v>882.71789494035238</v>
          </cell>
          <cell r="U80">
            <v>9262.7178949403533</v>
          </cell>
          <cell r="W80">
            <v>11816.2</v>
          </cell>
          <cell r="AB80">
            <v>71</v>
          </cell>
          <cell r="AC80">
            <v>9</v>
          </cell>
          <cell r="AD80">
            <v>6.497102148494141E-2</v>
          </cell>
          <cell r="AE80">
            <v>0</v>
          </cell>
          <cell r="AF80">
            <v>0</v>
          </cell>
          <cell r="AG80">
            <v>137389</v>
          </cell>
          <cell r="AH80">
            <v>0</v>
          </cell>
          <cell r="AI80">
            <v>0</v>
          </cell>
          <cell r="AJ80">
            <v>137389</v>
          </cell>
          <cell r="AK80">
            <v>0</v>
          </cell>
          <cell r="AL80">
            <v>8380</v>
          </cell>
          <cell r="AM80">
            <v>145769</v>
          </cell>
          <cell r="AN80">
            <v>0</v>
          </cell>
          <cell r="AO80">
            <v>0</v>
          </cell>
          <cell r="AP80">
            <v>0</v>
          </cell>
          <cell r="AQ80">
            <v>0</v>
          </cell>
          <cell r="AR80">
            <v>145769</v>
          </cell>
          <cell r="AS80" t="str">
            <v xml:space="preserve"> </v>
          </cell>
          <cell r="AT80">
            <v>71</v>
          </cell>
          <cell r="AU80">
            <v>2</v>
          </cell>
          <cell r="AV80">
            <v>0</v>
          </cell>
          <cell r="AW80">
            <v>0</v>
          </cell>
          <cell r="AX80">
            <v>0</v>
          </cell>
          <cell r="AY80">
            <v>0</v>
          </cell>
          <cell r="AZ80">
            <v>0</v>
          </cell>
          <cell r="BA80" t="str">
            <v xml:space="preserve"> </v>
          </cell>
          <cell r="BB80">
            <v>0</v>
          </cell>
          <cell r="BC80">
            <v>0</v>
          </cell>
          <cell r="BD80">
            <v>0</v>
          </cell>
          <cell r="BE80">
            <v>0</v>
          </cell>
          <cell r="BF80">
            <v>0</v>
          </cell>
          <cell r="BH80">
            <v>9</v>
          </cell>
          <cell r="BI80">
            <v>0.24042804869792894</v>
          </cell>
          <cell r="CA80">
            <v>71</v>
          </cell>
          <cell r="CB80">
            <v>71</v>
          </cell>
          <cell r="CC80" t="str">
            <v>DANVERS</v>
          </cell>
          <cell r="CD80">
            <v>137389</v>
          </cell>
          <cell r="CE80">
            <v>144532</v>
          </cell>
          <cell r="CF80">
            <v>0</v>
          </cell>
          <cell r="CG80">
            <v>3436.2</v>
          </cell>
          <cell r="CH80">
            <v>0</v>
          </cell>
          <cell r="CI80">
            <v>0</v>
          </cell>
          <cell r="CJ80">
            <v>3436.2</v>
          </cell>
          <cell r="CK80">
            <v>882.71789494035238</v>
          </cell>
          <cell r="DA80">
            <v>71</v>
          </cell>
          <cell r="DB80" t="str">
            <v>DANVERS</v>
          </cell>
          <cell r="DG80">
            <v>0</v>
          </cell>
          <cell r="DK80">
            <v>0</v>
          </cell>
          <cell r="DL80">
            <v>0</v>
          </cell>
          <cell r="DN80">
            <v>0</v>
          </cell>
          <cell r="DP80">
            <v>0</v>
          </cell>
          <cell r="DQ80">
            <v>0</v>
          </cell>
          <cell r="DR80">
            <v>0</v>
          </cell>
          <cell r="DT80">
            <v>0</v>
          </cell>
          <cell r="EC80">
            <v>-71</v>
          </cell>
        </row>
        <row r="81">
          <cell r="A81">
            <v>72</v>
          </cell>
          <cell r="B81">
            <v>72</v>
          </cell>
          <cell r="C81" t="str">
            <v>DARTMOUTH</v>
          </cell>
          <cell r="D81">
            <v>12</v>
          </cell>
          <cell r="E81">
            <v>185132</v>
          </cell>
          <cell r="F81">
            <v>0</v>
          </cell>
          <cell r="G81">
            <v>11218</v>
          </cell>
          <cell r="H81">
            <v>196350</v>
          </cell>
          <cell r="J81">
            <v>11218</v>
          </cell>
          <cell r="K81">
            <v>14959.140195970846</v>
          </cell>
          <cell r="L81">
            <v>26177.140195970846</v>
          </cell>
          <cell r="N81">
            <v>170172.85980402917</v>
          </cell>
          <cell r="P81">
            <v>11218</v>
          </cell>
          <cell r="Q81">
            <v>0</v>
          </cell>
          <cell r="R81">
            <v>0</v>
          </cell>
          <cell r="S81">
            <v>0</v>
          </cell>
          <cell r="T81">
            <v>14959.140195970846</v>
          </cell>
          <cell r="U81">
            <v>26177.140195970846</v>
          </cell>
          <cell r="W81">
            <v>49919.6</v>
          </cell>
          <cell r="AB81">
            <v>72</v>
          </cell>
          <cell r="AC81">
            <v>12</v>
          </cell>
          <cell r="AD81">
            <v>4.0956143574132013E-2</v>
          </cell>
          <cell r="AE81">
            <v>0</v>
          </cell>
          <cell r="AF81">
            <v>0</v>
          </cell>
          <cell r="AG81">
            <v>185132</v>
          </cell>
          <cell r="AH81">
            <v>0</v>
          </cell>
          <cell r="AI81">
            <v>0</v>
          </cell>
          <cell r="AJ81">
            <v>185132</v>
          </cell>
          <cell r="AK81">
            <v>0</v>
          </cell>
          <cell r="AL81">
            <v>11218</v>
          </cell>
          <cell r="AM81">
            <v>196350</v>
          </cell>
          <cell r="AN81">
            <v>0</v>
          </cell>
          <cell r="AO81">
            <v>0</v>
          </cell>
          <cell r="AP81">
            <v>0</v>
          </cell>
          <cell r="AQ81">
            <v>0</v>
          </cell>
          <cell r="AR81">
            <v>196350</v>
          </cell>
          <cell r="AS81" t="str">
            <v xml:space="preserve"> </v>
          </cell>
          <cell r="AT81">
            <v>72</v>
          </cell>
          <cell r="AU81">
            <v>0</v>
          </cell>
          <cell r="AV81">
            <v>0</v>
          </cell>
          <cell r="AW81">
            <v>0</v>
          </cell>
          <cell r="AX81">
            <v>0</v>
          </cell>
          <cell r="AY81">
            <v>0</v>
          </cell>
          <cell r="AZ81">
            <v>0</v>
          </cell>
          <cell r="BA81" t="str">
            <v xml:space="preserve"> </v>
          </cell>
          <cell r="BB81">
            <v>0</v>
          </cell>
          <cell r="BC81">
            <v>0</v>
          </cell>
          <cell r="BD81">
            <v>0</v>
          </cell>
          <cell r="BE81">
            <v>0</v>
          </cell>
          <cell r="BF81">
            <v>0</v>
          </cell>
          <cell r="BH81">
            <v>9</v>
          </cell>
          <cell r="BI81">
            <v>0.37367827504395668</v>
          </cell>
          <cell r="CA81">
            <v>72</v>
          </cell>
          <cell r="CB81">
            <v>72</v>
          </cell>
          <cell r="CC81" t="str">
            <v>DARTMOUTH</v>
          </cell>
          <cell r="CD81">
            <v>185132</v>
          </cell>
          <cell r="CE81">
            <v>172731</v>
          </cell>
          <cell r="CF81">
            <v>12401</v>
          </cell>
          <cell r="CG81">
            <v>9958.1999999999989</v>
          </cell>
          <cell r="CH81">
            <v>16342.400000000001</v>
          </cell>
          <cell r="CI81">
            <v>0</v>
          </cell>
          <cell r="CJ81">
            <v>38701.599999999999</v>
          </cell>
          <cell r="CK81">
            <v>14959.140195970846</v>
          </cell>
          <cell r="DA81">
            <v>72</v>
          </cell>
          <cell r="DB81" t="str">
            <v>DARTMOUTH</v>
          </cell>
          <cell r="DG81">
            <v>0</v>
          </cell>
          <cell r="DK81">
            <v>0</v>
          </cell>
          <cell r="DL81">
            <v>0</v>
          </cell>
          <cell r="DN81">
            <v>0</v>
          </cell>
          <cell r="DP81">
            <v>12401</v>
          </cell>
          <cell r="DQ81">
            <v>12401</v>
          </cell>
          <cell r="DR81">
            <v>0</v>
          </cell>
          <cell r="DT81">
            <v>0</v>
          </cell>
          <cell r="EC81">
            <v>-72</v>
          </cell>
        </row>
        <row r="82">
          <cell r="A82">
            <v>73</v>
          </cell>
          <cell r="B82">
            <v>73</v>
          </cell>
          <cell r="C82" t="str">
            <v>DEDHAM</v>
          </cell>
          <cell r="D82">
            <v>36.530000000000008</v>
          </cell>
          <cell r="E82">
            <v>794712</v>
          </cell>
          <cell r="F82">
            <v>0</v>
          </cell>
          <cell r="G82">
            <v>33765</v>
          </cell>
          <cell r="H82">
            <v>828477</v>
          </cell>
          <cell r="J82">
            <v>33765</v>
          </cell>
          <cell r="K82">
            <v>294059.91613716813</v>
          </cell>
          <cell r="L82">
            <v>327824.91613716813</v>
          </cell>
          <cell r="N82">
            <v>500652.08386283187</v>
          </cell>
          <cell r="P82">
            <v>33765</v>
          </cell>
          <cell r="Q82">
            <v>0</v>
          </cell>
          <cell r="R82">
            <v>0</v>
          </cell>
          <cell r="S82">
            <v>0</v>
          </cell>
          <cell r="T82">
            <v>294059.91613716813</v>
          </cell>
          <cell r="U82">
            <v>327824.91613716813</v>
          </cell>
          <cell r="W82">
            <v>425492.8</v>
          </cell>
          <cell r="AB82">
            <v>73</v>
          </cell>
          <cell r="AC82">
            <v>36.530000000000008</v>
          </cell>
          <cell r="AD82">
            <v>0.5315092019683233</v>
          </cell>
          <cell r="AE82">
            <v>0</v>
          </cell>
          <cell r="AF82">
            <v>0</v>
          </cell>
          <cell r="AG82">
            <v>794712</v>
          </cell>
          <cell r="AH82">
            <v>0</v>
          </cell>
          <cell r="AI82">
            <v>0</v>
          </cell>
          <cell r="AJ82">
            <v>794712</v>
          </cell>
          <cell r="AK82">
            <v>0</v>
          </cell>
          <cell r="AL82">
            <v>33765</v>
          </cell>
          <cell r="AM82">
            <v>828477</v>
          </cell>
          <cell r="AN82">
            <v>0</v>
          </cell>
          <cell r="AO82">
            <v>0</v>
          </cell>
          <cell r="AP82">
            <v>0</v>
          </cell>
          <cell r="AQ82">
            <v>0</v>
          </cell>
          <cell r="AR82">
            <v>828477</v>
          </cell>
          <cell r="AS82" t="str">
            <v xml:space="preserve"> </v>
          </cell>
          <cell r="AT82">
            <v>73</v>
          </cell>
          <cell r="AU82">
            <v>0</v>
          </cell>
          <cell r="AV82">
            <v>0</v>
          </cell>
          <cell r="AW82">
            <v>0</v>
          </cell>
          <cell r="AX82">
            <v>0</v>
          </cell>
          <cell r="AY82">
            <v>0</v>
          </cell>
          <cell r="AZ82">
            <v>0</v>
          </cell>
          <cell r="BA82" t="str">
            <v xml:space="preserve"> </v>
          </cell>
          <cell r="BB82">
            <v>0</v>
          </cell>
          <cell r="BC82">
            <v>0</v>
          </cell>
          <cell r="BD82">
            <v>0</v>
          </cell>
          <cell r="BE82">
            <v>0</v>
          </cell>
          <cell r="BF82">
            <v>0</v>
          </cell>
          <cell r="BH82">
            <v>9</v>
          </cell>
          <cell r="BI82">
            <v>1.4802937393776692</v>
          </cell>
          <cell r="CA82">
            <v>73</v>
          </cell>
          <cell r="CB82">
            <v>73</v>
          </cell>
          <cell r="CC82" t="str">
            <v>DEDHAM</v>
          </cell>
          <cell r="CD82">
            <v>794712</v>
          </cell>
          <cell r="CE82">
            <v>524317</v>
          </cell>
          <cell r="CF82">
            <v>270395</v>
          </cell>
          <cell r="CG82">
            <v>92121.599999999991</v>
          </cell>
          <cell r="CH82">
            <v>29211.200000000001</v>
          </cell>
          <cell r="CI82">
            <v>0</v>
          </cell>
          <cell r="CJ82">
            <v>391727.8</v>
          </cell>
          <cell r="CK82">
            <v>294059.91613716813</v>
          </cell>
          <cell r="DA82">
            <v>73</v>
          </cell>
          <cell r="DB82" t="str">
            <v>DEDHAM</v>
          </cell>
          <cell r="DG82">
            <v>0</v>
          </cell>
          <cell r="DK82">
            <v>0</v>
          </cell>
          <cell r="DL82">
            <v>0</v>
          </cell>
          <cell r="DN82">
            <v>0</v>
          </cell>
          <cell r="DP82">
            <v>270395</v>
          </cell>
          <cell r="DQ82">
            <v>270395</v>
          </cell>
          <cell r="DR82">
            <v>0</v>
          </cell>
          <cell r="DT82">
            <v>0</v>
          </cell>
          <cell r="EC82">
            <v>-73</v>
          </cell>
        </row>
        <row r="83">
          <cell r="A83">
            <v>74</v>
          </cell>
          <cell r="B83">
            <v>74</v>
          </cell>
          <cell r="C83" t="str">
            <v>DEERFIELD</v>
          </cell>
          <cell r="D83">
            <v>7.5</v>
          </cell>
          <cell r="E83">
            <v>131656</v>
          </cell>
          <cell r="F83">
            <v>0</v>
          </cell>
          <cell r="G83">
            <v>7035</v>
          </cell>
          <cell r="H83">
            <v>138691</v>
          </cell>
          <cell r="J83">
            <v>7035</v>
          </cell>
          <cell r="K83">
            <v>26201</v>
          </cell>
          <cell r="L83">
            <v>33236</v>
          </cell>
          <cell r="N83">
            <v>105455</v>
          </cell>
          <cell r="P83">
            <v>7035</v>
          </cell>
          <cell r="Q83">
            <v>0</v>
          </cell>
          <cell r="R83">
            <v>0</v>
          </cell>
          <cell r="S83">
            <v>0</v>
          </cell>
          <cell r="T83">
            <v>26201</v>
          </cell>
          <cell r="U83">
            <v>33236</v>
          </cell>
          <cell r="W83">
            <v>44854.8</v>
          </cell>
          <cell r="AB83">
            <v>74</v>
          </cell>
          <cell r="AC83">
            <v>7.5</v>
          </cell>
          <cell r="AD83">
            <v>0</v>
          </cell>
          <cell r="AE83">
            <v>0</v>
          </cell>
          <cell r="AF83">
            <v>0</v>
          </cell>
          <cell r="AG83">
            <v>131656</v>
          </cell>
          <cell r="AH83">
            <v>0</v>
          </cell>
          <cell r="AI83">
            <v>0</v>
          </cell>
          <cell r="AJ83">
            <v>131656</v>
          </cell>
          <cell r="AK83">
            <v>0</v>
          </cell>
          <cell r="AL83">
            <v>7035</v>
          </cell>
          <cell r="AM83">
            <v>138691</v>
          </cell>
          <cell r="AN83">
            <v>0</v>
          </cell>
          <cell r="AO83">
            <v>0</v>
          </cell>
          <cell r="AP83">
            <v>0</v>
          </cell>
          <cell r="AQ83">
            <v>0</v>
          </cell>
          <cell r="AR83">
            <v>138691</v>
          </cell>
          <cell r="AS83" t="str">
            <v xml:space="preserve"> </v>
          </cell>
          <cell r="AT83">
            <v>74</v>
          </cell>
          <cell r="AU83">
            <v>0.5</v>
          </cell>
          <cell r="AV83">
            <v>0</v>
          </cell>
          <cell r="AW83">
            <v>0</v>
          </cell>
          <cell r="AX83">
            <v>0</v>
          </cell>
          <cell r="AY83">
            <v>0</v>
          </cell>
          <cell r="AZ83">
            <v>0</v>
          </cell>
          <cell r="BA83" t="str">
            <v xml:space="preserve"> </v>
          </cell>
          <cell r="BB83">
            <v>0</v>
          </cell>
          <cell r="BC83">
            <v>0</v>
          </cell>
          <cell r="BD83">
            <v>0</v>
          </cell>
          <cell r="BE83">
            <v>0</v>
          </cell>
          <cell r="BF83">
            <v>0</v>
          </cell>
          <cell r="BH83">
            <v>9</v>
          </cell>
          <cell r="BI83">
            <v>2.2390850056744656</v>
          </cell>
          <cell r="CA83">
            <v>74</v>
          </cell>
          <cell r="CB83">
            <v>74</v>
          </cell>
          <cell r="CC83" t="str">
            <v>DEERFIELD</v>
          </cell>
          <cell r="CD83">
            <v>131656</v>
          </cell>
          <cell r="CE83">
            <v>105455</v>
          </cell>
          <cell r="CF83">
            <v>26201</v>
          </cell>
          <cell r="CG83">
            <v>0</v>
          </cell>
          <cell r="CH83">
            <v>11618.800000000001</v>
          </cell>
          <cell r="CI83">
            <v>0</v>
          </cell>
          <cell r="CJ83">
            <v>37819.800000000003</v>
          </cell>
          <cell r="CK83">
            <v>26201</v>
          </cell>
          <cell r="DA83">
            <v>74</v>
          </cell>
          <cell r="DB83" t="str">
            <v>DEERFIELD</v>
          </cell>
          <cell r="DG83">
            <v>0</v>
          </cell>
          <cell r="DK83">
            <v>0</v>
          </cell>
          <cell r="DL83">
            <v>0</v>
          </cell>
          <cell r="DN83">
            <v>0</v>
          </cell>
          <cell r="DP83">
            <v>26201</v>
          </cell>
          <cell r="DQ83">
            <v>26201</v>
          </cell>
          <cell r="DR83">
            <v>0</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B84">
            <v>75</v>
          </cell>
          <cell r="AT84">
            <v>75</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B85">
            <v>76</v>
          </cell>
          <cell r="AT85">
            <v>76</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3</v>
          </cell>
          <cell r="E86">
            <v>42726</v>
          </cell>
          <cell r="F86">
            <v>0</v>
          </cell>
          <cell r="G86">
            <v>2814</v>
          </cell>
          <cell r="H86">
            <v>45540</v>
          </cell>
          <cell r="J86">
            <v>2814</v>
          </cell>
          <cell r="K86">
            <v>42726</v>
          </cell>
          <cell r="L86">
            <v>45540</v>
          </cell>
          <cell r="N86">
            <v>0</v>
          </cell>
          <cell r="P86">
            <v>2814</v>
          </cell>
          <cell r="Q86">
            <v>0</v>
          </cell>
          <cell r="R86">
            <v>0</v>
          </cell>
          <cell r="S86">
            <v>0</v>
          </cell>
          <cell r="T86">
            <v>42726</v>
          </cell>
          <cell r="U86">
            <v>45540</v>
          </cell>
          <cell r="W86">
            <v>45540</v>
          </cell>
          <cell r="AB86">
            <v>77</v>
          </cell>
          <cell r="AC86">
            <v>3</v>
          </cell>
          <cell r="AD86">
            <v>0</v>
          </cell>
          <cell r="AE86">
            <v>0</v>
          </cell>
          <cell r="AF86">
            <v>0</v>
          </cell>
          <cell r="AG86">
            <v>42726</v>
          </cell>
          <cell r="AH86">
            <v>0</v>
          </cell>
          <cell r="AI86">
            <v>0</v>
          </cell>
          <cell r="AJ86">
            <v>42726</v>
          </cell>
          <cell r="AK86">
            <v>0</v>
          </cell>
          <cell r="AL86">
            <v>2814</v>
          </cell>
          <cell r="AM86">
            <v>45540</v>
          </cell>
          <cell r="AN86">
            <v>0</v>
          </cell>
          <cell r="AO86">
            <v>0</v>
          </cell>
          <cell r="AP86">
            <v>0</v>
          </cell>
          <cell r="AQ86">
            <v>0</v>
          </cell>
          <cell r="AR86">
            <v>45540</v>
          </cell>
          <cell r="AS86" t="str">
            <v xml:space="preserve"> </v>
          </cell>
          <cell r="AT86">
            <v>77</v>
          </cell>
          <cell r="AU86">
            <v>0</v>
          </cell>
          <cell r="AV86">
            <v>0</v>
          </cell>
          <cell r="AW86">
            <v>0</v>
          </cell>
          <cell r="AX86">
            <v>0</v>
          </cell>
          <cell r="AY86">
            <v>0</v>
          </cell>
          <cell r="AZ86">
            <v>0</v>
          </cell>
          <cell r="BA86" t="str">
            <v xml:space="preserve"> </v>
          </cell>
          <cell r="BB86">
            <v>0</v>
          </cell>
          <cell r="BC86">
            <v>0</v>
          </cell>
          <cell r="BD86">
            <v>0</v>
          </cell>
          <cell r="BE86">
            <v>0</v>
          </cell>
          <cell r="BF86">
            <v>0</v>
          </cell>
          <cell r="BH86">
            <v>9</v>
          </cell>
          <cell r="BI86">
            <v>0.24543240646826098</v>
          </cell>
          <cell r="CA86">
            <v>77</v>
          </cell>
          <cell r="CB86">
            <v>77</v>
          </cell>
          <cell r="CC86" t="str">
            <v>DOUGLAS</v>
          </cell>
          <cell r="CD86">
            <v>42726</v>
          </cell>
          <cell r="CE86">
            <v>0</v>
          </cell>
          <cell r="CF86">
            <v>42726</v>
          </cell>
          <cell r="CG86">
            <v>0</v>
          </cell>
          <cell r="CH86">
            <v>0</v>
          </cell>
          <cell r="CI86">
            <v>0</v>
          </cell>
          <cell r="CJ86">
            <v>42726</v>
          </cell>
          <cell r="CK86">
            <v>42726</v>
          </cell>
          <cell r="DA86">
            <v>77</v>
          </cell>
          <cell r="DB86" t="str">
            <v>DOUGLAS</v>
          </cell>
          <cell r="DG86">
            <v>0</v>
          </cell>
          <cell r="DK86">
            <v>0</v>
          </cell>
          <cell r="DL86">
            <v>0</v>
          </cell>
          <cell r="DN86">
            <v>0</v>
          </cell>
          <cell r="DP86">
            <v>42726</v>
          </cell>
          <cell r="DQ86">
            <v>42726</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B87">
            <v>78</v>
          </cell>
          <cell r="AT87">
            <v>78</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280.43999999999994</v>
          </cell>
          <cell r="E88">
            <v>2988240</v>
          </cell>
          <cell r="F88">
            <v>0</v>
          </cell>
          <cell r="G88">
            <v>256439</v>
          </cell>
          <cell r="H88">
            <v>3244679</v>
          </cell>
          <cell r="J88">
            <v>256439</v>
          </cell>
          <cell r="K88">
            <v>385806</v>
          </cell>
          <cell r="L88">
            <v>642245</v>
          </cell>
          <cell r="N88">
            <v>2602434</v>
          </cell>
          <cell r="P88">
            <v>262893</v>
          </cell>
          <cell r="Q88">
            <v>6.88</v>
          </cell>
          <cell r="R88">
            <v>78432</v>
          </cell>
          <cell r="S88">
            <v>6454</v>
          </cell>
          <cell r="T88">
            <v>385806</v>
          </cell>
          <cell r="U88">
            <v>720683.88</v>
          </cell>
          <cell r="W88">
            <v>747240.2</v>
          </cell>
          <cell r="AB88">
            <v>79</v>
          </cell>
          <cell r="AC88">
            <v>280.43999999999994</v>
          </cell>
          <cell r="AD88">
            <v>0.18315386934901062</v>
          </cell>
          <cell r="AE88">
            <v>0</v>
          </cell>
          <cell r="AF88">
            <v>6.88</v>
          </cell>
          <cell r="AG88">
            <v>2988240</v>
          </cell>
          <cell r="AH88">
            <v>0</v>
          </cell>
          <cell r="AI88">
            <v>0</v>
          </cell>
          <cell r="AJ88">
            <v>2988240</v>
          </cell>
          <cell r="AK88">
            <v>0</v>
          </cell>
          <cell r="AL88">
            <v>256439</v>
          </cell>
          <cell r="AM88">
            <v>3244679</v>
          </cell>
          <cell r="AN88">
            <v>71978</v>
          </cell>
          <cell r="AO88">
            <v>0</v>
          </cell>
          <cell r="AP88">
            <v>6454</v>
          </cell>
          <cell r="AQ88">
            <v>78432</v>
          </cell>
          <cell r="AR88">
            <v>3323111</v>
          </cell>
          <cell r="AS88" t="str">
            <v xml:space="preserve"> </v>
          </cell>
          <cell r="AT88">
            <v>79</v>
          </cell>
          <cell r="AU88">
            <v>23.1</v>
          </cell>
          <cell r="AV88">
            <v>0</v>
          </cell>
          <cell r="AW88">
            <v>0</v>
          </cell>
          <cell r="AX88">
            <v>0</v>
          </cell>
          <cell r="AY88">
            <v>0</v>
          </cell>
          <cell r="AZ88">
            <v>0</v>
          </cell>
          <cell r="BA88" t="str">
            <v xml:space="preserve"> </v>
          </cell>
          <cell r="BB88">
            <v>6.88</v>
          </cell>
          <cell r="BC88">
            <v>71978</v>
          </cell>
          <cell r="BD88">
            <v>0</v>
          </cell>
          <cell r="BE88">
            <v>6454</v>
          </cell>
          <cell r="BF88">
            <v>78432</v>
          </cell>
          <cell r="BH88">
            <v>9</v>
          </cell>
          <cell r="BI88">
            <v>6.7350340485647937</v>
          </cell>
          <cell r="CA88">
            <v>79</v>
          </cell>
          <cell r="CB88">
            <v>79</v>
          </cell>
          <cell r="CC88" t="str">
            <v>DRACUT</v>
          </cell>
          <cell r="CD88">
            <v>2988240</v>
          </cell>
          <cell r="CE88">
            <v>2602434</v>
          </cell>
          <cell r="CF88">
            <v>385806</v>
          </cell>
          <cell r="CG88">
            <v>0</v>
          </cell>
          <cell r="CH88">
            <v>26563.200000000001</v>
          </cell>
          <cell r="CI88">
            <v>0</v>
          </cell>
          <cell r="CJ88">
            <v>412369.2</v>
          </cell>
          <cell r="CK88">
            <v>385806</v>
          </cell>
          <cell r="DA88">
            <v>79</v>
          </cell>
          <cell r="DB88" t="str">
            <v>DRACUT</v>
          </cell>
          <cell r="DG88">
            <v>0</v>
          </cell>
          <cell r="DK88">
            <v>0</v>
          </cell>
          <cell r="DL88">
            <v>0</v>
          </cell>
          <cell r="DN88">
            <v>0</v>
          </cell>
          <cell r="DP88">
            <v>385806</v>
          </cell>
          <cell r="DQ88">
            <v>385806</v>
          </cell>
          <cell r="DR88">
            <v>0</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B89">
            <v>80</v>
          </cell>
          <cell r="AT89">
            <v>80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B90">
            <v>81</v>
          </cell>
          <cell r="AT90">
            <v>81</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8.2999999999999989</v>
          </cell>
          <cell r="E91">
            <v>130396</v>
          </cell>
          <cell r="F91">
            <v>0</v>
          </cell>
          <cell r="G91">
            <v>7752</v>
          </cell>
          <cell r="H91">
            <v>138148</v>
          </cell>
          <cell r="J91">
            <v>7752</v>
          </cell>
          <cell r="K91">
            <v>0</v>
          </cell>
          <cell r="L91">
            <v>7752</v>
          </cell>
          <cell r="N91">
            <v>130396</v>
          </cell>
          <cell r="P91">
            <v>7752</v>
          </cell>
          <cell r="Q91">
            <v>0</v>
          </cell>
          <cell r="R91">
            <v>0</v>
          </cell>
          <cell r="S91">
            <v>0</v>
          </cell>
          <cell r="T91">
            <v>0</v>
          </cell>
          <cell r="U91">
            <v>7752</v>
          </cell>
          <cell r="W91">
            <v>7752</v>
          </cell>
          <cell r="AB91">
            <v>82</v>
          </cell>
          <cell r="AC91">
            <v>8.2999999999999989</v>
          </cell>
          <cell r="AD91">
            <v>3.6560012169768445E-2</v>
          </cell>
          <cell r="AE91">
            <v>0</v>
          </cell>
          <cell r="AF91">
            <v>0</v>
          </cell>
          <cell r="AG91">
            <v>130396</v>
          </cell>
          <cell r="AH91">
            <v>0</v>
          </cell>
          <cell r="AI91">
            <v>0</v>
          </cell>
          <cell r="AJ91">
            <v>130396</v>
          </cell>
          <cell r="AK91">
            <v>0</v>
          </cell>
          <cell r="AL91">
            <v>7752</v>
          </cell>
          <cell r="AM91">
            <v>138148</v>
          </cell>
          <cell r="AN91">
            <v>0</v>
          </cell>
          <cell r="AO91">
            <v>0</v>
          </cell>
          <cell r="AP91">
            <v>0</v>
          </cell>
          <cell r="AQ91">
            <v>0</v>
          </cell>
          <cell r="AR91">
            <v>138148</v>
          </cell>
          <cell r="AS91" t="str">
            <v xml:space="preserve"> </v>
          </cell>
          <cell r="AT91">
            <v>82</v>
          </cell>
          <cell r="AU91">
            <v>0</v>
          </cell>
          <cell r="AV91">
            <v>0</v>
          </cell>
          <cell r="AW91">
            <v>0</v>
          </cell>
          <cell r="AX91">
            <v>0</v>
          </cell>
          <cell r="AY91">
            <v>0</v>
          </cell>
          <cell r="AZ91">
            <v>0</v>
          </cell>
          <cell r="BA91" t="str">
            <v xml:space="preserve"> </v>
          </cell>
          <cell r="BB91">
            <v>0</v>
          </cell>
          <cell r="BC91">
            <v>0</v>
          </cell>
          <cell r="BD91">
            <v>0</v>
          </cell>
          <cell r="BE91">
            <v>0</v>
          </cell>
          <cell r="BF91">
            <v>0</v>
          </cell>
          <cell r="BH91">
            <v>9</v>
          </cell>
          <cell r="BI91">
            <v>0.2965892687632975</v>
          </cell>
          <cell r="CA91">
            <v>82</v>
          </cell>
          <cell r="CB91">
            <v>82</v>
          </cell>
          <cell r="CC91" t="str">
            <v>DUXBURY</v>
          </cell>
          <cell r="CD91">
            <v>130396</v>
          </cell>
          <cell r="CE91">
            <v>140930</v>
          </cell>
          <cell r="CF91">
            <v>0</v>
          </cell>
          <cell r="CG91">
            <v>0</v>
          </cell>
          <cell r="CH91">
            <v>0</v>
          </cell>
          <cell r="CI91">
            <v>0</v>
          </cell>
          <cell r="CJ91">
            <v>0</v>
          </cell>
          <cell r="CK91">
            <v>0</v>
          </cell>
          <cell r="DA91">
            <v>82</v>
          </cell>
          <cell r="DB91" t="str">
            <v>DUXBURY</v>
          </cell>
          <cell r="DG91">
            <v>0</v>
          </cell>
          <cell r="DK91">
            <v>0</v>
          </cell>
          <cell r="DL91">
            <v>0</v>
          </cell>
          <cell r="DN91">
            <v>0</v>
          </cell>
          <cell r="DP91">
            <v>0</v>
          </cell>
          <cell r="DQ91">
            <v>0</v>
          </cell>
          <cell r="DR91">
            <v>0</v>
          </cell>
          <cell r="DT91">
            <v>0</v>
          </cell>
          <cell r="EC91">
            <v>-82</v>
          </cell>
        </row>
        <row r="92">
          <cell r="A92">
            <v>83</v>
          </cell>
          <cell r="B92">
            <v>83</v>
          </cell>
          <cell r="C92" t="str">
            <v>EAST BRIDGEWATER</v>
          </cell>
          <cell r="D92">
            <v>13.81</v>
          </cell>
          <cell r="E92">
            <v>167627</v>
          </cell>
          <cell r="F92">
            <v>0</v>
          </cell>
          <cell r="G92">
            <v>12010</v>
          </cell>
          <cell r="H92">
            <v>179637</v>
          </cell>
          <cell r="J92">
            <v>12010</v>
          </cell>
          <cell r="K92">
            <v>54221.174511551006</v>
          </cell>
          <cell r="L92">
            <v>66231.174511551013</v>
          </cell>
          <cell r="N92">
            <v>113405.82548844899</v>
          </cell>
          <cell r="P92">
            <v>12914</v>
          </cell>
          <cell r="Q92">
            <v>0.96343998783023155</v>
          </cell>
          <cell r="R92">
            <v>13302</v>
          </cell>
          <cell r="S92">
            <v>904</v>
          </cell>
          <cell r="T92">
            <v>54221.174511551006</v>
          </cell>
          <cell r="U92">
            <v>79534.13795153884</v>
          </cell>
          <cell r="W92">
            <v>89380.6</v>
          </cell>
          <cell r="AB92">
            <v>83</v>
          </cell>
          <cell r="AC92">
            <v>13.81</v>
          </cell>
          <cell r="AD92">
            <v>4.2236164658837151E-2</v>
          </cell>
          <cell r="AE92">
            <v>0</v>
          </cell>
          <cell r="AF92">
            <v>0.96343998783023155</v>
          </cell>
          <cell r="AG92">
            <v>167627</v>
          </cell>
          <cell r="AH92">
            <v>0</v>
          </cell>
          <cell r="AI92">
            <v>0</v>
          </cell>
          <cell r="AJ92">
            <v>167627</v>
          </cell>
          <cell r="AK92">
            <v>0</v>
          </cell>
          <cell r="AL92">
            <v>12010</v>
          </cell>
          <cell r="AM92">
            <v>179637</v>
          </cell>
          <cell r="AN92">
            <v>12398</v>
          </cell>
          <cell r="AO92">
            <v>0</v>
          </cell>
          <cell r="AP92">
            <v>904</v>
          </cell>
          <cell r="AQ92">
            <v>13302</v>
          </cell>
          <cell r="AR92">
            <v>192939</v>
          </cell>
          <cell r="AS92" t="str">
            <v xml:space="preserve"> </v>
          </cell>
          <cell r="AT92">
            <v>83</v>
          </cell>
          <cell r="AU92">
            <v>0</v>
          </cell>
          <cell r="AV92">
            <v>0</v>
          </cell>
          <cell r="AW92">
            <v>0</v>
          </cell>
          <cell r="AX92">
            <v>0</v>
          </cell>
          <cell r="AY92">
            <v>0</v>
          </cell>
          <cell r="AZ92">
            <v>0</v>
          </cell>
          <cell r="BA92" t="str">
            <v xml:space="preserve"> </v>
          </cell>
          <cell r="BB92">
            <v>0.96343998783023155</v>
          </cell>
          <cell r="BC92">
            <v>12398</v>
          </cell>
          <cell r="BD92">
            <v>0</v>
          </cell>
          <cell r="BE92">
            <v>904</v>
          </cell>
          <cell r="BF92">
            <v>13302</v>
          </cell>
          <cell r="BH92">
            <v>9</v>
          </cell>
          <cell r="BI92">
            <v>0.59452410155325908</v>
          </cell>
          <cell r="CA92">
            <v>83</v>
          </cell>
          <cell r="CB92">
            <v>83</v>
          </cell>
          <cell r="CC92" t="str">
            <v>EAST BRIDGEWATER</v>
          </cell>
          <cell r="CD92">
            <v>167627</v>
          </cell>
          <cell r="CE92">
            <v>116810</v>
          </cell>
          <cell r="CF92">
            <v>50817</v>
          </cell>
          <cell r="CG92">
            <v>13251.6</v>
          </cell>
          <cell r="CH92">
            <v>0</v>
          </cell>
          <cell r="CI92">
            <v>0</v>
          </cell>
          <cell r="CJ92">
            <v>64068.6</v>
          </cell>
          <cell r="CK92">
            <v>54221.174511551006</v>
          </cell>
          <cell r="DA92">
            <v>83</v>
          </cell>
          <cell r="DB92" t="str">
            <v>EAST BRIDGEWATER</v>
          </cell>
          <cell r="DG92">
            <v>0</v>
          </cell>
          <cell r="DK92">
            <v>0</v>
          </cell>
          <cell r="DL92">
            <v>0</v>
          </cell>
          <cell r="DN92">
            <v>0</v>
          </cell>
          <cell r="DP92">
            <v>50817</v>
          </cell>
          <cell r="DQ92">
            <v>50817</v>
          </cell>
          <cell r="DR92">
            <v>0</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B93">
            <v>84</v>
          </cell>
          <cell r="AT93">
            <v>84</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B94">
            <v>85</v>
          </cell>
          <cell r="AT94">
            <v>85</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123.02999999999999</v>
          </cell>
          <cell r="E95">
            <v>1434350</v>
          </cell>
          <cell r="F95">
            <v>0</v>
          </cell>
          <cell r="G95">
            <v>113526</v>
          </cell>
          <cell r="H95">
            <v>1547876</v>
          </cell>
          <cell r="J95">
            <v>113526</v>
          </cell>
          <cell r="K95">
            <v>135831.7465149239</v>
          </cell>
          <cell r="L95">
            <v>249357.7465149239</v>
          </cell>
          <cell r="N95">
            <v>1298518.2534850761</v>
          </cell>
          <cell r="P95">
            <v>115402</v>
          </cell>
          <cell r="Q95">
            <v>2</v>
          </cell>
          <cell r="R95">
            <v>25316</v>
          </cell>
          <cell r="S95">
            <v>1876</v>
          </cell>
          <cell r="T95">
            <v>135831.7465149239</v>
          </cell>
          <cell r="U95">
            <v>274675.74651492387</v>
          </cell>
          <cell r="W95">
            <v>373383.8</v>
          </cell>
          <cell r="AB95">
            <v>86</v>
          </cell>
          <cell r="AC95">
            <v>123.02999999999999</v>
          </cell>
          <cell r="AD95">
            <v>0</v>
          </cell>
          <cell r="AE95">
            <v>0</v>
          </cell>
          <cell r="AF95">
            <v>2</v>
          </cell>
          <cell r="AG95">
            <v>1434350</v>
          </cell>
          <cell r="AH95">
            <v>0</v>
          </cell>
          <cell r="AI95">
            <v>0</v>
          </cell>
          <cell r="AJ95">
            <v>1434350</v>
          </cell>
          <cell r="AK95">
            <v>0</v>
          </cell>
          <cell r="AL95">
            <v>113526</v>
          </cell>
          <cell r="AM95">
            <v>1547876</v>
          </cell>
          <cell r="AN95">
            <v>23440</v>
          </cell>
          <cell r="AO95">
            <v>0</v>
          </cell>
          <cell r="AP95">
            <v>1876</v>
          </cell>
          <cell r="AQ95">
            <v>25316</v>
          </cell>
          <cell r="AR95">
            <v>1573192</v>
          </cell>
          <cell r="AS95" t="str">
            <v xml:space="preserve"> </v>
          </cell>
          <cell r="AT95">
            <v>86</v>
          </cell>
          <cell r="AU95">
            <v>28.5</v>
          </cell>
          <cell r="AV95">
            <v>0</v>
          </cell>
          <cell r="AW95">
            <v>0</v>
          </cell>
          <cell r="AX95">
            <v>0</v>
          </cell>
          <cell r="AY95">
            <v>0</v>
          </cell>
          <cell r="AZ95">
            <v>0</v>
          </cell>
          <cell r="BA95" t="str">
            <v xml:space="preserve"> </v>
          </cell>
          <cell r="BB95">
            <v>2</v>
          </cell>
          <cell r="BC95">
            <v>23440</v>
          </cell>
          <cell r="BD95">
            <v>0</v>
          </cell>
          <cell r="BE95">
            <v>1876</v>
          </cell>
          <cell r="BF95">
            <v>25316</v>
          </cell>
          <cell r="BH95">
            <v>18</v>
          </cell>
          <cell r="BI95">
            <v>6.1123164097095604</v>
          </cell>
          <cell r="CA95">
            <v>86</v>
          </cell>
          <cell r="CB95">
            <v>87</v>
          </cell>
          <cell r="CC95" t="str">
            <v>EASTHAMPTON</v>
          </cell>
          <cell r="CD95">
            <v>1434350</v>
          </cell>
          <cell r="CE95">
            <v>1303637</v>
          </cell>
          <cell r="CF95">
            <v>130713</v>
          </cell>
          <cell r="CG95">
            <v>19926</v>
          </cell>
          <cell r="CH95">
            <v>83902.8</v>
          </cell>
          <cell r="CI95">
            <v>0</v>
          </cell>
          <cell r="CJ95">
            <v>234541.8</v>
          </cell>
          <cell r="CK95">
            <v>135831.7465149239</v>
          </cell>
          <cell r="DA95">
            <v>86</v>
          </cell>
          <cell r="DB95" t="str">
            <v>EASTHAMPTON</v>
          </cell>
          <cell r="DG95">
            <v>0</v>
          </cell>
          <cell r="DK95">
            <v>0</v>
          </cell>
          <cell r="DL95">
            <v>0</v>
          </cell>
          <cell r="DN95">
            <v>0</v>
          </cell>
          <cell r="DP95">
            <v>130713</v>
          </cell>
          <cell r="DQ95">
            <v>130713</v>
          </cell>
          <cell r="DR95">
            <v>0</v>
          </cell>
          <cell r="DT95">
            <v>0</v>
          </cell>
          <cell r="EC95">
            <v>-86</v>
          </cell>
        </row>
        <row r="96">
          <cell r="A96">
            <v>87</v>
          </cell>
          <cell r="B96">
            <v>85</v>
          </cell>
          <cell r="C96" t="str">
            <v>EAST LONGMEADOW</v>
          </cell>
          <cell r="D96">
            <v>9.77</v>
          </cell>
          <cell r="E96">
            <v>171833</v>
          </cell>
          <cell r="F96">
            <v>0</v>
          </cell>
          <cell r="G96">
            <v>9150</v>
          </cell>
          <cell r="H96">
            <v>180983</v>
          </cell>
          <cell r="J96">
            <v>9150</v>
          </cell>
          <cell r="K96">
            <v>15138.896295609637</v>
          </cell>
          <cell r="L96">
            <v>24288.896295609637</v>
          </cell>
          <cell r="N96">
            <v>156694.10370439035</v>
          </cell>
          <cell r="P96">
            <v>9150</v>
          </cell>
          <cell r="Q96">
            <v>0</v>
          </cell>
          <cell r="R96">
            <v>0</v>
          </cell>
          <cell r="S96">
            <v>0</v>
          </cell>
          <cell r="T96">
            <v>15138.896295609637</v>
          </cell>
          <cell r="U96">
            <v>24288.896295609637</v>
          </cell>
          <cell r="W96">
            <v>40261.4</v>
          </cell>
          <cell r="AB96">
            <v>87</v>
          </cell>
          <cell r="AC96">
            <v>9.77</v>
          </cell>
          <cell r="AD96">
            <v>1.568709336830397E-2</v>
          </cell>
          <cell r="AE96">
            <v>0</v>
          </cell>
          <cell r="AF96">
            <v>0</v>
          </cell>
          <cell r="AG96">
            <v>171833</v>
          </cell>
          <cell r="AH96">
            <v>0</v>
          </cell>
          <cell r="AI96">
            <v>0</v>
          </cell>
          <cell r="AJ96">
            <v>171833</v>
          </cell>
          <cell r="AK96">
            <v>0</v>
          </cell>
          <cell r="AL96">
            <v>9150</v>
          </cell>
          <cell r="AM96">
            <v>180983</v>
          </cell>
          <cell r="AN96">
            <v>0</v>
          </cell>
          <cell r="AO96">
            <v>0</v>
          </cell>
          <cell r="AP96">
            <v>0</v>
          </cell>
          <cell r="AQ96">
            <v>0</v>
          </cell>
          <cell r="AR96">
            <v>180983</v>
          </cell>
          <cell r="AS96" t="str">
            <v xml:space="preserve"> </v>
          </cell>
          <cell r="AT96">
            <v>87</v>
          </cell>
          <cell r="AU96">
            <v>0</v>
          </cell>
          <cell r="AV96">
            <v>0</v>
          </cell>
          <cell r="AW96">
            <v>0</v>
          </cell>
          <cell r="AX96">
            <v>0</v>
          </cell>
          <cell r="AY96">
            <v>0</v>
          </cell>
          <cell r="AZ96">
            <v>0</v>
          </cell>
          <cell r="BA96" t="str">
            <v xml:space="preserve"> </v>
          </cell>
          <cell r="BB96">
            <v>0</v>
          </cell>
          <cell r="BC96">
            <v>0</v>
          </cell>
          <cell r="BD96">
            <v>0</v>
          </cell>
          <cell r="BE96">
            <v>0</v>
          </cell>
          <cell r="BF96">
            <v>0</v>
          </cell>
          <cell r="BH96">
            <v>9</v>
          </cell>
          <cell r="BI96">
            <v>0.42711366611567303</v>
          </cell>
          <cell r="CA96">
            <v>87</v>
          </cell>
          <cell r="CB96">
            <v>85</v>
          </cell>
          <cell r="CC96" t="str">
            <v>EAST LONGMEADOW</v>
          </cell>
          <cell r="CD96">
            <v>171833</v>
          </cell>
          <cell r="CE96">
            <v>157259</v>
          </cell>
          <cell r="CF96">
            <v>14574</v>
          </cell>
          <cell r="CG96">
            <v>2199</v>
          </cell>
          <cell r="CH96">
            <v>14338.400000000001</v>
          </cell>
          <cell r="CI96">
            <v>0</v>
          </cell>
          <cell r="CJ96">
            <v>31111.4</v>
          </cell>
          <cell r="CK96">
            <v>15138.896295609637</v>
          </cell>
          <cell r="DA96">
            <v>87</v>
          </cell>
          <cell r="DB96" t="str">
            <v>EAST LONGMEADOW</v>
          </cell>
          <cell r="DG96">
            <v>0</v>
          </cell>
          <cell r="DK96">
            <v>0</v>
          </cell>
          <cell r="DL96">
            <v>0</v>
          </cell>
          <cell r="DN96">
            <v>0</v>
          </cell>
          <cell r="DP96">
            <v>14574</v>
          </cell>
          <cell r="DQ96">
            <v>14574</v>
          </cell>
          <cell r="DR96">
            <v>0</v>
          </cell>
          <cell r="DT96">
            <v>0</v>
          </cell>
          <cell r="EC96">
            <v>-87</v>
          </cell>
        </row>
        <row r="97">
          <cell r="A97">
            <v>88</v>
          </cell>
          <cell r="B97">
            <v>88</v>
          </cell>
          <cell r="C97" t="str">
            <v>EASTON</v>
          </cell>
          <cell r="D97">
            <v>17.829999999999998</v>
          </cell>
          <cell r="E97">
            <v>267034</v>
          </cell>
          <cell r="F97">
            <v>0</v>
          </cell>
          <cell r="G97">
            <v>16618</v>
          </cell>
          <cell r="H97">
            <v>283652</v>
          </cell>
          <cell r="J97">
            <v>16618</v>
          </cell>
          <cell r="K97">
            <v>2749.5729924639331</v>
          </cell>
          <cell r="L97">
            <v>19367.572992463934</v>
          </cell>
          <cell r="N97">
            <v>264284.42700753605</v>
          </cell>
          <cell r="P97">
            <v>16618</v>
          </cell>
          <cell r="Q97">
            <v>0</v>
          </cell>
          <cell r="R97">
            <v>0</v>
          </cell>
          <cell r="S97">
            <v>0</v>
          </cell>
          <cell r="T97">
            <v>2749.5729924639331</v>
          </cell>
          <cell r="U97">
            <v>19367.572992463934</v>
          </cell>
          <cell r="W97">
            <v>71875.399999999994</v>
          </cell>
          <cell r="AB97">
            <v>88</v>
          </cell>
          <cell r="AC97">
            <v>17.829999999999998</v>
          </cell>
          <cell r="AD97">
            <v>0.10967071441908843</v>
          </cell>
          <cell r="AE97">
            <v>0</v>
          </cell>
          <cell r="AF97">
            <v>0</v>
          </cell>
          <cell r="AG97">
            <v>267034</v>
          </cell>
          <cell r="AH97">
            <v>0</v>
          </cell>
          <cell r="AI97">
            <v>0</v>
          </cell>
          <cell r="AJ97">
            <v>267034</v>
          </cell>
          <cell r="AK97">
            <v>0</v>
          </cell>
          <cell r="AL97">
            <v>16618</v>
          </cell>
          <cell r="AM97">
            <v>283652</v>
          </cell>
          <cell r="AN97">
            <v>0</v>
          </cell>
          <cell r="AO97">
            <v>0</v>
          </cell>
          <cell r="AP97">
            <v>0</v>
          </cell>
          <cell r="AQ97">
            <v>0</v>
          </cell>
          <cell r="AR97">
            <v>283652</v>
          </cell>
          <cell r="AS97" t="str">
            <v xml:space="preserve"> </v>
          </cell>
          <cell r="AT97">
            <v>88</v>
          </cell>
          <cell r="AU97">
            <v>0</v>
          </cell>
          <cell r="AV97">
            <v>0</v>
          </cell>
          <cell r="AW97">
            <v>0</v>
          </cell>
          <cell r="AX97">
            <v>0</v>
          </cell>
          <cell r="AY97">
            <v>0</v>
          </cell>
          <cell r="AZ97">
            <v>0</v>
          </cell>
          <cell r="BA97" t="str">
            <v xml:space="preserve"> </v>
          </cell>
          <cell r="BB97">
            <v>0</v>
          </cell>
          <cell r="BC97">
            <v>0</v>
          </cell>
          <cell r="BD97">
            <v>0</v>
          </cell>
          <cell r="BE97">
            <v>0</v>
          </cell>
          <cell r="BF97">
            <v>0</v>
          </cell>
          <cell r="BH97">
            <v>9</v>
          </cell>
          <cell r="BI97">
            <v>0.53929630206316737</v>
          </cell>
          <cell r="CA97">
            <v>88</v>
          </cell>
          <cell r="CB97">
            <v>88</v>
          </cell>
          <cell r="CC97" t="str">
            <v>EASTON</v>
          </cell>
          <cell r="CD97">
            <v>267034</v>
          </cell>
          <cell r="CE97">
            <v>364458</v>
          </cell>
          <cell r="CF97">
            <v>0</v>
          </cell>
          <cell r="CG97">
            <v>10703.4</v>
          </cell>
          <cell r="CH97">
            <v>44554</v>
          </cell>
          <cell r="CI97">
            <v>0</v>
          </cell>
          <cell r="CJ97">
            <v>55257.4</v>
          </cell>
          <cell r="CK97">
            <v>2749.5729924639331</v>
          </cell>
          <cell r="DA97">
            <v>88</v>
          </cell>
          <cell r="DB97" t="str">
            <v>EASTON</v>
          </cell>
          <cell r="DG97">
            <v>0</v>
          </cell>
          <cell r="DK97">
            <v>0</v>
          </cell>
          <cell r="DL97">
            <v>0</v>
          </cell>
          <cell r="DN97">
            <v>0</v>
          </cell>
          <cell r="DP97">
            <v>0</v>
          </cell>
          <cell r="DQ97">
            <v>0</v>
          </cell>
          <cell r="DR97">
            <v>0</v>
          </cell>
          <cell r="DT97">
            <v>0</v>
          </cell>
          <cell r="EC97">
            <v>-88</v>
          </cell>
        </row>
        <row r="98">
          <cell r="A98">
            <v>89</v>
          </cell>
          <cell r="B98">
            <v>89</v>
          </cell>
          <cell r="C98" t="str">
            <v>EDGARTOWN</v>
          </cell>
          <cell r="D98">
            <v>25.55</v>
          </cell>
          <cell r="E98">
            <v>679016</v>
          </cell>
          <cell r="F98">
            <v>0</v>
          </cell>
          <cell r="G98">
            <v>23966</v>
          </cell>
          <cell r="H98">
            <v>702982</v>
          </cell>
          <cell r="J98">
            <v>23966</v>
          </cell>
          <cell r="K98">
            <v>0</v>
          </cell>
          <cell r="L98">
            <v>23966</v>
          </cell>
          <cell r="N98">
            <v>679016</v>
          </cell>
          <cell r="P98">
            <v>23966</v>
          </cell>
          <cell r="Q98">
            <v>0</v>
          </cell>
          <cell r="R98">
            <v>0</v>
          </cell>
          <cell r="S98">
            <v>0</v>
          </cell>
          <cell r="T98">
            <v>0</v>
          </cell>
          <cell r="U98">
            <v>23966</v>
          </cell>
          <cell r="W98">
            <v>47072.4</v>
          </cell>
          <cell r="AB98">
            <v>89</v>
          </cell>
          <cell r="AC98">
            <v>25.55</v>
          </cell>
          <cell r="AD98">
            <v>0</v>
          </cell>
          <cell r="AE98">
            <v>0</v>
          </cell>
          <cell r="AF98">
            <v>0</v>
          </cell>
          <cell r="AG98">
            <v>679016</v>
          </cell>
          <cell r="AH98">
            <v>0</v>
          </cell>
          <cell r="AI98">
            <v>0</v>
          </cell>
          <cell r="AJ98">
            <v>679016</v>
          </cell>
          <cell r="AK98">
            <v>0</v>
          </cell>
          <cell r="AL98">
            <v>23966</v>
          </cell>
          <cell r="AM98">
            <v>702982</v>
          </cell>
          <cell r="AN98">
            <v>0</v>
          </cell>
          <cell r="AO98">
            <v>0</v>
          </cell>
          <cell r="AP98">
            <v>0</v>
          </cell>
          <cell r="AQ98">
            <v>0</v>
          </cell>
          <cell r="AR98">
            <v>702982</v>
          </cell>
          <cell r="AS98" t="str">
            <v xml:space="preserve"> </v>
          </cell>
          <cell r="AT98">
            <v>89</v>
          </cell>
          <cell r="AU98">
            <v>13.049999999999999</v>
          </cell>
          <cell r="AV98">
            <v>0</v>
          </cell>
          <cell r="AW98">
            <v>0</v>
          </cell>
          <cell r="AX98">
            <v>0</v>
          </cell>
          <cell r="AY98">
            <v>0</v>
          </cell>
          <cell r="AZ98">
            <v>0</v>
          </cell>
          <cell r="BA98" t="str">
            <v xml:space="preserve"> </v>
          </cell>
          <cell r="BB98">
            <v>0</v>
          </cell>
          <cell r="BC98">
            <v>0</v>
          </cell>
          <cell r="BD98">
            <v>0</v>
          </cell>
          <cell r="BE98">
            <v>0</v>
          </cell>
          <cell r="BF98">
            <v>0</v>
          </cell>
          <cell r="BH98">
            <v>9</v>
          </cell>
          <cell r="BI98">
            <v>5.7431785587842024</v>
          </cell>
          <cell r="CA98">
            <v>89</v>
          </cell>
          <cell r="CB98">
            <v>89</v>
          </cell>
          <cell r="CC98" t="str">
            <v>EDGARTOWN</v>
          </cell>
          <cell r="CD98">
            <v>679016</v>
          </cell>
          <cell r="CE98">
            <v>818853</v>
          </cell>
          <cell r="CF98">
            <v>0</v>
          </cell>
          <cell r="CG98">
            <v>0</v>
          </cell>
          <cell r="CH98">
            <v>23106.400000000001</v>
          </cell>
          <cell r="CI98">
            <v>0</v>
          </cell>
          <cell r="CJ98">
            <v>23106.400000000001</v>
          </cell>
          <cell r="CK98">
            <v>0</v>
          </cell>
          <cell r="DA98">
            <v>89</v>
          </cell>
          <cell r="DB98" t="str">
            <v>EDGARTOWN</v>
          </cell>
          <cell r="DG98">
            <v>0</v>
          </cell>
          <cell r="DK98">
            <v>0</v>
          </cell>
          <cell r="DL98">
            <v>0</v>
          </cell>
          <cell r="DN98">
            <v>0</v>
          </cell>
          <cell r="DP98">
            <v>0</v>
          </cell>
          <cell r="DQ98">
            <v>0</v>
          </cell>
          <cell r="DR98">
            <v>0</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B99">
            <v>90</v>
          </cell>
          <cell r="AT99">
            <v>90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3.1100000000000003</v>
          </cell>
          <cell r="E100">
            <v>77100</v>
          </cell>
          <cell r="F100">
            <v>0</v>
          </cell>
          <cell r="G100">
            <v>2917</v>
          </cell>
          <cell r="H100">
            <v>80017</v>
          </cell>
          <cell r="J100">
            <v>2917</v>
          </cell>
          <cell r="K100">
            <v>12378</v>
          </cell>
          <cell r="L100">
            <v>15295</v>
          </cell>
          <cell r="N100">
            <v>64722</v>
          </cell>
          <cell r="P100">
            <v>2917</v>
          </cell>
          <cell r="Q100">
            <v>0</v>
          </cell>
          <cell r="R100">
            <v>0</v>
          </cell>
          <cell r="S100">
            <v>0</v>
          </cell>
          <cell r="T100">
            <v>12378</v>
          </cell>
          <cell r="U100">
            <v>15295</v>
          </cell>
          <cell r="W100">
            <v>15295</v>
          </cell>
          <cell r="AB100">
            <v>91</v>
          </cell>
          <cell r="AC100">
            <v>3.1100000000000003</v>
          </cell>
          <cell r="AD100">
            <v>0</v>
          </cell>
          <cell r="AE100">
            <v>0</v>
          </cell>
          <cell r="AF100">
            <v>0</v>
          </cell>
          <cell r="AG100">
            <v>77100</v>
          </cell>
          <cell r="AH100">
            <v>0</v>
          </cell>
          <cell r="AI100">
            <v>0</v>
          </cell>
          <cell r="AJ100">
            <v>77100</v>
          </cell>
          <cell r="AK100">
            <v>0</v>
          </cell>
          <cell r="AL100">
            <v>2917</v>
          </cell>
          <cell r="AM100">
            <v>80017</v>
          </cell>
          <cell r="AN100">
            <v>0</v>
          </cell>
          <cell r="AO100">
            <v>0</v>
          </cell>
          <cell r="AP100">
            <v>0</v>
          </cell>
          <cell r="AQ100">
            <v>0</v>
          </cell>
          <cell r="AR100">
            <v>80017</v>
          </cell>
          <cell r="AS100" t="str">
            <v xml:space="preserve"> </v>
          </cell>
          <cell r="AT100">
            <v>91</v>
          </cell>
          <cell r="AU100">
            <v>0</v>
          </cell>
          <cell r="AV100">
            <v>0</v>
          </cell>
          <cell r="AW100">
            <v>0</v>
          </cell>
          <cell r="AX100">
            <v>0</v>
          </cell>
          <cell r="AY100">
            <v>0</v>
          </cell>
          <cell r="AZ100">
            <v>0</v>
          </cell>
          <cell r="BA100" t="str">
            <v xml:space="preserve"> </v>
          </cell>
          <cell r="BB100">
            <v>0</v>
          </cell>
          <cell r="BC100">
            <v>0</v>
          </cell>
          <cell r="BD100">
            <v>0</v>
          </cell>
          <cell r="BE100">
            <v>0</v>
          </cell>
          <cell r="BF100">
            <v>0</v>
          </cell>
          <cell r="BH100">
            <v>9</v>
          </cell>
          <cell r="BI100">
            <v>1.3152528580808651</v>
          </cell>
          <cell r="CA100">
            <v>91</v>
          </cell>
          <cell r="CB100">
            <v>91</v>
          </cell>
          <cell r="CC100" t="str">
            <v>ERVING</v>
          </cell>
          <cell r="CD100">
            <v>77100</v>
          </cell>
          <cell r="CE100">
            <v>64722</v>
          </cell>
          <cell r="CF100">
            <v>12378</v>
          </cell>
          <cell r="CG100">
            <v>0</v>
          </cell>
          <cell r="CH100">
            <v>0</v>
          </cell>
          <cell r="CI100">
            <v>0</v>
          </cell>
          <cell r="CJ100">
            <v>12378</v>
          </cell>
          <cell r="CK100">
            <v>12378</v>
          </cell>
          <cell r="DA100">
            <v>91</v>
          </cell>
          <cell r="DB100" t="str">
            <v>ERVING</v>
          </cell>
          <cell r="DG100">
            <v>0</v>
          </cell>
          <cell r="DK100">
            <v>0</v>
          </cell>
          <cell r="DL100">
            <v>0</v>
          </cell>
          <cell r="DN100">
            <v>0</v>
          </cell>
          <cell r="DP100">
            <v>12378</v>
          </cell>
          <cell r="DQ100">
            <v>12378</v>
          </cell>
          <cell r="DR100">
            <v>0</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B101">
            <v>92</v>
          </cell>
          <cell r="AT101">
            <v>92</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648.94999999999993</v>
          </cell>
          <cell r="E102">
            <v>7983779</v>
          </cell>
          <cell r="F102">
            <v>0</v>
          </cell>
          <cell r="G102">
            <v>600084</v>
          </cell>
          <cell r="H102">
            <v>8583863</v>
          </cell>
          <cell r="J102">
            <v>600084</v>
          </cell>
          <cell r="K102">
            <v>0</v>
          </cell>
          <cell r="L102">
            <v>600084</v>
          </cell>
          <cell r="N102">
            <v>7983779</v>
          </cell>
          <cell r="P102">
            <v>604288</v>
          </cell>
          <cell r="Q102">
            <v>4.4823426601236189</v>
          </cell>
          <cell r="R102">
            <v>60441</v>
          </cell>
          <cell r="S102">
            <v>4204</v>
          </cell>
          <cell r="T102">
            <v>0</v>
          </cell>
          <cell r="U102">
            <v>660529.48234266008</v>
          </cell>
          <cell r="W102">
            <v>920869.4</v>
          </cell>
          <cell r="AB102">
            <v>93</v>
          </cell>
          <cell r="AC102">
            <v>648.94999999999993</v>
          </cell>
          <cell r="AD102">
            <v>4.6406546960267105</v>
          </cell>
          <cell r="AE102">
            <v>0</v>
          </cell>
          <cell r="AF102">
            <v>4.4823426601236189</v>
          </cell>
          <cell r="AG102">
            <v>7983779</v>
          </cell>
          <cell r="AH102">
            <v>0</v>
          </cell>
          <cell r="AI102">
            <v>0</v>
          </cell>
          <cell r="AJ102">
            <v>7983779</v>
          </cell>
          <cell r="AK102">
            <v>0</v>
          </cell>
          <cell r="AL102">
            <v>600084</v>
          </cell>
          <cell r="AM102">
            <v>8583863</v>
          </cell>
          <cell r="AN102">
            <v>56237</v>
          </cell>
          <cell r="AO102">
            <v>0</v>
          </cell>
          <cell r="AP102">
            <v>4204</v>
          </cell>
          <cell r="AQ102">
            <v>60441</v>
          </cell>
          <cell r="AR102">
            <v>8644304</v>
          </cell>
          <cell r="AS102" t="str">
            <v xml:space="preserve"> </v>
          </cell>
          <cell r="AT102">
            <v>93</v>
          </cell>
          <cell r="AU102">
            <v>211.54</v>
          </cell>
          <cell r="AV102">
            <v>0</v>
          </cell>
          <cell r="AW102">
            <v>0</v>
          </cell>
          <cell r="AX102">
            <v>0</v>
          </cell>
          <cell r="AY102">
            <v>0</v>
          </cell>
          <cell r="AZ102">
            <v>0</v>
          </cell>
          <cell r="BA102" t="str">
            <v xml:space="preserve"> </v>
          </cell>
          <cell r="BB102">
            <v>4.4823426601236189</v>
          </cell>
          <cell r="BC102">
            <v>56237</v>
          </cell>
          <cell r="BD102">
            <v>0</v>
          </cell>
          <cell r="BE102">
            <v>4204</v>
          </cell>
          <cell r="BF102">
            <v>60441</v>
          </cell>
          <cell r="BH102">
            <v>18</v>
          </cell>
          <cell r="BI102">
            <v>7.2752686670527842</v>
          </cell>
          <cell r="CA102">
            <v>93</v>
          </cell>
          <cell r="CB102">
            <v>93</v>
          </cell>
          <cell r="CC102" t="str">
            <v>EVERETT</v>
          </cell>
          <cell r="CD102">
            <v>7983779</v>
          </cell>
          <cell r="CE102">
            <v>8120845</v>
          </cell>
          <cell r="CF102">
            <v>0</v>
          </cell>
          <cell r="CG102">
            <v>0</v>
          </cell>
          <cell r="CH102">
            <v>260344.40000000002</v>
          </cell>
          <cell r="CI102">
            <v>0</v>
          </cell>
          <cell r="CJ102">
            <v>260344.40000000002</v>
          </cell>
          <cell r="CK102">
            <v>0</v>
          </cell>
          <cell r="DA102">
            <v>93</v>
          </cell>
          <cell r="DB102" t="str">
            <v>EVERETT</v>
          </cell>
          <cell r="DG102">
            <v>0</v>
          </cell>
          <cell r="DK102">
            <v>0</v>
          </cell>
          <cell r="DL102">
            <v>0</v>
          </cell>
          <cell r="DN102">
            <v>0</v>
          </cell>
          <cell r="DP102">
            <v>0</v>
          </cell>
          <cell r="DQ102">
            <v>0</v>
          </cell>
          <cell r="DR102">
            <v>0</v>
          </cell>
          <cell r="DT102">
            <v>0</v>
          </cell>
          <cell r="EC102">
            <v>-93</v>
          </cell>
        </row>
        <row r="103">
          <cell r="A103">
            <v>94</v>
          </cell>
          <cell r="B103">
            <v>94</v>
          </cell>
          <cell r="C103" t="str">
            <v>FAIRHAVEN</v>
          </cell>
          <cell r="D103">
            <v>3.5</v>
          </cell>
          <cell r="E103">
            <v>48511</v>
          </cell>
          <cell r="F103">
            <v>0</v>
          </cell>
          <cell r="G103">
            <v>3284</v>
          </cell>
          <cell r="H103">
            <v>51795</v>
          </cell>
          <cell r="J103">
            <v>3284</v>
          </cell>
          <cell r="K103">
            <v>8435.8360586660419</v>
          </cell>
          <cell r="L103">
            <v>11719.836058666042</v>
          </cell>
          <cell r="N103">
            <v>40075.163941333958</v>
          </cell>
          <cell r="P103">
            <v>3284</v>
          </cell>
          <cell r="Q103">
            <v>0</v>
          </cell>
          <cell r="R103">
            <v>0</v>
          </cell>
          <cell r="S103">
            <v>0</v>
          </cell>
          <cell r="T103">
            <v>8435.8360586660419</v>
          </cell>
          <cell r="U103">
            <v>11719.836058666042</v>
          </cell>
          <cell r="W103">
            <v>37263</v>
          </cell>
          <cell r="AB103">
            <v>94</v>
          </cell>
          <cell r="AC103">
            <v>3.5</v>
          </cell>
          <cell r="AD103">
            <v>0</v>
          </cell>
          <cell r="AE103">
            <v>0</v>
          </cell>
          <cell r="AF103">
            <v>0</v>
          </cell>
          <cell r="AG103">
            <v>48511</v>
          </cell>
          <cell r="AH103">
            <v>0</v>
          </cell>
          <cell r="AI103">
            <v>0</v>
          </cell>
          <cell r="AJ103">
            <v>48511</v>
          </cell>
          <cell r="AK103">
            <v>0</v>
          </cell>
          <cell r="AL103">
            <v>3284</v>
          </cell>
          <cell r="AM103">
            <v>51795</v>
          </cell>
          <cell r="AN103">
            <v>0</v>
          </cell>
          <cell r="AO103">
            <v>0</v>
          </cell>
          <cell r="AP103">
            <v>0</v>
          </cell>
          <cell r="AQ103">
            <v>0</v>
          </cell>
          <cell r="AR103">
            <v>51795</v>
          </cell>
          <cell r="AS103" t="str">
            <v xml:space="preserve"> </v>
          </cell>
          <cell r="AT103">
            <v>94</v>
          </cell>
          <cell r="AU103">
            <v>0</v>
          </cell>
          <cell r="AV103">
            <v>0</v>
          </cell>
          <cell r="AW103">
            <v>0</v>
          </cell>
          <cell r="AX103">
            <v>0</v>
          </cell>
          <cell r="AY103">
            <v>0</v>
          </cell>
          <cell r="AZ103">
            <v>0</v>
          </cell>
          <cell r="BA103" t="str">
            <v xml:space="preserve"> </v>
          </cell>
          <cell r="BB103">
            <v>0</v>
          </cell>
          <cell r="BC103">
            <v>0</v>
          </cell>
          <cell r="BD103">
            <v>0</v>
          </cell>
          <cell r="BE103">
            <v>0</v>
          </cell>
          <cell r="BF103">
            <v>0</v>
          </cell>
          <cell r="BH103">
            <v>9</v>
          </cell>
          <cell r="BI103">
            <v>0.21443453734824461</v>
          </cell>
          <cell r="CA103">
            <v>94</v>
          </cell>
          <cell r="CB103">
            <v>94</v>
          </cell>
          <cell r="CC103" t="str">
            <v>FAIRHAVEN</v>
          </cell>
          <cell r="CD103">
            <v>48511</v>
          </cell>
          <cell r="CE103">
            <v>68534</v>
          </cell>
          <cell r="CF103">
            <v>0</v>
          </cell>
          <cell r="CG103">
            <v>32838.6</v>
          </cell>
          <cell r="CH103">
            <v>1140.4000000000001</v>
          </cell>
          <cell r="CI103">
            <v>0</v>
          </cell>
          <cell r="CJ103">
            <v>33979</v>
          </cell>
          <cell r="CK103">
            <v>8435.8360586660419</v>
          </cell>
          <cell r="DA103">
            <v>94</v>
          </cell>
          <cell r="DB103" t="str">
            <v>FAIRHAVEN</v>
          </cell>
          <cell r="DG103">
            <v>0</v>
          </cell>
          <cell r="DK103">
            <v>0</v>
          </cell>
          <cell r="DL103">
            <v>0</v>
          </cell>
          <cell r="DN103">
            <v>0</v>
          </cell>
          <cell r="DP103">
            <v>0</v>
          </cell>
          <cell r="DQ103">
            <v>0</v>
          </cell>
          <cell r="DR103">
            <v>0</v>
          </cell>
          <cell r="DT103">
            <v>0</v>
          </cell>
          <cell r="EC103">
            <v>-94</v>
          </cell>
        </row>
        <row r="104">
          <cell r="A104">
            <v>95</v>
          </cell>
          <cell r="B104">
            <v>95</v>
          </cell>
          <cell r="C104" t="str">
            <v>FALL RIVER</v>
          </cell>
          <cell r="D104">
            <v>1783.9999999999995</v>
          </cell>
          <cell r="E104">
            <v>22570286</v>
          </cell>
          <cell r="F104">
            <v>0</v>
          </cell>
          <cell r="G104">
            <v>1668711</v>
          </cell>
          <cell r="H104">
            <v>24238997</v>
          </cell>
          <cell r="J104">
            <v>1668711</v>
          </cell>
          <cell r="K104">
            <v>1830147.9915826451</v>
          </cell>
          <cell r="L104">
            <v>3498858.9915826451</v>
          </cell>
          <cell r="N104">
            <v>20740138.008417353</v>
          </cell>
          <cell r="P104">
            <v>1673279</v>
          </cell>
          <cell r="Q104">
            <v>4.87</v>
          </cell>
          <cell r="R104">
            <v>67801</v>
          </cell>
          <cell r="S104">
            <v>4568</v>
          </cell>
          <cell r="T104">
            <v>1830147.9915826451</v>
          </cell>
          <cell r="U104">
            <v>3566664.8615826452</v>
          </cell>
          <cell r="W104">
            <v>5448039.5999999996</v>
          </cell>
          <cell r="AB104">
            <v>95</v>
          </cell>
          <cell r="AC104">
            <v>1783.9999999999995</v>
          </cell>
          <cell r="AD104">
            <v>0.11279896639491668</v>
          </cell>
          <cell r="AE104">
            <v>0</v>
          </cell>
          <cell r="AF104">
            <v>4.87</v>
          </cell>
          <cell r="AG104">
            <v>22570286</v>
          </cell>
          <cell r="AH104">
            <v>0</v>
          </cell>
          <cell r="AI104">
            <v>0</v>
          </cell>
          <cell r="AJ104">
            <v>22570286</v>
          </cell>
          <cell r="AK104">
            <v>0</v>
          </cell>
          <cell r="AL104">
            <v>1668711</v>
          </cell>
          <cell r="AM104">
            <v>24238997</v>
          </cell>
          <cell r="AN104">
            <v>63233</v>
          </cell>
          <cell r="AO104">
            <v>0</v>
          </cell>
          <cell r="AP104">
            <v>4568</v>
          </cell>
          <cell r="AQ104">
            <v>67801</v>
          </cell>
          <cell r="AR104">
            <v>24306798</v>
          </cell>
          <cell r="AS104" t="str">
            <v xml:space="preserve"> </v>
          </cell>
          <cell r="AT104">
            <v>95</v>
          </cell>
          <cell r="AU104">
            <v>0</v>
          </cell>
          <cell r="AV104">
            <v>0</v>
          </cell>
          <cell r="AW104">
            <v>0</v>
          </cell>
          <cell r="AX104">
            <v>0</v>
          </cell>
          <cell r="AY104">
            <v>0</v>
          </cell>
          <cell r="AZ104">
            <v>0</v>
          </cell>
          <cell r="BA104" t="str">
            <v xml:space="preserve"> </v>
          </cell>
          <cell r="BB104">
            <v>4.87</v>
          </cell>
          <cell r="BC104">
            <v>63233</v>
          </cell>
          <cell r="BD104">
            <v>0</v>
          </cell>
          <cell r="BE104">
            <v>4568</v>
          </cell>
          <cell r="BF104">
            <v>67801</v>
          </cell>
          <cell r="BH104">
            <v>18</v>
          </cell>
          <cell r="BI104">
            <v>13.176468501831625</v>
          </cell>
          <cell r="CA104">
            <v>95</v>
          </cell>
          <cell r="CB104">
            <v>95</v>
          </cell>
          <cell r="CC104" t="str">
            <v>FALL RIVER</v>
          </cell>
          <cell r="CD104">
            <v>22570286</v>
          </cell>
          <cell r="CE104">
            <v>21103770</v>
          </cell>
          <cell r="CF104">
            <v>1466516</v>
          </cell>
          <cell r="CG104">
            <v>1415528.4</v>
          </cell>
          <cell r="CH104">
            <v>829483.20000000007</v>
          </cell>
          <cell r="CI104">
            <v>0</v>
          </cell>
          <cell r="CJ104">
            <v>3711527.6</v>
          </cell>
          <cell r="CK104">
            <v>1830147.9915826451</v>
          </cell>
          <cell r="DA104">
            <v>95</v>
          </cell>
          <cell r="DB104" t="str">
            <v>FALL RIVER</v>
          </cell>
          <cell r="DG104">
            <v>0</v>
          </cell>
          <cell r="DK104">
            <v>0</v>
          </cell>
          <cell r="DL104">
            <v>0</v>
          </cell>
          <cell r="DN104">
            <v>0</v>
          </cell>
          <cell r="DP104">
            <v>1466516</v>
          </cell>
          <cell r="DQ104">
            <v>1466516</v>
          </cell>
          <cell r="DR104">
            <v>0</v>
          </cell>
          <cell r="DT104">
            <v>0</v>
          </cell>
          <cell r="EC104">
            <v>-95</v>
          </cell>
        </row>
        <row r="105">
          <cell r="A105">
            <v>96</v>
          </cell>
          <cell r="B105">
            <v>96</v>
          </cell>
          <cell r="C105" t="str">
            <v>FALMOUTH</v>
          </cell>
          <cell r="D105">
            <v>113.53</v>
          </cell>
          <cell r="E105">
            <v>1976677</v>
          </cell>
          <cell r="F105">
            <v>0</v>
          </cell>
          <cell r="G105">
            <v>103535</v>
          </cell>
          <cell r="H105">
            <v>2080212</v>
          </cell>
          <cell r="J105">
            <v>103535</v>
          </cell>
          <cell r="K105">
            <v>170834.05185448567</v>
          </cell>
          <cell r="L105">
            <v>274369.05185448565</v>
          </cell>
          <cell r="N105">
            <v>1805842.9481455144</v>
          </cell>
          <cell r="P105">
            <v>106185</v>
          </cell>
          <cell r="Q105">
            <v>2.8251473938881451</v>
          </cell>
          <cell r="R105">
            <v>54153</v>
          </cell>
          <cell r="S105">
            <v>2650</v>
          </cell>
          <cell r="T105">
            <v>170834.05185448567</v>
          </cell>
          <cell r="U105">
            <v>328524.87700187956</v>
          </cell>
          <cell r="W105">
            <v>623386</v>
          </cell>
          <cell r="AB105">
            <v>96</v>
          </cell>
          <cell r="AC105">
            <v>113.53</v>
          </cell>
          <cell r="AD105">
            <v>0.28825115910407206</v>
          </cell>
          <cell r="AE105">
            <v>0</v>
          </cell>
          <cell r="AF105">
            <v>2.8251473938881451</v>
          </cell>
          <cell r="AG105">
            <v>1976677</v>
          </cell>
          <cell r="AH105">
            <v>0</v>
          </cell>
          <cell r="AI105">
            <v>0</v>
          </cell>
          <cell r="AJ105">
            <v>1976677</v>
          </cell>
          <cell r="AK105">
            <v>0</v>
          </cell>
          <cell r="AL105">
            <v>103535</v>
          </cell>
          <cell r="AM105">
            <v>2080212</v>
          </cell>
          <cell r="AN105">
            <v>51503</v>
          </cell>
          <cell r="AO105">
            <v>0</v>
          </cell>
          <cell r="AP105">
            <v>2650</v>
          </cell>
          <cell r="AQ105">
            <v>54153</v>
          </cell>
          <cell r="AR105">
            <v>2134365</v>
          </cell>
          <cell r="AS105" t="str">
            <v xml:space="preserve"> </v>
          </cell>
          <cell r="AT105">
            <v>96</v>
          </cell>
          <cell r="AU105">
            <v>1</v>
          </cell>
          <cell r="AV105">
            <v>0</v>
          </cell>
          <cell r="AW105">
            <v>0</v>
          </cell>
          <cell r="AX105">
            <v>0</v>
          </cell>
          <cell r="AY105">
            <v>0</v>
          </cell>
          <cell r="AZ105">
            <v>0</v>
          </cell>
          <cell r="BA105" t="str">
            <v xml:space="preserve"> </v>
          </cell>
          <cell r="BB105">
            <v>2.8251473938881451</v>
          </cell>
          <cell r="BC105">
            <v>51503</v>
          </cell>
          <cell r="BD105">
            <v>0</v>
          </cell>
          <cell r="BE105">
            <v>2650</v>
          </cell>
          <cell r="BF105">
            <v>54153</v>
          </cell>
          <cell r="BH105">
            <v>9</v>
          </cell>
          <cell r="BI105">
            <v>3.243329766112653</v>
          </cell>
          <cell r="CA105">
            <v>96</v>
          </cell>
          <cell r="CB105">
            <v>96</v>
          </cell>
          <cell r="CC105" t="str">
            <v>FALMOUTH</v>
          </cell>
          <cell r="CD105">
            <v>1976677</v>
          </cell>
          <cell r="CE105">
            <v>1858546</v>
          </cell>
          <cell r="CF105">
            <v>118131</v>
          </cell>
          <cell r="CG105">
            <v>205159.8</v>
          </cell>
          <cell r="CH105">
            <v>142407.20000000001</v>
          </cell>
          <cell r="CI105">
            <v>0</v>
          </cell>
          <cell r="CJ105">
            <v>465698</v>
          </cell>
          <cell r="CK105">
            <v>170834.05185448567</v>
          </cell>
          <cell r="DA105">
            <v>96</v>
          </cell>
          <cell r="DB105" t="str">
            <v>FALMOUTH</v>
          </cell>
          <cell r="DG105">
            <v>0</v>
          </cell>
          <cell r="DK105">
            <v>0</v>
          </cell>
          <cell r="DL105">
            <v>0</v>
          </cell>
          <cell r="DN105">
            <v>0</v>
          </cell>
          <cell r="DP105">
            <v>118131</v>
          </cell>
          <cell r="DQ105">
            <v>118131</v>
          </cell>
          <cell r="DR105">
            <v>0</v>
          </cell>
          <cell r="DT105">
            <v>0</v>
          </cell>
          <cell r="EC105">
            <v>-96</v>
          </cell>
        </row>
        <row r="106">
          <cell r="A106">
            <v>97</v>
          </cell>
          <cell r="B106">
            <v>97</v>
          </cell>
          <cell r="C106" t="str">
            <v>FITCHBURG</v>
          </cell>
          <cell r="D106">
            <v>227.03000000000003</v>
          </cell>
          <cell r="E106">
            <v>2767028</v>
          </cell>
          <cell r="F106">
            <v>0</v>
          </cell>
          <cell r="G106">
            <v>208772</v>
          </cell>
          <cell r="H106">
            <v>2975800</v>
          </cell>
          <cell r="J106">
            <v>208772</v>
          </cell>
          <cell r="K106">
            <v>269674.44921932416</v>
          </cell>
          <cell r="L106">
            <v>478446.44921932416</v>
          </cell>
          <cell r="N106">
            <v>2497353.5507806758</v>
          </cell>
          <cell r="P106">
            <v>212946</v>
          </cell>
          <cell r="Q106">
            <v>4.45</v>
          </cell>
          <cell r="R106">
            <v>59566</v>
          </cell>
          <cell r="S106">
            <v>4174</v>
          </cell>
          <cell r="T106">
            <v>269674.44921932416</v>
          </cell>
          <cell r="U106">
            <v>538016.89921932411</v>
          </cell>
          <cell r="W106">
            <v>709977</v>
          </cell>
          <cell r="AB106">
            <v>97</v>
          </cell>
          <cell r="AC106">
            <v>227.03000000000003</v>
          </cell>
          <cell r="AD106">
            <v>9.3312597200624903E-3</v>
          </cell>
          <cell r="AE106">
            <v>0</v>
          </cell>
          <cell r="AF106">
            <v>4.45</v>
          </cell>
          <cell r="AG106">
            <v>2767028</v>
          </cell>
          <cell r="AH106">
            <v>0</v>
          </cell>
          <cell r="AI106">
            <v>0</v>
          </cell>
          <cell r="AJ106">
            <v>2767028</v>
          </cell>
          <cell r="AK106">
            <v>0</v>
          </cell>
          <cell r="AL106">
            <v>208772</v>
          </cell>
          <cell r="AM106">
            <v>2975800</v>
          </cell>
          <cell r="AN106">
            <v>55392</v>
          </cell>
          <cell r="AO106">
            <v>0</v>
          </cell>
          <cell r="AP106">
            <v>4174</v>
          </cell>
          <cell r="AQ106">
            <v>59566</v>
          </cell>
          <cell r="AR106">
            <v>3035366</v>
          </cell>
          <cell r="AS106" t="str">
            <v xml:space="preserve"> </v>
          </cell>
          <cell r="AT106">
            <v>97</v>
          </cell>
          <cell r="AU106">
            <v>5.66</v>
          </cell>
          <cell r="AV106">
            <v>0</v>
          </cell>
          <cell r="AW106">
            <v>0</v>
          </cell>
          <cell r="AX106">
            <v>0</v>
          </cell>
          <cell r="AY106">
            <v>0</v>
          </cell>
          <cell r="AZ106">
            <v>0</v>
          </cell>
          <cell r="BA106" t="str">
            <v xml:space="preserve"> </v>
          </cell>
          <cell r="BB106">
            <v>4.45</v>
          </cell>
          <cell r="BC106">
            <v>55392</v>
          </cell>
          <cell r="BD106">
            <v>0</v>
          </cell>
          <cell r="BE106">
            <v>4174</v>
          </cell>
          <cell r="BF106">
            <v>59566</v>
          </cell>
          <cell r="BH106">
            <v>18</v>
          </cell>
          <cell r="BI106">
            <v>3.5899941345714654</v>
          </cell>
          <cell r="CA106">
            <v>97</v>
          </cell>
          <cell r="CB106">
            <v>97</v>
          </cell>
          <cell r="CC106" t="str">
            <v>FITCHBURG</v>
          </cell>
          <cell r="CD106">
            <v>2767028</v>
          </cell>
          <cell r="CE106">
            <v>2538105</v>
          </cell>
          <cell r="CF106">
            <v>228923</v>
          </cell>
          <cell r="CG106">
            <v>158635.19999999998</v>
          </cell>
          <cell r="CH106">
            <v>54080.800000000003</v>
          </cell>
          <cell r="CI106">
            <v>0</v>
          </cell>
          <cell r="CJ106">
            <v>441638.99999999994</v>
          </cell>
          <cell r="CK106">
            <v>269674.44921932416</v>
          </cell>
          <cell r="DA106">
            <v>97</v>
          </cell>
          <cell r="DB106" t="str">
            <v>FITCHBURG</v>
          </cell>
          <cell r="DG106">
            <v>0</v>
          </cell>
          <cell r="DK106">
            <v>0</v>
          </cell>
          <cell r="DL106">
            <v>0</v>
          </cell>
          <cell r="DN106">
            <v>0</v>
          </cell>
          <cell r="DP106">
            <v>228923</v>
          </cell>
          <cell r="DQ106">
            <v>228923</v>
          </cell>
          <cell r="DR106">
            <v>0</v>
          </cell>
          <cell r="DT106">
            <v>0</v>
          </cell>
          <cell r="EC106">
            <v>-97</v>
          </cell>
        </row>
        <row r="107">
          <cell r="A107">
            <v>98</v>
          </cell>
          <cell r="B107">
            <v>98</v>
          </cell>
          <cell r="C107" t="str">
            <v>FLORIDA</v>
          </cell>
          <cell r="D107">
            <v>1</v>
          </cell>
          <cell r="E107">
            <v>26006</v>
          </cell>
          <cell r="F107">
            <v>0</v>
          </cell>
          <cell r="G107">
            <v>917</v>
          </cell>
          <cell r="H107">
            <v>26923</v>
          </cell>
          <cell r="J107">
            <v>917</v>
          </cell>
          <cell r="K107">
            <v>7098.2726061966205</v>
          </cell>
          <cell r="L107">
            <v>8015.2726061966205</v>
          </cell>
          <cell r="N107">
            <v>18907.72739380338</v>
          </cell>
          <cell r="P107">
            <v>917</v>
          </cell>
          <cell r="Q107">
            <v>0</v>
          </cell>
          <cell r="R107">
            <v>0</v>
          </cell>
          <cell r="S107">
            <v>0</v>
          </cell>
          <cell r="T107">
            <v>7098.2726061966205</v>
          </cell>
          <cell r="U107">
            <v>8015.2726061966205</v>
          </cell>
          <cell r="W107">
            <v>38792</v>
          </cell>
          <cell r="AB107">
            <v>98</v>
          </cell>
          <cell r="AC107">
            <v>1</v>
          </cell>
          <cell r="AD107">
            <v>2.2669753917398134E-2</v>
          </cell>
          <cell r="AE107">
            <v>0</v>
          </cell>
          <cell r="AF107">
            <v>0</v>
          </cell>
          <cell r="AG107">
            <v>26006</v>
          </cell>
          <cell r="AH107">
            <v>0</v>
          </cell>
          <cell r="AI107">
            <v>0</v>
          </cell>
          <cell r="AJ107">
            <v>26006</v>
          </cell>
          <cell r="AK107">
            <v>0</v>
          </cell>
          <cell r="AL107">
            <v>917</v>
          </cell>
          <cell r="AM107">
            <v>26923</v>
          </cell>
          <cell r="AN107">
            <v>0</v>
          </cell>
          <cell r="AO107">
            <v>0</v>
          </cell>
          <cell r="AP107">
            <v>0</v>
          </cell>
          <cell r="AQ107">
            <v>0</v>
          </cell>
          <cell r="AR107">
            <v>26923</v>
          </cell>
          <cell r="AS107" t="str">
            <v xml:space="preserve"> </v>
          </cell>
          <cell r="AT107">
            <v>98</v>
          </cell>
          <cell r="AU107">
            <v>0</v>
          </cell>
          <cell r="AV107">
            <v>0</v>
          </cell>
          <cell r="AW107">
            <v>0</v>
          </cell>
          <cell r="AX107">
            <v>0</v>
          </cell>
          <cell r="AY107">
            <v>0</v>
          </cell>
          <cell r="AZ107">
            <v>0</v>
          </cell>
          <cell r="BA107" t="str">
            <v xml:space="preserve"> </v>
          </cell>
          <cell r="BB107">
            <v>0</v>
          </cell>
          <cell r="BC107">
            <v>0</v>
          </cell>
          <cell r="BD107">
            <v>0</v>
          </cell>
          <cell r="BE107">
            <v>0</v>
          </cell>
          <cell r="BF107">
            <v>0</v>
          </cell>
          <cell r="BH107">
            <v>18</v>
          </cell>
          <cell r="BI107">
            <v>1.3924776374700065</v>
          </cell>
          <cell r="CA107">
            <v>98</v>
          </cell>
          <cell r="CB107">
            <v>98</v>
          </cell>
          <cell r="CC107" t="str">
            <v>FLORIDA</v>
          </cell>
          <cell r="CD107">
            <v>26006</v>
          </cell>
          <cell r="CE107">
            <v>71661</v>
          </cell>
          <cell r="CF107">
            <v>0</v>
          </cell>
          <cell r="CG107">
            <v>27631.8</v>
          </cell>
          <cell r="CH107">
            <v>10243.200000000001</v>
          </cell>
          <cell r="CI107">
            <v>0</v>
          </cell>
          <cell r="CJ107">
            <v>37875</v>
          </cell>
          <cell r="CK107">
            <v>7098.2726061966205</v>
          </cell>
          <cell r="DA107">
            <v>98</v>
          </cell>
          <cell r="DB107" t="str">
            <v>FLORIDA</v>
          </cell>
          <cell r="DG107">
            <v>0</v>
          </cell>
          <cell r="DK107">
            <v>0</v>
          </cell>
          <cell r="DL107">
            <v>0</v>
          </cell>
          <cell r="DN107">
            <v>0</v>
          </cell>
          <cell r="DP107">
            <v>0</v>
          </cell>
          <cell r="DQ107">
            <v>0</v>
          </cell>
          <cell r="DR107">
            <v>0</v>
          </cell>
          <cell r="DT107">
            <v>0</v>
          </cell>
          <cell r="EC107">
            <v>-98</v>
          </cell>
        </row>
        <row r="108">
          <cell r="A108">
            <v>99</v>
          </cell>
          <cell r="B108">
            <v>99</v>
          </cell>
          <cell r="C108" t="str">
            <v>FOXBOROUGH</v>
          </cell>
          <cell r="D108">
            <v>111.86</v>
          </cell>
          <cell r="E108">
            <v>1934243</v>
          </cell>
          <cell r="F108">
            <v>0</v>
          </cell>
          <cell r="G108">
            <v>104585</v>
          </cell>
          <cell r="H108">
            <v>2038828</v>
          </cell>
          <cell r="J108">
            <v>104585</v>
          </cell>
          <cell r="K108">
            <v>86739.736217279496</v>
          </cell>
          <cell r="L108">
            <v>191324.73621727951</v>
          </cell>
          <cell r="N108">
            <v>1847503.2637827205</v>
          </cell>
          <cell r="P108">
            <v>104585</v>
          </cell>
          <cell r="Q108">
            <v>0</v>
          </cell>
          <cell r="R108">
            <v>0</v>
          </cell>
          <cell r="S108">
            <v>0</v>
          </cell>
          <cell r="T108">
            <v>86739.736217279496</v>
          </cell>
          <cell r="U108">
            <v>191324.73621727951</v>
          </cell>
          <cell r="W108">
            <v>215303.6</v>
          </cell>
          <cell r="AB108">
            <v>99</v>
          </cell>
          <cell r="AC108">
            <v>111.86</v>
          </cell>
          <cell r="AD108">
            <v>0.32286271846165043</v>
          </cell>
          <cell r="AE108">
            <v>0</v>
          </cell>
          <cell r="AF108">
            <v>0</v>
          </cell>
          <cell r="AG108">
            <v>1934243</v>
          </cell>
          <cell r="AH108">
            <v>0</v>
          </cell>
          <cell r="AI108">
            <v>0</v>
          </cell>
          <cell r="AJ108">
            <v>1934243</v>
          </cell>
          <cell r="AK108">
            <v>0</v>
          </cell>
          <cell r="AL108">
            <v>104585</v>
          </cell>
          <cell r="AM108">
            <v>2038828</v>
          </cell>
          <cell r="AN108">
            <v>0</v>
          </cell>
          <cell r="AO108">
            <v>0</v>
          </cell>
          <cell r="AP108">
            <v>0</v>
          </cell>
          <cell r="AQ108">
            <v>0</v>
          </cell>
          <cell r="AR108">
            <v>2038828</v>
          </cell>
          <cell r="AS108" t="str">
            <v xml:space="preserve"> </v>
          </cell>
          <cell r="AT108">
            <v>99</v>
          </cell>
          <cell r="AU108">
            <v>1</v>
          </cell>
          <cell r="AV108">
            <v>0</v>
          </cell>
          <cell r="AW108">
            <v>0</v>
          </cell>
          <cell r="AX108">
            <v>0</v>
          </cell>
          <cell r="AY108">
            <v>0</v>
          </cell>
          <cell r="AZ108">
            <v>0</v>
          </cell>
          <cell r="BA108" t="str">
            <v xml:space="preserve"> </v>
          </cell>
          <cell r="BB108">
            <v>0</v>
          </cell>
          <cell r="BC108">
            <v>0</v>
          </cell>
          <cell r="BD108">
            <v>0</v>
          </cell>
          <cell r="BE108">
            <v>0</v>
          </cell>
          <cell r="BF108">
            <v>0</v>
          </cell>
          <cell r="BH108">
            <v>9</v>
          </cell>
          <cell r="BI108">
            <v>4.127444830171398</v>
          </cell>
          <cell r="CA108">
            <v>99</v>
          </cell>
          <cell r="CB108">
            <v>99</v>
          </cell>
          <cell r="CC108" t="str">
            <v>FOXBOROUGH</v>
          </cell>
          <cell r="CD108">
            <v>1934243</v>
          </cell>
          <cell r="CE108">
            <v>1854313</v>
          </cell>
          <cell r="CF108">
            <v>79930</v>
          </cell>
          <cell r="CG108">
            <v>26508.6</v>
          </cell>
          <cell r="CH108">
            <v>4280</v>
          </cell>
          <cell r="CI108">
            <v>0</v>
          </cell>
          <cell r="CJ108">
            <v>110718.6</v>
          </cell>
          <cell r="CK108">
            <v>86739.736217279496</v>
          </cell>
          <cell r="DA108">
            <v>99</v>
          </cell>
          <cell r="DB108" t="str">
            <v>FOXBOROUGH</v>
          </cell>
          <cell r="DG108">
            <v>0</v>
          </cell>
          <cell r="DK108">
            <v>0</v>
          </cell>
          <cell r="DL108">
            <v>0</v>
          </cell>
          <cell r="DN108">
            <v>0</v>
          </cell>
          <cell r="DP108">
            <v>79930</v>
          </cell>
          <cell r="DQ108">
            <v>79930</v>
          </cell>
          <cell r="DR108">
            <v>0</v>
          </cell>
          <cell r="DT108">
            <v>0</v>
          </cell>
          <cell r="EC108">
            <v>-99</v>
          </cell>
        </row>
        <row r="109">
          <cell r="A109">
            <v>100</v>
          </cell>
          <cell r="B109">
            <v>100</v>
          </cell>
          <cell r="C109" t="str">
            <v>FRAMINGHAM</v>
          </cell>
          <cell r="D109">
            <v>377.72</v>
          </cell>
          <cell r="E109">
            <v>5612342</v>
          </cell>
          <cell r="F109">
            <v>0</v>
          </cell>
          <cell r="G109">
            <v>350259</v>
          </cell>
          <cell r="H109">
            <v>5962601</v>
          </cell>
          <cell r="J109">
            <v>350259</v>
          </cell>
          <cell r="K109">
            <v>326202.77926689503</v>
          </cell>
          <cell r="L109">
            <v>676461.77926689503</v>
          </cell>
          <cell r="N109">
            <v>5286139.2207331052</v>
          </cell>
          <cell r="P109">
            <v>352123</v>
          </cell>
          <cell r="Q109">
            <v>1.9863065232111952</v>
          </cell>
          <cell r="R109">
            <v>31548</v>
          </cell>
          <cell r="S109">
            <v>1864</v>
          </cell>
          <cell r="T109">
            <v>326202.77926689503</v>
          </cell>
          <cell r="U109">
            <v>708011.76557341823</v>
          </cell>
          <cell r="W109">
            <v>867586</v>
          </cell>
          <cell r="AB109">
            <v>100</v>
          </cell>
          <cell r="AC109">
            <v>377.72</v>
          </cell>
          <cell r="AD109">
            <v>2.4751482044042996</v>
          </cell>
          <cell r="AE109">
            <v>0</v>
          </cell>
          <cell r="AF109">
            <v>1.9863065232111952</v>
          </cell>
          <cell r="AG109">
            <v>5612342</v>
          </cell>
          <cell r="AH109">
            <v>0</v>
          </cell>
          <cell r="AI109">
            <v>0</v>
          </cell>
          <cell r="AJ109">
            <v>5612342</v>
          </cell>
          <cell r="AK109">
            <v>0</v>
          </cell>
          <cell r="AL109">
            <v>350259</v>
          </cell>
          <cell r="AM109">
            <v>5962601</v>
          </cell>
          <cell r="AN109">
            <v>29684</v>
          </cell>
          <cell r="AO109">
            <v>0</v>
          </cell>
          <cell r="AP109">
            <v>1864</v>
          </cell>
          <cell r="AQ109">
            <v>31548</v>
          </cell>
          <cell r="AR109">
            <v>5994149</v>
          </cell>
          <cell r="AS109" t="str">
            <v xml:space="preserve"> </v>
          </cell>
          <cell r="AT109">
            <v>100</v>
          </cell>
          <cell r="AU109">
            <v>2.77</v>
          </cell>
          <cell r="AV109">
            <v>0</v>
          </cell>
          <cell r="AW109">
            <v>0</v>
          </cell>
          <cell r="AX109">
            <v>0</v>
          </cell>
          <cell r="AY109">
            <v>0</v>
          </cell>
          <cell r="AZ109">
            <v>0</v>
          </cell>
          <cell r="BA109" t="str">
            <v xml:space="preserve"> </v>
          </cell>
          <cell r="BB109">
            <v>1.9863065232111952</v>
          </cell>
          <cell r="BC109">
            <v>29684</v>
          </cell>
          <cell r="BD109">
            <v>0</v>
          </cell>
          <cell r="BE109">
            <v>1864</v>
          </cell>
          <cell r="BF109">
            <v>31548</v>
          </cell>
          <cell r="BH109">
            <v>9</v>
          </cell>
          <cell r="BI109">
            <v>3.2742076932008852</v>
          </cell>
          <cell r="CA109">
            <v>100</v>
          </cell>
          <cell r="CB109">
            <v>100</v>
          </cell>
          <cell r="CC109" t="str">
            <v>FRAMINGHAM</v>
          </cell>
          <cell r="CD109">
            <v>5612342</v>
          </cell>
          <cell r="CE109">
            <v>5324751</v>
          </cell>
          <cell r="CF109">
            <v>287591</v>
          </cell>
          <cell r="CG109">
            <v>150306</v>
          </cell>
          <cell r="CH109">
            <v>47882</v>
          </cell>
          <cell r="CI109">
            <v>0</v>
          </cell>
          <cell r="CJ109">
            <v>485779</v>
          </cell>
          <cell r="CK109">
            <v>326202.77926689503</v>
          </cell>
          <cell r="DA109">
            <v>100</v>
          </cell>
          <cell r="DB109" t="str">
            <v>FRAMINGHAM</v>
          </cell>
          <cell r="DG109">
            <v>0</v>
          </cell>
          <cell r="DK109">
            <v>0</v>
          </cell>
          <cell r="DL109">
            <v>0</v>
          </cell>
          <cell r="DN109">
            <v>0</v>
          </cell>
          <cell r="DP109">
            <v>287591</v>
          </cell>
          <cell r="DQ109">
            <v>287591</v>
          </cell>
          <cell r="DR109">
            <v>0</v>
          </cell>
          <cell r="DT109">
            <v>0</v>
          </cell>
          <cell r="EC109">
            <v>-100</v>
          </cell>
        </row>
        <row r="110">
          <cell r="A110">
            <v>101</v>
          </cell>
          <cell r="B110">
            <v>101</v>
          </cell>
          <cell r="C110" t="str">
            <v>FRANKLIN</v>
          </cell>
          <cell r="D110">
            <v>367.03999999999996</v>
          </cell>
          <cell r="E110">
            <v>4660352</v>
          </cell>
          <cell r="F110">
            <v>0</v>
          </cell>
          <cell r="G110">
            <v>344276</v>
          </cell>
          <cell r="H110">
            <v>5004628</v>
          </cell>
          <cell r="J110">
            <v>344276</v>
          </cell>
          <cell r="K110">
            <v>313898.74769531674</v>
          </cell>
          <cell r="L110">
            <v>658174.74769531679</v>
          </cell>
          <cell r="N110">
            <v>4346453.2523046834</v>
          </cell>
          <cell r="P110">
            <v>344276</v>
          </cell>
          <cell r="Q110">
            <v>0</v>
          </cell>
          <cell r="R110">
            <v>0</v>
          </cell>
          <cell r="S110">
            <v>0</v>
          </cell>
          <cell r="T110">
            <v>313898.74769531674</v>
          </cell>
          <cell r="U110">
            <v>658174.74769531679</v>
          </cell>
          <cell r="W110">
            <v>1065783.2</v>
          </cell>
          <cell r="AB110">
            <v>101</v>
          </cell>
          <cell r="AC110">
            <v>367.03999999999996</v>
          </cell>
          <cell r="AD110">
            <v>6.2614454417355588E-3</v>
          </cell>
          <cell r="AE110">
            <v>0</v>
          </cell>
          <cell r="AF110">
            <v>0</v>
          </cell>
          <cell r="AG110">
            <v>4660352</v>
          </cell>
          <cell r="AH110">
            <v>0</v>
          </cell>
          <cell r="AI110">
            <v>0</v>
          </cell>
          <cell r="AJ110">
            <v>4660352</v>
          </cell>
          <cell r="AK110">
            <v>0</v>
          </cell>
          <cell r="AL110">
            <v>344276</v>
          </cell>
          <cell r="AM110">
            <v>5004628</v>
          </cell>
          <cell r="AN110">
            <v>0</v>
          </cell>
          <cell r="AO110">
            <v>0</v>
          </cell>
          <cell r="AP110">
            <v>0</v>
          </cell>
          <cell r="AQ110">
            <v>0</v>
          </cell>
          <cell r="AR110">
            <v>5004628</v>
          </cell>
          <cell r="AS110" t="str">
            <v xml:space="preserve"> </v>
          </cell>
          <cell r="AT110">
            <v>101</v>
          </cell>
          <cell r="AU110">
            <v>0</v>
          </cell>
          <cell r="AV110">
            <v>0</v>
          </cell>
          <cell r="AW110">
            <v>0</v>
          </cell>
          <cell r="AX110">
            <v>0</v>
          </cell>
          <cell r="AY110">
            <v>0</v>
          </cell>
          <cell r="AZ110">
            <v>0</v>
          </cell>
          <cell r="BA110" t="str">
            <v xml:space="preserve"> </v>
          </cell>
          <cell r="BB110">
            <v>0</v>
          </cell>
          <cell r="BC110">
            <v>0</v>
          </cell>
          <cell r="BD110">
            <v>0</v>
          </cell>
          <cell r="BE110">
            <v>0</v>
          </cell>
          <cell r="BF110">
            <v>0</v>
          </cell>
          <cell r="BH110">
            <v>9</v>
          </cell>
          <cell r="BI110">
            <v>6.0055869684222207</v>
          </cell>
          <cell r="CA110">
            <v>101</v>
          </cell>
          <cell r="CB110">
            <v>101</v>
          </cell>
          <cell r="CC110" t="str">
            <v>FRANKLIN</v>
          </cell>
          <cell r="CD110">
            <v>4660352</v>
          </cell>
          <cell r="CE110">
            <v>4471240</v>
          </cell>
          <cell r="CF110">
            <v>189112</v>
          </cell>
          <cell r="CG110">
            <v>485763.6</v>
          </cell>
          <cell r="CH110">
            <v>46631.600000000006</v>
          </cell>
          <cell r="CI110">
            <v>0</v>
          </cell>
          <cell r="CJ110">
            <v>721507.2</v>
          </cell>
          <cell r="CK110">
            <v>313898.74769531674</v>
          </cell>
          <cell r="DA110">
            <v>101</v>
          </cell>
          <cell r="DB110" t="str">
            <v>FRANKLIN</v>
          </cell>
          <cell r="DG110">
            <v>0</v>
          </cell>
          <cell r="DK110">
            <v>0</v>
          </cell>
          <cell r="DL110">
            <v>0</v>
          </cell>
          <cell r="DN110">
            <v>0</v>
          </cell>
          <cell r="DP110">
            <v>189112</v>
          </cell>
          <cell r="DQ110">
            <v>189112</v>
          </cell>
          <cell r="DR110">
            <v>0</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B111">
            <v>102</v>
          </cell>
          <cell r="AT111">
            <v>102</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31.400000000000002</v>
          </cell>
          <cell r="E112">
            <v>374316</v>
          </cell>
          <cell r="F112">
            <v>0</v>
          </cell>
          <cell r="G112">
            <v>26107</v>
          </cell>
          <cell r="H112">
            <v>400423</v>
          </cell>
          <cell r="J112">
            <v>26107</v>
          </cell>
          <cell r="K112">
            <v>78642.318018202524</v>
          </cell>
          <cell r="L112">
            <v>104749.31801820252</v>
          </cell>
          <cell r="N112">
            <v>295673.68198179745</v>
          </cell>
          <cell r="P112">
            <v>29437</v>
          </cell>
          <cell r="Q112">
            <v>3.55</v>
          </cell>
          <cell r="R112">
            <v>53722</v>
          </cell>
          <cell r="S112">
            <v>3330</v>
          </cell>
          <cell r="T112">
            <v>78642.318018202524</v>
          </cell>
          <cell r="U112">
            <v>158474.86801820254</v>
          </cell>
          <cell r="W112">
            <v>194756</v>
          </cell>
          <cell r="AB112">
            <v>103</v>
          </cell>
          <cell r="AC112">
            <v>31.400000000000002</v>
          </cell>
          <cell r="AD112">
            <v>1.7238601578862811E-2</v>
          </cell>
          <cell r="AE112">
            <v>0</v>
          </cell>
          <cell r="AF112">
            <v>3.55</v>
          </cell>
          <cell r="AG112">
            <v>374316</v>
          </cell>
          <cell r="AH112">
            <v>0</v>
          </cell>
          <cell r="AI112">
            <v>0</v>
          </cell>
          <cell r="AJ112">
            <v>374316</v>
          </cell>
          <cell r="AK112">
            <v>0</v>
          </cell>
          <cell r="AL112">
            <v>26107</v>
          </cell>
          <cell r="AM112">
            <v>400423</v>
          </cell>
          <cell r="AN112">
            <v>50392</v>
          </cell>
          <cell r="AO112">
            <v>0</v>
          </cell>
          <cell r="AP112">
            <v>3330</v>
          </cell>
          <cell r="AQ112">
            <v>53722</v>
          </cell>
          <cell r="AR112">
            <v>454145</v>
          </cell>
          <cell r="AS112" t="str">
            <v xml:space="preserve"> </v>
          </cell>
          <cell r="AT112">
            <v>103</v>
          </cell>
          <cell r="AU112">
            <v>1</v>
          </cell>
          <cell r="AV112">
            <v>0</v>
          </cell>
          <cell r="AW112">
            <v>0</v>
          </cell>
          <cell r="AX112">
            <v>0</v>
          </cell>
          <cell r="AY112">
            <v>0</v>
          </cell>
          <cell r="AZ112">
            <v>0</v>
          </cell>
          <cell r="BA112" t="str">
            <v xml:space="preserve"> </v>
          </cell>
          <cell r="BB112">
            <v>3.55</v>
          </cell>
          <cell r="BC112">
            <v>50392</v>
          </cell>
          <cell r="BD112">
            <v>0</v>
          </cell>
          <cell r="BE112">
            <v>3330</v>
          </cell>
          <cell r="BF112">
            <v>53722</v>
          </cell>
          <cell r="BH112">
            <v>18</v>
          </cell>
          <cell r="BI112">
            <v>1.1952617925059839</v>
          </cell>
          <cell r="CA112">
            <v>103</v>
          </cell>
          <cell r="CB112">
            <v>103</v>
          </cell>
          <cell r="CC112" t="str">
            <v>GARDNER</v>
          </cell>
          <cell r="CD112">
            <v>374316</v>
          </cell>
          <cell r="CE112">
            <v>308217</v>
          </cell>
          <cell r="CF112">
            <v>66099</v>
          </cell>
          <cell r="CG112">
            <v>48828</v>
          </cell>
          <cell r="CH112">
            <v>0</v>
          </cell>
          <cell r="CI112">
            <v>0</v>
          </cell>
          <cell r="CJ112">
            <v>114927</v>
          </cell>
          <cell r="CK112">
            <v>78642.318018202524</v>
          </cell>
          <cell r="DA112">
            <v>103</v>
          </cell>
          <cell r="DB112" t="str">
            <v>GARDNER</v>
          </cell>
          <cell r="DG112">
            <v>0</v>
          </cell>
          <cell r="DK112">
            <v>0</v>
          </cell>
          <cell r="DL112">
            <v>0</v>
          </cell>
          <cell r="DN112">
            <v>0</v>
          </cell>
          <cell r="DP112">
            <v>66099</v>
          </cell>
          <cell r="DQ112">
            <v>66099</v>
          </cell>
          <cell r="DR112">
            <v>0</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B113">
            <v>104</v>
          </cell>
          <cell r="AT113">
            <v>104</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2.7</v>
          </cell>
          <cell r="E114">
            <v>34709</v>
          </cell>
          <cell r="F114">
            <v>0</v>
          </cell>
          <cell r="G114">
            <v>2533</v>
          </cell>
          <cell r="H114">
            <v>37242</v>
          </cell>
          <cell r="J114">
            <v>2533</v>
          </cell>
          <cell r="K114">
            <v>0</v>
          </cell>
          <cell r="L114">
            <v>2533</v>
          </cell>
          <cell r="N114">
            <v>34709</v>
          </cell>
          <cell r="P114">
            <v>2533</v>
          </cell>
          <cell r="Q114">
            <v>0</v>
          </cell>
          <cell r="R114">
            <v>0</v>
          </cell>
          <cell r="S114">
            <v>0</v>
          </cell>
          <cell r="T114">
            <v>0</v>
          </cell>
          <cell r="U114">
            <v>2533</v>
          </cell>
          <cell r="W114">
            <v>3329.8</v>
          </cell>
          <cell r="AB114">
            <v>105</v>
          </cell>
          <cell r="AC114">
            <v>2.7</v>
          </cell>
          <cell r="AD114">
            <v>0</v>
          </cell>
          <cell r="AE114">
            <v>0</v>
          </cell>
          <cell r="AF114">
            <v>0</v>
          </cell>
          <cell r="AG114">
            <v>34709</v>
          </cell>
          <cell r="AH114">
            <v>0</v>
          </cell>
          <cell r="AI114">
            <v>0</v>
          </cell>
          <cell r="AJ114">
            <v>34709</v>
          </cell>
          <cell r="AK114">
            <v>0</v>
          </cell>
          <cell r="AL114">
            <v>2533</v>
          </cell>
          <cell r="AM114">
            <v>37242</v>
          </cell>
          <cell r="AN114">
            <v>0</v>
          </cell>
          <cell r="AO114">
            <v>0</v>
          </cell>
          <cell r="AP114">
            <v>0</v>
          </cell>
          <cell r="AQ114">
            <v>0</v>
          </cell>
          <cell r="AR114">
            <v>37242</v>
          </cell>
          <cell r="AS114" t="str">
            <v xml:space="preserve"> </v>
          </cell>
          <cell r="AT114">
            <v>105</v>
          </cell>
          <cell r="AU114">
            <v>0</v>
          </cell>
          <cell r="AV114">
            <v>0</v>
          </cell>
          <cell r="AW114">
            <v>0</v>
          </cell>
          <cell r="AX114">
            <v>0</v>
          </cell>
          <cell r="AY114">
            <v>0</v>
          </cell>
          <cell r="AZ114">
            <v>0</v>
          </cell>
          <cell r="BA114" t="str">
            <v xml:space="preserve"> </v>
          </cell>
          <cell r="BB114">
            <v>0</v>
          </cell>
          <cell r="BC114">
            <v>0</v>
          </cell>
          <cell r="BD114">
            <v>0</v>
          </cell>
          <cell r="BE114">
            <v>0</v>
          </cell>
          <cell r="BF114">
            <v>0</v>
          </cell>
          <cell r="BH114">
            <v>9</v>
          </cell>
          <cell r="BI114">
            <v>0.17875647521627916</v>
          </cell>
          <cell r="CA114">
            <v>105</v>
          </cell>
          <cell r="CB114">
            <v>105</v>
          </cell>
          <cell r="CC114" t="str">
            <v>GEORGETOWN</v>
          </cell>
          <cell r="CD114">
            <v>34709</v>
          </cell>
          <cell r="CE114">
            <v>34923</v>
          </cell>
          <cell r="CF114">
            <v>0</v>
          </cell>
          <cell r="CG114">
            <v>0</v>
          </cell>
          <cell r="CH114">
            <v>796.80000000000007</v>
          </cell>
          <cell r="CI114">
            <v>0</v>
          </cell>
          <cell r="CJ114">
            <v>796.80000000000007</v>
          </cell>
          <cell r="CK114">
            <v>0</v>
          </cell>
          <cell r="DA114">
            <v>105</v>
          </cell>
          <cell r="DB114" t="str">
            <v>GEORGETOWN</v>
          </cell>
          <cell r="DG114">
            <v>0</v>
          </cell>
          <cell r="DK114">
            <v>0</v>
          </cell>
          <cell r="DL114">
            <v>0</v>
          </cell>
          <cell r="DN114">
            <v>0</v>
          </cell>
          <cell r="DP114">
            <v>0</v>
          </cell>
          <cell r="DQ114">
            <v>0</v>
          </cell>
          <cell r="DR114">
            <v>0</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B115">
            <v>106</v>
          </cell>
          <cell r="AT115">
            <v>106</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3.5</v>
          </cell>
          <cell r="E116">
            <v>39692</v>
          </cell>
          <cell r="F116">
            <v>0</v>
          </cell>
          <cell r="G116">
            <v>2320</v>
          </cell>
          <cell r="H116">
            <v>42012</v>
          </cell>
          <cell r="J116">
            <v>2320</v>
          </cell>
          <cell r="K116">
            <v>27965.741431387829</v>
          </cell>
          <cell r="L116">
            <v>30285.741431387829</v>
          </cell>
          <cell r="N116">
            <v>11726.258568612171</v>
          </cell>
          <cell r="P116">
            <v>3233</v>
          </cell>
          <cell r="Q116">
            <v>0.97333468518706268</v>
          </cell>
          <cell r="R116">
            <v>15194</v>
          </cell>
          <cell r="S116">
            <v>913</v>
          </cell>
          <cell r="T116">
            <v>27965.741431387829</v>
          </cell>
          <cell r="U116">
            <v>45480.714766073012</v>
          </cell>
          <cell r="W116">
            <v>51660.800000000003</v>
          </cell>
          <cell r="AB116">
            <v>107</v>
          </cell>
          <cell r="AC116">
            <v>3.5</v>
          </cell>
          <cell r="AD116">
            <v>5.3330629625874613E-2</v>
          </cell>
          <cell r="AE116">
            <v>0</v>
          </cell>
          <cell r="AF116">
            <v>0.97333468518706268</v>
          </cell>
          <cell r="AG116">
            <v>39692</v>
          </cell>
          <cell r="AH116">
            <v>0</v>
          </cell>
          <cell r="AI116">
            <v>0</v>
          </cell>
          <cell r="AJ116">
            <v>39692</v>
          </cell>
          <cell r="AK116">
            <v>0</v>
          </cell>
          <cell r="AL116">
            <v>2320</v>
          </cell>
          <cell r="AM116">
            <v>42012</v>
          </cell>
          <cell r="AN116">
            <v>14281</v>
          </cell>
          <cell r="AO116">
            <v>0</v>
          </cell>
          <cell r="AP116">
            <v>913</v>
          </cell>
          <cell r="AQ116">
            <v>15194</v>
          </cell>
          <cell r="AR116">
            <v>57206</v>
          </cell>
          <cell r="AS116" t="str">
            <v xml:space="preserve"> </v>
          </cell>
          <cell r="AT116">
            <v>107</v>
          </cell>
          <cell r="AU116">
            <v>1</v>
          </cell>
          <cell r="AV116">
            <v>0</v>
          </cell>
          <cell r="AW116">
            <v>0</v>
          </cell>
          <cell r="AX116">
            <v>0</v>
          </cell>
          <cell r="AY116">
            <v>0</v>
          </cell>
          <cell r="AZ116">
            <v>0</v>
          </cell>
          <cell r="BA116" t="str">
            <v xml:space="preserve"> </v>
          </cell>
          <cell r="BB116">
            <v>0.97333468518706268</v>
          </cell>
          <cell r="BC116">
            <v>14281</v>
          </cell>
          <cell r="BD116">
            <v>0</v>
          </cell>
          <cell r="BE116">
            <v>913</v>
          </cell>
          <cell r="BF116">
            <v>15194</v>
          </cell>
          <cell r="BH116">
            <v>9</v>
          </cell>
          <cell r="BI116">
            <v>7.3323711978371536E-2</v>
          </cell>
          <cell r="CA116">
            <v>107</v>
          </cell>
          <cell r="CB116">
            <v>107</v>
          </cell>
          <cell r="CC116" t="str">
            <v>GLOUCESTER</v>
          </cell>
          <cell r="CD116">
            <v>39692</v>
          </cell>
          <cell r="CE116">
            <v>13863</v>
          </cell>
          <cell r="CF116">
            <v>25829</v>
          </cell>
          <cell r="CG116">
            <v>8317.7999999999993</v>
          </cell>
          <cell r="CH116">
            <v>0</v>
          </cell>
          <cell r="CI116">
            <v>0</v>
          </cell>
          <cell r="CJ116">
            <v>34146.800000000003</v>
          </cell>
          <cell r="CK116">
            <v>27965.741431387829</v>
          </cell>
          <cell r="DA116">
            <v>107</v>
          </cell>
          <cell r="DB116" t="str">
            <v>GLOUCESTER</v>
          </cell>
          <cell r="DG116">
            <v>0</v>
          </cell>
          <cell r="DK116">
            <v>0</v>
          </cell>
          <cell r="DL116">
            <v>0</v>
          </cell>
          <cell r="DN116">
            <v>0</v>
          </cell>
          <cell r="DP116">
            <v>25829</v>
          </cell>
          <cell r="DQ116">
            <v>25829</v>
          </cell>
          <cell r="DR116">
            <v>0</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B117">
            <v>108</v>
          </cell>
          <cell r="AT117">
            <v>108</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B118">
            <v>109</v>
          </cell>
          <cell r="AT118">
            <v>109</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22.52</v>
          </cell>
          <cell r="E119">
            <v>294395</v>
          </cell>
          <cell r="F119">
            <v>0</v>
          </cell>
          <cell r="G119">
            <v>20186</v>
          </cell>
          <cell r="H119">
            <v>314581</v>
          </cell>
          <cell r="J119">
            <v>20186</v>
          </cell>
          <cell r="K119">
            <v>0</v>
          </cell>
          <cell r="L119">
            <v>20186</v>
          </cell>
          <cell r="N119">
            <v>294395</v>
          </cell>
          <cell r="P119">
            <v>21124</v>
          </cell>
          <cell r="Q119">
            <v>1</v>
          </cell>
          <cell r="R119">
            <v>14494</v>
          </cell>
          <cell r="S119">
            <v>938</v>
          </cell>
          <cell r="T119">
            <v>0</v>
          </cell>
          <cell r="U119">
            <v>34681</v>
          </cell>
          <cell r="W119">
            <v>43656.800000000003</v>
          </cell>
          <cell r="AB119">
            <v>110</v>
          </cell>
          <cell r="AC119">
            <v>22.52</v>
          </cell>
          <cell r="AD119">
            <v>0</v>
          </cell>
          <cell r="AE119">
            <v>0</v>
          </cell>
          <cell r="AF119">
            <v>1</v>
          </cell>
          <cell r="AG119">
            <v>294395</v>
          </cell>
          <cell r="AH119">
            <v>0</v>
          </cell>
          <cell r="AI119">
            <v>0</v>
          </cell>
          <cell r="AJ119">
            <v>294395</v>
          </cell>
          <cell r="AK119">
            <v>0</v>
          </cell>
          <cell r="AL119">
            <v>20186</v>
          </cell>
          <cell r="AM119">
            <v>314581</v>
          </cell>
          <cell r="AN119">
            <v>13556</v>
          </cell>
          <cell r="AO119">
            <v>0</v>
          </cell>
          <cell r="AP119">
            <v>938</v>
          </cell>
          <cell r="AQ119">
            <v>14494</v>
          </cell>
          <cell r="AR119">
            <v>329075</v>
          </cell>
          <cell r="AS119" t="str">
            <v xml:space="preserve"> </v>
          </cell>
          <cell r="AT119">
            <v>110</v>
          </cell>
          <cell r="AU119">
            <v>0</v>
          </cell>
          <cell r="AV119">
            <v>0</v>
          </cell>
          <cell r="AW119">
            <v>0</v>
          </cell>
          <cell r="AX119">
            <v>0</v>
          </cell>
          <cell r="AY119">
            <v>0</v>
          </cell>
          <cell r="AZ119">
            <v>0</v>
          </cell>
          <cell r="BA119" t="str">
            <v xml:space="preserve"> </v>
          </cell>
          <cell r="BB119">
            <v>1</v>
          </cell>
          <cell r="BC119">
            <v>13556</v>
          </cell>
          <cell r="BD119">
            <v>0</v>
          </cell>
          <cell r="BE119">
            <v>938</v>
          </cell>
          <cell r="BF119">
            <v>14494</v>
          </cell>
          <cell r="BH119">
            <v>9</v>
          </cell>
          <cell r="BI119">
            <v>0.71931069337861664</v>
          </cell>
          <cell r="CA119">
            <v>110</v>
          </cell>
          <cell r="CB119">
            <v>110</v>
          </cell>
          <cell r="CC119" t="str">
            <v>GRAFTON</v>
          </cell>
          <cell r="CD119">
            <v>294395</v>
          </cell>
          <cell r="CE119">
            <v>312978</v>
          </cell>
          <cell r="CF119">
            <v>0</v>
          </cell>
          <cell r="CG119">
            <v>0</v>
          </cell>
          <cell r="CH119">
            <v>8976.8000000000011</v>
          </cell>
          <cell r="CI119">
            <v>0</v>
          </cell>
          <cell r="CJ119">
            <v>8976.8000000000011</v>
          </cell>
          <cell r="CK119">
            <v>0</v>
          </cell>
          <cell r="DA119">
            <v>110</v>
          </cell>
          <cell r="DB119" t="str">
            <v>GRAFTON</v>
          </cell>
          <cell r="DG119">
            <v>0</v>
          </cell>
          <cell r="DK119">
            <v>0</v>
          </cell>
          <cell r="DL119">
            <v>0</v>
          </cell>
          <cell r="DN119">
            <v>0</v>
          </cell>
          <cell r="DP119">
            <v>0</v>
          </cell>
          <cell r="DQ119">
            <v>0</v>
          </cell>
          <cell r="DR119">
            <v>0</v>
          </cell>
          <cell r="DT119">
            <v>0</v>
          </cell>
          <cell r="EC119">
            <v>-110</v>
          </cell>
        </row>
        <row r="120">
          <cell r="A120">
            <v>111</v>
          </cell>
          <cell r="B120">
            <v>111</v>
          </cell>
          <cell r="C120" t="str">
            <v>GRANBY</v>
          </cell>
          <cell r="D120">
            <v>20.990000000000002</v>
          </cell>
          <cell r="E120">
            <v>277431</v>
          </cell>
          <cell r="F120">
            <v>0</v>
          </cell>
          <cell r="G120">
            <v>18751</v>
          </cell>
          <cell r="H120">
            <v>296182</v>
          </cell>
          <cell r="J120">
            <v>18751</v>
          </cell>
          <cell r="K120">
            <v>65006.736071690197</v>
          </cell>
          <cell r="L120">
            <v>83757.736071690189</v>
          </cell>
          <cell r="N120">
            <v>212424.26392830981</v>
          </cell>
          <cell r="P120">
            <v>19689</v>
          </cell>
          <cell r="Q120">
            <v>1</v>
          </cell>
          <cell r="R120">
            <v>15669</v>
          </cell>
          <cell r="S120">
            <v>938</v>
          </cell>
          <cell r="T120">
            <v>65006.736071690197</v>
          </cell>
          <cell r="U120">
            <v>99427.736071690189</v>
          </cell>
          <cell r="W120">
            <v>125099.6</v>
          </cell>
          <cell r="AB120">
            <v>111</v>
          </cell>
          <cell r="AC120">
            <v>20.990000000000002</v>
          </cell>
          <cell r="AD120">
            <v>0</v>
          </cell>
          <cell r="AE120">
            <v>0</v>
          </cell>
          <cell r="AF120">
            <v>1</v>
          </cell>
          <cell r="AG120">
            <v>277431</v>
          </cell>
          <cell r="AH120">
            <v>0</v>
          </cell>
          <cell r="AI120">
            <v>0</v>
          </cell>
          <cell r="AJ120">
            <v>277431</v>
          </cell>
          <cell r="AK120">
            <v>0</v>
          </cell>
          <cell r="AL120">
            <v>18751</v>
          </cell>
          <cell r="AM120">
            <v>296182</v>
          </cell>
          <cell r="AN120">
            <v>14731</v>
          </cell>
          <cell r="AO120">
            <v>0</v>
          </cell>
          <cell r="AP120">
            <v>938</v>
          </cell>
          <cell r="AQ120">
            <v>15669</v>
          </cell>
          <cell r="AR120">
            <v>311851</v>
          </cell>
          <cell r="AS120" t="str">
            <v xml:space="preserve"> </v>
          </cell>
          <cell r="AT120">
            <v>111</v>
          </cell>
          <cell r="AU120">
            <v>0</v>
          </cell>
          <cell r="AV120">
            <v>0</v>
          </cell>
          <cell r="AW120">
            <v>0</v>
          </cell>
          <cell r="AX120">
            <v>0</v>
          </cell>
          <cell r="AY120">
            <v>0</v>
          </cell>
          <cell r="AZ120">
            <v>0</v>
          </cell>
          <cell r="BA120" t="str">
            <v xml:space="preserve"> </v>
          </cell>
          <cell r="BB120">
            <v>1</v>
          </cell>
          <cell r="BC120">
            <v>14731</v>
          </cell>
          <cell r="BD120">
            <v>0</v>
          </cell>
          <cell r="BE120">
            <v>938</v>
          </cell>
          <cell r="BF120">
            <v>15669</v>
          </cell>
          <cell r="BH120">
            <v>9</v>
          </cell>
          <cell r="BI120">
            <v>2.7266896986125539</v>
          </cell>
          <cell r="CA120">
            <v>111</v>
          </cell>
          <cell r="CB120">
            <v>111</v>
          </cell>
          <cell r="CC120" t="str">
            <v>GRANBY</v>
          </cell>
          <cell r="CD120">
            <v>277431</v>
          </cell>
          <cell r="CE120">
            <v>215965</v>
          </cell>
          <cell r="CF120">
            <v>61466</v>
          </cell>
          <cell r="CG120">
            <v>13783.199999999999</v>
          </cell>
          <cell r="CH120">
            <v>15430.400000000001</v>
          </cell>
          <cell r="CI120">
            <v>0</v>
          </cell>
          <cell r="CJ120">
            <v>90679.6</v>
          </cell>
          <cell r="CK120">
            <v>65006.736071690197</v>
          </cell>
          <cell r="DA120">
            <v>111</v>
          </cell>
          <cell r="DB120" t="str">
            <v>GRANBY</v>
          </cell>
          <cell r="DG120">
            <v>0</v>
          </cell>
          <cell r="DK120">
            <v>0</v>
          </cell>
          <cell r="DL120">
            <v>0</v>
          </cell>
          <cell r="DN120">
            <v>0</v>
          </cell>
          <cell r="DP120">
            <v>61466</v>
          </cell>
          <cell r="DQ120">
            <v>61466</v>
          </cell>
          <cell r="DR120">
            <v>0</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B121">
            <v>112</v>
          </cell>
          <cell r="AT121">
            <v>112</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B122">
            <v>113</v>
          </cell>
          <cell r="AT122">
            <v>113</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99.25</v>
          </cell>
          <cell r="E123">
            <v>1379136</v>
          </cell>
          <cell r="F123">
            <v>0</v>
          </cell>
          <cell r="G123">
            <v>88960</v>
          </cell>
          <cell r="H123">
            <v>1468096</v>
          </cell>
          <cell r="J123">
            <v>88960</v>
          </cell>
          <cell r="K123">
            <v>198353.26704509187</v>
          </cell>
          <cell r="L123">
            <v>287313.26704509184</v>
          </cell>
          <cell r="N123">
            <v>1180782.7329549082</v>
          </cell>
          <cell r="P123">
            <v>93097</v>
          </cell>
          <cell r="Q123">
            <v>4.41</v>
          </cell>
          <cell r="R123">
            <v>68285</v>
          </cell>
          <cell r="S123">
            <v>4137</v>
          </cell>
          <cell r="T123">
            <v>198353.26704509187</v>
          </cell>
          <cell r="U123">
            <v>355602.67704509187</v>
          </cell>
          <cell r="W123">
            <v>431423.8</v>
          </cell>
          <cell r="AB123">
            <v>114</v>
          </cell>
          <cell r="AC123">
            <v>99.25</v>
          </cell>
          <cell r="AD123">
            <v>0</v>
          </cell>
          <cell r="AE123">
            <v>0</v>
          </cell>
          <cell r="AF123">
            <v>4.41</v>
          </cell>
          <cell r="AG123">
            <v>1379136</v>
          </cell>
          <cell r="AH123">
            <v>0</v>
          </cell>
          <cell r="AI123">
            <v>0</v>
          </cell>
          <cell r="AJ123">
            <v>1379136</v>
          </cell>
          <cell r="AK123">
            <v>0</v>
          </cell>
          <cell r="AL123">
            <v>88960</v>
          </cell>
          <cell r="AM123">
            <v>1468096</v>
          </cell>
          <cell r="AN123">
            <v>64148</v>
          </cell>
          <cell r="AO123">
            <v>0</v>
          </cell>
          <cell r="AP123">
            <v>4137</v>
          </cell>
          <cell r="AQ123">
            <v>68285</v>
          </cell>
          <cell r="AR123">
            <v>1536381</v>
          </cell>
          <cell r="AS123" t="str">
            <v xml:space="preserve"> </v>
          </cell>
          <cell r="AT123">
            <v>114</v>
          </cell>
          <cell r="AU123">
            <v>0</v>
          </cell>
          <cell r="AV123">
            <v>0</v>
          </cell>
          <cell r="AW123">
            <v>0</v>
          </cell>
          <cell r="AX123">
            <v>0</v>
          </cell>
          <cell r="AY123">
            <v>0</v>
          </cell>
          <cell r="AZ123">
            <v>0</v>
          </cell>
          <cell r="BA123" t="str">
            <v xml:space="preserve"> </v>
          </cell>
          <cell r="BB123">
            <v>4.41</v>
          </cell>
          <cell r="BC123">
            <v>64148</v>
          </cell>
          <cell r="BD123">
            <v>0</v>
          </cell>
          <cell r="BE123">
            <v>4137</v>
          </cell>
          <cell r="BF123">
            <v>68285</v>
          </cell>
          <cell r="BH123">
            <v>18</v>
          </cell>
          <cell r="BI123">
            <v>4.4907882076813284</v>
          </cell>
          <cell r="CA123">
            <v>114</v>
          </cell>
          <cell r="CB123">
            <v>114</v>
          </cell>
          <cell r="CC123" t="str">
            <v>GREENFIELD</v>
          </cell>
          <cell r="CD123">
            <v>1379136</v>
          </cell>
          <cell r="CE123">
            <v>1206995</v>
          </cell>
          <cell r="CF123">
            <v>172141</v>
          </cell>
          <cell r="CG123">
            <v>102037.8</v>
          </cell>
          <cell r="CH123">
            <v>0</v>
          </cell>
          <cell r="CI123">
            <v>0</v>
          </cell>
          <cell r="CJ123">
            <v>274178.8</v>
          </cell>
          <cell r="CK123">
            <v>198353.26704509187</v>
          </cell>
          <cell r="DA123">
            <v>114</v>
          </cell>
          <cell r="DB123" t="str">
            <v>GREENFIELD</v>
          </cell>
          <cell r="DG123">
            <v>0</v>
          </cell>
          <cell r="DK123">
            <v>0</v>
          </cell>
          <cell r="DL123">
            <v>0</v>
          </cell>
          <cell r="DN123">
            <v>0</v>
          </cell>
          <cell r="DP123">
            <v>172141</v>
          </cell>
          <cell r="DQ123">
            <v>172141</v>
          </cell>
          <cell r="DR123">
            <v>0</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B124">
            <v>115</v>
          </cell>
          <cell r="AT124">
            <v>115</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B125">
            <v>116</v>
          </cell>
          <cell r="AT125">
            <v>116</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46.95</v>
          </cell>
          <cell r="E126">
            <v>665675</v>
          </cell>
          <cell r="F126">
            <v>0</v>
          </cell>
          <cell r="G126">
            <v>43101</v>
          </cell>
          <cell r="H126">
            <v>708776</v>
          </cell>
          <cell r="J126">
            <v>43101</v>
          </cell>
          <cell r="K126">
            <v>85138</v>
          </cell>
          <cell r="L126">
            <v>128239</v>
          </cell>
          <cell r="N126">
            <v>580537</v>
          </cell>
          <cell r="P126">
            <v>44039</v>
          </cell>
          <cell r="Q126">
            <v>1</v>
          </cell>
          <cell r="R126">
            <v>14808</v>
          </cell>
          <cell r="S126">
            <v>938</v>
          </cell>
          <cell r="T126">
            <v>85138</v>
          </cell>
          <cell r="U126">
            <v>143048</v>
          </cell>
          <cell r="W126">
            <v>143047</v>
          </cell>
          <cell r="AB126">
            <v>117</v>
          </cell>
          <cell r="AC126">
            <v>46.95</v>
          </cell>
          <cell r="AD126">
            <v>0</v>
          </cell>
          <cell r="AE126">
            <v>0</v>
          </cell>
          <cell r="AF126">
            <v>1</v>
          </cell>
          <cell r="AG126">
            <v>665675</v>
          </cell>
          <cell r="AH126">
            <v>0</v>
          </cell>
          <cell r="AI126">
            <v>0</v>
          </cell>
          <cell r="AJ126">
            <v>665675</v>
          </cell>
          <cell r="AK126">
            <v>0</v>
          </cell>
          <cell r="AL126">
            <v>43101</v>
          </cell>
          <cell r="AM126">
            <v>708776</v>
          </cell>
          <cell r="AN126">
            <v>13870</v>
          </cell>
          <cell r="AO126">
            <v>0</v>
          </cell>
          <cell r="AP126">
            <v>938</v>
          </cell>
          <cell r="AQ126">
            <v>14808</v>
          </cell>
          <cell r="AR126">
            <v>723584</v>
          </cell>
          <cell r="AS126" t="str">
            <v xml:space="preserve"> </v>
          </cell>
          <cell r="AT126">
            <v>117</v>
          </cell>
          <cell r="AU126">
            <v>2</v>
          </cell>
          <cell r="AV126">
            <v>0</v>
          </cell>
          <cell r="AW126">
            <v>0</v>
          </cell>
          <cell r="AX126">
            <v>0</v>
          </cell>
          <cell r="AY126">
            <v>0</v>
          </cell>
          <cell r="AZ126">
            <v>0</v>
          </cell>
          <cell r="BA126" t="str">
            <v xml:space="preserve"> </v>
          </cell>
          <cell r="BB126">
            <v>1</v>
          </cell>
          <cell r="BC126">
            <v>13870</v>
          </cell>
          <cell r="BD126">
            <v>0</v>
          </cell>
          <cell r="BE126">
            <v>938</v>
          </cell>
          <cell r="BF126">
            <v>14808</v>
          </cell>
          <cell r="BH126">
            <v>9</v>
          </cell>
          <cell r="BI126">
            <v>7.4732475361359461</v>
          </cell>
          <cell r="CA126">
            <v>117</v>
          </cell>
          <cell r="CB126">
            <v>117</v>
          </cell>
          <cell r="CC126" t="str">
            <v>HADLEY</v>
          </cell>
          <cell r="CD126">
            <v>665675</v>
          </cell>
          <cell r="CE126">
            <v>580537</v>
          </cell>
          <cell r="CF126">
            <v>85138</v>
          </cell>
          <cell r="CG126">
            <v>0</v>
          </cell>
          <cell r="CH126">
            <v>0</v>
          </cell>
          <cell r="CI126">
            <v>0</v>
          </cell>
          <cell r="CJ126">
            <v>85138</v>
          </cell>
          <cell r="CK126">
            <v>85138</v>
          </cell>
          <cell r="DA126">
            <v>117</v>
          </cell>
          <cell r="DB126" t="str">
            <v>HADLEY</v>
          </cell>
          <cell r="DG126">
            <v>0</v>
          </cell>
          <cell r="DK126">
            <v>0</v>
          </cell>
          <cell r="DL126">
            <v>0</v>
          </cell>
          <cell r="DN126">
            <v>0</v>
          </cell>
          <cell r="DP126">
            <v>85138</v>
          </cell>
          <cell r="DQ126">
            <v>85138</v>
          </cell>
          <cell r="DR126">
            <v>0</v>
          </cell>
          <cell r="DT126">
            <v>0</v>
          </cell>
          <cell r="EC126">
            <v>-117</v>
          </cell>
        </row>
        <row r="127">
          <cell r="A127">
            <v>118</v>
          </cell>
          <cell r="B127">
            <v>118</v>
          </cell>
          <cell r="C127" t="str">
            <v>HALIFAX</v>
          </cell>
          <cell r="D127">
            <v>2.5</v>
          </cell>
          <cell r="E127">
            <v>33656</v>
          </cell>
          <cell r="F127">
            <v>0</v>
          </cell>
          <cell r="G127">
            <v>2345</v>
          </cell>
          <cell r="H127">
            <v>36001</v>
          </cell>
          <cell r="J127">
            <v>2345</v>
          </cell>
          <cell r="K127">
            <v>5466</v>
          </cell>
          <cell r="L127">
            <v>7811</v>
          </cell>
          <cell r="N127">
            <v>28190</v>
          </cell>
          <cell r="P127">
            <v>2345</v>
          </cell>
          <cell r="Q127">
            <v>0</v>
          </cell>
          <cell r="R127">
            <v>0</v>
          </cell>
          <cell r="S127">
            <v>0</v>
          </cell>
          <cell r="T127">
            <v>5466</v>
          </cell>
          <cell r="U127">
            <v>7811</v>
          </cell>
          <cell r="W127">
            <v>25997.8</v>
          </cell>
          <cell r="AB127">
            <v>118</v>
          </cell>
          <cell r="AC127">
            <v>2.5</v>
          </cell>
          <cell r="AD127">
            <v>0</v>
          </cell>
          <cell r="AE127">
            <v>0</v>
          </cell>
          <cell r="AF127">
            <v>0</v>
          </cell>
          <cell r="AG127">
            <v>33656</v>
          </cell>
          <cell r="AH127">
            <v>0</v>
          </cell>
          <cell r="AI127">
            <v>0</v>
          </cell>
          <cell r="AJ127">
            <v>33656</v>
          </cell>
          <cell r="AK127">
            <v>0</v>
          </cell>
          <cell r="AL127">
            <v>2345</v>
          </cell>
          <cell r="AM127">
            <v>36001</v>
          </cell>
          <cell r="AN127">
            <v>0</v>
          </cell>
          <cell r="AO127">
            <v>0</v>
          </cell>
          <cell r="AP127">
            <v>0</v>
          </cell>
          <cell r="AQ127">
            <v>0</v>
          </cell>
          <cell r="AR127">
            <v>36001</v>
          </cell>
          <cell r="AS127" t="str">
            <v xml:space="preserve"> </v>
          </cell>
          <cell r="AT127">
            <v>118</v>
          </cell>
          <cell r="AU127">
            <v>0</v>
          </cell>
          <cell r="AV127">
            <v>0</v>
          </cell>
          <cell r="AW127">
            <v>0</v>
          </cell>
          <cell r="AX127">
            <v>0</v>
          </cell>
          <cell r="AY127">
            <v>0</v>
          </cell>
          <cell r="AZ127">
            <v>0</v>
          </cell>
          <cell r="BA127" t="str">
            <v xml:space="preserve"> </v>
          </cell>
          <cell r="BB127">
            <v>0</v>
          </cell>
          <cell r="BC127">
            <v>0</v>
          </cell>
          <cell r="BD127">
            <v>0</v>
          </cell>
          <cell r="BE127">
            <v>0</v>
          </cell>
          <cell r="BF127">
            <v>0</v>
          </cell>
          <cell r="BH127">
            <v>9</v>
          </cell>
          <cell r="BI127">
            <v>0.39009610299614594</v>
          </cell>
          <cell r="CA127">
            <v>118</v>
          </cell>
          <cell r="CB127">
            <v>118</v>
          </cell>
          <cell r="CC127" t="str">
            <v>HALIFAX</v>
          </cell>
          <cell r="CD127">
            <v>33656</v>
          </cell>
          <cell r="CE127">
            <v>28190</v>
          </cell>
          <cell r="CF127">
            <v>5466</v>
          </cell>
          <cell r="CG127">
            <v>0</v>
          </cell>
          <cell r="CH127">
            <v>18186.8</v>
          </cell>
          <cell r="CI127">
            <v>0</v>
          </cell>
          <cell r="CJ127">
            <v>23652.799999999999</v>
          </cell>
          <cell r="CK127">
            <v>5466</v>
          </cell>
          <cell r="DA127">
            <v>118</v>
          </cell>
          <cell r="DB127" t="str">
            <v>HALIFAX</v>
          </cell>
          <cell r="DG127">
            <v>0</v>
          </cell>
          <cell r="DK127">
            <v>0</v>
          </cell>
          <cell r="DL127">
            <v>0</v>
          </cell>
          <cell r="DN127">
            <v>0</v>
          </cell>
          <cell r="DP127">
            <v>5466</v>
          </cell>
          <cell r="DQ127">
            <v>5466</v>
          </cell>
          <cell r="DR127">
            <v>0</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B128">
            <v>119</v>
          </cell>
          <cell r="AT128">
            <v>119</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B129">
            <v>120</v>
          </cell>
          <cell r="AT129">
            <v>120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B130">
            <v>121</v>
          </cell>
          <cell r="AT130">
            <v>121</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29.970000000000002</v>
          </cell>
          <cell r="E131">
            <v>445174</v>
          </cell>
          <cell r="F131">
            <v>0</v>
          </cell>
          <cell r="G131">
            <v>28112</v>
          </cell>
          <cell r="H131">
            <v>473286</v>
          </cell>
          <cell r="J131">
            <v>28112</v>
          </cell>
          <cell r="K131">
            <v>37572.101946552015</v>
          </cell>
          <cell r="L131">
            <v>65684.101946552022</v>
          </cell>
          <cell r="N131">
            <v>407601.89805344795</v>
          </cell>
          <cell r="P131">
            <v>28112</v>
          </cell>
          <cell r="Q131">
            <v>0</v>
          </cell>
          <cell r="R131">
            <v>0</v>
          </cell>
          <cell r="S131">
            <v>0</v>
          </cell>
          <cell r="T131">
            <v>37572.101946552015</v>
          </cell>
          <cell r="U131">
            <v>65684.101946552022</v>
          </cell>
          <cell r="W131">
            <v>106061.4</v>
          </cell>
          <cell r="AB131">
            <v>122</v>
          </cell>
          <cell r="AC131">
            <v>29.970000000000002</v>
          </cell>
          <cell r="AD131">
            <v>0</v>
          </cell>
          <cell r="AE131">
            <v>0</v>
          </cell>
          <cell r="AF131">
            <v>0</v>
          </cell>
          <cell r="AG131">
            <v>445174</v>
          </cell>
          <cell r="AH131">
            <v>0</v>
          </cell>
          <cell r="AI131">
            <v>0</v>
          </cell>
          <cell r="AJ131">
            <v>445174</v>
          </cell>
          <cell r="AK131">
            <v>0</v>
          </cell>
          <cell r="AL131">
            <v>28112</v>
          </cell>
          <cell r="AM131">
            <v>473286</v>
          </cell>
          <cell r="AN131">
            <v>0</v>
          </cell>
          <cell r="AO131">
            <v>0</v>
          </cell>
          <cell r="AP131">
            <v>0</v>
          </cell>
          <cell r="AQ131">
            <v>0</v>
          </cell>
          <cell r="AR131">
            <v>473286</v>
          </cell>
          <cell r="AS131" t="str">
            <v xml:space="preserve"> </v>
          </cell>
          <cell r="AT131">
            <v>122</v>
          </cell>
          <cell r="AU131">
            <v>0</v>
          </cell>
          <cell r="AV131">
            <v>0</v>
          </cell>
          <cell r="AW131">
            <v>0</v>
          </cell>
          <cell r="AX131">
            <v>0</v>
          </cell>
          <cell r="AY131">
            <v>0</v>
          </cell>
          <cell r="AZ131">
            <v>0</v>
          </cell>
          <cell r="BA131" t="str">
            <v xml:space="preserve"> </v>
          </cell>
          <cell r="BB131">
            <v>0</v>
          </cell>
          <cell r="BC131">
            <v>0</v>
          </cell>
          <cell r="BD131">
            <v>0</v>
          </cell>
          <cell r="BE131">
            <v>0</v>
          </cell>
          <cell r="BF131">
            <v>0</v>
          </cell>
          <cell r="BH131">
            <v>9</v>
          </cell>
          <cell r="BI131">
            <v>1.2576481851512056</v>
          </cell>
          <cell r="CA131">
            <v>122</v>
          </cell>
          <cell r="CB131">
            <v>122</v>
          </cell>
          <cell r="CC131" t="str">
            <v>HANOVER</v>
          </cell>
          <cell r="CD131">
            <v>445174</v>
          </cell>
          <cell r="CE131">
            <v>421560</v>
          </cell>
          <cell r="CF131">
            <v>23614</v>
          </cell>
          <cell r="CG131">
            <v>54335.4</v>
          </cell>
          <cell r="CH131">
            <v>0</v>
          </cell>
          <cell r="CI131">
            <v>0</v>
          </cell>
          <cell r="CJ131">
            <v>77949.399999999994</v>
          </cell>
          <cell r="CK131">
            <v>37572.101946552015</v>
          </cell>
          <cell r="DA131">
            <v>122</v>
          </cell>
          <cell r="DB131" t="str">
            <v>HANOVER</v>
          </cell>
          <cell r="DG131">
            <v>0</v>
          </cell>
          <cell r="DK131">
            <v>0</v>
          </cell>
          <cell r="DL131">
            <v>0</v>
          </cell>
          <cell r="DN131">
            <v>0</v>
          </cell>
          <cell r="DP131">
            <v>23614</v>
          </cell>
          <cell r="DQ131">
            <v>23614</v>
          </cell>
          <cell r="DR131">
            <v>0</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B132">
            <v>123</v>
          </cell>
          <cell r="AT132">
            <v>123</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B133">
            <v>124</v>
          </cell>
          <cell r="AT133">
            <v>124</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24.7</v>
          </cell>
          <cell r="E134">
            <v>399015</v>
          </cell>
          <cell r="F134">
            <v>0</v>
          </cell>
          <cell r="G134">
            <v>22784</v>
          </cell>
          <cell r="H134">
            <v>421799</v>
          </cell>
          <cell r="J134">
            <v>22784</v>
          </cell>
          <cell r="K134">
            <v>98195.40984240282</v>
          </cell>
          <cell r="L134">
            <v>120979.40984240282</v>
          </cell>
          <cell r="N134">
            <v>300819.59015759721</v>
          </cell>
          <cell r="P134">
            <v>23169</v>
          </cell>
          <cell r="Q134">
            <v>0.41</v>
          </cell>
          <cell r="R134">
            <v>7120</v>
          </cell>
          <cell r="S134">
            <v>385</v>
          </cell>
          <cell r="T134">
            <v>98195.40984240282</v>
          </cell>
          <cell r="U134">
            <v>128099.81984240282</v>
          </cell>
          <cell r="W134">
            <v>162851.20000000001</v>
          </cell>
          <cell r="AB134">
            <v>125</v>
          </cell>
          <cell r="AC134">
            <v>24.7</v>
          </cell>
          <cell r="AD134">
            <v>0</v>
          </cell>
          <cell r="AE134">
            <v>0</v>
          </cell>
          <cell r="AF134">
            <v>0.41</v>
          </cell>
          <cell r="AG134">
            <v>399015</v>
          </cell>
          <cell r="AH134">
            <v>0</v>
          </cell>
          <cell r="AI134">
            <v>0</v>
          </cell>
          <cell r="AJ134">
            <v>399015</v>
          </cell>
          <cell r="AK134">
            <v>0</v>
          </cell>
          <cell r="AL134">
            <v>22784</v>
          </cell>
          <cell r="AM134">
            <v>421799</v>
          </cell>
          <cell r="AN134">
            <v>6735</v>
          </cell>
          <cell r="AO134">
            <v>0</v>
          </cell>
          <cell r="AP134">
            <v>385</v>
          </cell>
          <cell r="AQ134">
            <v>7120</v>
          </cell>
          <cell r="AR134">
            <v>428919</v>
          </cell>
          <cell r="AS134" t="str">
            <v xml:space="preserve"> </v>
          </cell>
          <cell r="AT134">
            <v>125</v>
          </cell>
          <cell r="AU134">
            <v>0</v>
          </cell>
          <cell r="AV134">
            <v>0</v>
          </cell>
          <cell r="AW134">
            <v>0</v>
          </cell>
          <cell r="AX134">
            <v>0</v>
          </cell>
          <cell r="AY134">
            <v>0</v>
          </cell>
          <cell r="AZ134">
            <v>0</v>
          </cell>
          <cell r="BA134" t="str">
            <v xml:space="preserve"> </v>
          </cell>
          <cell r="BB134">
            <v>0.41</v>
          </cell>
          <cell r="BC134">
            <v>6735</v>
          </cell>
          <cell r="BD134">
            <v>0</v>
          </cell>
          <cell r="BE134">
            <v>385</v>
          </cell>
          <cell r="BF134">
            <v>7120</v>
          </cell>
          <cell r="BH134">
            <v>9</v>
          </cell>
          <cell r="BI134">
            <v>2.5113048425858273</v>
          </cell>
          <cell r="CA134">
            <v>125</v>
          </cell>
          <cell r="CB134">
            <v>125</v>
          </cell>
          <cell r="CC134" t="str">
            <v>HARVARD</v>
          </cell>
          <cell r="CD134">
            <v>399015</v>
          </cell>
          <cell r="CE134">
            <v>312833</v>
          </cell>
          <cell r="CF134">
            <v>86182</v>
          </cell>
          <cell r="CG134">
            <v>46765.2</v>
          </cell>
          <cell r="CH134">
            <v>0</v>
          </cell>
          <cell r="CI134">
            <v>0</v>
          </cell>
          <cell r="CJ134">
            <v>132947.20000000001</v>
          </cell>
          <cell r="CK134">
            <v>98195.40984240282</v>
          </cell>
          <cell r="DA134">
            <v>125</v>
          </cell>
          <cell r="DB134" t="str">
            <v>HARVARD</v>
          </cell>
          <cell r="DG134">
            <v>0</v>
          </cell>
          <cell r="DK134">
            <v>0</v>
          </cell>
          <cell r="DL134">
            <v>0</v>
          </cell>
          <cell r="DN134">
            <v>0</v>
          </cell>
          <cell r="DP134">
            <v>86182</v>
          </cell>
          <cell r="DQ134">
            <v>86182</v>
          </cell>
          <cell r="DR134">
            <v>0</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B135">
            <v>126</v>
          </cell>
          <cell r="AT135">
            <v>126</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v>
          </cell>
          <cell r="E136">
            <v>173790</v>
          </cell>
          <cell r="F136">
            <v>0</v>
          </cell>
          <cell r="G136">
            <v>11256</v>
          </cell>
          <cell r="H136">
            <v>185046</v>
          </cell>
          <cell r="J136">
            <v>11256</v>
          </cell>
          <cell r="K136">
            <v>18964.080123222491</v>
          </cell>
          <cell r="L136">
            <v>30220.080123222491</v>
          </cell>
          <cell r="N136">
            <v>154825.91987677751</v>
          </cell>
          <cell r="P136">
            <v>11256</v>
          </cell>
          <cell r="Q136">
            <v>0</v>
          </cell>
          <cell r="R136">
            <v>0</v>
          </cell>
          <cell r="S136">
            <v>0</v>
          </cell>
          <cell r="T136">
            <v>18964.080123222491</v>
          </cell>
          <cell r="U136">
            <v>30220.080123222491</v>
          </cell>
          <cell r="W136">
            <v>53084.2</v>
          </cell>
          <cell r="AB136">
            <v>127</v>
          </cell>
          <cell r="AC136">
            <v>12</v>
          </cell>
          <cell r="AD136">
            <v>0</v>
          </cell>
          <cell r="AE136">
            <v>0</v>
          </cell>
          <cell r="AF136">
            <v>0</v>
          </cell>
          <cell r="AG136">
            <v>173790</v>
          </cell>
          <cell r="AH136">
            <v>0</v>
          </cell>
          <cell r="AI136">
            <v>0</v>
          </cell>
          <cell r="AJ136">
            <v>173790</v>
          </cell>
          <cell r="AK136">
            <v>0</v>
          </cell>
          <cell r="AL136">
            <v>11256</v>
          </cell>
          <cell r="AM136">
            <v>185046</v>
          </cell>
          <cell r="AN136">
            <v>0</v>
          </cell>
          <cell r="AO136">
            <v>0</v>
          </cell>
          <cell r="AP136">
            <v>0</v>
          </cell>
          <cell r="AQ136">
            <v>0</v>
          </cell>
          <cell r="AR136">
            <v>185046</v>
          </cell>
          <cell r="AS136" t="str">
            <v xml:space="preserve"> </v>
          </cell>
          <cell r="AT136">
            <v>127</v>
          </cell>
          <cell r="AU136">
            <v>2</v>
          </cell>
          <cell r="AV136">
            <v>0</v>
          </cell>
          <cell r="AW136">
            <v>0</v>
          </cell>
          <cell r="AX136">
            <v>0</v>
          </cell>
          <cell r="AY136">
            <v>0</v>
          </cell>
          <cell r="AZ136">
            <v>0</v>
          </cell>
          <cell r="BA136" t="str">
            <v xml:space="preserve"> </v>
          </cell>
          <cell r="BB136">
            <v>0</v>
          </cell>
          <cell r="BC136">
            <v>0</v>
          </cell>
          <cell r="BD136">
            <v>0</v>
          </cell>
          <cell r="BE136">
            <v>0</v>
          </cell>
          <cell r="BF136">
            <v>0</v>
          </cell>
          <cell r="BH136">
            <v>9</v>
          </cell>
          <cell r="BI136">
            <v>3.0236280816072827</v>
          </cell>
          <cell r="CA136">
            <v>127</v>
          </cell>
          <cell r="CB136">
            <v>127</v>
          </cell>
          <cell r="CC136" t="str">
            <v>HATFIELD</v>
          </cell>
          <cell r="CD136">
            <v>173790</v>
          </cell>
          <cell r="CE136">
            <v>161531</v>
          </cell>
          <cell r="CF136">
            <v>12259</v>
          </cell>
          <cell r="CG136">
            <v>26101.200000000001</v>
          </cell>
          <cell r="CH136">
            <v>3468</v>
          </cell>
          <cell r="CI136">
            <v>0</v>
          </cell>
          <cell r="CJ136">
            <v>41828.199999999997</v>
          </cell>
          <cell r="CK136">
            <v>18964.080123222491</v>
          </cell>
          <cell r="DA136">
            <v>127</v>
          </cell>
          <cell r="DB136" t="str">
            <v>HATFIELD</v>
          </cell>
          <cell r="DG136">
            <v>0</v>
          </cell>
          <cell r="DK136">
            <v>0</v>
          </cell>
          <cell r="DL136">
            <v>0</v>
          </cell>
          <cell r="DN136">
            <v>0</v>
          </cell>
          <cell r="DP136">
            <v>12259</v>
          </cell>
          <cell r="DQ136">
            <v>12259</v>
          </cell>
          <cell r="DR136">
            <v>0</v>
          </cell>
          <cell r="DT136">
            <v>0</v>
          </cell>
          <cell r="EC136">
            <v>-127</v>
          </cell>
        </row>
        <row r="137">
          <cell r="A137">
            <v>128</v>
          </cell>
          <cell r="B137">
            <v>128</v>
          </cell>
          <cell r="C137" t="str">
            <v>HAVERHILL</v>
          </cell>
          <cell r="D137">
            <v>377.59000000000003</v>
          </cell>
          <cell r="E137">
            <v>4339243</v>
          </cell>
          <cell r="F137">
            <v>0</v>
          </cell>
          <cell r="G137">
            <v>354065</v>
          </cell>
          <cell r="H137">
            <v>4693308</v>
          </cell>
          <cell r="J137">
            <v>354065</v>
          </cell>
          <cell r="K137">
            <v>380421.98533599934</v>
          </cell>
          <cell r="L137">
            <v>734486.9853359994</v>
          </cell>
          <cell r="N137">
            <v>3958821.0146640008</v>
          </cell>
          <cell r="P137">
            <v>354065</v>
          </cell>
          <cell r="Q137">
            <v>0</v>
          </cell>
          <cell r="R137">
            <v>0</v>
          </cell>
          <cell r="S137">
            <v>0</v>
          </cell>
          <cell r="T137">
            <v>380421.98533599934</v>
          </cell>
          <cell r="U137">
            <v>734486.9853359994</v>
          </cell>
          <cell r="W137">
            <v>1061650.6000000001</v>
          </cell>
          <cell r="AB137">
            <v>128</v>
          </cell>
          <cell r="AC137">
            <v>377.59000000000003</v>
          </cell>
          <cell r="AD137">
            <v>0.11903720135613485</v>
          </cell>
          <cell r="AE137">
            <v>0</v>
          </cell>
          <cell r="AF137">
            <v>0</v>
          </cell>
          <cell r="AG137">
            <v>4339243</v>
          </cell>
          <cell r="AH137">
            <v>0</v>
          </cell>
          <cell r="AI137">
            <v>0</v>
          </cell>
          <cell r="AJ137">
            <v>4339243</v>
          </cell>
          <cell r="AK137">
            <v>0</v>
          </cell>
          <cell r="AL137">
            <v>354065</v>
          </cell>
          <cell r="AM137">
            <v>4693308</v>
          </cell>
          <cell r="AN137">
            <v>0</v>
          </cell>
          <cell r="AO137">
            <v>0</v>
          </cell>
          <cell r="AP137">
            <v>0</v>
          </cell>
          <cell r="AQ137">
            <v>0</v>
          </cell>
          <cell r="AR137">
            <v>4693308</v>
          </cell>
          <cell r="AS137" t="str">
            <v xml:space="preserve"> </v>
          </cell>
          <cell r="AT137">
            <v>128</v>
          </cell>
          <cell r="AU137">
            <v>5</v>
          </cell>
          <cell r="AV137">
            <v>0</v>
          </cell>
          <cell r="AW137">
            <v>0</v>
          </cell>
          <cell r="AX137">
            <v>0</v>
          </cell>
          <cell r="AY137">
            <v>0</v>
          </cell>
          <cell r="AZ137">
            <v>0</v>
          </cell>
          <cell r="BA137" t="str">
            <v xml:space="preserve"> </v>
          </cell>
          <cell r="BB137">
            <v>0</v>
          </cell>
          <cell r="BC137">
            <v>0</v>
          </cell>
          <cell r="BD137">
            <v>0</v>
          </cell>
          <cell r="BE137">
            <v>0</v>
          </cell>
          <cell r="BF137">
            <v>0</v>
          </cell>
          <cell r="BH137">
            <v>9</v>
          </cell>
          <cell r="BI137">
            <v>3.8064128146397995</v>
          </cell>
          <cell r="CA137">
            <v>128</v>
          </cell>
          <cell r="CB137">
            <v>128</v>
          </cell>
          <cell r="CC137" t="str">
            <v>HAVERHILL</v>
          </cell>
          <cell r="CD137">
            <v>4339243</v>
          </cell>
          <cell r="CE137">
            <v>4027626</v>
          </cell>
          <cell r="CF137">
            <v>311617</v>
          </cell>
          <cell r="CG137">
            <v>267840.59999999998</v>
          </cell>
          <cell r="CH137">
            <v>128128</v>
          </cell>
          <cell r="CI137">
            <v>0</v>
          </cell>
          <cell r="CJ137">
            <v>707585.6</v>
          </cell>
          <cell r="CK137">
            <v>380421.98533599934</v>
          </cell>
          <cell r="DA137">
            <v>128</v>
          </cell>
          <cell r="DB137" t="str">
            <v>HAVERHILL</v>
          </cell>
          <cell r="DG137">
            <v>0</v>
          </cell>
          <cell r="DK137">
            <v>0</v>
          </cell>
          <cell r="DL137">
            <v>0</v>
          </cell>
          <cell r="DN137">
            <v>0</v>
          </cell>
          <cell r="DP137">
            <v>311617</v>
          </cell>
          <cell r="DQ137">
            <v>311617</v>
          </cell>
          <cell r="DR137">
            <v>0</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B138">
            <v>129</v>
          </cell>
          <cell r="AT138">
            <v>129</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B139">
            <v>130</v>
          </cell>
          <cell r="AT139">
            <v>130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13.48</v>
          </cell>
          <cell r="E140">
            <v>172572</v>
          </cell>
          <cell r="F140">
            <v>0</v>
          </cell>
          <cell r="G140">
            <v>10710</v>
          </cell>
          <cell r="H140">
            <v>183282</v>
          </cell>
          <cell r="J140">
            <v>10710</v>
          </cell>
          <cell r="K140">
            <v>16855.11280402806</v>
          </cell>
          <cell r="L140">
            <v>27565.11280402806</v>
          </cell>
          <cell r="N140">
            <v>155716.88719597194</v>
          </cell>
          <cell r="P140">
            <v>12577</v>
          </cell>
          <cell r="Q140">
            <v>1.99</v>
          </cell>
          <cell r="R140">
            <v>29823</v>
          </cell>
          <cell r="S140">
            <v>1867</v>
          </cell>
          <cell r="T140">
            <v>16855.11280402806</v>
          </cell>
          <cell r="U140">
            <v>57390.102804028058</v>
          </cell>
          <cell r="W140">
            <v>83298.799999999988</v>
          </cell>
          <cell r="AB140">
            <v>131</v>
          </cell>
          <cell r="AC140">
            <v>13.48</v>
          </cell>
          <cell r="AD140">
            <v>7.312002433953689E-2</v>
          </cell>
          <cell r="AE140">
            <v>0</v>
          </cell>
          <cell r="AF140">
            <v>1.99</v>
          </cell>
          <cell r="AG140">
            <v>172572</v>
          </cell>
          <cell r="AH140">
            <v>0</v>
          </cell>
          <cell r="AI140">
            <v>0</v>
          </cell>
          <cell r="AJ140">
            <v>172572</v>
          </cell>
          <cell r="AK140">
            <v>0</v>
          </cell>
          <cell r="AL140">
            <v>10710</v>
          </cell>
          <cell r="AM140">
            <v>183282</v>
          </cell>
          <cell r="AN140">
            <v>27956</v>
          </cell>
          <cell r="AO140">
            <v>0</v>
          </cell>
          <cell r="AP140">
            <v>1867</v>
          </cell>
          <cell r="AQ140">
            <v>29823</v>
          </cell>
          <cell r="AR140">
            <v>213105</v>
          </cell>
          <cell r="AS140" t="str">
            <v xml:space="preserve"> </v>
          </cell>
          <cell r="AT140">
            <v>131</v>
          </cell>
          <cell r="AU140">
            <v>0</v>
          </cell>
          <cell r="AV140">
            <v>0</v>
          </cell>
          <cell r="AW140">
            <v>0</v>
          </cell>
          <cell r="AX140">
            <v>0</v>
          </cell>
          <cell r="AY140">
            <v>0</v>
          </cell>
          <cell r="AZ140">
            <v>0</v>
          </cell>
          <cell r="BA140" t="str">
            <v xml:space="preserve"> </v>
          </cell>
          <cell r="BB140">
            <v>1.99</v>
          </cell>
          <cell r="BC140">
            <v>27956</v>
          </cell>
          <cell r="BD140">
            <v>0</v>
          </cell>
          <cell r="BE140">
            <v>1867</v>
          </cell>
          <cell r="BF140">
            <v>29823</v>
          </cell>
          <cell r="BH140">
            <v>9</v>
          </cell>
          <cell r="BI140">
            <v>0.28119202404985449</v>
          </cell>
          <cell r="CA140">
            <v>131</v>
          </cell>
          <cell r="CB140">
            <v>131</v>
          </cell>
          <cell r="CC140" t="str">
            <v>HINGHAM</v>
          </cell>
          <cell r="CD140">
            <v>172572</v>
          </cell>
          <cell r="CE140">
            <v>164674</v>
          </cell>
          <cell r="CF140">
            <v>7898</v>
          </cell>
          <cell r="CG140">
            <v>34867.799999999996</v>
          </cell>
          <cell r="CH140">
            <v>0</v>
          </cell>
          <cell r="CI140">
            <v>0</v>
          </cell>
          <cell r="CJ140">
            <v>42765.799999999996</v>
          </cell>
          <cell r="CK140">
            <v>16855.11280402806</v>
          </cell>
          <cell r="DA140">
            <v>131</v>
          </cell>
          <cell r="DB140" t="str">
            <v>HINGHAM</v>
          </cell>
          <cell r="DG140">
            <v>0</v>
          </cell>
          <cell r="DK140">
            <v>0</v>
          </cell>
          <cell r="DL140">
            <v>0</v>
          </cell>
          <cell r="DN140">
            <v>0</v>
          </cell>
          <cell r="DP140">
            <v>7898</v>
          </cell>
          <cell r="DQ140">
            <v>7898</v>
          </cell>
          <cell r="DR140">
            <v>0</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B141">
            <v>132</v>
          </cell>
          <cell r="AT141">
            <v>132</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44.83</v>
          </cell>
          <cell r="E142">
            <v>645744</v>
          </cell>
          <cell r="F142">
            <v>0</v>
          </cell>
          <cell r="G142">
            <v>41846</v>
          </cell>
          <cell r="H142">
            <v>687590</v>
          </cell>
          <cell r="J142">
            <v>41846</v>
          </cell>
          <cell r="K142">
            <v>69345</v>
          </cell>
          <cell r="L142">
            <v>111191</v>
          </cell>
          <cell r="N142">
            <v>576399</v>
          </cell>
          <cell r="P142">
            <v>41846</v>
          </cell>
          <cell r="Q142">
            <v>0</v>
          </cell>
          <cell r="R142">
            <v>0</v>
          </cell>
          <cell r="S142">
            <v>0</v>
          </cell>
          <cell r="T142">
            <v>69345</v>
          </cell>
          <cell r="U142">
            <v>111191</v>
          </cell>
          <cell r="W142">
            <v>171801.8</v>
          </cell>
          <cell r="AB142">
            <v>133</v>
          </cell>
          <cell r="AC142">
            <v>44.83</v>
          </cell>
          <cell r="AD142">
            <v>0.21475339047825698</v>
          </cell>
          <cell r="AE142">
            <v>0</v>
          </cell>
          <cell r="AF142">
            <v>0</v>
          </cell>
          <cell r="AG142">
            <v>645744</v>
          </cell>
          <cell r="AH142">
            <v>0</v>
          </cell>
          <cell r="AI142">
            <v>0</v>
          </cell>
          <cell r="AJ142">
            <v>645744</v>
          </cell>
          <cell r="AK142">
            <v>0</v>
          </cell>
          <cell r="AL142">
            <v>41846</v>
          </cell>
          <cell r="AM142">
            <v>687590</v>
          </cell>
          <cell r="AN142">
            <v>0</v>
          </cell>
          <cell r="AO142">
            <v>0</v>
          </cell>
          <cell r="AP142">
            <v>0</v>
          </cell>
          <cell r="AQ142">
            <v>0</v>
          </cell>
          <cell r="AR142">
            <v>687590</v>
          </cell>
          <cell r="AS142" t="str">
            <v xml:space="preserve"> </v>
          </cell>
          <cell r="AT142">
            <v>133</v>
          </cell>
          <cell r="AU142">
            <v>1</v>
          </cell>
          <cell r="AV142">
            <v>0</v>
          </cell>
          <cell r="AW142">
            <v>0</v>
          </cell>
          <cell r="AX142">
            <v>0</v>
          </cell>
          <cell r="AY142">
            <v>0</v>
          </cell>
          <cell r="AZ142">
            <v>0</v>
          </cell>
          <cell r="BA142" t="str">
            <v xml:space="preserve"> </v>
          </cell>
          <cell r="BB142">
            <v>0</v>
          </cell>
          <cell r="BC142">
            <v>0</v>
          </cell>
          <cell r="BD142">
            <v>0</v>
          </cell>
          <cell r="BE142">
            <v>0</v>
          </cell>
          <cell r="BF142">
            <v>0</v>
          </cell>
          <cell r="BH142">
            <v>9</v>
          </cell>
          <cell r="BI142">
            <v>3.3210823591240937</v>
          </cell>
          <cell r="CA142">
            <v>133</v>
          </cell>
          <cell r="CB142">
            <v>133</v>
          </cell>
          <cell r="CC142" t="str">
            <v>HOLBROOK</v>
          </cell>
          <cell r="CD142">
            <v>645744</v>
          </cell>
          <cell r="CE142">
            <v>576399</v>
          </cell>
          <cell r="CF142">
            <v>69345</v>
          </cell>
          <cell r="CG142">
            <v>0</v>
          </cell>
          <cell r="CH142">
            <v>60610.8</v>
          </cell>
          <cell r="CI142">
            <v>0</v>
          </cell>
          <cell r="CJ142">
            <v>129955.8</v>
          </cell>
          <cell r="CK142">
            <v>69345</v>
          </cell>
          <cell r="DA142">
            <v>133</v>
          </cell>
          <cell r="DB142" t="str">
            <v>HOLBROOK</v>
          </cell>
          <cell r="DG142">
            <v>0</v>
          </cell>
          <cell r="DK142">
            <v>0</v>
          </cell>
          <cell r="DL142">
            <v>0</v>
          </cell>
          <cell r="DN142">
            <v>0</v>
          </cell>
          <cell r="DP142">
            <v>69345</v>
          </cell>
          <cell r="DQ142">
            <v>69345</v>
          </cell>
          <cell r="DR142">
            <v>0</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B143">
            <v>134</v>
          </cell>
          <cell r="AT143">
            <v>134</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v>
          </cell>
          <cell r="E144">
            <v>81660</v>
          </cell>
          <cell r="F144">
            <v>0</v>
          </cell>
          <cell r="G144">
            <v>4690</v>
          </cell>
          <cell r="H144">
            <v>86350</v>
          </cell>
          <cell r="J144">
            <v>4690</v>
          </cell>
          <cell r="K144">
            <v>12233</v>
          </cell>
          <cell r="L144">
            <v>16923</v>
          </cell>
          <cell r="N144">
            <v>69427</v>
          </cell>
          <cell r="P144">
            <v>4690</v>
          </cell>
          <cell r="Q144">
            <v>0</v>
          </cell>
          <cell r="R144">
            <v>0</v>
          </cell>
          <cell r="S144">
            <v>0</v>
          </cell>
          <cell r="T144">
            <v>12233</v>
          </cell>
          <cell r="U144">
            <v>16923</v>
          </cell>
          <cell r="W144">
            <v>41508.600000000006</v>
          </cell>
          <cell r="AB144">
            <v>135</v>
          </cell>
          <cell r="AC144">
            <v>5</v>
          </cell>
          <cell r="AD144">
            <v>0</v>
          </cell>
          <cell r="AE144">
            <v>0</v>
          </cell>
          <cell r="AF144">
            <v>0</v>
          </cell>
          <cell r="AG144">
            <v>81660</v>
          </cell>
          <cell r="AH144">
            <v>0</v>
          </cell>
          <cell r="AI144">
            <v>0</v>
          </cell>
          <cell r="AJ144">
            <v>81660</v>
          </cell>
          <cell r="AK144">
            <v>0</v>
          </cell>
          <cell r="AL144">
            <v>4690</v>
          </cell>
          <cell r="AM144">
            <v>86350</v>
          </cell>
          <cell r="AN144">
            <v>0</v>
          </cell>
          <cell r="AO144">
            <v>0</v>
          </cell>
          <cell r="AP144">
            <v>0</v>
          </cell>
          <cell r="AQ144">
            <v>0</v>
          </cell>
          <cell r="AR144">
            <v>86350</v>
          </cell>
          <cell r="AS144" t="str">
            <v xml:space="preserve"> </v>
          </cell>
          <cell r="AT144">
            <v>135</v>
          </cell>
          <cell r="AU144">
            <v>0</v>
          </cell>
          <cell r="AV144">
            <v>0</v>
          </cell>
          <cell r="AW144">
            <v>0</v>
          </cell>
          <cell r="AX144">
            <v>0</v>
          </cell>
          <cell r="AY144">
            <v>0</v>
          </cell>
          <cell r="AZ144">
            <v>0</v>
          </cell>
          <cell r="BA144" t="str">
            <v xml:space="preserve"> </v>
          </cell>
          <cell r="BB144">
            <v>0</v>
          </cell>
          <cell r="BC144">
            <v>0</v>
          </cell>
          <cell r="BD144">
            <v>0</v>
          </cell>
          <cell r="BE144">
            <v>0</v>
          </cell>
          <cell r="BF144">
            <v>0</v>
          </cell>
          <cell r="BH144">
            <v>9</v>
          </cell>
          <cell r="BI144">
            <v>2.6673274513678362</v>
          </cell>
          <cell r="CA144">
            <v>135</v>
          </cell>
          <cell r="CB144">
            <v>135</v>
          </cell>
          <cell r="CC144" t="str">
            <v>HOLLAND</v>
          </cell>
          <cell r="CD144">
            <v>81660</v>
          </cell>
          <cell r="CE144">
            <v>69427</v>
          </cell>
          <cell r="CF144">
            <v>12233</v>
          </cell>
          <cell r="CG144">
            <v>0</v>
          </cell>
          <cell r="CH144">
            <v>24585.600000000002</v>
          </cell>
          <cell r="CI144">
            <v>0</v>
          </cell>
          <cell r="CJ144">
            <v>36818.600000000006</v>
          </cell>
          <cell r="CK144">
            <v>12233</v>
          </cell>
          <cell r="DA144">
            <v>135</v>
          </cell>
          <cell r="DB144" t="str">
            <v>HOLLAND</v>
          </cell>
          <cell r="DG144">
            <v>0</v>
          </cell>
          <cell r="DK144">
            <v>0</v>
          </cell>
          <cell r="DL144">
            <v>0</v>
          </cell>
          <cell r="DN144">
            <v>0</v>
          </cell>
          <cell r="DP144">
            <v>12233</v>
          </cell>
          <cell r="DQ144">
            <v>12233</v>
          </cell>
          <cell r="DR144">
            <v>0</v>
          </cell>
          <cell r="DT144">
            <v>0</v>
          </cell>
          <cell r="EC144">
            <v>-135</v>
          </cell>
        </row>
        <row r="145">
          <cell r="A145">
            <v>136</v>
          </cell>
          <cell r="B145">
            <v>136</v>
          </cell>
          <cell r="C145" t="str">
            <v>HOLLISTON</v>
          </cell>
          <cell r="D145">
            <v>17.39</v>
          </cell>
          <cell r="E145">
            <v>231725</v>
          </cell>
          <cell r="F145">
            <v>0</v>
          </cell>
          <cell r="G145">
            <v>16255</v>
          </cell>
          <cell r="H145">
            <v>247980</v>
          </cell>
          <cell r="J145">
            <v>16255</v>
          </cell>
          <cell r="K145">
            <v>13919.106376896012</v>
          </cell>
          <cell r="L145">
            <v>30174.106376896012</v>
          </cell>
          <cell r="N145">
            <v>217805.893623104</v>
          </cell>
          <cell r="P145">
            <v>16255</v>
          </cell>
          <cell r="Q145">
            <v>0</v>
          </cell>
          <cell r="R145">
            <v>0</v>
          </cell>
          <cell r="S145">
            <v>0</v>
          </cell>
          <cell r="T145">
            <v>13919.106376896012</v>
          </cell>
          <cell r="U145">
            <v>30174.106376896012</v>
          </cell>
          <cell r="W145">
            <v>81684.600000000006</v>
          </cell>
          <cell r="AB145">
            <v>136</v>
          </cell>
          <cell r="AC145">
            <v>17.39</v>
          </cell>
          <cell r="AD145">
            <v>6.5044014746822934E-2</v>
          </cell>
          <cell r="AE145">
            <v>0</v>
          </cell>
          <cell r="AF145">
            <v>0</v>
          </cell>
          <cell r="AG145">
            <v>231725</v>
          </cell>
          <cell r="AH145">
            <v>0</v>
          </cell>
          <cell r="AI145">
            <v>0</v>
          </cell>
          <cell r="AJ145">
            <v>231725</v>
          </cell>
          <cell r="AK145">
            <v>0</v>
          </cell>
          <cell r="AL145">
            <v>16255</v>
          </cell>
          <cell r="AM145">
            <v>247980</v>
          </cell>
          <cell r="AN145">
            <v>0</v>
          </cell>
          <cell r="AO145">
            <v>0</v>
          </cell>
          <cell r="AP145">
            <v>0</v>
          </cell>
          <cell r="AQ145">
            <v>0</v>
          </cell>
          <cell r="AR145">
            <v>247980</v>
          </cell>
          <cell r="AS145" t="str">
            <v xml:space="preserve"> </v>
          </cell>
          <cell r="AT145">
            <v>136</v>
          </cell>
          <cell r="AU145">
            <v>0</v>
          </cell>
          <cell r="AV145">
            <v>0</v>
          </cell>
          <cell r="AW145">
            <v>0</v>
          </cell>
          <cell r="AX145">
            <v>0</v>
          </cell>
          <cell r="AY145">
            <v>0</v>
          </cell>
          <cell r="AZ145">
            <v>0</v>
          </cell>
          <cell r="BA145" t="str">
            <v xml:space="preserve"> </v>
          </cell>
          <cell r="BB145">
            <v>0</v>
          </cell>
          <cell r="BC145">
            <v>0</v>
          </cell>
          <cell r="BD145">
            <v>0</v>
          </cell>
          <cell r="BE145">
            <v>0</v>
          </cell>
          <cell r="BF145">
            <v>0</v>
          </cell>
          <cell r="BH145">
            <v>9</v>
          </cell>
          <cell r="BI145">
            <v>0.61597623805382062</v>
          </cell>
          <cell r="CA145">
            <v>136</v>
          </cell>
          <cell r="CB145">
            <v>136</v>
          </cell>
          <cell r="CC145" t="str">
            <v>HOLLISTON</v>
          </cell>
          <cell r="CD145">
            <v>231725</v>
          </cell>
          <cell r="CE145">
            <v>250291</v>
          </cell>
          <cell r="CF145">
            <v>0</v>
          </cell>
          <cell r="CG145">
            <v>54183.6</v>
          </cell>
          <cell r="CH145">
            <v>11246</v>
          </cell>
          <cell r="CI145">
            <v>0</v>
          </cell>
          <cell r="CJ145">
            <v>65429.599999999999</v>
          </cell>
          <cell r="CK145">
            <v>13919.106376896012</v>
          </cell>
          <cell r="DA145">
            <v>136</v>
          </cell>
          <cell r="DB145" t="str">
            <v>HOLLISTON</v>
          </cell>
          <cell r="DG145">
            <v>0</v>
          </cell>
          <cell r="DK145">
            <v>0</v>
          </cell>
          <cell r="DL145">
            <v>0</v>
          </cell>
          <cell r="DN145">
            <v>0</v>
          </cell>
          <cell r="DP145">
            <v>0</v>
          </cell>
          <cell r="DQ145">
            <v>0</v>
          </cell>
          <cell r="DR145">
            <v>0</v>
          </cell>
          <cell r="DT145">
            <v>0</v>
          </cell>
          <cell r="EC145">
            <v>-136</v>
          </cell>
        </row>
        <row r="146">
          <cell r="A146">
            <v>137</v>
          </cell>
          <cell r="B146">
            <v>137</v>
          </cell>
          <cell r="C146" t="str">
            <v>HOLYOKE</v>
          </cell>
          <cell r="D146">
            <v>743.49</v>
          </cell>
          <cell r="E146">
            <v>9721684</v>
          </cell>
          <cell r="F146">
            <v>0</v>
          </cell>
          <cell r="G146">
            <v>692679</v>
          </cell>
          <cell r="H146">
            <v>10414363</v>
          </cell>
          <cell r="J146">
            <v>692679</v>
          </cell>
          <cell r="K146">
            <v>680.64994308653672</v>
          </cell>
          <cell r="L146">
            <v>693359.64994308655</v>
          </cell>
          <cell r="N146">
            <v>9721003.3500569128</v>
          </cell>
          <cell r="P146">
            <v>697369</v>
          </cell>
          <cell r="Q146">
            <v>5</v>
          </cell>
          <cell r="R146">
            <v>64652</v>
          </cell>
          <cell r="S146">
            <v>4690</v>
          </cell>
          <cell r="T146">
            <v>680.64994308653672</v>
          </cell>
          <cell r="U146">
            <v>758016.64994308655</v>
          </cell>
          <cell r="W146">
            <v>990493</v>
          </cell>
          <cell r="AB146">
            <v>137</v>
          </cell>
          <cell r="AC146">
            <v>743.49</v>
          </cell>
          <cell r="AD146">
            <v>2.4595621970664838E-2</v>
          </cell>
          <cell r="AE146">
            <v>0</v>
          </cell>
          <cell r="AF146">
            <v>5</v>
          </cell>
          <cell r="AG146">
            <v>9721684</v>
          </cell>
          <cell r="AH146">
            <v>0</v>
          </cell>
          <cell r="AI146">
            <v>0</v>
          </cell>
          <cell r="AJ146">
            <v>9721684</v>
          </cell>
          <cell r="AK146">
            <v>0</v>
          </cell>
          <cell r="AL146">
            <v>692679</v>
          </cell>
          <cell r="AM146">
            <v>10414363</v>
          </cell>
          <cell r="AN146">
            <v>59962</v>
          </cell>
          <cell r="AO146">
            <v>0</v>
          </cell>
          <cell r="AP146">
            <v>4690</v>
          </cell>
          <cell r="AQ146">
            <v>64652</v>
          </cell>
          <cell r="AR146">
            <v>10479015</v>
          </cell>
          <cell r="AS146" t="str">
            <v xml:space="preserve"> </v>
          </cell>
          <cell r="AT146">
            <v>137</v>
          </cell>
          <cell r="AU146">
            <v>2.5</v>
          </cell>
          <cell r="AV146">
            <v>0</v>
          </cell>
          <cell r="AW146">
            <v>0</v>
          </cell>
          <cell r="AX146">
            <v>0</v>
          </cell>
          <cell r="AY146">
            <v>0</v>
          </cell>
          <cell r="AZ146">
            <v>0</v>
          </cell>
          <cell r="BA146" t="str">
            <v xml:space="preserve"> </v>
          </cell>
          <cell r="BB146">
            <v>5</v>
          </cell>
          <cell r="BC146">
            <v>59962</v>
          </cell>
          <cell r="BD146">
            <v>0</v>
          </cell>
          <cell r="BE146">
            <v>4690</v>
          </cell>
          <cell r="BF146">
            <v>64652</v>
          </cell>
          <cell r="BH146">
            <v>18</v>
          </cell>
          <cell r="BI146">
            <v>10.833367339134426</v>
          </cell>
          <cell r="CA146">
            <v>137</v>
          </cell>
          <cell r="CB146">
            <v>137</v>
          </cell>
          <cell r="CC146" t="str">
            <v>HOLYOKE</v>
          </cell>
          <cell r="CD146">
            <v>9721684</v>
          </cell>
          <cell r="CE146">
            <v>10219765</v>
          </cell>
          <cell r="CF146">
            <v>0</v>
          </cell>
          <cell r="CG146">
            <v>2649.6</v>
          </cell>
          <cell r="CH146">
            <v>230512.40000000002</v>
          </cell>
          <cell r="CI146">
            <v>0</v>
          </cell>
          <cell r="CJ146">
            <v>233162.00000000003</v>
          </cell>
          <cell r="CK146">
            <v>680.64994308653672</v>
          </cell>
          <cell r="DA146">
            <v>137</v>
          </cell>
          <cell r="DB146" t="str">
            <v>HOLYOKE</v>
          </cell>
          <cell r="DG146">
            <v>0</v>
          </cell>
          <cell r="DK146">
            <v>0</v>
          </cell>
          <cell r="DL146">
            <v>0</v>
          </cell>
          <cell r="DN146">
            <v>0</v>
          </cell>
          <cell r="DP146">
            <v>0</v>
          </cell>
          <cell r="DQ146">
            <v>0</v>
          </cell>
          <cell r="DR146">
            <v>0</v>
          </cell>
          <cell r="DT146">
            <v>0</v>
          </cell>
          <cell r="EC146">
            <v>-137</v>
          </cell>
        </row>
        <row r="147">
          <cell r="A147">
            <v>138</v>
          </cell>
          <cell r="B147">
            <v>138</v>
          </cell>
          <cell r="C147" t="str">
            <v>HOPEDALE</v>
          </cell>
          <cell r="D147">
            <v>7</v>
          </cell>
          <cell r="E147">
            <v>120183</v>
          </cell>
          <cell r="F147">
            <v>0</v>
          </cell>
          <cell r="G147">
            <v>6566</v>
          </cell>
          <cell r="H147">
            <v>126749</v>
          </cell>
          <cell r="J147">
            <v>6566</v>
          </cell>
          <cell r="K147">
            <v>31963.94614546806</v>
          </cell>
          <cell r="L147">
            <v>38529.946145468057</v>
          </cell>
          <cell r="N147">
            <v>88219.053854531943</v>
          </cell>
          <cell r="P147">
            <v>6566</v>
          </cell>
          <cell r="Q147">
            <v>0</v>
          </cell>
          <cell r="R147">
            <v>0</v>
          </cell>
          <cell r="S147">
            <v>0</v>
          </cell>
          <cell r="T147">
            <v>31963.94614546806</v>
          </cell>
          <cell r="U147">
            <v>38529.946145468057</v>
          </cell>
          <cell r="W147">
            <v>71602.600000000006</v>
          </cell>
          <cell r="AB147">
            <v>138</v>
          </cell>
          <cell r="AC147">
            <v>7</v>
          </cell>
          <cell r="AD147">
            <v>0</v>
          </cell>
          <cell r="AE147">
            <v>0</v>
          </cell>
          <cell r="AF147">
            <v>0</v>
          </cell>
          <cell r="AG147">
            <v>120183</v>
          </cell>
          <cell r="AH147">
            <v>0</v>
          </cell>
          <cell r="AI147">
            <v>0</v>
          </cell>
          <cell r="AJ147">
            <v>120183</v>
          </cell>
          <cell r="AK147">
            <v>0</v>
          </cell>
          <cell r="AL147">
            <v>6566</v>
          </cell>
          <cell r="AM147">
            <v>126749</v>
          </cell>
          <cell r="AN147">
            <v>0</v>
          </cell>
          <cell r="AO147">
            <v>0</v>
          </cell>
          <cell r="AP147">
            <v>0</v>
          </cell>
          <cell r="AQ147">
            <v>0</v>
          </cell>
          <cell r="AR147">
            <v>126749</v>
          </cell>
          <cell r="AS147" t="str">
            <v xml:space="preserve"> </v>
          </cell>
          <cell r="AT147">
            <v>138</v>
          </cell>
          <cell r="AU147">
            <v>0</v>
          </cell>
          <cell r="AV147">
            <v>0</v>
          </cell>
          <cell r="AW147">
            <v>0</v>
          </cell>
          <cell r="AX147">
            <v>0</v>
          </cell>
          <cell r="AY147">
            <v>0</v>
          </cell>
          <cell r="AZ147">
            <v>0</v>
          </cell>
          <cell r="BA147" t="str">
            <v xml:space="preserve"> </v>
          </cell>
          <cell r="BB147">
            <v>0</v>
          </cell>
          <cell r="BC147">
            <v>0</v>
          </cell>
          <cell r="BD147">
            <v>0</v>
          </cell>
          <cell r="BE147">
            <v>0</v>
          </cell>
          <cell r="BF147">
            <v>0</v>
          </cell>
          <cell r="BH147">
            <v>9</v>
          </cell>
          <cell r="BI147">
            <v>0.77664668495197398</v>
          </cell>
          <cell r="CA147">
            <v>138</v>
          </cell>
          <cell r="CB147">
            <v>138</v>
          </cell>
          <cell r="CC147" t="str">
            <v>HOPEDALE</v>
          </cell>
          <cell r="CD147">
            <v>120183</v>
          </cell>
          <cell r="CE147">
            <v>99652</v>
          </cell>
          <cell r="CF147">
            <v>20531</v>
          </cell>
          <cell r="CG147">
            <v>44505.599999999999</v>
          </cell>
          <cell r="CH147">
            <v>0</v>
          </cell>
          <cell r="CI147">
            <v>0</v>
          </cell>
          <cell r="CJ147">
            <v>65036.6</v>
          </cell>
          <cell r="CK147">
            <v>31963.94614546806</v>
          </cell>
          <cell r="DA147">
            <v>138</v>
          </cell>
          <cell r="DB147" t="str">
            <v>HOPEDALE</v>
          </cell>
          <cell r="DG147">
            <v>0</v>
          </cell>
          <cell r="DK147">
            <v>0</v>
          </cell>
          <cell r="DL147">
            <v>0</v>
          </cell>
          <cell r="DN147">
            <v>0</v>
          </cell>
          <cell r="DP147">
            <v>20531</v>
          </cell>
          <cell r="DQ147">
            <v>20531</v>
          </cell>
          <cell r="DR147">
            <v>0</v>
          </cell>
          <cell r="DT147">
            <v>0</v>
          </cell>
          <cell r="EC147">
            <v>-138</v>
          </cell>
        </row>
        <row r="148">
          <cell r="A148">
            <v>139</v>
          </cell>
          <cell r="B148">
            <v>139</v>
          </cell>
          <cell r="C148" t="str">
            <v>HOPKINTON</v>
          </cell>
          <cell r="D148">
            <v>10.199999999999999</v>
          </cell>
          <cell r="E148">
            <v>128906</v>
          </cell>
          <cell r="F148">
            <v>0</v>
          </cell>
          <cell r="G148">
            <v>8618</v>
          </cell>
          <cell r="H148">
            <v>137524</v>
          </cell>
          <cell r="J148">
            <v>8618</v>
          </cell>
          <cell r="K148">
            <v>2958.4227825187922</v>
          </cell>
          <cell r="L148">
            <v>11576.422782518792</v>
          </cell>
          <cell r="N148">
            <v>125947.57721748122</v>
          </cell>
          <cell r="P148">
            <v>9550</v>
          </cell>
          <cell r="Q148">
            <v>0.99315326160559758</v>
          </cell>
          <cell r="R148">
            <v>14472</v>
          </cell>
          <cell r="S148">
            <v>932</v>
          </cell>
          <cell r="T148">
            <v>2958.4227825187922</v>
          </cell>
          <cell r="U148">
            <v>26049.415935780398</v>
          </cell>
          <cell r="W148">
            <v>45022</v>
          </cell>
          <cell r="AB148">
            <v>139</v>
          </cell>
          <cell r="AC148">
            <v>10.199999999999999</v>
          </cell>
          <cell r="AD148">
            <v>2.0540215183207242E-2</v>
          </cell>
          <cell r="AE148">
            <v>0</v>
          </cell>
          <cell r="AF148">
            <v>0.99315326160559758</v>
          </cell>
          <cell r="AG148">
            <v>128906</v>
          </cell>
          <cell r="AH148">
            <v>0</v>
          </cell>
          <cell r="AI148">
            <v>0</v>
          </cell>
          <cell r="AJ148">
            <v>128906</v>
          </cell>
          <cell r="AK148">
            <v>0</v>
          </cell>
          <cell r="AL148">
            <v>8618</v>
          </cell>
          <cell r="AM148">
            <v>137524</v>
          </cell>
          <cell r="AN148">
            <v>13540</v>
          </cell>
          <cell r="AO148">
            <v>0</v>
          </cell>
          <cell r="AP148">
            <v>932</v>
          </cell>
          <cell r="AQ148">
            <v>14472</v>
          </cell>
          <cell r="AR148">
            <v>151996</v>
          </cell>
          <cell r="AS148" t="str">
            <v xml:space="preserve"> </v>
          </cell>
          <cell r="AT148">
            <v>139</v>
          </cell>
          <cell r="AU148">
            <v>0</v>
          </cell>
          <cell r="AV148">
            <v>0</v>
          </cell>
          <cell r="AW148">
            <v>0</v>
          </cell>
          <cell r="AX148">
            <v>0</v>
          </cell>
          <cell r="AY148">
            <v>0</v>
          </cell>
          <cell r="AZ148">
            <v>0</v>
          </cell>
          <cell r="BA148" t="str">
            <v xml:space="preserve"> </v>
          </cell>
          <cell r="BB148">
            <v>0.99315326160559758</v>
          </cell>
          <cell r="BC148">
            <v>13540</v>
          </cell>
          <cell r="BD148">
            <v>0</v>
          </cell>
          <cell r="BE148">
            <v>932</v>
          </cell>
          <cell r="BF148">
            <v>14472</v>
          </cell>
          <cell r="BH148">
            <v>9</v>
          </cell>
          <cell r="BI148">
            <v>0.22813814443698607</v>
          </cell>
          <cell r="CA148">
            <v>139</v>
          </cell>
          <cell r="CB148">
            <v>139</v>
          </cell>
          <cell r="CC148" t="str">
            <v>HOPKINTON</v>
          </cell>
          <cell r="CD148">
            <v>128906</v>
          </cell>
          <cell r="CE148">
            <v>211895</v>
          </cell>
          <cell r="CF148">
            <v>0</v>
          </cell>
          <cell r="CG148">
            <v>11516.4</v>
          </cell>
          <cell r="CH148">
            <v>10415.6</v>
          </cell>
          <cell r="CI148">
            <v>0</v>
          </cell>
          <cell r="CJ148">
            <v>21932</v>
          </cell>
          <cell r="CK148">
            <v>2958.4227825187922</v>
          </cell>
          <cell r="DA148">
            <v>139</v>
          </cell>
          <cell r="DB148" t="str">
            <v>HOPKINTON</v>
          </cell>
          <cell r="DG148">
            <v>0</v>
          </cell>
          <cell r="DK148">
            <v>0</v>
          </cell>
          <cell r="DL148">
            <v>0</v>
          </cell>
          <cell r="DN148">
            <v>0</v>
          </cell>
          <cell r="DP148">
            <v>0</v>
          </cell>
          <cell r="DQ148">
            <v>0</v>
          </cell>
          <cell r="DR148">
            <v>0</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B149">
            <v>140</v>
          </cell>
          <cell r="AT149">
            <v>140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178.84</v>
          </cell>
          <cell r="E150">
            <v>2648841</v>
          </cell>
          <cell r="F150">
            <v>0</v>
          </cell>
          <cell r="G150">
            <v>162133</v>
          </cell>
          <cell r="H150">
            <v>2810974</v>
          </cell>
          <cell r="J150">
            <v>162133</v>
          </cell>
          <cell r="K150">
            <v>640900.46363001957</v>
          </cell>
          <cell r="L150">
            <v>803033.46363001957</v>
          </cell>
          <cell r="N150">
            <v>2007940.5363699803</v>
          </cell>
          <cell r="P150">
            <v>167752</v>
          </cell>
          <cell r="Q150">
            <v>5.99</v>
          </cell>
          <cell r="R150">
            <v>97674</v>
          </cell>
          <cell r="S150">
            <v>5619</v>
          </cell>
          <cell r="T150">
            <v>640900.46363001957</v>
          </cell>
          <cell r="U150">
            <v>900713.45363001956</v>
          </cell>
          <cell r="W150">
            <v>1068905.2000000002</v>
          </cell>
          <cell r="AB150">
            <v>141</v>
          </cell>
          <cell r="AC150">
            <v>178.84</v>
          </cell>
          <cell r="AD150">
            <v>0</v>
          </cell>
          <cell r="AE150">
            <v>0</v>
          </cell>
          <cell r="AF150">
            <v>5.99</v>
          </cell>
          <cell r="AG150">
            <v>2648841</v>
          </cell>
          <cell r="AH150">
            <v>0</v>
          </cell>
          <cell r="AI150">
            <v>0</v>
          </cell>
          <cell r="AJ150">
            <v>2648841</v>
          </cell>
          <cell r="AK150">
            <v>0</v>
          </cell>
          <cell r="AL150">
            <v>162133</v>
          </cell>
          <cell r="AM150">
            <v>2810974</v>
          </cell>
          <cell r="AN150">
            <v>92055</v>
          </cell>
          <cell r="AO150">
            <v>0</v>
          </cell>
          <cell r="AP150">
            <v>5619</v>
          </cell>
          <cell r="AQ150">
            <v>97674</v>
          </cell>
          <cell r="AR150">
            <v>2908648</v>
          </cell>
          <cell r="AS150" t="str">
            <v xml:space="preserve"> </v>
          </cell>
          <cell r="AT150">
            <v>141</v>
          </cell>
          <cell r="AU150">
            <v>0</v>
          </cell>
          <cell r="AV150">
            <v>0</v>
          </cell>
          <cell r="AW150">
            <v>0</v>
          </cell>
          <cell r="AX150">
            <v>0</v>
          </cell>
          <cell r="AY150">
            <v>0</v>
          </cell>
          <cell r="AZ150">
            <v>0</v>
          </cell>
          <cell r="BA150" t="str">
            <v xml:space="preserve"> </v>
          </cell>
          <cell r="BB150">
            <v>5.99</v>
          </cell>
          <cell r="BC150">
            <v>92055</v>
          </cell>
          <cell r="BD150">
            <v>0</v>
          </cell>
          <cell r="BE150">
            <v>5619</v>
          </cell>
          <cell r="BF150">
            <v>97674</v>
          </cell>
          <cell r="BH150">
            <v>9</v>
          </cell>
          <cell r="BI150">
            <v>5.8138144434092975</v>
          </cell>
          <cell r="CA150">
            <v>141</v>
          </cell>
          <cell r="CB150">
            <v>141</v>
          </cell>
          <cell r="CC150" t="str">
            <v>HUDSON</v>
          </cell>
          <cell r="CD150">
            <v>2648841</v>
          </cell>
          <cell r="CE150">
            <v>2041955</v>
          </cell>
          <cell r="CF150">
            <v>606886</v>
          </cell>
          <cell r="CG150">
            <v>132409.79999999999</v>
          </cell>
          <cell r="CH150">
            <v>69802.400000000009</v>
          </cell>
          <cell r="CI150">
            <v>0</v>
          </cell>
          <cell r="CJ150">
            <v>809098.20000000007</v>
          </cell>
          <cell r="CK150">
            <v>640900.46363001957</v>
          </cell>
          <cell r="DA150">
            <v>141</v>
          </cell>
          <cell r="DB150" t="str">
            <v>HUDSON</v>
          </cell>
          <cell r="DG150">
            <v>0</v>
          </cell>
          <cell r="DK150">
            <v>0</v>
          </cell>
          <cell r="DL150">
            <v>0</v>
          </cell>
          <cell r="DN150">
            <v>0</v>
          </cell>
          <cell r="DP150">
            <v>606886</v>
          </cell>
          <cell r="DQ150">
            <v>606886</v>
          </cell>
          <cell r="DR150">
            <v>0</v>
          </cell>
          <cell r="DT150">
            <v>0</v>
          </cell>
          <cell r="EC150">
            <v>-141</v>
          </cell>
        </row>
        <row r="151">
          <cell r="A151">
            <v>142</v>
          </cell>
          <cell r="B151">
            <v>142</v>
          </cell>
          <cell r="C151" t="str">
            <v>HULL</v>
          </cell>
          <cell r="D151">
            <v>21</v>
          </cell>
          <cell r="E151">
            <v>398202</v>
          </cell>
          <cell r="F151">
            <v>0</v>
          </cell>
          <cell r="G151">
            <v>19698</v>
          </cell>
          <cell r="H151">
            <v>417900</v>
          </cell>
          <cell r="J151">
            <v>19698</v>
          </cell>
          <cell r="K151">
            <v>0</v>
          </cell>
          <cell r="L151">
            <v>19698</v>
          </cell>
          <cell r="N151">
            <v>398202</v>
          </cell>
          <cell r="P151">
            <v>19698</v>
          </cell>
          <cell r="Q151">
            <v>0</v>
          </cell>
          <cell r="R151">
            <v>0</v>
          </cell>
          <cell r="S151">
            <v>0</v>
          </cell>
          <cell r="T151">
            <v>0</v>
          </cell>
          <cell r="U151">
            <v>19698</v>
          </cell>
          <cell r="W151">
            <v>19698</v>
          </cell>
          <cell r="AB151">
            <v>142</v>
          </cell>
          <cell r="AC151">
            <v>21</v>
          </cell>
          <cell r="AD151">
            <v>0</v>
          </cell>
          <cell r="AE151">
            <v>0</v>
          </cell>
          <cell r="AF151">
            <v>0</v>
          </cell>
          <cell r="AG151">
            <v>398202</v>
          </cell>
          <cell r="AH151">
            <v>0</v>
          </cell>
          <cell r="AI151">
            <v>0</v>
          </cell>
          <cell r="AJ151">
            <v>398202</v>
          </cell>
          <cell r="AK151">
            <v>0</v>
          </cell>
          <cell r="AL151">
            <v>19698</v>
          </cell>
          <cell r="AM151">
            <v>417900</v>
          </cell>
          <cell r="AN151">
            <v>0</v>
          </cell>
          <cell r="AO151">
            <v>0</v>
          </cell>
          <cell r="AP151">
            <v>0</v>
          </cell>
          <cell r="AQ151">
            <v>0</v>
          </cell>
          <cell r="AR151">
            <v>417900</v>
          </cell>
          <cell r="AS151" t="str">
            <v xml:space="preserve"> </v>
          </cell>
          <cell r="AT151">
            <v>142</v>
          </cell>
          <cell r="AU151">
            <v>0</v>
          </cell>
          <cell r="AV151">
            <v>0</v>
          </cell>
          <cell r="AW151">
            <v>0</v>
          </cell>
          <cell r="AX151">
            <v>0</v>
          </cell>
          <cell r="AY151">
            <v>0</v>
          </cell>
          <cell r="AZ151">
            <v>0</v>
          </cell>
          <cell r="BA151" t="str">
            <v xml:space="preserve"> </v>
          </cell>
          <cell r="BB151">
            <v>0</v>
          </cell>
          <cell r="BC151">
            <v>0</v>
          </cell>
          <cell r="BD151">
            <v>0</v>
          </cell>
          <cell r="BE151">
            <v>0</v>
          </cell>
          <cell r="BF151">
            <v>0</v>
          </cell>
          <cell r="BH151">
            <v>9</v>
          </cell>
          <cell r="BI151">
            <v>2.0287305936743047</v>
          </cell>
          <cell r="CA151">
            <v>142</v>
          </cell>
          <cell r="CB151">
            <v>142</v>
          </cell>
          <cell r="CC151" t="str">
            <v>HULL</v>
          </cell>
          <cell r="CD151">
            <v>398202</v>
          </cell>
          <cell r="CE151">
            <v>520024</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0</v>
          </cell>
          <cell r="DR151">
            <v>0</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B152">
            <v>143</v>
          </cell>
          <cell r="AT152">
            <v>143</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B153">
            <v>144</v>
          </cell>
          <cell r="AT153">
            <v>144</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19.98</v>
          </cell>
          <cell r="E154">
            <v>214570</v>
          </cell>
          <cell r="F154">
            <v>0</v>
          </cell>
          <cell r="G154">
            <v>16376</v>
          </cell>
          <cell r="H154">
            <v>230946</v>
          </cell>
          <cell r="J154">
            <v>16376</v>
          </cell>
          <cell r="K154">
            <v>24060.242265586614</v>
          </cell>
          <cell r="L154">
            <v>40436.24226558661</v>
          </cell>
          <cell r="N154">
            <v>190509.75773441338</v>
          </cell>
          <cell r="P154">
            <v>18740</v>
          </cell>
          <cell r="Q154">
            <v>2.52</v>
          </cell>
          <cell r="R154">
            <v>32667</v>
          </cell>
          <cell r="S154">
            <v>2364</v>
          </cell>
          <cell r="T154">
            <v>24060.242265586614</v>
          </cell>
          <cell r="U154">
            <v>73105.762265586614</v>
          </cell>
          <cell r="W154">
            <v>106238.8</v>
          </cell>
          <cell r="AB154">
            <v>145</v>
          </cell>
          <cell r="AC154">
            <v>19.98</v>
          </cell>
          <cell r="AD154">
            <v>0</v>
          </cell>
          <cell r="AE154">
            <v>0</v>
          </cell>
          <cell r="AF154">
            <v>2.52</v>
          </cell>
          <cell r="AG154">
            <v>214570</v>
          </cell>
          <cell r="AH154">
            <v>0</v>
          </cell>
          <cell r="AI154">
            <v>0</v>
          </cell>
          <cell r="AJ154">
            <v>214570</v>
          </cell>
          <cell r="AK154">
            <v>0</v>
          </cell>
          <cell r="AL154">
            <v>16376</v>
          </cell>
          <cell r="AM154">
            <v>230946</v>
          </cell>
          <cell r="AN154">
            <v>30303</v>
          </cell>
          <cell r="AO154">
            <v>0</v>
          </cell>
          <cell r="AP154">
            <v>2364</v>
          </cell>
          <cell r="AQ154">
            <v>32667</v>
          </cell>
          <cell r="AR154">
            <v>263613</v>
          </cell>
          <cell r="AS154" t="str">
            <v xml:space="preserve"> </v>
          </cell>
          <cell r="AT154">
            <v>145</v>
          </cell>
          <cell r="AU154">
            <v>3.88</v>
          </cell>
          <cell r="AV154">
            <v>0</v>
          </cell>
          <cell r="AW154">
            <v>0</v>
          </cell>
          <cell r="AX154">
            <v>0</v>
          </cell>
          <cell r="AY154">
            <v>0</v>
          </cell>
          <cell r="AZ154">
            <v>0</v>
          </cell>
          <cell r="BA154" t="str">
            <v xml:space="preserve"> </v>
          </cell>
          <cell r="BB154">
            <v>2.52</v>
          </cell>
          <cell r="BC154">
            <v>30303</v>
          </cell>
          <cell r="BD154">
            <v>0</v>
          </cell>
          <cell r="BE154">
            <v>2364</v>
          </cell>
          <cell r="BF154">
            <v>32667</v>
          </cell>
          <cell r="BH154">
            <v>9</v>
          </cell>
          <cell r="BI154">
            <v>1.4288501217200231</v>
          </cell>
          <cell r="CA154">
            <v>145</v>
          </cell>
          <cell r="CB154">
            <v>145</v>
          </cell>
          <cell r="CC154" t="str">
            <v>KINGSTON</v>
          </cell>
          <cell r="CD154">
            <v>214570</v>
          </cell>
          <cell r="CE154">
            <v>193909</v>
          </cell>
          <cell r="CF154">
            <v>20661</v>
          </cell>
          <cell r="CG154">
            <v>13232.4</v>
          </cell>
          <cell r="CH154">
            <v>23302.400000000001</v>
          </cell>
          <cell r="CI154">
            <v>0</v>
          </cell>
          <cell r="CJ154">
            <v>57195.8</v>
          </cell>
          <cell r="CK154">
            <v>24060.242265586614</v>
          </cell>
          <cell r="DA154">
            <v>145</v>
          </cell>
          <cell r="DB154" t="str">
            <v>KINGSTON</v>
          </cell>
          <cell r="DG154">
            <v>0</v>
          </cell>
          <cell r="DK154">
            <v>0</v>
          </cell>
          <cell r="DL154">
            <v>0</v>
          </cell>
          <cell r="DN154">
            <v>0</v>
          </cell>
          <cell r="DP154">
            <v>20661</v>
          </cell>
          <cell r="DQ154">
            <v>20661</v>
          </cell>
          <cell r="DR154">
            <v>0</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B155">
            <v>146</v>
          </cell>
          <cell r="AT155">
            <v>146</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B156">
            <v>147</v>
          </cell>
          <cell r="AT156">
            <v>147</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B157">
            <v>148</v>
          </cell>
          <cell r="AT157">
            <v>148</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1951.3200000000004</v>
          </cell>
          <cell r="E158">
            <v>26074703</v>
          </cell>
          <cell r="F158">
            <v>0</v>
          </cell>
          <cell r="G158">
            <v>1829133</v>
          </cell>
          <cell r="H158">
            <v>27903836</v>
          </cell>
          <cell r="J158">
            <v>1829133</v>
          </cell>
          <cell r="K158">
            <v>1664689.4588553247</v>
          </cell>
          <cell r="L158">
            <v>3493822.4588553244</v>
          </cell>
          <cell r="N158">
            <v>24410013.541144677</v>
          </cell>
          <cell r="P158">
            <v>1830277</v>
          </cell>
          <cell r="Q158">
            <v>1.22</v>
          </cell>
          <cell r="R158">
            <v>18690</v>
          </cell>
          <cell r="S158">
            <v>1144</v>
          </cell>
          <cell r="T158">
            <v>1664689.4588553247</v>
          </cell>
          <cell r="U158">
            <v>3512513.6788553246</v>
          </cell>
          <cell r="W158">
            <v>5917932</v>
          </cell>
          <cell r="AB158">
            <v>149</v>
          </cell>
          <cell r="AC158">
            <v>1951.3200000000004</v>
          </cell>
          <cell r="AD158">
            <v>5.9984241451773501E-2</v>
          </cell>
          <cell r="AE158">
            <v>0</v>
          </cell>
          <cell r="AF158">
            <v>1.22</v>
          </cell>
          <cell r="AG158">
            <v>26074703</v>
          </cell>
          <cell r="AH158">
            <v>0</v>
          </cell>
          <cell r="AI158">
            <v>0</v>
          </cell>
          <cell r="AJ158">
            <v>26074703</v>
          </cell>
          <cell r="AK158">
            <v>0</v>
          </cell>
          <cell r="AL158">
            <v>1829133</v>
          </cell>
          <cell r="AM158">
            <v>27903836</v>
          </cell>
          <cell r="AN158">
            <v>17546</v>
          </cell>
          <cell r="AO158">
            <v>0</v>
          </cell>
          <cell r="AP158">
            <v>1144</v>
          </cell>
          <cell r="AQ158">
            <v>18690</v>
          </cell>
          <cell r="AR158">
            <v>27922526</v>
          </cell>
          <cell r="AS158" t="str">
            <v xml:space="preserve"> </v>
          </cell>
          <cell r="AT158">
            <v>149</v>
          </cell>
          <cell r="AU158">
            <v>5</v>
          </cell>
          <cell r="AV158">
            <v>0</v>
          </cell>
          <cell r="AW158">
            <v>0</v>
          </cell>
          <cell r="AX158">
            <v>0</v>
          </cell>
          <cell r="AY158">
            <v>0</v>
          </cell>
          <cell r="AZ158">
            <v>0</v>
          </cell>
          <cell r="BA158" t="str">
            <v xml:space="preserve"> </v>
          </cell>
          <cell r="BB158">
            <v>1.22</v>
          </cell>
          <cell r="BC158">
            <v>17546</v>
          </cell>
          <cell r="BD158">
            <v>0</v>
          </cell>
          <cell r="BE158">
            <v>1144</v>
          </cell>
          <cell r="BF158">
            <v>18690</v>
          </cell>
          <cell r="BH158">
            <v>18</v>
          </cell>
          <cell r="BI158">
            <v>11.469294050967058</v>
          </cell>
          <cell r="CA158">
            <v>149</v>
          </cell>
          <cell r="CB158">
            <v>149</v>
          </cell>
          <cell r="CC158" t="str">
            <v>LAWRENCE</v>
          </cell>
          <cell r="CD158">
            <v>26074703</v>
          </cell>
          <cell r="CE158">
            <v>24788876</v>
          </cell>
          <cell r="CF158">
            <v>1285827</v>
          </cell>
          <cell r="CG158">
            <v>1474816.8</v>
          </cell>
          <cell r="CH158">
            <v>1309465.2000000002</v>
          </cell>
          <cell r="CI158">
            <v>0</v>
          </cell>
          <cell r="CJ158">
            <v>4070109</v>
          </cell>
          <cell r="CK158">
            <v>1664689.4588553247</v>
          </cell>
          <cell r="DA158">
            <v>149</v>
          </cell>
          <cell r="DB158" t="str">
            <v>LAWRENCE</v>
          </cell>
          <cell r="DG158">
            <v>0</v>
          </cell>
          <cell r="DK158">
            <v>0</v>
          </cell>
          <cell r="DL158">
            <v>0</v>
          </cell>
          <cell r="DN158">
            <v>0</v>
          </cell>
          <cell r="DP158">
            <v>1285827</v>
          </cell>
          <cell r="DQ158">
            <v>1285827</v>
          </cell>
          <cell r="DR158">
            <v>0</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451.6</v>
          </cell>
          <cell r="AB159">
            <v>150</v>
          </cell>
          <cell r="AT159">
            <v>150</v>
          </cell>
          <cell r="CA159">
            <v>150</v>
          </cell>
          <cell r="CB159">
            <v>150</v>
          </cell>
          <cell r="CC159" t="str">
            <v>LEE</v>
          </cell>
          <cell r="CD159">
            <v>0</v>
          </cell>
          <cell r="CE159">
            <v>0</v>
          </cell>
          <cell r="CF159">
            <v>0</v>
          </cell>
          <cell r="CG159">
            <v>0</v>
          </cell>
          <cell r="CH159">
            <v>451.6</v>
          </cell>
          <cell r="CI159">
            <v>0</v>
          </cell>
          <cell r="CJ159">
            <v>451.6</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25.81</v>
          </cell>
          <cell r="E160">
            <v>335379</v>
          </cell>
          <cell r="F160">
            <v>0</v>
          </cell>
          <cell r="G160">
            <v>24193</v>
          </cell>
          <cell r="H160">
            <v>359572</v>
          </cell>
          <cell r="J160">
            <v>24193</v>
          </cell>
          <cell r="K160">
            <v>96272.28727444759</v>
          </cell>
          <cell r="L160">
            <v>120465.28727444759</v>
          </cell>
          <cell r="N160">
            <v>239106.71272555241</v>
          </cell>
          <cell r="P160">
            <v>24193</v>
          </cell>
          <cell r="Q160">
            <v>0</v>
          </cell>
          <cell r="R160">
            <v>0</v>
          </cell>
          <cell r="S160">
            <v>0</v>
          </cell>
          <cell r="T160">
            <v>96272.28727444759</v>
          </cell>
          <cell r="U160">
            <v>120465.28727444759</v>
          </cell>
          <cell r="W160">
            <v>150793.79999999999</v>
          </cell>
          <cell r="AB160">
            <v>151</v>
          </cell>
          <cell r="AC160">
            <v>25.81</v>
          </cell>
          <cell r="AD160">
            <v>1.4951761274400881E-2</v>
          </cell>
          <cell r="AE160">
            <v>0</v>
          </cell>
          <cell r="AF160">
            <v>0</v>
          </cell>
          <cell r="AG160">
            <v>335379</v>
          </cell>
          <cell r="AH160">
            <v>0</v>
          </cell>
          <cell r="AI160">
            <v>0</v>
          </cell>
          <cell r="AJ160">
            <v>335379</v>
          </cell>
          <cell r="AK160">
            <v>0</v>
          </cell>
          <cell r="AL160">
            <v>24193</v>
          </cell>
          <cell r="AM160">
            <v>359572</v>
          </cell>
          <cell r="AN160">
            <v>0</v>
          </cell>
          <cell r="AO160">
            <v>0</v>
          </cell>
          <cell r="AP160">
            <v>0</v>
          </cell>
          <cell r="AQ160">
            <v>0</v>
          </cell>
          <cell r="AR160">
            <v>359572</v>
          </cell>
          <cell r="AS160" t="str">
            <v xml:space="preserve"> </v>
          </cell>
          <cell r="AT160">
            <v>151</v>
          </cell>
          <cell r="AU160">
            <v>0</v>
          </cell>
          <cell r="AV160">
            <v>0</v>
          </cell>
          <cell r="AW160">
            <v>0</v>
          </cell>
          <cell r="AX160">
            <v>0</v>
          </cell>
          <cell r="AY160">
            <v>0</v>
          </cell>
          <cell r="AZ160">
            <v>0</v>
          </cell>
          <cell r="BA160" t="str">
            <v xml:space="preserve"> </v>
          </cell>
          <cell r="BB160">
            <v>0</v>
          </cell>
          <cell r="BC160">
            <v>0</v>
          </cell>
          <cell r="BD160">
            <v>0</v>
          </cell>
          <cell r="BE160">
            <v>0</v>
          </cell>
          <cell r="BF160">
            <v>0</v>
          </cell>
          <cell r="BH160">
            <v>9</v>
          </cell>
          <cell r="BI160">
            <v>1.6514403935692472</v>
          </cell>
          <cell r="CA160">
            <v>151</v>
          </cell>
          <cell r="CB160">
            <v>151</v>
          </cell>
          <cell r="CC160" t="str">
            <v>LEICESTER</v>
          </cell>
          <cell r="CD160">
            <v>335379</v>
          </cell>
          <cell r="CE160">
            <v>242075</v>
          </cell>
          <cell r="CF160">
            <v>93304</v>
          </cell>
          <cell r="CG160">
            <v>11554.8</v>
          </cell>
          <cell r="CH160">
            <v>21742</v>
          </cell>
          <cell r="CI160">
            <v>0</v>
          </cell>
          <cell r="CJ160">
            <v>126600.8</v>
          </cell>
          <cell r="CK160">
            <v>96272.28727444759</v>
          </cell>
          <cell r="DA160">
            <v>151</v>
          </cell>
          <cell r="DB160" t="str">
            <v>LEICESTER</v>
          </cell>
          <cell r="DG160">
            <v>0</v>
          </cell>
          <cell r="DK160">
            <v>0</v>
          </cell>
          <cell r="DL160">
            <v>0</v>
          </cell>
          <cell r="DN160">
            <v>0</v>
          </cell>
          <cell r="DP160">
            <v>93304</v>
          </cell>
          <cell r="DQ160">
            <v>93304</v>
          </cell>
          <cell r="DR160">
            <v>0</v>
          </cell>
          <cell r="DT160">
            <v>0</v>
          </cell>
          <cell r="EC160">
            <v>-151</v>
          </cell>
        </row>
        <row r="161">
          <cell r="A161">
            <v>152</v>
          </cell>
          <cell r="B161">
            <v>152</v>
          </cell>
          <cell r="C161" t="str">
            <v>LENOX</v>
          </cell>
          <cell r="D161">
            <v>0.5</v>
          </cell>
          <cell r="E161">
            <v>12264</v>
          </cell>
          <cell r="F161">
            <v>0</v>
          </cell>
          <cell r="G161">
            <v>458</v>
          </cell>
          <cell r="H161">
            <v>12722</v>
          </cell>
          <cell r="J161">
            <v>458</v>
          </cell>
          <cell r="K161">
            <v>4168.5185033458756</v>
          </cell>
          <cell r="L161">
            <v>4626.5185033458756</v>
          </cell>
          <cell r="N161">
            <v>8095.4814966541244</v>
          </cell>
          <cell r="P161">
            <v>458</v>
          </cell>
          <cell r="Q161">
            <v>0</v>
          </cell>
          <cell r="R161">
            <v>0</v>
          </cell>
          <cell r="S161">
            <v>0</v>
          </cell>
          <cell r="T161">
            <v>4168.5185033458756</v>
          </cell>
          <cell r="U161">
            <v>4626.5185033458756</v>
          </cell>
          <cell r="W161">
            <v>16685</v>
          </cell>
          <cell r="AB161">
            <v>152</v>
          </cell>
          <cell r="AC161">
            <v>0.5</v>
          </cell>
          <cell r="AD161">
            <v>1.1334876958699067E-2</v>
          </cell>
          <cell r="AE161">
            <v>0</v>
          </cell>
          <cell r="AF161">
            <v>0</v>
          </cell>
          <cell r="AG161">
            <v>12264</v>
          </cell>
          <cell r="AH161">
            <v>0</v>
          </cell>
          <cell r="AI161">
            <v>0</v>
          </cell>
          <cell r="AJ161">
            <v>12264</v>
          </cell>
          <cell r="AK161">
            <v>0</v>
          </cell>
          <cell r="AL161">
            <v>458</v>
          </cell>
          <cell r="AM161">
            <v>12722</v>
          </cell>
          <cell r="AN161">
            <v>0</v>
          </cell>
          <cell r="AO161">
            <v>0</v>
          </cell>
          <cell r="AP161">
            <v>0</v>
          </cell>
          <cell r="AQ161">
            <v>0</v>
          </cell>
          <cell r="AR161">
            <v>12722</v>
          </cell>
          <cell r="AS161" t="str">
            <v xml:space="preserve"> </v>
          </cell>
          <cell r="AT161">
            <v>152</v>
          </cell>
          <cell r="AU161">
            <v>0</v>
          </cell>
          <cell r="AV161">
            <v>0</v>
          </cell>
          <cell r="AW161">
            <v>0</v>
          </cell>
          <cell r="AX161">
            <v>0</v>
          </cell>
          <cell r="AY161">
            <v>0</v>
          </cell>
          <cell r="AZ161">
            <v>0</v>
          </cell>
          <cell r="BA161" t="str">
            <v xml:space="preserve"> </v>
          </cell>
          <cell r="BB161">
            <v>0</v>
          </cell>
          <cell r="BC161">
            <v>0</v>
          </cell>
          <cell r="BD161">
            <v>0</v>
          </cell>
          <cell r="BE161">
            <v>0</v>
          </cell>
          <cell r="BF161">
            <v>0</v>
          </cell>
          <cell r="BH161">
            <v>9</v>
          </cell>
          <cell r="BI161">
            <v>8.810548537006245E-2</v>
          </cell>
          <cell r="CA161">
            <v>152</v>
          </cell>
          <cell r="CB161">
            <v>152</v>
          </cell>
          <cell r="CC161" t="str">
            <v>LENOX</v>
          </cell>
          <cell r="CD161">
            <v>12264</v>
          </cell>
          <cell r="CE161">
            <v>27045</v>
          </cell>
          <cell r="CF161">
            <v>0</v>
          </cell>
          <cell r="CG161">
            <v>16227</v>
          </cell>
          <cell r="CH161">
            <v>0</v>
          </cell>
          <cell r="CI161">
            <v>0</v>
          </cell>
          <cell r="CJ161">
            <v>16227</v>
          </cell>
          <cell r="CK161">
            <v>4168.5185033458756</v>
          </cell>
          <cell r="DA161">
            <v>152</v>
          </cell>
          <cell r="DB161" t="str">
            <v>LENOX</v>
          </cell>
          <cell r="DG161">
            <v>0</v>
          </cell>
          <cell r="DK161">
            <v>0</v>
          </cell>
          <cell r="DL161">
            <v>0</v>
          </cell>
          <cell r="DN161">
            <v>0</v>
          </cell>
          <cell r="DP161">
            <v>0</v>
          </cell>
          <cell r="DQ161">
            <v>0</v>
          </cell>
          <cell r="DR161">
            <v>0</v>
          </cell>
          <cell r="DT161">
            <v>0</v>
          </cell>
          <cell r="EC161">
            <v>-152</v>
          </cell>
        </row>
        <row r="162">
          <cell r="A162">
            <v>153</v>
          </cell>
          <cell r="B162">
            <v>153</v>
          </cell>
          <cell r="C162" t="str">
            <v>LEOMINSTER</v>
          </cell>
          <cell r="D162">
            <v>92.3</v>
          </cell>
          <cell r="E162">
            <v>1004976</v>
          </cell>
          <cell r="F162">
            <v>0</v>
          </cell>
          <cell r="G162">
            <v>82800</v>
          </cell>
          <cell r="H162">
            <v>1087776</v>
          </cell>
          <cell r="J162">
            <v>82800</v>
          </cell>
          <cell r="K162">
            <v>88842</v>
          </cell>
          <cell r="L162">
            <v>171642</v>
          </cell>
          <cell r="N162">
            <v>916134</v>
          </cell>
          <cell r="P162">
            <v>86552</v>
          </cell>
          <cell r="Q162">
            <v>4</v>
          </cell>
          <cell r="R162">
            <v>46869</v>
          </cell>
          <cell r="S162">
            <v>3752</v>
          </cell>
          <cell r="T162">
            <v>88842</v>
          </cell>
          <cell r="U162">
            <v>218515</v>
          </cell>
          <cell r="W162">
            <v>221801.4</v>
          </cell>
          <cell r="AB162">
            <v>153</v>
          </cell>
          <cell r="AC162">
            <v>92.3</v>
          </cell>
          <cell r="AD162">
            <v>3.0307801617525523E-2</v>
          </cell>
          <cell r="AE162">
            <v>0</v>
          </cell>
          <cell r="AF162">
            <v>4</v>
          </cell>
          <cell r="AG162">
            <v>1004976</v>
          </cell>
          <cell r="AH162">
            <v>0</v>
          </cell>
          <cell r="AI162">
            <v>0</v>
          </cell>
          <cell r="AJ162">
            <v>1004976</v>
          </cell>
          <cell r="AK162">
            <v>0</v>
          </cell>
          <cell r="AL162">
            <v>82800</v>
          </cell>
          <cell r="AM162">
            <v>1087776</v>
          </cell>
          <cell r="AN162">
            <v>43117</v>
          </cell>
          <cell r="AO162">
            <v>0</v>
          </cell>
          <cell r="AP162">
            <v>3752</v>
          </cell>
          <cell r="AQ162">
            <v>46869</v>
          </cell>
          <cell r="AR162">
            <v>1134645</v>
          </cell>
          <cell r="AS162" t="str">
            <v xml:space="preserve"> </v>
          </cell>
          <cell r="AT162">
            <v>153</v>
          </cell>
          <cell r="AU162">
            <v>1</v>
          </cell>
          <cell r="AV162">
            <v>0</v>
          </cell>
          <cell r="AW162">
            <v>0</v>
          </cell>
          <cell r="AX162">
            <v>0</v>
          </cell>
          <cell r="AY162">
            <v>0</v>
          </cell>
          <cell r="AZ162">
            <v>0</v>
          </cell>
          <cell r="BA162" t="str">
            <v xml:space="preserve"> </v>
          </cell>
          <cell r="BB162">
            <v>4</v>
          </cell>
          <cell r="BC162">
            <v>43117</v>
          </cell>
          <cell r="BD162">
            <v>0</v>
          </cell>
          <cell r="BE162">
            <v>3752</v>
          </cell>
          <cell r="BF162">
            <v>46869</v>
          </cell>
          <cell r="BH162">
            <v>9</v>
          </cell>
          <cell r="BI162">
            <v>1.2378806130357829</v>
          </cell>
          <cell r="CA162">
            <v>153</v>
          </cell>
          <cell r="CB162">
            <v>153</v>
          </cell>
          <cell r="CC162" t="str">
            <v>LEOMINSTER</v>
          </cell>
          <cell r="CD162">
            <v>1004976</v>
          </cell>
          <cell r="CE162">
            <v>916134</v>
          </cell>
          <cell r="CF162">
            <v>88842</v>
          </cell>
          <cell r="CG162">
            <v>0</v>
          </cell>
          <cell r="CH162">
            <v>3290.4</v>
          </cell>
          <cell r="CI162">
            <v>0</v>
          </cell>
          <cell r="CJ162">
            <v>92132.4</v>
          </cell>
          <cell r="CK162">
            <v>88842</v>
          </cell>
          <cell r="DA162">
            <v>153</v>
          </cell>
          <cell r="DB162" t="str">
            <v>LEOMINSTER</v>
          </cell>
          <cell r="DG162">
            <v>0</v>
          </cell>
          <cell r="DK162">
            <v>0</v>
          </cell>
          <cell r="DL162">
            <v>0</v>
          </cell>
          <cell r="DN162">
            <v>0</v>
          </cell>
          <cell r="DP162">
            <v>88842</v>
          </cell>
          <cell r="DQ162">
            <v>88842</v>
          </cell>
          <cell r="DR162">
            <v>0</v>
          </cell>
          <cell r="DT162">
            <v>0</v>
          </cell>
          <cell r="EC162">
            <v>-153</v>
          </cell>
        </row>
        <row r="163">
          <cell r="A163">
            <v>154</v>
          </cell>
          <cell r="B163">
            <v>154</v>
          </cell>
          <cell r="C163" t="str">
            <v>LEVERETT</v>
          </cell>
          <cell r="D163">
            <v>2.11</v>
          </cell>
          <cell r="E163">
            <v>43622</v>
          </cell>
          <cell r="F163">
            <v>0</v>
          </cell>
          <cell r="G163">
            <v>1980</v>
          </cell>
          <cell r="H163">
            <v>45602</v>
          </cell>
          <cell r="J163">
            <v>1980</v>
          </cell>
          <cell r="K163">
            <v>2490.6300793331857</v>
          </cell>
          <cell r="L163">
            <v>4470.6300793331857</v>
          </cell>
          <cell r="N163">
            <v>41131.369920666817</v>
          </cell>
          <cell r="P163">
            <v>1980</v>
          </cell>
          <cell r="Q163">
            <v>0</v>
          </cell>
          <cell r="R163">
            <v>0</v>
          </cell>
          <cell r="S163">
            <v>0</v>
          </cell>
          <cell r="T163">
            <v>2490.6300793331857</v>
          </cell>
          <cell r="U163">
            <v>4470.6300793331857</v>
          </cell>
          <cell r="W163">
            <v>28785.4</v>
          </cell>
          <cell r="AB163">
            <v>154</v>
          </cell>
          <cell r="AC163">
            <v>2.11</v>
          </cell>
          <cell r="AD163">
            <v>0</v>
          </cell>
          <cell r="AE163">
            <v>0</v>
          </cell>
          <cell r="AF163">
            <v>0</v>
          </cell>
          <cell r="AG163">
            <v>43622</v>
          </cell>
          <cell r="AH163">
            <v>0</v>
          </cell>
          <cell r="AI163">
            <v>0</v>
          </cell>
          <cell r="AJ163">
            <v>43622</v>
          </cell>
          <cell r="AK163">
            <v>0</v>
          </cell>
          <cell r="AL163">
            <v>1980</v>
          </cell>
          <cell r="AM163">
            <v>45602</v>
          </cell>
          <cell r="AN163">
            <v>0</v>
          </cell>
          <cell r="AO163">
            <v>0</v>
          </cell>
          <cell r="AP163">
            <v>0</v>
          </cell>
          <cell r="AQ163">
            <v>0</v>
          </cell>
          <cell r="AR163">
            <v>45602</v>
          </cell>
          <cell r="AS163" t="str">
            <v xml:space="preserve"> </v>
          </cell>
          <cell r="AT163">
            <v>154</v>
          </cell>
          <cell r="AU163">
            <v>0</v>
          </cell>
          <cell r="AV163">
            <v>0</v>
          </cell>
          <cell r="AW163">
            <v>0</v>
          </cell>
          <cell r="AX163">
            <v>0</v>
          </cell>
          <cell r="AY163">
            <v>0</v>
          </cell>
          <cell r="AZ163">
            <v>0</v>
          </cell>
          <cell r="BA163" t="str">
            <v xml:space="preserve"> </v>
          </cell>
          <cell r="BB163">
            <v>0</v>
          </cell>
          <cell r="BC163">
            <v>0</v>
          </cell>
          <cell r="BD163">
            <v>0</v>
          </cell>
          <cell r="BE163">
            <v>0</v>
          </cell>
          <cell r="BF163">
            <v>0</v>
          </cell>
          <cell r="BH163">
            <v>9</v>
          </cell>
          <cell r="BI163">
            <v>1.5947025986168577</v>
          </cell>
          <cell r="CA163">
            <v>154</v>
          </cell>
          <cell r="CB163">
            <v>154</v>
          </cell>
          <cell r="CC163" t="str">
            <v>LEVERETT</v>
          </cell>
          <cell r="CD163">
            <v>43622</v>
          </cell>
          <cell r="CE163">
            <v>125502</v>
          </cell>
          <cell r="CF163">
            <v>0</v>
          </cell>
          <cell r="CG163">
            <v>9695.4</v>
          </cell>
          <cell r="CH163">
            <v>17110</v>
          </cell>
          <cell r="CI163">
            <v>0</v>
          </cell>
          <cell r="CJ163">
            <v>26805.4</v>
          </cell>
          <cell r="CK163">
            <v>2490.6300793331857</v>
          </cell>
          <cell r="DA163">
            <v>154</v>
          </cell>
          <cell r="DB163" t="str">
            <v>LEVERETT</v>
          </cell>
          <cell r="DG163">
            <v>0</v>
          </cell>
          <cell r="DK163">
            <v>0</v>
          </cell>
          <cell r="DL163">
            <v>0</v>
          </cell>
          <cell r="DN163">
            <v>0</v>
          </cell>
          <cell r="DP163">
            <v>0</v>
          </cell>
          <cell r="DQ163">
            <v>0</v>
          </cell>
          <cell r="DR163">
            <v>0</v>
          </cell>
          <cell r="DT163">
            <v>0</v>
          </cell>
          <cell r="EC163">
            <v>-154</v>
          </cell>
        </row>
        <row r="164">
          <cell r="A164">
            <v>155</v>
          </cell>
          <cell r="B164">
            <v>155</v>
          </cell>
          <cell r="C164" t="str">
            <v>LEXINGTON</v>
          </cell>
          <cell r="D164">
            <v>5.04</v>
          </cell>
          <cell r="E164">
            <v>99219</v>
          </cell>
          <cell r="F164">
            <v>0</v>
          </cell>
          <cell r="G164">
            <v>4727</v>
          </cell>
          <cell r="H164">
            <v>103946</v>
          </cell>
          <cell r="J164">
            <v>4727</v>
          </cell>
          <cell r="K164">
            <v>65166</v>
          </cell>
          <cell r="L164">
            <v>69893</v>
          </cell>
          <cell r="N164">
            <v>34053</v>
          </cell>
          <cell r="P164">
            <v>4727</v>
          </cell>
          <cell r="Q164">
            <v>0</v>
          </cell>
          <cell r="R164">
            <v>0</v>
          </cell>
          <cell r="S164">
            <v>0</v>
          </cell>
          <cell r="T164">
            <v>65166</v>
          </cell>
          <cell r="U164">
            <v>69893</v>
          </cell>
          <cell r="W164">
            <v>72199.399999999994</v>
          </cell>
          <cell r="AB164">
            <v>155</v>
          </cell>
          <cell r="AC164">
            <v>5.04</v>
          </cell>
          <cell r="AD164">
            <v>0</v>
          </cell>
          <cell r="AE164">
            <v>0</v>
          </cell>
          <cell r="AF164">
            <v>0</v>
          </cell>
          <cell r="AG164">
            <v>99219</v>
          </cell>
          <cell r="AH164">
            <v>0</v>
          </cell>
          <cell r="AI164">
            <v>0</v>
          </cell>
          <cell r="AJ164">
            <v>99219</v>
          </cell>
          <cell r="AK164">
            <v>0</v>
          </cell>
          <cell r="AL164">
            <v>4727</v>
          </cell>
          <cell r="AM164">
            <v>103946</v>
          </cell>
          <cell r="AN164">
            <v>0</v>
          </cell>
          <cell r="AO164">
            <v>0</v>
          </cell>
          <cell r="AP164">
            <v>0</v>
          </cell>
          <cell r="AQ164">
            <v>0</v>
          </cell>
          <cell r="AR164">
            <v>103946</v>
          </cell>
          <cell r="AS164" t="str">
            <v xml:space="preserve"> </v>
          </cell>
          <cell r="AT164">
            <v>155</v>
          </cell>
          <cell r="AU164">
            <v>0</v>
          </cell>
          <cell r="AV164">
            <v>0</v>
          </cell>
          <cell r="AW164">
            <v>0</v>
          </cell>
          <cell r="AX164">
            <v>0</v>
          </cell>
          <cell r="AY164">
            <v>0</v>
          </cell>
          <cell r="AZ164">
            <v>0</v>
          </cell>
          <cell r="BA164" t="str">
            <v xml:space="preserve"> </v>
          </cell>
          <cell r="BB164">
            <v>0</v>
          </cell>
          <cell r="BC164">
            <v>0</v>
          </cell>
          <cell r="BD164">
            <v>0</v>
          </cell>
          <cell r="BE164">
            <v>0</v>
          </cell>
          <cell r="BF164">
            <v>0</v>
          </cell>
          <cell r="BH164">
            <v>9</v>
          </cell>
          <cell r="BI164">
            <v>6.900119055313042E-2</v>
          </cell>
          <cell r="CA164">
            <v>155</v>
          </cell>
          <cell r="CB164">
            <v>155</v>
          </cell>
          <cell r="CC164" t="str">
            <v>LEXINGTON</v>
          </cell>
          <cell r="CD164">
            <v>99219</v>
          </cell>
          <cell r="CE164">
            <v>34053</v>
          </cell>
          <cell r="CF164">
            <v>65166</v>
          </cell>
          <cell r="CG164">
            <v>0</v>
          </cell>
          <cell r="CH164">
            <v>2306.4</v>
          </cell>
          <cell r="CI164">
            <v>0</v>
          </cell>
          <cell r="CJ164">
            <v>67472.399999999994</v>
          </cell>
          <cell r="CK164">
            <v>65166</v>
          </cell>
          <cell r="DA164">
            <v>155</v>
          </cell>
          <cell r="DB164" t="str">
            <v>LEXINGTON</v>
          </cell>
          <cell r="DG164">
            <v>0</v>
          </cell>
          <cell r="DK164">
            <v>0</v>
          </cell>
          <cell r="DL164">
            <v>0</v>
          </cell>
          <cell r="DN164">
            <v>0</v>
          </cell>
          <cell r="DP164">
            <v>65166</v>
          </cell>
          <cell r="DQ164">
            <v>65166</v>
          </cell>
          <cell r="DR164">
            <v>0</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B165">
            <v>156</v>
          </cell>
          <cell r="AT165">
            <v>156</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B166">
            <v>157</v>
          </cell>
          <cell r="AT166">
            <v>157</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48.99</v>
          </cell>
          <cell r="E167">
            <v>795893</v>
          </cell>
          <cell r="F167">
            <v>0</v>
          </cell>
          <cell r="G167">
            <v>45953</v>
          </cell>
          <cell r="H167">
            <v>841846</v>
          </cell>
          <cell r="J167">
            <v>45953</v>
          </cell>
          <cell r="K167">
            <v>0</v>
          </cell>
          <cell r="L167">
            <v>45953</v>
          </cell>
          <cell r="N167">
            <v>795893</v>
          </cell>
          <cell r="P167">
            <v>45953</v>
          </cell>
          <cell r="Q167">
            <v>0</v>
          </cell>
          <cell r="R167">
            <v>0</v>
          </cell>
          <cell r="S167">
            <v>0</v>
          </cell>
          <cell r="T167">
            <v>0</v>
          </cell>
          <cell r="U167">
            <v>45953</v>
          </cell>
          <cell r="W167">
            <v>71366.600000000006</v>
          </cell>
          <cell r="AB167">
            <v>158</v>
          </cell>
          <cell r="AC167">
            <v>48.99</v>
          </cell>
          <cell r="AD167">
            <v>0</v>
          </cell>
          <cell r="AE167">
            <v>0</v>
          </cell>
          <cell r="AF167">
            <v>0</v>
          </cell>
          <cell r="AG167">
            <v>795893</v>
          </cell>
          <cell r="AH167">
            <v>0</v>
          </cell>
          <cell r="AI167">
            <v>0</v>
          </cell>
          <cell r="AJ167">
            <v>795893</v>
          </cell>
          <cell r="AK167">
            <v>0</v>
          </cell>
          <cell r="AL167">
            <v>45953</v>
          </cell>
          <cell r="AM167">
            <v>841846</v>
          </cell>
          <cell r="AN167">
            <v>0</v>
          </cell>
          <cell r="AO167">
            <v>0</v>
          </cell>
          <cell r="AP167">
            <v>0</v>
          </cell>
          <cell r="AQ167">
            <v>0</v>
          </cell>
          <cell r="AR167">
            <v>841846</v>
          </cell>
          <cell r="AS167" t="str">
            <v xml:space="preserve"> </v>
          </cell>
          <cell r="AT167">
            <v>158</v>
          </cell>
          <cell r="AU167">
            <v>0</v>
          </cell>
          <cell r="AV167">
            <v>0</v>
          </cell>
          <cell r="AW167">
            <v>0</v>
          </cell>
          <cell r="AX167">
            <v>0</v>
          </cell>
          <cell r="AY167">
            <v>0</v>
          </cell>
          <cell r="AZ167">
            <v>0</v>
          </cell>
          <cell r="BA167" t="str">
            <v xml:space="preserve"> </v>
          </cell>
          <cell r="BB167">
            <v>0</v>
          </cell>
          <cell r="BC167">
            <v>0</v>
          </cell>
          <cell r="BD167">
            <v>0</v>
          </cell>
          <cell r="BE167">
            <v>0</v>
          </cell>
          <cell r="BF167">
            <v>0</v>
          </cell>
          <cell r="BH167">
            <v>9</v>
          </cell>
          <cell r="BI167">
            <v>2.9765143509905627</v>
          </cell>
          <cell r="CA167">
            <v>158</v>
          </cell>
          <cell r="CB167">
            <v>158</v>
          </cell>
          <cell r="CC167" t="str">
            <v>LITTLETON</v>
          </cell>
          <cell r="CD167">
            <v>795893</v>
          </cell>
          <cell r="CE167">
            <v>814318</v>
          </cell>
          <cell r="CF167">
            <v>0</v>
          </cell>
          <cell r="CG167">
            <v>0</v>
          </cell>
          <cell r="CH167">
            <v>25413.600000000002</v>
          </cell>
          <cell r="CI167">
            <v>0</v>
          </cell>
          <cell r="CJ167">
            <v>25413.600000000002</v>
          </cell>
          <cell r="CK167">
            <v>0</v>
          </cell>
          <cell r="DA167">
            <v>158</v>
          </cell>
          <cell r="DB167" t="str">
            <v>LITTLETON</v>
          </cell>
          <cell r="DG167">
            <v>0</v>
          </cell>
          <cell r="DK167">
            <v>0</v>
          </cell>
          <cell r="DL167">
            <v>0</v>
          </cell>
          <cell r="DN167">
            <v>0</v>
          </cell>
          <cell r="DP167">
            <v>0</v>
          </cell>
          <cell r="DQ167">
            <v>0</v>
          </cell>
          <cell r="DR167">
            <v>0</v>
          </cell>
          <cell r="DT167">
            <v>0</v>
          </cell>
          <cell r="EC167">
            <v>-158</v>
          </cell>
        </row>
        <row r="168">
          <cell r="A168">
            <v>159</v>
          </cell>
          <cell r="B168">
            <v>159</v>
          </cell>
          <cell r="C168" t="str">
            <v>LONGMEADOW</v>
          </cell>
          <cell r="D168">
            <v>8.99</v>
          </cell>
          <cell r="E168">
            <v>130861</v>
          </cell>
          <cell r="F168">
            <v>0</v>
          </cell>
          <cell r="G168">
            <v>8428</v>
          </cell>
          <cell r="H168">
            <v>139289</v>
          </cell>
          <cell r="J168">
            <v>8428</v>
          </cell>
          <cell r="K168">
            <v>0</v>
          </cell>
          <cell r="L168">
            <v>8428</v>
          </cell>
          <cell r="N168">
            <v>130861</v>
          </cell>
          <cell r="P168">
            <v>8428</v>
          </cell>
          <cell r="Q168">
            <v>0</v>
          </cell>
          <cell r="R168">
            <v>0</v>
          </cell>
          <cell r="S168">
            <v>0</v>
          </cell>
          <cell r="T168">
            <v>0</v>
          </cell>
          <cell r="U168">
            <v>8428</v>
          </cell>
          <cell r="W168">
            <v>30291.200000000001</v>
          </cell>
          <cell r="AB168">
            <v>159</v>
          </cell>
          <cell r="AC168">
            <v>8.99</v>
          </cell>
          <cell r="AD168">
            <v>3.9788147874892559E-3</v>
          </cell>
          <cell r="AE168">
            <v>0</v>
          </cell>
          <cell r="AF168">
            <v>0</v>
          </cell>
          <cell r="AG168">
            <v>130861</v>
          </cell>
          <cell r="AH168">
            <v>0</v>
          </cell>
          <cell r="AI168">
            <v>0</v>
          </cell>
          <cell r="AJ168">
            <v>130861</v>
          </cell>
          <cell r="AK168">
            <v>0</v>
          </cell>
          <cell r="AL168">
            <v>8428</v>
          </cell>
          <cell r="AM168">
            <v>139289</v>
          </cell>
          <cell r="AN168">
            <v>0</v>
          </cell>
          <cell r="AO168">
            <v>0</v>
          </cell>
          <cell r="AP168">
            <v>0</v>
          </cell>
          <cell r="AQ168">
            <v>0</v>
          </cell>
          <cell r="AR168">
            <v>139289</v>
          </cell>
          <cell r="AS168" t="str">
            <v xml:space="preserve"> </v>
          </cell>
          <cell r="AT168">
            <v>159</v>
          </cell>
          <cell r="AU168">
            <v>0</v>
          </cell>
          <cell r="AV168">
            <v>0</v>
          </cell>
          <cell r="AW168">
            <v>0</v>
          </cell>
          <cell r="AX168">
            <v>0</v>
          </cell>
          <cell r="AY168">
            <v>0</v>
          </cell>
          <cell r="AZ168">
            <v>0</v>
          </cell>
          <cell r="BA168" t="str">
            <v xml:space="preserve"> </v>
          </cell>
          <cell r="BB168">
            <v>0</v>
          </cell>
          <cell r="BC168">
            <v>0</v>
          </cell>
          <cell r="BD168">
            <v>0</v>
          </cell>
          <cell r="BE168">
            <v>0</v>
          </cell>
          <cell r="BF168">
            <v>0</v>
          </cell>
          <cell r="BH168">
            <v>9</v>
          </cell>
          <cell r="BI168">
            <v>0.29971063621841459</v>
          </cell>
          <cell r="CA168">
            <v>159</v>
          </cell>
          <cell r="CB168">
            <v>159</v>
          </cell>
          <cell r="CC168" t="str">
            <v>LONGMEADOW</v>
          </cell>
          <cell r="CD168">
            <v>130861</v>
          </cell>
          <cell r="CE168">
            <v>154638</v>
          </cell>
          <cell r="CF168">
            <v>0</v>
          </cell>
          <cell r="CG168">
            <v>0</v>
          </cell>
          <cell r="CH168">
            <v>21863.200000000001</v>
          </cell>
          <cell r="CI168">
            <v>0</v>
          </cell>
          <cell r="CJ168">
            <v>21863.200000000001</v>
          </cell>
          <cell r="CK168">
            <v>0</v>
          </cell>
          <cell r="DA168">
            <v>159</v>
          </cell>
          <cell r="DB168" t="str">
            <v>LONGMEADOW</v>
          </cell>
          <cell r="DG168">
            <v>0</v>
          </cell>
          <cell r="DK168">
            <v>0</v>
          </cell>
          <cell r="DL168">
            <v>0</v>
          </cell>
          <cell r="DN168">
            <v>0</v>
          </cell>
          <cell r="DP168">
            <v>0</v>
          </cell>
          <cell r="DQ168">
            <v>0</v>
          </cell>
          <cell r="DR168">
            <v>0</v>
          </cell>
          <cell r="DT168">
            <v>0</v>
          </cell>
          <cell r="EC168">
            <v>-159</v>
          </cell>
        </row>
        <row r="169">
          <cell r="A169">
            <v>160</v>
          </cell>
          <cell r="B169">
            <v>160</v>
          </cell>
          <cell r="C169" t="str">
            <v>LOWELL</v>
          </cell>
          <cell r="D169">
            <v>2002.3200000000015</v>
          </cell>
          <cell r="E169">
            <v>25468542</v>
          </cell>
          <cell r="F169">
            <v>0</v>
          </cell>
          <cell r="G169">
            <v>1865009</v>
          </cell>
          <cell r="H169">
            <v>27333551</v>
          </cell>
          <cell r="J169">
            <v>1865009</v>
          </cell>
          <cell r="K169">
            <v>2177195.5554571962</v>
          </cell>
          <cell r="L169">
            <v>4042204.5554571962</v>
          </cell>
          <cell r="N169">
            <v>23291346.444542803</v>
          </cell>
          <cell r="P169">
            <v>1875295</v>
          </cell>
          <cell r="Q169">
            <v>10.966640746500778</v>
          </cell>
          <cell r="R169">
            <v>141198</v>
          </cell>
          <cell r="S169">
            <v>10286</v>
          </cell>
          <cell r="T169">
            <v>2177195.5554571962</v>
          </cell>
          <cell r="U169">
            <v>4183413.5220979424</v>
          </cell>
          <cell r="W169">
            <v>5784775.2000000002</v>
          </cell>
          <cell r="AB169">
            <v>160</v>
          </cell>
          <cell r="AC169">
            <v>2002.3200000000015</v>
          </cell>
          <cell r="AD169">
            <v>3.3439502332815993</v>
          </cell>
          <cell r="AE169">
            <v>0</v>
          </cell>
          <cell r="AF169">
            <v>10.966640746500778</v>
          </cell>
          <cell r="AG169">
            <v>25468542</v>
          </cell>
          <cell r="AH169">
            <v>0</v>
          </cell>
          <cell r="AI169">
            <v>0</v>
          </cell>
          <cell r="AJ169">
            <v>25468542</v>
          </cell>
          <cell r="AK169">
            <v>0</v>
          </cell>
          <cell r="AL169">
            <v>1865009</v>
          </cell>
          <cell r="AM169">
            <v>27333551</v>
          </cell>
          <cell r="AN169">
            <v>130912</v>
          </cell>
          <cell r="AO169">
            <v>0</v>
          </cell>
          <cell r="AP169">
            <v>10286</v>
          </cell>
          <cell r="AQ169">
            <v>141198</v>
          </cell>
          <cell r="AR169">
            <v>27474749</v>
          </cell>
          <cell r="AS169" t="str">
            <v xml:space="preserve"> </v>
          </cell>
          <cell r="AT169">
            <v>160</v>
          </cell>
          <cell r="AU169">
            <v>211.77</v>
          </cell>
          <cell r="AV169">
            <v>0</v>
          </cell>
          <cell r="AW169">
            <v>0</v>
          </cell>
          <cell r="AX169">
            <v>0</v>
          </cell>
          <cell r="AY169">
            <v>0</v>
          </cell>
          <cell r="AZ169">
            <v>0</v>
          </cell>
          <cell r="BA169" t="str">
            <v xml:space="preserve"> </v>
          </cell>
          <cell r="BB169">
            <v>10.966640746500778</v>
          </cell>
          <cell r="BC169">
            <v>130912</v>
          </cell>
          <cell r="BD169">
            <v>0</v>
          </cell>
          <cell r="BE169">
            <v>10286</v>
          </cell>
          <cell r="BF169">
            <v>141198</v>
          </cell>
          <cell r="BH169">
            <v>18</v>
          </cell>
          <cell r="BI169">
            <v>11.499688577861772</v>
          </cell>
          <cell r="CA169">
            <v>160</v>
          </cell>
          <cell r="CB169">
            <v>160</v>
          </cell>
          <cell r="CC169" t="str">
            <v>LOWELL</v>
          </cell>
          <cell r="CD169">
            <v>25468542</v>
          </cell>
          <cell r="CE169">
            <v>23696495</v>
          </cell>
          <cell r="CF169">
            <v>1772047</v>
          </cell>
          <cell r="CG169">
            <v>1577142</v>
          </cell>
          <cell r="CH169">
            <v>429379.2</v>
          </cell>
          <cell r="CI169">
            <v>0</v>
          </cell>
          <cell r="CJ169">
            <v>3778568.2</v>
          </cell>
          <cell r="CK169">
            <v>2177195.5554571962</v>
          </cell>
          <cell r="DA169">
            <v>160</v>
          </cell>
          <cell r="DB169" t="str">
            <v>LOWELL</v>
          </cell>
          <cell r="DG169">
            <v>0</v>
          </cell>
          <cell r="DK169">
            <v>0</v>
          </cell>
          <cell r="DL169">
            <v>0</v>
          </cell>
          <cell r="DN169">
            <v>0</v>
          </cell>
          <cell r="DP169">
            <v>1772047</v>
          </cell>
          <cell r="DQ169">
            <v>1772047</v>
          </cell>
          <cell r="DR169">
            <v>0</v>
          </cell>
          <cell r="DT169">
            <v>0</v>
          </cell>
          <cell r="EC169">
            <v>-160</v>
          </cell>
        </row>
        <row r="170">
          <cell r="A170">
            <v>161</v>
          </cell>
          <cell r="B170">
            <v>161</v>
          </cell>
          <cell r="C170" t="str">
            <v>LUDLOW</v>
          </cell>
          <cell r="D170">
            <v>26.400000000000002</v>
          </cell>
          <cell r="E170">
            <v>444533</v>
          </cell>
          <cell r="F170">
            <v>0</v>
          </cell>
          <cell r="G170">
            <v>24763</v>
          </cell>
          <cell r="H170">
            <v>469296</v>
          </cell>
          <cell r="J170">
            <v>24763</v>
          </cell>
          <cell r="K170">
            <v>17474.176788420235</v>
          </cell>
          <cell r="L170">
            <v>42237.176788420235</v>
          </cell>
          <cell r="N170">
            <v>427058.82321157976</v>
          </cell>
          <cell r="P170">
            <v>24763</v>
          </cell>
          <cell r="Q170">
            <v>0</v>
          </cell>
          <cell r="R170">
            <v>0</v>
          </cell>
          <cell r="S170">
            <v>0</v>
          </cell>
          <cell r="T170">
            <v>17474.176788420235</v>
          </cell>
          <cell r="U170">
            <v>42237.176788420235</v>
          </cell>
          <cell r="W170">
            <v>104534</v>
          </cell>
          <cell r="AB170">
            <v>161</v>
          </cell>
          <cell r="AC170">
            <v>26.400000000000002</v>
          </cell>
          <cell r="AD170">
            <v>0</v>
          </cell>
          <cell r="AE170">
            <v>0</v>
          </cell>
          <cell r="AF170">
            <v>0</v>
          </cell>
          <cell r="AG170">
            <v>444533</v>
          </cell>
          <cell r="AH170">
            <v>0</v>
          </cell>
          <cell r="AI170">
            <v>0</v>
          </cell>
          <cell r="AJ170">
            <v>444533</v>
          </cell>
          <cell r="AK170">
            <v>0</v>
          </cell>
          <cell r="AL170">
            <v>24763</v>
          </cell>
          <cell r="AM170">
            <v>469296</v>
          </cell>
          <cell r="AN170">
            <v>0</v>
          </cell>
          <cell r="AO170">
            <v>0</v>
          </cell>
          <cell r="AP170">
            <v>0</v>
          </cell>
          <cell r="AQ170">
            <v>0</v>
          </cell>
          <cell r="AR170">
            <v>469296</v>
          </cell>
          <cell r="AS170" t="str">
            <v xml:space="preserve"> </v>
          </cell>
          <cell r="AT170">
            <v>161</v>
          </cell>
          <cell r="AU170">
            <v>1</v>
          </cell>
          <cell r="AV170">
            <v>0</v>
          </cell>
          <cell r="AW170">
            <v>0</v>
          </cell>
          <cell r="AX170">
            <v>0</v>
          </cell>
          <cell r="AY170">
            <v>0</v>
          </cell>
          <cell r="AZ170">
            <v>0</v>
          </cell>
          <cell r="BA170" t="str">
            <v xml:space="preserve"> </v>
          </cell>
          <cell r="BB170">
            <v>0</v>
          </cell>
          <cell r="BC170">
            <v>0</v>
          </cell>
          <cell r="BD170">
            <v>0</v>
          </cell>
          <cell r="BE170">
            <v>0</v>
          </cell>
          <cell r="BF170">
            <v>0</v>
          </cell>
          <cell r="BH170">
            <v>9</v>
          </cell>
          <cell r="BI170">
            <v>1.0593735185711395</v>
          </cell>
          <cell r="CA170">
            <v>161</v>
          </cell>
          <cell r="CB170">
            <v>161</v>
          </cell>
          <cell r="CC170" t="str">
            <v>LUDLOW</v>
          </cell>
          <cell r="CD170">
            <v>444533</v>
          </cell>
          <cell r="CE170">
            <v>445740</v>
          </cell>
          <cell r="CF170">
            <v>0</v>
          </cell>
          <cell r="CG170">
            <v>68022.599999999991</v>
          </cell>
          <cell r="CH170">
            <v>11748.400000000001</v>
          </cell>
          <cell r="CI170">
            <v>0</v>
          </cell>
          <cell r="CJ170">
            <v>79771</v>
          </cell>
          <cell r="CK170">
            <v>17474.176788420235</v>
          </cell>
          <cell r="DA170">
            <v>161</v>
          </cell>
          <cell r="DB170" t="str">
            <v>LUDLOW</v>
          </cell>
          <cell r="DG170">
            <v>0</v>
          </cell>
          <cell r="DK170">
            <v>0</v>
          </cell>
          <cell r="DL170">
            <v>0</v>
          </cell>
          <cell r="DN170">
            <v>0</v>
          </cell>
          <cell r="DP170">
            <v>0</v>
          </cell>
          <cell r="DQ170">
            <v>0</v>
          </cell>
          <cell r="DR170">
            <v>0</v>
          </cell>
          <cell r="DT170">
            <v>0</v>
          </cell>
          <cell r="EC170">
            <v>-161</v>
          </cell>
        </row>
        <row r="171">
          <cell r="A171">
            <v>162</v>
          </cell>
          <cell r="B171">
            <v>162</v>
          </cell>
          <cell r="C171" t="str">
            <v>LUNENBURG</v>
          </cell>
          <cell r="D171">
            <v>33.86</v>
          </cell>
          <cell r="E171">
            <v>421789</v>
          </cell>
          <cell r="F171">
            <v>0</v>
          </cell>
          <cell r="G171">
            <v>30823</v>
          </cell>
          <cell r="H171">
            <v>452612</v>
          </cell>
          <cell r="J171">
            <v>30823</v>
          </cell>
          <cell r="K171">
            <v>73170.483792129293</v>
          </cell>
          <cell r="L171">
            <v>103993.48379212929</v>
          </cell>
          <cell r="N171">
            <v>348618.51620787068</v>
          </cell>
          <cell r="P171">
            <v>31761</v>
          </cell>
          <cell r="Q171">
            <v>1</v>
          </cell>
          <cell r="R171">
            <v>13817</v>
          </cell>
          <cell r="S171">
            <v>938</v>
          </cell>
          <cell r="T171">
            <v>73170.483792129293</v>
          </cell>
          <cell r="U171">
            <v>117811.48379212929</v>
          </cell>
          <cell r="W171">
            <v>136628.79999999999</v>
          </cell>
          <cell r="AB171">
            <v>162</v>
          </cell>
          <cell r="AC171">
            <v>33.86</v>
          </cell>
          <cell r="AD171">
            <v>0</v>
          </cell>
          <cell r="AE171">
            <v>0</v>
          </cell>
          <cell r="AF171">
            <v>1</v>
          </cell>
          <cell r="AG171">
            <v>421789</v>
          </cell>
          <cell r="AH171">
            <v>0</v>
          </cell>
          <cell r="AI171">
            <v>0</v>
          </cell>
          <cell r="AJ171">
            <v>421789</v>
          </cell>
          <cell r="AK171">
            <v>0</v>
          </cell>
          <cell r="AL171">
            <v>30823</v>
          </cell>
          <cell r="AM171">
            <v>452612</v>
          </cell>
          <cell r="AN171">
            <v>12879</v>
          </cell>
          <cell r="AO171">
            <v>0</v>
          </cell>
          <cell r="AP171">
            <v>938</v>
          </cell>
          <cell r="AQ171">
            <v>13817</v>
          </cell>
          <cell r="AR171">
            <v>466429</v>
          </cell>
          <cell r="AS171" t="str">
            <v xml:space="preserve"> </v>
          </cell>
          <cell r="AT171">
            <v>162</v>
          </cell>
          <cell r="AU171">
            <v>0</v>
          </cell>
          <cell r="AV171">
            <v>0</v>
          </cell>
          <cell r="AW171">
            <v>0</v>
          </cell>
          <cell r="AX171">
            <v>0</v>
          </cell>
          <cell r="AY171">
            <v>0</v>
          </cell>
          <cell r="AZ171">
            <v>0</v>
          </cell>
          <cell r="BA171" t="str">
            <v xml:space="preserve"> </v>
          </cell>
          <cell r="BB171">
            <v>1</v>
          </cell>
          <cell r="BC171">
            <v>12879</v>
          </cell>
          <cell r="BD171">
            <v>0</v>
          </cell>
          <cell r="BE171">
            <v>938</v>
          </cell>
          <cell r="BF171">
            <v>13817</v>
          </cell>
          <cell r="BH171">
            <v>9</v>
          </cell>
          <cell r="BI171">
            <v>1.8279887761099918</v>
          </cell>
          <cell r="CA171">
            <v>162</v>
          </cell>
          <cell r="CB171">
            <v>162</v>
          </cell>
          <cell r="CC171" t="str">
            <v>LUNENBURG</v>
          </cell>
          <cell r="CD171">
            <v>421789</v>
          </cell>
          <cell r="CE171">
            <v>351527</v>
          </cell>
          <cell r="CF171">
            <v>70262</v>
          </cell>
          <cell r="CG171">
            <v>11322</v>
          </cell>
          <cell r="CH171">
            <v>10404.800000000001</v>
          </cell>
          <cell r="CI171">
            <v>0</v>
          </cell>
          <cell r="CJ171">
            <v>91988.800000000003</v>
          </cell>
          <cell r="CK171">
            <v>73170.483792129293</v>
          </cell>
          <cell r="DA171">
            <v>162</v>
          </cell>
          <cell r="DB171" t="str">
            <v>LUNENBURG</v>
          </cell>
          <cell r="DG171">
            <v>0</v>
          </cell>
          <cell r="DK171">
            <v>0</v>
          </cell>
          <cell r="DL171">
            <v>0</v>
          </cell>
          <cell r="DN171">
            <v>0</v>
          </cell>
          <cell r="DP171">
            <v>70262</v>
          </cell>
          <cell r="DQ171">
            <v>70262</v>
          </cell>
          <cell r="DR171">
            <v>0</v>
          </cell>
          <cell r="DT171">
            <v>0</v>
          </cell>
          <cell r="EC171">
            <v>-162</v>
          </cell>
        </row>
        <row r="172">
          <cell r="A172">
            <v>163</v>
          </cell>
          <cell r="B172">
            <v>163</v>
          </cell>
          <cell r="C172" t="str">
            <v>LYNN</v>
          </cell>
          <cell r="D172">
            <v>1866.52</v>
          </cell>
          <cell r="E172">
            <v>23582438</v>
          </cell>
          <cell r="F172">
            <v>733503</v>
          </cell>
          <cell r="G172">
            <v>1713827</v>
          </cell>
          <cell r="H172">
            <v>26029768</v>
          </cell>
          <cell r="J172">
            <v>1713827</v>
          </cell>
          <cell r="K172">
            <v>2391800.7677311045</v>
          </cell>
          <cell r="L172">
            <v>4105627.7677311045</v>
          </cell>
          <cell r="N172">
            <v>21924140.232268896</v>
          </cell>
          <cell r="P172">
            <v>1724934</v>
          </cell>
          <cell r="Q172">
            <v>11.842183133216746</v>
          </cell>
          <cell r="R172">
            <v>152476</v>
          </cell>
          <cell r="S172">
            <v>11107</v>
          </cell>
          <cell r="T172">
            <v>2391800.7677311045</v>
          </cell>
          <cell r="U172">
            <v>4258115.6099142376</v>
          </cell>
          <cell r="W172">
            <v>5521123.4000000004</v>
          </cell>
          <cell r="AB172">
            <v>163</v>
          </cell>
          <cell r="AC172">
            <v>1866.52</v>
          </cell>
          <cell r="AD172">
            <v>27.810122576062131</v>
          </cell>
          <cell r="AE172">
            <v>708.0200000000001</v>
          </cell>
          <cell r="AF172">
            <v>11.842183133216746</v>
          </cell>
          <cell r="AG172">
            <v>23582438</v>
          </cell>
          <cell r="AH172">
            <v>0</v>
          </cell>
          <cell r="AI172">
            <v>0</v>
          </cell>
          <cell r="AJ172">
            <v>23582438</v>
          </cell>
          <cell r="AK172">
            <v>733503</v>
          </cell>
          <cell r="AL172">
            <v>1713827</v>
          </cell>
          <cell r="AM172">
            <v>26029768</v>
          </cell>
          <cell r="AN172">
            <v>141369</v>
          </cell>
          <cell r="AO172">
            <v>0</v>
          </cell>
          <cell r="AP172">
            <v>11107</v>
          </cell>
          <cell r="AQ172">
            <v>152476</v>
          </cell>
          <cell r="AR172">
            <v>26182244</v>
          </cell>
          <cell r="AS172" t="str">
            <v xml:space="preserve"> </v>
          </cell>
          <cell r="AT172">
            <v>163</v>
          </cell>
          <cell r="AU172">
            <v>347.5</v>
          </cell>
          <cell r="AV172">
            <v>0</v>
          </cell>
          <cell r="AW172">
            <v>0</v>
          </cell>
          <cell r="AX172">
            <v>0</v>
          </cell>
          <cell r="AY172">
            <v>0</v>
          </cell>
          <cell r="AZ172">
            <v>0</v>
          </cell>
          <cell r="BA172" t="str">
            <v xml:space="preserve"> </v>
          </cell>
          <cell r="BB172">
            <v>11.842183133216746</v>
          </cell>
          <cell r="BC172">
            <v>141369</v>
          </cell>
          <cell r="BD172">
            <v>0</v>
          </cell>
          <cell r="BE172">
            <v>11107</v>
          </cell>
          <cell r="BF172">
            <v>152476</v>
          </cell>
          <cell r="BH172">
            <v>18</v>
          </cell>
          <cell r="BI172">
            <v>9.2434563158296541</v>
          </cell>
          <cell r="CA172">
            <v>163</v>
          </cell>
          <cell r="CB172">
            <v>163</v>
          </cell>
          <cell r="CC172" t="str">
            <v>LYNN</v>
          </cell>
          <cell r="CD172">
            <v>23582438</v>
          </cell>
          <cell r="CE172">
            <v>21356648</v>
          </cell>
          <cell r="CF172">
            <v>2225790</v>
          </cell>
          <cell r="CG172">
            <v>646238.4</v>
          </cell>
          <cell r="CH172">
            <v>782792</v>
          </cell>
          <cell r="CI172">
            <v>0</v>
          </cell>
          <cell r="CJ172">
            <v>3654820.4</v>
          </cell>
          <cell r="CK172">
            <v>2391800.7677311045</v>
          </cell>
          <cell r="DA172">
            <v>163</v>
          </cell>
          <cell r="DB172" t="str">
            <v>LYNN</v>
          </cell>
          <cell r="DG172">
            <v>0</v>
          </cell>
          <cell r="DK172">
            <v>0</v>
          </cell>
          <cell r="DL172">
            <v>0</v>
          </cell>
          <cell r="DN172">
            <v>0</v>
          </cell>
          <cell r="DP172">
            <v>2225790</v>
          </cell>
          <cell r="DQ172">
            <v>2225790</v>
          </cell>
          <cell r="DR172">
            <v>0</v>
          </cell>
          <cell r="DT172">
            <v>0</v>
          </cell>
          <cell r="EC172">
            <v>-163</v>
          </cell>
        </row>
        <row r="173">
          <cell r="A173">
            <v>164</v>
          </cell>
          <cell r="B173">
            <v>164</v>
          </cell>
          <cell r="C173" t="str">
            <v>LYNNFIELD</v>
          </cell>
          <cell r="D173">
            <v>5</v>
          </cell>
          <cell r="E173">
            <v>92584</v>
          </cell>
          <cell r="F173">
            <v>0</v>
          </cell>
          <cell r="G173">
            <v>4674</v>
          </cell>
          <cell r="H173">
            <v>97258</v>
          </cell>
          <cell r="J173">
            <v>4674</v>
          </cell>
          <cell r="K173">
            <v>15797</v>
          </cell>
          <cell r="L173">
            <v>20471</v>
          </cell>
          <cell r="N173">
            <v>76787</v>
          </cell>
          <cell r="P173">
            <v>4674</v>
          </cell>
          <cell r="Q173">
            <v>0</v>
          </cell>
          <cell r="R173">
            <v>0</v>
          </cell>
          <cell r="S173">
            <v>0</v>
          </cell>
          <cell r="T173">
            <v>15797</v>
          </cell>
          <cell r="U173">
            <v>20471</v>
          </cell>
          <cell r="W173">
            <v>35798.6</v>
          </cell>
          <cell r="AB173">
            <v>164</v>
          </cell>
          <cell r="AC173">
            <v>5</v>
          </cell>
          <cell r="AD173">
            <v>1.7238601578862811E-2</v>
          </cell>
          <cell r="AE173">
            <v>0</v>
          </cell>
          <cell r="AF173">
            <v>0</v>
          </cell>
          <cell r="AG173">
            <v>92584</v>
          </cell>
          <cell r="AH173">
            <v>0</v>
          </cell>
          <cell r="AI173">
            <v>0</v>
          </cell>
          <cell r="AJ173">
            <v>92584</v>
          </cell>
          <cell r="AK173">
            <v>0</v>
          </cell>
          <cell r="AL173">
            <v>4674</v>
          </cell>
          <cell r="AM173">
            <v>97258</v>
          </cell>
          <cell r="AN173">
            <v>0</v>
          </cell>
          <cell r="AO173">
            <v>0</v>
          </cell>
          <cell r="AP173">
            <v>0</v>
          </cell>
          <cell r="AQ173">
            <v>0</v>
          </cell>
          <cell r="AR173">
            <v>97258</v>
          </cell>
          <cell r="AS173" t="str">
            <v xml:space="preserve"> </v>
          </cell>
          <cell r="AT173">
            <v>164</v>
          </cell>
          <cell r="AU173">
            <v>0</v>
          </cell>
          <cell r="AV173">
            <v>0</v>
          </cell>
          <cell r="AW173">
            <v>0</v>
          </cell>
          <cell r="AX173">
            <v>0</v>
          </cell>
          <cell r="AY173">
            <v>0</v>
          </cell>
          <cell r="AZ173">
            <v>0</v>
          </cell>
          <cell r="BA173" t="str">
            <v xml:space="preserve"> </v>
          </cell>
          <cell r="BB173">
            <v>0</v>
          </cell>
          <cell r="BC173">
            <v>0</v>
          </cell>
          <cell r="BD173">
            <v>0</v>
          </cell>
          <cell r="BE173">
            <v>0</v>
          </cell>
          <cell r="BF173">
            <v>0</v>
          </cell>
          <cell r="BH173">
            <v>9</v>
          </cell>
          <cell r="BI173">
            <v>0.26505581076119034</v>
          </cell>
          <cell r="CA173">
            <v>164</v>
          </cell>
          <cell r="CB173">
            <v>164</v>
          </cell>
          <cell r="CC173" t="str">
            <v>LYNNFIELD</v>
          </cell>
          <cell r="CD173">
            <v>92584</v>
          </cell>
          <cell r="CE173">
            <v>76787</v>
          </cell>
          <cell r="CF173">
            <v>15797</v>
          </cell>
          <cell r="CG173">
            <v>0</v>
          </cell>
          <cell r="CH173">
            <v>15327.6</v>
          </cell>
          <cell r="CI173">
            <v>0</v>
          </cell>
          <cell r="CJ173">
            <v>31124.6</v>
          </cell>
          <cell r="CK173">
            <v>15797</v>
          </cell>
          <cell r="DA173">
            <v>164</v>
          </cell>
          <cell r="DB173" t="str">
            <v>LYNNFIELD</v>
          </cell>
          <cell r="DG173">
            <v>0</v>
          </cell>
          <cell r="DK173">
            <v>0</v>
          </cell>
          <cell r="DL173">
            <v>0</v>
          </cell>
          <cell r="DN173">
            <v>0</v>
          </cell>
          <cell r="DP173">
            <v>15797</v>
          </cell>
          <cell r="DQ173">
            <v>15797</v>
          </cell>
          <cell r="DR173">
            <v>0</v>
          </cell>
          <cell r="DT173">
            <v>0</v>
          </cell>
          <cell r="EC173">
            <v>-164</v>
          </cell>
        </row>
        <row r="174">
          <cell r="A174">
            <v>165</v>
          </cell>
          <cell r="B174">
            <v>165</v>
          </cell>
          <cell r="C174" t="str">
            <v>MALDEN</v>
          </cell>
          <cell r="D174">
            <v>802.21000000000038</v>
          </cell>
          <cell r="E174">
            <v>9640611</v>
          </cell>
          <cell r="F174">
            <v>33598</v>
          </cell>
          <cell r="G174">
            <v>742563</v>
          </cell>
          <cell r="H174">
            <v>10416772</v>
          </cell>
          <cell r="J174">
            <v>742563</v>
          </cell>
          <cell r="K174">
            <v>150692.9947264982</v>
          </cell>
          <cell r="L174">
            <v>893255.99472649815</v>
          </cell>
          <cell r="N174">
            <v>9523516.0052735023</v>
          </cell>
          <cell r="P174">
            <v>751319</v>
          </cell>
          <cell r="Q174">
            <v>9.3706544079915339</v>
          </cell>
          <cell r="R174">
            <v>124374</v>
          </cell>
          <cell r="S174">
            <v>8756</v>
          </cell>
          <cell r="T174">
            <v>150692.9947264982</v>
          </cell>
          <cell r="U174">
            <v>1017639.3653809063</v>
          </cell>
          <cell r="W174">
            <v>1201236.7590662919</v>
          </cell>
          <cell r="AB174">
            <v>165</v>
          </cell>
          <cell r="AC174">
            <v>802.21000000000038</v>
          </cell>
          <cell r="AD174">
            <v>1.2133500316296015</v>
          </cell>
          <cell r="AE174">
            <v>41</v>
          </cell>
          <cell r="AF174">
            <v>9.3706544079915339</v>
          </cell>
          <cell r="AG174">
            <v>9743249</v>
          </cell>
          <cell r="AH174">
            <v>102638</v>
          </cell>
          <cell r="AI174">
            <v>0</v>
          </cell>
          <cell r="AJ174">
            <v>9640611</v>
          </cell>
          <cell r="AK174">
            <v>33598</v>
          </cell>
          <cell r="AL174">
            <v>742563</v>
          </cell>
          <cell r="AM174">
            <v>10416772</v>
          </cell>
          <cell r="AN174">
            <v>115186</v>
          </cell>
          <cell r="AO174">
            <v>432</v>
          </cell>
          <cell r="AP174">
            <v>8756</v>
          </cell>
          <cell r="AQ174">
            <v>124374</v>
          </cell>
          <cell r="AR174">
            <v>10541146</v>
          </cell>
          <cell r="AS174" t="str">
            <v xml:space="preserve"> </v>
          </cell>
          <cell r="AT174">
            <v>165</v>
          </cell>
          <cell r="AU174">
            <v>263.71999999999997</v>
          </cell>
          <cell r="AV174">
            <v>8.3736454349107774</v>
          </cell>
          <cell r="AW174">
            <v>102638</v>
          </cell>
          <cell r="AX174">
            <v>432</v>
          </cell>
          <cell r="AY174">
            <v>7821</v>
          </cell>
          <cell r="AZ174">
            <v>110891</v>
          </cell>
          <cell r="BA174" t="str">
            <v xml:space="preserve"> </v>
          </cell>
          <cell r="BB174">
            <v>0.99700897308075731</v>
          </cell>
          <cell r="BC174">
            <v>12548</v>
          </cell>
          <cell r="BD174">
            <v>0</v>
          </cell>
          <cell r="BE174">
            <v>935</v>
          </cell>
          <cell r="BF174">
            <v>13483</v>
          </cell>
          <cell r="BH174">
            <v>9.83</v>
          </cell>
          <cell r="BI174">
            <v>9.9346710167599959</v>
          </cell>
          <cell r="CA174">
            <v>165</v>
          </cell>
          <cell r="CB174">
            <v>165</v>
          </cell>
          <cell r="CC174" t="str">
            <v>MALDEN</v>
          </cell>
          <cell r="CD174">
            <v>9640611</v>
          </cell>
          <cell r="CE174">
            <v>9531435</v>
          </cell>
          <cell r="CF174">
            <v>109176</v>
          </cell>
          <cell r="CG174">
            <v>161615.2771988757</v>
          </cell>
          <cell r="CH174">
            <v>63508.481867416209</v>
          </cell>
          <cell r="CI174">
            <v>0</v>
          </cell>
          <cell r="CJ174">
            <v>334299.75906629185</v>
          </cell>
          <cell r="CK174">
            <v>150692.9947264982</v>
          </cell>
          <cell r="DA174">
            <v>165</v>
          </cell>
          <cell r="DB174" t="str">
            <v>MALDEN</v>
          </cell>
          <cell r="DG174">
            <v>0</v>
          </cell>
          <cell r="DK174">
            <v>0</v>
          </cell>
          <cell r="DL174">
            <v>0</v>
          </cell>
          <cell r="DN174">
            <v>0</v>
          </cell>
          <cell r="DP174">
            <v>109176</v>
          </cell>
          <cell r="DQ174">
            <v>109176</v>
          </cell>
          <cell r="DR174">
            <v>0</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B175">
            <v>166</v>
          </cell>
          <cell r="AT175">
            <v>166</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83.61</v>
          </cell>
          <cell r="E176">
            <v>1325635</v>
          </cell>
          <cell r="F176">
            <v>0</v>
          </cell>
          <cell r="G176">
            <v>77221</v>
          </cell>
          <cell r="H176">
            <v>1402856</v>
          </cell>
          <cell r="J176">
            <v>77221</v>
          </cell>
          <cell r="K176">
            <v>267942</v>
          </cell>
          <cell r="L176">
            <v>345163</v>
          </cell>
          <cell r="N176">
            <v>1057693</v>
          </cell>
          <cell r="P176">
            <v>78156</v>
          </cell>
          <cell r="Q176">
            <v>0.99716192375546564</v>
          </cell>
          <cell r="R176">
            <v>16983</v>
          </cell>
          <cell r="S176">
            <v>935</v>
          </cell>
          <cell r="T176">
            <v>267942</v>
          </cell>
          <cell r="U176">
            <v>362146.99716192379</v>
          </cell>
          <cell r="W176">
            <v>369308.4</v>
          </cell>
          <cell r="AB176">
            <v>167</v>
          </cell>
          <cell r="AC176">
            <v>83.61</v>
          </cell>
          <cell r="AD176">
            <v>0.26048422786352893</v>
          </cell>
          <cell r="AE176">
            <v>0</v>
          </cell>
          <cell r="AF176">
            <v>0.99716192375546564</v>
          </cell>
          <cell r="AG176">
            <v>1325635</v>
          </cell>
          <cell r="AH176">
            <v>0</v>
          </cell>
          <cell r="AI176">
            <v>0</v>
          </cell>
          <cell r="AJ176">
            <v>1325635</v>
          </cell>
          <cell r="AK176">
            <v>0</v>
          </cell>
          <cell r="AL176">
            <v>77221</v>
          </cell>
          <cell r="AM176">
            <v>1402856</v>
          </cell>
          <cell r="AN176">
            <v>16048</v>
          </cell>
          <cell r="AO176">
            <v>0</v>
          </cell>
          <cell r="AP176">
            <v>935</v>
          </cell>
          <cell r="AQ176">
            <v>16983</v>
          </cell>
          <cell r="AR176">
            <v>1419839</v>
          </cell>
          <cell r="AS176" t="str">
            <v xml:space="preserve"> </v>
          </cell>
          <cell r="AT176">
            <v>167</v>
          </cell>
          <cell r="AU176">
            <v>1</v>
          </cell>
          <cell r="AV176">
            <v>0</v>
          </cell>
          <cell r="AW176">
            <v>0</v>
          </cell>
          <cell r="AX176">
            <v>0</v>
          </cell>
          <cell r="AY176">
            <v>0</v>
          </cell>
          <cell r="AZ176">
            <v>0</v>
          </cell>
          <cell r="BA176" t="str">
            <v xml:space="preserve"> </v>
          </cell>
          <cell r="BB176">
            <v>0.99716192375546564</v>
          </cell>
          <cell r="BC176">
            <v>16048</v>
          </cell>
          <cell r="BD176">
            <v>0</v>
          </cell>
          <cell r="BE176">
            <v>935</v>
          </cell>
          <cell r="BF176">
            <v>16983</v>
          </cell>
          <cell r="BH176">
            <v>9</v>
          </cell>
          <cell r="BI176">
            <v>2.1513621960759171</v>
          </cell>
          <cell r="CA176">
            <v>167</v>
          </cell>
          <cell r="CB176">
            <v>167</v>
          </cell>
          <cell r="CC176" t="str">
            <v>MANSFIELD</v>
          </cell>
          <cell r="CD176">
            <v>1325635</v>
          </cell>
          <cell r="CE176">
            <v>1057693</v>
          </cell>
          <cell r="CF176">
            <v>267942</v>
          </cell>
          <cell r="CG176">
            <v>0</v>
          </cell>
          <cell r="CH176">
            <v>7162.4000000000005</v>
          </cell>
          <cell r="CI176">
            <v>0</v>
          </cell>
          <cell r="CJ176">
            <v>275104.40000000002</v>
          </cell>
          <cell r="CK176">
            <v>267942</v>
          </cell>
          <cell r="DA176">
            <v>167</v>
          </cell>
          <cell r="DB176" t="str">
            <v>MANSFIELD</v>
          </cell>
          <cell r="DG176">
            <v>0</v>
          </cell>
          <cell r="DK176">
            <v>0</v>
          </cell>
          <cell r="DL176">
            <v>0</v>
          </cell>
          <cell r="DN176">
            <v>0</v>
          </cell>
          <cell r="DP176">
            <v>267942</v>
          </cell>
          <cell r="DQ176">
            <v>267942</v>
          </cell>
          <cell r="DR176">
            <v>0</v>
          </cell>
          <cell r="DT176">
            <v>0</v>
          </cell>
          <cell r="EC176">
            <v>-167</v>
          </cell>
        </row>
        <row r="177">
          <cell r="A177">
            <v>168</v>
          </cell>
          <cell r="B177">
            <v>168</v>
          </cell>
          <cell r="C177" t="str">
            <v>MARBLEHEAD</v>
          </cell>
          <cell r="D177">
            <v>116.23</v>
          </cell>
          <cell r="E177">
            <v>1362919</v>
          </cell>
          <cell r="F177">
            <v>0</v>
          </cell>
          <cell r="G177">
            <v>82249</v>
          </cell>
          <cell r="H177">
            <v>1445168</v>
          </cell>
          <cell r="J177">
            <v>82249</v>
          </cell>
          <cell r="K177">
            <v>0</v>
          </cell>
          <cell r="L177">
            <v>82249</v>
          </cell>
          <cell r="N177">
            <v>1362919</v>
          </cell>
          <cell r="P177">
            <v>108991</v>
          </cell>
          <cell r="Q177">
            <v>28.509999999999998</v>
          </cell>
          <cell r="R177">
            <v>468904</v>
          </cell>
          <cell r="S177">
            <v>26742</v>
          </cell>
          <cell r="T177">
            <v>0</v>
          </cell>
          <cell r="U177">
            <v>551181.51</v>
          </cell>
          <cell r="W177">
            <v>551153</v>
          </cell>
          <cell r="AB177">
            <v>168</v>
          </cell>
          <cell r="AC177">
            <v>116.23</v>
          </cell>
          <cell r="AD177">
            <v>3.4477203157725622E-2</v>
          </cell>
          <cell r="AE177">
            <v>0</v>
          </cell>
          <cell r="AF177">
            <v>28.509999999999998</v>
          </cell>
          <cell r="AG177">
            <v>1362919</v>
          </cell>
          <cell r="AH177">
            <v>0</v>
          </cell>
          <cell r="AI177">
            <v>0</v>
          </cell>
          <cell r="AJ177">
            <v>1362919</v>
          </cell>
          <cell r="AK177">
            <v>0</v>
          </cell>
          <cell r="AL177">
            <v>82249</v>
          </cell>
          <cell r="AM177">
            <v>1445168</v>
          </cell>
          <cell r="AN177">
            <v>442162</v>
          </cell>
          <cell r="AO177">
            <v>0</v>
          </cell>
          <cell r="AP177">
            <v>26742</v>
          </cell>
          <cell r="AQ177">
            <v>468904</v>
          </cell>
          <cell r="AR177">
            <v>1914072</v>
          </cell>
          <cell r="AS177" t="str">
            <v xml:space="preserve"> </v>
          </cell>
          <cell r="AT177">
            <v>168</v>
          </cell>
          <cell r="AU177">
            <v>22</v>
          </cell>
          <cell r="AV177">
            <v>0</v>
          </cell>
          <cell r="AW177">
            <v>0</v>
          </cell>
          <cell r="AX177">
            <v>0</v>
          </cell>
          <cell r="AY177">
            <v>0</v>
          </cell>
          <cell r="AZ177">
            <v>0</v>
          </cell>
          <cell r="BA177" t="str">
            <v xml:space="preserve"> </v>
          </cell>
          <cell r="BB177">
            <v>28.509999999999998</v>
          </cell>
          <cell r="BC177">
            <v>442162</v>
          </cell>
          <cell r="BD177">
            <v>0</v>
          </cell>
          <cell r="BE177">
            <v>26742</v>
          </cell>
          <cell r="BF177">
            <v>468904</v>
          </cell>
          <cell r="BH177">
            <v>9</v>
          </cell>
          <cell r="BI177">
            <v>2.6239070816010441</v>
          </cell>
          <cell r="CA177">
            <v>168</v>
          </cell>
          <cell r="CB177">
            <v>168</v>
          </cell>
          <cell r="CC177" t="str">
            <v>MARBLEHEAD</v>
          </cell>
          <cell r="CD177">
            <v>1362919</v>
          </cell>
          <cell r="CE177">
            <v>1593396</v>
          </cell>
          <cell r="CF177">
            <v>0</v>
          </cell>
          <cell r="CG177">
            <v>0</v>
          </cell>
          <cell r="CH177">
            <v>0</v>
          </cell>
          <cell r="CI177">
            <v>0</v>
          </cell>
          <cell r="CJ177">
            <v>0</v>
          </cell>
          <cell r="CK177">
            <v>0</v>
          </cell>
          <cell r="DA177">
            <v>168</v>
          </cell>
          <cell r="DB177" t="str">
            <v>MARBLEHEAD</v>
          </cell>
          <cell r="DG177">
            <v>0</v>
          </cell>
          <cell r="DK177">
            <v>0</v>
          </cell>
          <cell r="DL177">
            <v>0</v>
          </cell>
          <cell r="DN177">
            <v>0</v>
          </cell>
          <cell r="DP177">
            <v>0</v>
          </cell>
          <cell r="DQ177">
            <v>0</v>
          </cell>
          <cell r="DR177">
            <v>0</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B178">
            <v>169</v>
          </cell>
          <cell r="AT178">
            <v>169</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496.94</v>
          </cell>
          <cell r="E179">
            <v>6849686</v>
          </cell>
          <cell r="F179">
            <v>0</v>
          </cell>
          <cell r="G179">
            <v>460449</v>
          </cell>
          <cell r="H179">
            <v>7310135</v>
          </cell>
          <cell r="J179">
            <v>460449</v>
          </cell>
          <cell r="K179">
            <v>7954.6338117647365</v>
          </cell>
          <cell r="L179">
            <v>468403.63381176471</v>
          </cell>
          <cell r="N179">
            <v>6841731.3661882356</v>
          </cell>
          <cell r="P179">
            <v>466071</v>
          </cell>
          <cell r="Q179">
            <v>5.9931532616055971</v>
          </cell>
          <cell r="R179">
            <v>89320</v>
          </cell>
          <cell r="S179">
            <v>5622</v>
          </cell>
          <cell r="T179">
            <v>7954.6338117647365</v>
          </cell>
          <cell r="U179">
            <v>557729.62696502637</v>
          </cell>
          <cell r="W179">
            <v>651906</v>
          </cell>
          <cell r="AB179">
            <v>170</v>
          </cell>
          <cell r="AC179">
            <v>496.94</v>
          </cell>
          <cell r="AD179">
            <v>6.5230699550793025E-2</v>
          </cell>
          <cell r="AE179">
            <v>0</v>
          </cell>
          <cell r="AF179">
            <v>5.9931532616055971</v>
          </cell>
          <cell r="AG179">
            <v>6849686</v>
          </cell>
          <cell r="AH179">
            <v>0</v>
          </cell>
          <cell r="AI179">
            <v>0</v>
          </cell>
          <cell r="AJ179">
            <v>6849686</v>
          </cell>
          <cell r="AK179">
            <v>0</v>
          </cell>
          <cell r="AL179">
            <v>460449</v>
          </cell>
          <cell r="AM179">
            <v>7310135</v>
          </cell>
          <cell r="AN179">
            <v>83698</v>
          </cell>
          <cell r="AO179">
            <v>0</v>
          </cell>
          <cell r="AP179">
            <v>5622</v>
          </cell>
          <cell r="AQ179">
            <v>89320</v>
          </cell>
          <cell r="AR179">
            <v>7399455</v>
          </cell>
          <cell r="AS179" t="str">
            <v xml:space="preserve"> </v>
          </cell>
          <cell r="AT179">
            <v>170</v>
          </cell>
          <cell r="AU179">
            <v>33.989999999999995</v>
          </cell>
          <cell r="AV179">
            <v>0</v>
          </cell>
          <cell r="AW179">
            <v>0</v>
          </cell>
          <cell r="AX179">
            <v>0</v>
          </cell>
          <cell r="AY179">
            <v>0</v>
          </cell>
          <cell r="AZ179">
            <v>0</v>
          </cell>
          <cell r="BA179" t="str">
            <v xml:space="preserve"> </v>
          </cell>
          <cell r="BB179">
            <v>5.9931532616055971</v>
          </cell>
          <cell r="BC179">
            <v>83698</v>
          </cell>
          <cell r="BD179">
            <v>0</v>
          </cell>
          <cell r="BE179">
            <v>5622</v>
          </cell>
          <cell r="BF179">
            <v>89320</v>
          </cell>
          <cell r="BH179">
            <v>9</v>
          </cell>
          <cell r="BI179">
            <v>7.8484225165589256</v>
          </cell>
          <cell r="CA179">
            <v>170</v>
          </cell>
          <cell r="CB179">
            <v>170</v>
          </cell>
          <cell r="CC179" t="str">
            <v>MARLBOROUGH</v>
          </cell>
          <cell r="CD179">
            <v>6849686</v>
          </cell>
          <cell r="CE179">
            <v>7459549</v>
          </cell>
          <cell r="CF179">
            <v>0</v>
          </cell>
          <cell r="CG179">
            <v>30965.399999999998</v>
          </cell>
          <cell r="CH179">
            <v>71171.600000000006</v>
          </cell>
          <cell r="CI179">
            <v>0</v>
          </cell>
          <cell r="CJ179">
            <v>102137</v>
          </cell>
          <cell r="CK179">
            <v>7954.6338117647365</v>
          </cell>
          <cell r="DA179">
            <v>170</v>
          </cell>
          <cell r="DB179" t="str">
            <v>MARLBOROUGH</v>
          </cell>
          <cell r="DG179">
            <v>0</v>
          </cell>
          <cell r="DK179">
            <v>0</v>
          </cell>
          <cell r="DL179">
            <v>0</v>
          </cell>
          <cell r="DN179">
            <v>0</v>
          </cell>
          <cell r="DP179">
            <v>0</v>
          </cell>
          <cell r="DQ179">
            <v>0</v>
          </cell>
          <cell r="DR179">
            <v>0</v>
          </cell>
          <cell r="DT179">
            <v>0</v>
          </cell>
          <cell r="EC179">
            <v>-170</v>
          </cell>
        </row>
        <row r="180">
          <cell r="A180">
            <v>171</v>
          </cell>
          <cell r="B180">
            <v>171</v>
          </cell>
          <cell r="C180" t="str">
            <v>MARSHFIELD</v>
          </cell>
          <cell r="D180">
            <v>33.94</v>
          </cell>
          <cell r="E180">
            <v>476253</v>
          </cell>
          <cell r="F180">
            <v>0</v>
          </cell>
          <cell r="G180">
            <v>29755</v>
          </cell>
          <cell r="H180">
            <v>506008</v>
          </cell>
          <cell r="J180">
            <v>29755</v>
          </cell>
          <cell r="K180">
            <v>173195</v>
          </cell>
          <cell r="L180">
            <v>202950</v>
          </cell>
          <cell r="N180">
            <v>303058</v>
          </cell>
          <cell r="P180">
            <v>31631</v>
          </cell>
          <cell r="Q180">
            <v>2</v>
          </cell>
          <cell r="R180">
            <v>30436</v>
          </cell>
          <cell r="S180">
            <v>1876</v>
          </cell>
          <cell r="T180">
            <v>173195</v>
          </cell>
          <cell r="U180">
            <v>233388</v>
          </cell>
          <cell r="W180">
            <v>257440.4</v>
          </cell>
          <cell r="AB180">
            <v>171</v>
          </cell>
          <cell r="AC180">
            <v>33.94</v>
          </cell>
          <cell r="AD180">
            <v>0.21936007301861069</v>
          </cell>
          <cell r="AE180">
            <v>0</v>
          </cell>
          <cell r="AF180">
            <v>2</v>
          </cell>
          <cell r="AG180">
            <v>476253</v>
          </cell>
          <cell r="AH180">
            <v>0</v>
          </cell>
          <cell r="AI180">
            <v>0</v>
          </cell>
          <cell r="AJ180">
            <v>476253</v>
          </cell>
          <cell r="AK180">
            <v>0</v>
          </cell>
          <cell r="AL180">
            <v>29755</v>
          </cell>
          <cell r="AM180">
            <v>506008</v>
          </cell>
          <cell r="AN180">
            <v>28560</v>
          </cell>
          <cell r="AO180">
            <v>0</v>
          </cell>
          <cell r="AP180">
            <v>1876</v>
          </cell>
          <cell r="AQ180">
            <v>30436</v>
          </cell>
          <cell r="AR180">
            <v>536444</v>
          </cell>
          <cell r="AS180" t="str">
            <v xml:space="preserve"> </v>
          </cell>
          <cell r="AT180">
            <v>171</v>
          </cell>
          <cell r="AU180">
            <v>0</v>
          </cell>
          <cell r="AV180">
            <v>0</v>
          </cell>
          <cell r="AW180">
            <v>0</v>
          </cell>
          <cell r="AX180">
            <v>0</v>
          </cell>
          <cell r="AY180">
            <v>0</v>
          </cell>
          <cell r="AZ180">
            <v>0</v>
          </cell>
          <cell r="BA180" t="str">
            <v xml:space="preserve"> </v>
          </cell>
          <cell r="BB180">
            <v>2</v>
          </cell>
          <cell r="BC180">
            <v>28560</v>
          </cell>
          <cell r="BD180">
            <v>0</v>
          </cell>
          <cell r="BE180">
            <v>1876</v>
          </cell>
          <cell r="BF180">
            <v>30436</v>
          </cell>
          <cell r="BH180">
            <v>9</v>
          </cell>
          <cell r="BI180">
            <v>0.84008667480796817</v>
          </cell>
          <cell r="CA180">
            <v>171</v>
          </cell>
          <cell r="CB180">
            <v>171</v>
          </cell>
          <cell r="CC180" t="str">
            <v>MARSHFIELD</v>
          </cell>
          <cell r="CD180">
            <v>476253</v>
          </cell>
          <cell r="CE180">
            <v>303058</v>
          </cell>
          <cell r="CF180">
            <v>173195</v>
          </cell>
          <cell r="CG180">
            <v>0</v>
          </cell>
          <cell r="CH180">
            <v>24054.400000000001</v>
          </cell>
          <cell r="CI180">
            <v>0</v>
          </cell>
          <cell r="CJ180">
            <v>197249.4</v>
          </cell>
          <cell r="CK180">
            <v>173195</v>
          </cell>
          <cell r="DA180">
            <v>171</v>
          </cell>
          <cell r="DB180" t="str">
            <v>MARSHFIELD</v>
          </cell>
          <cell r="DG180">
            <v>0</v>
          </cell>
          <cell r="DK180">
            <v>0</v>
          </cell>
          <cell r="DL180">
            <v>0</v>
          </cell>
          <cell r="DN180">
            <v>0</v>
          </cell>
          <cell r="DP180">
            <v>173195</v>
          </cell>
          <cell r="DQ180">
            <v>173195</v>
          </cell>
          <cell r="DR180">
            <v>0</v>
          </cell>
          <cell r="DT180">
            <v>0</v>
          </cell>
          <cell r="EC180">
            <v>-171</v>
          </cell>
        </row>
        <row r="181">
          <cell r="A181">
            <v>172</v>
          </cell>
          <cell r="B181">
            <v>172</v>
          </cell>
          <cell r="C181" t="str">
            <v>MASHPEE</v>
          </cell>
          <cell r="D181">
            <v>55.71</v>
          </cell>
          <cell r="E181">
            <v>969966</v>
          </cell>
          <cell r="F181">
            <v>0</v>
          </cell>
          <cell r="G181">
            <v>48693</v>
          </cell>
          <cell r="H181">
            <v>1018659</v>
          </cell>
          <cell r="J181">
            <v>48693</v>
          </cell>
          <cell r="K181">
            <v>113796.80680050747</v>
          </cell>
          <cell r="L181">
            <v>162489.80680050747</v>
          </cell>
          <cell r="N181">
            <v>856169.19319949253</v>
          </cell>
          <cell r="P181">
            <v>52141</v>
          </cell>
          <cell r="Q181">
            <v>3.6772791312719422</v>
          </cell>
          <cell r="R181">
            <v>68383</v>
          </cell>
          <cell r="S181">
            <v>3448</v>
          </cell>
          <cell r="T181">
            <v>113796.80680050747</v>
          </cell>
          <cell r="U181">
            <v>230876.48407963873</v>
          </cell>
          <cell r="W181">
            <v>265883.2</v>
          </cell>
          <cell r="AB181">
            <v>172</v>
          </cell>
          <cell r="AC181">
            <v>55.71</v>
          </cell>
          <cell r="AD181">
            <v>0.10232896645102003</v>
          </cell>
          <cell r="AE181">
            <v>0</v>
          </cell>
          <cell r="AF181">
            <v>3.6772791312719422</v>
          </cell>
          <cell r="AG181">
            <v>969966</v>
          </cell>
          <cell r="AH181">
            <v>0</v>
          </cell>
          <cell r="AI181">
            <v>0</v>
          </cell>
          <cell r="AJ181">
            <v>969966</v>
          </cell>
          <cell r="AK181">
            <v>0</v>
          </cell>
          <cell r="AL181">
            <v>48693</v>
          </cell>
          <cell r="AM181">
            <v>1018659</v>
          </cell>
          <cell r="AN181">
            <v>64935</v>
          </cell>
          <cell r="AO181">
            <v>0</v>
          </cell>
          <cell r="AP181">
            <v>3448</v>
          </cell>
          <cell r="AQ181">
            <v>68383</v>
          </cell>
          <cell r="AR181">
            <v>1087042</v>
          </cell>
          <cell r="AS181" t="str">
            <v xml:space="preserve"> </v>
          </cell>
          <cell r="AT181">
            <v>172</v>
          </cell>
          <cell r="AU181">
            <v>0.96</v>
          </cell>
          <cell r="AV181">
            <v>0</v>
          </cell>
          <cell r="AW181">
            <v>0</v>
          </cell>
          <cell r="AX181">
            <v>0</v>
          </cell>
          <cell r="AY181">
            <v>0</v>
          </cell>
          <cell r="AZ181">
            <v>0</v>
          </cell>
          <cell r="BA181" t="str">
            <v xml:space="preserve"> </v>
          </cell>
          <cell r="BB181">
            <v>3.6772791312719422</v>
          </cell>
          <cell r="BC181">
            <v>64935</v>
          </cell>
          <cell r="BD181">
            <v>0</v>
          </cell>
          <cell r="BE181">
            <v>3448</v>
          </cell>
          <cell r="BF181">
            <v>68383</v>
          </cell>
          <cell r="BH181">
            <v>9</v>
          </cell>
          <cell r="BI181">
            <v>3.0331068383100881</v>
          </cell>
          <cell r="CA181">
            <v>172</v>
          </cell>
          <cell r="CB181">
            <v>172</v>
          </cell>
          <cell r="CC181" t="str">
            <v>MASHPEE</v>
          </cell>
          <cell r="CD181">
            <v>969966</v>
          </cell>
          <cell r="CE181">
            <v>868272</v>
          </cell>
          <cell r="CF181">
            <v>101694</v>
          </cell>
          <cell r="CG181">
            <v>47113.2</v>
          </cell>
          <cell r="CH181">
            <v>0</v>
          </cell>
          <cell r="CI181">
            <v>0</v>
          </cell>
          <cell r="CJ181">
            <v>148807.20000000001</v>
          </cell>
          <cell r="CK181">
            <v>113796.80680050747</v>
          </cell>
          <cell r="DA181">
            <v>172</v>
          </cell>
          <cell r="DB181" t="str">
            <v>MASHPEE</v>
          </cell>
          <cell r="DG181">
            <v>0</v>
          </cell>
          <cell r="DK181">
            <v>0</v>
          </cell>
          <cell r="DL181">
            <v>0</v>
          </cell>
          <cell r="DN181">
            <v>0</v>
          </cell>
          <cell r="DP181">
            <v>101694</v>
          </cell>
          <cell r="DQ181">
            <v>101694</v>
          </cell>
          <cell r="DR181">
            <v>0</v>
          </cell>
          <cell r="DT181">
            <v>0</v>
          </cell>
          <cell r="EC181">
            <v>-172</v>
          </cell>
        </row>
        <row r="182">
          <cell r="A182">
            <v>173</v>
          </cell>
          <cell r="B182">
            <v>173</v>
          </cell>
          <cell r="C182" t="str">
            <v>MATTAPOISETT</v>
          </cell>
          <cell r="D182">
            <v>0</v>
          </cell>
          <cell r="E182">
            <v>0</v>
          </cell>
          <cell r="F182">
            <v>0</v>
          </cell>
          <cell r="G182">
            <v>0</v>
          </cell>
          <cell r="H182">
            <v>0</v>
          </cell>
          <cell r="J182">
            <v>0</v>
          </cell>
          <cell r="K182">
            <v>4121.6621666841211</v>
          </cell>
          <cell r="L182">
            <v>4121.6621666841211</v>
          </cell>
          <cell r="N182">
            <v>-4121.6621666841211</v>
          </cell>
          <cell r="P182">
            <v>0</v>
          </cell>
          <cell r="Q182">
            <v>0</v>
          </cell>
          <cell r="R182">
            <v>0</v>
          </cell>
          <cell r="S182">
            <v>0</v>
          </cell>
          <cell r="T182">
            <v>4121.6621666841211</v>
          </cell>
          <cell r="U182">
            <v>4121.6621666841211</v>
          </cell>
          <cell r="W182">
            <v>16044.599999999999</v>
          </cell>
          <cell r="AB182">
            <v>173</v>
          </cell>
          <cell r="AT182">
            <v>173</v>
          </cell>
          <cell r="CA182">
            <v>173</v>
          </cell>
          <cell r="CB182">
            <v>173</v>
          </cell>
          <cell r="CC182" t="str">
            <v>MATTAPOISETT</v>
          </cell>
          <cell r="CD182">
            <v>0</v>
          </cell>
          <cell r="CE182">
            <v>26741</v>
          </cell>
          <cell r="CF182">
            <v>0</v>
          </cell>
          <cell r="CG182">
            <v>16044.599999999999</v>
          </cell>
          <cell r="CH182">
            <v>0</v>
          </cell>
          <cell r="CI182">
            <v>0</v>
          </cell>
          <cell r="CJ182">
            <v>16044.599999999999</v>
          </cell>
          <cell r="CK182">
            <v>4121.6621666841211</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74.38000000000001</v>
          </cell>
          <cell r="E183">
            <v>1215276</v>
          </cell>
          <cell r="F183">
            <v>0</v>
          </cell>
          <cell r="G183">
            <v>67887</v>
          </cell>
          <cell r="H183">
            <v>1283163</v>
          </cell>
          <cell r="J183">
            <v>67887</v>
          </cell>
          <cell r="K183">
            <v>271883.80876008363</v>
          </cell>
          <cell r="L183">
            <v>339770.80876008363</v>
          </cell>
          <cell r="N183">
            <v>943392.19123991637</v>
          </cell>
          <cell r="P183">
            <v>69763</v>
          </cell>
          <cell r="Q183">
            <v>2</v>
          </cell>
          <cell r="R183">
            <v>35570</v>
          </cell>
          <cell r="S183">
            <v>1876</v>
          </cell>
          <cell r="T183">
            <v>271883.80876008363</v>
          </cell>
          <cell r="U183">
            <v>375342.80876008363</v>
          </cell>
          <cell r="W183">
            <v>531906.60000000009</v>
          </cell>
          <cell r="AB183">
            <v>174</v>
          </cell>
          <cell r="AC183">
            <v>74.38000000000001</v>
          </cell>
          <cell r="AD183">
            <v>6.8467383944024142E-3</v>
          </cell>
          <cell r="AE183">
            <v>0</v>
          </cell>
          <cell r="AF183">
            <v>2</v>
          </cell>
          <cell r="AG183">
            <v>1215276</v>
          </cell>
          <cell r="AH183">
            <v>0</v>
          </cell>
          <cell r="AI183">
            <v>0</v>
          </cell>
          <cell r="AJ183">
            <v>1215276</v>
          </cell>
          <cell r="AK183">
            <v>0</v>
          </cell>
          <cell r="AL183">
            <v>67887</v>
          </cell>
          <cell r="AM183">
            <v>1283163</v>
          </cell>
          <cell r="AN183">
            <v>33694</v>
          </cell>
          <cell r="AO183">
            <v>0</v>
          </cell>
          <cell r="AP183">
            <v>1876</v>
          </cell>
          <cell r="AQ183">
            <v>35570</v>
          </cell>
          <cell r="AR183">
            <v>1318733</v>
          </cell>
          <cell r="AS183" t="str">
            <v xml:space="preserve"> </v>
          </cell>
          <cell r="AT183">
            <v>174</v>
          </cell>
          <cell r="AU183">
            <v>0</v>
          </cell>
          <cell r="AV183">
            <v>0</v>
          </cell>
          <cell r="AW183">
            <v>0</v>
          </cell>
          <cell r="AX183">
            <v>0</v>
          </cell>
          <cell r="AY183">
            <v>0</v>
          </cell>
          <cell r="AZ183">
            <v>0</v>
          </cell>
          <cell r="BA183" t="str">
            <v xml:space="preserve"> </v>
          </cell>
          <cell r="BB183">
            <v>2</v>
          </cell>
          <cell r="BC183">
            <v>33694</v>
          </cell>
          <cell r="BD183">
            <v>0</v>
          </cell>
          <cell r="BE183">
            <v>1876</v>
          </cell>
          <cell r="BF183">
            <v>35570</v>
          </cell>
          <cell r="BH183">
            <v>18</v>
          </cell>
          <cell r="BI183">
            <v>4.7645786222890845</v>
          </cell>
          <cell r="CA183">
            <v>174</v>
          </cell>
          <cell r="CB183">
            <v>174</v>
          </cell>
          <cell r="CC183" t="str">
            <v>MAYNARD</v>
          </cell>
          <cell r="CD183">
            <v>1215276</v>
          </cell>
          <cell r="CE183">
            <v>964558</v>
          </cell>
          <cell r="CF183">
            <v>250718</v>
          </cell>
          <cell r="CG183">
            <v>82393.2</v>
          </cell>
          <cell r="CH183">
            <v>95338.400000000009</v>
          </cell>
          <cell r="CI183">
            <v>0</v>
          </cell>
          <cell r="CJ183">
            <v>428449.60000000003</v>
          </cell>
          <cell r="CK183">
            <v>271883.80876008363</v>
          </cell>
          <cell r="DA183">
            <v>174</v>
          </cell>
          <cell r="DB183" t="str">
            <v>MAYNARD</v>
          </cell>
          <cell r="DG183">
            <v>0</v>
          </cell>
          <cell r="DK183">
            <v>0</v>
          </cell>
          <cell r="DL183">
            <v>0</v>
          </cell>
          <cell r="DN183">
            <v>0</v>
          </cell>
          <cell r="DP183">
            <v>250718</v>
          </cell>
          <cell r="DQ183">
            <v>250718</v>
          </cell>
          <cell r="DR183">
            <v>0</v>
          </cell>
          <cell r="DT183">
            <v>0</v>
          </cell>
          <cell r="EC183">
            <v>-174</v>
          </cell>
        </row>
        <row r="184">
          <cell r="A184">
            <v>175</v>
          </cell>
          <cell r="B184">
            <v>175</v>
          </cell>
          <cell r="C184" t="str">
            <v>MEDFIELD</v>
          </cell>
          <cell r="D184">
            <v>2</v>
          </cell>
          <cell r="E184">
            <v>31958</v>
          </cell>
          <cell r="F184">
            <v>0</v>
          </cell>
          <cell r="G184">
            <v>1876</v>
          </cell>
          <cell r="H184">
            <v>33834</v>
          </cell>
          <cell r="J184">
            <v>1876</v>
          </cell>
          <cell r="K184">
            <v>31958</v>
          </cell>
          <cell r="L184">
            <v>33834</v>
          </cell>
          <cell r="N184">
            <v>0</v>
          </cell>
          <cell r="P184">
            <v>1876</v>
          </cell>
          <cell r="Q184">
            <v>0</v>
          </cell>
          <cell r="R184">
            <v>0</v>
          </cell>
          <cell r="S184">
            <v>0</v>
          </cell>
          <cell r="T184">
            <v>31958</v>
          </cell>
          <cell r="U184">
            <v>33834</v>
          </cell>
          <cell r="W184">
            <v>33834</v>
          </cell>
          <cell r="AB184">
            <v>175</v>
          </cell>
          <cell r="AC184">
            <v>2</v>
          </cell>
          <cell r="AD184">
            <v>0</v>
          </cell>
          <cell r="AE184">
            <v>0</v>
          </cell>
          <cell r="AF184">
            <v>0</v>
          </cell>
          <cell r="AG184">
            <v>31958</v>
          </cell>
          <cell r="AH184">
            <v>0</v>
          </cell>
          <cell r="AI184">
            <v>0</v>
          </cell>
          <cell r="AJ184">
            <v>31958</v>
          </cell>
          <cell r="AK184">
            <v>0</v>
          </cell>
          <cell r="AL184">
            <v>1876</v>
          </cell>
          <cell r="AM184">
            <v>33834</v>
          </cell>
          <cell r="AN184">
            <v>0</v>
          </cell>
          <cell r="AO184">
            <v>0</v>
          </cell>
          <cell r="AP184">
            <v>0</v>
          </cell>
          <cell r="AQ184">
            <v>0</v>
          </cell>
          <cell r="AR184">
            <v>33834</v>
          </cell>
          <cell r="AS184" t="str">
            <v xml:space="preserve"> </v>
          </cell>
          <cell r="AT184">
            <v>175</v>
          </cell>
          <cell r="AU184">
            <v>0</v>
          </cell>
          <cell r="AV184">
            <v>0</v>
          </cell>
          <cell r="AW184">
            <v>0</v>
          </cell>
          <cell r="AX184">
            <v>0</v>
          </cell>
          <cell r="AY184">
            <v>0</v>
          </cell>
          <cell r="AZ184">
            <v>0</v>
          </cell>
          <cell r="BA184" t="str">
            <v xml:space="preserve"> </v>
          </cell>
          <cell r="BB184">
            <v>0</v>
          </cell>
          <cell r="BC184">
            <v>0</v>
          </cell>
          <cell r="BD184">
            <v>0</v>
          </cell>
          <cell r="BE184">
            <v>0</v>
          </cell>
          <cell r="BF184">
            <v>0</v>
          </cell>
          <cell r="BH184">
            <v>9</v>
          </cell>
          <cell r="BI184">
            <v>7.832456313738427E-2</v>
          </cell>
          <cell r="CA184">
            <v>175</v>
          </cell>
          <cell r="CB184">
            <v>175</v>
          </cell>
          <cell r="CC184" t="str">
            <v>MEDFIELD</v>
          </cell>
          <cell r="CD184">
            <v>31958</v>
          </cell>
          <cell r="CE184">
            <v>0</v>
          </cell>
          <cell r="CF184">
            <v>31958</v>
          </cell>
          <cell r="CG184">
            <v>0</v>
          </cell>
          <cell r="CH184">
            <v>0</v>
          </cell>
          <cell r="CI184">
            <v>0</v>
          </cell>
          <cell r="CJ184">
            <v>31958</v>
          </cell>
          <cell r="CK184">
            <v>31958</v>
          </cell>
          <cell r="DA184">
            <v>175</v>
          </cell>
          <cell r="DB184" t="str">
            <v>MEDFIELD</v>
          </cell>
          <cell r="DG184">
            <v>0</v>
          </cell>
          <cell r="DK184">
            <v>0</v>
          </cell>
          <cell r="DL184">
            <v>0</v>
          </cell>
          <cell r="DN184">
            <v>0</v>
          </cell>
          <cell r="DP184">
            <v>31958</v>
          </cell>
          <cell r="DQ184">
            <v>31958</v>
          </cell>
          <cell r="DR184">
            <v>0</v>
          </cell>
          <cell r="DT184">
            <v>0</v>
          </cell>
          <cell r="EC184">
            <v>-175</v>
          </cell>
        </row>
        <row r="185">
          <cell r="A185">
            <v>176</v>
          </cell>
          <cell r="B185">
            <v>176</v>
          </cell>
          <cell r="C185" t="str">
            <v>MEDFORD</v>
          </cell>
          <cell r="D185">
            <v>457.62</v>
          </cell>
          <cell r="E185">
            <v>8015146</v>
          </cell>
          <cell r="F185">
            <v>0</v>
          </cell>
          <cell r="G185">
            <v>424528</v>
          </cell>
          <cell r="H185">
            <v>8439674</v>
          </cell>
          <cell r="J185">
            <v>424528</v>
          </cell>
          <cell r="K185">
            <v>1388418.5109389366</v>
          </cell>
          <cell r="L185">
            <v>1812946.5109389366</v>
          </cell>
          <cell r="N185">
            <v>6626727.4890610632</v>
          </cell>
          <cell r="P185">
            <v>429102</v>
          </cell>
          <cell r="Q185">
            <v>4.8770089730807573</v>
          </cell>
          <cell r="R185">
            <v>90456</v>
          </cell>
          <cell r="S185">
            <v>4574</v>
          </cell>
          <cell r="T185">
            <v>1388418.5109389366</v>
          </cell>
          <cell r="U185">
            <v>1903407.3879479098</v>
          </cell>
          <cell r="W185">
            <v>2685858.4</v>
          </cell>
          <cell r="AB185">
            <v>176</v>
          </cell>
          <cell r="AC185">
            <v>457.62</v>
          </cell>
          <cell r="AD185">
            <v>0.1502317997687736</v>
          </cell>
          <cell r="AE185">
            <v>0</v>
          </cell>
          <cell r="AF185">
            <v>4.8770089730807573</v>
          </cell>
          <cell r="AG185">
            <v>8015146</v>
          </cell>
          <cell r="AH185">
            <v>0</v>
          </cell>
          <cell r="AI185">
            <v>0</v>
          </cell>
          <cell r="AJ185">
            <v>8015146</v>
          </cell>
          <cell r="AK185">
            <v>0</v>
          </cell>
          <cell r="AL185">
            <v>424528</v>
          </cell>
          <cell r="AM185">
            <v>8439674</v>
          </cell>
          <cell r="AN185">
            <v>85882</v>
          </cell>
          <cell r="AO185">
            <v>0</v>
          </cell>
          <cell r="AP185">
            <v>4574</v>
          </cell>
          <cell r="AQ185">
            <v>90456</v>
          </cell>
          <cell r="AR185">
            <v>8530130</v>
          </cell>
          <cell r="AS185" t="str">
            <v xml:space="preserve"> </v>
          </cell>
          <cell r="AT185">
            <v>176</v>
          </cell>
          <cell r="AU185">
            <v>95.210000000000008</v>
          </cell>
          <cell r="AV185">
            <v>0</v>
          </cell>
          <cell r="AW185">
            <v>0</v>
          </cell>
          <cell r="AX185">
            <v>0</v>
          </cell>
          <cell r="AY185">
            <v>0</v>
          </cell>
          <cell r="AZ185">
            <v>0</v>
          </cell>
          <cell r="BA185" t="str">
            <v xml:space="preserve"> </v>
          </cell>
          <cell r="BB185">
            <v>4.8770089730807573</v>
          </cell>
          <cell r="BC185">
            <v>85882</v>
          </cell>
          <cell r="BD185">
            <v>0</v>
          </cell>
          <cell r="BE185">
            <v>4574</v>
          </cell>
          <cell r="BF185">
            <v>90456</v>
          </cell>
          <cell r="BH185">
            <v>9</v>
          </cell>
          <cell r="BI185">
            <v>8.8705874709205208</v>
          </cell>
          <cell r="CA185">
            <v>176</v>
          </cell>
          <cell r="CB185">
            <v>176</v>
          </cell>
          <cell r="CC185" t="str">
            <v>MEDFORD</v>
          </cell>
          <cell r="CD185">
            <v>8015146</v>
          </cell>
          <cell r="CE185">
            <v>6773359</v>
          </cell>
          <cell r="CF185">
            <v>1241787</v>
          </cell>
          <cell r="CG185">
            <v>570799.79999999993</v>
          </cell>
          <cell r="CH185">
            <v>358287.60000000003</v>
          </cell>
          <cell r="CI185">
            <v>0</v>
          </cell>
          <cell r="CJ185">
            <v>2170874.4</v>
          </cell>
          <cell r="CK185">
            <v>1388418.5109389366</v>
          </cell>
          <cell r="DA185">
            <v>176</v>
          </cell>
          <cell r="DB185" t="str">
            <v>MEDFORD</v>
          </cell>
          <cell r="DG185">
            <v>0</v>
          </cell>
          <cell r="DK185">
            <v>0</v>
          </cell>
          <cell r="DL185">
            <v>0</v>
          </cell>
          <cell r="DN185">
            <v>0</v>
          </cell>
          <cell r="DP185">
            <v>1241787</v>
          </cell>
          <cell r="DQ185">
            <v>1241787</v>
          </cell>
          <cell r="DR185">
            <v>0</v>
          </cell>
          <cell r="DT185">
            <v>0</v>
          </cell>
          <cell r="EC185">
            <v>-176</v>
          </cell>
        </row>
        <row r="186">
          <cell r="A186">
            <v>177</v>
          </cell>
          <cell r="B186">
            <v>177</v>
          </cell>
          <cell r="C186" t="str">
            <v>MEDWAY</v>
          </cell>
          <cell r="D186">
            <v>24.209999999999997</v>
          </cell>
          <cell r="E186">
            <v>352937</v>
          </cell>
          <cell r="F186">
            <v>0</v>
          </cell>
          <cell r="G186">
            <v>22700</v>
          </cell>
          <cell r="H186">
            <v>375637</v>
          </cell>
          <cell r="J186">
            <v>22700</v>
          </cell>
          <cell r="K186">
            <v>89475.683232363765</v>
          </cell>
          <cell r="L186">
            <v>112175.68323236376</v>
          </cell>
          <cell r="N186">
            <v>263461.31676763622</v>
          </cell>
          <cell r="P186">
            <v>22700</v>
          </cell>
          <cell r="Q186">
            <v>0</v>
          </cell>
          <cell r="R186">
            <v>0</v>
          </cell>
          <cell r="S186">
            <v>0</v>
          </cell>
          <cell r="T186">
            <v>89475.683232363765</v>
          </cell>
          <cell r="U186">
            <v>112175.68323236376</v>
          </cell>
          <cell r="W186">
            <v>161365.6</v>
          </cell>
          <cell r="AB186">
            <v>177</v>
          </cell>
          <cell r="AC186">
            <v>24.209999999999997</v>
          </cell>
          <cell r="AD186">
            <v>9.0995216862699117E-3</v>
          </cell>
          <cell r="AE186">
            <v>0</v>
          </cell>
          <cell r="AF186">
            <v>0</v>
          </cell>
          <cell r="AG186">
            <v>352937</v>
          </cell>
          <cell r="AH186">
            <v>0</v>
          </cell>
          <cell r="AI186">
            <v>0</v>
          </cell>
          <cell r="AJ186">
            <v>352937</v>
          </cell>
          <cell r="AK186">
            <v>0</v>
          </cell>
          <cell r="AL186">
            <v>22700</v>
          </cell>
          <cell r="AM186">
            <v>375637</v>
          </cell>
          <cell r="AN186">
            <v>0</v>
          </cell>
          <cell r="AO186">
            <v>0</v>
          </cell>
          <cell r="AP186">
            <v>0</v>
          </cell>
          <cell r="AQ186">
            <v>0</v>
          </cell>
          <cell r="AR186">
            <v>375637</v>
          </cell>
          <cell r="AS186" t="str">
            <v xml:space="preserve"> </v>
          </cell>
          <cell r="AT186">
            <v>177</v>
          </cell>
          <cell r="AU186">
            <v>0</v>
          </cell>
          <cell r="AV186">
            <v>0</v>
          </cell>
          <cell r="AW186">
            <v>0</v>
          </cell>
          <cell r="AX186">
            <v>0</v>
          </cell>
          <cell r="AY186">
            <v>0</v>
          </cell>
          <cell r="AZ186">
            <v>0</v>
          </cell>
          <cell r="BA186" t="str">
            <v xml:space="preserve"> </v>
          </cell>
          <cell r="BB186">
            <v>0</v>
          </cell>
          <cell r="BC186">
            <v>0</v>
          </cell>
          <cell r="BD186">
            <v>0</v>
          </cell>
          <cell r="BE186">
            <v>0</v>
          </cell>
          <cell r="BF186">
            <v>0</v>
          </cell>
          <cell r="BH186">
            <v>9</v>
          </cell>
          <cell r="BI186">
            <v>1.0388210609472655</v>
          </cell>
          <cell r="CA186">
            <v>177</v>
          </cell>
          <cell r="CB186">
            <v>177</v>
          </cell>
          <cell r="CC186" t="str">
            <v>MEDWAY</v>
          </cell>
          <cell r="CD186">
            <v>352937</v>
          </cell>
          <cell r="CE186">
            <v>277939</v>
          </cell>
          <cell r="CF186">
            <v>74998</v>
          </cell>
          <cell r="CG186">
            <v>56358</v>
          </cell>
          <cell r="CH186">
            <v>7309.6</v>
          </cell>
          <cell r="CI186">
            <v>0</v>
          </cell>
          <cell r="CJ186">
            <v>138665.60000000001</v>
          </cell>
          <cell r="CK186">
            <v>89475.683232363765</v>
          </cell>
          <cell r="DA186">
            <v>177</v>
          </cell>
          <cell r="DB186" t="str">
            <v>MEDWAY</v>
          </cell>
          <cell r="DG186">
            <v>0</v>
          </cell>
          <cell r="DK186">
            <v>0</v>
          </cell>
          <cell r="DL186">
            <v>0</v>
          </cell>
          <cell r="DN186">
            <v>0</v>
          </cell>
          <cell r="DP186">
            <v>74998</v>
          </cell>
          <cell r="DQ186">
            <v>74998</v>
          </cell>
          <cell r="DR186">
            <v>0</v>
          </cell>
          <cell r="DT186">
            <v>0</v>
          </cell>
          <cell r="EC186">
            <v>-177</v>
          </cell>
        </row>
        <row r="187">
          <cell r="A187">
            <v>178</v>
          </cell>
          <cell r="B187">
            <v>178</v>
          </cell>
          <cell r="C187" t="str">
            <v>MELROSE</v>
          </cell>
          <cell r="D187">
            <v>258.46000000000004</v>
          </cell>
          <cell r="E187">
            <v>3105447</v>
          </cell>
          <cell r="F187">
            <v>0</v>
          </cell>
          <cell r="G187">
            <v>242390</v>
          </cell>
          <cell r="H187">
            <v>3347837</v>
          </cell>
          <cell r="J187">
            <v>242390</v>
          </cell>
          <cell r="K187">
            <v>430421.4952211958</v>
          </cell>
          <cell r="L187">
            <v>672811.49522119574</v>
          </cell>
          <cell r="N187">
            <v>2675025.5047788043</v>
          </cell>
          <cell r="P187">
            <v>242390</v>
          </cell>
          <cell r="Q187">
            <v>0</v>
          </cell>
          <cell r="R187">
            <v>0</v>
          </cell>
          <cell r="S187">
            <v>0</v>
          </cell>
          <cell r="T187">
            <v>430421.4952211958</v>
          </cell>
          <cell r="U187">
            <v>672811.49522119574</v>
          </cell>
          <cell r="W187">
            <v>860072.2</v>
          </cell>
          <cell r="AB187">
            <v>178</v>
          </cell>
          <cell r="AC187">
            <v>258.46000000000004</v>
          </cell>
          <cell r="AD187">
            <v>4.7278787429732225E-2</v>
          </cell>
          <cell r="AE187">
            <v>0</v>
          </cell>
          <cell r="AF187">
            <v>0</v>
          </cell>
          <cell r="AG187">
            <v>3105447</v>
          </cell>
          <cell r="AH187">
            <v>0</v>
          </cell>
          <cell r="AI187">
            <v>0</v>
          </cell>
          <cell r="AJ187">
            <v>3105447</v>
          </cell>
          <cell r="AK187">
            <v>0</v>
          </cell>
          <cell r="AL187">
            <v>242390</v>
          </cell>
          <cell r="AM187">
            <v>3347837</v>
          </cell>
          <cell r="AN187">
            <v>0</v>
          </cell>
          <cell r="AO187">
            <v>0</v>
          </cell>
          <cell r="AP187">
            <v>0</v>
          </cell>
          <cell r="AQ187">
            <v>0</v>
          </cell>
          <cell r="AR187">
            <v>3347837</v>
          </cell>
          <cell r="AS187" t="str">
            <v xml:space="preserve"> </v>
          </cell>
          <cell r="AT187">
            <v>178</v>
          </cell>
          <cell r="AU187">
            <v>3</v>
          </cell>
          <cell r="AV187">
            <v>0</v>
          </cell>
          <cell r="AW187">
            <v>0</v>
          </cell>
          <cell r="AX187">
            <v>0</v>
          </cell>
          <cell r="AY187">
            <v>0</v>
          </cell>
          <cell r="AZ187">
            <v>0</v>
          </cell>
          <cell r="BA187" t="str">
            <v xml:space="preserve"> </v>
          </cell>
          <cell r="BB187">
            <v>0</v>
          </cell>
          <cell r="BC187">
            <v>0</v>
          </cell>
          <cell r="BD187">
            <v>0</v>
          </cell>
          <cell r="BE187">
            <v>0</v>
          </cell>
          <cell r="BF187">
            <v>0</v>
          </cell>
          <cell r="BH187">
            <v>9</v>
          </cell>
          <cell r="BI187">
            <v>6.0124893892205451</v>
          </cell>
          <cell r="CA187">
            <v>178</v>
          </cell>
          <cell r="CB187">
            <v>178</v>
          </cell>
          <cell r="CC187" t="str">
            <v>MELROSE</v>
          </cell>
          <cell r="CD187">
            <v>3105447</v>
          </cell>
          <cell r="CE187">
            <v>2739760</v>
          </cell>
          <cell r="CF187">
            <v>365687</v>
          </cell>
          <cell r="CG187">
            <v>251995.19999999998</v>
          </cell>
          <cell r="CH187">
            <v>0</v>
          </cell>
          <cell r="CI187">
            <v>0</v>
          </cell>
          <cell r="CJ187">
            <v>617682.19999999995</v>
          </cell>
          <cell r="CK187">
            <v>430421.4952211958</v>
          </cell>
          <cell r="DA187">
            <v>178</v>
          </cell>
          <cell r="DB187" t="str">
            <v>MELROSE</v>
          </cell>
          <cell r="DG187">
            <v>0</v>
          </cell>
          <cell r="DK187">
            <v>0</v>
          </cell>
          <cell r="DL187">
            <v>0</v>
          </cell>
          <cell r="DN187">
            <v>0</v>
          </cell>
          <cell r="DP187">
            <v>365687</v>
          </cell>
          <cell r="DQ187">
            <v>365687</v>
          </cell>
          <cell r="DR187">
            <v>0</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B188">
            <v>179</v>
          </cell>
          <cell r="AT188">
            <v>179</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B189">
            <v>180</v>
          </cell>
          <cell r="AT189">
            <v>180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146.37999999999994</v>
          </cell>
          <cell r="E190">
            <v>1755556</v>
          </cell>
          <cell r="F190">
            <v>0</v>
          </cell>
          <cell r="G190">
            <v>137176</v>
          </cell>
          <cell r="H190">
            <v>1892732</v>
          </cell>
          <cell r="J190">
            <v>137176</v>
          </cell>
          <cell r="K190">
            <v>115867.89154830328</v>
          </cell>
          <cell r="L190">
            <v>253043.89154830328</v>
          </cell>
          <cell r="N190">
            <v>1639688.1084516968</v>
          </cell>
          <cell r="P190">
            <v>137176</v>
          </cell>
          <cell r="Q190">
            <v>0</v>
          </cell>
          <cell r="R190">
            <v>0</v>
          </cell>
          <cell r="S190">
            <v>0</v>
          </cell>
          <cell r="T190">
            <v>115867.89154830328</v>
          </cell>
          <cell r="U190">
            <v>253043.89154830328</v>
          </cell>
          <cell r="W190">
            <v>418823.8</v>
          </cell>
          <cell r="AB190">
            <v>181</v>
          </cell>
          <cell r="AC190">
            <v>146.37999999999994</v>
          </cell>
          <cell r="AD190">
            <v>0.13714139385769161</v>
          </cell>
          <cell r="AE190">
            <v>0</v>
          </cell>
          <cell r="AF190">
            <v>0</v>
          </cell>
          <cell r="AG190">
            <v>1755556</v>
          </cell>
          <cell r="AH190">
            <v>0</v>
          </cell>
          <cell r="AI190">
            <v>0</v>
          </cell>
          <cell r="AJ190">
            <v>1755556</v>
          </cell>
          <cell r="AK190">
            <v>0</v>
          </cell>
          <cell r="AL190">
            <v>137176</v>
          </cell>
          <cell r="AM190">
            <v>1892732</v>
          </cell>
          <cell r="AN190">
            <v>0</v>
          </cell>
          <cell r="AO190">
            <v>0</v>
          </cell>
          <cell r="AP190">
            <v>0</v>
          </cell>
          <cell r="AQ190">
            <v>0</v>
          </cell>
          <cell r="AR190">
            <v>1892732</v>
          </cell>
          <cell r="AS190" t="str">
            <v xml:space="preserve"> </v>
          </cell>
          <cell r="AT190">
            <v>181</v>
          </cell>
          <cell r="AU190">
            <v>3</v>
          </cell>
          <cell r="AV190">
            <v>0</v>
          </cell>
          <cell r="AW190">
            <v>0</v>
          </cell>
          <cell r="AX190">
            <v>0</v>
          </cell>
          <cell r="AY190">
            <v>0</v>
          </cell>
          <cell r="AZ190">
            <v>0</v>
          </cell>
          <cell r="BA190" t="str">
            <v xml:space="preserve"> </v>
          </cell>
          <cell r="BB190">
            <v>0</v>
          </cell>
          <cell r="BC190">
            <v>0</v>
          </cell>
          <cell r="BD190">
            <v>0</v>
          </cell>
          <cell r="BE190">
            <v>0</v>
          </cell>
          <cell r="BF190">
            <v>0</v>
          </cell>
          <cell r="BH190">
            <v>9</v>
          </cell>
          <cell r="BI190">
            <v>1.9367916364146205</v>
          </cell>
          <cell r="CA190">
            <v>181</v>
          </cell>
          <cell r="CB190">
            <v>181</v>
          </cell>
          <cell r="CC190" t="str">
            <v>METHUEN</v>
          </cell>
          <cell r="CD190">
            <v>1755556</v>
          </cell>
          <cell r="CE190">
            <v>1676581</v>
          </cell>
          <cell r="CF190">
            <v>78975</v>
          </cell>
          <cell r="CG190">
            <v>143614.79999999999</v>
          </cell>
          <cell r="CH190">
            <v>59058</v>
          </cell>
          <cell r="CI190">
            <v>0</v>
          </cell>
          <cell r="CJ190">
            <v>281647.8</v>
          </cell>
          <cell r="CK190">
            <v>115867.89154830328</v>
          </cell>
          <cell r="DA190">
            <v>181</v>
          </cell>
          <cell r="DB190" t="str">
            <v>METHUEN</v>
          </cell>
          <cell r="DG190">
            <v>0</v>
          </cell>
          <cell r="DK190">
            <v>0</v>
          </cell>
          <cell r="DL190">
            <v>0</v>
          </cell>
          <cell r="DN190">
            <v>0</v>
          </cell>
          <cell r="DP190">
            <v>78975</v>
          </cell>
          <cell r="DQ190">
            <v>78975</v>
          </cell>
          <cell r="DR190">
            <v>0</v>
          </cell>
          <cell r="DT190">
            <v>0</v>
          </cell>
          <cell r="EC190">
            <v>-181</v>
          </cell>
        </row>
        <row r="191">
          <cell r="A191">
            <v>182</v>
          </cell>
          <cell r="B191">
            <v>182</v>
          </cell>
          <cell r="C191" t="str">
            <v>MIDDLEBOROUGH</v>
          </cell>
          <cell r="D191">
            <v>60.54</v>
          </cell>
          <cell r="E191">
            <v>874322</v>
          </cell>
          <cell r="F191">
            <v>0</v>
          </cell>
          <cell r="G191">
            <v>54594</v>
          </cell>
          <cell r="H191">
            <v>928916</v>
          </cell>
          <cell r="J191">
            <v>54594</v>
          </cell>
          <cell r="K191">
            <v>316327.09969220834</v>
          </cell>
          <cell r="L191">
            <v>370921.09969220834</v>
          </cell>
          <cell r="N191">
            <v>557994.90030779166</v>
          </cell>
          <cell r="P191">
            <v>56470</v>
          </cell>
          <cell r="Q191">
            <v>2</v>
          </cell>
          <cell r="R191">
            <v>29020</v>
          </cell>
          <cell r="S191">
            <v>1876</v>
          </cell>
          <cell r="T191">
            <v>316327.09969220834</v>
          </cell>
          <cell r="U191">
            <v>399943.09969220834</v>
          </cell>
          <cell r="W191">
            <v>455292</v>
          </cell>
          <cell r="AB191">
            <v>182</v>
          </cell>
          <cell r="AC191">
            <v>60.54</v>
          </cell>
          <cell r="AD191">
            <v>0.33608168829838581</v>
          </cell>
          <cell r="AE191">
            <v>0</v>
          </cell>
          <cell r="AF191">
            <v>2</v>
          </cell>
          <cell r="AG191">
            <v>874322</v>
          </cell>
          <cell r="AH191">
            <v>0</v>
          </cell>
          <cell r="AI191">
            <v>0</v>
          </cell>
          <cell r="AJ191">
            <v>874322</v>
          </cell>
          <cell r="AK191">
            <v>0</v>
          </cell>
          <cell r="AL191">
            <v>54594</v>
          </cell>
          <cell r="AM191">
            <v>928916</v>
          </cell>
          <cell r="AN191">
            <v>27144</v>
          </cell>
          <cell r="AO191">
            <v>0</v>
          </cell>
          <cell r="AP191">
            <v>1876</v>
          </cell>
          <cell r="AQ191">
            <v>29020</v>
          </cell>
          <cell r="AR191">
            <v>957936</v>
          </cell>
          <cell r="AS191" t="str">
            <v xml:space="preserve"> </v>
          </cell>
          <cell r="AT191">
            <v>182</v>
          </cell>
          <cell r="AU191">
            <v>5.77</v>
          </cell>
          <cell r="AV191">
            <v>0</v>
          </cell>
          <cell r="AW191">
            <v>0</v>
          </cell>
          <cell r="AX191">
            <v>0</v>
          </cell>
          <cell r="AY191">
            <v>0</v>
          </cell>
          <cell r="AZ191">
            <v>0</v>
          </cell>
          <cell r="BA191" t="str">
            <v xml:space="preserve"> </v>
          </cell>
          <cell r="BB191">
            <v>2</v>
          </cell>
          <cell r="BC191">
            <v>27144</v>
          </cell>
          <cell r="BD191">
            <v>0</v>
          </cell>
          <cell r="BE191">
            <v>1876</v>
          </cell>
          <cell r="BF191">
            <v>29020</v>
          </cell>
          <cell r="BH191">
            <v>9</v>
          </cell>
          <cell r="BI191">
            <v>1.9857956629044371</v>
          </cell>
          <cell r="CA191">
            <v>182</v>
          </cell>
          <cell r="CB191">
            <v>182</v>
          </cell>
          <cell r="CC191" t="str">
            <v>MIDDLEBOROUGH</v>
          </cell>
          <cell r="CD191">
            <v>874322</v>
          </cell>
          <cell r="CE191">
            <v>574269</v>
          </cell>
          <cell r="CF191">
            <v>300053</v>
          </cell>
          <cell r="CG191">
            <v>63351</v>
          </cell>
          <cell r="CH191">
            <v>8274</v>
          </cell>
          <cell r="CI191">
            <v>0</v>
          </cell>
          <cell r="CJ191">
            <v>371678</v>
          </cell>
          <cell r="CK191">
            <v>316327.09969220834</v>
          </cell>
          <cell r="DA191">
            <v>182</v>
          </cell>
          <cell r="DB191" t="str">
            <v>MIDDLEBOROUGH</v>
          </cell>
          <cell r="DG191">
            <v>0</v>
          </cell>
          <cell r="DK191">
            <v>0</v>
          </cell>
          <cell r="DL191">
            <v>0</v>
          </cell>
          <cell r="DN191">
            <v>0</v>
          </cell>
          <cell r="DP191">
            <v>300053</v>
          </cell>
          <cell r="DQ191">
            <v>300053</v>
          </cell>
          <cell r="DR191">
            <v>0</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B192">
            <v>183</v>
          </cell>
          <cell r="AT192">
            <v>183</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2.08</v>
          </cell>
          <cell r="E193">
            <v>35041</v>
          </cell>
          <cell r="F193">
            <v>0</v>
          </cell>
          <cell r="G193">
            <v>1952</v>
          </cell>
          <cell r="H193">
            <v>36993</v>
          </cell>
          <cell r="J193">
            <v>1952</v>
          </cell>
          <cell r="K193">
            <v>474.72867407303744</v>
          </cell>
          <cell r="L193">
            <v>2426.7286740730374</v>
          </cell>
          <cell r="N193">
            <v>34566.271325926966</v>
          </cell>
          <cell r="P193">
            <v>1952</v>
          </cell>
          <cell r="Q193">
            <v>0</v>
          </cell>
          <cell r="R193">
            <v>0</v>
          </cell>
          <cell r="S193">
            <v>0</v>
          </cell>
          <cell r="T193">
            <v>474.72867407303744</v>
          </cell>
          <cell r="U193">
            <v>2426.7286740730374</v>
          </cell>
          <cell r="W193">
            <v>17160.800000000003</v>
          </cell>
          <cell r="AB193">
            <v>184</v>
          </cell>
          <cell r="AC193">
            <v>2.08</v>
          </cell>
          <cell r="AD193">
            <v>0</v>
          </cell>
          <cell r="AE193">
            <v>0</v>
          </cell>
          <cell r="AF193">
            <v>0</v>
          </cell>
          <cell r="AG193">
            <v>35041</v>
          </cell>
          <cell r="AH193">
            <v>0</v>
          </cell>
          <cell r="AI193">
            <v>0</v>
          </cell>
          <cell r="AJ193">
            <v>35041</v>
          </cell>
          <cell r="AK193">
            <v>0</v>
          </cell>
          <cell r="AL193">
            <v>1952</v>
          </cell>
          <cell r="AM193">
            <v>36993</v>
          </cell>
          <cell r="AN193">
            <v>0</v>
          </cell>
          <cell r="AO193">
            <v>0</v>
          </cell>
          <cell r="AP193">
            <v>0</v>
          </cell>
          <cell r="AQ193">
            <v>0</v>
          </cell>
          <cell r="AR193">
            <v>36993</v>
          </cell>
          <cell r="AS193" t="str">
            <v xml:space="preserve"> </v>
          </cell>
          <cell r="AT193">
            <v>184</v>
          </cell>
          <cell r="AU193">
            <v>0</v>
          </cell>
          <cell r="AV193">
            <v>0</v>
          </cell>
          <cell r="AW193">
            <v>0</v>
          </cell>
          <cell r="AX193">
            <v>0</v>
          </cell>
          <cell r="AY193">
            <v>0</v>
          </cell>
          <cell r="AZ193">
            <v>0</v>
          </cell>
          <cell r="BA193" t="str">
            <v xml:space="preserve"> </v>
          </cell>
          <cell r="BB193">
            <v>0</v>
          </cell>
          <cell r="BC193">
            <v>0</v>
          </cell>
          <cell r="BD193">
            <v>0</v>
          </cell>
          <cell r="BE193">
            <v>0</v>
          </cell>
          <cell r="BF193">
            <v>0</v>
          </cell>
          <cell r="BH193">
            <v>9</v>
          </cell>
          <cell r="BI193">
            <v>0.2742857854910723</v>
          </cell>
          <cell r="CA193">
            <v>184</v>
          </cell>
          <cell r="CB193">
            <v>184</v>
          </cell>
          <cell r="CC193" t="str">
            <v>MIDDLETON</v>
          </cell>
          <cell r="CD193">
            <v>35041</v>
          </cell>
          <cell r="CE193">
            <v>36482</v>
          </cell>
          <cell r="CF193">
            <v>0</v>
          </cell>
          <cell r="CG193">
            <v>1848</v>
          </cell>
          <cell r="CH193">
            <v>13360.800000000001</v>
          </cell>
          <cell r="CI193">
            <v>0</v>
          </cell>
          <cell r="CJ193">
            <v>15208.800000000001</v>
          </cell>
          <cell r="CK193">
            <v>474.72867407303744</v>
          </cell>
          <cell r="DA193">
            <v>184</v>
          </cell>
          <cell r="DB193" t="str">
            <v>MIDDLETON</v>
          </cell>
          <cell r="DG193">
            <v>0</v>
          </cell>
          <cell r="DK193">
            <v>0</v>
          </cell>
          <cell r="DL193">
            <v>0</v>
          </cell>
          <cell r="DN193">
            <v>0</v>
          </cell>
          <cell r="DP193">
            <v>0</v>
          </cell>
          <cell r="DQ193">
            <v>0</v>
          </cell>
          <cell r="DR193">
            <v>0</v>
          </cell>
          <cell r="DT193">
            <v>0</v>
          </cell>
          <cell r="EC193">
            <v>-184</v>
          </cell>
        </row>
        <row r="194">
          <cell r="A194">
            <v>185</v>
          </cell>
          <cell r="B194">
            <v>185</v>
          </cell>
          <cell r="C194" t="str">
            <v>MILFORD</v>
          </cell>
          <cell r="D194">
            <v>92.69</v>
          </cell>
          <cell r="E194">
            <v>1153666</v>
          </cell>
          <cell r="F194">
            <v>0</v>
          </cell>
          <cell r="G194">
            <v>85082</v>
          </cell>
          <cell r="H194">
            <v>1238748</v>
          </cell>
          <cell r="J194">
            <v>85082</v>
          </cell>
          <cell r="K194">
            <v>394968.28199375473</v>
          </cell>
          <cell r="L194">
            <v>480050.28199375473</v>
          </cell>
          <cell r="N194">
            <v>758697.71800624533</v>
          </cell>
          <cell r="P194">
            <v>86930</v>
          </cell>
          <cell r="Q194">
            <v>1.97</v>
          </cell>
          <cell r="R194">
            <v>26960</v>
          </cell>
          <cell r="S194">
            <v>1848</v>
          </cell>
          <cell r="T194">
            <v>394968.28199375473</v>
          </cell>
          <cell r="U194">
            <v>507012.25199375476</v>
          </cell>
          <cell r="W194">
            <v>750991.8</v>
          </cell>
          <cell r="AB194">
            <v>185</v>
          </cell>
          <cell r="AC194">
            <v>92.69</v>
          </cell>
          <cell r="AD194">
            <v>1.3693476788804828E-2</v>
          </cell>
          <cell r="AE194">
            <v>0</v>
          </cell>
          <cell r="AF194">
            <v>1.97</v>
          </cell>
          <cell r="AG194">
            <v>1153666</v>
          </cell>
          <cell r="AH194">
            <v>0</v>
          </cell>
          <cell r="AI194">
            <v>0</v>
          </cell>
          <cell r="AJ194">
            <v>1153666</v>
          </cell>
          <cell r="AK194">
            <v>0</v>
          </cell>
          <cell r="AL194">
            <v>85082</v>
          </cell>
          <cell r="AM194">
            <v>1238748</v>
          </cell>
          <cell r="AN194">
            <v>25112</v>
          </cell>
          <cell r="AO194">
            <v>0</v>
          </cell>
          <cell r="AP194">
            <v>1848</v>
          </cell>
          <cell r="AQ194">
            <v>26960</v>
          </cell>
          <cell r="AR194">
            <v>1265708</v>
          </cell>
          <cell r="AS194" t="str">
            <v xml:space="preserve"> </v>
          </cell>
          <cell r="AT194">
            <v>185</v>
          </cell>
          <cell r="AU194">
            <v>0</v>
          </cell>
          <cell r="AV194">
            <v>0</v>
          </cell>
          <cell r="AW194">
            <v>0</v>
          </cell>
          <cell r="AX194">
            <v>0</v>
          </cell>
          <cell r="AY194">
            <v>0</v>
          </cell>
          <cell r="AZ194">
            <v>0</v>
          </cell>
          <cell r="BA194" t="str">
            <v xml:space="preserve"> </v>
          </cell>
          <cell r="BB194">
            <v>1.97</v>
          </cell>
          <cell r="BC194">
            <v>25112</v>
          </cell>
          <cell r="BD194">
            <v>0</v>
          </cell>
          <cell r="BE194">
            <v>1848</v>
          </cell>
          <cell r="BF194">
            <v>26960</v>
          </cell>
          <cell r="BH194">
            <v>9</v>
          </cell>
          <cell r="BI194">
            <v>1.7936584925740022</v>
          </cell>
          <cell r="CA194">
            <v>185</v>
          </cell>
          <cell r="CB194">
            <v>185</v>
          </cell>
          <cell r="CC194" t="str">
            <v>MILFORD</v>
          </cell>
          <cell r="CD194">
            <v>1153666</v>
          </cell>
          <cell r="CE194">
            <v>841069</v>
          </cell>
          <cell r="CF194">
            <v>312597</v>
          </cell>
          <cell r="CG194">
            <v>320650.8</v>
          </cell>
          <cell r="CH194">
            <v>5702</v>
          </cell>
          <cell r="CI194">
            <v>0</v>
          </cell>
          <cell r="CJ194">
            <v>638949.80000000005</v>
          </cell>
          <cell r="CK194">
            <v>394968.28199375473</v>
          </cell>
          <cell r="DA194">
            <v>185</v>
          </cell>
          <cell r="DB194" t="str">
            <v>MILFORD</v>
          </cell>
          <cell r="DG194">
            <v>0</v>
          </cell>
          <cell r="DK194">
            <v>0</v>
          </cell>
          <cell r="DL194">
            <v>0</v>
          </cell>
          <cell r="DN194">
            <v>0</v>
          </cell>
          <cell r="DP194">
            <v>312597</v>
          </cell>
          <cell r="DQ194">
            <v>312597</v>
          </cell>
          <cell r="DR194">
            <v>0</v>
          </cell>
          <cell r="DT194">
            <v>0</v>
          </cell>
          <cell r="EC194">
            <v>-185</v>
          </cell>
        </row>
        <row r="195">
          <cell r="A195">
            <v>186</v>
          </cell>
          <cell r="B195">
            <v>186</v>
          </cell>
          <cell r="C195" t="str">
            <v>MILLBURY</v>
          </cell>
          <cell r="D195">
            <v>12.25</v>
          </cell>
          <cell r="E195">
            <v>234500</v>
          </cell>
          <cell r="F195">
            <v>0</v>
          </cell>
          <cell r="G195">
            <v>11467</v>
          </cell>
          <cell r="H195">
            <v>245967</v>
          </cell>
          <cell r="J195">
            <v>11467</v>
          </cell>
          <cell r="K195">
            <v>82136.898986721222</v>
          </cell>
          <cell r="L195">
            <v>93603.898986721222</v>
          </cell>
          <cell r="N195">
            <v>152363.10101327876</v>
          </cell>
          <cell r="P195">
            <v>11467</v>
          </cell>
          <cell r="Q195">
            <v>0</v>
          </cell>
          <cell r="R195">
            <v>0</v>
          </cell>
          <cell r="S195">
            <v>0</v>
          </cell>
          <cell r="T195">
            <v>82136.898986721222</v>
          </cell>
          <cell r="U195">
            <v>93603.898986721222</v>
          </cell>
          <cell r="W195">
            <v>121344</v>
          </cell>
          <cell r="AB195">
            <v>186</v>
          </cell>
          <cell r="AC195">
            <v>12.25</v>
          </cell>
          <cell r="AD195">
            <v>2.2275072919005399E-2</v>
          </cell>
          <cell r="AE195">
            <v>0</v>
          </cell>
          <cell r="AF195">
            <v>0</v>
          </cell>
          <cell r="AG195">
            <v>234500</v>
          </cell>
          <cell r="AH195">
            <v>0</v>
          </cell>
          <cell r="AI195">
            <v>0</v>
          </cell>
          <cell r="AJ195">
            <v>234500</v>
          </cell>
          <cell r="AK195">
            <v>0</v>
          </cell>
          <cell r="AL195">
            <v>11467</v>
          </cell>
          <cell r="AM195">
            <v>245967</v>
          </cell>
          <cell r="AN195">
            <v>0</v>
          </cell>
          <cell r="AO195">
            <v>0</v>
          </cell>
          <cell r="AP195">
            <v>0</v>
          </cell>
          <cell r="AQ195">
            <v>0</v>
          </cell>
          <cell r="AR195">
            <v>245967</v>
          </cell>
          <cell r="AS195" t="str">
            <v xml:space="preserve"> </v>
          </cell>
          <cell r="AT195">
            <v>186</v>
          </cell>
          <cell r="AU195">
            <v>0</v>
          </cell>
          <cell r="AV195">
            <v>0</v>
          </cell>
          <cell r="AW195">
            <v>0</v>
          </cell>
          <cell r="AX195">
            <v>0</v>
          </cell>
          <cell r="AY195">
            <v>0</v>
          </cell>
          <cell r="AZ195">
            <v>0</v>
          </cell>
          <cell r="BA195" t="str">
            <v xml:space="preserve"> </v>
          </cell>
          <cell r="BB195">
            <v>0</v>
          </cell>
          <cell r="BC195">
            <v>0</v>
          </cell>
          <cell r="BD195">
            <v>0</v>
          </cell>
          <cell r="BE195">
            <v>0</v>
          </cell>
          <cell r="BF195">
            <v>0</v>
          </cell>
          <cell r="BH195">
            <v>9</v>
          </cell>
          <cell r="BI195">
            <v>0.84820272600340429</v>
          </cell>
          <cell r="CA195">
            <v>186</v>
          </cell>
          <cell r="CB195">
            <v>186</v>
          </cell>
          <cell r="CC195" t="str">
            <v>MILLBURY</v>
          </cell>
          <cell r="CD195">
            <v>234500</v>
          </cell>
          <cell r="CE195">
            <v>160419</v>
          </cell>
          <cell r="CF195">
            <v>74081</v>
          </cell>
          <cell r="CG195">
            <v>31359.599999999999</v>
          </cell>
          <cell r="CH195">
            <v>4436.4000000000005</v>
          </cell>
          <cell r="CI195">
            <v>0</v>
          </cell>
          <cell r="CJ195">
            <v>109877</v>
          </cell>
          <cell r="CK195">
            <v>82136.898986721222</v>
          </cell>
          <cell r="DA195">
            <v>186</v>
          </cell>
          <cell r="DB195" t="str">
            <v>MILLBURY</v>
          </cell>
          <cell r="DG195">
            <v>0</v>
          </cell>
          <cell r="DK195">
            <v>0</v>
          </cell>
          <cell r="DL195">
            <v>0</v>
          </cell>
          <cell r="DN195">
            <v>0</v>
          </cell>
          <cell r="DP195">
            <v>74081</v>
          </cell>
          <cell r="DQ195">
            <v>74081</v>
          </cell>
          <cell r="DR195">
            <v>0</v>
          </cell>
          <cell r="DT195">
            <v>0</v>
          </cell>
          <cell r="EC195">
            <v>-186</v>
          </cell>
        </row>
        <row r="196">
          <cell r="A196">
            <v>187</v>
          </cell>
          <cell r="B196">
            <v>187</v>
          </cell>
          <cell r="C196" t="str">
            <v>MILLIS</v>
          </cell>
          <cell r="D196">
            <v>5.41</v>
          </cell>
          <cell r="E196">
            <v>93667</v>
          </cell>
          <cell r="F196">
            <v>0</v>
          </cell>
          <cell r="G196">
            <v>5069</v>
          </cell>
          <cell r="H196">
            <v>98736</v>
          </cell>
          <cell r="J196">
            <v>5069</v>
          </cell>
          <cell r="K196">
            <v>30580.741009636953</v>
          </cell>
          <cell r="L196">
            <v>35649.741009636957</v>
          </cell>
          <cell r="N196">
            <v>63086.258990363043</v>
          </cell>
          <cell r="P196">
            <v>5069</v>
          </cell>
          <cell r="Q196">
            <v>0</v>
          </cell>
          <cell r="R196">
            <v>0</v>
          </cell>
          <cell r="S196">
            <v>0</v>
          </cell>
          <cell r="T196">
            <v>30580.741009636953</v>
          </cell>
          <cell r="U196">
            <v>35649.741009636957</v>
          </cell>
          <cell r="W196">
            <v>45062</v>
          </cell>
          <cell r="AB196">
            <v>187</v>
          </cell>
          <cell r="AC196">
            <v>5.41</v>
          </cell>
          <cell r="AD196">
            <v>5.6761524890687042E-3</v>
          </cell>
          <cell r="AE196">
            <v>0</v>
          </cell>
          <cell r="AF196">
            <v>0</v>
          </cell>
          <cell r="AG196">
            <v>93667</v>
          </cell>
          <cell r="AH196">
            <v>0</v>
          </cell>
          <cell r="AI196">
            <v>0</v>
          </cell>
          <cell r="AJ196">
            <v>93667</v>
          </cell>
          <cell r="AK196">
            <v>0</v>
          </cell>
          <cell r="AL196">
            <v>5069</v>
          </cell>
          <cell r="AM196">
            <v>98736</v>
          </cell>
          <cell r="AN196">
            <v>0</v>
          </cell>
          <cell r="AO196">
            <v>0</v>
          </cell>
          <cell r="AP196">
            <v>0</v>
          </cell>
          <cell r="AQ196">
            <v>0</v>
          </cell>
          <cell r="AR196">
            <v>98736</v>
          </cell>
          <cell r="AS196" t="str">
            <v xml:space="preserve"> </v>
          </cell>
          <cell r="AT196">
            <v>187</v>
          </cell>
          <cell r="AU196">
            <v>0</v>
          </cell>
          <cell r="AV196">
            <v>0</v>
          </cell>
          <cell r="AW196">
            <v>0</v>
          </cell>
          <cell r="AX196">
            <v>0</v>
          </cell>
          <cell r="AY196">
            <v>0</v>
          </cell>
          <cell r="AZ196">
            <v>0</v>
          </cell>
          <cell r="BA196" t="str">
            <v xml:space="preserve"> </v>
          </cell>
          <cell r="BB196">
            <v>0</v>
          </cell>
          <cell r="BC196">
            <v>0</v>
          </cell>
          <cell r="BD196">
            <v>0</v>
          </cell>
          <cell r="BE196">
            <v>0</v>
          </cell>
          <cell r="BF196">
            <v>0</v>
          </cell>
          <cell r="BH196">
            <v>9</v>
          </cell>
          <cell r="BI196">
            <v>0.4842663592275786</v>
          </cell>
          <cell r="CA196">
            <v>187</v>
          </cell>
          <cell r="CB196">
            <v>187</v>
          </cell>
          <cell r="CC196" t="str">
            <v>MILLIS</v>
          </cell>
          <cell r="CD196">
            <v>93667</v>
          </cell>
          <cell r="CE196">
            <v>66340</v>
          </cell>
          <cell r="CF196">
            <v>27327</v>
          </cell>
          <cell r="CG196">
            <v>12666</v>
          </cell>
          <cell r="CH196">
            <v>0</v>
          </cell>
          <cell r="CI196">
            <v>0</v>
          </cell>
          <cell r="CJ196">
            <v>39993</v>
          </cell>
          <cell r="CK196">
            <v>30580.741009636953</v>
          </cell>
          <cell r="DA196">
            <v>187</v>
          </cell>
          <cell r="DB196" t="str">
            <v>MILLIS</v>
          </cell>
          <cell r="DG196">
            <v>0</v>
          </cell>
          <cell r="DK196">
            <v>0</v>
          </cell>
          <cell r="DL196">
            <v>0</v>
          </cell>
          <cell r="DN196">
            <v>0</v>
          </cell>
          <cell r="DP196">
            <v>27327</v>
          </cell>
          <cell r="DQ196">
            <v>27327</v>
          </cell>
          <cell r="DR196">
            <v>0</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B197">
            <v>188</v>
          </cell>
          <cell r="AT197">
            <v>188</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8</v>
          </cell>
          <cell r="E198">
            <v>110467</v>
          </cell>
          <cell r="F198">
            <v>0</v>
          </cell>
          <cell r="G198">
            <v>7406</v>
          </cell>
          <cell r="H198">
            <v>117873</v>
          </cell>
          <cell r="J198">
            <v>7406</v>
          </cell>
          <cell r="K198">
            <v>48794</v>
          </cell>
          <cell r="L198">
            <v>56200</v>
          </cell>
          <cell r="N198">
            <v>61673</v>
          </cell>
          <cell r="P198">
            <v>7406</v>
          </cell>
          <cell r="Q198">
            <v>0</v>
          </cell>
          <cell r="R198">
            <v>0</v>
          </cell>
          <cell r="S198">
            <v>0</v>
          </cell>
          <cell r="T198">
            <v>48794</v>
          </cell>
          <cell r="U198">
            <v>56200</v>
          </cell>
          <cell r="W198">
            <v>77722</v>
          </cell>
          <cell r="AB198">
            <v>189</v>
          </cell>
          <cell r="AC198">
            <v>8</v>
          </cell>
          <cell r="AD198">
            <v>0.10451861558023158</v>
          </cell>
          <cell r="AE198">
            <v>0</v>
          </cell>
          <cell r="AF198">
            <v>0</v>
          </cell>
          <cell r="AG198">
            <v>110467</v>
          </cell>
          <cell r="AH198">
            <v>0</v>
          </cell>
          <cell r="AI198">
            <v>0</v>
          </cell>
          <cell r="AJ198">
            <v>110467</v>
          </cell>
          <cell r="AK198">
            <v>0</v>
          </cell>
          <cell r="AL198">
            <v>7406</v>
          </cell>
          <cell r="AM198">
            <v>117873</v>
          </cell>
          <cell r="AN198">
            <v>0</v>
          </cell>
          <cell r="AO198">
            <v>0</v>
          </cell>
          <cell r="AP198">
            <v>0</v>
          </cell>
          <cell r="AQ198">
            <v>0</v>
          </cell>
          <cell r="AR198">
            <v>117873</v>
          </cell>
          <cell r="AS198" t="str">
            <v xml:space="preserve"> </v>
          </cell>
          <cell r="AT198">
            <v>189</v>
          </cell>
          <cell r="AU198">
            <v>0</v>
          </cell>
          <cell r="AV198">
            <v>0</v>
          </cell>
          <cell r="AW198">
            <v>0</v>
          </cell>
          <cell r="AX198">
            <v>0</v>
          </cell>
          <cell r="AY198">
            <v>0</v>
          </cell>
          <cell r="AZ198">
            <v>0</v>
          </cell>
          <cell r="BA198" t="str">
            <v xml:space="preserve"> </v>
          </cell>
          <cell r="BB198">
            <v>0</v>
          </cell>
          <cell r="BC198">
            <v>0</v>
          </cell>
          <cell r="BD198">
            <v>0</v>
          </cell>
          <cell r="BE198">
            <v>0</v>
          </cell>
          <cell r="BF198">
            <v>0</v>
          </cell>
          <cell r="BH198">
            <v>9</v>
          </cell>
          <cell r="BI198">
            <v>0.1733286526830293</v>
          </cell>
          <cell r="CA198">
            <v>189</v>
          </cell>
          <cell r="CB198">
            <v>189</v>
          </cell>
          <cell r="CC198" t="str">
            <v>MILTON</v>
          </cell>
          <cell r="CD198">
            <v>110467</v>
          </cell>
          <cell r="CE198">
            <v>61673</v>
          </cell>
          <cell r="CF198">
            <v>48794</v>
          </cell>
          <cell r="CG198">
            <v>0</v>
          </cell>
          <cell r="CH198">
            <v>21522</v>
          </cell>
          <cell r="CI198">
            <v>0</v>
          </cell>
          <cell r="CJ198">
            <v>70316</v>
          </cell>
          <cell r="CK198">
            <v>48794</v>
          </cell>
          <cell r="DA198">
            <v>189</v>
          </cell>
          <cell r="DB198" t="str">
            <v>MILTON</v>
          </cell>
          <cell r="DG198">
            <v>0</v>
          </cell>
          <cell r="DK198">
            <v>0</v>
          </cell>
          <cell r="DL198">
            <v>0</v>
          </cell>
          <cell r="DN198">
            <v>0</v>
          </cell>
          <cell r="DP198">
            <v>48794</v>
          </cell>
          <cell r="DQ198">
            <v>48794</v>
          </cell>
          <cell r="DR198">
            <v>0</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B199">
            <v>190</v>
          </cell>
          <cell r="AT199">
            <v>190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43</v>
          </cell>
          <cell r="E200">
            <v>569449</v>
          </cell>
          <cell r="F200">
            <v>0</v>
          </cell>
          <cell r="G200">
            <v>39396</v>
          </cell>
          <cell r="H200">
            <v>608845</v>
          </cell>
          <cell r="J200">
            <v>39396</v>
          </cell>
          <cell r="K200">
            <v>106128.16228436452</v>
          </cell>
          <cell r="L200">
            <v>145524.16228436452</v>
          </cell>
          <cell r="N200">
            <v>463320.83771563548</v>
          </cell>
          <cell r="P200">
            <v>40334</v>
          </cell>
          <cell r="Q200">
            <v>1</v>
          </cell>
          <cell r="R200">
            <v>16860</v>
          </cell>
          <cell r="S200">
            <v>938</v>
          </cell>
          <cell r="T200">
            <v>106128.16228436452</v>
          </cell>
          <cell r="U200">
            <v>162385.16228436452</v>
          </cell>
          <cell r="W200">
            <v>248147.8</v>
          </cell>
          <cell r="AB200">
            <v>191</v>
          </cell>
          <cell r="AC200">
            <v>43</v>
          </cell>
          <cell r="AD200">
            <v>0</v>
          </cell>
          <cell r="AE200">
            <v>0</v>
          </cell>
          <cell r="AF200">
            <v>1</v>
          </cell>
          <cell r="AG200">
            <v>569449</v>
          </cell>
          <cell r="AH200">
            <v>0</v>
          </cell>
          <cell r="AI200">
            <v>0</v>
          </cell>
          <cell r="AJ200">
            <v>569449</v>
          </cell>
          <cell r="AK200">
            <v>0</v>
          </cell>
          <cell r="AL200">
            <v>39396</v>
          </cell>
          <cell r="AM200">
            <v>608845</v>
          </cell>
          <cell r="AN200">
            <v>15922</v>
          </cell>
          <cell r="AO200">
            <v>0</v>
          </cell>
          <cell r="AP200">
            <v>938</v>
          </cell>
          <cell r="AQ200">
            <v>16860</v>
          </cell>
          <cell r="AR200">
            <v>625705</v>
          </cell>
          <cell r="AS200" t="str">
            <v xml:space="preserve"> </v>
          </cell>
          <cell r="AT200">
            <v>191</v>
          </cell>
          <cell r="AU200">
            <v>1</v>
          </cell>
          <cell r="AV200">
            <v>0</v>
          </cell>
          <cell r="AW200">
            <v>0</v>
          </cell>
          <cell r="AX200">
            <v>0</v>
          </cell>
          <cell r="AY200">
            <v>0</v>
          </cell>
          <cell r="AZ200">
            <v>0</v>
          </cell>
          <cell r="BA200" t="str">
            <v xml:space="preserve"> </v>
          </cell>
          <cell r="BB200">
            <v>1</v>
          </cell>
          <cell r="BC200">
            <v>15922</v>
          </cell>
          <cell r="BD200">
            <v>0</v>
          </cell>
          <cell r="BE200">
            <v>938</v>
          </cell>
          <cell r="BF200">
            <v>16860</v>
          </cell>
          <cell r="BH200">
            <v>9</v>
          </cell>
          <cell r="BI200">
            <v>3.9942481527135247</v>
          </cell>
          <cell r="CA200">
            <v>191</v>
          </cell>
          <cell r="CB200">
            <v>191</v>
          </cell>
          <cell r="CC200" t="str">
            <v>MONSON</v>
          </cell>
          <cell r="CD200">
            <v>569449</v>
          </cell>
          <cell r="CE200">
            <v>481201</v>
          </cell>
          <cell r="CF200">
            <v>88248</v>
          </cell>
          <cell r="CG200">
            <v>69603</v>
          </cell>
          <cell r="CH200">
            <v>34040.800000000003</v>
          </cell>
          <cell r="CI200">
            <v>0</v>
          </cell>
          <cell r="CJ200">
            <v>191891.8</v>
          </cell>
          <cell r="CK200">
            <v>106128.16228436452</v>
          </cell>
          <cell r="DA200">
            <v>191</v>
          </cell>
          <cell r="DB200" t="str">
            <v>MONSON</v>
          </cell>
          <cell r="DG200">
            <v>0</v>
          </cell>
          <cell r="DK200">
            <v>0</v>
          </cell>
          <cell r="DL200">
            <v>0</v>
          </cell>
          <cell r="DN200">
            <v>0</v>
          </cell>
          <cell r="DP200">
            <v>88248</v>
          </cell>
          <cell r="DQ200">
            <v>88248</v>
          </cell>
          <cell r="DR200">
            <v>0</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B201">
            <v>192</v>
          </cell>
          <cell r="AT201">
            <v>192</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B202">
            <v>193</v>
          </cell>
          <cell r="AT202">
            <v>193</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B203">
            <v>194</v>
          </cell>
          <cell r="AT203">
            <v>194</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B204">
            <v>195</v>
          </cell>
          <cell r="AT204">
            <v>195</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v>
          </cell>
          <cell r="E205">
            <v>112126</v>
          </cell>
          <cell r="F205">
            <v>0</v>
          </cell>
          <cell r="G205">
            <v>6566</v>
          </cell>
          <cell r="H205">
            <v>118692</v>
          </cell>
          <cell r="J205">
            <v>6566</v>
          </cell>
          <cell r="K205">
            <v>24571.223002796411</v>
          </cell>
          <cell r="L205">
            <v>31137.223002796411</v>
          </cell>
          <cell r="N205">
            <v>87554.776997203589</v>
          </cell>
          <cell r="P205">
            <v>7504</v>
          </cell>
          <cell r="Q205">
            <v>1</v>
          </cell>
          <cell r="R205">
            <v>16956</v>
          </cell>
          <cell r="S205">
            <v>938</v>
          </cell>
          <cell r="T205">
            <v>24571.223002796411</v>
          </cell>
          <cell r="U205">
            <v>48094.223002796411</v>
          </cell>
          <cell r="W205">
            <v>81109.2</v>
          </cell>
          <cell r="AB205">
            <v>196</v>
          </cell>
          <cell r="AC205">
            <v>8</v>
          </cell>
          <cell r="AD205">
            <v>0</v>
          </cell>
          <cell r="AE205">
            <v>0</v>
          </cell>
          <cell r="AF205">
            <v>1</v>
          </cell>
          <cell r="AG205">
            <v>112126</v>
          </cell>
          <cell r="AH205">
            <v>0</v>
          </cell>
          <cell r="AI205">
            <v>0</v>
          </cell>
          <cell r="AJ205">
            <v>112126</v>
          </cell>
          <cell r="AK205">
            <v>0</v>
          </cell>
          <cell r="AL205">
            <v>6566</v>
          </cell>
          <cell r="AM205">
            <v>118692</v>
          </cell>
          <cell r="AN205">
            <v>16018</v>
          </cell>
          <cell r="AO205">
            <v>0</v>
          </cell>
          <cell r="AP205">
            <v>938</v>
          </cell>
          <cell r="AQ205">
            <v>16956</v>
          </cell>
          <cell r="AR205">
            <v>135648</v>
          </cell>
          <cell r="AS205" t="str">
            <v xml:space="preserve"> </v>
          </cell>
          <cell r="AT205">
            <v>196</v>
          </cell>
          <cell r="AU205">
            <v>0</v>
          </cell>
          <cell r="AV205">
            <v>0</v>
          </cell>
          <cell r="AW205">
            <v>0</v>
          </cell>
          <cell r="AX205">
            <v>0</v>
          </cell>
          <cell r="AY205">
            <v>0</v>
          </cell>
          <cell r="AZ205">
            <v>0</v>
          </cell>
          <cell r="BA205" t="str">
            <v xml:space="preserve"> </v>
          </cell>
          <cell r="BB205">
            <v>1</v>
          </cell>
          <cell r="BC205">
            <v>16018</v>
          </cell>
          <cell r="BD205">
            <v>0</v>
          </cell>
          <cell r="BE205">
            <v>938</v>
          </cell>
          <cell r="BF205">
            <v>16956</v>
          </cell>
          <cell r="BH205">
            <v>9</v>
          </cell>
          <cell r="BI205">
            <v>2.3887286486267993</v>
          </cell>
          <cell r="CA205">
            <v>196</v>
          </cell>
          <cell r="CB205">
            <v>196</v>
          </cell>
          <cell r="CC205" t="str">
            <v>NAHANT</v>
          </cell>
          <cell r="CD205">
            <v>112126</v>
          </cell>
          <cell r="CE205">
            <v>98847</v>
          </cell>
          <cell r="CF205">
            <v>13279</v>
          </cell>
          <cell r="CG205">
            <v>43957.799999999996</v>
          </cell>
          <cell r="CH205">
            <v>350.40000000000003</v>
          </cell>
          <cell r="CI205">
            <v>0</v>
          </cell>
          <cell r="CJ205">
            <v>57587.199999999997</v>
          </cell>
          <cell r="CK205">
            <v>24571.223002796411</v>
          </cell>
          <cell r="DA205">
            <v>196</v>
          </cell>
          <cell r="DB205" t="str">
            <v>NAHANT</v>
          </cell>
          <cell r="DG205">
            <v>0</v>
          </cell>
          <cell r="DK205">
            <v>0</v>
          </cell>
          <cell r="DL205">
            <v>0</v>
          </cell>
          <cell r="DN205">
            <v>0</v>
          </cell>
          <cell r="DP205">
            <v>13279</v>
          </cell>
          <cell r="DQ205">
            <v>13279</v>
          </cell>
          <cell r="DR205">
            <v>0</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B206">
            <v>197</v>
          </cell>
          <cell r="AT206">
            <v>197</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16.98</v>
          </cell>
          <cell r="E207">
            <v>218115</v>
          </cell>
          <cell r="F207">
            <v>0</v>
          </cell>
          <cell r="G207">
            <v>14917</v>
          </cell>
          <cell r="H207">
            <v>233032</v>
          </cell>
          <cell r="J207">
            <v>14917</v>
          </cell>
          <cell r="K207">
            <v>0</v>
          </cell>
          <cell r="L207">
            <v>14917</v>
          </cell>
          <cell r="N207">
            <v>218115</v>
          </cell>
          <cell r="P207">
            <v>15849</v>
          </cell>
          <cell r="Q207">
            <v>0.99315326160559758</v>
          </cell>
          <cell r="R207">
            <v>14374</v>
          </cell>
          <cell r="S207">
            <v>932</v>
          </cell>
          <cell r="T207">
            <v>0</v>
          </cell>
          <cell r="U207">
            <v>29291.993153261606</v>
          </cell>
          <cell r="W207">
            <v>31515</v>
          </cell>
          <cell r="AB207">
            <v>198</v>
          </cell>
          <cell r="AC207">
            <v>16.98</v>
          </cell>
          <cell r="AD207">
            <v>8.9007599127231385E-2</v>
          </cell>
          <cell r="AE207">
            <v>0</v>
          </cell>
          <cell r="AF207">
            <v>0.99315326160559758</v>
          </cell>
          <cell r="AG207">
            <v>218115</v>
          </cell>
          <cell r="AH207">
            <v>0</v>
          </cell>
          <cell r="AI207">
            <v>0</v>
          </cell>
          <cell r="AJ207">
            <v>218115</v>
          </cell>
          <cell r="AK207">
            <v>0</v>
          </cell>
          <cell r="AL207">
            <v>14917</v>
          </cell>
          <cell r="AM207">
            <v>233032</v>
          </cell>
          <cell r="AN207">
            <v>13442</v>
          </cell>
          <cell r="AO207">
            <v>0</v>
          </cell>
          <cell r="AP207">
            <v>932</v>
          </cell>
          <cell r="AQ207">
            <v>14374</v>
          </cell>
          <cell r="AR207">
            <v>247406</v>
          </cell>
          <cell r="AS207" t="str">
            <v xml:space="preserve"> </v>
          </cell>
          <cell r="AT207">
            <v>198</v>
          </cell>
          <cell r="AU207">
            <v>0</v>
          </cell>
          <cell r="AV207">
            <v>0</v>
          </cell>
          <cell r="AW207">
            <v>0</v>
          </cell>
          <cell r="AX207">
            <v>0</v>
          </cell>
          <cell r="AY207">
            <v>0</v>
          </cell>
          <cell r="AZ207">
            <v>0</v>
          </cell>
          <cell r="BA207" t="str">
            <v xml:space="preserve"> </v>
          </cell>
          <cell r="BB207">
            <v>0.99315326160559758</v>
          </cell>
          <cell r="BC207">
            <v>13442</v>
          </cell>
          <cell r="BD207">
            <v>0</v>
          </cell>
          <cell r="BE207">
            <v>932</v>
          </cell>
          <cell r="BF207">
            <v>14374</v>
          </cell>
          <cell r="BH207">
            <v>9</v>
          </cell>
          <cell r="BI207">
            <v>0.26339643137958102</v>
          </cell>
          <cell r="CA207">
            <v>198</v>
          </cell>
          <cell r="CB207">
            <v>198</v>
          </cell>
          <cell r="CC207" t="str">
            <v>NATICK</v>
          </cell>
          <cell r="CD207">
            <v>218115</v>
          </cell>
          <cell r="CE207">
            <v>275688</v>
          </cell>
          <cell r="CF207">
            <v>0</v>
          </cell>
          <cell r="CG207">
            <v>0</v>
          </cell>
          <cell r="CH207">
            <v>2224</v>
          </cell>
          <cell r="CI207">
            <v>0</v>
          </cell>
          <cell r="CJ207">
            <v>2224</v>
          </cell>
          <cell r="CK207">
            <v>0</v>
          </cell>
          <cell r="DA207">
            <v>198</v>
          </cell>
          <cell r="DB207" t="str">
            <v>NATICK</v>
          </cell>
          <cell r="DG207">
            <v>0</v>
          </cell>
          <cell r="DK207">
            <v>0</v>
          </cell>
          <cell r="DL207">
            <v>0</v>
          </cell>
          <cell r="DN207">
            <v>0</v>
          </cell>
          <cell r="DP207">
            <v>0</v>
          </cell>
          <cell r="DQ207">
            <v>0</v>
          </cell>
          <cell r="DR207">
            <v>0</v>
          </cell>
          <cell r="DT207">
            <v>0</v>
          </cell>
          <cell r="EC207">
            <v>-198</v>
          </cell>
        </row>
        <row r="208">
          <cell r="A208">
            <v>199</v>
          </cell>
          <cell r="B208">
            <v>199</v>
          </cell>
          <cell r="C208" t="str">
            <v>NEEDHAM</v>
          </cell>
          <cell r="D208">
            <v>4.08</v>
          </cell>
          <cell r="E208">
            <v>98378</v>
          </cell>
          <cell r="F208">
            <v>0</v>
          </cell>
          <cell r="G208">
            <v>3822</v>
          </cell>
          <cell r="H208">
            <v>102200</v>
          </cell>
          <cell r="J208">
            <v>3822</v>
          </cell>
          <cell r="K208">
            <v>18078.16790520669</v>
          </cell>
          <cell r="L208">
            <v>21900.16790520669</v>
          </cell>
          <cell r="N208">
            <v>80299.83209479331</v>
          </cell>
          <cell r="P208">
            <v>3822</v>
          </cell>
          <cell r="Q208">
            <v>0</v>
          </cell>
          <cell r="R208">
            <v>0</v>
          </cell>
          <cell r="S208">
            <v>0</v>
          </cell>
          <cell r="T208">
            <v>18078.16790520669</v>
          </cell>
          <cell r="U208">
            <v>21900.16790520669</v>
          </cell>
          <cell r="W208">
            <v>35306</v>
          </cell>
          <cell r="AB208">
            <v>199</v>
          </cell>
          <cell r="AC208">
            <v>4.08</v>
          </cell>
          <cell r="AD208">
            <v>5.3252539654251377E-3</v>
          </cell>
          <cell r="AE208">
            <v>0</v>
          </cell>
          <cell r="AF208">
            <v>0</v>
          </cell>
          <cell r="AG208">
            <v>98378</v>
          </cell>
          <cell r="AH208">
            <v>0</v>
          </cell>
          <cell r="AI208">
            <v>0</v>
          </cell>
          <cell r="AJ208">
            <v>98378</v>
          </cell>
          <cell r="AK208">
            <v>0</v>
          </cell>
          <cell r="AL208">
            <v>3822</v>
          </cell>
          <cell r="AM208">
            <v>102200</v>
          </cell>
          <cell r="AN208">
            <v>0</v>
          </cell>
          <cell r="AO208">
            <v>0</v>
          </cell>
          <cell r="AP208">
            <v>0</v>
          </cell>
          <cell r="AQ208">
            <v>0</v>
          </cell>
          <cell r="AR208">
            <v>102200</v>
          </cell>
          <cell r="AS208" t="str">
            <v xml:space="preserve"> </v>
          </cell>
          <cell r="AT208">
            <v>199</v>
          </cell>
          <cell r="AU208">
            <v>0</v>
          </cell>
          <cell r="AV208">
            <v>0</v>
          </cell>
          <cell r="AW208">
            <v>0</v>
          </cell>
          <cell r="AX208">
            <v>0</v>
          </cell>
          <cell r="AY208">
            <v>0</v>
          </cell>
          <cell r="AZ208">
            <v>0</v>
          </cell>
          <cell r="BA208" t="str">
            <v xml:space="preserve"> </v>
          </cell>
          <cell r="BB208">
            <v>0</v>
          </cell>
          <cell r="BC208">
            <v>0</v>
          </cell>
          <cell r="BD208">
            <v>0</v>
          </cell>
          <cell r="BE208">
            <v>0</v>
          </cell>
          <cell r="BF208">
            <v>0</v>
          </cell>
          <cell r="BH208">
            <v>9</v>
          </cell>
          <cell r="BI208">
            <v>9.1022686896982966E-2</v>
          </cell>
          <cell r="CA208">
            <v>199</v>
          </cell>
          <cell r="CB208">
            <v>199</v>
          </cell>
          <cell r="CC208" t="str">
            <v>NEEDHAM</v>
          </cell>
          <cell r="CD208">
            <v>98378</v>
          </cell>
          <cell r="CE208">
            <v>81466</v>
          </cell>
          <cell r="CF208">
            <v>16912</v>
          </cell>
          <cell r="CG208">
            <v>4539.5999999999995</v>
          </cell>
          <cell r="CH208">
            <v>10032.400000000001</v>
          </cell>
          <cell r="CI208">
            <v>0</v>
          </cell>
          <cell r="CJ208">
            <v>31484</v>
          </cell>
          <cell r="CK208">
            <v>18078.16790520669</v>
          </cell>
          <cell r="DA208">
            <v>199</v>
          </cell>
          <cell r="DB208" t="str">
            <v>NEEDHAM</v>
          </cell>
          <cell r="DG208">
            <v>0</v>
          </cell>
          <cell r="DK208">
            <v>0</v>
          </cell>
          <cell r="DL208">
            <v>0</v>
          </cell>
          <cell r="DN208">
            <v>0</v>
          </cell>
          <cell r="DP208">
            <v>16912</v>
          </cell>
          <cell r="DQ208">
            <v>16912</v>
          </cell>
          <cell r="DR208">
            <v>0</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B209">
            <v>200</v>
          </cell>
          <cell r="AT209">
            <v>200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1286.2699999999998</v>
          </cell>
          <cell r="E210">
            <v>17240434</v>
          </cell>
          <cell r="F210">
            <v>227624</v>
          </cell>
          <cell r="G210">
            <v>1204131</v>
          </cell>
          <cell r="H210">
            <v>18672189</v>
          </cell>
          <cell r="J210">
            <v>1204131</v>
          </cell>
          <cell r="K210">
            <v>1930187.9273400358</v>
          </cell>
          <cell r="L210">
            <v>3134318.9273400358</v>
          </cell>
          <cell r="N210">
            <v>15537870.072659964</v>
          </cell>
          <cell r="P210">
            <v>1206006</v>
          </cell>
          <cell r="Q210">
            <v>1.9991207737191274</v>
          </cell>
          <cell r="R210">
            <v>29480</v>
          </cell>
          <cell r="S210">
            <v>1875</v>
          </cell>
          <cell r="T210">
            <v>1930187.9273400358</v>
          </cell>
          <cell r="U210">
            <v>3163800.9264608095</v>
          </cell>
          <cell r="W210">
            <v>4264385.8000000007</v>
          </cell>
          <cell r="AB210">
            <v>201</v>
          </cell>
          <cell r="AC210">
            <v>1286.2699999999998</v>
          </cell>
          <cell r="AD210">
            <v>0.46953520474414523</v>
          </cell>
          <cell r="AE210">
            <v>254.19000000000003</v>
          </cell>
          <cell r="AF210">
            <v>1.9991207737191274</v>
          </cell>
          <cell r="AG210">
            <v>17240434</v>
          </cell>
          <cell r="AH210">
            <v>0</v>
          </cell>
          <cell r="AI210">
            <v>0</v>
          </cell>
          <cell r="AJ210">
            <v>17240434</v>
          </cell>
          <cell r="AK210">
            <v>227624</v>
          </cell>
          <cell r="AL210">
            <v>1204131</v>
          </cell>
          <cell r="AM210">
            <v>18672189</v>
          </cell>
          <cell r="AN210">
            <v>26706</v>
          </cell>
          <cell r="AO210">
            <v>899</v>
          </cell>
          <cell r="AP210">
            <v>1875</v>
          </cell>
          <cell r="AQ210">
            <v>29480</v>
          </cell>
          <cell r="AR210">
            <v>18701669</v>
          </cell>
          <cell r="AS210" t="str">
            <v xml:space="preserve"> </v>
          </cell>
          <cell r="AT210">
            <v>201</v>
          </cell>
          <cell r="AU210">
            <v>0</v>
          </cell>
          <cell r="AV210">
            <v>0</v>
          </cell>
          <cell r="AW210">
            <v>0</v>
          </cell>
          <cell r="AX210">
            <v>0</v>
          </cell>
          <cell r="AY210">
            <v>0</v>
          </cell>
          <cell r="AZ210">
            <v>0</v>
          </cell>
          <cell r="BA210" t="str">
            <v xml:space="preserve"> </v>
          </cell>
          <cell r="BB210">
            <v>1.9991207737191274</v>
          </cell>
          <cell r="BC210">
            <v>26706</v>
          </cell>
          <cell r="BD210">
            <v>899</v>
          </cell>
          <cell r="BE210">
            <v>1875</v>
          </cell>
          <cell r="BF210">
            <v>29480</v>
          </cell>
          <cell r="BH210">
            <v>18</v>
          </cell>
          <cell r="BI210">
            <v>8.4128092809029535</v>
          </cell>
          <cell r="CA210">
            <v>201</v>
          </cell>
          <cell r="CB210">
            <v>201</v>
          </cell>
          <cell r="CC210" t="str">
            <v>NEW BEDFORD</v>
          </cell>
          <cell r="CD210">
            <v>17240434</v>
          </cell>
          <cell r="CE210">
            <v>15580162</v>
          </cell>
          <cell r="CF210">
            <v>1660272</v>
          </cell>
          <cell r="CG210">
            <v>1050715.2</v>
          </cell>
          <cell r="CH210">
            <v>319787.60000000003</v>
          </cell>
          <cell r="CI210">
            <v>0</v>
          </cell>
          <cell r="CJ210">
            <v>3030774.8000000003</v>
          </cell>
          <cell r="CK210">
            <v>1930187.9273400358</v>
          </cell>
          <cell r="DA210">
            <v>201</v>
          </cell>
          <cell r="DB210" t="str">
            <v>NEW BEDFORD</v>
          </cell>
          <cell r="DG210">
            <v>0</v>
          </cell>
          <cell r="DK210">
            <v>0</v>
          </cell>
          <cell r="DL210">
            <v>0</v>
          </cell>
          <cell r="DN210">
            <v>0</v>
          </cell>
          <cell r="DP210">
            <v>1660272</v>
          </cell>
          <cell r="DQ210">
            <v>1660272</v>
          </cell>
          <cell r="DR210">
            <v>0</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B211">
            <v>202</v>
          </cell>
          <cell r="AT211">
            <v>202</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B212">
            <v>203</v>
          </cell>
          <cell r="AT212">
            <v>203</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140.34</v>
          </cell>
          <cell r="E213">
            <v>2130519</v>
          </cell>
          <cell r="F213">
            <v>0</v>
          </cell>
          <cell r="G213">
            <v>130703</v>
          </cell>
          <cell r="H213">
            <v>2261222</v>
          </cell>
          <cell r="J213">
            <v>130703</v>
          </cell>
          <cell r="K213">
            <v>156637</v>
          </cell>
          <cell r="L213">
            <v>287340</v>
          </cell>
          <cell r="N213">
            <v>1973882</v>
          </cell>
          <cell r="P213">
            <v>131641</v>
          </cell>
          <cell r="Q213">
            <v>1</v>
          </cell>
          <cell r="R213">
            <v>16217</v>
          </cell>
          <cell r="S213">
            <v>938</v>
          </cell>
          <cell r="T213">
            <v>156637</v>
          </cell>
          <cell r="U213">
            <v>303558</v>
          </cell>
          <cell r="W213">
            <v>344481.4</v>
          </cell>
          <cell r="AB213">
            <v>204</v>
          </cell>
          <cell r="AC213">
            <v>140.34</v>
          </cell>
          <cell r="AD213">
            <v>0</v>
          </cell>
          <cell r="AE213">
            <v>0</v>
          </cell>
          <cell r="AF213">
            <v>1</v>
          </cell>
          <cell r="AG213">
            <v>2130519</v>
          </cell>
          <cell r="AH213">
            <v>0</v>
          </cell>
          <cell r="AI213">
            <v>0</v>
          </cell>
          <cell r="AJ213">
            <v>2130519</v>
          </cell>
          <cell r="AK213">
            <v>0</v>
          </cell>
          <cell r="AL213">
            <v>130703</v>
          </cell>
          <cell r="AM213">
            <v>2261222</v>
          </cell>
          <cell r="AN213">
            <v>15279</v>
          </cell>
          <cell r="AO213">
            <v>0</v>
          </cell>
          <cell r="AP213">
            <v>938</v>
          </cell>
          <cell r="AQ213">
            <v>16217</v>
          </cell>
          <cell r="AR213">
            <v>2277439</v>
          </cell>
          <cell r="AS213" t="str">
            <v xml:space="preserve"> </v>
          </cell>
          <cell r="AT213">
            <v>204</v>
          </cell>
          <cell r="AU213">
            <v>0</v>
          </cell>
          <cell r="AV213">
            <v>0</v>
          </cell>
          <cell r="AW213">
            <v>0</v>
          </cell>
          <cell r="AX213">
            <v>0</v>
          </cell>
          <cell r="AY213">
            <v>0</v>
          </cell>
          <cell r="AZ213">
            <v>0</v>
          </cell>
          <cell r="BA213" t="str">
            <v xml:space="preserve"> </v>
          </cell>
          <cell r="BB213">
            <v>1</v>
          </cell>
          <cell r="BC213">
            <v>15279</v>
          </cell>
          <cell r="BD213">
            <v>0</v>
          </cell>
          <cell r="BE213">
            <v>938</v>
          </cell>
          <cell r="BF213">
            <v>16217</v>
          </cell>
          <cell r="BH213">
            <v>9</v>
          </cell>
          <cell r="BI213">
            <v>5.3253280599726454</v>
          </cell>
          <cell r="CA213">
            <v>204</v>
          </cell>
          <cell r="CB213">
            <v>206</v>
          </cell>
          <cell r="CC213" t="str">
            <v>NEWBURYPORT</v>
          </cell>
          <cell r="CD213">
            <v>2130519</v>
          </cell>
          <cell r="CE213">
            <v>1973882</v>
          </cell>
          <cell r="CF213">
            <v>156637</v>
          </cell>
          <cell r="CG213">
            <v>0</v>
          </cell>
          <cell r="CH213">
            <v>40924.400000000001</v>
          </cell>
          <cell r="CI213">
            <v>0</v>
          </cell>
          <cell r="CJ213">
            <v>197561.4</v>
          </cell>
          <cell r="CK213">
            <v>156637</v>
          </cell>
          <cell r="DA213">
            <v>204</v>
          </cell>
          <cell r="DB213" t="str">
            <v>NEWBURYPORT</v>
          </cell>
          <cell r="DG213">
            <v>0</v>
          </cell>
          <cell r="DK213">
            <v>0</v>
          </cell>
          <cell r="DL213">
            <v>0</v>
          </cell>
          <cell r="DN213">
            <v>0</v>
          </cell>
          <cell r="DP213">
            <v>156637</v>
          </cell>
          <cell r="DQ213">
            <v>156637</v>
          </cell>
          <cell r="DR213">
            <v>0</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B214">
            <v>205</v>
          </cell>
          <cell r="AT214">
            <v>205</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B215">
            <v>206</v>
          </cell>
          <cell r="AT215">
            <v>206</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4.18</v>
          </cell>
          <cell r="E216">
            <v>82367</v>
          </cell>
          <cell r="F216">
            <v>0</v>
          </cell>
          <cell r="G216">
            <v>3870</v>
          </cell>
          <cell r="H216">
            <v>86237</v>
          </cell>
          <cell r="J216">
            <v>3870</v>
          </cell>
          <cell r="K216">
            <v>18928</v>
          </cell>
          <cell r="L216">
            <v>22798</v>
          </cell>
          <cell r="N216">
            <v>63439</v>
          </cell>
          <cell r="P216">
            <v>3870</v>
          </cell>
          <cell r="Q216">
            <v>0</v>
          </cell>
          <cell r="R216">
            <v>0</v>
          </cell>
          <cell r="S216">
            <v>0</v>
          </cell>
          <cell r="T216">
            <v>18928</v>
          </cell>
          <cell r="U216">
            <v>22798</v>
          </cell>
          <cell r="W216">
            <v>45560.4</v>
          </cell>
          <cell r="AB216">
            <v>207</v>
          </cell>
          <cell r="AC216">
            <v>4.18</v>
          </cell>
          <cell r="AD216">
            <v>5.3181949853551763E-2</v>
          </cell>
          <cell r="AE216">
            <v>0</v>
          </cell>
          <cell r="AF216">
            <v>0</v>
          </cell>
          <cell r="AG216">
            <v>82367</v>
          </cell>
          <cell r="AH216">
            <v>0</v>
          </cell>
          <cell r="AI216">
            <v>0</v>
          </cell>
          <cell r="AJ216">
            <v>82367</v>
          </cell>
          <cell r="AK216">
            <v>0</v>
          </cell>
          <cell r="AL216">
            <v>3870</v>
          </cell>
          <cell r="AM216">
            <v>86237</v>
          </cell>
          <cell r="AN216">
            <v>0</v>
          </cell>
          <cell r="AO216">
            <v>0</v>
          </cell>
          <cell r="AP216">
            <v>0</v>
          </cell>
          <cell r="AQ216">
            <v>0</v>
          </cell>
          <cell r="AR216">
            <v>86237</v>
          </cell>
          <cell r="AS216" t="str">
            <v xml:space="preserve"> </v>
          </cell>
          <cell r="AT216">
            <v>207</v>
          </cell>
          <cell r="AU216">
            <v>0</v>
          </cell>
          <cell r="AV216">
            <v>0</v>
          </cell>
          <cell r="AW216">
            <v>0</v>
          </cell>
          <cell r="AX216">
            <v>0</v>
          </cell>
          <cell r="AY216">
            <v>0</v>
          </cell>
          <cell r="AZ216">
            <v>0</v>
          </cell>
          <cell r="BA216" t="str">
            <v xml:space="preserve"> </v>
          </cell>
          <cell r="BB216">
            <v>0</v>
          </cell>
          <cell r="BC216">
            <v>0</v>
          </cell>
          <cell r="BD216">
            <v>0</v>
          </cell>
          <cell r="BE216">
            <v>0</v>
          </cell>
          <cell r="BF216">
            <v>0</v>
          </cell>
          <cell r="BH216">
            <v>9</v>
          </cell>
          <cell r="BI216">
            <v>3.3141557822774073E-2</v>
          </cell>
          <cell r="CA216">
            <v>207</v>
          </cell>
          <cell r="CB216">
            <v>207</v>
          </cell>
          <cell r="CC216" t="str">
            <v>NEWTON</v>
          </cell>
          <cell r="CD216">
            <v>82367</v>
          </cell>
          <cell r="CE216">
            <v>63439</v>
          </cell>
          <cell r="CF216">
            <v>18928</v>
          </cell>
          <cell r="CG216">
            <v>0</v>
          </cell>
          <cell r="CH216">
            <v>22762.400000000001</v>
          </cell>
          <cell r="CI216">
            <v>0</v>
          </cell>
          <cell r="CJ216">
            <v>41690.400000000001</v>
          </cell>
          <cell r="CK216">
            <v>18928</v>
          </cell>
          <cell r="DA216">
            <v>207</v>
          </cell>
          <cell r="DB216" t="str">
            <v>NEWTON</v>
          </cell>
          <cell r="DG216">
            <v>0</v>
          </cell>
          <cell r="DK216">
            <v>0</v>
          </cell>
          <cell r="DL216">
            <v>0</v>
          </cell>
          <cell r="DN216">
            <v>0</v>
          </cell>
          <cell r="DP216">
            <v>18928</v>
          </cell>
          <cell r="DQ216">
            <v>18928</v>
          </cell>
          <cell r="DR216">
            <v>0</v>
          </cell>
          <cell r="DT216">
            <v>0</v>
          </cell>
          <cell r="EC216">
            <v>-207</v>
          </cell>
        </row>
        <row r="217">
          <cell r="A217">
            <v>208</v>
          </cell>
          <cell r="B217">
            <v>208</v>
          </cell>
          <cell r="C217" t="str">
            <v>NORFOLK</v>
          </cell>
          <cell r="D217">
            <v>12</v>
          </cell>
          <cell r="E217">
            <v>186675</v>
          </cell>
          <cell r="F217">
            <v>0</v>
          </cell>
          <cell r="G217">
            <v>11247</v>
          </cell>
          <cell r="H217">
            <v>197922</v>
          </cell>
          <cell r="J217">
            <v>11247</v>
          </cell>
          <cell r="K217">
            <v>27396.518216086879</v>
          </cell>
          <cell r="L217">
            <v>38643.518216086879</v>
          </cell>
          <cell r="N217">
            <v>159278.48178391313</v>
          </cell>
          <cell r="P217">
            <v>11247</v>
          </cell>
          <cell r="Q217">
            <v>0</v>
          </cell>
          <cell r="R217">
            <v>0</v>
          </cell>
          <cell r="S217">
            <v>0</v>
          </cell>
          <cell r="T217">
            <v>27396.518216086879</v>
          </cell>
          <cell r="U217">
            <v>38643.518216086879</v>
          </cell>
          <cell r="W217">
            <v>106068.40000000001</v>
          </cell>
          <cell r="AB217">
            <v>208</v>
          </cell>
          <cell r="AC217">
            <v>12</v>
          </cell>
          <cell r="AD217">
            <v>8.5142287336030555E-3</v>
          </cell>
          <cell r="AE217">
            <v>0</v>
          </cell>
          <cell r="AF217">
            <v>0</v>
          </cell>
          <cell r="AG217">
            <v>186675</v>
          </cell>
          <cell r="AH217">
            <v>0</v>
          </cell>
          <cell r="AI217">
            <v>0</v>
          </cell>
          <cell r="AJ217">
            <v>186675</v>
          </cell>
          <cell r="AK217">
            <v>0</v>
          </cell>
          <cell r="AL217">
            <v>11247</v>
          </cell>
          <cell r="AM217">
            <v>197922</v>
          </cell>
          <cell r="AN217">
            <v>0</v>
          </cell>
          <cell r="AO217">
            <v>0</v>
          </cell>
          <cell r="AP217">
            <v>0</v>
          </cell>
          <cell r="AQ217">
            <v>0</v>
          </cell>
          <cell r="AR217">
            <v>197922</v>
          </cell>
          <cell r="AS217" t="str">
            <v xml:space="preserve"> </v>
          </cell>
          <cell r="AT217">
            <v>208</v>
          </cell>
          <cell r="AU217">
            <v>0</v>
          </cell>
          <cell r="AV217">
            <v>0</v>
          </cell>
          <cell r="AW217">
            <v>0</v>
          </cell>
          <cell r="AX217">
            <v>0</v>
          </cell>
          <cell r="AY217">
            <v>0</v>
          </cell>
          <cell r="AZ217">
            <v>0</v>
          </cell>
          <cell r="BA217" t="str">
            <v xml:space="preserve"> </v>
          </cell>
          <cell r="BB217">
            <v>0</v>
          </cell>
          <cell r="BC217">
            <v>0</v>
          </cell>
          <cell r="BD217">
            <v>0</v>
          </cell>
          <cell r="BE217">
            <v>0</v>
          </cell>
          <cell r="BF217">
            <v>0</v>
          </cell>
          <cell r="BH217">
            <v>9</v>
          </cell>
          <cell r="BI217">
            <v>1.2265043907224331</v>
          </cell>
          <cell r="CA217">
            <v>208</v>
          </cell>
          <cell r="CB217">
            <v>208</v>
          </cell>
          <cell r="CC217" t="str">
            <v>NORFOLK</v>
          </cell>
          <cell r="CD217">
            <v>186675</v>
          </cell>
          <cell r="CE217">
            <v>180288</v>
          </cell>
          <cell r="CF217">
            <v>6387</v>
          </cell>
          <cell r="CG217">
            <v>81784.800000000003</v>
          </cell>
          <cell r="CH217">
            <v>6649.6</v>
          </cell>
          <cell r="CI217">
            <v>0</v>
          </cell>
          <cell r="CJ217">
            <v>94821.400000000009</v>
          </cell>
          <cell r="CK217">
            <v>27396.518216086879</v>
          </cell>
          <cell r="DA217">
            <v>208</v>
          </cell>
          <cell r="DB217" t="str">
            <v>NORFOLK</v>
          </cell>
          <cell r="DG217">
            <v>0</v>
          </cell>
          <cell r="DK217">
            <v>0</v>
          </cell>
          <cell r="DL217">
            <v>0</v>
          </cell>
          <cell r="DN217">
            <v>0</v>
          </cell>
          <cell r="DP217">
            <v>6387</v>
          </cell>
          <cell r="DQ217">
            <v>6387</v>
          </cell>
          <cell r="DR217">
            <v>0</v>
          </cell>
          <cell r="DT217">
            <v>0</v>
          </cell>
          <cell r="EC217">
            <v>-208</v>
          </cell>
        </row>
        <row r="218">
          <cell r="A218">
            <v>209</v>
          </cell>
          <cell r="B218">
            <v>209</v>
          </cell>
          <cell r="C218" t="str">
            <v>NORTH ADAMS</v>
          </cell>
          <cell r="D218">
            <v>68.72</v>
          </cell>
          <cell r="E218">
            <v>1000705</v>
          </cell>
          <cell r="F218">
            <v>0</v>
          </cell>
          <cell r="G218">
            <v>63015</v>
          </cell>
          <cell r="H218">
            <v>1063720</v>
          </cell>
          <cell r="J218">
            <v>63015</v>
          </cell>
          <cell r="K218">
            <v>12479.969484097328</v>
          </cell>
          <cell r="L218">
            <v>75494.969484097324</v>
          </cell>
          <cell r="N218">
            <v>988225.03051590268</v>
          </cell>
          <cell r="P218">
            <v>63015</v>
          </cell>
          <cell r="Q218">
            <v>0</v>
          </cell>
          <cell r="R218">
            <v>0</v>
          </cell>
          <cell r="S218">
            <v>0</v>
          </cell>
          <cell r="T218">
            <v>12479.969484097328</v>
          </cell>
          <cell r="U218">
            <v>75494.969484097324</v>
          </cell>
          <cell r="W218">
            <v>174789.2</v>
          </cell>
          <cell r="AB218">
            <v>209</v>
          </cell>
          <cell r="AC218">
            <v>68.72</v>
          </cell>
          <cell r="AD218">
            <v>1.5578654892035995</v>
          </cell>
          <cell r="AE218">
            <v>0</v>
          </cell>
          <cell r="AF218">
            <v>0</v>
          </cell>
          <cell r="AG218">
            <v>1000705</v>
          </cell>
          <cell r="AH218">
            <v>0</v>
          </cell>
          <cell r="AI218">
            <v>0</v>
          </cell>
          <cell r="AJ218">
            <v>1000705</v>
          </cell>
          <cell r="AK218">
            <v>0</v>
          </cell>
          <cell r="AL218">
            <v>63015</v>
          </cell>
          <cell r="AM218">
            <v>1063720</v>
          </cell>
          <cell r="AN218">
            <v>0</v>
          </cell>
          <cell r="AO218">
            <v>0</v>
          </cell>
          <cell r="AP218">
            <v>0</v>
          </cell>
          <cell r="AQ218">
            <v>0</v>
          </cell>
          <cell r="AR218">
            <v>1063720</v>
          </cell>
          <cell r="AS218" t="str">
            <v xml:space="preserve"> </v>
          </cell>
          <cell r="AT218">
            <v>209</v>
          </cell>
          <cell r="AU218">
            <v>0</v>
          </cell>
          <cell r="AV218">
            <v>0</v>
          </cell>
          <cell r="AW218">
            <v>0</v>
          </cell>
          <cell r="AX218">
            <v>0</v>
          </cell>
          <cell r="AY218">
            <v>0</v>
          </cell>
          <cell r="AZ218">
            <v>0</v>
          </cell>
          <cell r="BA218" t="str">
            <v xml:space="preserve"> </v>
          </cell>
          <cell r="BB218">
            <v>0</v>
          </cell>
          <cell r="BC218">
            <v>0</v>
          </cell>
          <cell r="BD218">
            <v>0</v>
          </cell>
          <cell r="BE218">
            <v>0</v>
          </cell>
          <cell r="BF218">
            <v>0</v>
          </cell>
          <cell r="BH218">
            <v>18</v>
          </cell>
          <cell r="BI218">
            <v>4.5010183665593591</v>
          </cell>
          <cell r="CA218">
            <v>209</v>
          </cell>
          <cell r="CB218">
            <v>209</v>
          </cell>
          <cell r="CC218" t="str">
            <v>NORTH ADAMS</v>
          </cell>
          <cell r="CD218">
            <v>1000705</v>
          </cell>
          <cell r="CE218">
            <v>1027565</v>
          </cell>
          <cell r="CF218">
            <v>0</v>
          </cell>
          <cell r="CG218">
            <v>48581.4</v>
          </cell>
          <cell r="CH218">
            <v>63192.800000000003</v>
          </cell>
          <cell r="CI218">
            <v>0</v>
          </cell>
          <cell r="CJ218">
            <v>111774.20000000001</v>
          </cell>
          <cell r="CK218">
            <v>12479.969484097328</v>
          </cell>
          <cell r="DA218">
            <v>209</v>
          </cell>
          <cell r="DB218" t="str">
            <v>NORTH ADAMS</v>
          </cell>
          <cell r="DG218">
            <v>0</v>
          </cell>
          <cell r="DK218">
            <v>0</v>
          </cell>
          <cell r="DL218">
            <v>0</v>
          </cell>
          <cell r="DN218">
            <v>0</v>
          </cell>
          <cell r="DP218">
            <v>0</v>
          </cell>
          <cell r="DQ218">
            <v>0</v>
          </cell>
          <cell r="DR218">
            <v>0</v>
          </cell>
          <cell r="DT218">
            <v>0</v>
          </cell>
          <cell r="EC218">
            <v>-209</v>
          </cell>
        </row>
        <row r="219">
          <cell r="A219">
            <v>210</v>
          </cell>
          <cell r="B219">
            <v>214</v>
          </cell>
          <cell r="C219" t="str">
            <v>NORTHAMPTON</v>
          </cell>
          <cell r="D219">
            <v>169.88000000000002</v>
          </cell>
          <cell r="E219">
            <v>2231357</v>
          </cell>
          <cell r="F219">
            <v>0</v>
          </cell>
          <cell r="G219">
            <v>154780</v>
          </cell>
          <cell r="H219">
            <v>2386137</v>
          </cell>
          <cell r="J219">
            <v>154780</v>
          </cell>
          <cell r="K219">
            <v>77942</v>
          </cell>
          <cell r="L219">
            <v>232722</v>
          </cell>
          <cell r="N219">
            <v>2153415</v>
          </cell>
          <cell r="P219">
            <v>159348</v>
          </cell>
          <cell r="Q219">
            <v>4.8699999999999992</v>
          </cell>
          <cell r="R219">
            <v>75497</v>
          </cell>
          <cell r="S219">
            <v>4568</v>
          </cell>
          <cell r="T219">
            <v>77942</v>
          </cell>
          <cell r="U219">
            <v>308223.87</v>
          </cell>
          <cell r="W219">
            <v>326577.8</v>
          </cell>
          <cell r="AB219">
            <v>210</v>
          </cell>
          <cell r="AC219">
            <v>169.88000000000002</v>
          </cell>
          <cell r="AD219">
            <v>0</v>
          </cell>
          <cell r="AE219">
            <v>0</v>
          </cell>
          <cell r="AF219">
            <v>4.8699999999999992</v>
          </cell>
          <cell r="AG219">
            <v>2231357</v>
          </cell>
          <cell r="AH219">
            <v>0</v>
          </cell>
          <cell r="AI219">
            <v>0</v>
          </cell>
          <cell r="AJ219">
            <v>2231357</v>
          </cell>
          <cell r="AK219">
            <v>0</v>
          </cell>
          <cell r="AL219">
            <v>154780</v>
          </cell>
          <cell r="AM219">
            <v>2386137</v>
          </cell>
          <cell r="AN219">
            <v>70929</v>
          </cell>
          <cell r="AO219">
            <v>0</v>
          </cell>
          <cell r="AP219">
            <v>4568</v>
          </cell>
          <cell r="AQ219">
            <v>75497</v>
          </cell>
          <cell r="AR219">
            <v>2461634</v>
          </cell>
          <cell r="AS219" t="str">
            <v xml:space="preserve"> </v>
          </cell>
          <cell r="AT219">
            <v>210</v>
          </cell>
          <cell r="AU219">
            <v>44.93</v>
          </cell>
          <cell r="AV219">
            <v>0</v>
          </cell>
          <cell r="AW219">
            <v>0</v>
          </cell>
          <cell r="AX219">
            <v>0</v>
          </cell>
          <cell r="AY219">
            <v>0</v>
          </cell>
          <cell r="AZ219">
            <v>0</v>
          </cell>
          <cell r="BA219" t="str">
            <v xml:space="preserve"> </v>
          </cell>
          <cell r="BB219">
            <v>4.8699999999999992</v>
          </cell>
          <cell r="BC219">
            <v>70929</v>
          </cell>
          <cell r="BD219">
            <v>0</v>
          </cell>
          <cell r="BE219">
            <v>4568</v>
          </cell>
          <cell r="BF219">
            <v>75497</v>
          </cell>
          <cell r="BH219">
            <v>9</v>
          </cell>
          <cell r="BI219">
            <v>5.3812496132318106</v>
          </cell>
          <cell r="CA219">
            <v>210</v>
          </cell>
          <cell r="CB219">
            <v>214</v>
          </cell>
          <cell r="CC219" t="str">
            <v>NORTHAMPTON</v>
          </cell>
          <cell r="CD219">
            <v>2231357</v>
          </cell>
          <cell r="CE219">
            <v>2153415</v>
          </cell>
          <cell r="CF219">
            <v>77942</v>
          </cell>
          <cell r="CG219">
            <v>0</v>
          </cell>
          <cell r="CH219">
            <v>18358.8</v>
          </cell>
          <cell r="CI219">
            <v>0</v>
          </cell>
          <cell r="CJ219">
            <v>96300.800000000003</v>
          </cell>
          <cell r="CK219">
            <v>77942</v>
          </cell>
          <cell r="DA219">
            <v>210</v>
          </cell>
          <cell r="DB219" t="str">
            <v>NORTHAMPTON</v>
          </cell>
          <cell r="DG219">
            <v>0</v>
          </cell>
          <cell r="DK219">
            <v>0</v>
          </cell>
          <cell r="DL219">
            <v>0</v>
          </cell>
          <cell r="DN219">
            <v>0</v>
          </cell>
          <cell r="DP219">
            <v>77942</v>
          </cell>
          <cell r="DQ219">
            <v>77942</v>
          </cell>
          <cell r="DR219">
            <v>0</v>
          </cell>
          <cell r="DT219">
            <v>0</v>
          </cell>
          <cell r="EC219">
            <v>-210</v>
          </cell>
        </row>
        <row r="220">
          <cell r="A220">
            <v>211</v>
          </cell>
          <cell r="B220">
            <v>210</v>
          </cell>
          <cell r="C220" t="str">
            <v>NORTH ANDOVER</v>
          </cell>
          <cell r="D220">
            <v>9.9600000000000009</v>
          </cell>
          <cell r="E220">
            <v>141320</v>
          </cell>
          <cell r="F220">
            <v>0</v>
          </cell>
          <cell r="G220">
            <v>9326</v>
          </cell>
          <cell r="H220">
            <v>150646</v>
          </cell>
          <cell r="J220">
            <v>9326</v>
          </cell>
          <cell r="K220">
            <v>56271</v>
          </cell>
          <cell r="L220">
            <v>65597</v>
          </cell>
          <cell r="N220">
            <v>85049</v>
          </cell>
          <cell r="P220">
            <v>9326</v>
          </cell>
          <cell r="Q220">
            <v>0</v>
          </cell>
          <cell r="R220">
            <v>0</v>
          </cell>
          <cell r="S220">
            <v>0</v>
          </cell>
          <cell r="T220">
            <v>56271</v>
          </cell>
          <cell r="U220">
            <v>65597</v>
          </cell>
          <cell r="W220">
            <v>65597</v>
          </cell>
          <cell r="AB220">
            <v>211</v>
          </cell>
          <cell r="AC220">
            <v>9.9600000000000009</v>
          </cell>
          <cell r="AD220">
            <v>1.7238601578862811E-2</v>
          </cell>
          <cell r="AE220">
            <v>0</v>
          </cell>
          <cell r="AF220">
            <v>0</v>
          </cell>
          <cell r="AG220">
            <v>141320</v>
          </cell>
          <cell r="AH220">
            <v>0</v>
          </cell>
          <cell r="AI220">
            <v>0</v>
          </cell>
          <cell r="AJ220">
            <v>141320</v>
          </cell>
          <cell r="AK220">
            <v>0</v>
          </cell>
          <cell r="AL220">
            <v>9326</v>
          </cell>
          <cell r="AM220">
            <v>150646</v>
          </cell>
          <cell r="AN220">
            <v>0</v>
          </cell>
          <cell r="AO220">
            <v>0</v>
          </cell>
          <cell r="AP220">
            <v>0</v>
          </cell>
          <cell r="AQ220">
            <v>0</v>
          </cell>
          <cell r="AR220">
            <v>150646</v>
          </cell>
          <cell r="AS220" t="str">
            <v xml:space="preserve"> </v>
          </cell>
          <cell r="AT220">
            <v>211</v>
          </cell>
          <cell r="AU220">
            <v>0</v>
          </cell>
          <cell r="AV220">
            <v>0</v>
          </cell>
          <cell r="AW220">
            <v>0</v>
          </cell>
          <cell r="AX220">
            <v>0</v>
          </cell>
          <cell r="AY220">
            <v>0</v>
          </cell>
          <cell r="AZ220">
            <v>0</v>
          </cell>
          <cell r="BA220" t="str">
            <v xml:space="preserve"> </v>
          </cell>
          <cell r="BB220">
            <v>0</v>
          </cell>
          <cell r="BC220">
            <v>0</v>
          </cell>
          <cell r="BD220">
            <v>0</v>
          </cell>
          <cell r="BE220">
            <v>0</v>
          </cell>
          <cell r="BF220">
            <v>0</v>
          </cell>
          <cell r="BH220">
            <v>9</v>
          </cell>
          <cell r="BI220">
            <v>0.22377930077763564</v>
          </cell>
          <cell r="CA220">
            <v>211</v>
          </cell>
          <cell r="CB220">
            <v>210</v>
          </cell>
          <cell r="CC220" t="str">
            <v>NORTH ANDOVER</v>
          </cell>
          <cell r="CD220">
            <v>141320</v>
          </cell>
          <cell r="CE220">
            <v>85049</v>
          </cell>
          <cell r="CF220">
            <v>56271</v>
          </cell>
          <cell r="CG220">
            <v>0</v>
          </cell>
          <cell r="CH220">
            <v>0</v>
          </cell>
          <cell r="CI220">
            <v>0</v>
          </cell>
          <cell r="CJ220">
            <v>56271</v>
          </cell>
          <cell r="CK220">
            <v>56271</v>
          </cell>
          <cell r="DA220">
            <v>211</v>
          </cell>
          <cell r="DB220" t="str">
            <v>NORTH ANDOVER</v>
          </cell>
          <cell r="DG220">
            <v>0</v>
          </cell>
          <cell r="DK220">
            <v>0</v>
          </cell>
          <cell r="DL220">
            <v>0</v>
          </cell>
          <cell r="DN220">
            <v>0</v>
          </cell>
          <cell r="DP220">
            <v>56271</v>
          </cell>
          <cell r="DQ220">
            <v>56271</v>
          </cell>
          <cell r="DR220">
            <v>0</v>
          </cell>
          <cell r="DT220">
            <v>0</v>
          </cell>
          <cell r="EC220">
            <v>-211</v>
          </cell>
        </row>
        <row r="221">
          <cell r="A221">
            <v>212</v>
          </cell>
          <cell r="B221">
            <v>211</v>
          </cell>
          <cell r="C221" t="str">
            <v>NORTH ATTLEBOROUGH</v>
          </cell>
          <cell r="D221">
            <v>156.25</v>
          </cell>
          <cell r="E221">
            <v>2083107</v>
          </cell>
          <cell r="F221">
            <v>0</v>
          </cell>
          <cell r="G221">
            <v>145158</v>
          </cell>
          <cell r="H221">
            <v>2228265</v>
          </cell>
          <cell r="J221">
            <v>145158</v>
          </cell>
          <cell r="K221">
            <v>213865.38963524194</v>
          </cell>
          <cell r="L221">
            <v>359023.38963524194</v>
          </cell>
          <cell r="N221">
            <v>1869241.6103647579</v>
          </cell>
          <cell r="P221">
            <v>146093</v>
          </cell>
          <cell r="Q221">
            <v>0.99716192375546564</v>
          </cell>
          <cell r="R221">
            <v>14409</v>
          </cell>
          <cell r="S221">
            <v>935</v>
          </cell>
          <cell r="T221">
            <v>213865.38963524194</v>
          </cell>
          <cell r="U221">
            <v>373433.38679716573</v>
          </cell>
          <cell r="W221">
            <v>566639.6</v>
          </cell>
          <cell r="AB221">
            <v>212</v>
          </cell>
          <cell r="AC221">
            <v>156.25</v>
          </cell>
          <cell r="AD221">
            <v>0.44742079611982205</v>
          </cell>
          <cell r="AE221">
            <v>0</v>
          </cell>
          <cell r="AF221">
            <v>0.99716192375546564</v>
          </cell>
          <cell r="AG221">
            <v>2083107</v>
          </cell>
          <cell r="AH221">
            <v>0</v>
          </cell>
          <cell r="AI221">
            <v>0</v>
          </cell>
          <cell r="AJ221">
            <v>2083107</v>
          </cell>
          <cell r="AK221">
            <v>0</v>
          </cell>
          <cell r="AL221">
            <v>145158</v>
          </cell>
          <cell r="AM221">
            <v>2228265</v>
          </cell>
          <cell r="AN221">
            <v>13474</v>
          </cell>
          <cell r="AO221">
            <v>0</v>
          </cell>
          <cell r="AP221">
            <v>935</v>
          </cell>
          <cell r="AQ221">
            <v>14409</v>
          </cell>
          <cell r="AR221">
            <v>2242674</v>
          </cell>
          <cell r="AS221" t="str">
            <v xml:space="preserve"> </v>
          </cell>
          <cell r="AT221">
            <v>212</v>
          </cell>
          <cell r="AU221">
            <v>2</v>
          </cell>
          <cell r="AV221">
            <v>0</v>
          </cell>
          <cell r="AW221">
            <v>0</v>
          </cell>
          <cell r="AX221">
            <v>0</v>
          </cell>
          <cell r="AY221">
            <v>0</v>
          </cell>
          <cell r="AZ221">
            <v>0</v>
          </cell>
          <cell r="BA221" t="str">
            <v xml:space="preserve"> </v>
          </cell>
          <cell r="BB221">
            <v>0.99716192375546564</v>
          </cell>
          <cell r="BC221">
            <v>13474</v>
          </cell>
          <cell r="BD221">
            <v>0</v>
          </cell>
          <cell r="BE221">
            <v>935</v>
          </cell>
          <cell r="BF221">
            <v>14409</v>
          </cell>
          <cell r="BH221">
            <v>9</v>
          </cell>
          <cell r="BI221">
            <v>3.6909035797820575</v>
          </cell>
          <cell r="CA221">
            <v>212</v>
          </cell>
          <cell r="CB221">
            <v>211</v>
          </cell>
          <cell r="CC221" t="str">
            <v>NORTH ATTLEBOROUGH</v>
          </cell>
          <cell r="CD221">
            <v>2083107</v>
          </cell>
          <cell r="CE221">
            <v>1879589</v>
          </cell>
          <cell r="CF221">
            <v>203518</v>
          </cell>
          <cell r="CG221">
            <v>40279.799999999996</v>
          </cell>
          <cell r="CH221">
            <v>163274.80000000002</v>
          </cell>
          <cell r="CI221">
            <v>0</v>
          </cell>
          <cell r="CJ221">
            <v>407072.6</v>
          </cell>
          <cell r="CK221">
            <v>213865.38963524194</v>
          </cell>
          <cell r="DA221">
            <v>212</v>
          </cell>
          <cell r="DB221" t="str">
            <v>NORTH ATTLEBOROUGH</v>
          </cell>
          <cell r="DG221">
            <v>0</v>
          </cell>
          <cell r="DK221">
            <v>0</v>
          </cell>
          <cell r="DL221">
            <v>0</v>
          </cell>
          <cell r="DN221">
            <v>0</v>
          </cell>
          <cell r="DP221">
            <v>203518</v>
          </cell>
          <cell r="DQ221">
            <v>203518</v>
          </cell>
          <cell r="DR221">
            <v>0</v>
          </cell>
          <cell r="DT221">
            <v>0</v>
          </cell>
          <cell r="EC221">
            <v>-212</v>
          </cell>
        </row>
        <row r="222">
          <cell r="A222">
            <v>213</v>
          </cell>
          <cell r="B222">
            <v>215</v>
          </cell>
          <cell r="C222" t="str">
            <v>NORTHBOROUGH</v>
          </cell>
          <cell r="D222">
            <v>2</v>
          </cell>
          <cell r="E222">
            <v>16876</v>
          </cell>
          <cell r="F222">
            <v>0</v>
          </cell>
          <cell r="G222">
            <v>938</v>
          </cell>
          <cell r="H222">
            <v>17814</v>
          </cell>
          <cell r="J222">
            <v>938</v>
          </cell>
          <cell r="K222">
            <v>0</v>
          </cell>
          <cell r="L222">
            <v>938</v>
          </cell>
          <cell r="N222">
            <v>16876</v>
          </cell>
          <cell r="P222">
            <v>1876</v>
          </cell>
          <cell r="Q222">
            <v>1</v>
          </cell>
          <cell r="R222">
            <v>17814</v>
          </cell>
          <cell r="S222">
            <v>938</v>
          </cell>
          <cell r="T222">
            <v>0</v>
          </cell>
          <cell r="U222">
            <v>18753</v>
          </cell>
          <cell r="W222">
            <v>18752</v>
          </cell>
          <cell r="AB222">
            <v>213</v>
          </cell>
          <cell r="AC222">
            <v>2</v>
          </cell>
          <cell r="AD222">
            <v>0</v>
          </cell>
          <cell r="AE222">
            <v>0</v>
          </cell>
          <cell r="AF222">
            <v>1</v>
          </cell>
          <cell r="AG222">
            <v>16876</v>
          </cell>
          <cell r="AH222">
            <v>0</v>
          </cell>
          <cell r="AI222">
            <v>0</v>
          </cell>
          <cell r="AJ222">
            <v>16876</v>
          </cell>
          <cell r="AK222">
            <v>0</v>
          </cell>
          <cell r="AL222">
            <v>938</v>
          </cell>
          <cell r="AM222">
            <v>17814</v>
          </cell>
          <cell r="AN222">
            <v>16876</v>
          </cell>
          <cell r="AO222">
            <v>0</v>
          </cell>
          <cell r="AP222">
            <v>938</v>
          </cell>
          <cell r="AQ222">
            <v>17814</v>
          </cell>
          <cell r="AR222">
            <v>35628</v>
          </cell>
          <cell r="AS222" t="str">
            <v xml:space="preserve"> </v>
          </cell>
          <cell r="AT222">
            <v>213</v>
          </cell>
          <cell r="AU222">
            <v>0</v>
          </cell>
          <cell r="AV222">
            <v>0</v>
          </cell>
          <cell r="AW222">
            <v>0</v>
          </cell>
          <cell r="AX222">
            <v>0</v>
          </cell>
          <cell r="AY222">
            <v>0</v>
          </cell>
          <cell r="AZ222">
            <v>0</v>
          </cell>
          <cell r="BA222" t="str">
            <v xml:space="preserve"> </v>
          </cell>
          <cell r="BB222">
            <v>1</v>
          </cell>
          <cell r="BC222">
            <v>16876</v>
          </cell>
          <cell r="BD222">
            <v>0</v>
          </cell>
          <cell r="BE222">
            <v>938</v>
          </cell>
          <cell r="BF222">
            <v>17814</v>
          </cell>
          <cell r="BH222">
            <v>9</v>
          </cell>
          <cell r="BI222">
            <v>5.6686636535235924E-2</v>
          </cell>
          <cell r="CA222">
            <v>213</v>
          </cell>
          <cell r="CB222">
            <v>215</v>
          </cell>
          <cell r="CC222" t="str">
            <v>NORTHBOROUGH</v>
          </cell>
          <cell r="CD222">
            <v>16876</v>
          </cell>
          <cell r="CE222">
            <v>38654</v>
          </cell>
          <cell r="CF222">
            <v>0</v>
          </cell>
          <cell r="CG222">
            <v>0</v>
          </cell>
          <cell r="CH222">
            <v>0</v>
          </cell>
          <cell r="CI222">
            <v>0</v>
          </cell>
          <cell r="CJ222">
            <v>0</v>
          </cell>
          <cell r="CK222">
            <v>0</v>
          </cell>
          <cell r="DA222">
            <v>213</v>
          </cell>
          <cell r="DB222" t="str">
            <v>NORTHBOROUGH</v>
          </cell>
          <cell r="DG222">
            <v>0</v>
          </cell>
          <cell r="DK222">
            <v>0</v>
          </cell>
          <cell r="DL222">
            <v>0</v>
          </cell>
          <cell r="DN222">
            <v>0</v>
          </cell>
          <cell r="DP222">
            <v>0</v>
          </cell>
          <cell r="DQ222">
            <v>0</v>
          </cell>
          <cell r="DR222">
            <v>0</v>
          </cell>
          <cell r="DT222">
            <v>0</v>
          </cell>
          <cell r="EC222">
            <v>-213</v>
          </cell>
        </row>
        <row r="223">
          <cell r="A223">
            <v>214</v>
          </cell>
          <cell r="B223">
            <v>216</v>
          </cell>
          <cell r="C223" t="str">
            <v>NORTHBRIDGE</v>
          </cell>
          <cell r="D223">
            <v>4</v>
          </cell>
          <cell r="E223">
            <v>55566</v>
          </cell>
          <cell r="F223">
            <v>0</v>
          </cell>
          <cell r="G223">
            <v>3744</v>
          </cell>
          <cell r="H223">
            <v>59310</v>
          </cell>
          <cell r="J223">
            <v>3744</v>
          </cell>
          <cell r="K223">
            <v>15341</v>
          </cell>
          <cell r="L223">
            <v>19085</v>
          </cell>
          <cell r="N223">
            <v>40225</v>
          </cell>
          <cell r="P223">
            <v>3744</v>
          </cell>
          <cell r="Q223">
            <v>0</v>
          </cell>
          <cell r="R223">
            <v>0</v>
          </cell>
          <cell r="S223">
            <v>0</v>
          </cell>
          <cell r="T223">
            <v>15341</v>
          </cell>
          <cell r="U223">
            <v>19085</v>
          </cell>
          <cell r="W223">
            <v>29485</v>
          </cell>
          <cell r="AB223">
            <v>214</v>
          </cell>
          <cell r="AC223">
            <v>4</v>
          </cell>
          <cell r="AD223">
            <v>7.6284496297963685E-3</v>
          </cell>
          <cell r="AE223">
            <v>0</v>
          </cell>
          <cell r="AF223">
            <v>0</v>
          </cell>
          <cell r="AG223">
            <v>55566</v>
          </cell>
          <cell r="AH223">
            <v>0</v>
          </cell>
          <cell r="AI223">
            <v>0</v>
          </cell>
          <cell r="AJ223">
            <v>55566</v>
          </cell>
          <cell r="AK223">
            <v>0</v>
          </cell>
          <cell r="AL223">
            <v>3744</v>
          </cell>
          <cell r="AM223">
            <v>59310</v>
          </cell>
          <cell r="AN223">
            <v>0</v>
          </cell>
          <cell r="AO223">
            <v>0</v>
          </cell>
          <cell r="AP223">
            <v>0</v>
          </cell>
          <cell r="AQ223">
            <v>0</v>
          </cell>
          <cell r="AR223">
            <v>59310</v>
          </cell>
          <cell r="AS223" t="str">
            <v xml:space="preserve"> </v>
          </cell>
          <cell r="AT223">
            <v>214</v>
          </cell>
          <cell r="AU223">
            <v>0</v>
          </cell>
          <cell r="AV223">
            <v>0</v>
          </cell>
          <cell r="AW223">
            <v>0</v>
          </cell>
          <cell r="AX223">
            <v>0</v>
          </cell>
          <cell r="AY223">
            <v>0</v>
          </cell>
          <cell r="AZ223">
            <v>0</v>
          </cell>
          <cell r="BA223" t="str">
            <v xml:space="preserve"> </v>
          </cell>
          <cell r="BB223">
            <v>0</v>
          </cell>
          <cell r="BC223">
            <v>0</v>
          </cell>
          <cell r="BD223">
            <v>0</v>
          </cell>
          <cell r="BE223">
            <v>0</v>
          </cell>
          <cell r="BF223">
            <v>0</v>
          </cell>
          <cell r="BH223">
            <v>9</v>
          </cell>
          <cell r="BI223">
            <v>0.19340152263237412</v>
          </cell>
          <cell r="CA223">
            <v>214</v>
          </cell>
          <cell r="CB223">
            <v>216</v>
          </cell>
          <cell r="CC223" t="str">
            <v>NORTHBRIDGE</v>
          </cell>
          <cell r="CD223">
            <v>55566</v>
          </cell>
          <cell r="CE223">
            <v>40225</v>
          </cell>
          <cell r="CF223">
            <v>15341</v>
          </cell>
          <cell r="CG223">
            <v>0</v>
          </cell>
          <cell r="CH223">
            <v>10400</v>
          </cell>
          <cell r="CI223">
            <v>0</v>
          </cell>
          <cell r="CJ223">
            <v>25741</v>
          </cell>
          <cell r="CK223">
            <v>15341</v>
          </cell>
          <cell r="DA223">
            <v>214</v>
          </cell>
          <cell r="DB223" t="str">
            <v>NORTHBRIDGE</v>
          </cell>
          <cell r="DG223">
            <v>0</v>
          </cell>
          <cell r="DK223">
            <v>0</v>
          </cell>
          <cell r="DL223">
            <v>0</v>
          </cell>
          <cell r="DN223">
            <v>0</v>
          </cell>
          <cell r="DP223">
            <v>15341</v>
          </cell>
          <cell r="DQ223">
            <v>15341</v>
          </cell>
          <cell r="DR223">
            <v>0</v>
          </cell>
          <cell r="DT223">
            <v>0</v>
          </cell>
          <cell r="EC223">
            <v>-214</v>
          </cell>
        </row>
        <row r="224">
          <cell r="A224">
            <v>215</v>
          </cell>
          <cell r="B224">
            <v>212</v>
          </cell>
          <cell r="C224" t="str">
            <v>NORTH BROOKFIELD</v>
          </cell>
          <cell r="D224">
            <v>12</v>
          </cell>
          <cell r="E224">
            <v>147204</v>
          </cell>
          <cell r="F224">
            <v>0</v>
          </cell>
          <cell r="G224">
            <v>11256</v>
          </cell>
          <cell r="H224">
            <v>158460</v>
          </cell>
          <cell r="J224">
            <v>11256</v>
          </cell>
          <cell r="K224">
            <v>53865.191363310805</v>
          </cell>
          <cell r="L224">
            <v>65121.191363310805</v>
          </cell>
          <cell r="N224">
            <v>93338.808636689195</v>
          </cell>
          <cell r="P224">
            <v>11256</v>
          </cell>
          <cell r="Q224">
            <v>0</v>
          </cell>
          <cell r="R224">
            <v>0</v>
          </cell>
          <cell r="S224">
            <v>0</v>
          </cell>
          <cell r="T224">
            <v>53865.191363310805</v>
          </cell>
          <cell r="U224">
            <v>65121.191363310805</v>
          </cell>
          <cell r="W224">
            <v>85408.6</v>
          </cell>
          <cell r="AB224">
            <v>215</v>
          </cell>
          <cell r="AC224">
            <v>12</v>
          </cell>
          <cell r="AD224">
            <v>0</v>
          </cell>
          <cell r="AE224">
            <v>0</v>
          </cell>
          <cell r="AF224">
            <v>0</v>
          </cell>
          <cell r="AG224">
            <v>147204</v>
          </cell>
          <cell r="AH224">
            <v>0</v>
          </cell>
          <cell r="AI224">
            <v>0</v>
          </cell>
          <cell r="AJ224">
            <v>147204</v>
          </cell>
          <cell r="AK224">
            <v>0</v>
          </cell>
          <cell r="AL224">
            <v>11256</v>
          </cell>
          <cell r="AM224">
            <v>158460</v>
          </cell>
          <cell r="AN224">
            <v>0</v>
          </cell>
          <cell r="AO224">
            <v>0</v>
          </cell>
          <cell r="AP224">
            <v>0</v>
          </cell>
          <cell r="AQ224">
            <v>0</v>
          </cell>
          <cell r="AR224">
            <v>158460</v>
          </cell>
          <cell r="AS224" t="str">
            <v xml:space="preserve"> </v>
          </cell>
          <cell r="AT224">
            <v>215</v>
          </cell>
          <cell r="AU224">
            <v>0</v>
          </cell>
          <cell r="AV224">
            <v>0</v>
          </cell>
          <cell r="AW224">
            <v>0</v>
          </cell>
          <cell r="AX224">
            <v>0</v>
          </cell>
          <cell r="AY224">
            <v>0</v>
          </cell>
          <cell r="AZ224">
            <v>0</v>
          </cell>
          <cell r="BA224" t="str">
            <v xml:space="preserve"> </v>
          </cell>
          <cell r="BB224">
            <v>0</v>
          </cell>
          <cell r="BC224">
            <v>0</v>
          </cell>
          <cell r="BD224">
            <v>0</v>
          </cell>
          <cell r="BE224">
            <v>0</v>
          </cell>
          <cell r="BF224">
            <v>0</v>
          </cell>
          <cell r="BH224">
            <v>18</v>
          </cell>
          <cell r="BI224">
            <v>1.7770732222142795</v>
          </cell>
          <cell r="CA224">
            <v>215</v>
          </cell>
          <cell r="CB224">
            <v>212</v>
          </cell>
          <cell r="CC224" t="str">
            <v>NORTH BROOKFIELD</v>
          </cell>
          <cell r="CD224">
            <v>147204</v>
          </cell>
          <cell r="CE224">
            <v>100352</v>
          </cell>
          <cell r="CF224">
            <v>46852</v>
          </cell>
          <cell r="CG224">
            <v>27300.6</v>
          </cell>
          <cell r="CH224">
            <v>0</v>
          </cell>
          <cell r="CI224">
            <v>0</v>
          </cell>
          <cell r="CJ224">
            <v>74152.600000000006</v>
          </cell>
          <cell r="CK224">
            <v>53865.191363310805</v>
          </cell>
          <cell r="DA224">
            <v>215</v>
          </cell>
          <cell r="DB224" t="str">
            <v>NORTH BROOKFIELD</v>
          </cell>
          <cell r="DG224">
            <v>0</v>
          </cell>
          <cell r="DK224">
            <v>0</v>
          </cell>
          <cell r="DL224">
            <v>0</v>
          </cell>
          <cell r="DN224">
            <v>0</v>
          </cell>
          <cell r="DP224">
            <v>46852</v>
          </cell>
          <cell r="DQ224">
            <v>46852</v>
          </cell>
          <cell r="DR224">
            <v>0</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B225">
            <v>216</v>
          </cell>
          <cell r="AT225">
            <v>216</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v>
          </cell>
          <cell r="E226">
            <v>34339</v>
          </cell>
          <cell r="F226">
            <v>0</v>
          </cell>
          <cell r="G226">
            <v>1876</v>
          </cell>
          <cell r="H226">
            <v>36215</v>
          </cell>
          <cell r="J226">
            <v>1876</v>
          </cell>
          <cell r="K226">
            <v>4505.1442904158475</v>
          </cell>
          <cell r="L226">
            <v>6381.1442904158475</v>
          </cell>
          <cell r="N226">
            <v>29833.855709584153</v>
          </cell>
          <cell r="P226">
            <v>1876</v>
          </cell>
          <cell r="Q226">
            <v>0</v>
          </cell>
          <cell r="R226">
            <v>0</v>
          </cell>
          <cell r="S226">
            <v>0</v>
          </cell>
          <cell r="T226">
            <v>4505.1442904158475</v>
          </cell>
          <cell r="U226">
            <v>6381.1442904158475</v>
          </cell>
          <cell r="W226">
            <v>19413.399999999998</v>
          </cell>
          <cell r="AB226">
            <v>217</v>
          </cell>
          <cell r="AC226">
            <v>2</v>
          </cell>
          <cell r="AD226">
            <v>0</v>
          </cell>
          <cell r="AE226">
            <v>0</v>
          </cell>
          <cell r="AF226">
            <v>0</v>
          </cell>
          <cell r="AG226">
            <v>34339</v>
          </cell>
          <cell r="AH226">
            <v>0</v>
          </cell>
          <cell r="AI226">
            <v>0</v>
          </cell>
          <cell r="AJ226">
            <v>34339</v>
          </cell>
          <cell r="AK226">
            <v>0</v>
          </cell>
          <cell r="AL226">
            <v>1876</v>
          </cell>
          <cell r="AM226">
            <v>36215</v>
          </cell>
          <cell r="AN226">
            <v>0</v>
          </cell>
          <cell r="AO226">
            <v>0</v>
          </cell>
          <cell r="AP226">
            <v>0</v>
          </cell>
          <cell r="AQ226">
            <v>0</v>
          </cell>
          <cell r="AR226">
            <v>36215</v>
          </cell>
          <cell r="AS226" t="str">
            <v xml:space="preserve"> </v>
          </cell>
          <cell r="AT226">
            <v>217</v>
          </cell>
          <cell r="AU226">
            <v>0</v>
          </cell>
          <cell r="AV226">
            <v>0</v>
          </cell>
          <cell r="AW226">
            <v>0</v>
          </cell>
          <cell r="AX226">
            <v>0</v>
          </cell>
          <cell r="AY226">
            <v>0</v>
          </cell>
          <cell r="AZ226">
            <v>0</v>
          </cell>
          <cell r="BA226" t="str">
            <v xml:space="preserve"> </v>
          </cell>
          <cell r="BB226">
            <v>0</v>
          </cell>
          <cell r="BC226">
            <v>0</v>
          </cell>
          <cell r="BD226">
            <v>0</v>
          </cell>
          <cell r="BE226">
            <v>0</v>
          </cell>
          <cell r="BF226">
            <v>0</v>
          </cell>
          <cell r="BH226">
            <v>9</v>
          </cell>
          <cell r="BI226">
            <v>8.748372982509954E-2</v>
          </cell>
          <cell r="CA226">
            <v>217</v>
          </cell>
          <cell r="CB226">
            <v>213</v>
          </cell>
          <cell r="CC226" t="str">
            <v>NORTH READING</v>
          </cell>
          <cell r="CD226">
            <v>34339</v>
          </cell>
          <cell r="CE226">
            <v>44022</v>
          </cell>
          <cell r="CF226">
            <v>0</v>
          </cell>
          <cell r="CG226">
            <v>17537.399999999998</v>
          </cell>
          <cell r="CH226">
            <v>0</v>
          </cell>
          <cell r="CI226">
            <v>0</v>
          </cell>
          <cell r="CJ226">
            <v>17537.399999999998</v>
          </cell>
          <cell r="CK226">
            <v>4505.1442904158475</v>
          </cell>
          <cell r="DA226">
            <v>217</v>
          </cell>
          <cell r="DB226" t="str">
            <v>NORTH READING</v>
          </cell>
          <cell r="DG226">
            <v>0</v>
          </cell>
          <cell r="DK226">
            <v>0</v>
          </cell>
          <cell r="DL226">
            <v>0</v>
          </cell>
          <cell r="DN226">
            <v>0</v>
          </cell>
          <cell r="DP226">
            <v>0</v>
          </cell>
          <cell r="DQ226">
            <v>0</v>
          </cell>
          <cell r="DR226">
            <v>0</v>
          </cell>
          <cell r="DT226">
            <v>0</v>
          </cell>
          <cell r="EC226">
            <v>-217</v>
          </cell>
        </row>
        <row r="227">
          <cell r="A227">
            <v>218</v>
          </cell>
          <cell r="B227">
            <v>218</v>
          </cell>
          <cell r="C227" t="str">
            <v>NORTON</v>
          </cell>
          <cell r="D227">
            <v>79.37</v>
          </cell>
          <cell r="E227">
            <v>1172634</v>
          </cell>
          <cell r="F227">
            <v>0</v>
          </cell>
          <cell r="G227">
            <v>74212</v>
          </cell>
          <cell r="H227">
            <v>1246846</v>
          </cell>
          <cell r="J227">
            <v>74212</v>
          </cell>
          <cell r="K227">
            <v>13715.959496237485</v>
          </cell>
          <cell r="L227">
            <v>87927.959496237483</v>
          </cell>
          <cell r="N227">
            <v>1158918.0405037624</v>
          </cell>
          <cell r="P227">
            <v>74212</v>
          </cell>
          <cell r="Q227">
            <v>0</v>
          </cell>
          <cell r="R227">
            <v>0</v>
          </cell>
          <cell r="S227">
            <v>0</v>
          </cell>
          <cell r="T227">
            <v>13715.959496237485</v>
          </cell>
          <cell r="U227">
            <v>87927.959496237483</v>
          </cell>
          <cell r="W227">
            <v>127604.79999999999</v>
          </cell>
          <cell r="AB227">
            <v>218</v>
          </cell>
          <cell r="AC227">
            <v>79.37</v>
          </cell>
          <cell r="AD227">
            <v>0.22526735153279448</v>
          </cell>
          <cell r="AE227">
            <v>0</v>
          </cell>
          <cell r="AF227">
            <v>0</v>
          </cell>
          <cell r="AG227">
            <v>1172634</v>
          </cell>
          <cell r="AH227">
            <v>0</v>
          </cell>
          <cell r="AI227">
            <v>0</v>
          </cell>
          <cell r="AJ227">
            <v>1172634</v>
          </cell>
          <cell r="AK227">
            <v>0</v>
          </cell>
          <cell r="AL227">
            <v>74212</v>
          </cell>
          <cell r="AM227">
            <v>1246846</v>
          </cell>
          <cell r="AN227">
            <v>0</v>
          </cell>
          <cell r="AO227">
            <v>0</v>
          </cell>
          <cell r="AP227">
            <v>0</v>
          </cell>
          <cell r="AQ227">
            <v>0</v>
          </cell>
          <cell r="AR227">
            <v>1246846</v>
          </cell>
          <cell r="AS227" t="str">
            <v xml:space="preserve"> </v>
          </cell>
          <cell r="AT227">
            <v>218</v>
          </cell>
          <cell r="AU227">
            <v>2</v>
          </cell>
          <cell r="AV227">
            <v>0</v>
          </cell>
          <cell r="AW227">
            <v>0</v>
          </cell>
          <cell r="AX227">
            <v>0</v>
          </cell>
          <cell r="AY227">
            <v>0</v>
          </cell>
          <cell r="AZ227">
            <v>0</v>
          </cell>
          <cell r="BA227" t="str">
            <v xml:space="preserve"> </v>
          </cell>
          <cell r="BB227">
            <v>0</v>
          </cell>
          <cell r="BC227">
            <v>0</v>
          </cell>
          <cell r="BD227">
            <v>0</v>
          </cell>
          <cell r="BE227">
            <v>0</v>
          </cell>
          <cell r="BF227">
            <v>0</v>
          </cell>
          <cell r="BH227">
            <v>9</v>
          </cell>
          <cell r="BI227">
            <v>3.1918113672817516</v>
          </cell>
          <cell r="CA227">
            <v>218</v>
          </cell>
          <cell r="CB227">
            <v>218</v>
          </cell>
          <cell r="CC227" t="str">
            <v>NORTON</v>
          </cell>
          <cell r="CD227">
            <v>1172634</v>
          </cell>
          <cell r="CE227">
            <v>1296838</v>
          </cell>
          <cell r="CF227">
            <v>0</v>
          </cell>
          <cell r="CG227">
            <v>53392.799999999996</v>
          </cell>
          <cell r="CH227">
            <v>0</v>
          </cell>
          <cell r="CI227">
            <v>0</v>
          </cell>
          <cell r="CJ227">
            <v>53392.799999999996</v>
          </cell>
          <cell r="CK227">
            <v>13715.959496237485</v>
          </cell>
          <cell r="DA227">
            <v>218</v>
          </cell>
          <cell r="DB227" t="str">
            <v>NORTON</v>
          </cell>
          <cell r="DG227">
            <v>0</v>
          </cell>
          <cell r="DK227">
            <v>0</v>
          </cell>
          <cell r="DL227">
            <v>0</v>
          </cell>
          <cell r="DN227">
            <v>0</v>
          </cell>
          <cell r="DP227">
            <v>0</v>
          </cell>
          <cell r="DQ227">
            <v>0</v>
          </cell>
          <cell r="DR227">
            <v>0</v>
          </cell>
          <cell r="DT227">
            <v>0</v>
          </cell>
          <cell r="EC227">
            <v>-218</v>
          </cell>
        </row>
        <row r="228">
          <cell r="A228">
            <v>219</v>
          </cell>
          <cell r="B228">
            <v>219</v>
          </cell>
          <cell r="C228" t="str">
            <v>NORWELL</v>
          </cell>
          <cell r="D228">
            <v>18.060000000000002</v>
          </cell>
          <cell r="E228">
            <v>301125</v>
          </cell>
          <cell r="F228">
            <v>0</v>
          </cell>
          <cell r="G228">
            <v>16913</v>
          </cell>
          <cell r="H228">
            <v>318038</v>
          </cell>
          <cell r="J228">
            <v>16913</v>
          </cell>
          <cell r="K228">
            <v>74934.218863631017</v>
          </cell>
          <cell r="L228">
            <v>91847.218863631017</v>
          </cell>
          <cell r="N228">
            <v>226190.78113636898</v>
          </cell>
          <cell r="P228">
            <v>16913</v>
          </cell>
          <cell r="Q228">
            <v>0</v>
          </cell>
          <cell r="R228">
            <v>0</v>
          </cell>
          <cell r="S228">
            <v>0</v>
          </cell>
          <cell r="T228">
            <v>74934.218863631017</v>
          </cell>
          <cell r="U228">
            <v>91847.218863631017</v>
          </cell>
          <cell r="W228">
            <v>143538.4</v>
          </cell>
          <cell r="AB228">
            <v>219</v>
          </cell>
          <cell r="AC228">
            <v>18.060000000000002</v>
          </cell>
          <cell r="AD228">
            <v>2.8735552441342769E-2</v>
          </cell>
          <cell r="AE228">
            <v>0</v>
          </cell>
          <cell r="AF228">
            <v>0</v>
          </cell>
          <cell r="AG228">
            <v>301125</v>
          </cell>
          <cell r="AH228">
            <v>0</v>
          </cell>
          <cell r="AI228">
            <v>0</v>
          </cell>
          <cell r="AJ228">
            <v>301125</v>
          </cell>
          <cell r="AK228">
            <v>0</v>
          </cell>
          <cell r="AL228">
            <v>16913</v>
          </cell>
          <cell r="AM228">
            <v>318038</v>
          </cell>
          <cell r="AN228">
            <v>0</v>
          </cell>
          <cell r="AO228">
            <v>0</v>
          </cell>
          <cell r="AP228">
            <v>0</v>
          </cell>
          <cell r="AQ228">
            <v>0</v>
          </cell>
          <cell r="AR228">
            <v>318038</v>
          </cell>
          <cell r="AS228" t="str">
            <v xml:space="preserve"> </v>
          </cell>
          <cell r="AT228">
            <v>219</v>
          </cell>
          <cell r="AU228">
            <v>0</v>
          </cell>
          <cell r="AV228">
            <v>0</v>
          </cell>
          <cell r="AW228">
            <v>0</v>
          </cell>
          <cell r="AX228">
            <v>0</v>
          </cell>
          <cell r="AY228">
            <v>0</v>
          </cell>
          <cell r="AZ228">
            <v>0</v>
          </cell>
          <cell r="BA228" t="str">
            <v xml:space="preserve"> </v>
          </cell>
          <cell r="BB228">
            <v>0</v>
          </cell>
          <cell r="BC228">
            <v>0</v>
          </cell>
          <cell r="BD228">
            <v>0</v>
          </cell>
          <cell r="BE228">
            <v>0</v>
          </cell>
          <cell r="BF228">
            <v>0</v>
          </cell>
          <cell r="BH228">
            <v>9</v>
          </cell>
          <cell r="BI228">
            <v>0.88657979448704738</v>
          </cell>
          <cell r="CA228">
            <v>219</v>
          </cell>
          <cell r="CB228">
            <v>219</v>
          </cell>
          <cell r="CC228" t="str">
            <v>NORWELL</v>
          </cell>
          <cell r="CD228">
            <v>301125</v>
          </cell>
          <cell r="CE228">
            <v>244060</v>
          </cell>
          <cell r="CF228">
            <v>57065</v>
          </cell>
          <cell r="CG228">
            <v>69560.399999999994</v>
          </cell>
          <cell r="CH228">
            <v>0</v>
          </cell>
          <cell r="CI228">
            <v>0</v>
          </cell>
          <cell r="CJ228">
            <v>126625.4</v>
          </cell>
          <cell r="CK228">
            <v>74934.218863631017</v>
          </cell>
          <cell r="DA228">
            <v>219</v>
          </cell>
          <cell r="DB228" t="str">
            <v>NORWELL</v>
          </cell>
          <cell r="DG228">
            <v>0</v>
          </cell>
          <cell r="DK228">
            <v>0</v>
          </cell>
          <cell r="DL228">
            <v>0</v>
          </cell>
          <cell r="DN228">
            <v>0</v>
          </cell>
          <cell r="DP228">
            <v>57065</v>
          </cell>
          <cell r="DQ228">
            <v>57065</v>
          </cell>
          <cell r="DR228">
            <v>0</v>
          </cell>
          <cell r="DT228">
            <v>0</v>
          </cell>
          <cell r="EC228">
            <v>-219</v>
          </cell>
        </row>
        <row r="229">
          <cell r="A229">
            <v>220</v>
          </cell>
          <cell r="B229">
            <v>220</v>
          </cell>
          <cell r="C229" t="str">
            <v>NORWOOD</v>
          </cell>
          <cell r="D229">
            <v>65.05</v>
          </cell>
          <cell r="E229">
            <v>1054854</v>
          </cell>
          <cell r="F229">
            <v>0</v>
          </cell>
          <cell r="G229">
            <v>58774</v>
          </cell>
          <cell r="H229">
            <v>1113628</v>
          </cell>
          <cell r="J229">
            <v>58774</v>
          </cell>
          <cell r="K229">
            <v>92736.43325186694</v>
          </cell>
          <cell r="L229">
            <v>151510.43325186695</v>
          </cell>
          <cell r="N229">
            <v>962117.56674813305</v>
          </cell>
          <cell r="P229">
            <v>60644</v>
          </cell>
          <cell r="Q229">
            <v>1.9943238475109313</v>
          </cell>
          <cell r="R229">
            <v>34818</v>
          </cell>
          <cell r="S229">
            <v>1870</v>
          </cell>
          <cell r="T229">
            <v>92736.43325186694</v>
          </cell>
          <cell r="U229">
            <v>186330.42757571445</v>
          </cell>
          <cell r="W229">
            <v>325026.8</v>
          </cell>
          <cell r="AB229">
            <v>220</v>
          </cell>
          <cell r="AC229">
            <v>65.05</v>
          </cell>
          <cell r="AD229">
            <v>0.38474473272498122</v>
          </cell>
          <cell r="AE229">
            <v>0</v>
          </cell>
          <cell r="AF229">
            <v>1.9943238475109313</v>
          </cell>
          <cell r="AG229">
            <v>1054854</v>
          </cell>
          <cell r="AH229">
            <v>0</v>
          </cell>
          <cell r="AI229">
            <v>0</v>
          </cell>
          <cell r="AJ229">
            <v>1054854</v>
          </cell>
          <cell r="AK229">
            <v>0</v>
          </cell>
          <cell r="AL229">
            <v>58774</v>
          </cell>
          <cell r="AM229">
            <v>1113628</v>
          </cell>
          <cell r="AN229">
            <v>32948</v>
          </cell>
          <cell r="AO229">
            <v>0</v>
          </cell>
          <cell r="AP229">
            <v>1870</v>
          </cell>
          <cell r="AQ229">
            <v>34818</v>
          </cell>
          <cell r="AR229">
            <v>1148446</v>
          </cell>
          <cell r="AS229" t="str">
            <v xml:space="preserve"> </v>
          </cell>
          <cell r="AT229">
            <v>220</v>
          </cell>
          <cell r="AU229">
            <v>0</v>
          </cell>
          <cell r="AV229">
            <v>0</v>
          </cell>
          <cell r="AW229">
            <v>0</v>
          </cell>
          <cell r="AX229">
            <v>0</v>
          </cell>
          <cell r="AY229">
            <v>0</v>
          </cell>
          <cell r="AZ229">
            <v>0</v>
          </cell>
          <cell r="BA229" t="str">
            <v xml:space="preserve"> </v>
          </cell>
          <cell r="BB229">
            <v>1.9943238475109313</v>
          </cell>
          <cell r="BC229">
            <v>32948</v>
          </cell>
          <cell r="BD229">
            <v>0</v>
          </cell>
          <cell r="BE229">
            <v>1870</v>
          </cell>
          <cell r="BF229">
            <v>34818</v>
          </cell>
          <cell r="BH229">
            <v>9</v>
          </cell>
          <cell r="BI229">
            <v>1.6580394244019483</v>
          </cell>
          <cell r="CA229">
            <v>220</v>
          </cell>
          <cell r="CB229">
            <v>220</v>
          </cell>
          <cell r="CC229" t="str">
            <v>NORWOOD</v>
          </cell>
          <cell r="CD229">
            <v>1054854</v>
          </cell>
          <cell r="CE229">
            <v>965123</v>
          </cell>
          <cell r="CF229">
            <v>89731</v>
          </cell>
          <cell r="CG229">
            <v>11699.4</v>
          </cell>
          <cell r="CH229">
            <v>130004.40000000001</v>
          </cell>
          <cell r="CI229">
            <v>0</v>
          </cell>
          <cell r="CJ229">
            <v>231434.8</v>
          </cell>
          <cell r="CK229">
            <v>92736.43325186694</v>
          </cell>
          <cell r="DA229">
            <v>220</v>
          </cell>
          <cell r="DB229" t="str">
            <v>NORWOOD</v>
          </cell>
          <cell r="DG229">
            <v>0</v>
          </cell>
          <cell r="DK229">
            <v>0</v>
          </cell>
          <cell r="DL229">
            <v>0</v>
          </cell>
          <cell r="DN229">
            <v>0</v>
          </cell>
          <cell r="DP229">
            <v>89731</v>
          </cell>
          <cell r="DQ229">
            <v>89731</v>
          </cell>
          <cell r="DR229">
            <v>0</v>
          </cell>
          <cell r="DT229">
            <v>0</v>
          </cell>
          <cell r="EC229">
            <v>-220</v>
          </cell>
        </row>
        <row r="230">
          <cell r="A230">
            <v>221</v>
          </cell>
          <cell r="B230">
            <v>221</v>
          </cell>
          <cell r="C230" t="str">
            <v>OAK BLUFFS</v>
          </cell>
          <cell r="D230">
            <v>30.060000000000002</v>
          </cell>
          <cell r="E230">
            <v>755588</v>
          </cell>
          <cell r="F230">
            <v>0</v>
          </cell>
          <cell r="G230">
            <v>28196</v>
          </cell>
          <cell r="H230">
            <v>783784</v>
          </cell>
          <cell r="J230">
            <v>28196</v>
          </cell>
          <cell r="K230">
            <v>11646.574048800927</v>
          </cell>
          <cell r="L230">
            <v>39842.574048800925</v>
          </cell>
          <cell r="N230">
            <v>743941.42595119902</v>
          </cell>
          <cell r="P230">
            <v>28196</v>
          </cell>
          <cell r="Q230">
            <v>0</v>
          </cell>
          <cell r="R230">
            <v>0</v>
          </cell>
          <cell r="S230">
            <v>0</v>
          </cell>
          <cell r="T230">
            <v>11646.574048800927</v>
          </cell>
          <cell r="U230">
            <v>39842.574048800925</v>
          </cell>
          <cell r="W230">
            <v>75816</v>
          </cell>
          <cell r="AB230">
            <v>221</v>
          </cell>
          <cell r="AC230">
            <v>30.060000000000002</v>
          </cell>
          <cell r="AD230">
            <v>0</v>
          </cell>
          <cell r="AE230">
            <v>0</v>
          </cell>
          <cell r="AF230">
            <v>0</v>
          </cell>
          <cell r="AG230">
            <v>755588</v>
          </cell>
          <cell r="AH230">
            <v>0</v>
          </cell>
          <cell r="AI230">
            <v>0</v>
          </cell>
          <cell r="AJ230">
            <v>755588</v>
          </cell>
          <cell r="AK230">
            <v>0</v>
          </cell>
          <cell r="AL230">
            <v>28196</v>
          </cell>
          <cell r="AM230">
            <v>783784</v>
          </cell>
          <cell r="AN230">
            <v>0</v>
          </cell>
          <cell r="AO230">
            <v>0</v>
          </cell>
          <cell r="AP230">
            <v>0</v>
          </cell>
          <cell r="AQ230">
            <v>0</v>
          </cell>
          <cell r="AR230">
            <v>783784</v>
          </cell>
          <cell r="AS230" t="str">
            <v xml:space="preserve"> </v>
          </cell>
          <cell r="AT230">
            <v>221</v>
          </cell>
          <cell r="AU230">
            <v>10</v>
          </cell>
          <cell r="AV230">
            <v>0</v>
          </cell>
          <cell r="AW230">
            <v>0</v>
          </cell>
          <cell r="AX230">
            <v>0</v>
          </cell>
          <cell r="AY230">
            <v>0</v>
          </cell>
          <cell r="AZ230">
            <v>0</v>
          </cell>
          <cell r="BA230" t="str">
            <v xml:space="preserve"> </v>
          </cell>
          <cell r="BB230">
            <v>0</v>
          </cell>
          <cell r="BC230">
            <v>0</v>
          </cell>
          <cell r="BD230">
            <v>0</v>
          </cell>
          <cell r="BE230">
            <v>0</v>
          </cell>
          <cell r="BF230">
            <v>0</v>
          </cell>
          <cell r="BH230">
            <v>9</v>
          </cell>
          <cell r="BI230">
            <v>6.7744753181287631</v>
          </cell>
          <cell r="CA230">
            <v>221</v>
          </cell>
          <cell r="CB230">
            <v>221</v>
          </cell>
          <cell r="CC230" t="str">
            <v>OAK BLUFFS</v>
          </cell>
          <cell r="CD230">
            <v>755588</v>
          </cell>
          <cell r="CE230">
            <v>819785</v>
          </cell>
          <cell r="CF230">
            <v>0</v>
          </cell>
          <cell r="CG230">
            <v>45337.2</v>
          </cell>
          <cell r="CH230">
            <v>2282.8000000000002</v>
          </cell>
          <cell r="CI230">
            <v>0</v>
          </cell>
          <cell r="CJ230">
            <v>47620</v>
          </cell>
          <cell r="CK230">
            <v>11646.574048800927</v>
          </cell>
          <cell r="DA230">
            <v>221</v>
          </cell>
          <cell r="DB230" t="str">
            <v>OAK BLUFFS</v>
          </cell>
          <cell r="DG230">
            <v>0</v>
          </cell>
          <cell r="DK230">
            <v>0</v>
          </cell>
          <cell r="DL230">
            <v>0</v>
          </cell>
          <cell r="DN230">
            <v>0</v>
          </cell>
          <cell r="DP230">
            <v>0</v>
          </cell>
          <cell r="DQ230">
            <v>0</v>
          </cell>
          <cell r="DR230">
            <v>0</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B231">
            <v>222</v>
          </cell>
          <cell r="AT231">
            <v>222</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v>
          </cell>
          <cell r="E232">
            <v>38568</v>
          </cell>
          <cell r="F232">
            <v>0</v>
          </cell>
          <cell r="G232">
            <v>3752</v>
          </cell>
          <cell r="H232">
            <v>42320</v>
          </cell>
          <cell r="J232">
            <v>3752</v>
          </cell>
          <cell r="K232">
            <v>228</v>
          </cell>
          <cell r="L232">
            <v>3980</v>
          </cell>
          <cell r="N232">
            <v>38340</v>
          </cell>
          <cell r="P232">
            <v>3752</v>
          </cell>
          <cell r="Q232">
            <v>0</v>
          </cell>
          <cell r="R232">
            <v>0</v>
          </cell>
          <cell r="S232">
            <v>0</v>
          </cell>
          <cell r="T232">
            <v>228</v>
          </cell>
          <cell r="U232">
            <v>3980</v>
          </cell>
          <cell r="W232">
            <v>12588</v>
          </cell>
          <cell r="AB232">
            <v>223</v>
          </cell>
          <cell r="AC232">
            <v>4</v>
          </cell>
          <cell r="AD232">
            <v>0</v>
          </cell>
          <cell r="AE232">
            <v>0</v>
          </cell>
          <cell r="AF232">
            <v>0</v>
          </cell>
          <cell r="AG232">
            <v>38568</v>
          </cell>
          <cell r="AH232">
            <v>0</v>
          </cell>
          <cell r="AI232">
            <v>0</v>
          </cell>
          <cell r="AJ232">
            <v>38568</v>
          </cell>
          <cell r="AK232">
            <v>0</v>
          </cell>
          <cell r="AL232">
            <v>3752</v>
          </cell>
          <cell r="AM232">
            <v>42320</v>
          </cell>
          <cell r="AN232">
            <v>0</v>
          </cell>
          <cell r="AO232">
            <v>0</v>
          </cell>
          <cell r="AP232">
            <v>0</v>
          </cell>
          <cell r="AQ232">
            <v>0</v>
          </cell>
          <cell r="AR232">
            <v>42320</v>
          </cell>
          <cell r="AS232" t="str">
            <v xml:space="preserve"> </v>
          </cell>
          <cell r="AT232">
            <v>223</v>
          </cell>
          <cell r="AU232">
            <v>0</v>
          </cell>
          <cell r="AV232">
            <v>0</v>
          </cell>
          <cell r="AW232">
            <v>0</v>
          </cell>
          <cell r="AX232">
            <v>0</v>
          </cell>
          <cell r="AY232">
            <v>0</v>
          </cell>
          <cell r="AZ232">
            <v>0</v>
          </cell>
          <cell r="BA232" t="str">
            <v xml:space="preserve"> </v>
          </cell>
          <cell r="BB232">
            <v>0</v>
          </cell>
          <cell r="BC232">
            <v>0</v>
          </cell>
          <cell r="BD232">
            <v>0</v>
          </cell>
          <cell r="BE232">
            <v>0</v>
          </cell>
          <cell r="BF232">
            <v>0</v>
          </cell>
          <cell r="BH232">
            <v>18</v>
          </cell>
          <cell r="BI232">
            <v>0.51242002073169979</v>
          </cell>
          <cell r="CA232">
            <v>223</v>
          </cell>
          <cell r="CB232">
            <v>223</v>
          </cell>
          <cell r="CC232" t="str">
            <v>ORANGE</v>
          </cell>
          <cell r="CD232">
            <v>38568</v>
          </cell>
          <cell r="CE232">
            <v>38340</v>
          </cell>
          <cell r="CF232">
            <v>228</v>
          </cell>
          <cell r="CG232">
            <v>0</v>
          </cell>
          <cell r="CH232">
            <v>8608</v>
          </cell>
          <cell r="CI232">
            <v>0</v>
          </cell>
          <cell r="CJ232">
            <v>8836</v>
          </cell>
          <cell r="CK232">
            <v>228</v>
          </cell>
          <cell r="DA232">
            <v>223</v>
          </cell>
          <cell r="DB232" t="str">
            <v>ORANGE</v>
          </cell>
          <cell r="DG232">
            <v>0</v>
          </cell>
          <cell r="DK232">
            <v>0</v>
          </cell>
          <cell r="DL232">
            <v>0</v>
          </cell>
          <cell r="DN232">
            <v>0</v>
          </cell>
          <cell r="DP232">
            <v>228</v>
          </cell>
          <cell r="DQ232">
            <v>228</v>
          </cell>
          <cell r="DR232">
            <v>0</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B233">
            <v>224</v>
          </cell>
          <cell r="AT233">
            <v>224</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B234">
            <v>225</v>
          </cell>
          <cell r="AT234">
            <v>225</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28.02</v>
          </cell>
          <cell r="E235">
            <v>347595</v>
          </cell>
          <cell r="F235">
            <v>0</v>
          </cell>
          <cell r="G235">
            <v>26279</v>
          </cell>
          <cell r="H235">
            <v>373874</v>
          </cell>
          <cell r="J235">
            <v>26279</v>
          </cell>
          <cell r="K235">
            <v>13465.956278917203</v>
          </cell>
          <cell r="L235">
            <v>39744.956278917205</v>
          </cell>
          <cell r="N235">
            <v>334129.04372108279</v>
          </cell>
          <cell r="P235">
            <v>26279</v>
          </cell>
          <cell r="Q235">
            <v>0</v>
          </cell>
          <cell r="R235">
            <v>0</v>
          </cell>
          <cell r="S235">
            <v>0</v>
          </cell>
          <cell r="T235">
            <v>13465.956278917203</v>
          </cell>
          <cell r="U235">
            <v>39744.956278917205</v>
          </cell>
          <cell r="W235">
            <v>83812.600000000006</v>
          </cell>
          <cell r="AB235">
            <v>226</v>
          </cell>
          <cell r="AC235">
            <v>28.02</v>
          </cell>
          <cell r="AD235">
            <v>3.8142248148981843E-3</v>
          </cell>
          <cell r="AE235">
            <v>0</v>
          </cell>
          <cell r="AF235">
            <v>0</v>
          </cell>
          <cell r="AG235">
            <v>347595</v>
          </cell>
          <cell r="AH235">
            <v>0</v>
          </cell>
          <cell r="AI235">
            <v>0</v>
          </cell>
          <cell r="AJ235">
            <v>347595</v>
          </cell>
          <cell r="AK235">
            <v>0</v>
          </cell>
          <cell r="AL235">
            <v>26279</v>
          </cell>
          <cell r="AM235">
            <v>373874</v>
          </cell>
          <cell r="AN235">
            <v>0</v>
          </cell>
          <cell r="AO235">
            <v>0</v>
          </cell>
          <cell r="AP235">
            <v>0</v>
          </cell>
          <cell r="AQ235">
            <v>0</v>
          </cell>
          <cell r="AR235">
            <v>373874</v>
          </cell>
          <cell r="AS235" t="str">
            <v xml:space="preserve"> </v>
          </cell>
          <cell r="AT235">
            <v>226</v>
          </cell>
          <cell r="AU235">
            <v>0</v>
          </cell>
          <cell r="AV235">
            <v>0</v>
          </cell>
          <cell r="AW235">
            <v>0</v>
          </cell>
          <cell r="AX235">
            <v>0</v>
          </cell>
          <cell r="AY235">
            <v>0</v>
          </cell>
          <cell r="AZ235">
            <v>0</v>
          </cell>
          <cell r="BA235" t="str">
            <v xml:space="preserve"> </v>
          </cell>
          <cell r="BB235">
            <v>0</v>
          </cell>
          <cell r="BC235">
            <v>0</v>
          </cell>
          <cell r="BD235">
            <v>0</v>
          </cell>
          <cell r="BE235">
            <v>0</v>
          </cell>
          <cell r="BF235">
            <v>0</v>
          </cell>
          <cell r="BH235">
            <v>9</v>
          </cell>
          <cell r="BI235">
            <v>1.6055567548525478</v>
          </cell>
          <cell r="CA235">
            <v>226</v>
          </cell>
          <cell r="CB235">
            <v>226</v>
          </cell>
          <cell r="CC235" t="str">
            <v>OXFORD</v>
          </cell>
          <cell r="CD235">
            <v>347595</v>
          </cell>
          <cell r="CE235">
            <v>424234</v>
          </cell>
          <cell r="CF235">
            <v>0</v>
          </cell>
          <cell r="CG235">
            <v>52419.6</v>
          </cell>
          <cell r="CH235">
            <v>5114</v>
          </cell>
          <cell r="CI235">
            <v>0</v>
          </cell>
          <cell r="CJ235">
            <v>57533.599999999999</v>
          </cell>
          <cell r="CK235">
            <v>13465.956278917203</v>
          </cell>
          <cell r="DA235">
            <v>226</v>
          </cell>
          <cell r="DB235" t="str">
            <v>OXFORD</v>
          </cell>
          <cell r="DG235">
            <v>0</v>
          </cell>
          <cell r="DK235">
            <v>0</v>
          </cell>
          <cell r="DL235">
            <v>0</v>
          </cell>
          <cell r="DN235">
            <v>0</v>
          </cell>
          <cell r="DP235">
            <v>0</v>
          </cell>
          <cell r="DQ235">
            <v>0</v>
          </cell>
          <cell r="DR235">
            <v>0</v>
          </cell>
          <cell r="DT235">
            <v>0</v>
          </cell>
          <cell r="EC235">
            <v>-226</v>
          </cell>
        </row>
        <row r="236">
          <cell r="A236">
            <v>227</v>
          </cell>
          <cell r="B236">
            <v>227</v>
          </cell>
          <cell r="C236" t="str">
            <v>PALMER</v>
          </cell>
          <cell r="D236">
            <v>24.83</v>
          </cell>
          <cell r="E236">
            <v>384551</v>
          </cell>
          <cell r="F236">
            <v>0</v>
          </cell>
          <cell r="G236">
            <v>23287</v>
          </cell>
          <cell r="H236">
            <v>407838</v>
          </cell>
          <cell r="J236">
            <v>23287</v>
          </cell>
          <cell r="K236">
            <v>79208.227485369323</v>
          </cell>
          <cell r="L236">
            <v>102495.22748536932</v>
          </cell>
          <cell r="N236">
            <v>305342.77251463069</v>
          </cell>
          <cell r="P236">
            <v>23287</v>
          </cell>
          <cell r="Q236">
            <v>0</v>
          </cell>
          <cell r="R236">
            <v>0</v>
          </cell>
          <cell r="S236">
            <v>0</v>
          </cell>
          <cell r="T236">
            <v>79208.227485369323</v>
          </cell>
          <cell r="U236">
            <v>102495.22748536932</v>
          </cell>
          <cell r="W236">
            <v>166632.4</v>
          </cell>
          <cell r="AB236">
            <v>227</v>
          </cell>
          <cell r="AC236">
            <v>24.83</v>
          </cell>
          <cell r="AD236">
            <v>3.8142248148981843E-3</v>
          </cell>
          <cell r="AE236">
            <v>0</v>
          </cell>
          <cell r="AF236">
            <v>0</v>
          </cell>
          <cell r="AG236">
            <v>384551</v>
          </cell>
          <cell r="AH236">
            <v>0</v>
          </cell>
          <cell r="AI236">
            <v>0</v>
          </cell>
          <cell r="AJ236">
            <v>384551</v>
          </cell>
          <cell r="AK236">
            <v>0</v>
          </cell>
          <cell r="AL236">
            <v>23287</v>
          </cell>
          <cell r="AM236">
            <v>407838</v>
          </cell>
          <cell r="AN236">
            <v>0</v>
          </cell>
          <cell r="AO236">
            <v>0</v>
          </cell>
          <cell r="AP236">
            <v>0</v>
          </cell>
          <cell r="AQ236">
            <v>0</v>
          </cell>
          <cell r="AR236">
            <v>407838</v>
          </cell>
          <cell r="AS236" t="str">
            <v xml:space="preserve"> </v>
          </cell>
          <cell r="AT236">
            <v>227</v>
          </cell>
          <cell r="AU236">
            <v>0</v>
          </cell>
          <cell r="AV236">
            <v>0</v>
          </cell>
          <cell r="AW236">
            <v>0</v>
          </cell>
          <cell r="AX236">
            <v>0</v>
          </cell>
          <cell r="AY236">
            <v>0</v>
          </cell>
          <cell r="AZ236">
            <v>0</v>
          </cell>
          <cell r="BA236" t="str">
            <v xml:space="preserve"> </v>
          </cell>
          <cell r="BB236">
            <v>0</v>
          </cell>
          <cell r="BC236">
            <v>0</v>
          </cell>
          <cell r="BD236">
            <v>0</v>
          </cell>
          <cell r="BE236">
            <v>0</v>
          </cell>
          <cell r="BF236">
            <v>0</v>
          </cell>
          <cell r="BH236">
            <v>18</v>
          </cell>
          <cell r="BI236">
            <v>1.6840363184086837</v>
          </cell>
          <cell r="CA236">
            <v>227</v>
          </cell>
          <cell r="CB236">
            <v>227</v>
          </cell>
          <cell r="CC236" t="str">
            <v>PALMER</v>
          </cell>
          <cell r="CD236">
            <v>384551</v>
          </cell>
          <cell r="CE236">
            <v>313534</v>
          </cell>
          <cell r="CF236">
            <v>71017</v>
          </cell>
          <cell r="CG236">
            <v>31886.399999999998</v>
          </cell>
          <cell r="CH236">
            <v>40442</v>
          </cell>
          <cell r="CI236">
            <v>0</v>
          </cell>
          <cell r="CJ236">
            <v>143345.4</v>
          </cell>
          <cell r="CK236">
            <v>79208.227485369323</v>
          </cell>
          <cell r="DA236">
            <v>227</v>
          </cell>
          <cell r="DB236" t="str">
            <v>PALMER</v>
          </cell>
          <cell r="DG236">
            <v>0</v>
          </cell>
          <cell r="DK236">
            <v>0</v>
          </cell>
          <cell r="DL236">
            <v>0</v>
          </cell>
          <cell r="DN236">
            <v>0</v>
          </cell>
          <cell r="DP236">
            <v>71017</v>
          </cell>
          <cell r="DQ236">
            <v>71017</v>
          </cell>
          <cell r="DR236">
            <v>0</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B237">
            <v>228</v>
          </cell>
          <cell r="AT237">
            <v>228</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73.39</v>
          </cell>
          <cell r="E238">
            <v>944451</v>
          </cell>
          <cell r="F238">
            <v>0</v>
          </cell>
          <cell r="G238">
            <v>65406</v>
          </cell>
          <cell r="H238">
            <v>1009857</v>
          </cell>
          <cell r="J238">
            <v>65406</v>
          </cell>
          <cell r="K238">
            <v>128080.25499678696</v>
          </cell>
          <cell r="L238">
            <v>193486.25499678694</v>
          </cell>
          <cell r="N238">
            <v>816370.74500321306</v>
          </cell>
          <cell r="P238">
            <v>68146</v>
          </cell>
          <cell r="Q238">
            <v>2.9212362911266192</v>
          </cell>
          <cell r="R238">
            <v>39851</v>
          </cell>
          <cell r="S238">
            <v>2740</v>
          </cell>
          <cell r="T238">
            <v>128080.25499678696</v>
          </cell>
          <cell r="U238">
            <v>233340.17623307806</v>
          </cell>
          <cell r="W238">
            <v>252407</v>
          </cell>
          <cell r="AB238">
            <v>229</v>
          </cell>
          <cell r="AC238">
            <v>73.39</v>
          </cell>
          <cell r="AD238">
            <v>0.73778669730582913</v>
          </cell>
          <cell r="AE238">
            <v>0</v>
          </cell>
          <cell r="AF238">
            <v>2.9212362911266192</v>
          </cell>
          <cell r="AG238">
            <v>944451</v>
          </cell>
          <cell r="AH238">
            <v>0</v>
          </cell>
          <cell r="AI238">
            <v>0</v>
          </cell>
          <cell r="AJ238">
            <v>944451</v>
          </cell>
          <cell r="AK238">
            <v>0</v>
          </cell>
          <cell r="AL238">
            <v>65406</v>
          </cell>
          <cell r="AM238">
            <v>1009857</v>
          </cell>
          <cell r="AN238">
            <v>37111</v>
          </cell>
          <cell r="AO238">
            <v>0</v>
          </cell>
          <cell r="AP238">
            <v>2740</v>
          </cell>
          <cell r="AQ238">
            <v>39851</v>
          </cell>
          <cell r="AR238">
            <v>1049708</v>
          </cell>
          <cell r="AS238" t="str">
            <v xml:space="preserve"> </v>
          </cell>
          <cell r="AT238">
            <v>229</v>
          </cell>
          <cell r="AU238">
            <v>17.93</v>
          </cell>
          <cell r="AV238">
            <v>0</v>
          </cell>
          <cell r="AW238">
            <v>0</v>
          </cell>
          <cell r="AX238">
            <v>0</v>
          </cell>
          <cell r="AY238">
            <v>0</v>
          </cell>
          <cell r="AZ238">
            <v>0</v>
          </cell>
          <cell r="BA238" t="str">
            <v xml:space="preserve"> </v>
          </cell>
          <cell r="BB238">
            <v>2.9212362911266192</v>
          </cell>
          <cell r="BC238">
            <v>37111</v>
          </cell>
          <cell r="BD238">
            <v>0</v>
          </cell>
          <cell r="BE238">
            <v>2740</v>
          </cell>
          <cell r="BF238">
            <v>39851</v>
          </cell>
          <cell r="BH238">
            <v>9</v>
          </cell>
          <cell r="BI238">
            <v>1.1816383617952519</v>
          </cell>
          <cell r="CA238">
            <v>229</v>
          </cell>
          <cell r="CB238">
            <v>229</v>
          </cell>
          <cell r="CC238" t="str">
            <v>PEABODY</v>
          </cell>
          <cell r="CD238">
            <v>944451</v>
          </cell>
          <cell r="CE238">
            <v>822963</v>
          </cell>
          <cell r="CF238">
            <v>121488</v>
          </cell>
          <cell r="CG238">
            <v>25662</v>
          </cell>
          <cell r="CH238">
            <v>0</v>
          </cell>
          <cell r="CI238">
            <v>0</v>
          </cell>
          <cell r="CJ238">
            <v>147150</v>
          </cell>
          <cell r="CK238">
            <v>128080.25499678696</v>
          </cell>
          <cell r="DA238">
            <v>229</v>
          </cell>
          <cell r="DB238" t="str">
            <v>PEABODY</v>
          </cell>
          <cell r="DG238">
            <v>0</v>
          </cell>
          <cell r="DK238">
            <v>0</v>
          </cell>
          <cell r="DL238">
            <v>0</v>
          </cell>
          <cell r="DN238">
            <v>0</v>
          </cell>
          <cell r="DP238">
            <v>121488</v>
          </cell>
          <cell r="DQ238">
            <v>121488</v>
          </cell>
          <cell r="DR238">
            <v>0</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B239">
            <v>230</v>
          </cell>
          <cell r="AT239">
            <v>230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53.57</v>
          </cell>
          <cell r="E240">
            <v>776645</v>
          </cell>
          <cell r="F240">
            <v>0</v>
          </cell>
          <cell r="G240">
            <v>48876</v>
          </cell>
          <cell r="H240">
            <v>825521</v>
          </cell>
          <cell r="J240">
            <v>48876</v>
          </cell>
          <cell r="K240">
            <v>100677.56601300873</v>
          </cell>
          <cell r="L240">
            <v>149553.56601300873</v>
          </cell>
          <cell r="N240">
            <v>675967.43398699129</v>
          </cell>
          <cell r="P240">
            <v>49814</v>
          </cell>
          <cell r="Q240">
            <v>1</v>
          </cell>
          <cell r="R240">
            <v>14495</v>
          </cell>
          <cell r="S240">
            <v>938</v>
          </cell>
          <cell r="T240">
            <v>100677.56601300873</v>
          </cell>
          <cell r="U240">
            <v>164049.56601300873</v>
          </cell>
          <cell r="W240">
            <v>306601.40000000002</v>
          </cell>
          <cell r="AB240">
            <v>231</v>
          </cell>
          <cell r="AC240">
            <v>53.57</v>
          </cell>
          <cell r="AD240">
            <v>0.46540895492115236</v>
          </cell>
          <cell r="AE240">
            <v>0</v>
          </cell>
          <cell r="AF240">
            <v>1</v>
          </cell>
          <cell r="AG240">
            <v>776645</v>
          </cell>
          <cell r="AH240">
            <v>0</v>
          </cell>
          <cell r="AI240">
            <v>0</v>
          </cell>
          <cell r="AJ240">
            <v>776645</v>
          </cell>
          <cell r="AK240">
            <v>0</v>
          </cell>
          <cell r="AL240">
            <v>48876</v>
          </cell>
          <cell r="AM240">
            <v>825521</v>
          </cell>
          <cell r="AN240">
            <v>13557</v>
          </cell>
          <cell r="AO240">
            <v>0</v>
          </cell>
          <cell r="AP240">
            <v>938</v>
          </cell>
          <cell r="AQ240">
            <v>14495</v>
          </cell>
          <cell r="AR240">
            <v>840016</v>
          </cell>
          <cell r="AS240" t="str">
            <v xml:space="preserve"> </v>
          </cell>
          <cell r="AT240">
            <v>231</v>
          </cell>
          <cell r="AU240">
            <v>1</v>
          </cell>
          <cell r="AV240">
            <v>0</v>
          </cell>
          <cell r="AW240">
            <v>0</v>
          </cell>
          <cell r="AX240">
            <v>0</v>
          </cell>
          <cell r="AY240">
            <v>0</v>
          </cell>
          <cell r="AZ240">
            <v>0</v>
          </cell>
          <cell r="BA240" t="str">
            <v xml:space="preserve"> </v>
          </cell>
          <cell r="BB240">
            <v>1</v>
          </cell>
          <cell r="BC240">
            <v>13557</v>
          </cell>
          <cell r="BD240">
            <v>0</v>
          </cell>
          <cell r="BE240">
            <v>938</v>
          </cell>
          <cell r="BF240">
            <v>14495</v>
          </cell>
          <cell r="BH240">
            <v>9</v>
          </cell>
          <cell r="BI240">
            <v>1.9238942850324066</v>
          </cell>
          <cell r="CA240">
            <v>231</v>
          </cell>
          <cell r="CB240">
            <v>231</v>
          </cell>
          <cell r="CC240" t="str">
            <v>PEMBROKE</v>
          </cell>
          <cell r="CD240">
            <v>776645</v>
          </cell>
          <cell r="CE240">
            <v>692451</v>
          </cell>
          <cell r="CF240">
            <v>84194</v>
          </cell>
          <cell r="CG240">
            <v>64166.399999999994</v>
          </cell>
          <cell r="CH240">
            <v>94870</v>
          </cell>
          <cell r="CI240">
            <v>0</v>
          </cell>
          <cell r="CJ240">
            <v>243230.4</v>
          </cell>
          <cell r="CK240">
            <v>100677.56601300873</v>
          </cell>
          <cell r="DA240">
            <v>231</v>
          </cell>
          <cell r="DB240" t="str">
            <v>PEMBROKE</v>
          </cell>
          <cell r="DG240">
            <v>0</v>
          </cell>
          <cell r="DK240">
            <v>0</v>
          </cell>
          <cell r="DL240">
            <v>0</v>
          </cell>
          <cell r="DN240">
            <v>0</v>
          </cell>
          <cell r="DP240">
            <v>84194</v>
          </cell>
          <cell r="DQ240">
            <v>84194</v>
          </cell>
          <cell r="DR240">
            <v>0</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B241">
            <v>232</v>
          </cell>
          <cell r="AT241">
            <v>232</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B242">
            <v>233</v>
          </cell>
          <cell r="AT242">
            <v>233</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B243">
            <v>234</v>
          </cell>
          <cell r="AT243">
            <v>234</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B244">
            <v>235</v>
          </cell>
          <cell r="AT244">
            <v>235</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189.40999999999997</v>
          </cell>
          <cell r="E245">
            <v>2704817</v>
          </cell>
          <cell r="F245">
            <v>0</v>
          </cell>
          <cell r="G245">
            <v>172768</v>
          </cell>
          <cell r="H245">
            <v>2877585</v>
          </cell>
          <cell r="J245">
            <v>172768</v>
          </cell>
          <cell r="K245">
            <v>233907.20702098351</v>
          </cell>
          <cell r="L245">
            <v>406675.20702098351</v>
          </cell>
          <cell r="N245">
            <v>2470909.7929790164</v>
          </cell>
          <cell r="P245">
            <v>173685</v>
          </cell>
          <cell r="Q245">
            <v>0.97733024608260188</v>
          </cell>
          <cell r="R245">
            <v>15273</v>
          </cell>
          <cell r="S245">
            <v>917</v>
          </cell>
          <cell r="T245">
            <v>233907.20702098351</v>
          </cell>
          <cell r="U245">
            <v>421949.18435122957</v>
          </cell>
          <cell r="W245">
            <v>646825.6</v>
          </cell>
          <cell r="AB245">
            <v>236</v>
          </cell>
          <cell r="AC245">
            <v>189.40999999999997</v>
          </cell>
          <cell r="AD245">
            <v>4.2938780894943989</v>
          </cell>
          <cell r="AE245">
            <v>0</v>
          </cell>
          <cell r="AF245">
            <v>0.97733024608260188</v>
          </cell>
          <cell r="AG245">
            <v>2704817</v>
          </cell>
          <cell r="AH245">
            <v>0</v>
          </cell>
          <cell r="AI245">
            <v>0</v>
          </cell>
          <cell r="AJ245">
            <v>2704817</v>
          </cell>
          <cell r="AK245">
            <v>0</v>
          </cell>
          <cell r="AL245">
            <v>172768</v>
          </cell>
          <cell r="AM245">
            <v>2877585</v>
          </cell>
          <cell r="AN245">
            <v>14356</v>
          </cell>
          <cell r="AO245">
            <v>0</v>
          </cell>
          <cell r="AP245">
            <v>917</v>
          </cell>
          <cell r="AQ245">
            <v>15273</v>
          </cell>
          <cell r="AR245">
            <v>2892858</v>
          </cell>
          <cell r="AS245" t="str">
            <v xml:space="preserve"> </v>
          </cell>
          <cell r="AT245">
            <v>236</v>
          </cell>
          <cell r="AU245">
            <v>0</v>
          </cell>
          <cell r="AV245">
            <v>0</v>
          </cell>
          <cell r="AW245">
            <v>0</v>
          </cell>
          <cell r="AX245">
            <v>0</v>
          </cell>
          <cell r="AY245">
            <v>0</v>
          </cell>
          <cell r="AZ245">
            <v>0</v>
          </cell>
          <cell r="BA245" t="str">
            <v xml:space="preserve"> </v>
          </cell>
          <cell r="BB245">
            <v>0.97733024608260188</v>
          </cell>
          <cell r="BC245">
            <v>14356</v>
          </cell>
          <cell r="BD245">
            <v>0</v>
          </cell>
          <cell r="BE245">
            <v>917</v>
          </cell>
          <cell r="BF245">
            <v>15273</v>
          </cell>
          <cell r="BH245">
            <v>18</v>
          </cell>
          <cell r="BI245">
            <v>2.9268037368163373</v>
          </cell>
          <cell r="CA245">
            <v>236</v>
          </cell>
          <cell r="CB245">
            <v>236</v>
          </cell>
          <cell r="CC245" t="str">
            <v>PITTSFIELD</v>
          </cell>
          <cell r="CD245">
            <v>2704817</v>
          </cell>
          <cell r="CE245">
            <v>2516124</v>
          </cell>
          <cell r="CF245">
            <v>188693</v>
          </cell>
          <cell r="CG245">
            <v>176007.6</v>
          </cell>
          <cell r="CH245">
            <v>94084</v>
          </cell>
          <cell r="CI245">
            <v>0</v>
          </cell>
          <cell r="CJ245">
            <v>458784.6</v>
          </cell>
          <cell r="CK245">
            <v>233907.20702098351</v>
          </cell>
          <cell r="DA245">
            <v>236</v>
          </cell>
          <cell r="DB245" t="str">
            <v>PITTSFIELD</v>
          </cell>
          <cell r="DG245">
            <v>0</v>
          </cell>
          <cell r="DK245">
            <v>0</v>
          </cell>
          <cell r="DL245">
            <v>0</v>
          </cell>
          <cell r="DN245">
            <v>0</v>
          </cell>
          <cell r="DP245">
            <v>188693</v>
          </cell>
          <cell r="DQ245">
            <v>188693</v>
          </cell>
          <cell r="DR245">
            <v>0</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B246">
            <v>237</v>
          </cell>
          <cell r="AT246">
            <v>237</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51.68</v>
          </cell>
          <cell r="E247">
            <v>722182</v>
          </cell>
          <cell r="F247">
            <v>0</v>
          </cell>
          <cell r="G247">
            <v>48396</v>
          </cell>
          <cell r="H247">
            <v>770578</v>
          </cell>
          <cell r="J247">
            <v>48396</v>
          </cell>
          <cell r="K247">
            <v>131584.84553141461</v>
          </cell>
          <cell r="L247">
            <v>179980.84553141461</v>
          </cell>
          <cell r="N247">
            <v>590597.15446858539</v>
          </cell>
          <cell r="P247">
            <v>48396</v>
          </cell>
          <cell r="Q247">
            <v>0</v>
          </cell>
          <cell r="R247">
            <v>0</v>
          </cell>
          <cell r="S247">
            <v>0</v>
          </cell>
          <cell r="T247">
            <v>131584.84553141461</v>
          </cell>
          <cell r="U247">
            <v>179980.84553141461</v>
          </cell>
          <cell r="W247">
            <v>242569.4</v>
          </cell>
          <cell r="AB247">
            <v>238</v>
          </cell>
          <cell r="AC247">
            <v>51.68</v>
          </cell>
          <cell r="AD247">
            <v>7.5719874204176502E-2</v>
          </cell>
          <cell r="AE247">
            <v>0</v>
          </cell>
          <cell r="AF247">
            <v>0</v>
          </cell>
          <cell r="AG247">
            <v>722182</v>
          </cell>
          <cell r="AH247">
            <v>0</v>
          </cell>
          <cell r="AI247">
            <v>0</v>
          </cell>
          <cell r="AJ247">
            <v>722182</v>
          </cell>
          <cell r="AK247">
            <v>0</v>
          </cell>
          <cell r="AL247">
            <v>48396</v>
          </cell>
          <cell r="AM247">
            <v>770578</v>
          </cell>
          <cell r="AN247">
            <v>0</v>
          </cell>
          <cell r="AO247">
            <v>0</v>
          </cell>
          <cell r="AP247">
            <v>0</v>
          </cell>
          <cell r="AQ247">
            <v>0</v>
          </cell>
          <cell r="AR247">
            <v>770578</v>
          </cell>
          <cell r="AS247" t="str">
            <v xml:space="preserve"> </v>
          </cell>
          <cell r="AT247">
            <v>238</v>
          </cell>
          <cell r="AU247">
            <v>0</v>
          </cell>
          <cell r="AV247">
            <v>0</v>
          </cell>
          <cell r="AW247">
            <v>0</v>
          </cell>
          <cell r="AX247">
            <v>0</v>
          </cell>
          <cell r="AY247">
            <v>0</v>
          </cell>
          <cell r="AZ247">
            <v>0</v>
          </cell>
          <cell r="BA247" t="str">
            <v xml:space="preserve"> </v>
          </cell>
          <cell r="BB247">
            <v>0</v>
          </cell>
          <cell r="BC247">
            <v>0</v>
          </cell>
          <cell r="BD247">
            <v>0</v>
          </cell>
          <cell r="BE247">
            <v>0</v>
          </cell>
          <cell r="BF247">
            <v>0</v>
          </cell>
          <cell r="BH247">
            <v>9</v>
          </cell>
          <cell r="BI247">
            <v>7.0114274770475884</v>
          </cell>
          <cell r="CA247">
            <v>238</v>
          </cell>
          <cell r="CB247">
            <v>238</v>
          </cell>
          <cell r="CC247" t="str">
            <v>PLAINVILLE</v>
          </cell>
          <cell r="CD247">
            <v>722182</v>
          </cell>
          <cell r="CE247">
            <v>592583</v>
          </cell>
          <cell r="CF247">
            <v>129599</v>
          </cell>
          <cell r="CG247">
            <v>7730.4</v>
          </cell>
          <cell r="CH247">
            <v>56844</v>
          </cell>
          <cell r="CI247">
            <v>0</v>
          </cell>
          <cell r="CJ247">
            <v>194173.4</v>
          </cell>
          <cell r="CK247">
            <v>131584.84553141461</v>
          </cell>
          <cell r="DA247">
            <v>238</v>
          </cell>
          <cell r="DB247" t="str">
            <v>PLAINVILLE</v>
          </cell>
          <cell r="DG247">
            <v>0</v>
          </cell>
          <cell r="DK247">
            <v>0</v>
          </cell>
          <cell r="DL247">
            <v>0</v>
          </cell>
          <cell r="DN247">
            <v>0</v>
          </cell>
          <cell r="DP247">
            <v>129599</v>
          </cell>
          <cell r="DQ247">
            <v>129599</v>
          </cell>
          <cell r="DR247">
            <v>0</v>
          </cell>
          <cell r="DT247">
            <v>0</v>
          </cell>
          <cell r="EC247">
            <v>-238</v>
          </cell>
        </row>
        <row r="248">
          <cell r="A248">
            <v>239</v>
          </cell>
          <cell r="B248">
            <v>239</v>
          </cell>
          <cell r="C248" t="str">
            <v>PLYMOUTH</v>
          </cell>
          <cell r="D248">
            <v>501.75999999999982</v>
          </cell>
          <cell r="E248">
            <v>7559563</v>
          </cell>
          <cell r="F248">
            <v>0</v>
          </cell>
          <cell r="G248">
            <v>456046</v>
          </cell>
          <cell r="H248">
            <v>8015609</v>
          </cell>
          <cell r="J248">
            <v>456046</v>
          </cell>
          <cell r="K248">
            <v>59313.494508266347</v>
          </cell>
          <cell r="L248">
            <v>515359.49450826633</v>
          </cell>
          <cell r="N248">
            <v>7500249.5054917336</v>
          </cell>
          <cell r="P248">
            <v>467797</v>
          </cell>
          <cell r="Q248">
            <v>12.528285298193691</v>
          </cell>
          <cell r="R248">
            <v>197707</v>
          </cell>
          <cell r="S248">
            <v>11751</v>
          </cell>
          <cell r="T248">
            <v>59313.494508266347</v>
          </cell>
          <cell r="U248">
            <v>713079.0227935646</v>
          </cell>
          <cell r="W248">
            <v>1305194.8</v>
          </cell>
          <cell r="AB248">
            <v>239</v>
          </cell>
          <cell r="AC248">
            <v>501.75999999999982</v>
          </cell>
          <cell r="AD248">
            <v>3.0335296063285968</v>
          </cell>
          <cell r="AE248">
            <v>0</v>
          </cell>
          <cell r="AF248">
            <v>12.528285298193691</v>
          </cell>
          <cell r="AG248">
            <v>7559563</v>
          </cell>
          <cell r="AH248">
            <v>0</v>
          </cell>
          <cell r="AI248">
            <v>0</v>
          </cell>
          <cell r="AJ248">
            <v>7559563</v>
          </cell>
          <cell r="AK248">
            <v>0</v>
          </cell>
          <cell r="AL248">
            <v>456046</v>
          </cell>
          <cell r="AM248">
            <v>8015609</v>
          </cell>
          <cell r="AN248">
            <v>185956</v>
          </cell>
          <cell r="AO248">
            <v>0</v>
          </cell>
          <cell r="AP248">
            <v>11751</v>
          </cell>
          <cell r="AQ248">
            <v>197707</v>
          </cell>
          <cell r="AR248">
            <v>8213316</v>
          </cell>
          <cell r="AS248" t="str">
            <v xml:space="preserve"> </v>
          </cell>
          <cell r="AT248">
            <v>239</v>
          </cell>
          <cell r="AU248">
            <v>19.93</v>
          </cell>
          <cell r="AV248">
            <v>0</v>
          </cell>
          <cell r="AW248">
            <v>0</v>
          </cell>
          <cell r="AX248">
            <v>0</v>
          </cell>
          <cell r="AY248">
            <v>0</v>
          </cell>
          <cell r="AZ248">
            <v>0</v>
          </cell>
          <cell r="BA248" t="str">
            <v xml:space="preserve"> </v>
          </cell>
          <cell r="BB248">
            <v>12.528285298193691</v>
          </cell>
          <cell r="BC248">
            <v>185956</v>
          </cell>
          <cell r="BD248">
            <v>0</v>
          </cell>
          <cell r="BE248">
            <v>11751</v>
          </cell>
          <cell r="BF248">
            <v>197707</v>
          </cell>
          <cell r="BH248">
            <v>9</v>
          </cell>
          <cell r="BI248">
            <v>5.590648844945564</v>
          </cell>
          <cell r="CA248">
            <v>239</v>
          </cell>
          <cell r="CB248">
            <v>239</v>
          </cell>
          <cell r="CC248" t="str">
            <v>PLYMOUTH</v>
          </cell>
          <cell r="CD248">
            <v>7559563</v>
          </cell>
          <cell r="CE248">
            <v>7755674</v>
          </cell>
          <cell r="CF248">
            <v>0</v>
          </cell>
          <cell r="CG248">
            <v>230892.6</v>
          </cell>
          <cell r="CH248">
            <v>420549.2</v>
          </cell>
          <cell r="CI248">
            <v>0</v>
          </cell>
          <cell r="CJ248">
            <v>651441.80000000005</v>
          </cell>
          <cell r="CK248">
            <v>59313.494508266347</v>
          </cell>
          <cell r="DA248">
            <v>239</v>
          </cell>
          <cell r="DB248" t="str">
            <v>PLYMOUTH</v>
          </cell>
          <cell r="DG248">
            <v>0</v>
          </cell>
          <cell r="DK248">
            <v>0</v>
          </cell>
          <cell r="DL248">
            <v>0</v>
          </cell>
          <cell r="DN248">
            <v>0</v>
          </cell>
          <cell r="DP248">
            <v>0</v>
          </cell>
          <cell r="DQ248">
            <v>0</v>
          </cell>
          <cell r="DR248">
            <v>0</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6234.8</v>
          </cell>
          <cell r="AB249">
            <v>240</v>
          </cell>
          <cell r="AT249">
            <v>240</v>
          </cell>
          <cell r="CA249">
            <v>240</v>
          </cell>
          <cell r="CB249">
            <v>240</v>
          </cell>
          <cell r="CC249" t="str">
            <v>PLYMPTON</v>
          </cell>
          <cell r="CD249">
            <v>0</v>
          </cell>
          <cell r="CE249">
            <v>0</v>
          </cell>
          <cell r="CF249">
            <v>0</v>
          </cell>
          <cell r="CG249">
            <v>0</v>
          </cell>
          <cell r="CH249">
            <v>6234.8</v>
          </cell>
          <cell r="CI249">
            <v>0</v>
          </cell>
          <cell r="CJ249">
            <v>6234.8</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B250">
            <v>241</v>
          </cell>
          <cell r="AT250">
            <v>241</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4</v>
          </cell>
          <cell r="E251">
            <v>249888</v>
          </cell>
          <cell r="F251">
            <v>0</v>
          </cell>
          <cell r="G251">
            <v>3744</v>
          </cell>
          <cell r="H251">
            <v>253632</v>
          </cell>
          <cell r="J251">
            <v>3744</v>
          </cell>
          <cell r="K251">
            <v>42095</v>
          </cell>
          <cell r="L251">
            <v>45839</v>
          </cell>
          <cell r="N251">
            <v>207793</v>
          </cell>
          <cell r="P251">
            <v>3744</v>
          </cell>
          <cell r="Q251">
            <v>0</v>
          </cell>
          <cell r="R251">
            <v>0</v>
          </cell>
          <cell r="S251">
            <v>0</v>
          </cell>
          <cell r="T251">
            <v>42095</v>
          </cell>
          <cell r="U251">
            <v>45839</v>
          </cell>
          <cell r="W251">
            <v>132466.20000000001</v>
          </cell>
          <cell r="AB251">
            <v>242</v>
          </cell>
          <cell r="AC251">
            <v>4</v>
          </cell>
          <cell r="AD251">
            <v>6.8588072252368229E-3</v>
          </cell>
          <cell r="AE251">
            <v>0</v>
          </cell>
          <cell r="AF251">
            <v>0</v>
          </cell>
          <cell r="AG251">
            <v>249888</v>
          </cell>
          <cell r="AH251">
            <v>0</v>
          </cell>
          <cell r="AI251">
            <v>0</v>
          </cell>
          <cell r="AJ251">
            <v>249888</v>
          </cell>
          <cell r="AK251">
            <v>0</v>
          </cell>
          <cell r="AL251">
            <v>3744</v>
          </cell>
          <cell r="AM251">
            <v>253632</v>
          </cell>
          <cell r="AN251">
            <v>0</v>
          </cell>
          <cell r="AO251">
            <v>0</v>
          </cell>
          <cell r="AP251">
            <v>0</v>
          </cell>
          <cell r="AQ251">
            <v>0</v>
          </cell>
          <cell r="AR251">
            <v>253632</v>
          </cell>
          <cell r="AS251" t="str">
            <v xml:space="preserve"> </v>
          </cell>
          <cell r="AT251">
            <v>242</v>
          </cell>
          <cell r="AU251">
            <v>1</v>
          </cell>
          <cell r="AV251">
            <v>0</v>
          </cell>
          <cell r="AW251">
            <v>0</v>
          </cell>
          <cell r="AX251">
            <v>0</v>
          </cell>
          <cell r="AY251">
            <v>0</v>
          </cell>
          <cell r="AZ251">
            <v>0</v>
          </cell>
          <cell r="BA251" t="str">
            <v xml:space="preserve"> </v>
          </cell>
          <cell r="BB251">
            <v>0</v>
          </cell>
          <cell r="BC251">
            <v>0</v>
          </cell>
          <cell r="BD251">
            <v>0</v>
          </cell>
          <cell r="BE251">
            <v>0</v>
          </cell>
          <cell r="BF251">
            <v>0</v>
          </cell>
          <cell r="BH251">
            <v>9</v>
          </cell>
          <cell r="BI251">
            <v>4.4285919592061234</v>
          </cell>
          <cell r="CA251">
            <v>242</v>
          </cell>
          <cell r="CB251">
            <v>242</v>
          </cell>
          <cell r="CC251" t="str">
            <v>PROVINCETOWN</v>
          </cell>
          <cell r="CD251">
            <v>249888</v>
          </cell>
          <cell r="CE251">
            <v>207793</v>
          </cell>
          <cell r="CF251">
            <v>42095</v>
          </cell>
          <cell r="CG251">
            <v>0</v>
          </cell>
          <cell r="CH251">
            <v>86627.200000000012</v>
          </cell>
          <cell r="CI251">
            <v>0</v>
          </cell>
          <cell r="CJ251">
            <v>128722.20000000001</v>
          </cell>
          <cell r="CK251">
            <v>42095</v>
          </cell>
          <cell r="DA251">
            <v>242</v>
          </cell>
          <cell r="DB251" t="str">
            <v>PROVINCETOWN</v>
          </cell>
          <cell r="DG251">
            <v>0</v>
          </cell>
          <cell r="DK251">
            <v>0</v>
          </cell>
          <cell r="DL251">
            <v>0</v>
          </cell>
          <cell r="DN251">
            <v>0</v>
          </cell>
          <cell r="DP251">
            <v>42095</v>
          </cell>
          <cell r="DQ251">
            <v>42095</v>
          </cell>
          <cell r="DR251">
            <v>0</v>
          </cell>
          <cell r="DT251">
            <v>0</v>
          </cell>
          <cell r="EC251">
            <v>-242</v>
          </cell>
        </row>
        <row r="252">
          <cell r="A252">
            <v>243</v>
          </cell>
          <cell r="B252">
            <v>243</v>
          </cell>
          <cell r="C252" t="str">
            <v>QUINCY</v>
          </cell>
          <cell r="D252">
            <v>70.499999999999986</v>
          </cell>
          <cell r="E252">
            <v>1010191</v>
          </cell>
          <cell r="F252">
            <v>0</v>
          </cell>
          <cell r="G252">
            <v>64665</v>
          </cell>
          <cell r="H252">
            <v>1074856</v>
          </cell>
          <cell r="J252">
            <v>64665</v>
          </cell>
          <cell r="K252">
            <v>236459.9439022218</v>
          </cell>
          <cell r="L252">
            <v>301124.9439022218</v>
          </cell>
          <cell r="N252">
            <v>773731.05609777826</v>
          </cell>
          <cell r="P252">
            <v>65583</v>
          </cell>
          <cell r="Q252">
            <v>0.97859555954473465</v>
          </cell>
          <cell r="R252">
            <v>19909</v>
          </cell>
          <cell r="S252">
            <v>918</v>
          </cell>
          <cell r="T252">
            <v>236459.9439022218</v>
          </cell>
          <cell r="U252">
            <v>321034.92249778134</v>
          </cell>
          <cell r="W252">
            <v>324777</v>
          </cell>
          <cell r="AB252">
            <v>243</v>
          </cell>
          <cell r="AC252">
            <v>70.499999999999986</v>
          </cell>
          <cell r="AD252">
            <v>0.58063174412797369</v>
          </cell>
          <cell r="AE252">
            <v>0</v>
          </cell>
          <cell r="AF252">
            <v>0.97859555954473465</v>
          </cell>
          <cell r="AG252">
            <v>1010191</v>
          </cell>
          <cell r="AH252">
            <v>0</v>
          </cell>
          <cell r="AI252">
            <v>0</v>
          </cell>
          <cell r="AJ252">
            <v>1010191</v>
          </cell>
          <cell r="AK252">
            <v>0</v>
          </cell>
          <cell r="AL252">
            <v>64665</v>
          </cell>
          <cell r="AM252">
            <v>1074856</v>
          </cell>
          <cell r="AN252">
            <v>18991</v>
          </cell>
          <cell r="AO252">
            <v>0</v>
          </cell>
          <cell r="AP252">
            <v>918</v>
          </cell>
          <cell r="AQ252">
            <v>19909</v>
          </cell>
          <cell r="AR252">
            <v>1094765</v>
          </cell>
          <cell r="AS252" t="str">
            <v xml:space="preserve"> </v>
          </cell>
          <cell r="AT252">
            <v>243</v>
          </cell>
          <cell r="AU252">
            <v>0</v>
          </cell>
          <cell r="AV252">
            <v>0</v>
          </cell>
          <cell r="AW252">
            <v>0</v>
          </cell>
          <cell r="AX252">
            <v>0</v>
          </cell>
          <cell r="AY252">
            <v>0</v>
          </cell>
          <cell r="AZ252">
            <v>0</v>
          </cell>
          <cell r="BA252" t="str">
            <v xml:space="preserve"> </v>
          </cell>
          <cell r="BB252">
            <v>0.97859555954473465</v>
          </cell>
          <cell r="BC252">
            <v>18991</v>
          </cell>
          <cell r="BD252">
            <v>0</v>
          </cell>
          <cell r="BE252">
            <v>918</v>
          </cell>
          <cell r="BF252">
            <v>19909</v>
          </cell>
          <cell r="BH252">
            <v>9</v>
          </cell>
          <cell r="BI252">
            <v>0.64282625763343482</v>
          </cell>
          <cell r="CA252">
            <v>243</v>
          </cell>
          <cell r="CB252">
            <v>243</v>
          </cell>
          <cell r="CC252" t="str">
            <v>QUINCY</v>
          </cell>
          <cell r="CD252">
            <v>1010191</v>
          </cell>
          <cell r="CE252">
            <v>775025</v>
          </cell>
          <cell r="CF252">
            <v>235166</v>
          </cell>
          <cell r="CG252">
            <v>5037</v>
          </cell>
          <cell r="CH252">
            <v>0</v>
          </cell>
          <cell r="CI252">
            <v>0</v>
          </cell>
          <cell r="CJ252">
            <v>240203</v>
          </cell>
          <cell r="CK252">
            <v>236459.9439022218</v>
          </cell>
          <cell r="DA252">
            <v>243</v>
          </cell>
          <cell r="DB252" t="str">
            <v>QUINCY</v>
          </cell>
          <cell r="DG252">
            <v>0</v>
          </cell>
          <cell r="DK252">
            <v>0</v>
          </cell>
          <cell r="DL252">
            <v>0</v>
          </cell>
          <cell r="DN252">
            <v>0</v>
          </cell>
          <cell r="DP252">
            <v>235166</v>
          </cell>
          <cell r="DQ252">
            <v>235166</v>
          </cell>
          <cell r="DR252">
            <v>0</v>
          </cell>
          <cell r="DT252">
            <v>0</v>
          </cell>
          <cell r="EC252">
            <v>-243</v>
          </cell>
        </row>
        <row r="253">
          <cell r="A253">
            <v>244</v>
          </cell>
          <cell r="B253">
            <v>244</v>
          </cell>
          <cell r="C253" t="str">
            <v>RANDOLPH</v>
          </cell>
          <cell r="D253">
            <v>483.71000000000009</v>
          </cell>
          <cell r="E253">
            <v>5136509</v>
          </cell>
          <cell r="F253">
            <v>0</v>
          </cell>
          <cell r="G253">
            <v>294036</v>
          </cell>
          <cell r="H253">
            <v>5430545</v>
          </cell>
          <cell r="J253">
            <v>294036</v>
          </cell>
          <cell r="K253">
            <v>20094</v>
          </cell>
          <cell r="L253">
            <v>314130</v>
          </cell>
          <cell r="N253">
            <v>5116415</v>
          </cell>
          <cell r="P253">
            <v>451597</v>
          </cell>
          <cell r="Q253">
            <v>167.90514790361453</v>
          </cell>
          <cell r="R253">
            <v>2851315</v>
          </cell>
          <cell r="S253">
            <v>157561</v>
          </cell>
          <cell r="T253">
            <v>20094</v>
          </cell>
          <cell r="U253">
            <v>3165612.9051479036</v>
          </cell>
          <cell r="W253">
            <v>3585816.6</v>
          </cell>
          <cell r="AB253">
            <v>244</v>
          </cell>
          <cell r="AC253">
            <v>483.71000000000009</v>
          </cell>
          <cell r="AD253">
            <v>2.2441665839975404</v>
          </cell>
          <cell r="AE253">
            <v>0</v>
          </cell>
          <cell r="AF253">
            <v>167.90514790361453</v>
          </cell>
          <cell r="AG253">
            <v>7683972</v>
          </cell>
          <cell r="AH253">
            <v>2547463</v>
          </cell>
          <cell r="AI253">
            <v>0</v>
          </cell>
          <cell r="AJ253">
            <v>5136509</v>
          </cell>
          <cell r="AK253">
            <v>0</v>
          </cell>
          <cell r="AL253">
            <v>294036</v>
          </cell>
          <cell r="AM253">
            <v>5430545</v>
          </cell>
          <cell r="AN253">
            <v>2693754</v>
          </cell>
          <cell r="AO253">
            <v>0</v>
          </cell>
          <cell r="AP253">
            <v>157561</v>
          </cell>
          <cell r="AQ253">
            <v>2851315</v>
          </cell>
          <cell r="AR253">
            <v>8281860</v>
          </cell>
          <cell r="AS253" t="str">
            <v xml:space="preserve"> </v>
          </cell>
          <cell r="AT253">
            <v>244</v>
          </cell>
          <cell r="AU253">
            <v>165.53999999999996</v>
          </cell>
          <cell r="AV253">
            <v>158.95655234406979</v>
          </cell>
          <cell r="AW253">
            <v>2547463</v>
          </cell>
          <cell r="AX253">
            <v>0</v>
          </cell>
          <cell r="AY253">
            <v>149166</v>
          </cell>
          <cell r="AZ253">
            <v>2696629</v>
          </cell>
          <cell r="BA253" t="str">
            <v xml:space="preserve"> </v>
          </cell>
          <cell r="BB253">
            <v>8.9485955595447351</v>
          </cell>
          <cell r="BC253">
            <v>146291</v>
          </cell>
          <cell r="BD253">
            <v>0</v>
          </cell>
          <cell r="BE253">
            <v>8395</v>
          </cell>
          <cell r="BF253">
            <v>154686</v>
          </cell>
          <cell r="BH253">
            <v>9</v>
          </cell>
          <cell r="BI253">
            <v>13.463512635186451</v>
          </cell>
          <cell r="CA253">
            <v>244</v>
          </cell>
          <cell r="CB253">
            <v>244</v>
          </cell>
          <cell r="CC253" t="str">
            <v>RANDOLPH</v>
          </cell>
          <cell r="CD253">
            <v>5136509</v>
          </cell>
          <cell r="CE253">
            <v>5116415</v>
          </cell>
          <cell r="CF253">
            <v>20094</v>
          </cell>
          <cell r="CG253">
            <v>0</v>
          </cell>
          <cell r="CH253">
            <v>420371.60000000003</v>
          </cell>
          <cell r="CI253">
            <v>0</v>
          </cell>
          <cell r="CJ253">
            <v>440465.60000000003</v>
          </cell>
          <cell r="CK253">
            <v>20094</v>
          </cell>
          <cell r="DA253">
            <v>244</v>
          </cell>
          <cell r="DB253" t="str">
            <v>RANDOLPH</v>
          </cell>
          <cell r="DG253">
            <v>0</v>
          </cell>
          <cell r="DK253">
            <v>0</v>
          </cell>
          <cell r="DL253">
            <v>0</v>
          </cell>
          <cell r="DN253">
            <v>0</v>
          </cell>
          <cell r="DP253">
            <v>20094</v>
          </cell>
          <cell r="DQ253">
            <v>20094</v>
          </cell>
          <cell r="DR253">
            <v>0</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B254">
            <v>245</v>
          </cell>
          <cell r="AT254">
            <v>245</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2.83</v>
          </cell>
          <cell r="E255">
            <v>40911</v>
          </cell>
          <cell r="F255">
            <v>0</v>
          </cell>
          <cell r="G255">
            <v>2626</v>
          </cell>
          <cell r="H255">
            <v>43537</v>
          </cell>
          <cell r="J255">
            <v>2626</v>
          </cell>
          <cell r="K255">
            <v>21393</v>
          </cell>
          <cell r="L255">
            <v>24019</v>
          </cell>
          <cell r="N255">
            <v>19518</v>
          </cell>
          <cell r="P255">
            <v>2626</v>
          </cell>
          <cell r="Q255">
            <v>0</v>
          </cell>
          <cell r="R255">
            <v>0</v>
          </cell>
          <cell r="S255">
            <v>0</v>
          </cell>
          <cell r="T255">
            <v>21393</v>
          </cell>
          <cell r="U255">
            <v>24019</v>
          </cell>
          <cell r="W255">
            <v>24019</v>
          </cell>
          <cell r="AB255">
            <v>246</v>
          </cell>
          <cell r="AC255">
            <v>2.83</v>
          </cell>
          <cell r="AD255">
            <v>3.034481010090781E-2</v>
          </cell>
          <cell r="AE255">
            <v>0</v>
          </cell>
          <cell r="AF255">
            <v>0</v>
          </cell>
          <cell r="AG255">
            <v>40911</v>
          </cell>
          <cell r="AH255">
            <v>0</v>
          </cell>
          <cell r="AI255">
            <v>0</v>
          </cell>
          <cell r="AJ255">
            <v>40911</v>
          </cell>
          <cell r="AK255">
            <v>0</v>
          </cell>
          <cell r="AL255">
            <v>2626</v>
          </cell>
          <cell r="AM255">
            <v>43537</v>
          </cell>
          <cell r="AN255">
            <v>0</v>
          </cell>
          <cell r="AO255">
            <v>0</v>
          </cell>
          <cell r="AP255">
            <v>0</v>
          </cell>
          <cell r="AQ255">
            <v>0</v>
          </cell>
          <cell r="AR255">
            <v>43537</v>
          </cell>
          <cell r="AS255" t="str">
            <v xml:space="preserve"> </v>
          </cell>
          <cell r="AT255">
            <v>246</v>
          </cell>
          <cell r="AU255">
            <v>0</v>
          </cell>
          <cell r="AV255">
            <v>0</v>
          </cell>
          <cell r="AW255">
            <v>0</v>
          </cell>
          <cell r="AX255">
            <v>0</v>
          </cell>
          <cell r="AY255">
            <v>0</v>
          </cell>
          <cell r="AZ255">
            <v>0</v>
          </cell>
          <cell r="BA255" t="str">
            <v xml:space="preserve"> </v>
          </cell>
          <cell r="BB255">
            <v>0</v>
          </cell>
          <cell r="BC255">
            <v>0</v>
          </cell>
          <cell r="BD255">
            <v>0</v>
          </cell>
          <cell r="BE255">
            <v>0</v>
          </cell>
          <cell r="BF255">
            <v>0</v>
          </cell>
          <cell r="BH255">
            <v>9</v>
          </cell>
          <cell r="BI255">
            <v>6.8404470041756468E-2</v>
          </cell>
          <cell r="CA255">
            <v>246</v>
          </cell>
          <cell r="CB255">
            <v>246</v>
          </cell>
          <cell r="CC255" t="str">
            <v>READING</v>
          </cell>
          <cell r="CD255">
            <v>40911</v>
          </cell>
          <cell r="CE255">
            <v>19518</v>
          </cell>
          <cell r="CF255">
            <v>21393</v>
          </cell>
          <cell r="CG255">
            <v>0</v>
          </cell>
          <cell r="CH255">
            <v>0</v>
          </cell>
          <cell r="CI255">
            <v>0</v>
          </cell>
          <cell r="CJ255">
            <v>21393</v>
          </cell>
          <cell r="CK255">
            <v>21393</v>
          </cell>
          <cell r="DA255">
            <v>246</v>
          </cell>
          <cell r="DB255" t="str">
            <v>READING</v>
          </cell>
          <cell r="DG255">
            <v>0</v>
          </cell>
          <cell r="DK255">
            <v>0</v>
          </cell>
          <cell r="DL255">
            <v>0</v>
          </cell>
          <cell r="DN255">
            <v>0</v>
          </cell>
          <cell r="DP255">
            <v>21393</v>
          </cell>
          <cell r="DQ255">
            <v>21393</v>
          </cell>
          <cell r="DR255">
            <v>0</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B256">
            <v>247</v>
          </cell>
          <cell r="AT256">
            <v>247</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495.36999999999995</v>
          </cell>
          <cell r="E257">
            <v>6785436</v>
          </cell>
          <cell r="F257">
            <v>0</v>
          </cell>
          <cell r="G257">
            <v>457489</v>
          </cell>
          <cell r="H257">
            <v>7242925</v>
          </cell>
          <cell r="J257">
            <v>457489</v>
          </cell>
          <cell r="K257">
            <v>911882.2963597296</v>
          </cell>
          <cell r="L257">
            <v>1369371.2963597295</v>
          </cell>
          <cell r="N257">
            <v>5873553.703640271</v>
          </cell>
          <cell r="P257">
            <v>460289</v>
          </cell>
          <cell r="Q257">
            <v>2.9853336870428619</v>
          </cell>
          <cell r="R257">
            <v>43064</v>
          </cell>
          <cell r="S257">
            <v>2800</v>
          </cell>
          <cell r="T257">
            <v>911882.2963597296</v>
          </cell>
          <cell r="U257">
            <v>1412438.2816934166</v>
          </cell>
          <cell r="W257">
            <v>2286983</v>
          </cell>
          <cell r="AB257">
            <v>248</v>
          </cell>
          <cell r="AC257">
            <v>495.36999999999995</v>
          </cell>
          <cell r="AD257">
            <v>4.5804273272603373</v>
          </cell>
          <cell r="AE257">
            <v>0</v>
          </cell>
          <cell r="AF257">
            <v>2.9853336870428619</v>
          </cell>
          <cell r="AG257">
            <v>6785436</v>
          </cell>
          <cell r="AH257">
            <v>0</v>
          </cell>
          <cell r="AI257">
            <v>0</v>
          </cell>
          <cell r="AJ257">
            <v>6785436</v>
          </cell>
          <cell r="AK257">
            <v>0</v>
          </cell>
          <cell r="AL257">
            <v>457489</v>
          </cell>
          <cell r="AM257">
            <v>7242925</v>
          </cell>
          <cell r="AN257">
            <v>40264</v>
          </cell>
          <cell r="AO257">
            <v>0</v>
          </cell>
          <cell r="AP257">
            <v>2800</v>
          </cell>
          <cell r="AQ257">
            <v>43064</v>
          </cell>
          <cell r="AR257">
            <v>7285989</v>
          </cell>
          <cell r="AS257" t="str">
            <v xml:space="preserve"> </v>
          </cell>
          <cell r="AT257">
            <v>248</v>
          </cell>
          <cell r="AU257">
            <v>105.12</v>
          </cell>
          <cell r="AV257">
            <v>0</v>
          </cell>
          <cell r="AW257">
            <v>0</v>
          </cell>
          <cell r="AX257">
            <v>0</v>
          </cell>
          <cell r="AY257">
            <v>0</v>
          </cell>
          <cell r="AZ257">
            <v>0</v>
          </cell>
          <cell r="BA257" t="str">
            <v xml:space="preserve"> </v>
          </cell>
          <cell r="BB257">
            <v>2.9853336870428619</v>
          </cell>
          <cell r="BC257">
            <v>40264</v>
          </cell>
          <cell r="BD257">
            <v>0</v>
          </cell>
          <cell r="BE257">
            <v>2800</v>
          </cell>
          <cell r="BF257">
            <v>43064</v>
          </cell>
          <cell r="BH257">
            <v>9</v>
          </cell>
          <cell r="BI257">
            <v>5.8077757598521709</v>
          </cell>
          <cell r="CA257">
            <v>248</v>
          </cell>
          <cell r="CB257">
            <v>248</v>
          </cell>
          <cell r="CC257" t="str">
            <v>REVERE</v>
          </cell>
          <cell r="CD257">
            <v>6785436</v>
          </cell>
          <cell r="CE257">
            <v>5957712</v>
          </cell>
          <cell r="CF257">
            <v>827724</v>
          </cell>
          <cell r="CG257">
            <v>327607.2</v>
          </cell>
          <cell r="CH257">
            <v>631098.80000000005</v>
          </cell>
          <cell r="CI257">
            <v>0</v>
          </cell>
          <cell r="CJ257">
            <v>1786430</v>
          </cell>
          <cell r="CK257">
            <v>911882.2963597296</v>
          </cell>
          <cell r="DA257">
            <v>248</v>
          </cell>
          <cell r="DB257" t="str">
            <v>REVERE</v>
          </cell>
          <cell r="DG257">
            <v>0</v>
          </cell>
          <cell r="DK257">
            <v>0</v>
          </cell>
          <cell r="DL257">
            <v>0</v>
          </cell>
          <cell r="DN257">
            <v>0</v>
          </cell>
          <cell r="DP257">
            <v>827724</v>
          </cell>
          <cell r="DQ257">
            <v>827724</v>
          </cell>
          <cell r="DR257">
            <v>0</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B258">
            <v>249</v>
          </cell>
          <cell r="AT258">
            <v>249</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0</v>
          </cell>
          <cell r="E259">
            <v>0</v>
          </cell>
          <cell r="F259">
            <v>0</v>
          </cell>
          <cell r="G259">
            <v>0</v>
          </cell>
          <cell r="H259">
            <v>0</v>
          </cell>
          <cell r="J259">
            <v>0</v>
          </cell>
          <cell r="K259">
            <v>0</v>
          </cell>
          <cell r="L259">
            <v>0</v>
          </cell>
          <cell r="N259">
            <v>0</v>
          </cell>
          <cell r="P259">
            <v>0</v>
          </cell>
          <cell r="Q259">
            <v>0</v>
          </cell>
          <cell r="R259">
            <v>0</v>
          </cell>
          <cell r="S259">
            <v>0</v>
          </cell>
          <cell r="T259">
            <v>0</v>
          </cell>
          <cell r="U259">
            <v>0</v>
          </cell>
          <cell r="W259">
            <v>0</v>
          </cell>
          <cell r="AB259">
            <v>250</v>
          </cell>
          <cell r="AT259">
            <v>250</v>
          </cell>
          <cell r="CA259">
            <v>250</v>
          </cell>
          <cell r="CB259">
            <v>250</v>
          </cell>
          <cell r="CC259" t="str">
            <v>ROCHESTER</v>
          </cell>
          <cell r="CD259">
            <v>0</v>
          </cell>
          <cell r="CE259">
            <v>0</v>
          </cell>
          <cell r="CF259">
            <v>0</v>
          </cell>
          <cell r="CG259">
            <v>0</v>
          </cell>
          <cell r="CH259">
            <v>0</v>
          </cell>
          <cell r="CI259">
            <v>0</v>
          </cell>
          <cell r="CJ259">
            <v>0</v>
          </cell>
          <cell r="CK259">
            <v>0</v>
          </cell>
          <cell r="DA259">
            <v>250</v>
          </cell>
          <cell r="DB259" t="str">
            <v>ROCHESTER</v>
          </cell>
          <cell r="DG259">
            <v>0</v>
          </cell>
          <cell r="DK259">
            <v>0</v>
          </cell>
          <cell r="DL259">
            <v>0</v>
          </cell>
          <cell r="DN259">
            <v>0</v>
          </cell>
          <cell r="DP259">
            <v>0</v>
          </cell>
          <cell r="DQ259">
            <v>0</v>
          </cell>
          <cell r="DR259">
            <v>0</v>
          </cell>
          <cell r="DT259">
            <v>0</v>
          </cell>
          <cell r="EC259">
            <v>-250</v>
          </cell>
        </row>
        <row r="260">
          <cell r="A260">
            <v>251</v>
          </cell>
          <cell r="B260">
            <v>251</v>
          </cell>
          <cell r="C260" t="str">
            <v>ROCKLAND</v>
          </cell>
          <cell r="D260">
            <v>98.259999999999991</v>
          </cell>
          <cell r="E260">
            <v>1355507</v>
          </cell>
          <cell r="F260">
            <v>0</v>
          </cell>
          <cell r="G260">
            <v>92107</v>
          </cell>
          <cell r="H260">
            <v>1447614</v>
          </cell>
          <cell r="J260">
            <v>92107</v>
          </cell>
          <cell r="K260">
            <v>8944.0115256851332</v>
          </cell>
          <cell r="L260">
            <v>101051.01152568513</v>
          </cell>
          <cell r="N260">
            <v>1346562.9884743148</v>
          </cell>
          <cell r="P260">
            <v>92107</v>
          </cell>
          <cell r="Q260">
            <v>0</v>
          </cell>
          <cell r="R260">
            <v>0</v>
          </cell>
          <cell r="S260">
            <v>0</v>
          </cell>
          <cell r="T260">
            <v>8944.0115256851332</v>
          </cell>
          <cell r="U260">
            <v>101051.01152568513</v>
          </cell>
          <cell r="W260">
            <v>145769.79999999999</v>
          </cell>
          <cell r="AB260">
            <v>251</v>
          </cell>
          <cell r="AC260">
            <v>98.259999999999991</v>
          </cell>
          <cell r="AD260">
            <v>6.3855256872922955E-2</v>
          </cell>
          <cell r="AE260">
            <v>0</v>
          </cell>
          <cell r="AF260">
            <v>0</v>
          </cell>
          <cell r="AG260">
            <v>1355507</v>
          </cell>
          <cell r="AH260">
            <v>0</v>
          </cell>
          <cell r="AI260">
            <v>0</v>
          </cell>
          <cell r="AJ260">
            <v>1355507</v>
          </cell>
          <cell r="AK260">
            <v>0</v>
          </cell>
          <cell r="AL260">
            <v>92107</v>
          </cell>
          <cell r="AM260">
            <v>1447614</v>
          </cell>
          <cell r="AN260">
            <v>0</v>
          </cell>
          <cell r="AO260">
            <v>0</v>
          </cell>
          <cell r="AP260">
            <v>0</v>
          </cell>
          <cell r="AQ260">
            <v>0</v>
          </cell>
          <cell r="AR260">
            <v>1447614</v>
          </cell>
          <cell r="AS260" t="str">
            <v xml:space="preserve"> </v>
          </cell>
          <cell r="AT260">
            <v>251</v>
          </cell>
          <cell r="AU260">
            <v>0</v>
          </cell>
          <cell r="AV260">
            <v>0</v>
          </cell>
          <cell r="AW260">
            <v>0</v>
          </cell>
          <cell r="AX260">
            <v>0</v>
          </cell>
          <cell r="AY260">
            <v>0</v>
          </cell>
          <cell r="AZ260">
            <v>0</v>
          </cell>
          <cell r="BA260" t="str">
            <v xml:space="preserve"> </v>
          </cell>
          <cell r="BB260">
            <v>0</v>
          </cell>
          <cell r="BC260">
            <v>0</v>
          </cell>
          <cell r="BD260">
            <v>0</v>
          </cell>
          <cell r="BE260">
            <v>0</v>
          </cell>
          <cell r="BF260">
            <v>0</v>
          </cell>
          <cell r="BH260">
            <v>9</v>
          </cell>
          <cell r="BI260">
            <v>3.7938268520678697</v>
          </cell>
          <cell r="CA260">
            <v>251</v>
          </cell>
          <cell r="CB260">
            <v>251</v>
          </cell>
          <cell r="CC260" t="str">
            <v>ROCKLAND</v>
          </cell>
          <cell r="CD260">
            <v>1355507</v>
          </cell>
          <cell r="CE260">
            <v>1380406</v>
          </cell>
          <cell r="CF260">
            <v>0</v>
          </cell>
          <cell r="CG260">
            <v>34816.799999999996</v>
          </cell>
          <cell r="CH260">
            <v>18846</v>
          </cell>
          <cell r="CI260">
            <v>0</v>
          </cell>
          <cell r="CJ260">
            <v>53662.799999999996</v>
          </cell>
          <cell r="CK260">
            <v>8944.0115256851332</v>
          </cell>
          <cell r="DA260">
            <v>251</v>
          </cell>
          <cell r="DB260" t="str">
            <v>ROCKLAND</v>
          </cell>
          <cell r="DG260">
            <v>0</v>
          </cell>
          <cell r="DK260">
            <v>0</v>
          </cell>
          <cell r="DL260">
            <v>0</v>
          </cell>
          <cell r="DN260">
            <v>0</v>
          </cell>
          <cell r="DP260">
            <v>0</v>
          </cell>
          <cell r="DQ260">
            <v>0</v>
          </cell>
          <cell r="DR260">
            <v>0</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B261">
            <v>252</v>
          </cell>
          <cell r="AT261">
            <v>252</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1</v>
          </cell>
          <cell r="E262">
            <v>25759</v>
          </cell>
          <cell r="F262">
            <v>0</v>
          </cell>
          <cell r="G262">
            <v>938</v>
          </cell>
          <cell r="H262">
            <v>26697</v>
          </cell>
          <cell r="J262">
            <v>938</v>
          </cell>
          <cell r="K262">
            <v>0</v>
          </cell>
          <cell r="L262">
            <v>938</v>
          </cell>
          <cell r="N262">
            <v>25759</v>
          </cell>
          <cell r="P262">
            <v>938</v>
          </cell>
          <cell r="Q262">
            <v>0</v>
          </cell>
          <cell r="R262">
            <v>0</v>
          </cell>
          <cell r="S262">
            <v>0</v>
          </cell>
          <cell r="T262">
            <v>0</v>
          </cell>
          <cell r="U262">
            <v>938</v>
          </cell>
          <cell r="W262">
            <v>17254.400000000001</v>
          </cell>
          <cell r="AB262">
            <v>253</v>
          </cell>
          <cell r="AC262">
            <v>1</v>
          </cell>
          <cell r="AD262">
            <v>0</v>
          </cell>
          <cell r="AE262">
            <v>0</v>
          </cell>
          <cell r="AF262">
            <v>0</v>
          </cell>
          <cell r="AG262">
            <v>25759</v>
          </cell>
          <cell r="AH262">
            <v>0</v>
          </cell>
          <cell r="AI262">
            <v>0</v>
          </cell>
          <cell r="AJ262">
            <v>25759</v>
          </cell>
          <cell r="AK262">
            <v>0</v>
          </cell>
          <cell r="AL262">
            <v>938</v>
          </cell>
          <cell r="AM262">
            <v>26697</v>
          </cell>
          <cell r="AN262">
            <v>0</v>
          </cell>
          <cell r="AO262">
            <v>0</v>
          </cell>
          <cell r="AP262">
            <v>0</v>
          </cell>
          <cell r="AQ262">
            <v>0</v>
          </cell>
          <cell r="AR262">
            <v>26697</v>
          </cell>
          <cell r="AS262" t="str">
            <v xml:space="preserve"> </v>
          </cell>
          <cell r="AT262">
            <v>253</v>
          </cell>
          <cell r="AU262">
            <v>0</v>
          </cell>
          <cell r="AV262">
            <v>0</v>
          </cell>
          <cell r="AW262">
            <v>0</v>
          </cell>
          <cell r="AX262">
            <v>0</v>
          </cell>
          <cell r="AY262">
            <v>0</v>
          </cell>
          <cell r="AZ262">
            <v>0</v>
          </cell>
          <cell r="BA262" t="str">
            <v xml:space="preserve"> </v>
          </cell>
          <cell r="BB262">
            <v>0</v>
          </cell>
          <cell r="BC262">
            <v>0</v>
          </cell>
          <cell r="BD262">
            <v>0</v>
          </cell>
          <cell r="BE262">
            <v>0</v>
          </cell>
          <cell r="BF262">
            <v>0</v>
          </cell>
          <cell r="BH262">
            <v>9</v>
          </cell>
          <cell r="BI262">
            <v>1.3706170762414116</v>
          </cell>
          <cell r="CA262">
            <v>253</v>
          </cell>
          <cell r="CB262">
            <v>253</v>
          </cell>
          <cell r="CC262" t="str">
            <v>ROWE</v>
          </cell>
          <cell r="CD262">
            <v>25759</v>
          </cell>
          <cell r="CE262">
            <v>36060</v>
          </cell>
          <cell r="CF262">
            <v>0</v>
          </cell>
          <cell r="CG262">
            <v>0</v>
          </cell>
          <cell r="CH262">
            <v>16316.400000000001</v>
          </cell>
          <cell r="CI262">
            <v>0</v>
          </cell>
          <cell r="CJ262">
            <v>16316.400000000001</v>
          </cell>
          <cell r="CK262">
            <v>0</v>
          </cell>
          <cell r="DA262">
            <v>253</v>
          </cell>
          <cell r="DB262" t="str">
            <v>ROWE</v>
          </cell>
          <cell r="DG262">
            <v>0</v>
          </cell>
          <cell r="DK262">
            <v>0</v>
          </cell>
          <cell r="DL262">
            <v>0</v>
          </cell>
          <cell r="DN262">
            <v>0</v>
          </cell>
          <cell r="DP262">
            <v>0</v>
          </cell>
          <cell r="DQ262">
            <v>0</v>
          </cell>
          <cell r="DR262">
            <v>0</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B263">
            <v>254</v>
          </cell>
          <cell r="AT263">
            <v>254</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B264">
            <v>255</v>
          </cell>
          <cell r="AT264">
            <v>255</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B265">
            <v>256</v>
          </cell>
          <cell r="AT265">
            <v>256</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B266">
            <v>257</v>
          </cell>
          <cell r="AT266">
            <v>257</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491.32000000000011</v>
          </cell>
          <cell r="E267">
            <v>7050451</v>
          </cell>
          <cell r="F267">
            <v>0</v>
          </cell>
          <cell r="G267">
            <v>426342</v>
          </cell>
          <cell r="H267">
            <v>7476793</v>
          </cell>
          <cell r="J267">
            <v>426342</v>
          </cell>
          <cell r="K267">
            <v>420054.38446977362</v>
          </cell>
          <cell r="L267">
            <v>846396.38446977362</v>
          </cell>
          <cell r="N267">
            <v>6630396.6155302264</v>
          </cell>
          <cell r="P267">
            <v>449257</v>
          </cell>
          <cell r="Q267">
            <v>24.396913545918999</v>
          </cell>
          <cell r="R267">
            <v>393325</v>
          </cell>
          <cell r="S267">
            <v>22915</v>
          </cell>
          <cell r="T267">
            <v>420054.38446977362</v>
          </cell>
          <cell r="U267">
            <v>1239745.7813833195</v>
          </cell>
          <cell r="W267">
            <v>1432292.2000000002</v>
          </cell>
          <cell r="AB267">
            <v>258</v>
          </cell>
          <cell r="AC267">
            <v>491.32000000000011</v>
          </cell>
          <cell r="AD267">
            <v>12.375129133564284</v>
          </cell>
          <cell r="AE267">
            <v>0</v>
          </cell>
          <cell r="AF267">
            <v>24.396913545918999</v>
          </cell>
          <cell r="AG267">
            <v>7336525</v>
          </cell>
          <cell r="AH267">
            <v>286074</v>
          </cell>
          <cell r="AI267">
            <v>0</v>
          </cell>
          <cell r="AJ267">
            <v>7050451</v>
          </cell>
          <cell r="AK267">
            <v>0</v>
          </cell>
          <cell r="AL267">
            <v>426342</v>
          </cell>
          <cell r="AM267">
            <v>7476793</v>
          </cell>
          <cell r="AN267">
            <v>370410</v>
          </cell>
          <cell r="AO267">
            <v>0</v>
          </cell>
          <cell r="AP267">
            <v>22915</v>
          </cell>
          <cell r="AQ267">
            <v>393325</v>
          </cell>
          <cell r="AR267">
            <v>7870118</v>
          </cell>
          <cell r="AS267" t="str">
            <v xml:space="preserve"> </v>
          </cell>
          <cell r="AT267">
            <v>258</v>
          </cell>
          <cell r="AU267">
            <v>148.41</v>
          </cell>
          <cell r="AV267">
            <v>18.503574805170746</v>
          </cell>
          <cell r="AW267">
            <v>286074</v>
          </cell>
          <cell r="AX267">
            <v>0</v>
          </cell>
          <cell r="AY267">
            <v>17387</v>
          </cell>
          <cell r="AZ267">
            <v>303461</v>
          </cell>
          <cell r="BA267" t="str">
            <v xml:space="preserve"> </v>
          </cell>
          <cell r="BB267">
            <v>5.8933387407482511</v>
          </cell>
          <cell r="BC267">
            <v>84336</v>
          </cell>
          <cell r="BD267">
            <v>0</v>
          </cell>
          <cell r="BE267">
            <v>5528</v>
          </cell>
          <cell r="BF267">
            <v>89864</v>
          </cell>
          <cell r="BH267">
            <v>9</v>
          </cell>
          <cell r="BI267">
            <v>9.3651958575422061</v>
          </cell>
          <cell r="CA267">
            <v>258</v>
          </cell>
          <cell r="CB267">
            <v>258</v>
          </cell>
          <cell r="CC267" t="str">
            <v>SALEM</v>
          </cell>
          <cell r="CD267">
            <v>7050451</v>
          </cell>
          <cell r="CE267">
            <v>6660272</v>
          </cell>
          <cell r="CF267">
            <v>390179</v>
          </cell>
          <cell r="CG267">
            <v>116297.4</v>
          </cell>
          <cell r="CH267">
            <v>106148.8</v>
          </cell>
          <cell r="CI267">
            <v>0</v>
          </cell>
          <cell r="CJ267">
            <v>612625.20000000007</v>
          </cell>
          <cell r="CK267">
            <v>420054.38446977362</v>
          </cell>
          <cell r="DA267">
            <v>258</v>
          </cell>
          <cell r="DB267" t="str">
            <v>SALEM</v>
          </cell>
          <cell r="DG267">
            <v>0</v>
          </cell>
          <cell r="DK267">
            <v>0</v>
          </cell>
          <cell r="DL267">
            <v>0</v>
          </cell>
          <cell r="DN267">
            <v>0</v>
          </cell>
          <cell r="DP267">
            <v>390179</v>
          </cell>
          <cell r="DQ267">
            <v>390179</v>
          </cell>
          <cell r="DR267">
            <v>0</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B268">
            <v>259</v>
          </cell>
          <cell r="AT268">
            <v>259</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B269">
            <v>260</v>
          </cell>
          <cell r="AT269">
            <v>260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210.81</v>
          </cell>
          <cell r="E270">
            <v>3652771</v>
          </cell>
          <cell r="F270">
            <v>0</v>
          </cell>
          <cell r="G270">
            <v>190653</v>
          </cell>
          <cell r="H270">
            <v>3843424</v>
          </cell>
          <cell r="J270">
            <v>190653</v>
          </cell>
          <cell r="K270">
            <v>53603.032610301416</v>
          </cell>
          <cell r="L270">
            <v>244256.03261030142</v>
          </cell>
          <cell r="N270">
            <v>3599167.9673896986</v>
          </cell>
          <cell r="P270">
            <v>197205</v>
          </cell>
          <cell r="Q270">
            <v>6.9879970873558364</v>
          </cell>
          <cell r="R270">
            <v>134225</v>
          </cell>
          <cell r="S270">
            <v>6552</v>
          </cell>
          <cell r="T270">
            <v>53603.032610301416</v>
          </cell>
          <cell r="U270">
            <v>378488.02060738875</v>
          </cell>
          <cell r="W270">
            <v>652790.80000000005</v>
          </cell>
          <cell r="AB270">
            <v>261</v>
          </cell>
          <cell r="AC270">
            <v>210.81</v>
          </cell>
          <cell r="AD270">
            <v>0.48776333077408079</v>
          </cell>
          <cell r="AE270">
            <v>0</v>
          </cell>
          <cell r="AF270">
            <v>6.9879970873558364</v>
          </cell>
          <cell r="AG270">
            <v>3652771</v>
          </cell>
          <cell r="AH270">
            <v>0</v>
          </cell>
          <cell r="AI270">
            <v>0</v>
          </cell>
          <cell r="AJ270">
            <v>3652771</v>
          </cell>
          <cell r="AK270">
            <v>0</v>
          </cell>
          <cell r="AL270">
            <v>190653</v>
          </cell>
          <cell r="AM270">
            <v>3843424</v>
          </cell>
          <cell r="AN270">
            <v>127673</v>
          </cell>
          <cell r="AO270">
            <v>0</v>
          </cell>
          <cell r="AP270">
            <v>6552</v>
          </cell>
          <cell r="AQ270">
            <v>134225</v>
          </cell>
          <cell r="AR270">
            <v>3977649</v>
          </cell>
          <cell r="AS270" t="str">
            <v xml:space="preserve"> </v>
          </cell>
          <cell r="AT270">
            <v>261</v>
          </cell>
          <cell r="AU270">
            <v>0</v>
          </cell>
          <cell r="AV270">
            <v>0</v>
          </cell>
          <cell r="AW270">
            <v>0</v>
          </cell>
          <cell r="AX270">
            <v>0</v>
          </cell>
          <cell r="AY270">
            <v>0</v>
          </cell>
          <cell r="AZ270">
            <v>0</v>
          </cell>
          <cell r="BA270" t="str">
            <v xml:space="preserve"> </v>
          </cell>
          <cell r="BB270">
            <v>6.9879970873558364</v>
          </cell>
          <cell r="BC270">
            <v>127673</v>
          </cell>
          <cell r="BD270">
            <v>0</v>
          </cell>
          <cell r="BE270">
            <v>6552</v>
          </cell>
          <cell r="BF270">
            <v>134225</v>
          </cell>
          <cell r="BH270">
            <v>9</v>
          </cell>
          <cell r="BI270">
            <v>7.5857128468455173</v>
          </cell>
          <cell r="CA270">
            <v>261</v>
          </cell>
          <cell r="CB270">
            <v>261</v>
          </cell>
          <cell r="CC270" t="str">
            <v>SANDWICH</v>
          </cell>
          <cell r="CD270">
            <v>3652771</v>
          </cell>
          <cell r="CE270">
            <v>3686944</v>
          </cell>
          <cell r="CF270">
            <v>0</v>
          </cell>
          <cell r="CG270">
            <v>208663.19999999998</v>
          </cell>
          <cell r="CH270">
            <v>119249.60000000001</v>
          </cell>
          <cell r="CI270">
            <v>0</v>
          </cell>
          <cell r="CJ270">
            <v>327912.8</v>
          </cell>
          <cell r="CK270">
            <v>53603.032610301416</v>
          </cell>
          <cell r="DA270">
            <v>261</v>
          </cell>
          <cell r="DB270" t="str">
            <v>SANDWICH</v>
          </cell>
          <cell r="DG270">
            <v>0</v>
          </cell>
          <cell r="DK270">
            <v>0</v>
          </cell>
          <cell r="DL270">
            <v>0</v>
          </cell>
          <cell r="DN270">
            <v>0</v>
          </cell>
          <cell r="DP270">
            <v>0</v>
          </cell>
          <cell r="DQ270">
            <v>0</v>
          </cell>
          <cell r="DR270">
            <v>0</v>
          </cell>
          <cell r="DT270">
            <v>0</v>
          </cell>
          <cell r="EC270">
            <v>-261</v>
          </cell>
        </row>
        <row r="271">
          <cell r="A271">
            <v>262</v>
          </cell>
          <cell r="B271">
            <v>262</v>
          </cell>
          <cell r="C271" t="str">
            <v>SAUGUS</v>
          </cell>
          <cell r="D271">
            <v>224.45000000000007</v>
          </cell>
          <cell r="E271">
            <v>3398502</v>
          </cell>
          <cell r="F271">
            <v>0</v>
          </cell>
          <cell r="G271">
            <v>203439</v>
          </cell>
          <cell r="H271">
            <v>3601941</v>
          </cell>
          <cell r="J271">
            <v>203439</v>
          </cell>
          <cell r="K271">
            <v>166247.35690286889</v>
          </cell>
          <cell r="L271">
            <v>369686.35690286889</v>
          </cell>
          <cell r="N271">
            <v>3232254.643097131</v>
          </cell>
          <cell r="P271">
            <v>209984</v>
          </cell>
          <cell r="Q271">
            <v>6.9790628115653011</v>
          </cell>
          <cell r="R271">
            <v>115325</v>
          </cell>
          <cell r="S271">
            <v>6545</v>
          </cell>
          <cell r="T271">
            <v>166247.35690286889</v>
          </cell>
          <cell r="U271">
            <v>485018.33596568048</v>
          </cell>
          <cell r="W271">
            <v>952559.6</v>
          </cell>
          <cell r="AB271">
            <v>262</v>
          </cell>
          <cell r="AC271">
            <v>224.45000000000007</v>
          </cell>
          <cell r="AD271">
            <v>0.56512548478019031</v>
          </cell>
          <cell r="AE271">
            <v>0</v>
          </cell>
          <cell r="AF271">
            <v>6.9790628115653011</v>
          </cell>
          <cell r="AG271">
            <v>3398502</v>
          </cell>
          <cell r="AH271">
            <v>0</v>
          </cell>
          <cell r="AI271">
            <v>0</v>
          </cell>
          <cell r="AJ271">
            <v>3398502</v>
          </cell>
          <cell r="AK271">
            <v>0</v>
          </cell>
          <cell r="AL271">
            <v>203439</v>
          </cell>
          <cell r="AM271">
            <v>3601941</v>
          </cell>
          <cell r="AN271">
            <v>108780</v>
          </cell>
          <cell r="AO271">
            <v>0</v>
          </cell>
          <cell r="AP271">
            <v>6545</v>
          </cell>
          <cell r="AQ271">
            <v>115325</v>
          </cell>
          <cell r="AR271">
            <v>3717266</v>
          </cell>
          <cell r="AS271" t="str">
            <v xml:space="preserve"> </v>
          </cell>
          <cell r="AT271">
            <v>262</v>
          </cell>
          <cell r="AU271">
            <v>27.990000000000002</v>
          </cell>
          <cell r="AV271">
            <v>0</v>
          </cell>
          <cell r="AW271">
            <v>0</v>
          </cell>
          <cell r="AX271">
            <v>0</v>
          </cell>
          <cell r="AY271">
            <v>0</v>
          </cell>
          <cell r="AZ271">
            <v>0</v>
          </cell>
          <cell r="BA271" t="str">
            <v xml:space="preserve"> </v>
          </cell>
          <cell r="BB271">
            <v>6.9790628115653011</v>
          </cell>
          <cell r="BC271">
            <v>108780</v>
          </cell>
          <cell r="BD271">
            <v>0</v>
          </cell>
          <cell r="BE271">
            <v>6545</v>
          </cell>
          <cell r="BF271">
            <v>115325</v>
          </cell>
          <cell r="BH271">
            <v>9</v>
          </cell>
          <cell r="BI271">
            <v>7.4061373245653721</v>
          </cell>
          <cell r="CA271">
            <v>262</v>
          </cell>
          <cell r="CB271">
            <v>262</v>
          </cell>
          <cell r="CC271" t="str">
            <v>SAUGUS</v>
          </cell>
          <cell r="CD271">
            <v>3398502</v>
          </cell>
          <cell r="CE271">
            <v>3326004</v>
          </cell>
          <cell r="CF271">
            <v>72498</v>
          </cell>
          <cell r="CG271">
            <v>364942.8</v>
          </cell>
          <cell r="CH271">
            <v>196354.80000000002</v>
          </cell>
          <cell r="CI271">
            <v>0</v>
          </cell>
          <cell r="CJ271">
            <v>633795.6</v>
          </cell>
          <cell r="CK271">
            <v>166247.35690286889</v>
          </cell>
          <cell r="DA271">
            <v>262</v>
          </cell>
          <cell r="DB271" t="str">
            <v>SAUGUS</v>
          </cell>
          <cell r="DG271">
            <v>0</v>
          </cell>
          <cell r="DK271">
            <v>0</v>
          </cell>
          <cell r="DL271">
            <v>0</v>
          </cell>
          <cell r="DN271">
            <v>0</v>
          </cell>
          <cell r="DP271">
            <v>72498</v>
          </cell>
          <cell r="DQ271">
            <v>72498</v>
          </cell>
          <cell r="DR271">
            <v>0</v>
          </cell>
          <cell r="DT271">
            <v>0</v>
          </cell>
          <cell r="EC271">
            <v>-262</v>
          </cell>
        </row>
        <row r="272">
          <cell r="A272">
            <v>263</v>
          </cell>
          <cell r="B272">
            <v>263</v>
          </cell>
          <cell r="C272" t="str">
            <v>SAVOY</v>
          </cell>
          <cell r="D272">
            <v>3</v>
          </cell>
          <cell r="E272">
            <v>45024</v>
          </cell>
          <cell r="F272">
            <v>0</v>
          </cell>
          <cell r="G272">
            <v>2751</v>
          </cell>
          <cell r="H272">
            <v>47775</v>
          </cell>
          <cell r="J272">
            <v>2751</v>
          </cell>
          <cell r="K272">
            <v>7962</v>
          </cell>
          <cell r="L272">
            <v>10713</v>
          </cell>
          <cell r="N272">
            <v>37062</v>
          </cell>
          <cell r="P272">
            <v>2751</v>
          </cell>
          <cell r="Q272">
            <v>0</v>
          </cell>
          <cell r="R272">
            <v>0</v>
          </cell>
          <cell r="S272">
            <v>0</v>
          </cell>
          <cell r="T272">
            <v>7962</v>
          </cell>
          <cell r="U272">
            <v>10713</v>
          </cell>
          <cell r="W272">
            <v>10713</v>
          </cell>
          <cell r="AB272">
            <v>263</v>
          </cell>
          <cell r="AC272">
            <v>3</v>
          </cell>
          <cell r="AD272">
            <v>6.8009261752194405E-2</v>
          </cell>
          <cell r="AE272">
            <v>0</v>
          </cell>
          <cell r="AF272">
            <v>0</v>
          </cell>
          <cell r="AG272">
            <v>45024</v>
          </cell>
          <cell r="AH272">
            <v>0</v>
          </cell>
          <cell r="AI272">
            <v>0</v>
          </cell>
          <cell r="AJ272">
            <v>45024</v>
          </cell>
          <cell r="AK272">
            <v>0</v>
          </cell>
          <cell r="AL272">
            <v>2751</v>
          </cell>
          <cell r="AM272">
            <v>47775</v>
          </cell>
          <cell r="AN272">
            <v>0</v>
          </cell>
          <cell r="AO272">
            <v>0</v>
          </cell>
          <cell r="AP272">
            <v>0</v>
          </cell>
          <cell r="AQ272">
            <v>0</v>
          </cell>
          <cell r="AR272">
            <v>47775</v>
          </cell>
          <cell r="AS272" t="str">
            <v xml:space="preserve"> </v>
          </cell>
          <cell r="AT272">
            <v>263</v>
          </cell>
          <cell r="AU272">
            <v>2</v>
          </cell>
          <cell r="AV272">
            <v>0</v>
          </cell>
          <cell r="AW272">
            <v>0</v>
          </cell>
          <cell r="AX272">
            <v>0</v>
          </cell>
          <cell r="AY272">
            <v>0</v>
          </cell>
          <cell r="AZ272">
            <v>0</v>
          </cell>
          <cell r="BA272" t="str">
            <v xml:space="preserve"> </v>
          </cell>
          <cell r="BB272">
            <v>0</v>
          </cell>
          <cell r="BC272">
            <v>0</v>
          </cell>
          <cell r="BD272">
            <v>0</v>
          </cell>
          <cell r="BE272">
            <v>0</v>
          </cell>
          <cell r="BF272">
            <v>0</v>
          </cell>
          <cell r="BH272">
            <v>9</v>
          </cell>
          <cell r="BI272">
            <v>4.5501513816688686</v>
          </cell>
          <cell r="CA272">
            <v>263</v>
          </cell>
          <cell r="CB272">
            <v>263</v>
          </cell>
          <cell r="CC272" t="str">
            <v>SAVOY</v>
          </cell>
          <cell r="CD272">
            <v>45024</v>
          </cell>
          <cell r="CE272">
            <v>37062</v>
          </cell>
          <cell r="CF272">
            <v>7962</v>
          </cell>
          <cell r="CG272">
            <v>0</v>
          </cell>
          <cell r="CH272">
            <v>0</v>
          </cell>
          <cell r="CI272">
            <v>0</v>
          </cell>
          <cell r="CJ272">
            <v>7962</v>
          </cell>
          <cell r="CK272">
            <v>7962</v>
          </cell>
          <cell r="DA272">
            <v>263</v>
          </cell>
          <cell r="DB272" t="str">
            <v>SAVOY</v>
          </cell>
          <cell r="DG272">
            <v>0</v>
          </cell>
          <cell r="DK272">
            <v>0</v>
          </cell>
          <cell r="DL272">
            <v>0</v>
          </cell>
          <cell r="DN272">
            <v>0</v>
          </cell>
          <cell r="DP272">
            <v>7962</v>
          </cell>
          <cell r="DQ272">
            <v>7962</v>
          </cell>
          <cell r="DR272">
            <v>0</v>
          </cell>
          <cell r="DT272">
            <v>0</v>
          </cell>
          <cell r="EC272">
            <v>-263</v>
          </cell>
        </row>
        <row r="273">
          <cell r="A273">
            <v>264</v>
          </cell>
          <cell r="B273">
            <v>264</v>
          </cell>
          <cell r="C273" t="str">
            <v>SCITUATE</v>
          </cell>
          <cell r="D273">
            <v>17.98</v>
          </cell>
          <cell r="E273">
            <v>267980</v>
          </cell>
          <cell r="F273">
            <v>0</v>
          </cell>
          <cell r="G273">
            <v>16865</v>
          </cell>
          <cell r="H273">
            <v>284845</v>
          </cell>
          <cell r="J273">
            <v>16865</v>
          </cell>
          <cell r="K273">
            <v>16350</v>
          </cell>
          <cell r="L273">
            <v>33215</v>
          </cell>
          <cell r="N273">
            <v>251630</v>
          </cell>
          <cell r="P273">
            <v>16865</v>
          </cell>
          <cell r="Q273">
            <v>0</v>
          </cell>
          <cell r="R273">
            <v>0</v>
          </cell>
          <cell r="S273">
            <v>0</v>
          </cell>
          <cell r="T273">
            <v>16350</v>
          </cell>
          <cell r="U273">
            <v>33215</v>
          </cell>
          <cell r="W273">
            <v>33215</v>
          </cell>
          <cell r="AB273">
            <v>264</v>
          </cell>
          <cell r="AC273">
            <v>17.98</v>
          </cell>
          <cell r="AD273">
            <v>0</v>
          </cell>
          <cell r="AE273">
            <v>0</v>
          </cell>
          <cell r="AF273">
            <v>0</v>
          </cell>
          <cell r="AG273">
            <v>267980</v>
          </cell>
          <cell r="AH273">
            <v>0</v>
          </cell>
          <cell r="AI273">
            <v>0</v>
          </cell>
          <cell r="AJ273">
            <v>267980</v>
          </cell>
          <cell r="AK273">
            <v>0</v>
          </cell>
          <cell r="AL273">
            <v>16865</v>
          </cell>
          <cell r="AM273">
            <v>284845</v>
          </cell>
          <cell r="AN273">
            <v>0</v>
          </cell>
          <cell r="AO273">
            <v>0</v>
          </cell>
          <cell r="AP273">
            <v>0</v>
          </cell>
          <cell r="AQ273">
            <v>0</v>
          </cell>
          <cell r="AR273">
            <v>284845</v>
          </cell>
          <cell r="AS273" t="str">
            <v xml:space="preserve"> </v>
          </cell>
          <cell r="AT273">
            <v>264</v>
          </cell>
          <cell r="AU273">
            <v>0</v>
          </cell>
          <cell r="AV273">
            <v>0</v>
          </cell>
          <cell r="AW273">
            <v>0</v>
          </cell>
          <cell r="AX273">
            <v>0</v>
          </cell>
          <cell r="AY273">
            <v>0</v>
          </cell>
          <cell r="AZ273">
            <v>0</v>
          </cell>
          <cell r="BA273" t="str">
            <v xml:space="preserve"> </v>
          </cell>
          <cell r="BB273">
            <v>0</v>
          </cell>
          <cell r="BC273">
            <v>0</v>
          </cell>
          <cell r="BD273">
            <v>0</v>
          </cell>
          <cell r="BE273">
            <v>0</v>
          </cell>
          <cell r="BF273">
            <v>0</v>
          </cell>
          <cell r="BH273">
            <v>9</v>
          </cell>
          <cell r="BI273">
            <v>0.57747912900730269</v>
          </cell>
          <cell r="CA273">
            <v>264</v>
          </cell>
          <cell r="CB273">
            <v>264</v>
          </cell>
          <cell r="CC273" t="str">
            <v>SCITUATE</v>
          </cell>
          <cell r="CD273">
            <v>267980</v>
          </cell>
          <cell r="CE273">
            <v>251630</v>
          </cell>
          <cell r="CF273">
            <v>16350</v>
          </cell>
          <cell r="CG273">
            <v>0</v>
          </cell>
          <cell r="CH273">
            <v>0</v>
          </cell>
          <cell r="CI273">
            <v>0</v>
          </cell>
          <cell r="CJ273">
            <v>16350</v>
          </cell>
          <cell r="CK273">
            <v>16350</v>
          </cell>
          <cell r="DA273">
            <v>264</v>
          </cell>
          <cell r="DB273" t="str">
            <v>SCITUATE</v>
          </cell>
          <cell r="DG273">
            <v>0</v>
          </cell>
          <cell r="DK273">
            <v>0</v>
          </cell>
          <cell r="DL273">
            <v>0</v>
          </cell>
          <cell r="DN273">
            <v>0</v>
          </cell>
          <cell r="DP273">
            <v>16350</v>
          </cell>
          <cell r="DQ273">
            <v>16350</v>
          </cell>
          <cell r="DR273">
            <v>0</v>
          </cell>
          <cell r="DT273">
            <v>0</v>
          </cell>
          <cell r="EC273">
            <v>-264</v>
          </cell>
        </row>
        <row r="274">
          <cell r="A274">
            <v>265</v>
          </cell>
          <cell r="B274">
            <v>265</v>
          </cell>
          <cell r="C274" t="str">
            <v>SEEKONK</v>
          </cell>
          <cell r="D274">
            <v>3</v>
          </cell>
          <cell r="E274">
            <v>54890</v>
          </cell>
          <cell r="F274">
            <v>0</v>
          </cell>
          <cell r="G274">
            <v>2814</v>
          </cell>
          <cell r="H274">
            <v>57704</v>
          </cell>
          <cell r="J274">
            <v>2814</v>
          </cell>
          <cell r="K274">
            <v>6510.564673001656</v>
          </cell>
          <cell r="L274">
            <v>9324.564673001656</v>
          </cell>
          <cell r="N274">
            <v>48379.43532699834</v>
          </cell>
          <cell r="P274">
            <v>2814</v>
          </cell>
          <cell r="Q274">
            <v>0</v>
          </cell>
          <cell r="R274">
            <v>0</v>
          </cell>
          <cell r="S274">
            <v>0</v>
          </cell>
          <cell r="T274">
            <v>6510.564673001656</v>
          </cell>
          <cell r="U274">
            <v>9324.564673001656</v>
          </cell>
          <cell r="W274">
            <v>34034</v>
          </cell>
          <cell r="AB274">
            <v>265</v>
          </cell>
          <cell r="AC274">
            <v>3</v>
          </cell>
          <cell r="AD274">
            <v>0</v>
          </cell>
          <cell r="AE274">
            <v>0</v>
          </cell>
          <cell r="AF274">
            <v>0</v>
          </cell>
          <cell r="AG274">
            <v>54890</v>
          </cell>
          <cell r="AH274">
            <v>0</v>
          </cell>
          <cell r="AI274">
            <v>0</v>
          </cell>
          <cell r="AJ274">
            <v>54890</v>
          </cell>
          <cell r="AK274">
            <v>0</v>
          </cell>
          <cell r="AL274">
            <v>2814</v>
          </cell>
          <cell r="AM274">
            <v>57704</v>
          </cell>
          <cell r="AN274">
            <v>0</v>
          </cell>
          <cell r="AO274">
            <v>0</v>
          </cell>
          <cell r="AP274">
            <v>0</v>
          </cell>
          <cell r="AQ274">
            <v>0</v>
          </cell>
          <cell r="AR274">
            <v>57704</v>
          </cell>
          <cell r="AS274" t="str">
            <v xml:space="preserve"> </v>
          </cell>
          <cell r="AT274">
            <v>265</v>
          </cell>
          <cell r="AU274">
            <v>0</v>
          </cell>
          <cell r="AV274">
            <v>0</v>
          </cell>
          <cell r="AW274">
            <v>0</v>
          </cell>
          <cell r="AX274">
            <v>0</v>
          </cell>
          <cell r="AY274">
            <v>0</v>
          </cell>
          <cell r="AZ274">
            <v>0</v>
          </cell>
          <cell r="BA274" t="str">
            <v xml:space="preserve"> </v>
          </cell>
          <cell r="BB274">
            <v>0</v>
          </cell>
          <cell r="BC274">
            <v>0</v>
          </cell>
          <cell r="BD274">
            <v>0</v>
          </cell>
          <cell r="BE274">
            <v>0</v>
          </cell>
          <cell r="BF274">
            <v>0</v>
          </cell>
          <cell r="BH274">
            <v>9</v>
          </cell>
          <cell r="BI274">
            <v>0.16734511667712235</v>
          </cell>
          <cell r="CA274">
            <v>265</v>
          </cell>
          <cell r="CB274">
            <v>265</v>
          </cell>
          <cell r="CC274" t="str">
            <v>SEEKONK</v>
          </cell>
          <cell r="CD274">
            <v>54890</v>
          </cell>
          <cell r="CE274">
            <v>56930</v>
          </cell>
          <cell r="CF274">
            <v>0</v>
          </cell>
          <cell r="CG274">
            <v>25344</v>
          </cell>
          <cell r="CH274">
            <v>5876</v>
          </cell>
          <cell r="CI274">
            <v>0</v>
          </cell>
          <cell r="CJ274">
            <v>31220</v>
          </cell>
          <cell r="CK274">
            <v>6510.564673001656</v>
          </cell>
          <cell r="DA274">
            <v>265</v>
          </cell>
          <cell r="DB274" t="str">
            <v>SEEKONK</v>
          </cell>
          <cell r="DG274">
            <v>0</v>
          </cell>
          <cell r="DK274">
            <v>0</v>
          </cell>
          <cell r="DL274">
            <v>0</v>
          </cell>
          <cell r="DN274">
            <v>0</v>
          </cell>
          <cell r="DP274">
            <v>0</v>
          </cell>
          <cell r="DQ274">
            <v>0</v>
          </cell>
          <cell r="DR274">
            <v>0</v>
          </cell>
          <cell r="DT274">
            <v>0</v>
          </cell>
          <cell r="EC274">
            <v>-265</v>
          </cell>
        </row>
        <row r="275">
          <cell r="A275">
            <v>266</v>
          </cell>
          <cell r="B275">
            <v>266</v>
          </cell>
          <cell r="C275" t="str">
            <v>SHARON</v>
          </cell>
          <cell r="D275">
            <v>8</v>
          </cell>
          <cell r="E275">
            <v>117917</v>
          </cell>
          <cell r="F275">
            <v>0</v>
          </cell>
          <cell r="G275">
            <v>7483</v>
          </cell>
          <cell r="H275">
            <v>125400</v>
          </cell>
          <cell r="J275">
            <v>7483</v>
          </cell>
          <cell r="K275">
            <v>36809.656291875224</v>
          </cell>
          <cell r="L275">
            <v>44292.656291875224</v>
          </cell>
          <cell r="N275">
            <v>81107.343708124768</v>
          </cell>
          <cell r="P275">
            <v>7483</v>
          </cell>
          <cell r="Q275">
            <v>0</v>
          </cell>
          <cell r="R275">
            <v>0</v>
          </cell>
          <cell r="S275">
            <v>0</v>
          </cell>
          <cell r="T275">
            <v>36809.656291875224</v>
          </cell>
          <cell r="U275">
            <v>44292.656291875224</v>
          </cell>
          <cell r="W275">
            <v>46927.399999999994</v>
          </cell>
          <cell r="AB275">
            <v>266</v>
          </cell>
          <cell r="AC275">
            <v>8</v>
          </cell>
          <cell r="AD275">
            <v>1.9866533711740467E-2</v>
          </cell>
          <cell r="AE275">
            <v>0</v>
          </cell>
          <cell r="AF275">
            <v>0</v>
          </cell>
          <cell r="AG275">
            <v>117917</v>
          </cell>
          <cell r="AH275">
            <v>0</v>
          </cell>
          <cell r="AI275">
            <v>0</v>
          </cell>
          <cell r="AJ275">
            <v>117917</v>
          </cell>
          <cell r="AK275">
            <v>0</v>
          </cell>
          <cell r="AL275">
            <v>7483</v>
          </cell>
          <cell r="AM275">
            <v>125400</v>
          </cell>
          <cell r="AN275">
            <v>0</v>
          </cell>
          <cell r="AO275">
            <v>0</v>
          </cell>
          <cell r="AP275">
            <v>0</v>
          </cell>
          <cell r="AQ275">
            <v>0</v>
          </cell>
          <cell r="AR275">
            <v>125400</v>
          </cell>
          <cell r="AS275" t="str">
            <v xml:space="preserve"> </v>
          </cell>
          <cell r="AT275">
            <v>266</v>
          </cell>
          <cell r="AU275">
            <v>0</v>
          </cell>
          <cell r="AV275">
            <v>0</v>
          </cell>
          <cell r="AW275">
            <v>0</v>
          </cell>
          <cell r="AX275">
            <v>0</v>
          </cell>
          <cell r="AY275">
            <v>0</v>
          </cell>
          <cell r="AZ275">
            <v>0</v>
          </cell>
          <cell r="BA275" t="str">
            <v xml:space="preserve"> </v>
          </cell>
          <cell r="BB275">
            <v>0</v>
          </cell>
          <cell r="BC275">
            <v>0</v>
          </cell>
          <cell r="BD275">
            <v>0</v>
          </cell>
          <cell r="BE275">
            <v>0</v>
          </cell>
          <cell r="BF275">
            <v>0</v>
          </cell>
          <cell r="BH275">
            <v>9</v>
          </cell>
          <cell r="BI275">
            <v>0.20575835859154568</v>
          </cell>
          <cell r="CA275">
            <v>266</v>
          </cell>
          <cell r="CB275">
            <v>266</v>
          </cell>
          <cell r="CC275" t="str">
            <v>SHARON</v>
          </cell>
          <cell r="CD275">
            <v>117917</v>
          </cell>
          <cell r="CE275">
            <v>81419</v>
          </cell>
          <cell r="CF275">
            <v>36498</v>
          </cell>
          <cell r="CG275">
            <v>1213.2</v>
          </cell>
          <cell r="CH275">
            <v>1733.2</v>
          </cell>
          <cell r="CI275">
            <v>0</v>
          </cell>
          <cell r="CJ275">
            <v>39444.399999999994</v>
          </cell>
          <cell r="CK275">
            <v>36809.656291875224</v>
          </cell>
          <cell r="DA275">
            <v>266</v>
          </cell>
          <cell r="DB275" t="str">
            <v>SHARON</v>
          </cell>
          <cell r="DG275">
            <v>0</v>
          </cell>
          <cell r="DK275">
            <v>0</v>
          </cell>
          <cell r="DL275">
            <v>0</v>
          </cell>
          <cell r="DN275">
            <v>0</v>
          </cell>
          <cell r="DP275">
            <v>36498</v>
          </cell>
          <cell r="DQ275">
            <v>36498</v>
          </cell>
          <cell r="DR275">
            <v>0</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B276">
            <v>267</v>
          </cell>
          <cell r="AT276">
            <v>267</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B277">
            <v>268</v>
          </cell>
          <cell r="AT277">
            <v>268</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B278">
            <v>269</v>
          </cell>
          <cell r="AT278">
            <v>269</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B279">
            <v>270</v>
          </cell>
          <cell r="AT279">
            <v>270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31.84</v>
          </cell>
          <cell r="E280">
            <v>427778</v>
          </cell>
          <cell r="F280">
            <v>0</v>
          </cell>
          <cell r="G280">
            <v>29844</v>
          </cell>
          <cell r="H280">
            <v>457622</v>
          </cell>
          <cell r="J280">
            <v>29844</v>
          </cell>
          <cell r="K280">
            <v>5755.4686423900293</v>
          </cell>
          <cell r="L280">
            <v>35599.468642390028</v>
          </cell>
          <cell r="N280">
            <v>422022.53135760996</v>
          </cell>
          <cell r="P280">
            <v>29844</v>
          </cell>
          <cell r="Q280">
            <v>0</v>
          </cell>
          <cell r="R280">
            <v>0</v>
          </cell>
          <cell r="S280">
            <v>0</v>
          </cell>
          <cell r="T280">
            <v>5755.4686423900293</v>
          </cell>
          <cell r="U280">
            <v>35599.468642390028</v>
          </cell>
          <cell r="W280">
            <v>52248.6</v>
          </cell>
          <cell r="AB280">
            <v>271</v>
          </cell>
          <cell r="AC280">
            <v>31.84</v>
          </cell>
          <cell r="AD280">
            <v>2.2294762586934372E-2</v>
          </cell>
          <cell r="AE280">
            <v>0</v>
          </cell>
          <cell r="AF280">
            <v>0</v>
          </cell>
          <cell r="AG280">
            <v>427778</v>
          </cell>
          <cell r="AH280">
            <v>0</v>
          </cell>
          <cell r="AI280">
            <v>0</v>
          </cell>
          <cell r="AJ280">
            <v>427778</v>
          </cell>
          <cell r="AK280">
            <v>0</v>
          </cell>
          <cell r="AL280">
            <v>29844</v>
          </cell>
          <cell r="AM280">
            <v>457622</v>
          </cell>
          <cell r="AN280">
            <v>0</v>
          </cell>
          <cell r="AO280">
            <v>0</v>
          </cell>
          <cell r="AP280">
            <v>0</v>
          </cell>
          <cell r="AQ280">
            <v>0</v>
          </cell>
          <cell r="AR280">
            <v>457622</v>
          </cell>
          <cell r="AS280" t="str">
            <v xml:space="preserve"> </v>
          </cell>
          <cell r="AT280">
            <v>271</v>
          </cell>
          <cell r="AU280">
            <v>0</v>
          </cell>
          <cell r="AV280">
            <v>0</v>
          </cell>
          <cell r="AW280">
            <v>0</v>
          </cell>
          <cell r="AX280">
            <v>0</v>
          </cell>
          <cell r="AY280">
            <v>0</v>
          </cell>
          <cell r="AZ280">
            <v>0</v>
          </cell>
          <cell r="BA280" t="str">
            <v xml:space="preserve"> </v>
          </cell>
          <cell r="BB280">
            <v>0</v>
          </cell>
          <cell r="BC280">
            <v>0</v>
          </cell>
          <cell r="BD280">
            <v>0</v>
          </cell>
          <cell r="BE280">
            <v>0</v>
          </cell>
          <cell r="BF280">
            <v>0</v>
          </cell>
          <cell r="BH280">
            <v>9</v>
          </cell>
          <cell r="BI280">
            <v>0.52128660280761852</v>
          </cell>
          <cell r="CA280">
            <v>271</v>
          </cell>
          <cell r="CB280">
            <v>271</v>
          </cell>
          <cell r="CC280" t="str">
            <v>SHREWSBURY</v>
          </cell>
          <cell r="CD280">
            <v>427778</v>
          </cell>
          <cell r="CE280">
            <v>432948</v>
          </cell>
          <cell r="CF280">
            <v>0</v>
          </cell>
          <cell r="CG280">
            <v>22404.6</v>
          </cell>
          <cell r="CH280">
            <v>0</v>
          </cell>
          <cell r="CI280">
            <v>0</v>
          </cell>
          <cell r="CJ280">
            <v>22404.6</v>
          </cell>
          <cell r="CK280">
            <v>5755.4686423900293</v>
          </cell>
          <cell r="DA280">
            <v>271</v>
          </cell>
          <cell r="DB280" t="str">
            <v>SHREWSBURY</v>
          </cell>
          <cell r="DG280">
            <v>0</v>
          </cell>
          <cell r="DK280">
            <v>0</v>
          </cell>
          <cell r="DL280">
            <v>0</v>
          </cell>
          <cell r="DN280">
            <v>0</v>
          </cell>
          <cell r="DP280">
            <v>0</v>
          </cell>
          <cell r="DQ280">
            <v>0</v>
          </cell>
          <cell r="DR280">
            <v>0</v>
          </cell>
          <cell r="DT280">
            <v>0</v>
          </cell>
          <cell r="EC280">
            <v>-271</v>
          </cell>
        </row>
        <row r="281">
          <cell r="A281">
            <v>272</v>
          </cell>
          <cell r="B281">
            <v>272</v>
          </cell>
          <cell r="C281" t="str">
            <v>SHUTESBURY</v>
          </cell>
          <cell r="D281">
            <v>3</v>
          </cell>
          <cell r="E281">
            <v>66618</v>
          </cell>
          <cell r="F281">
            <v>0</v>
          </cell>
          <cell r="G281">
            <v>2814</v>
          </cell>
          <cell r="H281">
            <v>69432</v>
          </cell>
          <cell r="J281">
            <v>2814</v>
          </cell>
          <cell r="K281">
            <v>31178</v>
          </cell>
          <cell r="L281">
            <v>33992</v>
          </cell>
          <cell r="N281">
            <v>35440</v>
          </cell>
          <cell r="P281">
            <v>2814</v>
          </cell>
          <cell r="Q281">
            <v>0</v>
          </cell>
          <cell r="R281">
            <v>0</v>
          </cell>
          <cell r="S281">
            <v>0</v>
          </cell>
          <cell r="T281">
            <v>31178</v>
          </cell>
          <cell r="U281">
            <v>33992</v>
          </cell>
          <cell r="W281">
            <v>43056</v>
          </cell>
          <cell r="AB281">
            <v>272</v>
          </cell>
          <cell r="AC281">
            <v>3</v>
          </cell>
          <cell r="AD281">
            <v>0</v>
          </cell>
          <cell r="AE281">
            <v>0</v>
          </cell>
          <cell r="AF281">
            <v>0</v>
          </cell>
          <cell r="AG281">
            <v>66618</v>
          </cell>
          <cell r="AH281">
            <v>0</v>
          </cell>
          <cell r="AI281">
            <v>0</v>
          </cell>
          <cell r="AJ281">
            <v>66618</v>
          </cell>
          <cell r="AK281">
            <v>0</v>
          </cell>
          <cell r="AL281">
            <v>2814</v>
          </cell>
          <cell r="AM281">
            <v>69432</v>
          </cell>
          <cell r="AN281">
            <v>0</v>
          </cell>
          <cell r="AO281">
            <v>0</v>
          </cell>
          <cell r="AP281">
            <v>0</v>
          </cell>
          <cell r="AQ281">
            <v>0</v>
          </cell>
          <cell r="AR281">
            <v>69432</v>
          </cell>
          <cell r="AS281" t="str">
            <v xml:space="preserve"> </v>
          </cell>
          <cell r="AT281">
            <v>272</v>
          </cell>
          <cell r="AU281">
            <v>0</v>
          </cell>
          <cell r="AV281">
            <v>0</v>
          </cell>
          <cell r="AW281">
            <v>0</v>
          </cell>
          <cell r="AX281">
            <v>0</v>
          </cell>
          <cell r="AY281">
            <v>0</v>
          </cell>
          <cell r="AZ281">
            <v>0</v>
          </cell>
          <cell r="BA281" t="str">
            <v xml:space="preserve"> </v>
          </cell>
          <cell r="BB281">
            <v>0</v>
          </cell>
          <cell r="BC281">
            <v>0</v>
          </cell>
          <cell r="BD281">
            <v>0</v>
          </cell>
          <cell r="BE281">
            <v>0</v>
          </cell>
          <cell r="BF281">
            <v>0</v>
          </cell>
          <cell r="BH281">
            <v>9</v>
          </cell>
          <cell r="BI281">
            <v>2.2753473730262925</v>
          </cell>
          <cell r="CA281">
            <v>272</v>
          </cell>
          <cell r="CB281">
            <v>272</v>
          </cell>
          <cell r="CC281" t="str">
            <v>SHUTESBURY</v>
          </cell>
          <cell r="CD281">
            <v>66618</v>
          </cell>
          <cell r="CE281">
            <v>35440</v>
          </cell>
          <cell r="CF281">
            <v>31178</v>
          </cell>
          <cell r="CG281">
            <v>0</v>
          </cell>
          <cell r="CH281">
            <v>9064</v>
          </cell>
          <cell r="CI281">
            <v>0</v>
          </cell>
          <cell r="CJ281">
            <v>40242</v>
          </cell>
          <cell r="CK281">
            <v>31178</v>
          </cell>
          <cell r="DA281">
            <v>272</v>
          </cell>
          <cell r="DB281" t="str">
            <v>SHUTESBURY</v>
          </cell>
          <cell r="DG281">
            <v>0</v>
          </cell>
          <cell r="DK281">
            <v>0</v>
          </cell>
          <cell r="DL281">
            <v>0</v>
          </cell>
          <cell r="DN281">
            <v>0</v>
          </cell>
          <cell r="DP281">
            <v>31178</v>
          </cell>
          <cell r="DQ281">
            <v>31178</v>
          </cell>
          <cell r="DR281">
            <v>0</v>
          </cell>
          <cell r="DT281">
            <v>0</v>
          </cell>
          <cell r="EC281">
            <v>-272</v>
          </cell>
        </row>
        <row r="282">
          <cell r="A282">
            <v>273</v>
          </cell>
          <cell r="B282">
            <v>273</v>
          </cell>
          <cell r="C282" t="str">
            <v>SOMERSET</v>
          </cell>
          <cell r="D282">
            <v>12.85</v>
          </cell>
          <cell r="E282">
            <v>156295</v>
          </cell>
          <cell r="F282">
            <v>0</v>
          </cell>
          <cell r="G282">
            <v>11602</v>
          </cell>
          <cell r="H282">
            <v>167897</v>
          </cell>
          <cell r="J282">
            <v>11602</v>
          </cell>
          <cell r="K282">
            <v>48794</v>
          </cell>
          <cell r="L282">
            <v>60396</v>
          </cell>
          <cell r="N282">
            <v>107501</v>
          </cell>
          <cell r="P282">
            <v>12052</v>
          </cell>
          <cell r="Q282">
            <v>0.48</v>
          </cell>
          <cell r="R282">
            <v>8943</v>
          </cell>
          <cell r="S282">
            <v>450</v>
          </cell>
          <cell r="T282">
            <v>48794</v>
          </cell>
          <cell r="U282">
            <v>69339.48</v>
          </cell>
          <cell r="W282">
            <v>106046.20000000001</v>
          </cell>
          <cell r="AB282">
            <v>273</v>
          </cell>
          <cell r="AC282">
            <v>12.85</v>
          </cell>
          <cell r="AD282">
            <v>0</v>
          </cell>
          <cell r="AE282">
            <v>0</v>
          </cell>
          <cell r="AF282">
            <v>0.48</v>
          </cell>
          <cell r="AG282">
            <v>156295</v>
          </cell>
          <cell r="AH282">
            <v>0</v>
          </cell>
          <cell r="AI282">
            <v>0</v>
          </cell>
          <cell r="AJ282">
            <v>156295</v>
          </cell>
          <cell r="AK282">
            <v>0</v>
          </cell>
          <cell r="AL282">
            <v>11602</v>
          </cell>
          <cell r="AM282">
            <v>167897</v>
          </cell>
          <cell r="AN282">
            <v>8493</v>
          </cell>
          <cell r="AO282">
            <v>0</v>
          </cell>
          <cell r="AP282">
            <v>450</v>
          </cell>
          <cell r="AQ282">
            <v>8943</v>
          </cell>
          <cell r="AR282">
            <v>176840</v>
          </cell>
          <cell r="AS282" t="str">
            <v xml:space="preserve"> </v>
          </cell>
          <cell r="AT282">
            <v>273</v>
          </cell>
          <cell r="AU282">
            <v>0</v>
          </cell>
          <cell r="AV282">
            <v>0</v>
          </cell>
          <cell r="AW282">
            <v>0</v>
          </cell>
          <cell r="AX282">
            <v>0</v>
          </cell>
          <cell r="AY282">
            <v>0</v>
          </cell>
          <cell r="AZ282">
            <v>0</v>
          </cell>
          <cell r="BA282" t="str">
            <v xml:space="preserve"> </v>
          </cell>
          <cell r="BB282">
            <v>0.48</v>
          </cell>
          <cell r="BC282">
            <v>8493</v>
          </cell>
          <cell r="BD282">
            <v>0</v>
          </cell>
          <cell r="BE282">
            <v>450</v>
          </cell>
          <cell r="BF282">
            <v>8943</v>
          </cell>
          <cell r="BH282">
            <v>9</v>
          </cell>
          <cell r="BI282">
            <v>0.58976899805096772</v>
          </cell>
          <cell r="CA282">
            <v>273</v>
          </cell>
          <cell r="CB282">
            <v>273</v>
          </cell>
          <cell r="CC282" t="str">
            <v>SOMERSET</v>
          </cell>
          <cell r="CD282">
            <v>156295</v>
          </cell>
          <cell r="CE282">
            <v>107501</v>
          </cell>
          <cell r="CF282">
            <v>48794</v>
          </cell>
          <cell r="CG282">
            <v>0</v>
          </cell>
          <cell r="CH282">
            <v>36707.200000000004</v>
          </cell>
          <cell r="CI282">
            <v>0</v>
          </cell>
          <cell r="CJ282">
            <v>85501.200000000012</v>
          </cell>
          <cell r="CK282">
            <v>48794</v>
          </cell>
          <cell r="DA282">
            <v>273</v>
          </cell>
          <cell r="DB282" t="str">
            <v>SOMERSET</v>
          </cell>
          <cell r="DG282">
            <v>0</v>
          </cell>
          <cell r="DK282">
            <v>0</v>
          </cell>
          <cell r="DL282">
            <v>0</v>
          </cell>
          <cell r="DN282">
            <v>0</v>
          </cell>
          <cell r="DP282">
            <v>48794</v>
          </cell>
          <cell r="DQ282">
            <v>48794</v>
          </cell>
          <cell r="DR282">
            <v>0</v>
          </cell>
          <cell r="DT282">
            <v>0</v>
          </cell>
          <cell r="EB282" t="str">
            <v>fy12</v>
          </cell>
          <cell r="EC282">
            <v>-273</v>
          </cell>
        </row>
        <row r="283">
          <cell r="A283">
            <v>274</v>
          </cell>
          <cell r="B283">
            <v>274</v>
          </cell>
          <cell r="C283" t="str">
            <v>SOMERVILLE</v>
          </cell>
          <cell r="D283">
            <v>380.88000000000005</v>
          </cell>
          <cell r="E283">
            <v>7126935</v>
          </cell>
          <cell r="F283">
            <v>0</v>
          </cell>
          <cell r="G283">
            <v>355339</v>
          </cell>
          <cell r="H283">
            <v>7482274</v>
          </cell>
          <cell r="J283">
            <v>355339</v>
          </cell>
          <cell r="K283">
            <v>55222.042348114141</v>
          </cell>
          <cell r="L283">
            <v>410561.04234811413</v>
          </cell>
          <cell r="N283">
            <v>7071712.9576518862</v>
          </cell>
          <cell r="P283">
            <v>357206</v>
          </cell>
          <cell r="Q283">
            <v>1.99</v>
          </cell>
          <cell r="R283">
            <v>38752</v>
          </cell>
          <cell r="S283">
            <v>1867</v>
          </cell>
          <cell r="T283">
            <v>55222.042348114141</v>
          </cell>
          <cell r="U283">
            <v>449315.03234811412</v>
          </cell>
          <cell r="W283">
            <v>609056.6</v>
          </cell>
          <cell r="AB283">
            <v>274</v>
          </cell>
          <cell r="AC283">
            <v>380.88000000000005</v>
          </cell>
          <cell r="AD283">
            <v>6.3190432803877247E-2</v>
          </cell>
          <cell r="AE283">
            <v>0</v>
          </cell>
          <cell r="AF283">
            <v>1.99</v>
          </cell>
          <cell r="AG283">
            <v>7126935</v>
          </cell>
          <cell r="AH283">
            <v>0</v>
          </cell>
          <cell r="AI283">
            <v>0</v>
          </cell>
          <cell r="AJ283">
            <v>7126935</v>
          </cell>
          <cell r="AK283">
            <v>0</v>
          </cell>
          <cell r="AL283">
            <v>355339</v>
          </cell>
          <cell r="AM283">
            <v>7482274</v>
          </cell>
          <cell r="AN283">
            <v>36885</v>
          </cell>
          <cell r="AO283">
            <v>0</v>
          </cell>
          <cell r="AP283">
            <v>1867</v>
          </cell>
          <cell r="AQ283">
            <v>38752</v>
          </cell>
          <cell r="AR283">
            <v>7521026</v>
          </cell>
          <cell r="AS283" t="str">
            <v xml:space="preserve"> </v>
          </cell>
          <cell r="AT283">
            <v>274</v>
          </cell>
          <cell r="AU283">
            <v>9</v>
          </cell>
          <cell r="AV283">
            <v>0</v>
          </cell>
          <cell r="AW283">
            <v>0</v>
          </cell>
          <cell r="AX283">
            <v>0</v>
          </cell>
          <cell r="AY283">
            <v>0</v>
          </cell>
          <cell r="AZ283">
            <v>0</v>
          </cell>
          <cell r="BA283" t="str">
            <v xml:space="preserve"> </v>
          </cell>
          <cell r="BB283">
            <v>1.99</v>
          </cell>
          <cell r="BC283">
            <v>36885</v>
          </cell>
          <cell r="BD283">
            <v>0</v>
          </cell>
          <cell r="BE283">
            <v>1867</v>
          </cell>
          <cell r="BF283">
            <v>38752</v>
          </cell>
          <cell r="BH283">
            <v>9</v>
          </cell>
          <cell r="BI283">
            <v>6.7751587072622117</v>
          </cell>
          <cell r="CA283">
            <v>274</v>
          </cell>
          <cell r="CB283">
            <v>274</v>
          </cell>
          <cell r="CC283" t="str">
            <v>SOMERVILLE</v>
          </cell>
          <cell r="CD283">
            <v>7126935</v>
          </cell>
          <cell r="CE283">
            <v>7459791</v>
          </cell>
          <cell r="CF283">
            <v>0</v>
          </cell>
          <cell r="CG283">
            <v>214965.6</v>
          </cell>
          <cell r="CH283">
            <v>0</v>
          </cell>
          <cell r="CI283">
            <v>0</v>
          </cell>
          <cell r="CJ283">
            <v>214965.6</v>
          </cell>
          <cell r="CK283">
            <v>55222.042348114141</v>
          </cell>
          <cell r="DA283">
            <v>274</v>
          </cell>
          <cell r="DB283" t="str">
            <v>SOMERVILLE</v>
          </cell>
          <cell r="DG283">
            <v>0</v>
          </cell>
          <cell r="DK283">
            <v>0</v>
          </cell>
          <cell r="DL283">
            <v>0</v>
          </cell>
          <cell r="DN283">
            <v>0</v>
          </cell>
          <cell r="DP283">
            <v>0</v>
          </cell>
          <cell r="DQ283">
            <v>0</v>
          </cell>
          <cell r="DR283">
            <v>0</v>
          </cell>
          <cell r="DT283">
            <v>0</v>
          </cell>
          <cell r="EC283">
            <v>-274</v>
          </cell>
        </row>
        <row r="284">
          <cell r="A284">
            <v>275</v>
          </cell>
          <cell r="B284">
            <v>276</v>
          </cell>
          <cell r="C284" t="str">
            <v>SOUTHAMPTON</v>
          </cell>
          <cell r="D284">
            <v>9.43</v>
          </cell>
          <cell r="E284">
            <v>139660</v>
          </cell>
          <cell r="F284">
            <v>0</v>
          </cell>
          <cell r="G284">
            <v>8845</v>
          </cell>
          <cell r="H284">
            <v>148505</v>
          </cell>
          <cell r="J284">
            <v>8845</v>
          </cell>
          <cell r="K284">
            <v>45662.108175865847</v>
          </cell>
          <cell r="L284">
            <v>54507.108175865847</v>
          </cell>
          <cell r="N284">
            <v>93997.89182413416</v>
          </cell>
          <cell r="P284">
            <v>8845</v>
          </cell>
          <cell r="Q284">
            <v>0</v>
          </cell>
          <cell r="R284">
            <v>0</v>
          </cell>
          <cell r="S284">
            <v>0</v>
          </cell>
          <cell r="T284">
            <v>45662.108175865847</v>
          </cell>
          <cell r="U284">
            <v>54507.108175865847</v>
          </cell>
          <cell r="W284">
            <v>84140.599999999991</v>
          </cell>
          <cell r="AB284">
            <v>275</v>
          </cell>
          <cell r="AC284">
            <v>9.43</v>
          </cell>
          <cell r="AD284">
            <v>0</v>
          </cell>
          <cell r="AE284">
            <v>0</v>
          </cell>
          <cell r="AF284">
            <v>0</v>
          </cell>
          <cell r="AG284">
            <v>139660</v>
          </cell>
          <cell r="AH284">
            <v>0</v>
          </cell>
          <cell r="AI284">
            <v>0</v>
          </cell>
          <cell r="AJ284">
            <v>139660</v>
          </cell>
          <cell r="AK284">
            <v>0</v>
          </cell>
          <cell r="AL284">
            <v>8845</v>
          </cell>
          <cell r="AM284">
            <v>148505</v>
          </cell>
          <cell r="AN284">
            <v>0</v>
          </cell>
          <cell r="AO284">
            <v>0</v>
          </cell>
          <cell r="AP284">
            <v>0</v>
          </cell>
          <cell r="AQ284">
            <v>0</v>
          </cell>
          <cell r="AR284">
            <v>148505</v>
          </cell>
          <cell r="AS284" t="str">
            <v xml:space="preserve"> </v>
          </cell>
          <cell r="AT284">
            <v>275</v>
          </cell>
          <cell r="AU284">
            <v>2</v>
          </cell>
          <cell r="AV284">
            <v>0</v>
          </cell>
          <cell r="AW284">
            <v>0</v>
          </cell>
          <cell r="AX284">
            <v>0</v>
          </cell>
          <cell r="AY284">
            <v>0</v>
          </cell>
          <cell r="AZ284">
            <v>0</v>
          </cell>
          <cell r="BA284" t="str">
            <v xml:space="preserve"> </v>
          </cell>
          <cell r="BB284">
            <v>0</v>
          </cell>
          <cell r="BC284">
            <v>0</v>
          </cell>
          <cell r="BD284">
            <v>0</v>
          </cell>
          <cell r="BE284">
            <v>0</v>
          </cell>
          <cell r="BF284">
            <v>0</v>
          </cell>
          <cell r="BH284">
            <v>9</v>
          </cell>
          <cell r="BI284">
            <v>1.9799766945404058</v>
          </cell>
          <cell r="CA284">
            <v>275</v>
          </cell>
          <cell r="CB284">
            <v>276</v>
          </cell>
          <cell r="CC284" t="str">
            <v>SOUTHAMPTON</v>
          </cell>
          <cell r="CD284">
            <v>139660</v>
          </cell>
          <cell r="CE284">
            <v>102787</v>
          </cell>
          <cell r="CF284">
            <v>36873</v>
          </cell>
          <cell r="CG284">
            <v>34213.799999999996</v>
          </cell>
          <cell r="CH284">
            <v>4208.8</v>
          </cell>
          <cell r="CI284">
            <v>0</v>
          </cell>
          <cell r="CJ284">
            <v>75295.599999999991</v>
          </cell>
          <cell r="CK284">
            <v>45662.108175865847</v>
          </cell>
          <cell r="DA284">
            <v>275</v>
          </cell>
          <cell r="DB284" t="str">
            <v>SOUTHAMPTON</v>
          </cell>
          <cell r="DG284">
            <v>0</v>
          </cell>
          <cell r="DK284">
            <v>0</v>
          </cell>
          <cell r="DL284">
            <v>0</v>
          </cell>
          <cell r="DN284">
            <v>0</v>
          </cell>
          <cell r="DP284">
            <v>36873</v>
          </cell>
          <cell r="DQ284">
            <v>36873</v>
          </cell>
          <cell r="DR284">
            <v>0</v>
          </cell>
          <cell r="DT284">
            <v>0</v>
          </cell>
          <cell r="EC284">
            <v>-275</v>
          </cell>
        </row>
        <row r="285">
          <cell r="A285">
            <v>276</v>
          </cell>
          <cell r="B285">
            <v>277</v>
          </cell>
          <cell r="C285" t="str">
            <v>SOUTHBOROUGH</v>
          </cell>
          <cell r="D285">
            <v>1</v>
          </cell>
          <cell r="E285">
            <v>17974</v>
          </cell>
          <cell r="F285">
            <v>0</v>
          </cell>
          <cell r="G285">
            <v>938</v>
          </cell>
          <cell r="H285">
            <v>18912</v>
          </cell>
          <cell r="J285">
            <v>938</v>
          </cell>
          <cell r="K285">
            <v>0</v>
          </cell>
          <cell r="L285">
            <v>938</v>
          </cell>
          <cell r="N285">
            <v>17974</v>
          </cell>
          <cell r="P285">
            <v>938</v>
          </cell>
          <cell r="Q285">
            <v>0</v>
          </cell>
          <cell r="R285">
            <v>0</v>
          </cell>
          <cell r="S285">
            <v>0</v>
          </cell>
          <cell r="T285">
            <v>0</v>
          </cell>
          <cell r="U285">
            <v>938</v>
          </cell>
          <cell r="W285">
            <v>8655.6</v>
          </cell>
          <cell r="AB285">
            <v>276</v>
          </cell>
          <cell r="AC285">
            <v>1</v>
          </cell>
          <cell r="AD285">
            <v>0</v>
          </cell>
          <cell r="AE285">
            <v>0</v>
          </cell>
          <cell r="AF285">
            <v>0</v>
          </cell>
          <cell r="AG285">
            <v>17974</v>
          </cell>
          <cell r="AH285">
            <v>0</v>
          </cell>
          <cell r="AI285">
            <v>0</v>
          </cell>
          <cell r="AJ285">
            <v>17974</v>
          </cell>
          <cell r="AK285">
            <v>0</v>
          </cell>
          <cell r="AL285">
            <v>938</v>
          </cell>
          <cell r="AM285">
            <v>18912</v>
          </cell>
          <cell r="AN285">
            <v>0</v>
          </cell>
          <cell r="AO285">
            <v>0</v>
          </cell>
          <cell r="AP285">
            <v>0</v>
          </cell>
          <cell r="AQ285">
            <v>0</v>
          </cell>
          <cell r="AR285">
            <v>18912</v>
          </cell>
          <cell r="AS285" t="str">
            <v xml:space="preserve"> </v>
          </cell>
          <cell r="AT285">
            <v>276</v>
          </cell>
          <cell r="AU285">
            <v>0</v>
          </cell>
          <cell r="AV285">
            <v>0</v>
          </cell>
          <cell r="AW285">
            <v>0</v>
          </cell>
          <cell r="AX285">
            <v>0</v>
          </cell>
          <cell r="AY285">
            <v>0</v>
          </cell>
          <cell r="AZ285">
            <v>0</v>
          </cell>
          <cell r="BA285" t="str">
            <v xml:space="preserve"> </v>
          </cell>
          <cell r="BB285">
            <v>0</v>
          </cell>
          <cell r="BC285">
            <v>0</v>
          </cell>
          <cell r="BD285">
            <v>0</v>
          </cell>
          <cell r="BE285">
            <v>0</v>
          </cell>
          <cell r="BF285">
            <v>0</v>
          </cell>
          <cell r="BH285">
            <v>9</v>
          </cell>
          <cell r="BI285">
            <v>7.0676413213269784E-2</v>
          </cell>
          <cell r="CA285">
            <v>276</v>
          </cell>
          <cell r="CB285">
            <v>277</v>
          </cell>
          <cell r="CC285" t="str">
            <v>SOUTHBOROUGH</v>
          </cell>
          <cell r="CD285">
            <v>17974</v>
          </cell>
          <cell r="CE285">
            <v>21482</v>
          </cell>
          <cell r="CF285">
            <v>0</v>
          </cell>
          <cell r="CG285">
            <v>0</v>
          </cell>
          <cell r="CH285">
            <v>7717.6</v>
          </cell>
          <cell r="CI285">
            <v>0</v>
          </cell>
          <cell r="CJ285">
            <v>7717.6</v>
          </cell>
          <cell r="CK285">
            <v>0</v>
          </cell>
          <cell r="DA285">
            <v>276</v>
          </cell>
          <cell r="DB285" t="str">
            <v>SOUTHBOROUGH</v>
          </cell>
          <cell r="DG285">
            <v>0</v>
          </cell>
          <cell r="DK285">
            <v>0</v>
          </cell>
          <cell r="DL285">
            <v>0</v>
          </cell>
          <cell r="DN285">
            <v>0</v>
          </cell>
          <cell r="DP285">
            <v>0</v>
          </cell>
          <cell r="DQ285">
            <v>0</v>
          </cell>
          <cell r="DR285">
            <v>0</v>
          </cell>
          <cell r="DT285">
            <v>0</v>
          </cell>
          <cell r="EC285">
            <v>-276</v>
          </cell>
        </row>
        <row r="286">
          <cell r="A286">
            <v>277</v>
          </cell>
          <cell r="B286">
            <v>278</v>
          </cell>
          <cell r="C286" t="str">
            <v>SOUTHBRIDGE</v>
          </cell>
          <cell r="D286">
            <v>106.52</v>
          </cell>
          <cell r="E286">
            <v>1395581</v>
          </cell>
          <cell r="F286">
            <v>0</v>
          </cell>
          <cell r="G286">
            <v>99901</v>
          </cell>
          <cell r="H286">
            <v>1495482</v>
          </cell>
          <cell r="J286">
            <v>99901</v>
          </cell>
          <cell r="K286">
            <v>345362.23525642807</v>
          </cell>
          <cell r="L286">
            <v>445263.23525642807</v>
          </cell>
          <cell r="N286">
            <v>1050218.7647435719</v>
          </cell>
          <cell r="P286">
            <v>99901</v>
          </cell>
          <cell r="Q286">
            <v>0</v>
          </cell>
          <cell r="R286">
            <v>0</v>
          </cell>
          <cell r="S286">
            <v>0</v>
          </cell>
          <cell r="T286">
            <v>345362.23525642807</v>
          </cell>
          <cell r="U286">
            <v>445263.23525642807</v>
          </cell>
          <cell r="W286">
            <v>595486</v>
          </cell>
          <cell r="AB286">
            <v>277</v>
          </cell>
          <cell r="AC286">
            <v>106.52</v>
          </cell>
          <cell r="AD286">
            <v>1.5829032981827466E-2</v>
          </cell>
          <cell r="AE286">
            <v>0</v>
          </cell>
          <cell r="AF286">
            <v>0</v>
          </cell>
          <cell r="AG286">
            <v>1395581</v>
          </cell>
          <cell r="AH286">
            <v>0</v>
          </cell>
          <cell r="AI286">
            <v>0</v>
          </cell>
          <cell r="AJ286">
            <v>1395581</v>
          </cell>
          <cell r="AK286">
            <v>0</v>
          </cell>
          <cell r="AL286">
            <v>99901</v>
          </cell>
          <cell r="AM286">
            <v>1495482</v>
          </cell>
          <cell r="AN286">
            <v>0</v>
          </cell>
          <cell r="AO286">
            <v>0</v>
          </cell>
          <cell r="AP286">
            <v>0</v>
          </cell>
          <cell r="AQ286">
            <v>0</v>
          </cell>
          <cell r="AR286">
            <v>1495482</v>
          </cell>
          <cell r="AS286" t="str">
            <v xml:space="preserve"> </v>
          </cell>
          <cell r="AT286">
            <v>277</v>
          </cell>
          <cell r="AU286">
            <v>1</v>
          </cell>
          <cell r="AV286">
            <v>0</v>
          </cell>
          <cell r="AW286">
            <v>0</v>
          </cell>
          <cell r="AX286">
            <v>0</v>
          </cell>
          <cell r="AY286">
            <v>0</v>
          </cell>
          <cell r="AZ286">
            <v>0</v>
          </cell>
          <cell r="BA286" t="str">
            <v xml:space="preserve"> </v>
          </cell>
          <cell r="BB286">
            <v>0</v>
          </cell>
          <cell r="BC286">
            <v>0</v>
          </cell>
          <cell r="BD286">
            <v>0</v>
          </cell>
          <cell r="BE286">
            <v>0</v>
          </cell>
          <cell r="BF286">
            <v>0</v>
          </cell>
          <cell r="BH286">
            <v>18</v>
          </cell>
          <cell r="BI286">
            <v>4.2119132748543819</v>
          </cell>
          <cell r="CA286">
            <v>277</v>
          </cell>
          <cell r="CB286">
            <v>278</v>
          </cell>
          <cell r="CC286" t="str">
            <v>SOUTHBRIDGE</v>
          </cell>
          <cell r="CD286">
            <v>1395581</v>
          </cell>
          <cell r="CE286">
            <v>1086800</v>
          </cell>
          <cell r="CF286">
            <v>308781</v>
          </cell>
          <cell r="CG286">
            <v>142401.60000000001</v>
          </cell>
          <cell r="CH286">
            <v>44402.400000000001</v>
          </cell>
          <cell r="CI286">
            <v>0</v>
          </cell>
          <cell r="CJ286">
            <v>495585</v>
          </cell>
          <cell r="CK286">
            <v>345362.23525642807</v>
          </cell>
          <cell r="DA286">
            <v>277</v>
          </cell>
          <cell r="DB286" t="str">
            <v>SOUTHBRIDGE</v>
          </cell>
          <cell r="DG286">
            <v>0</v>
          </cell>
          <cell r="DK286">
            <v>0</v>
          </cell>
          <cell r="DL286">
            <v>0</v>
          </cell>
          <cell r="DN286">
            <v>0</v>
          </cell>
          <cell r="DP286">
            <v>308781</v>
          </cell>
          <cell r="DQ286">
            <v>308781</v>
          </cell>
          <cell r="DR286">
            <v>0</v>
          </cell>
          <cell r="DT286">
            <v>0</v>
          </cell>
          <cell r="EC286">
            <v>-277</v>
          </cell>
        </row>
        <row r="287">
          <cell r="A287">
            <v>278</v>
          </cell>
          <cell r="B287">
            <v>275</v>
          </cell>
          <cell r="C287" t="str">
            <v>SOUTH HADLEY</v>
          </cell>
          <cell r="D287">
            <v>128.77000000000001</v>
          </cell>
          <cell r="E287">
            <v>1670728</v>
          </cell>
          <cell r="F287">
            <v>0</v>
          </cell>
          <cell r="G287">
            <v>119850</v>
          </cell>
          <cell r="H287">
            <v>1790578</v>
          </cell>
          <cell r="J287">
            <v>119850</v>
          </cell>
          <cell r="K287">
            <v>163211.03548029458</v>
          </cell>
          <cell r="L287">
            <v>283061.03548029461</v>
          </cell>
          <cell r="N287">
            <v>1507516.9645197054</v>
          </cell>
          <cell r="P287">
            <v>120788</v>
          </cell>
          <cell r="Q287">
            <v>1</v>
          </cell>
          <cell r="R287">
            <v>14201</v>
          </cell>
          <cell r="S287">
            <v>938</v>
          </cell>
          <cell r="T287">
            <v>163211.03548029458</v>
          </cell>
          <cell r="U287">
            <v>297263.03548029461</v>
          </cell>
          <cell r="W287">
            <v>466424.19999999995</v>
          </cell>
          <cell r="AB287">
            <v>278</v>
          </cell>
          <cell r="AC287">
            <v>128.77000000000001</v>
          </cell>
          <cell r="AD287">
            <v>0</v>
          </cell>
          <cell r="AE287">
            <v>0</v>
          </cell>
          <cell r="AF287">
            <v>1</v>
          </cell>
          <cell r="AG287">
            <v>1670728</v>
          </cell>
          <cell r="AH287">
            <v>0</v>
          </cell>
          <cell r="AI287">
            <v>0</v>
          </cell>
          <cell r="AJ287">
            <v>1670728</v>
          </cell>
          <cell r="AK287">
            <v>0</v>
          </cell>
          <cell r="AL287">
            <v>119850</v>
          </cell>
          <cell r="AM287">
            <v>1790578</v>
          </cell>
          <cell r="AN287">
            <v>13263</v>
          </cell>
          <cell r="AO287">
            <v>0</v>
          </cell>
          <cell r="AP287">
            <v>938</v>
          </cell>
          <cell r="AQ287">
            <v>14201</v>
          </cell>
          <cell r="AR287">
            <v>1804779</v>
          </cell>
          <cell r="AS287" t="str">
            <v xml:space="preserve"> </v>
          </cell>
          <cell r="AT287">
            <v>278</v>
          </cell>
          <cell r="AU287">
            <v>3</v>
          </cell>
          <cell r="AV287">
            <v>0</v>
          </cell>
          <cell r="AW287">
            <v>0</v>
          </cell>
          <cell r="AX287">
            <v>0</v>
          </cell>
          <cell r="AY287">
            <v>0</v>
          </cell>
          <cell r="AZ287">
            <v>0</v>
          </cell>
          <cell r="BA287" t="str">
            <v xml:space="preserve"> </v>
          </cell>
          <cell r="BB287">
            <v>1</v>
          </cell>
          <cell r="BC287">
            <v>13263</v>
          </cell>
          <cell r="BD287">
            <v>0</v>
          </cell>
          <cell r="BE287">
            <v>938</v>
          </cell>
          <cell r="BF287">
            <v>14201</v>
          </cell>
          <cell r="BH287">
            <v>9</v>
          </cell>
          <cell r="BI287">
            <v>6.1979332771182145</v>
          </cell>
          <cell r="CA287">
            <v>278</v>
          </cell>
          <cell r="CB287">
            <v>275</v>
          </cell>
          <cell r="CC287" t="str">
            <v>SOUTH HADLEY</v>
          </cell>
          <cell r="CD287">
            <v>1670728</v>
          </cell>
          <cell r="CE287">
            <v>1534515</v>
          </cell>
          <cell r="CF287">
            <v>136213</v>
          </cell>
          <cell r="CG287">
            <v>105096.59999999999</v>
          </cell>
          <cell r="CH287">
            <v>91063.6</v>
          </cell>
          <cell r="CI287">
            <v>0</v>
          </cell>
          <cell r="CJ287">
            <v>332373.19999999995</v>
          </cell>
          <cell r="CK287">
            <v>163211.03548029458</v>
          </cell>
          <cell r="DA287">
            <v>278</v>
          </cell>
          <cell r="DB287" t="str">
            <v>SOUTH HADLEY</v>
          </cell>
          <cell r="DG287">
            <v>0</v>
          </cell>
          <cell r="DK287">
            <v>0</v>
          </cell>
          <cell r="DL287">
            <v>0</v>
          </cell>
          <cell r="DN287">
            <v>0</v>
          </cell>
          <cell r="DP287">
            <v>136213</v>
          </cell>
          <cell r="DQ287">
            <v>136213</v>
          </cell>
          <cell r="DR287">
            <v>0</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B288">
            <v>279</v>
          </cell>
          <cell r="AT288">
            <v>279</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B289">
            <v>280</v>
          </cell>
          <cell r="AT289">
            <v>280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4423.3399999999992</v>
          </cell>
          <cell r="E290">
            <v>59630476</v>
          </cell>
          <cell r="F290">
            <v>231691</v>
          </cell>
          <cell r="G290">
            <v>4123525</v>
          </cell>
          <cell r="H290">
            <v>63985692</v>
          </cell>
          <cell r="J290">
            <v>4123525</v>
          </cell>
          <cell r="K290">
            <v>7045987.9836445125</v>
          </cell>
          <cell r="L290">
            <v>11169512.983644512</v>
          </cell>
          <cell r="N290">
            <v>52816179.016355485</v>
          </cell>
          <cell r="P290">
            <v>4139434</v>
          </cell>
          <cell r="Q290">
            <v>16.96</v>
          </cell>
          <cell r="R290">
            <v>243090</v>
          </cell>
          <cell r="S290">
            <v>15909</v>
          </cell>
          <cell r="T290">
            <v>7045987.9836445125</v>
          </cell>
          <cell r="U290">
            <v>11412619.943644512</v>
          </cell>
          <cell r="W290">
            <v>16299118.199999999</v>
          </cell>
          <cell r="AB290">
            <v>281</v>
          </cell>
          <cell r="AC290">
            <v>4423.3399999999992</v>
          </cell>
          <cell r="AD290">
            <v>9.9168928378541938</v>
          </cell>
          <cell r="AE290">
            <v>151.04</v>
          </cell>
          <cell r="AF290">
            <v>16.96</v>
          </cell>
          <cell r="AG290">
            <v>59630476</v>
          </cell>
          <cell r="AH290">
            <v>0</v>
          </cell>
          <cell r="AI290">
            <v>0</v>
          </cell>
          <cell r="AJ290">
            <v>59630476</v>
          </cell>
          <cell r="AK290">
            <v>231691</v>
          </cell>
          <cell r="AL290">
            <v>4123525</v>
          </cell>
          <cell r="AM290">
            <v>63985692</v>
          </cell>
          <cell r="AN290">
            <v>227181</v>
          </cell>
          <cell r="AO290">
            <v>0</v>
          </cell>
          <cell r="AP290">
            <v>15909</v>
          </cell>
          <cell r="AQ290">
            <v>243090</v>
          </cell>
          <cell r="AR290">
            <v>64228782</v>
          </cell>
          <cell r="AS290" t="str">
            <v xml:space="preserve"> </v>
          </cell>
          <cell r="AT290">
            <v>281</v>
          </cell>
          <cell r="AU290">
            <v>103.71000000000001</v>
          </cell>
          <cell r="AV290">
            <v>0</v>
          </cell>
          <cell r="AW290">
            <v>0</v>
          </cell>
          <cell r="AX290">
            <v>0</v>
          </cell>
          <cell r="AY290">
            <v>0</v>
          </cell>
          <cell r="AZ290">
            <v>0</v>
          </cell>
          <cell r="BA290" t="str">
            <v xml:space="preserve"> </v>
          </cell>
          <cell r="BB290">
            <v>16.96</v>
          </cell>
          <cell r="BC290">
            <v>227181</v>
          </cell>
          <cell r="BD290">
            <v>0</v>
          </cell>
          <cell r="BE290">
            <v>15909</v>
          </cell>
          <cell r="BF290">
            <v>243090</v>
          </cell>
          <cell r="BH290">
            <v>18</v>
          </cell>
          <cell r="BI290">
            <v>13.568467825628666</v>
          </cell>
          <cell r="CA290">
            <v>281</v>
          </cell>
          <cell r="CB290">
            <v>281</v>
          </cell>
          <cell r="CC290" t="str">
            <v>SPRINGFIELD</v>
          </cell>
          <cell r="CD290">
            <v>59630476</v>
          </cell>
          <cell r="CE290">
            <v>53496136</v>
          </cell>
          <cell r="CF290">
            <v>6134340</v>
          </cell>
          <cell r="CG290">
            <v>3548817.6</v>
          </cell>
          <cell r="CH290">
            <v>2249345.6</v>
          </cell>
          <cell r="CI290">
            <v>0</v>
          </cell>
          <cell r="CJ290">
            <v>11932503.199999999</v>
          </cell>
          <cell r="CK290">
            <v>7045987.9836445125</v>
          </cell>
          <cell r="DA290">
            <v>281</v>
          </cell>
          <cell r="DB290" t="str">
            <v>SPRINGFIELD</v>
          </cell>
          <cell r="DG290">
            <v>0</v>
          </cell>
          <cell r="DK290">
            <v>0</v>
          </cell>
          <cell r="DL290">
            <v>0</v>
          </cell>
          <cell r="DN290">
            <v>0</v>
          </cell>
          <cell r="DP290">
            <v>6134340</v>
          </cell>
          <cell r="DQ290">
            <v>6134340</v>
          </cell>
          <cell r="DR290">
            <v>0</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B291">
            <v>282</v>
          </cell>
          <cell r="AT291">
            <v>282</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B292">
            <v>283</v>
          </cell>
          <cell r="AT292">
            <v>283</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120.81</v>
          </cell>
          <cell r="E293">
            <v>1756482</v>
          </cell>
          <cell r="F293">
            <v>0</v>
          </cell>
          <cell r="G293">
            <v>113229</v>
          </cell>
          <cell r="H293">
            <v>1869711</v>
          </cell>
          <cell r="J293">
            <v>113229</v>
          </cell>
          <cell r="K293">
            <v>237612.41974115255</v>
          </cell>
          <cell r="L293">
            <v>350841.41974115255</v>
          </cell>
          <cell r="N293">
            <v>1518869.5802588474</v>
          </cell>
          <cell r="P293">
            <v>113229</v>
          </cell>
          <cell r="Q293">
            <v>0</v>
          </cell>
          <cell r="R293">
            <v>0</v>
          </cell>
          <cell r="S293">
            <v>0</v>
          </cell>
          <cell r="T293">
            <v>237612.41974115255</v>
          </cell>
          <cell r="U293">
            <v>350841.41974115255</v>
          </cell>
          <cell r="W293">
            <v>646366.79999999993</v>
          </cell>
          <cell r="AB293">
            <v>284</v>
          </cell>
          <cell r="AC293">
            <v>120.81</v>
          </cell>
          <cell r="AD293">
            <v>9.56570495993673E-2</v>
          </cell>
          <cell r="AE293">
            <v>0</v>
          </cell>
          <cell r="AF293">
            <v>0</v>
          </cell>
          <cell r="AG293">
            <v>1756482</v>
          </cell>
          <cell r="AH293">
            <v>0</v>
          </cell>
          <cell r="AI293">
            <v>0</v>
          </cell>
          <cell r="AJ293">
            <v>1756482</v>
          </cell>
          <cell r="AK293">
            <v>0</v>
          </cell>
          <cell r="AL293">
            <v>113229</v>
          </cell>
          <cell r="AM293">
            <v>1869711</v>
          </cell>
          <cell r="AN293">
            <v>0</v>
          </cell>
          <cell r="AO293">
            <v>0</v>
          </cell>
          <cell r="AP293">
            <v>0</v>
          </cell>
          <cell r="AQ293">
            <v>0</v>
          </cell>
          <cell r="AR293">
            <v>1869711</v>
          </cell>
          <cell r="AS293" t="str">
            <v xml:space="preserve"> </v>
          </cell>
          <cell r="AT293">
            <v>284</v>
          </cell>
          <cell r="AU293">
            <v>5</v>
          </cell>
          <cell r="AV293">
            <v>0</v>
          </cell>
          <cell r="AW293">
            <v>0</v>
          </cell>
          <cell r="AX293">
            <v>0</v>
          </cell>
          <cell r="AY293">
            <v>0</v>
          </cell>
          <cell r="AZ293">
            <v>0</v>
          </cell>
          <cell r="BA293" t="str">
            <v xml:space="preserve"> </v>
          </cell>
          <cell r="BB293">
            <v>0</v>
          </cell>
          <cell r="BC293">
            <v>0</v>
          </cell>
          <cell r="BD293">
            <v>0</v>
          </cell>
          <cell r="BE293">
            <v>0</v>
          </cell>
          <cell r="BF293">
            <v>0</v>
          </cell>
          <cell r="BH293">
            <v>9</v>
          </cell>
          <cell r="BI293">
            <v>4.5234093690484034</v>
          </cell>
          <cell r="CA293">
            <v>284</v>
          </cell>
          <cell r="CB293">
            <v>284</v>
          </cell>
          <cell r="CC293" t="str">
            <v>STONEHAM</v>
          </cell>
          <cell r="CD293">
            <v>1756482</v>
          </cell>
          <cell r="CE293">
            <v>1587991</v>
          </cell>
          <cell r="CF293">
            <v>168491</v>
          </cell>
          <cell r="CG293">
            <v>269072.39999999997</v>
          </cell>
          <cell r="CH293">
            <v>95574.400000000009</v>
          </cell>
          <cell r="CI293">
            <v>0</v>
          </cell>
          <cell r="CJ293">
            <v>533137.79999999993</v>
          </cell>
          <cell r="CK293">
            <v>237612.41974115255</v>
          </cell>
          <cell r="DA293">
            <v>284</v>
          </cell>
          <cell r="DB293" t="str">
            <v>STONEHAM</v>
          </cell>
          <cell r="DG293">
            <v>0</v>
          </cell>
          <cell r="DK293">
            <v>0</v>
          </cell>
          <cell r="DL293">
            <v>0</v>
          </cell>
          <cell r="DN293">
            <v>0</v>
          </cell>
          <cell r="DP293">
            <v>168491</v>
          </cell>
          <cell r="DQ293">
            <v>168491</v>
          </cell>
          <cell r="DR293">
            <v>0</v>
          </cell>
          <cell r="DT293">
            <v>0</v>
          </cell>
          <cell r="EC293">
            <v>-284</v>
          </cell>
        </row>
        <row r="294">
          <cell r="A294">
            <v>285</v>
          </cell>
          <cell r="B294">
            <v>285</v>
          </cell>
          <cell r="C294" t="str">
            <v>STOUGHTON</v>
          </cell>
          <cell r="D294">
            <v>147.55000000000004</v>
          </cell>
          <cell r="E294">
            <v>2112980</v>
          </cell>
          <cell r="F294">
            <v>0</v>
          </cell>
          <cell r="G294">
            <v>136710</v>
          </cell>
          <cell r="H294">
            <v>2249690</v>
          </cell>
          <cell r="J294">
            <v>136710</v>
          </cell>
          <cell r="K294">
            <v>143246.19872371608</v>
          </cell>
          <cell r="L294">
            <v>279956.19872371608</v>
          </cell>
          <cell r="N294">
            <v>1969733.8012762838</v>
          </cell>
          <cell r="P294">
            <v>137645</v>
          </cell>
          <cell r="Q294">
            <v>0.99716192375546564</v>
          </cell>
          <cell r="R294">
            <v>15162</v>
          </cell>
          <cell r="S294">
            <v>935</v>
          </cell>
          <cell r="T294">
            <v>143246.19872371608</v>
          </cell>
          <cell r="U294">
            <v>295119.19588563987</v>
          </cell>
          <cell r="W294">
            <v>486283.2</v>
          </cell>
          <cell r="AB294">
            <v>285</v>
          </cell>
          <cell r="AC294">
            <v>147.55000000000004</v>
          </cell>
          <cell r="AD294">
            <v>0.76934764488365892</v>
          </cell>
          <cell r="AE294">
            <v>0</v>
          </cell>
          <cell r="AF294">
            <v>0.99716192375546564</v>
          </cell>
          <cell r="AG294">
            <v>2112980</v>
          </cell>
          <cell r="AH294">
            <v>0</v>
          </cell>
          <cell r="AI294">
            <v>0</v>
          </cell>
          <cell r="AJ294">
            <v>2112980</v>
          </cell>
          <cell r="AK294">
            <v>0</v>
          </cell>
          <cell r="AL294">
            <v>136710</v>
          </cell>
          <cell r="AM294">
            <v>2249690</v>
          </cell>
          <cell r="AN294">
            <v>14227</v>
          </cell>
          <cell r="AO294">
            <v>0</v>
          </cell>
          <cell r="AP294">
            <v>935</v>
          </cell>
          <cell r="AQ294">
            <v>15162</v>
          </cell>
          <cell r="AR294">
            <v>2264852</v>
          </cell>
          <cell r="AS294" t="str">
            <v xml:space="preserve"> </v>
          </cell>
          <cell r="AT294">
            <v>285</v>
          </cell>
          <cell r="AU294">
            <v>1</v>
          </cell>
          <cell r="AV294">
            <v>0</v>
          </cell>
          <cell r="AW294">
            <v>0</v>
          </cell>
          <cell r="AX294">
            <v>0</v>
          </cell>
          <cell r="AY294">
            <v>0</v>
          </cell>
          <cell r="AZ294">
            <v>0</v>
          </cell>
          <cell r="BA294" t="str">
            <v xml:space="preserve"> </v>
          </cell>
          <cell r="BB294">
            <v>0.99716192375546564</v>
          </cell>
          <cell r="BC294">
            <v>14227</v>
          </cell>
          <cell r="BD294">
            <v>0</v>
          </cell>
          <cell r="BE294">
            <v>935</v>
          </cell>
          <cell r="BF294">
            <v>15162</v>
          </cell>
          <cell r="BH294">
            <v>9</v>
          </cell>
          <cell r="BI294">
            <v>3.6707269346642</v>
          </cell>
          <cell r="CA294">
            <v>285</v>
          </cell>
          <cell r="CB294">
            <v>285</v>
          </cell>
          <cell r="CC294" t="str">
            <v>STOUGHTON</v>
          </cell>
          <cell r="CD294">
            <v>2112980</v>
          </cell>
          <cell r="CE294">
            <v>1993799</v>
          </cell>
          <cell r="CF294">
            <v>119181</v>
          </cell>
          <cell r="CG294">
            <v>93679.8</v>
          </cell>
          <cell r="CH294">
            <v>121550.40000000001</v>
          </cell>
          <cell r="CI294">
            <v>0</v>
          </cell>
          <cell r="CJ294">
            <v>334411.2</v>
          </cell>
          <cell r="CK294">
            <v>143246.19872371608</v>
          </cell>
          <cell r="DA294">
            <v>285</v>
          </cell>
          <cell r="DB294" t="str">
            <v>STOUGHTON</v>
          </cell>
          <cell r="DG294">
            <v>0</v>
          </cell>
          <cell r="DK294">
            <v>0</v>
          </cell>
          <cell r="DL294">
            <v>0</v>
          </cell>
          <cell r="DN294">
            <v>0</v>
          </cell>
          <cell r="DP294">
            <v>119181</v>
          </cell>
          <cell r="DQ294">
            <v>119181</v>
          </cell>
          <cell r="DR294">
            <v>0</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B295">
            <v>286</v>
          </cell>
          <cell r="AT295">
            <v>286</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12</v>
          </cell>
          <cell r="E296">
            <v>171420</v>
          </cell>
          <cell r="F296">
            <v>0</v>
          </cell>
          <cell r="G296">
            <v>11256</v>
          </cell>
          <cell r="H296">
            <v>182676</v>
          </cell>
          <cell r="J296">
            <v>11256</v>
          </cell>
          <cell r="K296">
            <v>35220</v>
          </cell>
          <cell r="L296">
            <v>46476</v>
          </cell>
          <cell r="N296">
            <v>136200</v>
          </cell>
          <cell r="P296">
            <v>11256</v>
          </cell>
          <cell r="Q296">
            <v>0</v>
          </cell>
          <cell r="R296">
            <v>0</v>
          </cell>
          <cell r="S296">
            <v>0</v>
          </cell>
          <cell r="T296">
            <v>35220</v>
          </cell>
          <cell r="U296">
            <v>46476</v>
          </cell>
          <cell r="W296">
            <v>46476</v>
          </cell>
          <cell r="AB296">
            <v>287</v>
          </cell>
          <cell r="AC296">
            <v>12</v>
          </cell>
          <cell r="AD296">
            <v>0</v>
          </cell>
          <cell r="AE296">
            <v>0</v>
          </cell>
          <cell r="AF296">
            <v>0</v>
          </cell>
          <cell r="AG296">
            <v>171420</v>
          </cell>
          <cell r="AH296">
            <v>0</v>
          </cell>
          <cell r="AI296">
            <v>0</v>
          </cell>
          <cell r="AJ296">
            <v>171420</v>
          </cell>
          <cell r="AK296">
            <v>0</v>
          </cell>
          <cell r="AL296">
            <v>11256</v>
          </cell>
          <cell r="AM296">
            <v>182676</v>
          </cell>
          <cell r="AN296">
            <v>0</v>
          </cell>
          <cell r="AO296">
            <v>0</v>
          </cell>
          <cell r="AP296">
            <v>0</v>
          </cell>
          <cell r="AQ296">
            <v>0</v>
          </cell>
          <cell r="AR296">
            <v>182676</v>
          </cell>
          <cell r="AS296" t="str">
            <v xml:space="preserve"> </v>
          </cell>
          <cell r="AT296">
            <v>287</v>
          </cell>
          <cell r="AU296">
            <v>0</v>
          </cell>
          <cell r="AV296">
            <v>0</v>
          </cell>
          <cell r="AW296">
            <v>0</v>
          </cell>
          <cell r="AX296">
            <v>0</v>
          </cell>
          <cell r="AY296">
            <v>0</v>
          </cell>
          <cell r="AZ296">
            <v>0</v>
          </cell>
          <cell r="BA296" t="str">
            <v xml:space="preserve"> </v>
          </cell>
          <cell r="BB296">
            <v>0</v>
          </cell>
          <cell r="BC296">
            <v>0</v>
          </cell>
          <cell r="BD296">
            <v>0</v>
          </cell>
          <cell r="BE296">
            <v>0</v>
          </cell>
          <cell r="BF296">
            <v>0</v>
          </cell>
          <cell r="BH296">
            <v>9</v>
          </cell>
          <cell r="BI296">
            <v>1.3135728814556797</v>
          </cell>
          <cell r="CA296">
            <v>287</v>
          </cell>
          <cell r="CB296">
            <v>287</v>
          </cell>
          <cell r="CC296" t="str">
            <v>STURBRIDGE</v>
          </cell>
          <cell r="CD296">
            <v>171420</v>
          </cell>
          <cell r="CE296">
            <v>136200</v>
          </cell>
          <cell r="CF296">
            <v>35220</v>
          </cell>
          <cell r="CG296">
            <v>0</v>
          </cell>
          <cell r="CH296">
            <v>0</v>
          </cell>
          <cell r="CI296">
            <v>0</v>
          </cell>
          <cell r="CJ296">
            <v>35220</v>
          </cell>
          <cell r="CK296">
            <v>35220</v>
          </cell>
          <cell r="DA296">
            <v>287</v>
          </cell>
          <cell r="DB296" t="str">
            <v>STURBRIDGE</v>
          </cell>
          <cell r="DG296">
            <v>0</v>
          </cell>
          <cell r="DK296">
            <v>0</v>
          </cell>
          <cell r="DL296">
            <v>0</v>
          </cell>
          <cell r="DN296">
            <v>0</v>
          </cell>
          <cell r="DP296">
            <v>35220</v>
          </cell>
          <cell r="DQ296">
            <v>35220</v>
          </cell>
          <cell r="DR296">
            <v>0</v>
          </cell>
          <cell r="DT296">
            <v>0</v>
          </cell>
          <cell r="EC296">
            <v>-287</v>
          </cell>
        </row>
        <row r="297">
          <cell r="A297">
            <v>288</v>
          </cell>
          <cell r="B297">
            <v>288</v>
          </cell>
          <cell r="C297" t="str">
            <v>SUDBURY</v>
          </cell>
          <cell r="D297">
            <v>7</v>
          </cell>
          <cell r="E297">
            <v>124281</v>
          </cell>
          <cell r="F297">
            <v>0</v>
          </cell>
          <cell r="G297">
            <v>6542</v>
          </cell>
          <cell r="H297">
            <v>130823</v>
          </cell>
          <cell r="J297">
            <v>6542</v>
          </cell>
          <cell r="K297">
            <v>65205.873128684128</v>
          </cell>
          <cell r="L297">
            <v>71747.873128684121</v>
          </cell>
          <cell r="N297">
            <v>59075.126871315879</v>
          </cell>
          <cell r="P297">
            <v>6542</v>
          </cell>
          <cell r="Q297">
            <v>0</v>
          </cell>
          <cell r="R297">
            <v>0</v>
          </cell>
          <cell r="S297">
            <v>0</v>
          </cell>
          <cell r="T297">
            <v>65205.873128684128</v>
          </cell>
          <cell r="U297">
            <v>71747.873128684121</v>
          </cell>
          <cell r="W297">
            <v>75380.800000000003</v>
          </cell>
          <cell r="AB297">
            <v>288</v>
          </cell>
          <cell r="AC297">
            <v>7</v>
          </cell>
          <cell r="AD297">
            <v>2.7386953577609657E-2</v>
          </cell>
          <cell r="AE297">
            <v>0</v>
          </cell>
          <cell r="AF297">
            <v>0</v>
          </cell>
          <cell r="AG297">
            <v>124281</v>
          </cell>
          <cell r="AH297">
            <v>0</v>
          </cell>
          <cell r="AI297">
            <v>0</v>
          </cell>
          <cell r="AJ297">
            <v>124281</v>
          </cell>
          <cell r="AK297">
            <v>0</v>
          </cell>
          <cell r="AL297">
            <v>6542</v>
          </cell>
          <cell r="AM297">
            <v>130823</v>
          </cell>
          <cell r="AN297">
            <v>0</v>
          </cell>
          <cell r="AO297">
            <v>0</v>
          </cell>
          <cell r="AP297">
            <v>0</v>
          </cell>
          <cell r="AQ297">
            <v>0</v>
          </cell>
          <cell r="AR297">
            <v>130823</v>
          </cell>
          <cell r="AS297" t="str">
            <v xml:space="preserve"> </v>
          </cell>
          <cell r="AT297">
            <v>288</v>
          </cell>
          <cell r="AU297">
            <v>0</v>
          </cell>
          <cell r="AV297">
            <v>0</v>
          </cell>
          <cell r="AW297">
            <v>0</v>
          </cell>
          <cell r="AX297">
            <v>0</v>
          </cell>
          <cell r="AY297">
            <v>0</v>
          </cell>
          <cell r="AZ297">
            <v>0</v>
          </cell>
          <cell r="BA297" t="str">
            <v xml:space="preserve"> </v>
          </cell>
          <cell r="BB297">
            <v>0</v>
          </cell>
          <cell r="BC297">
            <v>0</v>
          </cell>
          <cell r="BD297">
            <v>0</v>
          </cell>
          <cell r="BE297">
            <v>0</v>
          </cell>
          <cell r="BF297">
            <v>0</v>
          </cell>
          <cell r="BH297">
            <v>9</v>
          </cell>
          <cell r="BI297">
            <v>0.27336172807899811</v>
          </cell>
          <cell r="CA297">
            <v>288</v>
          </cell>
          <cell r="CB297">
            <v>288</v>
          </cell>
          <cell r="CC297" t="str">
            <v>SUDBURY</v>
          </cell>
          <cell r="CD297">
            <v>124281</v>
          </cell>
          <cell r="CE297">
            <v>60331</v>
          </cell>
          <cell r="CF297">
            <v>63950</v>
          </cell>
          <cell r="CG297">
            <v>4888.8</v>
          </cell>
          <cell r="CH297">
            <v>0</v>
          </cell>
          <cell r="CI297">
            <v>0</v>
          </cell>
          <cell r="CJ297">
            <v>68838.8</v>
          </cell>
          <cell r="CK297">
            <v>65205.873128684128</v>
          </cell>
          <cell r="DA297">
            <v>288</v>
          </cell>
          <cell r="DB297" t="str">
            <v>SUDBURY</v>
          </cell>
          <cell r="DG297">
            <v>0</v>
          </cell>
          <cell r="DK297">
            <v>0</v>
          </cell>
          <cell r="DL297">
            <v>0</v>
          </cell>
          <cell r="DN297">
            <v>0</v>
          </cell>
          <cell r="DP297">
            <v>63950</v>
          </cell>
          <cell r="DQ297">
            <v>63950</v>
          </cell>
          <cell r="DR297">
            <v>0</v>
          </cell>
          <cell r="DT297">
            <v>0</v>
          </cell>
          <cell r="EC297">
            <v>-288</v>
          </cell>
        </row>
        <row r="298">
          <cell r="A298">
            <v>289</v>
          </cell>
          <cell r="B298">
            <v>289</v>
          </cell>
          <cell r="C298" t="str">
            <v>SUNDERLAND</v>
          </cell>
          <cell r="D298">
            <v>0</v>
          </cell>
          <cell r="E298">
            <v>0</v>
          </cell>
          <cell r="F298">
            <v>0</v>
          </cell>
          <cell r="G298">
            <v>0</v>
          </cell>
          <cell r="H298">
            <v>0</v>
          </cell>
          <cell r="J298">
            <v>0</v>
          </cell>
          <cell r="K298">
            <v>1391.3557600186068</v>
          </cell>
          <cell r="L298">
            <v>1391.3557600186068</v>
          </cell>
          <cell r="N298">
            <v>-1391.3557600186068</v>
          </cell>
          <cell r="P298">
            <v>0</v>
          </cell>
          <cell r="Q298">
            <v>0</v>
          </cell>
          <cell r="R298">
            <v>0</v>
          </cell>
          <cell r="S298">
            <v>0</v>
          </cell>
          <cell r="T298">
            <v>1391.3557600186068</v>
          </cell>
          <cell r="U298">
            <v>1391.3557600186068</v>
          </cell>
          <cell r="W298">
            <v>5416.2</v>
          </cell>
          <cell r="AB298">
            <v>289</v>
          </cell>
          <cell r="AT298">
            <v>289</v>
          </cell>
          <cell r="CA298">
            <v>289</v>
          </cell>
          <cell r="CB298">
            <v>289</v>
          </cell>
          <cell r="CC298" t="str">
            <v>SUNDERLAND</v>
          </cell>
          <cell r="CD298">
            <v>0</v>
          </cell>
          <cell r="CE298">
            <v>9027</v>
          </cell>
          <cell r="CF298">
            <v>0</v>
          </cell>
          <cell r="CG298">
            <v>5416.2</v>
          </cell>
          <cell r="CH298">
            <v>0</v>
          </cell>
          <cell r="CI298">
            <v>0</v>
          </cell>
          <cell r="CJ298">
            <v>5416.2</v>
          </cell>
          <cell r="CK298">
            <v>1391.3557600186068</v>
          </cell>
          <cell r="DA298">
            <v>289</v>
          </cell>
          <cell r="DB298" t="str">
            <v>SUNDERLAND</v>
          </cell>
          <cell r="DG298">
            <v>0</v>
          </cell>
          <cell r="DK298">
            <v>0</v>
          </cell>
          <cell r="DL298">
            <v>0</v>
          </cell>
          <cell r="DN298">
            <v>0</v>
          </cell>
          <cell r="DP298">
            <v>0</v>
          </cell>
          <cell r="DQ298">
            <v>0</v>
          </cell>
          <cell r="DR298">
            <v>0</v>
          </cell>
          <cell r="DT298">
            <v>0</v>
          </cell>
          <cell r="EC298">
            <v>-289</v>
          </cell>
        </row>
        <row r="299">
          <cell r="A299">
            <v>290</v>
          </cell>
          <cell r="B299">
            <v>290</v>
          </cell>
          <cell r="C299" t="str">
            <v>SUTTON</v>
          </cell>
          <cell r="D299">
            <v>1.5</v>
          </cell>
          <cell r="E299">
            <v>20125</v>
          </cell>
          <cell r="F299">
            <v>0</v>
          </cell>
          <cell r="G299">
            <v>1407</v>
          </cell>
          <cell r="H299">
            <v>21532</v>
          </cell>
          <cell r="J299">
            <v>1407</v>
          </cell>
          <cell r="K299">
            <v>9631.1701073214608</v>
          </cell>
          <cell r="L299">
            <v>11038.170107321461</v>
          </cell>
          <cell r="N299">
            <v>10493.829892678539</v>
          </cell>
          <cell r="P299">
            <v>1407</v>
          </cell>
          <cell r="Q299">
            <v>0</v>
          </cell>
          <cell r="R299">
            <v>0</v>
          </cell>
          <cell r="S299">
            <v>0</v>
          </cell>
          <cell r="T299">
            <v>9631.1701073214608</v>
          </cell>
          <cell r="U299">
            <v>11038.170107321461</v>
          </cell>
          <cell r="W299">
            <v>16569.599999999999</v>
          </cell>
          <cell r="AB299">
            <v>290</v>
          </cell>
          <cell r="AC299">
            <v>1.5</v>
          </cell>
          <cell r="AD299">
            <v>0</v>
          </cell>
          <cell r="AE299">
            <v>0</v>
          </cell>
          <cell r="AF299">
            <v>0</v>
          </cell>
          <cell r="AG299">
            <v>20125</v>
          </cell>
          <cell r="AH299">
            <v>0</v>
          </cell>
          <cell r="AI299">
            <v>0</v>
          </cell>
          <cell r="AJ299">
            <v>20125</v>
          </cell>
          <cell r="AK299">
            <v>0</v>
          </cell>
          <cell r="AL299">
            <v>1407</v>
          </cell>
          <cell r="AM299">
            <v>21532</v>
          </cell>
          <cell r="AN299">
            <v>0</v>
          </cell>
          <cell r="AO299">
            <v>0</v>
          </cell>
          <cell r="AP299">
            <v>0</v>
          </cell>
          <cell r="AQ299">
            <v>0</v>
          </cell>
          <cell r="AR299">
            <v>21532</v>
          </cell>
          <cell r="AS299" t="str">
            <v xml:space="preserve"> </v>
          </cell>
          <cell r="AT299">
            <v>290</v>
          </cell>
          <cell r="AU299">
            <v>0</v>
          </cell>
          <cell r="AV299">
            <v>0</v>
          </cell>
          <cell r="AW299">
            <v>0</v>
          </cell>
          <cell r="AX299">
            <v>0</v>
          </cell>
          <cell r="AY299">
            <v>0</v>
          </cell>
          <cell r="AZ299">
            <v>0</v>
          </cell>
          <cell r="BA299" t="str">
            <v xml:space="preserve"> </v>
          </cell>
          <cell r="BB299">
            <v>0</v>
          </cell>
          <cell r="BC299">
            <v>0</v>
          </cell>
          <cell r="BD299">
            <v>0</v>
          </cell>
          <cell r="BE299">
            <v>0</v>
          </cell>
          <cell r="BF299">
            <v>0</v>
          </cell>
          <cell r="BH299">
            <v>9</v>
          </cell>
          <cell r="BI299">
            <v>0.10383303590985762</v>
          </cell>
          <cell r="CA299">
            <v>290</v>
          </cell>
          <cell r="CB299">
            <v>290</v>
          </cell>
          <cell r="CC299" t="str">
            <v>SUTTON</v>
          </cell>
          <cell r="CD299">
            <v>20125</v>
          </cell>
          <cell r="CE299">
            <v>12406</v>
          </cell>
          <cell r="CF299">
            <v>7719</v>
          </cell>
          <cell r="CG299">
            <v>7443.5999999999995</v>
          </cell>
          <cell r="CH299">
            <v>0</v>
          </cell>
          <cell r="CI299">
            <v>0</v>
          </cell>
          <cell r="CJ299">
            <v>15162.599999999999</v>
          </cell>
          <cell r="CK299">
            <v>9631.1701073214608</v>
          </cell>
          <cell r="DA299">
            <v>290</v>
          </cell>
          <cell r="DB299" t="str">
            <v>SUTTON</v>
          </cell>
          <cell r="DG299">
            <v>0</v>
          </cell>
          <cell r="DK299">
            <v>0</v>
          </cell>
          <cell r="DL299">
            <v>0</v>
          </cell>
          <cell r="DN299">
            <v>0</v>
          </cell>
          <cell r="DP299">
            <v>7719</v>
          </cell>
          <cell r="DQ299">
            <v>7719</v>
          </cell>
          <cell r="DR299">
            <v>0</v>
          </cell>
          <cell r="DT299">
            <v>0</v>
          </cell>
          <cell r="EC299">
            <v>-290</v>
          </cell>
        </row>
        <row r="300">
          <cell r="A300">
            <v>291</v>
          </cell>
          <cell r="B300">
            <v>291</v>
          </cell>
          <cell r="C300" t="str">
            <v>SWAMPSCOTT</v>
          </cell>
          <cell r="D300">
            <v>56.86</v>
          </cell>
          <cell r="E300">
            <v>769041</v>
          </cell>
          <cell r="F300">
            <v>0</v>
          </cell>
          <cell r="G300">
            <v>53068</v>
          </cell>
          <cell r="H300">
            <v>822109</v>
          </cell>
          <cell r="J300">
            <v>53068</v>
          </cell>
          <cell r="K300">
            <v>176718.98055832821</v>
          </cell>
          <cell r="L300">
            <v>229786.98055832821</v>
          </cell>
          <cell r="N300">
            <v>592322.01944167179</v>
          </cell>
          <cell r="P300">
            <v>53068</v>
          </cell>
          <cell r="Q300">
            <v>0</v>
          </cell>
          <cell r="R300">
            <v>0</v>
          </cell>
          <cell r="S300">
            <v>0</v>
          </cell>
          <cell r="T300">
            <v>176718.98055832821</v>
          </cell>
          <cell r="U300">
            <v>229786.98055832821</v>
          </cell>
          <cell r="W300">
            <v>351250.6</v>
          </cell>
          <cell r="AB300">
            <v>291</v>
          </cell>
          <cell r="AC300">
            <v>56.86</v>
          </cell>
          <cell r="AD300">
            <v>0.28494423592028834</v>
          </cell>
          <cell r="AE300">
            <v>0</v>
          </cell>
          <cell r="AF300">
            <v>0</v>
          </cell>
          <cell r="AG300">
            <v>769041</v>
          </cell>
          <cell r="AH300">
            <v>0</v>
          </cell>
          <cell r="AI300">
            <v>0</v>
          </cell>
          <cell r="AJ300">
            <v>769041</v>
          </cell>
          <cell r="AK300">
            <v>0</v>
          </cell>
          <cell r="AL300">
            <v>53068</v>
          </cell>
          <cell r="AM300">
            <v>822109</v>
          </cell>
          <cell r="AN300">
            <v>0</v>
          </cell>
          <cell r="AO300">
            <v>0</v>
          </cell>
          <cell r="AP300">
            <v>0</v>
          </cell>
          <cell r="AQ300">
            <v>0</v>
          </cell>
          <cell r="AR300">
            <v>822109</v>
          </cell>
          <cell r="AS300" t="str">
            <v xml:space="preserve"> </v>
          </cell>
          <cell r="AT300">
            <v>291</v>
          </cell>
          <cell r="AU300">
            <v>8</v>
          </cell>
          <cell r="AV300">
            <v>0</v>
          </cell>
          <cell r="AW300">
            <v>0</v>
          </cell>
          <cell r="AX300">
            <v>0</v>
          </cell>
          <cell r="AY300">
            <v>0</v>
          </cell>
          <cell r="AZ300">
            <v>0</v>
          </cell>
          <cell r="BA300" t="str">
            <v xml:space="preserve"> </v>
          </cell>
          <cell r="BB300">
            <v>0</v>
          </cell>
          <cell r="BC300">
            <v>0</v>
          </cell>
          <cell r="BD300">
            <v>0</v>
          </cell>
          <cell r="BE300">
            <v>0</v>
          </cell>
          <cell r="BF300">
            <v>0</v>
          </cell>
          <cell r="BH300">
            <v>9</v>
          </cell>
          <cell r="BI300">
            <v>2.4060340818716526</v>
          </cell>
          <cell r="CA300">
            <v>291</v>
          </cell>
          <cell r="CB300">
            <v>291</v>
          </cell>
          <cell r="CC300" t="str">
            <v>SWAMPSCOTT</v>
          </cell>
          <cell r="CD300">
            <v>769041</v>
          </cell>
          <cell r="CE300">
            <v>634311</v>
          </cell>
          <cell r="CF300">
            <v>134730</v>
          </cell>
          <cell r="CG300">
            <v>163452.6</v>
          </cell>
          <cell r="CH300">
            <v>0</v>
          </cell>
          <cell r="CI300">
            <v>0</v>
          </cell>
          <cell r="CJ300">
            <v>298182.59999999998</v>
          </cell>
          <cell r="CK300">
            <v>176718.98055832821</v>
          </cell>
          <cell r="DA300">
            <v>291</v>
          </cell>
          <cell r="DB300" t="str">
            <v>SWAMPSCOTT</v>
          </cell>
          <cell r="DG300">
            <v>0</v>
          </cell>
          <cell r="DK300">
            <v>0</v>
          </cell>
          <cell r="DL300">
            <v>0</v>
          </cell>
          <cell r="DN300">
            <v>0</v>
          </cell>
          <cell r="DP300">
            <v>134730</v>
          </cell>
          <cell r="DQ300">
            <v>134730</v>
          </cell>
          <cell r="DR300">
            <v>0</v>
          </cell>
          <cell r="DT300">
            <v>0</v>
          </cell>
          <cell r="EC300">
            <v>-291</v>
          </cell>
        </row>
        <row r="301">
          <cell r="A301">
            <v>292</v>
          </cell>
          <cell r="B301">
            <v>292</v>
          </cell>
          <cell r="C301" t="str">
            <v>SWANSEA</v>
          </cell>
          <cell r="D301">
            <v>12.98</v>
          </cell>
          <cell r="E301">
            <v>158135</v>
          </cell>
          <cell r="F301">
            <v>0</v>
          </cell>
          <cell r="G301">
            <v>12175</v>
          </cell>
          <cell r="H301">
            <v>170310</v>
          </cell>
          <cell r="J301">
            <v>12175</v>
          </cell>
          <cell r="K301">
            <v>51357.205154437041</v>
          </cell>
          <cell r="L301">
            <v>63532.205154437041</v>
          </cell>
          <cell r="N301">
            <v>106777.79484556295</v>
          </cell>
          <cell r="P301">
            <v>12175</v>
          </cell>
          <cell r="Q301">
            <v>0</v>
          </cell>
          <cell r="R301">
            <v>0</v>
          </cell>
          <cell r="S301">
            <v>0</v>
          </cell>
          <cell r="T301">
            <v>51357.205154437041</v>
          </cell>
          <cell r="U301">
            <v>63532.205154437041</v>
          </cell>
          <cell r="W301">
            <v>73633.2</v>
          </cell>
          <cell r="AB301">
            <v>292</v>
          </cell>
          <cell r="AC301">
            <v>12.98</v>
          </cell>
          <cell r="AD301">
            <v>0</v>
          </cell>
          <cell r="AE301">
            <v>0</v>
          </cell>
          <cell r="AF301">
            <v>0</v>
          </cell>
          <cell r="AG301">
            <v>158135</v>
          </cell>
          <cell r="AH301">
            <v>0</v>
          </cell>
          <cell r="AI301">
            <v>0</v>
          </cell>
          <cell r="AJ301">
            <v>158135</v>
          </cell>
          <cell r="AK301">
            <v>0</v>
          </cell>
          <cell r="AL301">
            <v>12175</v>
          </cell>
          <cell r="AM301">
            <v>170310</v>
          </cell>
          <cell r="AN301">
            <v>0</v>
          </cell>
          <cell r="AO301">
            <v>0</v>
          </cell>
          <cell r="AP301">
            <v>0</v>
          </cell>
          <cell r="AQ301">
            <v>0</v>
          </cell>
          <cell r="AR301">
            <v>170310</v>
          </cell>
          <cell r="AS301" t="str">
            <v xml:space="preserve"> </v>
          </cell>
          <cell r="AT301">
            <v>292</v>
          </cell>
          <cell r="AU301">
            <v>0</v>
          </cell>
          <cell r="AV301">
            <v>0</v>
          </cell>
          <cell r="AW301">
            <v>0</v>
          </cell>
          <cell r="AX301">
            <v>0</v>
          </cell>
          <cell r="AY301">
            <v>0</v>
          </cell>
          <cell r="AZ301">
            <v>0</v>
          </cell>
          <cell r="BA301" t="str">
            <v xml:space="preserve"> </v>
          </cell>
          <cell r="BB301">
            <v>0</v>
          </cell>
          <cell r="BC301">
            <v>0</v>
          </cell>
          <cell r="BD301">
            <v>0</v>
          </cell>
          <cell r="BE301">
            <v>0</v>
          </cell>
          <cell r="BF301">
            <v>0</v>
          </cell>
          <cell r="BH301">
            <v>9</v>
          </cell>
          <cell r="BI301">
            <v>0.58364682105548338</v>
          </cell>
          <cell r="CA301">
            <v>292</v>
          </cell>
          <cell r="CB301">
            <v>292</v>
          </cell>
          <cell r="CC301" t="str">
            <v>SWANSEA</v>
          </cell>
          <cell r="CD301">
            <v>158135</v>
          </cell>
          <cell r="CE301">
            <v>107964</v>
          </cell>
          <cell r="CF301">
            <v>50171</v>
          </cell>
          <cell r="CG301">
            <v>4617.5999999999995</v>
          </cell>
          <cell r="CH301">
            <v>6669.6</v>
          </cell>
          <cell r="CI301">
            <v>0</v>
          </cell>
          <cell r="CJ301">
            <v>61458.2</v>
          </cell>
          <cell r="CK301">
            <v>51357.205154437041</v>
          </cell>
          <cell r="DA301">
            <v>292</v>
          </cell>
          <cell r="DB301" t="str">
            <v>SWANSEA</v>
          </cell>
          <cell r="DG301">
            <v>0</v>
          </cell>
          <cell r="DK301">
            <v>0</v>
          </cell>
          <cell r="DL301">
            <v>0</v>
          </cell>
          <cell r="DN301">
            <v>0</v>
          </cell>
          <cell r="DP301">
            <v>50171</v>
          </cell>
          <cell r="DQ301">
            <v>50171</v>
          </cell>
          <cell r="DR301">
            <v>0</v>
          </cell>
          <cell r="DT301">
            <v>0</v>
          </cell>
          <cell r="EC301">
            <v>-292</v>
          </cell>
        </row>
        <row r="302">
          <cell r="A302">
            <v>293</v>
          </cell>
          <cell r="B302">
            <v>293</v>
          </cell>
          <cell r="C302" t="str">
            <v>TAUNTON</v>
          </cell>
          <cell r="D302">
            <v>82.830000000000013</v>
          </cell>
          <cell r="E302">
            <v>1030644</v>
          </cell>
          <cell r="F302">
            <v>0</v>
          </cell>
          <cell r="G302">
            <v>75180</v>
          </cell>
          <cell r="H302">
            <v>1105824</v>
          </cell>
          <cell r="J302">
            <v>75180</v>
          </cell>
          <cell r="K302">
            <v>210833.7443092202</v>
          </cell>
          <cell r="L302">
            <v>286013.74430922023</v>
          </cell>
          <cell r="N302">
            <v>819810.25569077977</v>
          </cell>
          <cell r="P302">
            <v>77049</v>
          </cell>
          <cell r="Q302">
            <v>1.9927602787832948</v>
          </cell>
          <cell r="R302">
            <v>27141</v>
          </cell>
          <cell r="S302">
            <v>1869</v>
          </cell>
          <cell r="T302">
            <v>210833.7443092202</v>
          </cell>
          <cell r="U302">
            <v>313156.73706949898</v>
          </cell>
          <cell r="W302">
            <v>517974.60000000003</v>
          </cell>
          <cell r="AB302">
            <v>293</v>
          </cell>
          <cell r="AC302">
            <v>82.830000000000013</v>
          </cell>
          <cell r="AD302">
            <v>0.6728214761409862</v>
          </cell>
          <cell r="AE302">
            <v>0</v>
          </cell>
          <cell r="AF302">
            <v>1.9927602787832948</v>
          </cell>
          <cell r="AG302">
            <v>1030644</v>
          </cell>
          <cell r="AH302">
            <v>0</v>
          </cell>
          <cell r="AI302">
            <v>0</v>
          </cell>
          <cell r="AJ302">
            <v>1030644</v>
          </cell>
          <cell r="AK302">
            <v>0</v>
          </cell>
          <cell r="AL302">
            <v>75180</v>
          </cell>
          <cell r="AM302">
            <v>1105824</v>
          </cell>
          <cell r="AN302">
            <v>25272</v>
          </cell>
          <cell r="AO302">
            <v>0</v>
          </cell>
          <cell r="AP302">
            <v>1869</v>
          </cell>
          <cell r="AQ302">
            <v>27141</v>
          </cell>
          <cell r="AR302">
            <v>1132965</v>
          </cell>
          <cell r="AS302" t="str">
            <v xml:space="preserve"> </v>
          </cell>
          <cell r="AT302">
            <v>293</v>
          </cell>
          <cell r="AU302">
            <v>10</v>
          </cell>
          <cell r="AV302">
            <v>0</v>
          </cell>
          <cell r="AW302">
            <v>0</v>
          </cell>
          <cell r="AX302">
            <v>0</v>
          </cell>
          <cell r="AY302">
            <v>0</v>
          </cell>
          <cell r="AZ302">
            <v>0</v>
          </cell>
          <cell r="BA302" t="str">
            <v xml:space="preserve"> </v>
          </cell>
          <cell r="BB302">
            <v>1.9927602787832948</v>
          </cell>
          <cell r="BC302">
            <v>25272</v>
          </cell>
          <cell r="BD302">
            <v>0</v>
          </cell>
          <cell r="BE302">
            <v>1869</v>
          </cell>
          <cell r="BF302">
            <v>27141</v>
          </cell>
          <cell r="BH302">
            <v>18</v>
          </cell>
          <cell r="BI302">
            <v>0.9445628881701732</v>
          </cell>
          <cell r="CA302">
            <v>293</v>
          </cell>
          <cell r="CB302">
            <v>293</v>
          </cell>
          <cell r="CC302" t="str">
            <v>TAUNTON</v>
          </cell>
          <cell r="CD302">
            <v>1030644</v>
          </cell>
          <cell r="CE302">
            <v>842100</v>
          </cell>
          <cell r="CF302">
            <v>188544</v>
          </cell>
          <cell r="CG302">
            <v>86768.4</v>
          </cell>
          <cell r="CH302">
            <v>140341.20000000001</v>
          </cell>
          <cell r="CI302">
            <v>0</v>
          </cell>
          <cell r="CJ302">
            <v>415653.60000000003</v>
          </cell>
          <cell r="CK302">
            <v>210833.7443092202</v>
          </cell>
          <cell r="DA302">
            <v>293</v>
          </cell>
          <cell r="DB302" t="str">
            <v>TAUNTON</v>
          </cell>
          <cell r="DG302">
            <v>0</v>
          </cell>
          <cell r="DK302">
            <v>0</v>
          </cell>
          <cell r="DL302">
            <v>0</v>
          </cell>
          <cell r="DN302">
            <v>0</v>
          </cell>
          <cell r="DP302">
            <v>188544</v>
          </cell>
          <cell r="DQ302">
            <v>188544</v>
          </cell>
          <cell r="DR302">
            <v>0</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B303">
            <v>294</v>
          </cell>
          <cell r="AT303">
            <v>294</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54.160000000000004</v>
          </cell>
          <cell r="E304">
            <v>899619</v>
          </cell>
          <cell r="F304">
            <v>0</v>
          </cell>
          <cell r="G304">
            <v>50771</v>
          </cell>
          <cell r="H304">
            <v>950390</v>
          </cell>
          <cell r="J304">
            <v>50771</v>
          </cell>
          <cell r="K304">
            <v>0</v>
          </cell>
          <cell r="L304">
            <v>50771</v>
          </cell>
          <cell r="N304">
            <v>899619</v>
          </cell>
          <cell r="P304">
            <v>50771</v>
          </cell>
          <cell r="Q304">
            <v>0</v>
          </cell>
          <cell r="R304">
            <v>0</v>
          </cell>
          <cell r="S304">
            <v>0</v>
          </cell>
          <cell r="T304">
            <v>0</v>
          </cell>
          <cell r="U304">
            <v>50771</v>
          </cell>
          <cell r="W304">
            <v>70824.600000000006</v>
          </cell>
          <cell r="AB304">
            <v>295</v>
          </cell>
          <cell r="AC304">
            <v>54.160000000000004</v>
          </cell>
          <cell r="AD304">
            <v>3.565043593946142E-2</v>
          </cell>
          <cell r="AE304">
            <v>0</v>
          </cell>
          <cell r="AF304">
            <v>0</v>
          </cell>
          <cell r="AG304">
            <v>899619</v>
          </cell>
          <cell r="AH304">
            <v>0</v>
          </cell>
          <cell r="AI304">
            <v>0</v>
          </cell>
          <cell r="AJ304">
            <v>899619</v>
          </cell>
          <cell r="AK304">
            <v>0</v>
          </cell>
          <cell r="AL304">
            <v>50771</v>
          </cell>
          <cell r="AM304">
            <v>950390</v>
          </cell>
          <cell r="AN304">
            <v>0</v>
          </cell>
          <cell r="AO304">
            <v>0</v>
          </cell>
          <cell r="AP304">
            <v>0</v>
          </cell>
          <cell r="AQ304">
            <v>0</v>
          </cell>
          <cell r="AR304">
            <v>950390</v>
          </cell>
          <cell r="AS304" t="str">
            <v xml:space="preserve"> </v>
          </cell>
          <cell r="AT304">
            <v>295</v>
          </cell>
          <cell r="AU304">
            <v>4</v>
          </cell>
          <cell r="AV304">
            <v>0</v>
          </cell>
          <cell r="AW304">
            <v>0</v>
          </cell>
          <cell r="AX304">
            <v>0</v>
          </cell>
          <cell r="AY304">
            <v>0</v>
          </cell>
          <cell r="AZ304">
            <v>0</v>
          </cell>
          <cell r="BA304" t="str">
            <v xml:space="preserve"> </v>
          </cell>
          <cell r="BB304">
            <v>0</v>
          </cell>
          <cell r="BC304">
            <v>0</v>
          </cell>
          <cell r="BD304">
            <v>0</v>
          </cell>
          <cell r="BE304">
            <v>0</v>
          </cell>
          <cell r="BF304">
            <v>0</v>
          </cell>
          <cell r="BH304">
            <v>9</v>
          </cell>
          <cell r="BI304">
            <v>1.5150775792533231</v>
          </cell>
          <cell r="CA304">
            <v>295</v>
          </cell>
          <cell r="CB304">
            <v>295</v>
          </cell>
          <cell r="CC304" t="str">
            <v>TEWKSBURY</v>
          </cell>
          <cell r="CD304">
            <v>899619</v>
          </cell>
          <cell r="CE304">
            <v>968975</v>
          </cell>
          <cell r="CF304">
            <v>0</v>
          </cell>
          <cell r="CG304">
            <v>0</v>
          </cell>
          <cell r="CH304">
            <v>20053.600000000002</v>
          </cell>
          <cell r="CI304">
            <v>0</v>
          </cell>
          <cell r="CJ304">
            <v>20053.600000000002</v>
          </cell>
          <cell r="CK304">
            <v>0</v>
          </cell>
          <cell r="DA304">
            <v>295</v>
          </cell>
          <cell r="DB304" t="str">
            <v>TEWKSBURY</v>
          </cell>
          <cell r="DG304">
            <v>0</v>
          </cell>
          <cell r="DK304">
            <v>0</v>
          </cell>
          <cell r="DL304">
            <v>0</v>
          </cell>
          <cell r="DN304">
            <v>0</v>
          </cell>
          <cell r="DP304">
            <v>0</v>
          </cell>
          <cell r="DQ304">
            <v>0</v>
          </cell>
          <cell r="DR304">
            <v>0</v>
          </cell>
          <cell r="DT304">
            <v>0</v>
          </cell>
          <cell r="EC304">
            <v>-295</v>
          </cell>
        </row>
        <row r="305">
          <cell r="A305">
            <v>296</v>
          </cell>
          <cell r="B305">
            <v>296</v>
          </cell>
          <cell r="C305" t="str">
            <v>TISBURY</v>
          </cell>
          <cell r="D305">
            <v>30.45</v>
          </cell>
          <cell r="E305">
            <v>802845</v>
          </cell>
          <cell r="F305">
            <v>0</v>
          </cell>
          <cell r="G305">
            <v>28562</v>
          </cell>
          <cell r="H305">
            <v>831407</v>
          </cell>
          <cell r="J305">
            <v>28562</v>
          </cell>
          <cell r="K305">
            <v>34063.631956977079</v>
          </cell>
          <cell r="L305">
            <v>62625.631956977079</v>
          </cell>
          <cell r="N305">
            <v>768781.36804302293</v>
          </cell>
          <cell r="P305">
            <v>28562</v>
          </cell>
          <cell r="Q305">
            <v>0</v>
          </cell>
          <cell r="R305">
            <v>0</v>
          </cell>
          <cell r="S305">
            <v>0</v>
          </cell>
          <cell r="T305">
            <v>34063.631956977079</v>
          </cell>
          <cell r="U305">
            <v>62625.631956977079</v>
          </cell>
          <cell r="W305">
            <v>161163.19999999998</v>
          </cell>
          <cell r="AB305">
            <v>296</v>
          </cell>
          <cell r="AC305">
            <v>30.45</v>
          </cell>
          <cell r="AD305">
            <v>0</v>
          </cell>
          <cell r="AE305">
            <v>0</v>
          </cell>
          <cell r="AF305">
            <v>0</v>
          </cell>
          <cell r="AG305">
            <v>802845</v>
          </cell>
          <cell r="AH305">
            <v>0</v>
          </cell>
          <cell r="AI305">
            <v>0</v>
          </cell>
          <cell r="AJ305">
            <v>802845</v>
          </cell>
          <cell r="AK305">
            <v>0</v>
          </cell>
          <cell r="AL305">
            <v>28562</v>
          </cell>
          <cell r="AM305">
            <v>831407</v>
          </cell>
          <cell r="AN305">
            <v>0</v>
          </cell>
          <cell r="AO305">
            <v>0</v>
          </cell>
          <cell r="AP305">
            <v>0</v>
          </cell>
          <cell r="AQ305">
            <v>0</v>
          </cell>
          <cell r="AR305">
            <v>831407</v>
          </cell>
          <cell r="AS305" t="str">
            <v xml:space="preserve"> </v>
          </cell>
          <cell r="AT305">
            <v>296</v>
          </cell>
          <cell r="AU305">
            <v>7.95</v>
          </cell>
          <cell r="AV305">
            <v>0</v>
          </cell>
          <cell r="AW305">
            <v>0</v>
          </cell>
          <cell r="AX305">
            <v>0</v>
          </cell>
          <cell r="AY305">
            <v>0</v>
          </cell>
          <cell r="AZ305">
            <v>0</v>
          </cell>
          <cell r="BA305" t="str">
            <v xml:space="preserve"> </v>
          </cell>
          <cell r="BB305">
            <v>0</v>
          </cell>
          <cell r="BC305">
            <v>0</v>
          </cell>
          <cell r="BD305">
            <v>0</v>
          </cell>
          <cell r="BE305">
            <v>0</v>
          </cell>
          <cell r="BF305">
            <v>0</v>
          </cell>
          <cell r="BH305">
            <v>9</v>
          </cell>
          <cell r="BI305">
            <v>7.8679218505611077</v>
          </cell>
          <cell r="CA305">
            <v>296</v>
          </cell>
          <cell r="CB305">
            <v>296</v>
          </cell>
          <cell r="CC305" t="str">
            <v>TISBURY</v>
          </cell>
          <cell r="CD305">
            <v>802845</v>
          </cell>
          <cell r="CE305">
            <v>840708</v>
          </cell>
          <cell r="CF305">
            <v>0</v>
          </cell>
          <cell r="CG305">
            <v>132601.19999999998</v>
          </cell>
          <cell r="CH305">
            <v>0</v>
          </cell>
          <cell r="CI305">
            <v>0</v>
          </cell>
          <cell r="CJ305">
            <v>132601.19999999998</v>
          </cell>
          <cell r="CK305">
            <v>34063.631956977079</v>
          </cell>
          <cell r="DA305">
            <v>296</v>
          </cell>
          <cell r="DB305" t="str">
            <v>TISBURY</v>
          </cell>
          <cell r="DG305">
            <v>0</v>
          </cell>
          <cell r="DK305">
            <v>0</v>
          </cell>
          <cell r="DL305">
            <v>0</v>
          </cell>
          <cell r="DN305">
            <v>0</v>
          </cell>
          <cell r="DP305">
            <v>0</v>
          </cell>
          <cell r="DQ305">
            <v>0</v>
          </cell>
          <cell r="DR305">
            <v>0</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B306">
            <v>297</v>
          </cell>
          <cell r="AT306">
            <v>297</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B307">
            <v>298</v>
          </cell>
          <cell r="AT307">
            <v>298</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B308">
            <v>299</v>
          </cell>
          <cell r="AT308">
            <v>299</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3.22</v>
          </cell>
          <cell r="E309">
            <v>100798</v>
          </cell>
          <cell r="F309">
            <v>0</v>
          </cell>
          <cell r="G309">
            <v>3008</v>
          </cell>
          <cell r="H309">
            <v>103806</v>
          </cell>
          <cell r="J309">
            <v>3008</v>
          </cell>
          <cell r="K309">
            <v>0</v>
          </cell>
          <cell r="L309">
            <v>3008</v>
          </cell>
          <cell r="N309">
            <v>100798</v>
          </cell>
          <cell r="P309">
            <v>3008</v>
          </cell>
          <cell r="Q309">
            <v>0</v>
          </cell>
          <cell r="R309">
            <v>0</v>
          </cell>
          <cell r="S309">
            <v>0</v>
          </cell>
          <cell r="T309">
            <v>0</v>
          </cell>
          <cell r="U309">
            <v>3008</v>
          </cell>
          <cell r="W309">
            <v>9064.7999999999993</v>
          </cell>
          <cell r="AB309">
            <v>300</v>
          </cell>
          <cell r="AC309">
            <v>3.22</v>
          </cell>
          <cell r="AD309">
            <v>1.1914958879092379E-2</v>
          </cell>
          <cell r="AE309">
            <v>0</v>
          </cell>
          <cell r="AF309">
            <v>0</v>
          </cell>
          <cell r="AG309">
            <v>100798</v>
          </cell>
          <cell r="AH309">
            <v>0</v>
          </cell>
          <cell r="AI309">
            <v>0</v>
          </cell>
          <cell r="AJ309">
            <v>100798</v>
          </cell>
          <cell r="AK309">
            <v>0</v>
          </cell>
          <cell r="AL309">
            <v>3008</v>
          </cell>
          <cell r="AM309">
            <v>103806</v>
          </cell>
          <cell r="AN309">
            <v>0</v>
          </cell>
          <cell r="AO309">
            <v>0</v>
          </cell>
          <cell r="AP309">
            <v>0</v>
          </cell>
          <cell r="AQ309">
            <v>0</v>
          </cell>
          <cell r="AR309">
            <v>103806</v>
          </cell>
          <cell r="AS309" t="str">
            <v xml:space="preserve"> </v>
          </cell>
          <cell r="AT309">
            <v>300</v>
          </cell>
          <cell r="AU309">
            <v>0</v>
          </cell>
          <cell r="AV309">
            <v>0</v>
          </cell>
          <cell r="AW309">
            <v>0</v>
          </cell>
          <cell r="AX309">
            <v>0</v>
          </cell>
          <cell r="AY309">
            <v>0</v>
          </cell>
          <cell r="AZ309">
            <v>0</v>
          </cell>
          <cell r="BA309" t="str">
            <v xml:space="preserve"> </v>
          </cell>
          <cell r="BB309">
            <v>0</v>
          </cell>
          <cell r="BC309">
            <v>0</v>
          </cell>
          <cell r="BD309">
            <v>0</v>
          </cell>
          <cell r="BE309">
            <v>0</v>
          </cell>
          <cell r="BF309">
            <v>0</v>
          </cell>
          <cell r="BH309">
            <v>9</v>
          </cell>
          <cell r="BI309">
            <v>1.4811532005666699</v>
          </cell>
          <cell r="CA309">
            <v>300</v>
          </cell>
          <cell r="CB309">
            <v>300</v>
          </cell>
          <cell r="CC309" t="str">
            <v>TRURO</v>
          </cell>
          <cell r="CD309">
            <v>100798</v>
          </cell>
          <cell r="CE309">
            <v>116884</v>
          </cell>
          <cell r="CF309">
            <v>0</v>
          </cell>
          <cell r="CG309">
            <v>0</v>
          </cell>
          <cell r="CH309">
            <v>6056.8</v>
          </cell>
          <cell r="CI309">
            <v>0</v>
          </cell>
          <cell r="CJ309">
            <v>6056.8</v>
          </cell>
          <cell r="CK309">
            <v>0</v>
          </cell>
          <cell r="DA309">
            <v>300</v>
          </cell>
          <cell r="DB309" t="str">
            <v>TRURO</v>
          </cell>
          <cell r="DG309">
            <v>0</v>
          </cell>
          <cell r="DK309">
            <v>0</v>
          </cell>
          <cell r="DL309">
            <v>0</v>
          </cell>
          <cell r="DN309">
            <v>0</v>
          </cell>
          <cell r="DP309">
            <v>0</v>
          </cell>
          <cell r="DQ309">
            <v>0</v>
          </cell>
          <cell r="DR309">
            <v>0</v>
          </cell>
          <cell r="DT309">
            <v>0</v>
          </cell>
          <cell r="EC309">
            <v>-300</v>
          </cell>
        </row>
        <row r="310">
          <cell r="A310">
            <v>301</v>
          </cell>
          <cell r="B310">
            <v>301</v>
          </cell>
          <cell r="C310" t="str">
            <v>TYNGSBOROUGH</v>
          </cell>
          <cell r="D310">
            <v>87.179999999999993</v>
          </cell>
          <cell r="E310">
            <v>1262312</v>
          </cell>
          <cell r="F310">
            <v>0</v>
          </cell>
          <cell r="G310">
            <v>79891</v>
          </cell>
          <cell r="H310">
            <v>1342203</v>
          </cell>
          <cell r="J310">
            <v>79891</v>
          </cell>
          <cell r="K310">
            <v>179866</v>
          </cell>
          <cell r="L310">
            <v>259757</v>
          </cell>
          <cell r="N310">
            <v>1082446</v>
          </cell>
          <cell r="P310">
            <v>81767</v>
          </cell>
          <cell r="Q310">
            <v>2</v>
          </cell>
          <cell r="R310">
            <v>31094</v>
          </cell>
          <cell r="S310">
            <v>1876</v>
          </cell>
          <cell r="T310">
            <v>179866</v>
          </cell>
          <cell r="U310">
            <v>290853</v>
          </cell>
          <cell r="W310">
            <v>340684.2</v>
          </cell>
          <cell r="AB310">
            <v>301</v>
          </cell>
          <cell r="AC310">
            <v>87.179999999999993</v>
          </cell>
          <cell r="AD310">
            <v>9.3312597200624903E-3</v>
          </cell>
          <cell r="AE310">
            <v>0</v>
          </cell>
          <cell r="AF310">
            <v>2</v>
          </cell>
          <cell r="AG310">
            <v>1262312</v>
          </cell>
          <cell r="AH310">
            <v>0</v>
          </cell>
          <cell r="AI310">
            <v>0</v>
          </cell>
          <cell r="AJ310">
            <v>1262312</v>
          </cell>
          <cell r="AK310">
            <v>0</v>
          </cell>
          <cell r="AL310">
            <v>79891</v>
          </cell>
          <cell r="AM310">
            <v>1342203</v>
          </cell>
          <cell r="AN310">
            <v>29218</v>
          </cell>
          <cell r="AO310">
            <v>0</v>
          </cell>
          <cell r="AP310">
            <v>1876</v>
          </cell>
          <cell r="AQ310">
            <v>31094</v>
          </cell>
          <cell r="AR310">
            <v>1373297</v>
          </cell>
          <cell r="AS310" t="str">
            <v xml:space="preserve"> </v>
          </cell>
          <cell r="AT310">
            <v>301</v>
          </cell>
          <cell r="AU310">
            <v>3</v>
          </cell>
          <cell r="AV310">
            <v>0</v>
          </cell>
          <cell r="AW310">
            <v>0</v>
          </cell>
          <cell r="AX310">
            <v>0</v>
          </cell>
          <cell r="AY310">
            <v>0</v>
          </cell>
          <cell r="AZ310">
            <v>0</v>
          </cell>
          <cell r="BA310" t="str">
            <v xml:space="preserve"> </v>
          </cell>
          <cell r="BB310">
            <v>2</v>
          </cell>
          <cell r="BC310">
            <v>29218</v>
          </cell>
          <cell r="BD310">
            <v>0</v>
          </cell>
          <cell r="BE310">
            <v>1876</v>
          </cell>
          <cell r="BF310">
            <v>31094</v>
          </cell>
          <cell r="BH310">
            <v>9</v>
          </cell>
          <cell r="BI310">
            <v>5.1392792653297548</v>
          </cell>
          <cell r="CA310">
            <v>301</v>
          </cell>
          <cell r="CB310">
            <v>301</v>
          </cell>
          <cell r="CC310" t="str">
            <v>TYNGSBOROUGH</v>
          </cell>
          <cell r="CD310">
            <v>1262312</v>
          </cell>
          <cell r="CE310">
            <v>1082446</v>
          </cell>
          <cell r="CF310">
            <v>179866</v>
          </cell>
          <cell r="CG310">
            <v>0</v>
          </cell>
          <cell r="CH310">
            <v>49833.200000000004</v>
          </cell>
          <cell r="CI310">
            <v>0</v>
          </cell>
          <cell r="CJ310">
            <v>229699.20000000001</v>
          </cell>
          <cell r="CK310">
            <v>179866</v>
          </cell>
          <cell r="DA310">
            <v>301</v>
          </cell>
          <cell r="DB310" t="str">
            <v>TYNGSBOROUGH</v>
          </cell>
          <cell r="DG310">
            <v>0</v>
          </cell>
          <cell r="DK310">
            <v>0</v>
          </cell>
          <cell r="DL310">
            <v>0</v>
          </cell>
          <cell r="DN310">
            <v>0</v>
          </cell>
          <cell r="DP310">
            <v>179866</v>
          </cell>
          <cell r="DQ310">
            <v>179866</v>
          </cell>
          <cell r="DR310">
            <v>0</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B311">
            <v>302</v>
          </cell>
          <cell r="AT311">
            <v>302</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B312">
            <v>303</v>
          </cell>
          <cell r="AT312">
            <v>303</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0.48</v>
          </cell>
          <cell r="E313">
            <v>7142</v>
          </cell>
          <cell r="F313">
            <v>0</v>
          </cell>
          <cell r="G313">
            <v>450</v>
          </cell>
          <cell r="H313">
            <v>7592</v>
          </cell>
          <cell r="J313">
            <v>450</v>
          </cell>
          <cell r="K313">
            <v>0</v>
          </cell>
          <cell r="L313">
            <v>450</v>
          </cell>
          <cell r="N313">
            <v>7142</v>
          </cell>
          <cell r="P313">
            <v>450</v>
          </cell>
          <cell r="Q313">
            <v>0</v>
          </cell>
          <cell r="R313">
            <v>0</v>
          </cell>
          <cell r="S313">
            <v>0</v>
          </cell>
          <cell r="T313">
            <v>0</v>
          </cell>
          <cell r="U313">
            <v>450</v>
          </cell>
          <cell r="W313">
            <v>450</v>
          </cell>
          <cell r="AB313">
            <v>304</v>
          </cell>
          <cell r="AC313">
            <v>0.48</v>
          </cell>
          <cell r="AD313">
            <v>0</v>
          </cell>
          <cell r="AE313">
            <v>0</v>
          </cell>
          <cell r="AF313">
            <v>0</v>
          </cell>
          <cell r="AG313">
            <v>7142</v>
          </cell>
          <cell r="AH313">
            <v>0</v>
          </cell>
          <cell r="AI313">
            <v>0</v>
          </cell>
          <cell r="AJ313">
            <v>7142</v>
          </cell>
          <cell r="AK313">
            <v>0</v>
          </cell>
          <cell r="AL313">
            <v>450</v>
          </cell>
          <cell r="AM313">
            <v>7592</v>
          </cell>
          <cell r="AN313">
            <v>0</v>
          </cell>
          <cell r="AO313">
            <v>0</v>
          </cell>
          <cell r="AP313">
            <v>0</v>
          </cell>
          <cell r="AQ313">
            <v>0</v>
          </cell>
          <cell r="AR313">
            <v>7592</v>
          </cell>
          <cell r="AS313" t="str">
            <v xml:space="preserve"> </v>
          </cell>
          <cell r="AT313">
            <v>304</v>
          </cell>
          <cell r="AU313">
            <v>0</v>
          </cell>
          <cell r="AV313">
            <v>0</v>
          </cell>
          <cell r="AW313">
            <v>0</v>
          </cell>
          <cell r="AX313">
            <v>0</v>
          </cell>
          <cell r="AY313">
            <v>0</v>
          </cell>
          <cell r="AZ313">
            <v>0</v>
          </cell>
          <cell r="BA313" t="str">
            <v xml:space="preserve"> </v>
          </cell>
          <cell r="BB313">
            <v>0</v>
          </cell>
          <cell r="BC313">
            <v>0</v>
          </cell>
          <cell r="BD313">
            <v>0</v>
          </cell>
          <cell r="BE313">
            <v>0</v>
          </cell>
          <cell r="BF313">
            <v>0</v>
          </cell>
          <cell r="BH313">
            <v>9</v>
          </cell>
          <cell r="BI313">
            <v>2.6119540674967408E-2</v>
          </cell>
          <cell r="CA313">
            <v>304</v>
          </cell>
          <cell r="CB313">
            <v>304</v>
          </cell>
          <cell r="CC313" t="str">
            <v>UXBRIDGE</v>
          </cell>
          <cell r="CD313">
            <v>7142</v>
          </cell>
          <cell r="CE313">
            <v>7404</v>
          </cell>
          <cell r="CF313">
            <v>0</v>
          </cell>
          <cell r="CG313">
            <v>0</v>
          </cell>
          <cell r="CH313">
            <v>0</v>
          </cell>
          <cell r="CI313">
            <v>0</v>
          </cell>
          <cell r="CJ313">
            <v>0</v>
          </cell>
          <cell r="CK313">
            <v>0</v>
          </cell>
          <cell r="DA313">
            <v>304</v>
          </cell>
          <cell r="DB313" t="str">
            <v>UXBRIDGE</v>
          </cell>
          <cell r="DG313">
            <v>0</v>
          </cell>
          <cell r="DK313">
            <v>0</v>
          </cell>
          <cell r="DL313">
            <v>0</v>
          </cell>
          <cell r="DN313">
            <v>0</v>
          </cell>
          <cell r="DP313">
            <v>0</v>
          </cell>
          <cell r="DQ313">
            <v>0</v>
          </cell>
          <cell r="DR313">
            <v>0</v>
          </cell>
          <cell r="DT313">
            <v>0</v>
          </cell>
          <cell r="EC313">
            <v>-304</v>
          </cell>
        </row>
        <row r="314">
          <cell r="A314">
            <v>305</v>
          </cell>
          <cell r="B314">
            <v>305</v>
          </cell>
          <cell r="C314" t="str">
            <v>WAKEFIELD</v>
          </cell>
          <cell r="D314">
            <v>68.08</v>
          </cell>
          <cell r="E314">
            <v>952654</v>
          </cell>
          <cell r="F314">
            <v>0</v>
          </cell>
          <cell r="G314">
            <v>63807</v>
          </cell>
          <cell r="H314">
            <v>1016461</v>
          </cell>
          <cell r="J314">
            <v>63807</v>
          </cell>
          <cell r="K314">
            <v>76370.553438495132</v>
          </cell>
          <cell r="L314">
            <v>140177.55343849515</v>
          </cell>
          <cell r="N314">
            <v>876283.44656150485</v>
          </cell>
          <cell r="P314">
            <v>63807</v>
          </cell>
          <cell r="Q314">
            <v>0</v>
          </cell>
          <cell r="R314">
            <v>0</v>
          </cell>
          <cell r="S314">
            <v>0</v>
          </cell>
          <cell r="T314">
            <v>76370.553438495132</v>
          </cell>
          <cell r="U314">
            <v>140177.55343849515</v>
          </cell>
          <cell r="W314">
            <v>226770.2</v>
          </cell>
          <cell r="AB314">
            <v>305</v>
          </cell>
          <cell r="AC314">
            <v>68.08</v>
          </cell>
          <cell r="AD314">
            <v>5.5508713429038473E-2</v>
          </cell>
          <cell r="AE314">
            <v>0</v>
          </cell>
          <cell r="AF314">
            <v>0</v>
          </cell>
          <cell r="AG314">
            <v>952654</v>
          </cell>
          <cell r="AH314">
            <v>0</v>
          </cell>
          <cell r="AI314">
            <v>0</v>
          </cell>
          <cell r="AJ314">
            <v>952654</v>
          </cell>
          <cell r="AK314">
            <v>0</v>
          </cell>
          <cell r="AL314">
            <v>63807</v>
          </cell>
          <cell r="AM314">
            <v>1016461</v>
          </cell>
          <cell r="AN314">
            <v>0</v>
          </cell>
          <cell r="AO314">
            <v>0</v>
          </cell>
          <cell r="AP314">
            <v>0</v>
          </cell>
          <cell r="AQ314">
            <v>0</v>
          </cell>
          <cell r="AR314">
            <v>1016461</v>
          </cell>
          <cell r="AS314" t="str">
            <v xml:space="preserve"> </v>
          </cell>
          <cell r="AT314">
            <v>305</v>
          </cell>
          <cell r="AU314">
            <v>1</v>
          </cell>
          <cell r="AV314">
            <v>0</v>
          </cell>
          <cell r="AW314">
            <v>0</v>
          </cell>
          <cell r="AX314">
            <v>0</v>
          </cell>
          <cell r="AY314">
            <v>0</v>
          </cell>
          <cell r="AZ314">
            <v>0</v>
          </cell>
          <cell r="BA314" t="str">
            <v xml:space="preserve"> </v>
          </cell>
          <cell r="BB314">
            <v>0</v>
          </cell>
          <cell r="BC314">
            <v>0</v>
          </cell>
          <cell r="BD314">
            <v>0</v>
          </cell>
          <cell r="BE314">
            <v>0</v>
          </cell>
          <cell r="BF314">
            <v>0</v>
          </cell>
          <cell r="BH314">
            <v>9</v>
          </cell>
          <cell r="BI314">
            <v>1.7073372563208666</v>
          </cell>
          <cell r="CA314">
            <v>305</v>
          </cell>
          <cell r="CB314">
            <v>305</v>
          </cell>
          <cell r="CC314" t="str">
            <v>WAKEFIELD</v>
          </cell>
          <cell r="CD314">
            <v>952654</v>
          </cell>
          <cell r="CE314">
            <v>880388</v>
          </cell>
          <cell r="CF314">
            <v>72266</v>
          </cell>
          <cell r="CG314">
            <v>15978</v>
          </cell>
          <cell r="CH314">
            <v>74719.199999999997</v>
          </cell>
          <cell r="CI314">
            <v>0</v>
          </cell>
          <cell r="CJ314">
            <v>162963.20000000001</v>
          </cell>
          <cell r="CK314">
            <v>76370.553438495132</v>
          </cell>
          <cell r="DA314">
            <v>305</v>
          </cell>
          <cell r="DB314" t="str">
            <v>WAKEFIELD</v>
          </cell>
          <cell r="DG314">
            <v>0</v>
          </cell>
          <cell r="DK314">
            <v>0</v>
          </cell>
          <cell r="DL314">
            <v>0</v>
          </cell>
          <cell r="DN314">
            <v>0</v>
          </cell>
          <cell r="DP314">
            <v>72266</v>
          </cell>
          <cell r="DQ314">
            <v>72266</v>
          </cell>
          <cell r="DR314">
            <v>0</v>
          </cell>
          <cell r="DT314">
            <v>0</v>
          </cell>
          <cell r="EC314">
            <v>-305</v>
          </cell>
        </row>
        <row r="315">
          <cell r="A315">
            <v>306</v>
          </cell>
          <cell r="B315">
            <v>306</v>
          </cell>
          <cell r="C315" t="str">
            <v>WALES</v>
          </cell>
          <cell r="D315">
            <v>9</v>
          </cell>
          <cell r="E315">
            <v>122742</v>
          </cell>
          <cell r="F315">
            <v>0</v>
          </cell>
          <cell r="G315">
            <v>8442</v>
          </cell>
          <cell r="H315">
            <v>131184</v>
          </cell>
          <cell r="J315">
            <v>8442</v>
          </cell>
          <cell r="K315">
            <v>28023.106369387497</v>
          </cell>
          <cell r="L315">
            <v>36465.106369387497</v>
          </cell>
          <cell r="N315">
            <v>94718.893630612496</v>
          </cell>
          <cell r="P315">
            <v>8442</v>
          </cell>
          <cell r="Q315">
            <v>0</v>
          </cell>
          <cell r="R315">
            <v>0</v>
          </cell>
          <cell r="S315">
            <v>0</v>
          </cell>
          <cell r="T315">
            <v>28023.106369387497</v>
          </cell>
          <cell r="U315">
            <v>36465.106369387497</v>
          </cell>
          <cell r="W315">
            <v>69597</v>
          </cell>
          <cell r="AB315">
            <v>306</v>
          </cell>
          <cell r="AC315">
            <v>9</v>
          </cell>
          <cell r="AD315">
            <v>0</v>
          </cell>
          <cell r="AE315">
            <v>0</v>
          </cell>
          <cell r="AF315">
            <v>0</v>
          </cell>
          <cell r="AG315">
            <v>122742</v>
          </cell>
          <cell r="AH315">
            <v>0</v>
          </cell>
          <cell r="AI315">
            <v>0</v>
          </cell>
          <cell r="AJ315">
            <v>122742</v>
          </cell>
          <cell r="AK315">
            <v>0</v>
          </cell>
          <cell r="AL315">
            <v>8442</v>
          </cell>
          <cell r="AM315">
            <v>131184</v>
          </cell>
          <cell r="AN315">
            <v>0</v>
          </cell>
          <cell r="AO315">
            <v>0</v>
          </cell>
          <cell r="AP315">
            <v>0</v>
          </cell>
          <cell r="AQ315">
            <v>0</v>
          </cell>
          <cell r="AR315">
            <v>131184</v>
          </cell>
          <cell r="AS315" t="str">
            <v xml:space="preserve"> </v>
          </cell>
          <cell r="AT315">
            <v>306</v>
          </cell>
          <cell r="AU315">
            <v>0</v>
          </cell>
          <cell r="AV315">
            <v>0</v>
          </cell>
          <cell r="AW315">
            <v>0</v>
          </cell>
          <cell r="AX315">
            <v>0</v>
          </cell>
          <cell r="AY315">
            <v>0</v>
          </cell>
          <cell r="AZ315">
            <v>0</v>
          </cell>
          <cell r="BA315" t="str">
            <v xml:space="preserve"> </v>
          </cell>
          <cell r="BB315">
            <v>0</v>
          </cell>
          <cell r="BC315">
            <v>0</v>
          </cell>
          <cell r="BD315">
            <v>0</v>
          </cell>
          <cell r="BE315">
            <v>0</v>
          </cell>
          <cell r="BF315">
            <v>0</v>
          </cell>
          <cell r="BH315">
            <v>9</v>
          </cell>
          <cell r="BI315">
            <v>5.3311194913415179</v>
          </cell>
          <cell r="CA315">
            <v>306</v>
          </cell>
          <cell r="CB315">
            <v>306</v>
          </cell>
          <cell r="CC315" t="str">
            <v>WALES</v>
          </cell>
          <cell r="CD315">
            <v>122742</v>
          </cell>
          <cell r="CE315">
            <v>103176</v>
          </cell>
          <cell r="CF315">
            <v>19566</v>
          </cell>
          <cell r="CG315">
            <v>32921.4</v>
          </cell>
          <cell r="CH315">
            <v>8667.6</v>
          </cell>
          <cell r="CI315">
            <v>0</v>
          </cell>
          <cell r="CJ315">
            <v>61155</v>
          </cell>
          <cell r="CK315">
            <v>28023.106369387497</v>
          </cell>
          <cell r="DA315">
            <v>306</v>
          </cell>
          <cell r="DB315" t="str">
            <v>WALES</v>
          </cell>
          <cell r="DG315">
            <v>0</v>
          </cell>
          <cell r="DK315">
            <v>0</v>
          </cell>
          <cell r="DL315">
            <v>0</v>
          </cell>
          <cell r="DN315">
            <v>0</v>
          </cell>
          <cell r="DP315">
            <v>19566</v>
          </cell>
          <cell r="DQ315">
            <v>19566</v>
          </cell>
          <cell r="DR315">
            <v>0</v>
          </cell>
          <cell r="DT315">
            <v>0</v>
          </cell>
          <cell r="EC315">
            <v>-306</v>
          </cell>
        </row>
        <row r="316">
          <cell r="A316">
            <v>307</v>
          </cell>
          <cell r="B316">
            <v>307</v>
          </cell>
          <cell r="C316" t="str">
            <v>WALPOLE</v>
          </cell>
          <cell r="D316">
            <v>36.380000000000003</v>
          </cell>
          <cell r="E316">
            <v>631251</v>
          </cell>
          <cell r="F316">
            <v>0</v>
          </cell>
          <cell r="G316">
            <v>33874</v>
          </cell>
          <cell r="H316">
            <v>665125</v>
          </cell>
          <cell r="J316">
            <v>33874</v>
          </cell>
          <cell r="K316">
            <v>31812.524072289838</v>
          </cell>
          <cell r="L316">
            <v>65686.524072289845</v>
          </cell>
          <cell r="N316">
            <v>599438.47592771018</v>
          </cell>
          <cell r="P316">
            <v>33874</v>
          </cell>
          <cell r="Q316">
            <v>0</v>
          </cell>
          <cell r="R316">
            <v>0</v>
          </cell>
          <cell r="S316">
            <v>0</v>
          </cell>
          <cell r="T316">
            <v>31812.524072289838</v>
          </cell>
          <cell r="U316">
            <v>65686.524072289845</v>
          </cell>
          <cell r="W316">
            <v>161139.4</v>
          </cell>
          <cell r="AB316">
            <v>307</v>
          </cell>
          <cell r="AC316">
            <v>36.380000000000003</v>
          </cell>
          <cell r="AD316">
            <v>0.25735035594928685</v>
          </cell>
          <cell r="AE316">
            <v>0</v>
          </cell>
          <cell r="AF316">
            <v>0</v>
          </cell>
          <cell r="AG316">
            <v>631251</v>
          </cell>
          <cell r="AH316">
            <v>0</v>
          </cell>
          <cell r="AI316">
            <v>0</v>
          </cell>
          <cell r="AJ316">
            <v>631251</v>
          </cell>
          <cell r="AK316">
            <v>0</v>
          </cell>
          <cell r="AL316">
            <v>33874</v>
          </cell>
          <cell r="AM316">
            <v>665125</v>
          </cell>
          <cell r="AN316">
            <v>0</v>
          </cell>
          <cell r="AO316">
            <v>0</v>
          </cell>
          <cell r="AP316">
            <v>0</v>
          </cell>
          <cell r="AQ316">
            <v>0</v>
          </cell>
          <cell r="AR316">
            <v>665125</v>
          </cell>
          <cell r="AS316" t="str">
            <v xml:space="preserve"> </v>
          </cell>
          <cell r="AT316">
            <v>307</v>
          </cell>
          <cell r="AU316">
            <v>1</v>
          </cell>
          <cell r="AV316">
            <v>0</v>
          </cell>
          <cell r="AW316">
            <v>0</v>
          </cell>
          <cell r="AX316">
            <v>0</v>
          </cell>
          <cell r="AY316">
            <v>0</v>
          </cell>
          <cell r="AZ316">
            <v>0</v>
          </cell>
          <cell r="BA316" t="str">
            <v xml:space="preserve"> </v>
          </cell>
          <cell r="BB316">
            <v>0</v>
          </cell>
          <cell r="BC316">
            <v>0</v>
          </cell>
          <cell r="BD316">
            <v>0</v>
          </cell>
          <cell r="BE316">
            <v>0</v>
          </cell>
          <cell r="BF316">
            <v>0</v>
          </cell>
          <cell r="BH316">
            <v>9</v>
          </cell>
          <cell r="BI316">
            <v>1.0947957112306337</v>
          </cell>
          <cell r="CA316">
            <v>307</v>
          </cell>
          <cell r="CB316">
            <v>307</v>
          </cell>
          <cell r="CC316" t="str">
            <v>WALPOLE</v>
          </cell>
          <cell r="CD316">
            <v>631251</v>
          </cell>
          <cell r="CE316">
            <v>670667</v>
          </cell>
          <cell r="CF316">
            <v>0</v>
          </cell>
          <cell r="CG316">
            <v>123838.2</v>
          </cell>
          <cell r="CH316">
            <v>3427.2000000000003</v>
          </cell>
          <cell r="CI316">
            <v>0</v>
          </cell>
          <cell r="CJ316">
            <v>127265.4</v>
          </cell>
          <cell r="CK316">
            <v>31812.524072289838</v>
          </cell>
          <cell r="DA316">
            <v>307</v>
          </cell>
          <cell r="DB316" t="str">
            <v>WALPOLE</v>
          </cell>
          <cell r="DG316">
            <v>0</v>
          </cell>
          <cell r="DK316">
            <v>0</v>
          </cell>
          <cell r="DL316">
            <v>0</v>
          </cell>
          <cell r="DN316">
            <v>0</v>
          </cell>
          <cell r="DP316">
            <v>0</v>
          </cell>
          <cell r="DQ316">
            <v>0</v>
          </cell>
          <cell r="DR316">
            <v>0</v>
          </cell>
          <cell r="DT316">
            <v>0</v>
          </cell>
          <cell r="EC316">
            <v>-307</v>
          </cell>
        </row>
        <row r="317">
          <cell r="A317">
            <v>308</v>
          </cell>
          <cell r="B317">
            <v>308</v>
          </cell>
          <cell r="C317" t="str">
            <v>WALTHAM</v>
          </cell>
          <cell r="D317">
            <v>15.950000000000001</v>
          </cell>
          <cell r="E317">
            <v>291005</v>
          </cell>
          <cell r="F317">
            <v>0</v>
          </cell>
          <cell r="G317">
            <v>14051</v>
          </cell>
          <cell r="H317">
            <v>305056</v>
          </cell>
          <cell r="J317">
            <v>14051</v>
          </cell>
          <cell r="K317">
            <v>9844.4546795600327</v>
          </cell>
          <cell r="L317">
            <v>23895.454679560033</v>
          </cell>
          <cell r="N317">
            <v>281160.54532043997</v>
          </cell>
          <cell r="P317">
            <v>14961</v>
          </cell>
          <cell r="Q317">
            <v>0.97</v>
          </cell>
          <cell r="R317">
            <v>20512</v>
          </cell>
          <cell r="S317">
            <v>910</v>
          </cell>
          <cell r="T317">
            <v>9844.4546795600327</v>
          </cell>
          <cell r="U317">
            <v>44408.424679560034</v>
          </cell>
          <cell r="W317">
            <v>78919.8</v>
          </cell>
          <cell r="AB317">
            <v>308</v>
          </cell>
          <cell r="AC317">
            <v>15.950000000000001</v>
          </cell>
          <cell r="AD317">
            <v>0</v>
          </cell>
          <cell r="AE317">
            <v>0</v>
          </cell>
          <cell r="AF317">
            <v>0.97</v>
          </cell>
          <cell r="AG317">
            <v>291005</v>
          </cell>
          <cell r="AH317">
            <v>0</v>
          </cell>
          <cell r="AI317">
            <v>0</v>
          </cell>
          <cell r="AJ317">
            <v>291005</v>
          </cell>
          <cell r="AK317">
            <v>0</v>
          </cell>
          <cell r="AL317">
            <v>14051</v>
          </cell>
          <cell r="AM317">
            <v>305056</v>
          </cell>
          <cell r="AN317">
            <v>19602</v>
          </cell>
          <cell r="AO317">
            <v>0</v>
          </cell>
          <cell r="AP317">
            <v>910</v>
          </cell>
          <cell r="AQ317">
            <v>20512</v>
          </cell>
          <cell r="AR317">
            <v>325568</v>
          </cell>
          <cell r="AS317" t="str">
            <v xml:space="preserve"> </v>
          </cell>
          <cell r="AT317">
            <v>308</v>
          </cell>
          <cell r="AU317">
            <v>0</v>
          </cell>
          <cell r="AV317">
            <v>0</v>
          </cell>
          <cell r="AW317">
            <v>0</v>
          </cell>
          <cell r="AX317">
            <v>0</v>
          </cell>
          <cell r="AY317">
            <v>0</v>
          </cell>
          <cell r="AZ317">
            <v>0</v>
          </cell>
          <cell r="BA317" t="str">
            <v xml:space="preserve"> </v>
          </cell>
          <cell r="BB317">
            <v>0.97</v>
          </cell>
          <cell r="BC317">
            <v>19602</v>
          </cell>
          <cell r="BD317">
            <v>0</v>
          </cell>
          <cell r="BE317">
            <v>910</v>
          </cell>
          <cell r="BF317">
            <v>20512</v>
          </cell>
          <cell r="BH317">
            <v>9</v>
          </cell>
          <cell r="BI317">
            <v>0.24358258082762785</v>
          </cell>
          <cell r="CA317">
            <v>308</v>
          </cell>
          <cell r="CB317">
            <v>308</v>
          </cell>
          <cell r="CC317" t="str">
            <v>WALTHAM</v>
          </cell>
          <cell r="CD317">
            <v>291005</v>
          </cell>
          <cell r="CE317">
            <v>300752</v>
          </cell>
          <cell r="CF317">
            <v>0</v>
          </cell>
          <cell r="CG317">
            <v>38322</v>
          </cell>
          <cell r="CH317">
            <v>6034.8</v>
          </cell>
          <cell r="CI317">
            <v>0</v>
          </cell>
          <cell r="CJ317">
            <v>44356.800000000003</v>
          </cell>
          <cell r="CK317">
            <v>9844.4546795600327</v>
          </cell>
          <cell r="DA317">
            <v>308</v>
          </cell>
          <cell r="DB317" t="str">
            <v>WALTHAM</v>
          </cell>
          <cell r="DG317">
            <v>0</v>
          </cell>
          <cell r="DK317">
            <v>0</v>
          </cell>
          <cell r="DL317">
            <v>0</v>
          </cell>
          <cell r="DN317">
            <v>0</v>
          </cell>
          <cell r="DP317">
            <v>0</v>
          </cell>
          <cell r="DQ317">
            <v>0</v>
          </cell>
          <cell r="DR317">
            <v>0</v>
          </cell>
          <cell r="DT317">
            <v>0</v>
          </cell>
          <cell r="EC317">
            <v>-308</v>
          </cell>
        </row>
        <row r="318">
          <cell r="A318">
            <v>309</v>
          </cell>
          <cell r="B318">
            <v>309</v>
          </cell>
          <cell r="C318" t="str">
            <v>WARE</v>
          </cell>
          <cell r="D318">
            <v>4.32</v>
          </cell>
          <cell r="E318">
            <v>60592</v>
          </cell>
          <cell r="F318">
            <v>0</v>
          </cell>
          <cell r="G318">
            <v>4052</v>
          </cell>
          <cell r="H318">
            <v>64644</v>
          </cell>
          <cell r="J318">
            <v>4052</v>
          </cell>
          <cell r="K318">
            <v>29701.119790991768</v>
          </cell>
          <cell r="L318">
            <v>33753.119790991768</v>
          </cell>
          <cell r="N318">
            <v>30890.880209008232</v>
          </cell>
          <cell r="P318">
            <v>4052</v>
          </cell>
          <cell r="Q318">
            <v>0</v>
          </cell>
          <cell r="R318">
            <v>0</v>
          </cell>
          <cell r="S318">
            <v>0</v>
          </cell>
          <cell r="T318">
            <v>29701.119790991768</v>
          </cell>
          <cell r="U318">
            <v>33753.119790991768</v>
          </cell>
          <cell r="W318">
            <v>36203.4</v>
          </cell>
          <cell r="AB318">
            <v>309</v>
          </cell>
          <cell r="AC318">
            <v>4.32</v>
          </cell>
          <cell r="AD318">
            <v>0</v>
          </cell>
          <cell r="AE318">
            <v>0</v>
          </cell>
          <cell r="AF318">
            <v>0</v>
          </cell>
          <cell r="AG318">
            <v>60592</v>
          </cell>
          <cell r="AH318">
            <v>0</v>
          </cell>
          <cell r="AI318">
            <v>0</v>
          </cell>
          <cell r="AJ318">
            <v>60592</v>
          </cell>
          <cell r="AK318">
            <v>0</v>
          </cell>
          <cell r="AL318">
            <v>4052</v>
          </cell>
          <cell r="AM318">
            <v>64644</v>
          </cell>
          <cell r="AN318">
            <v>0</v>
          </cell>
          <cell r="AO318">
            <v>0</v>
          </cell>
          <cell r="AP318">
            <v>0</v>
          </cell>
          <cell r="AQ318">
            <v>0</v>
          </cell>
          <cell r="AR318">
            <v>64644</v>
          </cell>
          <cell r="AS318" t="str">
            <v xml:space="preserve"> </v>
          </cell>
          <cell r="AT318">
            <v>309</v>
          </cell>
          <cell r="AU318">
            <v>1</v>
          </cell>
          <cell r="AV318">
            <v>0</v>
          </cell>
          <cell r="AW318">
            <v>0</v>
          </cell>
          <cell r="AX318">
            <v>0</v>
          </cell>
          <cell r="AY318">
            <v>0</v>
          </cell>
          <cell r="AZ318">
            <v>0</v>
          </cell>
          <cell r="BA318" t="str">
            <v xml:space="preserve"> </v>
          </cell>
          <cell r="BB318">
            <v>0</v>
          </cell>
          <cell r="BC318">
            <v>0</v>
          </cell>
          <cell r="BD318">
            <v>0</v>
          </cell>
          <cell r="BE318">
            <v>0</v>
          </cell>
          <cell r="BF318">
            <v>0</v>
          </cell>
          <cell r="BH318">
            <v>18</v>
          </cell>
          <cell r="BI318">
            <v>0.34563246148101706</v>
          </cell>
          <cell r="CA318">
            <v>309</v>
          </cell>
          <cell r="CB318">
            <v>309</v>
          </cell>
          <cell r="CC318" t="str">
            <v>WARE</v>
          </cell>
          <cell r="CD318">
            <v>60592</v>
          </cell>
          <cell r="CE318">
            <v>31576</v>
          </cell>
          <cell r="CF318">
            <v>29016</v>
          </cell>
          <cell r="CG318">
            <v>2667</v>
          </cell>
          <cell r="CH318">
            <v>468.40000000000003</v>
          </cell>
          <cell r="CI318">
            <v>0</v>
          </cell>
          <cell r="CJ318">
            <v>32151.4</v>
          </cell>
          <cell r="CK318">
            <v>29701.119790991768</v>
          </cell>
          <cell r="DA318">
            <v>309</v>
          </cell>
          <cell r="DB318" t="str">
            <v>WARE</v>
          </cell>
          <cell r="DG318">
            <v>0</v>
          </cell>
          <cell r="DK318">
            <v>0</v>
          </cell>
          <cell r="DL318">
            <v>0</v>
          </cell>
          <cell r="DN318">
            <v>0</v>
          </cell>
          <cell r="DP318">
            <v>29016</v>
          </cell>
          <cell r="DQ318">
            <v>29016</v>
          </cell>
          <cell r="DR318">
            <v>0</v>
          </cell>
          <cell r="DT318">
            <v>0</v>
          </cell>
          <cell r="EC318">
            <v>-309</v>
          </cell>
        </row>
        <row r="319">
          <cell r="A319">
            <v>310</v>
          </cell>
          <cell r="B319">
            <v>310</v>
          </cell>
          <cell r="C319" t="str">
            <v>WAREHAM</v>
          </cell>
          <cell r="D319">
            <v>102.69</v>
          </cell>
          <cell r="E319">
            <v>1501899</v>
          </cell>
          <cell r="F319">
            <v>0</v>
          </cell>
          <cell r="G319">
            <v>90564</v>
          </cell>
          <cell r="H319">
            <v>1592463</v>
          </cell>
          <cell r="J319">
            <v>90564</v>
          </cell>
          <cell r="K319">
            <v>343806.47680516558</v>
          </cell>
          <cell r="L319">
            <v>434370.47680516558</v>
          </cell>
          <cell r="N319">
            <v>1158092.5231948344</v>
          </cell>
          <cell r="P319">
            <v>95475</v>
          </cell>
          <cell r="Q319">
            <v>5.2365705963873816</v>
          </cell>
          <cell r="R319">
            <v>81322</v>
          </cell>
          <cell r="S319">
            <v>4911</v>
          </cell>
          <cell r="T319">
            <v>343806.47680516558</v>
          </cell>
          <cell r="U319">
            <v>515697.71337576199</v>
          </cell>
          <cell r="W319">
            <v>668788.4</v>
          </cell>
          <cell r="AB319">
            <v>310</v>
          </cell>
          <cell r="AC319">
            <v>102.69</v>
          </cell>
          <cell r="AD319">
            <v>0.9034604943254636</v>
          </cell>
          <cell r="AE319">
            <v>0</v>
          </cell>
          <cell r="AF319">
            <v>5.2365705963873816</v>
          </cell>
          <cell r="AG319">
            <v>1501899</v>
          </cell>
          <cell r="AH319">
            <v>0</v>
          </cell>
          <cell r="AI319">
            <v>0</v>
          </cell>
          <cell r="AJ319">
            <v>1501899</v>
          </cell>
          <cell r="AK319">
            <v>0</v>
          </cell>
          <cell r="AL319">
            <v>90564</v>
          </cell>
          <cell r="AM319">
            <v>1592463</v>
          </cell>
          <cell r="AN319">
            <v>76411</v>
          </cell>
          <cell r="AO319">
            <v>0</v>
          </cell>
          <cell r="AP319">
            <v>4911</v>
          </cell>
          <cell r="AQ319">
            <v>81322</v>
          </cell>
          <cell r="AR319">
            <v>1673785</v>
          </cell>
          <cell r="AS319" t="str">
            <v xml:space="preserve"> </v>
          </cell>
          <cell r="AT319">
            <v>310</v>
          </cell>
          <cell r="AU319">
            <v>4</v>
          </cell>
          <cell r="AV319">
            <v>0</v>
          </cell>
          <cell r="AW319">
            <v>0</v>
          </cell>
          <cell r="AX319">
            <v>0</v>
          </cell>
          <cell r="AY319">
            <v>0</v>
          </cell>
          <cell r="AZ319">
            <v>0</v>
          </cell>
          <cell r="BA319" t="str">
            <v xml:space="preserve"> </v>
          </cell>
          <cell r="BB319">
            <v>5.2365705963873816</v>
          </cell>
          <cell r="BC319">
            <v>76411</v>
          </cell>
          <cell r="BD319">
            <v>0</v>
          </cell>
          <cell r="BE319">
            <v>4911</v>
          </cell>
          <cell r="BF319">
            <v>81322</v>
          </cell>
          <cell r="BH319">
            <v>9</v>
          </cell>
          <cell r="BI319">
            <v>3.8931427747644678</v>
          </cell>
          <cell r="CA319">
            <v>310</v>
          </cell>
          <cell r="CB319">
            <v>310</v>
          </cell>
          <cell r="CC319" t="str">
            <v>WAREHAM</v>
          </cell>
          <cell r="CD319">
            <v>1501899</v>
          </cell>
          <cell r="CE319">
            <v>1169273</v>
          </cell>
          <cell r="CF319">
            <v>332626</v>
          </cell>
          <cell r="CG319">
            <v>43522.799999999996</v>
          </cell>
          <cell r="CH319">
            <v>120753.60000000001</v>
          </cell>
          <cell r="CI319">
            <v>0</v>
          </cell>
          <cell r="CJ319">
            <v>496902.40000000002</v>
          </cell>
          <cell r="CK319">
            <v>343806.47680516558</v>
          </cell>
          <cell r="DA319">
            <v>310</v>
          </cell>
          <cell r="DB319" t="str">
            <v>WAREHAM</v>
          </cell>
          <cell r="DG319">
            <v>0</v>
          </cell>
          <cell r="DK319">
            <v>0</v>
          </cell>
          <cell r="DL319">
            <v>0</v>
          </cell>
          <cell r="DN319">
            <v>0</v>
          </cell>
          <cell r="DP319">
            <v>332626</v>
          </cell>
          <cell r="DQ319">
            <v>332626</v>
          </cell>
          <cell r="DR319">
            <v>0</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B320">
            <v>311</v>
          </cell>
          <cell r="AT320">
            <v>311</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B321">
            <v>312</v>
          </cell>
          <cell r="AT321">
            <v>312</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B322">
            <v>313</v>
          </cell>
          <cell r="AT322">
            <v>313</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9.9600000000000009</v>
          </cell>
          <cell r="E323">
            <v>221864</v>
          </cell>
          <cell r="F323">
            <v>0</v>
          </cell>
          <cell r="G323">
            <v>9331</v>
          </cell>
          <cell r="H323">
            <v>231195</v>
          </cell>
          <cell r="J323">
            <v>9331</v>
          </cell>
          <cell r="K323">
            <v>85198.256855494212</v>
          </cell>
          <cell r="L323">
            <v>94529.256855494212</v>
          </cell>
          <cell r="N323">
            <v>136665.74314450577</v>
          </cell>
          <cell r="P323">
            <v>9331</v>
          </cell>
          <cell r="Q323">
            <v>0</v>
          </cell>
          <cell r="R323">
            <v>0</v>
          </cell>
          <cell r="S323">
            <v>0</v>
          </cell>
          <cell r="T323">
            <v>85198.256855494212</v>
          </cell>
          <cell r="U323">
            <v>94529.256855494212</v>
          </cell>
          <cell r="W323">
            <v>105701.8</v>
          </cell>
          <cell r="AB323">
            <v>314</v>
          </cell>
          <cell r="AC323">
            <v>9.9600000000000009</v>
          </cell>
          <cell r="AD323">
            <v>1.160479703723836E-2</v>
          </cell>
          <cell r="AE323">
            <v>0</v>
          </cell>
          <cell r="AF323">
            <v>0</v>
          </cell>
          <cell r="AG323">
            <v>221864</v>
          </cell>
          <cell r="AH323">
            <v>0</v>
          </cell>
          <cell r="AI323">
            <v>0</v>
          </cell>
          <cell r="AJ323">
            <v>221864</v>
          </cell>
          <cell r="AK323">
            <v>0</v>
          </cell>
          <cell r="AL323">
            <v>9331</v>
          </cell>
          <cell r="AM323">
            <v>231195</v>
          </cell>
          <cell r="AN323">
            <v>0</v>
          </cell>
          <cell r="AO323">
            <v>0</v>
          </cell>
          <cell r="AP323">
            <v>0</v>
          </cell>
          <cell r="AQ323">
            <v>0</v>
          </cell>
          <cell r="AR323">
            <v>231195</v>
          </cell>
          <cell r="AS323" t="str">
            <v xml:space="preserve"> </v>
          </cell>
          <cell r="AT323">
            <v>314</v>
          </cell>
          <cell r="AU323">
            <v>0</v>
          </cell>
          <cell r="AV323">
            <v>0</v>
          </cell>
          <cell r="AW323">
            <v>0</v>
          </cell>
          <cell r="AX323">
            <v>0</v>
          </cell>
          <cell r="AY323">
            <v>0</v>
          </cell>
          <cell r="AZ323">
            <v>0</v>
          </cell>
          <cell r="BA323" t="str">
            <v xml:space="preserve"> </v>
          </cell>
          <cell r="BB323">
            <v>0</v>
          </cell>
          <cell r="BC323">
            <v>0</v>
          </cell>
          <cell r="BD323">
            <v>0</v>
          </cell>
          <cell r="BE323">
            <v>0</v>
          </cell>
          <cell r="BF323">
            <v>0</v>
          </cell>
          <cell r="BH323">
            <v>9</v>
          </cell>
          <cell r="BI323">
            <v>0.36922775094928789</v>
          </cell>
          <cell r="CA323">
            <v>314</v>
          </cell>
          <cell r="CB323">
            <v>314</v>
          </cell>
          <cell r="CC323" t="str">
            <v>WATERTOWN</v>
          </cell>
          <cell r="CD323">
            <v>221864</v>
          </cell>
          <cell r="CE323">
            <v>140528</v>
          </cell>
          <cell r="CF323">
            <v>81336</v>
          </cell>
          <cell r="CG323">
            <v>15034.8</v>
          </cell>
          <cell r="CH323">
            <v>0</v>
          </cell>
          <cell r="CI323">
            <v>0</v>
          </cell>
          <cell r="CJ323">
            <v>96370.8</v>
          </cell>
          <cell r="CK323">
            <v>85198.256855494212</v>
          </cell>
          <cell r="DA323">
            <v>314</v>
          </cell>
          <cell r="DB323" t="str">
            <v>WATERTOWN</v>
          </cell>
          <cell r="DG323">
            <v>0</v>
          </cell>
          <cell r="DK323">
            <v>0</v>
          </cell>
          <cell r="DL323">
            <v>0</v>
          </cell>
          <cell r="DN323">
            <v>0</v>
          </cell>
          <cell r="DP323">
            <v>81336</v>
          </cell>
          <cell r="DQ323">
            <v>81336</v>
          </cell>
          <cell r="DR323">
            <v>0</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B324">
            <v>315</v>
          </cell>
          <cell r="AT324">
            <v>315</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25.3</v>
          </cell>
          <cell r="E325">
            <v>321071</v>
          </cell>
          <cell r="F325">
            <v>0</v>
          </cell>
          <cell r="G325">
            <v>23712</v>
          </cell>
          <cell r="H325">
            <v>344783</v>
          </cell>
          <cell r="J325">
            <v>23712</v>
          </cell>
          <cell r="K325">
            <v>81622.133854690677</v>
          </cell>
          <cell r="L325">
            <v>105334.13385469068</v>
          </cell>
          <cell r="N325">
            <v>239448.86614530932</v>
          </cell>
          <cell r="P325">
            <v>23712</v>
          </cell>
          <cell r="Q325">
            <v>0</v>
          </cell>
          <cell r="R325">
            <v>0</v>
          </cell>
          <cell r="S325">
            <v>0</v>
          </cell>
          <cell r="T325">
            <v>81622.133854690677</v>
          </cell>
          <cell r="U325">
            <v>105334.13385469068</v>
          </cell>
          <cell r="W325">
            <v>134360.6</v>
          </cell>
          <cell r="AB325">
            <v>316</v>
          </cell>
          <cell r="AC325">
            <v>25.3</v>
          </cell>
          <cell r="AD325">
            <v>1.9071124074490922E-2</v>
          </cell>
          <cell r="AE325">
            <v>0</v>
          </cell>
          <cell r="AF325">
            <v>0</v>
          </cell>
          <cell r="AG325">
            <v>321071</v>
          </cell>
          <cell r="AH325">
            <v>0</v>
          </cell>
          <cell r="AI325">
            <v>0</v>
          </cell>
          <cell r="AJ325">
            <v>321071</v>
          </cell>
          <cell r="AK325">
            <v>0</v>
          </cell>
          <cell r="AL325">
            <v>23712</v>
          </cell>
          <cell r="AM325">
            <v>344783</v>
          </cell>
          <cell r="AN325">
            <v>0</v>
          </cell>
          <cell r="AO325">
            <v>0</v>
          </cell>
          <cell r="AP325">
            <v>0</v>
          </cell>
          <cell r="AQ325">
            <v>0</v>
          </cell>
          <cell r="AR325">
            <v>344783</v>
          </cell>
          <cell r="AS325" t="str">
            <v xml:space="preserve"> </v>
          </cell>
          <cell r="AT325">
            <v>316</v>
          </cell>
          <cell r="AU325">
            <v>0</v>
          </cell>
          <cell r="AV325">
            <v>0</v>
          </cell>
          <cell r="AW325">
            <v>0</v>
          </cell>
          <cell r="AX325">
            <v>0</v>
          </cell>
          <cell r="AY325">
            <v>0</v>
          </cell>
          <cell r="AZ325">
            <v>0</v>
          </cell>
          <cell r="BA325" t="str">
            <v xml:space="preserve"> </v>
          </cell>
          <cell r="BB325">
            <v>0</v>
          </cell>
          <cell r="BC325">
            <v>0</v>
          </cell>
          <cell r="BD325">
            <v>0</v>
          </cell>
          <cell r="BE325">
            <v>0</v>
          </cell>
          <cell r="BF325">
            <v>0</v>
          </cell>
          <cell r="BH325">
            <v>18</v>
          </cell>
          <cell r="BI325">
            <v>1.1387214373551018</v>
          </cell>
          <cell r="CA325">
            <v>316</v>
          </cell>
          <cell r="CB325">
            <v>316</v>
          </cell>
          <cell r="CC325" t="str">
            <v>WEBSTER</v>
          </cell>
          <cell r="CD325">
            <v>321071</v>
          </cell>
          <cell r="CE325">
            <v>247838</v>
          </cell>
          <cell r="CF325">
            <v>73233</v>
          </cell>
          <cell r="CG325">
            <v>32656.799999999999</v>
          </cell>
          <cell r="CH325">
            <v>4758.8</v>
          </cell>
          <cell r="CI325">
            <v>0</v>
          </cell>
          <cell r="CJ325">
            <v>110648.6</v>
          </cell>
          <cell r="CK325">
            <v>81622.133854690677</v>
          </cell>
          <cell r="DA325">
            <v>316</v>
          </cell>
          <cell r="DB325" t="str">
            <v>WEBSTER</v>
          </cell>
          <cell r="DG325">
            <v>0</v>
          </cell>
          <cell r="DK325">
            <v>0</v>
          </cell>
          <cell r="DL325">
            <v>0</v>
          </cell>
          <cell r="DN325">
            <v>0</v>
          </cell>
          <cell r="DP325">
            <v>73233</v>
          </cell>
          <cell r="DQ325">
            <v>73233</v>
          </cell>
          <cell r="DR325">
            <v>0</v>
          </cell>
          <cell r="DT325">
            <v>0</v>
          </cell>
          <cell r="EC325">
            <v>-316</v>
          </cell>
        </row>
        <row r="326">
          <cell r="A326">
            <v>317</v>
          </cell>
          <cell r="B326">
            <v>317</v>
          </cell>
          <cell r="C326" t="str">
            <v>WELLESLEY</v>
          </cell>
          <cell r="D326">
            <v>1</v>
          </cell>
          <cell r="E326">
            <v>19398</v>
          </cell>
          <cell r="F326">
            <v>0</v>
          </cell>
          <cell r="G326">
            <v>932</v>
          </cell>
          <cell r="H326">
            <v>20330</v>
          </cell>
          <cell r="J326">
            <v>932</v>
          </cell>
          <cell r="K326">
            <v>19398</v>
          </cell>
          <cell r="L326">
            <v>20330</v>
          </cell>
          <cell r="N326">
            <v>0</v>
          </cell>
          <cell r="P326">
            <v>932</v>
          </cell>
          <cell r="Q326">
            <v>0</v>
          </cell>
          <cell r="R326">
            <v>0</v>
          </cell>
          <cell r="S326">
            <v>0</v>
          </cell>
          <cell r="T326">
            <v>19398</v>
          </cell>
          <cell r="U326">
            <v>20330</v>
          </cell>
          <cell r="W326">
            <v>20330</v>
          </cell>
          <cell r="AB326">
            <v>317</v>
          </cell>
          <cell r="AC326">
            <v>1</v>
          </cell>
          <cell r="AD326">
            <v>6.8467383944024142E-3</v>
          </cell>
          <cell r="AE326">
            <v>0</v>
          </cell>
          <cell r="AF326">
            <v>0</v>
          </cell>
          <cell r="AG326">
            <v>19398</v>
          </cell>
          <cell r="AH326">
            <v>0</v>
          </cell>
          <cell r="AI326">
            <v>0</v>
          </cell>
          <cell r="AJ326">
            <v>19398</v>
          </cell>
          <cell r="AK326">
            <v>0</v>
          </cell>
          <cell r="AL326">
            <v>932</v>
          </cell>
          <cell r="AM326">
            <v>20330</v>
          </cell>
          <cell r="AN326">
            <v>0</v>
          </cell>
          <cell r="AO326">
            <v>0</v>
          </cell>
          <cell r="AP326">
            <v>0</v>
          </cell>
          <cell r="AQ326">
            <v>0</v>
          </cell>
          <cell r="AR326">
            <v>20330</v>
          </cell>
          <cell r="AS326" t="str">
            <v xml:space="preserve"> </v>
          </cell>
          <cell r="AT326">
            <v>317</v>
          </cell>
          <cell r="AU326">
            <v>0</v>
          </cell>
          <cell r="AV326">
            <v>0</v>
          </cell>
          <cell r="AW326">
            <v>0</v>
          </cell>
          <cell r="AX326">
            <v>0</v>
          </cell>
          <cell r="AY326">
            <v>0</v>
          </cell>
          <cell r="AZ326">
            <v>0</v>
          </cell>
          <cell r="BA326" t="str">
            <v xml:space="preserve"> </v>
          </cell>
          <cell r="BB326">
            <v>0</v>
          </cell>
          <cell r="BC326">
            <v>0</v>
          </cell>
          <cell r="BD326">
            <v>0</v>
          </cell>
          <cell r="BE326">
            <v>0</v>
          </cell>
          <cell r="BF326">
            <v>0</v>
          </cell>
          <cell r="BH326">
            <v>9</v>
          </cell>
          <cell r="BI326">
            <v>1.9926517613246986E-2</v>
          </cell>
          <cell r="CA326">
            <v>317</v>
          </cell>
          <cell r="CB326">
            <v>317</v>
          </cell>
          <cell r="CC326" t="str">
            <v>WELLESLEY</v>
          </cell>
          <cell r="CD326">
            <v>19398</v>
          </cell>
          <cell r="CE326">
            <v>0</v>
          </cell>
          <cell r="CF326">
            <v>19398</v>
          </cell>
          <cell r="CG326">
            <v>0</v>
          </cell>
          <cell r="CH326">
            <v>0</v>
          </cell>
          <cell r="CI326">
            <v>0</v>
          </cell>
          <cell r="CJ326">
            <v>19398</v>
          </cell>
          <cell r="CK326">
            <v>19398</v>
          </cell>
          <cell r="DA326">
            <v>317</v>
          </cell>
          <cell r="DB326" t="str">
            <v>WELLESLEY</v>
          </cell>
          <cell r="DG326">
            <v>0</v>
          </cell>
          <cell r="DK326">
            <v>0</v>
          </cell>
          <cell r="DL326">
            <v>0</v>
          </cell>
          <cell r="DN326">
            <v>0</v>
          </cell>
          <cell r="DP326">
            <v>19398</v>
          </cell>
          <cell r="DQ326">
            <v>19398</v>
          </cell>
          <cell r="DR326">
            <v>0</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B327">
            <v>318</v>
          </cell>
          <cell r="AT327">
            <v>318</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B328">
            <v>319</v>
          </cell>
          <cell r="AT328">
            <v>319</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B329">
            <v>320</v>
          </cell>
          <cell r="AT329">
            <v>320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11.98</v>
          </cell>
          <cell r="E330">
            <v>204722</v>
          </cell>
          <cell r="F330">
            <v>0</v>
          </cell>
          <cell r="G330">
            <v>11237</v>
          </cell>
          <cell r="H330">
            <v>215959</v>
          </cell>
          <cell r="J330">
            <v>11237</v>
          </cell>
          <cell r="K330">
            <v>52719</v>
          </cell>
          <cell r="L330">
            <v>63956</v>
          </cell>
          <cell r="N330">
            <v>152003</v>
          </cell>
          <cell r="P330">
            <v>11237</v>
          </cell>
          <cell r="Q330">
            <v>0</v>
          </cell>
          <cell r="R330">
            <v>0</v>
          </cell>
          <cell r="S330">
            <v>0</v>
          </cell>
          <cell r="T330">
            <v>52719</v>
          </cell>
          <cell r="U330">
            <v>63956</v>
          </cell>
          <cell r="W330">
            <v>78669.2</v>
          </cell>
          <cell r="AB330">
            <v>321</v>
          </cell>
          <cell r="AC330">
            <v>11.98</v>
          </cell>
          <cell r="AD330">
            <v>0</v>
          </cell>
          <cell r="AE330">
            <v>0</v>
          </cell>
          <cell r="AF330">
            <v>0</v>
          </cell>
          <cell r="AG330">
            <v>204722</v>
          </cell>
          <cell r="AH330">
            <v>0</v>
          </cell>
          <cell r="AI330">
            <v>0</v>
          </cell>
          <cell r="AJ330">
            <v>204722</v>
          </cell>
          <cell r="AK330">
            <v>0</v>
          </cell>
          <cell r="AL330">
            <v>11237</v>
          </cell>
          <cell r="AM330">
            <v>215959</v>
          </cell>
          <cell r="AN330">
            <v>0</v>
          </cell>
          <cell r="AO330">
            <v>0</v>
          </cell>
          <cell r="AP330">
            <v>0</v>
          </cell>
          <cell r="AQ330">
            <v>0</v>
          </cell>
          <cell r="AR330">
            <v>215959</v>
          </cell>
          <cell r="AS330" t="str">
            <v xml:space="preserve"> </v>
          </cell>
          <cell r="AT330">
            <v>321</v>
          </cell>
          <cell r="AU330">
            <v>0</v>
          </cell>
          <cell r="AV330">
            <v>0</v>
          </cell>
          <cell r="AW330">
            <v>0</v>
          </cell>
          <cell r="AX330">
            <v>0</v>
          </cell>
          <cell r="AY330">
            <v>0</v>
          </cell>
          <cell r="AZ330">
            <v>0</v>
          </cell>
          <cell r="BA330" t="str">
            <v xml:space="preserve"> </v>
          </cell>
          <cell r="BB330">
            <v>0</v>
          </cell>
          <cell r="BC330">
            <v>0</v>
          </cell>
          <cell r="BD330">
            <v>0</v>
          </cell>
          <cell r="BE330">
            <v>0</v>
          </cell>
          <cell r="BF330">
            <v>0</v>
          </cell>
          <cell r="BH330">
            <v>9</v>
          </cell>
          <cell r="BI330">
            <v>0.32973301932711968</v>
          </cell>
          <cell r="CA330">
            <v>321</v>
          </cell>
          <cell r="CB330">
            <v>328</v>
          </cell>
          <cell r="CC330" t="str">
            <v>WESTBOROUGH</v>
          </cell>
          <cell r="CD330">
            <v>204722</v>
          </cell>
          <cell r="CE330">
            <v>152003</v>
          </cell>
          <cell r="CF330">
            <v>52719</v>
          </cell>
          <cell r="CG330">
            <v>0</v>
          </cell>
          <cell r="CH330">
            <v>14713.2</v>
          </cell>
          <cell r="CI330">
            <v>0</v>
          </cell>
          <cell r="CJ330">
            <v>67432.2</v>
          </cell>
          <cell r="CK330">
            <v>52719</v>
          </cell>
          <cell r="DA330">
            <v>321</v>
          </cell>
          <cell r="DB330" t="str">
            <v>WESTBOROUGH</v>
          </cell>
          <cell r="DG330">
            <v>0</v>
          </cell>
          <cell r="DK330">
            <v>0</v>
          </cell>
          <cell r="DL330">
            <v>0</v>
          </cell>
          <cell r="DN330">
            <v>0</v>
          </cell>
          <cell r="DP330">
            <v>52719</v>
          </cell>
          <cell r="DQ330">
            <v>52719</v>
          </cell>
          <cell r="DR330">
            <v>0</v>
          </cell>
          <cell r="DT330">
            <v>0</v>
          </cell>
          <cell r="EC330">
            <v>-321</v>
          </cell>
        </row>
        <row r="331">
          <cell r="A331">
            <v>322</v>
          </cell>
          <cell r="B331">
            <v>321</v>
          </cell>
          <cell r="C331" t="str">
            <v>WEST BOYLSTON</v>
          </cell>
          <cell r="D331">
            <v>10</v>
          </cell>
          <cell r="E331">
            <v>153220</v>
          </cell>
          <cell r="F331">
            <v>0</v>
          </cell>
          <cell r="G331">
            <v>8442</v>
          </cell>
          <cell r="H331">
            <v>161662</v>
          </cell>
          <cell r="J331">
            <v>8442</v>
          </cell>
          <cell r="K331">
            <v>2902.6733675676819</v>
          </cell>
          <cell r="L331">
            <v>11344.673367567682</v>
          </cell>
          <cell r="N331">
            <v>150317.32663243232</v>
          </cell>
          <cell r="P331">
            <v>9380</v>
          </cell>
          <cell r="Q331">
            <v>1</v>
          </cell>
          <cell r="R331">
            <v>17589</v>
          </cell>
          <cell r="S331">
            <v>938</v>
          </cell>
          <cell r="T331">
            <v>2902.6733675676819</v>
          </cell>
          <cell r="U331">
            <v>28934.673367567681</v>
          </cell>
          <cell r="W331">
            <v>42460.4</v>
          </cell>
          <cell r="AB331">
            <v>322</v>
          </cell>
          <cell r="AC331">
            <v>10</v>
          </cell>
          <cell r="AD331">
            <v>0</v>
          </cell>
          <cell r="AE331">
            <v>0</v>
          </cell>
          <cell r="AF331">
            <v>1</v>
          </cell>
          <cell r="AG331">
            <v>153220</v>
          </cell>
          <cell r="AH331">
            <v>0</v>
          </cell>
          <cell r="AI331">
            <v>0</v>
          </cell>
          <cell r="AJ331">
            <v>153220</v>
          </cell>
          <cell r="AK331">
            <v>0</v>
          </cell>
          <cell r="AL331">
            <v>8442</v>
          </cell>
          <cell r="AM331">
            <v>161662</v>
          </cell>
          <cell r="AN331">
            <v>16651</v>
          </cell>
          <cell r="AO331">
            <v>0</v>
          </cell>
          <cell r="AP331">
            <v>938</v>
          </cell>
          <cell r="AQ331">
            <v>17589</v>
          </cell>
          <cell r="AR331">
            <v>179251</v>
          </cell>
          <cell r="AS331" t="str">
            <v xml:space="preserve"> </v>
          </cell>
          <cell r="AT331">
            <v>322</v>
          </cell>
          <cell r="AU331">
            <v>0</v>
          </cell>
          <cell r="AV331">
            <v>0</v>
          </cell>
          <cell r="AW331">
            <v>0</v>
          </cell>
          <cell r="AX331">
            <v>0</v>
          </cell>
          <cell r="AY331">
            <v>0</v>
          </cell>
          <cell r="AZ331">
            <v>0</v>
          </cell>
          <cell r="BA331" t="str">
            <v xml:space="preserve"> </v>
          </cell>
          <cell r="BB331">
            <v>1</v>
          </cell>
          <cell r="BC331">
            <v>16651</v>
          </cell>
          <cell r="BD331">
            <v>0</v>
          </cell>
          <cell r="BE331">
            <v>938</v>
          </cell>
          <cell r="BF331">
            <v>17589</v>
          </cell>
          <cell r="BH331">
            <v>9</v>
          </cell>
          <cell r="BI331">
            <v>0.99915918367816603</v>
          </cell>
          <cell r="CA331">
            <v>322</v>
          </cell>
          <cell r="CB331">
            <v>321</v>
          </cell>
          <cell r="CC331" t="str">
            <v>WEST BOYLSTON</v>
          </cell>
          <cell r="CD331">
            <v>153220</v>
          </cell>
          <cell r="CE331">
            <v>152914</v>
          </cell>
          <cell r="CF331">
            <v>306</v>
          </cell>
          <cell r="CG331">
            <v>10108.199999999999</v>
          </cell>
          <cell r="CH331">
            <v>6015.2000000000007</v>
          </cell>
          <cell r="CI331">
            <v>0</v>
          </cell>
          <cell r="CJ331">
            <v>16429.400000000001</v>
          </cell>
          <cell r="CK331">
            <v>2902.6733675676819</v>
          </cell>
          <cell r="DA331">
            <v>322</v>
          </cell>
          <cell r="DB331" t="str">
            <v>WEST BOYLSTON</v>
          </cell>
          <cell r="DG331">
            <v>0</v>
          </cell>
          <cell r="DK331">
            <v>0</v>
          </cell>
          <cell r="DL331">
            <v>0</v>
          </cell>
          <cell r="DN331">
            <v>0</v>
          </cell>
          <cell r="DP331">
            <v>306</v>
          </cell>
          <cell r="DQ331">
            <v>306</v>
          </cell>
          <cell r="DR331">
            <v>0</v>
          </cell>
          <cell r="DT331">
            <v>0</v>
          </cell>
          <cell r="EC331">
            <v>-322</v>
          </cell>
        </row>
        <row r="332">
          <cell r="A332">
            <v>323</v>
          </cell>
          <cell r="B332">
            <v>322</v>
          </cell>
          <cell r="C332" t="str">
            <v>WEST BRIDGEWATER</v>
          </cell>
          <cell r="D332">
            <v>6.92</v>
          </cell>
          <cell r="E332">
            <v>99344</v>
          </cell>
          <cell r="F332">
            <v>0</v>
          </cell>
          <cell r="G332">
            <v>6465</v>
          </cell>
          <cell r="H332">
            <v>105809</v>
          </cell>
          <cell r="J332">
            <v>6465</v>
          </cell>
          <cell r="K332">
            <v>4670.2203975366992</v>
          </cell>
          <cell r="L332">
            <v>11135.220397536699</v>
          </cell>
          <cell r="N332">
            <v>94673.779602463299</v>
          </cell>
          <cell r="P332">
            <v>6465</v>
          </cell>
          <cell r="Q332">
            <v>0</v>
          </cell>
          <cell r="R332">
            <v>0</v>
          </cell>
          <cell r="S332">
            <v>0</v>
          </cell>
          <cell r="T332">
            <v>4670.2203975366992</v>
          </cell>
          <cell r="U332">
            <v>11135.220397536699</v>
          </cell>
          <cell r="W332">
            <v>37339.800000000003</v>
          </cell>
          <cell r="AB332">
            <v>323</v>
          </cell>
          <cell r="AC332">
            <v>6.92</v>
          </cell>
          <cell r="AD332">
            <v>2.6796693334689897E-2</v>
          </cell>
          <cell r="AE332">
            <v>0</v>
          </cell>
          <cell r="AF332">
            <v>0</v>
          </cell>
          <cell r="AG332">
            <v>99344</v>
          </cell>
          <cell r="AH332">
            <v>0</v>
          </cell>
          <cell r="AI332">
            <v>0</v>
          </cell>
          <cell r="AJ332">
            <v>99344</v>
          </cell>
          <cell r="AK332">
            <v>0</v>
          </cell>
          <cell r="AL332">
            <v>6465</v>
          </cell>
          <cell r="AM332">
            <v>105809</v>
          </cell>
          <cell r="AN332">
            <v>0</v>
          </cell>
          <cell r="AO332">
            <v>0</v>
          </cell>
          <cell r="AP332">
            <v>0</v>
          </cell>
          <cell r="AQ332">
            <v>0</v>
          </cell>
          <cell r="AR332">
            <v>105809</v>
          </cell>
          <cell r="AS332" t="str">
            <v xml:space="preserve"> </v>
          </cell>
          <cell r="AT332">
            <v>323</v>
          </cell>
          <cell r="AU332">
            <v>0</v>
          </cell>
          <cell r="AV332">
            <v>0</v>
          </cell>
          <cell r="AW332">
            <v>0</v>
          </cell>
          <cell r="AX332">
            <v>0</v>
          </cell>
          <cell r="AY332">
            <v>0</v>
          </cell>
          <cell r="AZ332">
            <v>0</v>
          </cell>
          <cell r="BA332" t="str">
            <v xml:space="preserve"> </v>
          </cell>
          <cell r="BB332">
            <v>0</v>
          </cell>
          <cell r="BC332">
            <v>0</v>
          </cell>
          <cell r="BD332">
            <v>0</v>
          </cell>
          <cell r="BE332">
            <v>0</v>
          </cell>
          <cell r="BF332">
            <v>0</v>
          </cell>
          <cell r="BH332">
            <v>9</v>
          </cell>
          <cell r="BI332">
            <v>0.60509244028440012</v>
          </cell>
          <cell r="CA332">
            <v>323</v>
          </cell>
          <cell r="CB332">
            <v>322</v>
          </cell>
          <cell r="CC332" t="str">
            <v>WEST BRIDGEWATER</v>
          </cell>
          <cell r="CD332">
            <v>99344</v>
          </cell>
          <cell r="CE332">
            <v>112110</v>
          </cell>
          <cell r="CF332">
            <v>0</v>
          </cell>
          <cell r="CG332">
            <v>18180</v>
          </cell>
          <cell r="CH332">
            <v>12694.800000000001</v>
          </cell>
          <cell r="CI332">
            <v>0</v>
          </cell>
          <cell r="CJ332">
            <v>30874.800000000003</v>
          </cell>
          <cell r="CK332">
            <v>4670.2203975366992</v>
          </cell>
          <cell r="DA332">
            <v>323</v>
          </cell>
          <cell r="DB332" t="str">
            <v>WEST BRIDGEWATER</v>
          </cell>
          <cell r="DG332">
            <v>0</v>
          </cell>
          <cell r="DK332">
            <v>0</v>
          </cell>
          <cell r="DL332">
            <v>0</v>
          </cell>
          <cell r="DN332">
            <v>0</v>
          </cell>
          <cell r="DP332">
            <v>0</v>
          </cell>
          <cell r="DQ332">
            <v>0</v>
          </cell>
          <cell r="DR332">
            <v>0</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B333">
            <v>324</v>
          </cell>
          <cell r="AT333">
            <v>324</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76.539999999999992</v>
          </cell>
          <cell r="E334">
            <v>929893</v>
          </cell>
          <cell r="F334">
            <v>0</v>
          </cell>
          <cell r="G334">
            <v>70849</v>
          </cell>
          <cell r="H334">
            <v>1000742</v>
          </cell>
          <cell r="J334">
            <v>70849</v>
          </cell>
          <cell r="K334">
            <v>240222.69733327455</v>
          </cell>
          <cell r="L334">
            <v>311071.69733327453</v>
          </cell>
          <cell r="N334">
            <v>689670.30266672547</v>
          </cell>
          <cell r="P334">
            <v>71787</v>
          </cell>
          <cell r="Q334">
            <v>1</v>
          </cell>
          <cell r="R334">
            <v>12472</v>
          </cell>
          <cell r="S334">
            <v>938</v>
          </cell>
          <cell r="T334">
            <v>240222.69733327455</v>
          </cell>
          <cell r="U334">
            <v>323544.69733327453</v>
          </cell>
          <cell r="W334">
            <v>551787</v>
          </cell>
          <cell r="AB334">
            <v>325</v>
          </cell>
          <cell r="AC334">
            <v>76.539999999999992</v>
          </cell>
          <cell r="AD334">
            <v>7.9576295749785118E-3</v>
          </cell>
          <cell r="AE334">
            <v>0</v>
          </cell>
          <cell r="AF334">
            <v>1</v>
          </cell>
          <cell r="AG334">
            <v>929893</v>
          </cell>
          <cell r="AH334">
            <v>0</v>
          </cell>
          <cell r="AI334">
            <v>0</v>
          </cell>
          <cell r="AJ334">
            <v>929893</v>
          </cell>
          <cell r="AK334">
            <v>0</v>
          </cell>
          <cell r="AL334">
            <v>70849</v>
          </cell>
          <cell r="AM334">
            <v>1000742</v>
          </cell>
          <cell r="AN334">
            <v>11534</v>
          </cell>
          <cell r="AO334">
            <v>0</v>
          </cell>
          <cell r="AP334">
            <v>938</v>
          </cell>
          <cell r="AQ334">
            <v>12472</v>
          </cell>
          <cell r="AR334">
            <v>1013214</v>
          </cell>
          <cell r="AS334" t="str">
            <v xml:space="preserve"> </v>
          </cell>
          <cell r="AT334">
            <v>325</v>
          </cell>
          <cell r="AU334">
            <v>0.8</v>
          </cell>
          <cell r="AV334">
            <v>0</v>
          </cell>
          <cell r="AW334">
            <v>0</v>
          </cell>
          <cell r="AX334">
            <v>0</v>
          </cell>
          <cell r="AY334">
            <v>0</v>
          </cell>
          <cell r="AZ334">
            <v>0</v>
          </cell>
          <cell r="BA334" t="str">
            <v xml:space="preserve"> </v>
          </cell>
          <cell r="BB334">
            <v>1</v>
          </cell>
          <cell r="BC334">
            <v>11534</v>
          </cell>
          <cell r="BD334">
            <v>0</v>
          </cell>
          <cell r="BE334">
            <v>938</v>
          </cell>
          <cell r="BF334">
            <v>12472</v>
          </cell>
          <cell r="BH334">
            <v>9</v>
          </cell>
          <cell r="BI334">
            <v>1.2300280450022756</v>
          </cell>
          <cell r="CA334">
            <v>325</v>
          </cell>
          <cell r="CB334">
            <v>329</v>
          </cell>
          <cell r="CC334" t="str">
            <v>WESTFIELD</v>
          </cell>
          <cell r="CD334">
            <v>929893</v>
          </cell>
          <cell r="CE334">
            <v>697866</v>
          </cell>
          <cell r="CF334">
            <v>232027</v>
          </cell>
          <cell r="CG334">
            <v>31903.8</v>
          </cell>
          <cell r="CH334">
            <v>204535.2</v>
          </cell>
          <cell r="CI334">
            <v>0</v>
          </cell>
          <cell r="CJ334">
            <v>468466</v>
          </cell>
          <cell r="CK334">
            <v>240222.69733327455</v>
          </cell>
          <cell r="DA334">
            <v>325</v>
          </cell>
          <cell r="DB334" t="str">
            <v>WESTFIELD</v>
          </cell>
          <cell r="DG334">
            <v>0</v>
          </cell>
          <cell r="DK334">
            <v>0</v>
          </cell>
          <cell r="DL334">
            <v>0</v>
          </cell>
          <cell r="DN334">
            <v>0</v>
          </cell>
          <cell r="DP334">
            <v>232027</v>
          </cell>
          <cell r="DQ334">
            <v>232027</v>
          </cell>
          <cell r="DR334">
            <v>0</v>
          </cell>
          <cell r="DT334">
            <v>0</v>
          </cell>
          <cell r="EC334">
            <v>-325</v>
          </cell>
        </row>
        <row r="335">
          <cell r="A335">
            <v>326</v>
          </cell>
          <cell r="B335">
            <v>330</v>
          </cell>
          <cell r="C335" t="str">
            <v>WESTFORD</v>
          </cell>
          <cell r="D335">
            <v>23.85</v>
          </cell>
          <cell r="E335">
            <v>320999</v>
          </cell>
          <cell r="F335">
            <v>0</v>
          </cell>
          <cell r="G335">
            <v>21417</v>
          </cell>
          <cell r="H335">
            <v>342416</v>
          </cell>
          <cell r="J335">
            <v>21417</v>
          </cell>
          <cell r="K335">
            <v>151725</v>
          </cell>
          <cell r="L335">
            <v>173142</v>
          </cell>
          <cell r="N335">
            <v>169274</v>
          </cell>
          <cell r="P335">
            <v>22355</v>
          </cell>
          <cell r="Q335">
            <v>1</v>
          </cell>
          <cell r="R335">
            <v>14601</v>
          </cell>
          <cell r="S335">
            <v>938</v>
          </cell>
          <cell r="T335">
            <v>151725</v>
          </cell>
          <cell r="U335">
            <v>187744</v>
          </cell>
          <cell r="W335">
            <v>190863</v>
          </cell>
          <cell r="AB335">
            <v>326</v>
          </cell>
          <cell r="AC335">
            <v>23.85</v>
          </cell>
          <cell r="AD335">
            <v>1.7076205287714356E-2</v>
          </cell>
          <cell r="AE335">
            <v>0</v>
          </cell>
          <cell r="AF335">
            <v>1</v>
          </cell>
          <cell r="AG335">
            <v>320999</v>
          </cell>
          <cell r="AH335">
            <v>0</v>
          </cell>
          <cell r="AI335">
            <v>0</v>
          </cell>
          <cell r="AJ335">
            <v>320999</v>
          </cell>
          <cell r="AK335">
            <v>0</v>
          </cell>
          <cell r="AL335">
            <v>21417</v>
          </cell>
          <cell r="AM335">
            <v>342416</v>
          </cell>
          <cell r="AN335">
            <v>13663</v>
          </cell>
          <cell r="AO335">
            <v>0</v>
          </cell>
          <cell r="AP335">
            <v>938</v>
          </cell>
          <cell r="AQ335">
            <v>14601</v>
          </cell>
          <cell r="AR335">
            <v>357017</v>
          </cell>
          <cell r="AS335" t="str">
            <v xml:space="preserve"> </v>
          </cell>
          <cell r="AT335">
            <v>326</v>
          </cell>
          <cell r="AU335">
            <v>0.4</v>
          </cell>
          <cell r="AV335">
            <v>0</v>
          </cell>
          <cell r="AW335">
            <v>0</v>
          </cell>
          <cell r="AX335">
            <v>0</v>
          </cell>
          <cell r="AY335">
            <v>0</v>
          </cell>
          <cell r="AZ335">
            <v>0</v>
          </cell>
          <cell r="BA335" t="str">
            <v xml:space="preserve"> </v>
          </cell>
          <cell r="BB335">
            <v>1</v>
          </cell>
          <cell r="BC335">
            <v>13663</v>
          </cell>
          <cell r="BD335">
            <v>0</v>
          </cell>
          <cell r="BE335">
            <v>938</v>
          </cell>
          <cell r="BF335">
            <v>14601</v>
          </cell>
          <cell r="BH335">
            <v>9</v>
          </cell>
          <cell r="BI335">
            <v>0.45713417421124353</v>
          </cell>
          <cell r="CA335">
            <v>326</v>
          </cell>
          <cell r="CB335">
            <v>330</v>
          </cell>
          <cell r="CC335" t="str">
            <v>WESTFORD</v>
          </cell>
          <cell r="CD335">
            <v>320999</v>
          </cell>
          <cell r="CE335">
            <v>169274</v>
          </cell>
          <cell r="CF335">
            <v>151725</v>
          </cell>
          <cell r="CG335">
            <v>0</v>
          </cell>
          <cell r="CH335">
            <v>3120</v>
          </cell>
          <cell r="CI335">
            <v>0</v>
          </cell>
          <cell r="CJ335">
            <v>154845</v>
          </cell>
          <cell r="CK335">
            <v>151725</v>
          </cell>
          <cell r="DA335">
            <v>326</v>
          </cell>
          <cell r="DB335" t="str">
            <v>WESTFORD</v>
          </cell>
          <cell r="DG335">
            <v>0</v>
          </cell>
          <cell r="DK335">
            <v>0</v>
          </cell>
          <cell r="DL335">
            <v>0</v>
          </cell>
          <cell r="DN335">
            <v>0</v>
          </cell>
          <cell r="DP335">
            <v>151725</v>
          </cell>
          <cell r="DQ335">
            <v>151725</v>
          </cell>
          <cell r="DR335">
            <v>0</v>
          </cell>
          <cell r="DT335">
            <v>0</v>
          </cell>
          <cell r="EC335">
            <v>-326</v>
          </cell>
        </row>
        <row r="336">
          <cell r="A336">
            <v>327</v>
          </cell>
          <cell r="B336">
            <v>331</v>
          </cell>
          <cell r="C336" t="str">
            <v>WESTHAMPTON</v>
          </cell>
          <cell r="D336">
            <v>2</v>
          </cell>
          <cell r="E336">
            <v>34890</v>
          </cell>
          <cell r="F336">
            <v>0</v>
          </cell>
          <cell r="G336">
            <v>1876</v>
          </cell>
          <cell r="H336">
            <v>36766</v>
          </cell>
          <cell r="J336">
            <v>1876</v>
          </cell>
          <cell r="K336">
            <v>0</v>
          </cell>
          <cell r="L336">
            <v>1876</v>
          </cell>
          <cell r="N336">
            <v>34890</v>
          </cell>
          <cell r="P336">
            <v>1876</v>
          </cell>
          <cell r="Q336">
            <v>0</v>
          </cell>
          <cell r="R336">
            <v>0</v>
          </cell>
          <cell r="S336">
            <v>0</v>
          </cell>
          <cell r="T336">
            <v>0</v>
          </cell>
          <cell r="U336">
            <v>1876</v>
          </cell>
          <cell r="W336">
            <v>1876</v>
          </cell>
          <cell r="AB336">
            <v>327</v>
          </cell>
          <cell r="AC336">
            <v>2</v>
          </cell>
          <cell r="AD336">
            <v>0</v>
          </cell>
          <cell r="AE336">
            <v>0</v>
          </cell>
          <cell r="AF336">
            <v>0</v>
          </cell>
          <cell r="AG336">
            <v>34890</v>
          </cell>
          <cell r="AH336">
            <v>0</v>
          </cell>
          <cell r="AI336">
            <v>0</v>
          </cell>
          <cell r="AJ336">
            <v>34890</v>
          </cell>
          <cell r="AK336">
            <v>0</v>
          </cell>
          <cell r="AL336">
            <v>1876</v>
          </cell>
          <cell r="AM336">
            <v>36766</v>
          </cell>
          <cell r="AN336">
            <v>0</v>
          </cell>
          <cell r="AO336">
            <v>0</v>
          </cell>
          <cell r="AP336">
            <v>0</v>
          </cell>
          <cell r="AQ336">
            <v>0</v>
          </cell>
          <cell r="AR336">
            <v>36766</v>
          </cell>
          <cell r="AS336" t="str">
            <v xml:space="preserve"> </v>
          </cell>
          <cell r="AT336">
            <v>327</v>
          </cell>
          <cell r="AU336">
            <v>2</v>
          </cell>
          <cell r="AV336">
            <v>0</v>
          </cell>
          <cell r="AW336">
            <v>0</v>
          </cell>
          <cell r="AX336">
            <v>0</v>
          </cell>
          <cell r="AY336">
            <v>0</v>
          </cell>
          <cell r="AZ336">
            <v>0</v>
          </cell>
          <cell r="BA336" t="str">
            <v xml:space="preserve"> </v>
          </cell>
          <cell r="BB336">
            <v>0</v>
          </cell>
          <cell r="BC336">
            <v>0</v>
          </cell>
          <cell r="BD336">
            <v>0</v>
          </cell>
          <cell r="BE336">
            <v>0</v>
          </cell>
          <cell r="BF336">
            <v>0</v>
          </cell>
          <cell r="BH336">
            <v>9</v>
          </cell>
          <cell r="BI336">
            <v>1.3001478282890637</v>
          </cell>
          <cell r="CA336">
            <v>327</v>
          </cell>
          <cell r="CB336">
            <v>331</v>
          </cell>
          <cell r="CC336" t="str">
            <v>WESTHAMPTON</v>
          </cell>
          <cell r="CD336">
            <v>34890</v>
          </cell>
          <cell r="CE336">
            <v>68416</v>
          </cell>
          <cell r="CF336">
            <v>0</v>
          </cell>
          <cell r="CG336">
            <v>0</v>
          </cell>
          <cell r="CH336">
            <v>0</v>
          </cell>
          <cell r="CI336">
            <v>0</v>
          </cell>
          <cell r="CJ336">
            <v>0</v>
          </cell>
          <cell r="CK336">
            <v>0</v>
          </cell>
          <cell r="DA336">
            <v>327</v>
          </cell>
          <cell r="DB336" t="str">
            <v>WESTHAMPTON</v>
          </cell>
          <cell r="DG336">
            <v>0</v>
          </cell>
          <cell r="DK336">
            <v>0</v>
          </cell>
          <cell r="DL336">
            <v>0</v>
          </cell>
          <cell r="DN336">
            <v>0</v>
          </cell>
          <cell r="DP336">
            <v>0</v>
          </cell>
          <cell r="DQ336">
            <v>0</v>
          </cell>
          <cell r="DR336">
            <v>0</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B337">
            <v>328</v>
          </cell>
          <cell r="AT337">
            <v>328</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B338">
            <v>329</v>
          </cell>
          <cell r="AT338">
            <v>329</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B339">
            <v>330</v>
          </cell>
          <cell r="AT339">
            <v>330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35.57</v>
          </cell>
          <cell r="E340">
            <v>499222</v>
          </cell>
          <cell r="F340">
            <v>0</v>
          </cell>
          <cell r="G340">
            <v>33365</v>
          </cell>
          <cell r="H340">
            <v>532587</v>
          </cell>
          <cell r="J340">
            <v>33365</v>
          </cell>
          <cell r="K340">
            <v>10915.060319206565</v>
          </cell>
          <cell r="L340">
            <v>44280.060319206561</v>
          </cell>
          <cell r="N340">
            <v>488306.93968079344</v>
          </cell>
          <cell r="P340">
            <v>33365</v>
          </cell>
          <cell r="Q340">
            <v>0</v>
          </cell>
          <cell r="R340">
            <v>0</v>
          </cell>
          <cell r="S340">
            <v>0</v>
          </cell>
          <cell r="T340">
            <v>10915.060319206565</v>
          </cell>
          <cell r="U340">
            <v>44280.060319206561</v>
          </cell>
          <cell r="W340">
            <v>125538.6</v>
          </cell>
          <cell r="AB340">
            <v>331</v>
          </cell>
          <cell r="AC340">
            <v>35.57</v>
          </cell>
          <cell r="AD340">
            <v>0</v>
          </cell>
          <cell r="AE340">
            <v>0</v>
          </cell>
          <cell r="AF340">
            <v>0</v>
          </cell>
          <cell r="AG340">
            <v>499222</v>
          </cell>
          <cell r="AH340">
            <v>0</v>
          </cell>
          <cell r="AI340">
            <v>0</v>
          </cell>
          <cell r="AJ340">
            <v>499222</v>
          </cell>
          <cell r="AK340">
            <v>0</v>
          </cell>
          <cell r="AL340">
            <v>33365</v>
          </cell>
          <cell r="AM340">
            <v>532587</v>
          </cell>
          <cell r="AN340">
            <v>0</v>
          </cell>
          <cell r="AO340">
            <v>0</v>
          </cell>
          <cell r="AP340">
            <v>0</v>
          </cell>
          <cell r="AQ340">
            <v>0</v>
          </cell>
          <cell r="AR340">
            <v>532587</v>
          </cell>
          <cell r="AS340" t="str">
            <v xml:space="preserve"> </v>
          </cell>
          <cell r="AT340">
            <v>331</v>
          </cell>
          <cell r="AU340">
            <v>0</v>
          </cell>
          <cell r="AV340">
            <v>0</v>
          </cell>
          <cell r="AW340">
            <v>0</v>
          </cell>
          <cell r="AX340">
            <v>0</v>
          </cell>
          <cell r="AY340">
            <v>0</v>
          </cell>
          <cell r="AZ340">
            <v>0</v>
          </cell>
          <cell r="BA340" t="str">
            <v xml:space="preserve"> </v>
          </cell>
          <cell r="BB340">
            <v>0</v>
          </cell>
          <cell r="BC340">
            <v>0</v>
          </cell>
          <cell r="BD340">
            <v>0</v>
          </cell>
          <cell r="BE340">
            <v>0</v>
          </cell>
          <cell r="BF340">
            <v>0</v>
          </cell>
          <cell r="BH340">
            <v>9</v>
          </cell>
          <cell r="BI340">
            <v>2.2653389351027808</v>
          </cell>
          <cell r="CA340">
            <v>331</v>
          </cell>
          <cell r="CB340">
            <v>334</v>
          </cell>
          <cell r="CC340" t="str">
            <v>WESTPORT</v>
          </cell>
          <cell r="CD340">
            <v>499222</v>
          </cell>
          <cell r="CE340">
            <v>537918</v>
          </cell>
          <cell r="CF340">
            <v>0</v>
          </cell>
          <cell r="CG340">
            <v>42489.599999999999</v>
          </cell>
          <cell r="CH340">
            <v>49684</v>
          </cell>
          <cell r="CI340">
            <v>0</v>
          </cell>
          <cell r="CJ340">
            <v>92173.6</v>
          </cell>
          <cell r="CK340">
            <v>10915.060319206565</v>
          </cell>
          <cell r="DA340">
            <v>331</v>
          </cell>
          <cell r="DB340" t="str">
            <v>WESTPORT</v>
          </cell>
          <cell r="DG340">
            <v>0</v>
          </cell>
          <cell r="DK340">
            <v>0</v>
          </cell>
          <cell r="DL340">
            <v>0</v>
          </cell>
          <cell r="DN340">
            <v>0</v>
          </cell>
          <cell r="DP340">
            <v>0</v>
          </cell>
          <cell r="DQ340">
            <v>0</v>
          </cell>
          <cell r="DR340">
            <v>0</v>
          </cell>
          <cell r="DT340">
            <v>0</v>
          </cell>
          <cell r="EC340">
            <v>-331</v>
          </cell>
        </row>
        <row r="341">
          <cell r="A341">
            <v>332</v>
          </cell>
          <cell r="B341">
            <v>325</v>
          </cell>
          <cell r="C341" t="str">
            <v>WEST SPRINGFIELD</v>
          </cell>
          <cell r="D341">
            <v>75.88</v>
          </cell>
          <cell r="E341">
            <v>939188</v>
          </cell>
          <cell r="F341">
            <v>0</v>
          </cell>
          <cell r="G341">
            <v>69275</v>
          </cell>
          <cell r="H341">
            <v>1008463</v>
          </cell>
          <cell r="J341">
            <v>69275</v>
          </cell>
          <cell r="K341">
            <v>20131.886699797305</v>
          </cell>
          <cell r="L341">
            <v>89406.886699797309</v>
          </cell>
          <cell r="N341">
            <v>919056.11330020265</v>
          </cell>
          <cell r="P341">
            <v>71151</v>
          </cell>
          <cell r="Q341">
            <v>2</v>
          </cell>
          <cell r="R341">
            <v>21550</v>
          </cell>
          <cell r="S341">
            <v>1876</v>
          </cell>
          <cell r="T341">
            <v>20131.886699797305</v>
          </cell>
          <cell r="U341">
            <v>110958.88669979731</v>
          </cell>
          <cell r="W341">
            <v>246701.4</v>
          </cell>
          <cell r="AB341">
            <v>332</v>
          </cell>
          <cell r="AC341">
            <v>75.88</v>
          </cell>
          <cell r="AD341">
            <v>2.5242299955843119E-2</v>
          </cell>
          <cell r="AE341">
            <v>31.859999999999996</v>
          </cell>
          <cell r="AF341">
            <v>2</v>
          </cell>
          <cell r="AG341">
            <v>939188</v>
          </cell>
          <cell r="AH341">
            <v>0</v>
          </cell>
          <cell r="AI341">
            <v>0</v>
          </cell>
          <cell r="AJ341">
            <v>939188</v>
          </cell>
          <cell r="AK341">
            <v>0</v>
          </cell>
          <cell r="AL341">
            <v>69275</v>
          </cell>
          <cell r="AM341">
            <v>1008463</v>
          </cell>
          <cell r="AN341">
            <v>19674</v>
          </cell>
          <cell r="AO341">
            <v>0</v>
          </cell>
          <cell r="AP341">
            <v>1876</v>
          </cell>
          <cell r="AQ341">
            <v>21550</v>
          </cell>
          <cell r="AR341">
            <v>1030013</v>
          </cell>
          <cell r="AS341" t="str">
            <v xml:space="preserve"> </v>
          </cell>
          <cell r="AT341">
            <v>332</v>
          </cell>
          <cell r="AU341">
            <v>3</v>
          </cell>
          <cell r="AV341">
            <v>0</v>
          </cell>
          <cell r="AW341">
            <v>0</v>
          </cell>
          <cell r="AX341">
            <v>0</v>
          </cell>
          <cell r="AY341">
            <v>0</v>
          </cell>
          <cell r="AZ341">
            <v>0</v>
          </cell>
          <cell r="BA341" t="str">
            <v xml:space="preserve"> </v>
          </cell>
          <cell r="BB341">
            <v>2</v>
          </cell>
          <cell r="BC341">
            <v>19674</v>
          </cell>
          <cell r="BD341">
            <v>0</v>
          </cell>
          <cell r="BE341">
            <v>1876</v>
          </cell>
          <cell r="BF341">
            <v>21550</v>
          </cell>
          <cell r="BH341">
            <v>9</v>
          </cell>
          <cell r="BI341">
            <v>1.6521733237553109</v>
          </cell>
          <cell r="CA341">
            <v>332</v>
          </cell>
          <cell r="CB341">
            <v>325</v>
          </cell>
          <cell r="CC341" t="str">
            <v>WEST SPRINGFIELD</v>
          </cell>
          <cell r="CD341">
            <v>939188</v>
          </cell>
          <cell r="CE341">
            <v>945779</v>
          </cell>
          <cell r="CF341">
            <v>0</v>
          </cell>
          <cell r="CG341">
            <v>78368.399999999994</v>
          </cell>
          <cell r="CH341">
            <v>77508</v>
          </cell>
          <cell r="CI341">
            <v>0</v>
          </cell>
          <cell r="CJ341">
            <v>155876.4</v>
          </cell>
          <cell r="CK341">
            <v>20131.886699797305</v>
          </cell>
          <cell r="DA341">
            <v>332</v>
          </cell>
          <cell r="DB341" t="str">
            <v>WEST SPRINGFIELD</v>
          </cell>
          <cell r="DG341">
            <v>0</v>
          </cell>
          <cell r="DK341">
            <v>0</v>
          </cell>
          <cell r="DL341">
            <v>0</v>
          </cell>
          <cell r="DN341">
            <v>0</v>
          </cell>
          <cell r="DP341">
            <v>0</v>
          </cell>
          <cell r="DQ341">
            <v>0</v>
          </cell>
          <cell r="DR341">
            <v>0</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B342">
            <v>333</v>
          </cell>
          <cell r="AT342">
            <v>333</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B343">
            <v>334</v>
          </cell>
          <cell r="AT343">
            <v>334</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0.5</v>
          </cell>
          <cell r="E344">
            <v>9435</v>
          </cell>
          <cell r="F344">
            <v>0</v>
          </cell>
          <cell r="G344">
            <v>469</v>
          </cell>
          <cell r="H344">
            <v>9904</v>
          </cell>
          <cell r="J344">
            <v>469</v>
          </cell>
          <cell r="K344">
            <v>157.83187086064621</v>
          </cell>
          <cell r="L344">
            <v>626.83187086064618</v>
          </cell>
          <cell r="N344">
            <v>9277.1681291393543</v>
          </cell>
          <cell r="P344">
            <v>469</v>
          </cell>
          <cell r="Q344">
            <v>0</v>
          </cell>
          <cell r="R344">
            <v>0</v>
          </cell>
          <cell r="S344">
            <v>0</v>
          </cell>
          <cell r="T344">
            <v>157.83187086064621</v>
          </cell>
          <cell r="U344">
            <v>626.83187086064618</v>
          </cell>
          <cell r="W344">
            <v>1896.2</v>
          </cell>
          <cell r="AB344">
            <v>335</v>
          </cell>
          <cell r="AC344">
            <v>0.5</v>
          </cell>
          <cell r="AD344">
            <v>0</v>
          </cell>
          <cell r="AE344">
            <v>0</v>
          </cell>
          <cell r="AF344">
            <v>0</v>
          </cell>
          <cell r="AG344">
            <v>9435</v>
          </cell>
          <cell r="AH344">
            <v>0</v>
          </cell>
          <cell r="AI344">
            <v>0</v>
          </cell>
          <cell r="AJ344">
            <v>9435</v>
          </cell>
          <cell r="AK344">
            <v>0</v>
          </cell>
          <cell r="AL344">
            <v>469</v>
          </cell>
          <cell r="AM344">
            <v>9904</v>
          </cell>
          <cell r="AN344">
            <v>0</v>
          </cell>
          <cell r="AO344">
            <v>0</v>
          </cell>
          <cell r="AP344">
            <v>0</v>
          </cell>
          <cell r="AQ344">
            <v>0</v>
          </cell>
          <cell r="AR344">
            <v>9904</v>
          </cell>
          <cell r="AS344" t="str">
            <v xml:space="preserve"> </v>
          </cell>
          <cell r="AT344">
            <v>335</v>
          </cell>
          <cell r="AU344">
            <v>0</v>
          </cell>
          <cell r="AV344">
            <v>0</v>
          </cell>
          <cell r="AW344">
            <v>0</v>
          </cell>
          <cell r="AX344">
            <v>0</v>
          </cell>
          <cell r="AY344">
            <v>0</v>
          </cell>
          <cell r="AZ344">
            <v>0</v>
          </cell>
          <cell r="BA344" t="str">
            <v xml:space="preserve"> </v>
          </cell>
          <cell r="BB344">
            <v>0</v>
          </cell>
          <cell r="BC344">
            <v>0</v>
          </cell>
          <cell r="BD344">
            <v>0</v>
          </cell>
          <cell r="BE344">
            <v>0</v>
          </cell>
          <cell r="BF344">
            <v>0</v>
          </cell>
          <cell r="BH344">
            <v>9</v>
          </cell>
          <cell r="BI344">
            <v>1.6469401535803785E-2</v>
          </cell>
          <cell r="CA344">
            <v>335</v>
          </cell>
          <cell r="CB344">
            <v>335</v>
          </cell>
          <cell r="CC344" t="str">
            <v>WESTWOOD</v>
          </cell>
          <cell r="CD344">
            <v>9435</v>
          </cell>
          <cell r="CE344">
            <v>19488</v>
          </cell>
          <cell r="CF344">
            <v>0</v>
          </cell>
          <cell r="CG344">
            <v>614.4</v>
          </cell>
          <cell r="CH344">
            <v>812.80000000000007</v>
          </cell>
          <cell r="CI344">
            <v>0</v>
          </cell>
          <cell r="CJ344">
            <v>1427.2</v>
          </cell>
          <cell r="CK344">
            <v>157.83187086064621</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279.73999999999995</v>
          </cell>
          <cell r="E345">
            <v>3783844</v>
          </cell>
          <cell r="F345">
            <v>0</v>
          </cell>
          <cell r="G345">
            <v>259298</v>
          </cell>
          <cell r="H345">
            <v>4043142</v>
          </cell>
          <cell r="J345">
            <v>259298</v>
          </cell>
          <cell r="K345">
            <v>227036.41825163658</v>
          </cell>
          <cell r="L345">
            <v>486334.41825163655</v>
          </cell>
          <cell r="N345">
            <v>3556807.5817483636</v>
          </cell>
          <cell r="P345">
            <v>262092</v>
          </cell>
          <cell r="Q345">
            <v>2.9785955595447344</v>
          </cell>
          <cell r="R345">
            <v>43254</v>
          </cell>
          <cell r="S345">
            <v>2794</v>
          </cell>
          <cell r="T345">
            <v>227036.41825163658</v>
          </cell>
          <cell r="U345">
            <v>529591.39684719616</v>
          </cell>
          <cell r="W345">
            <v>916926.4</v>
          </cell>
          <cell r="AB345">
            <v>336</v>
          </cell>
          <cell r="AC345">
            <v>279.73999999999995</v>
          </cell>
          <cell r="AD345">
            <v>0.32597596074249552</v>
          </cell>
          <cell r="AE345">
            <v>0</v>
          </cell>
          <cell r="AF345">
            <v>2.9785955595447344</v>
          </cell>
          <cell r="AG345">
            <v>3783844</v>
          </cell>
          <cell r="AH345">
            <v>0</v>
          </cell>
          <cell r="AI345">
            <v>0</v>
          </cell>
          <cell r="AJ345">
            <v>3783844</v>
          </cell>
          <cell r="AK345">
            <v>0</v>
          </cell>
          <cell r="AL345">
            <v>259298</v>
          </cell>
          <cell r="AM345">
            <v>4043142</v>
          </cell>
          <cell r="AN345">
            <v>40460</v>
          </cell>
          <cell r="AO345">
            <v>0</v>
          </cell>
          <cell r="AP345">
            <v>2794</v>
          </cell>
          <cell r="AQ345">
            <v>43254</v>
          </cell>
          <cell r="AR345">
            <v>4086396</v>
          </cell>
          <cell r="AS345" t="str">
            <v xml:space="preserve"> </v>
          </cell>
          <cell r="AT345">
            <v>336</v>
          </cell>
          <cell r="AU345">
            <v>1</v>
          </cell>
          <cell r="AV345">
            <v>0</v>
          </cell>
          <cell r="AW345">
            <v>0</v>
          </cell>
          <cell r="AX345">
            <v>0</v>
          </cell>
          <cell r="AY345">
            <v>0</v>
          </cell>
          <cell r="AZ345">
            <v>0</v>
          </cell>
          <cell r="BA345" t="str">
            <v xml:space="preserve"> </v>
          </cell>
          <cell r="BB345">
            <v>2.9785955595447344</v>
          </cell>
          <cell r="BC345">
            <v>40460</v>
          </cell>
          <cell r="BD345">
            <v>0</v>
          </cell>
          <cell r="BE345">
            <v>2794</v>
          </cell>
          <cell r="BF345">
            <v>43254</v>
          </cell>
          <cell r="BH345">
            <v>9</v>
          </cell>
          <cell r="BI345">
            <v>4.1024583950034286</v>
          </cell>
          <cell r="CA345">
            <v>336</v>
          </cell>
          <cell r="CB345">
            <v>336</v>
          </cell>
          <cell r="CC345" t="str">
            <v>WEYMOUTH</v>
          </cell>
          <cell r="CD345">
            <v>3783844</v>
          </cell>
          <cell r="CE345">
            <v>3589308</v>
          </cell>
          <cell r="CF345">
            <v>194536</v>
          </cell>
          <cell r="CG345">
            <v>126516</v>
          </cell>
          <cell r="CH345">
            <v>293322.40000000002</v>
          </cell>
          <cell r="CI345">
            <v>0</v>
          </cell>
          <cell r="CJ345">
            <v>614374.40000000002</v>
          </cell>
          <cell r="CK345">
            <v>227036.41825163658</v>
          </cell>
          <cell r="DA345">
            <v>336</v>
          </cell>
          <cell r="DB345" t="str">
            <v>WEYMOUTH</v>
          </cell>
          <cell r="DG345">
            <v>0</v>
          </cell>
          <cell r="DK345">
            <v>0</v>
          </cell>
          <cell r="DL345">
            <v>0</v>
          </cell>
          <cell r="DN345">
            <v>0</v>
          </cell>
          <cell r="DP345">
            <v>194536</v>
          </cell>
          <cell r="DQ345">
            <v>194536</v>
          </cell>
          <cell r="DR345">
            <v>0</v>
          </cell>
          <cell r="DT345">
            <v>0</v>
          </cell>
          <cell r="EB345" t="str">
            <v>fy13</v>
          </cell>
          <cell r="EC345">
            <v>-336</v>
          </cell>
        </row>
        <row r="346">
          <cell r="A346">
            <v>337</v>
          </cell>
          <cell r="B346">
            <v>337</v>
          </cell>
          <cell r="C346" t="str">
            <v>WHATELY</v>
          </cell>
          <cell r="D346">
            <v>2</v>
          </cell>
          <cell r="E346">
            <v>60788</v>
          </cell>
          <cell r="F346">
            <v>0</v>
          </cell>
          <cell r="G346">
            <v>1876</v>
          </cell>
          <cell r="H346">
            <v>62664</v>
          </cell>
          <cell r="J346">
            <v>1876</v>
          </cell>
          <cell r="K346">
            <v>6013.8118690265082</v>
          </cell>
          <cell r="L346">
            <v>7889.8118690265082</v>
          </cell>
          <cell r="N346">
            <v>54774.188130973489</v>
          </cell>
          <cell r="P346">
            <v>1876</v>
          </cell>
          <cell r="Q346">
            <v>0</v>
          </cell>
          <cell r="R346">
            <v>0</v>
          </cell>
          <cell r="S346">
            <v>0</v>
          </cell>
          <cell r="T346">
            <v>6013.8118690265082</v>
          </cell>
          <cell r="U346">
            <v>7889.8118690265082</v>
          </cell>
          <cell r="W346">
            <v>25129.599999999999</v>
          </cell>
          <cell r="AB346">
            <v>337</v>
          </cell>
          <cell r="AC346">
            <v>2</v>
          </cell>
          <cell r="AD346">
            <v>0</v>
          </cell>
          <cell r="AE346">
            <v>0</v>
          </cell>
          <cell r="AF346">
            <v>0</v>
          </cell>
          <cell r="AG346">
            <v>60788</v>
          </cell>
          <cell r="AH346">
            <v>0</v>
          </cell>
          <cell r="AI346">
            <v>0</v>
          </cell>
          <cell r="AJ346">
            <v>60788</v>
          </cell>
          <cell r="AK346">
            <v>0</v>
          </cell>
          <cell r="AL346">
            <v>1876</v>
          </cell>
          <cell r="AM346">
            <v>62664</v>
          </cell>
          <cell r="AN346">
            <v>0</v>
          </cell>
          <cell r="AO346">
            <v>0</v>
          </cell>
          <cell r="AP346">
            <v>0</v>
          </cell>
          <cell r="AQ346">
            <v>0</v>
          </cell>
          <cell r="AR346">
            <v>62664</v>
          </cell>
          <cell r="AS346" t="str">
            <v xml:space="preserve"> </v>
          </cell>
          <cell r="AT346">
            <v>337</v>
          </cell>
          <cell r="AU346">
            <v>1</v>
          </cell>
          <cell r="AV346">
            <v>0</v>
          </cell>
          <cell r="AW346">
            <v>0</v>
          </cell>
          <cell r="AX346">
            <v>0</v>
          </cell>
          <cell r="AY346">
            <v>0</v>
          </cell>
          <cell r="AZ346">
            <v>0</v>
          </cell>
          <cell r="BA346" t="str">
            <v xml:space="preserve"> </v>
          </cell>
          <cell r="BB346">
            <v>0</v>
          </cell>
          <cell r="BC346">
            <v>0</v>
          </cell>
          <cell r="BD346">
            <v>0</v>
          </cell>
          <cell r="BE346">
            <v>0</v>
          </cell>
          <cell r="BF346">
            <v>0</v>
          </cell>
          <cell r="BH346">
            <v>9</v>
          </cell>
          <cell r="BI346">
            <v>2.9193986754423107</v>
          </cell>
          <cell r="CA346">
            <v>337</v>
          </cell>
          <cell r="CB346">
            <v>337</v>
          </cell>
          <cell r="CC346" t="str">
            <v>WHATELY</v>
          </cell>
          <cell r="CD346">
            <v>60788</v>
          </cell>
          <cell r="CE346">
            <v>58935</v>
          </cell>
          <cell r="CF346">
            <v>1853</v>
          </cell>
          <cell r="CG346">
            <v>16197</v>
          </cell>
          <cell r="CH346">
            <v>5203.6000000000004</v>
          </cell>
          <cell r="CI346">
            <v>0</v>
          </cell>
          <cell r="CJ346">
            <v>23253.599999999999</v>
          </cell>
          <cell r="CK346">
            <v>6013.8118690265082</v>
          </cell>
          <cell r="DA346">
            <v>337</v>
          </cell>
          <cell r="DB346" t="str">
            <v>WHATELY</v>
          </cell>
          <cell r="DG346">
            <v>0</v>
          </cell>
          <cell r="DK346">
            <v>0</v>
          </cell>
          <cell r="DL346">
            <v>0</v>
          </cell>
          <cell r="DN346">
            <v>0</v>
          </cell>
          <cell r="DP346">
            <v>1853</v>
          </cell>
          <cell r="DQ346">
            <v>1853</v>
          </cell>
          <cell r="DR346">
            <v>0</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B347">
            <v>338</v>
          </cell>
          <cell r="AT347">
            <v>338</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B348">
            <v>339</v>
          </cell>
          <cell r="AT348">
            <v>339</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8.5</v>
          </cell>
          <cell r="E349">
            <v>141119</v>
          </cell>
          <cell r="F349">
            <v>0</v>
          </cell>
          <cell r="G349">
            <v>7973</v>
          </cell>
          <cell r="H349">
            <v>149092</v>
          </cell>
          <cell r="J349">
            <v>7973</v>
          </cell>
          <cell r="K349">
            <v>5770.727778342377</v>
          </cell>
          <cell r="L349">
            <v>13743.727778342378</v>
          </cell>
          <cell r="N349">
            <v>135348.27222165762</v>
          </cell>
          <cell r="P349">
            <v>7973</v>
          </cell>
          <cell r="Q349">
            <v>0</v>
          </cell>
          <cell r="R349">
            <v>0</v>
          </cell>
          <cell r="S349">
            <v>0</v>
          </cell>
          <cell r="T349">
            <v>5770.727778342377</v>
          </cell>
          <cell r="U349">
            <v>13743.727778342378</v>
          </cell>
          <cell r="W349">
            <v>30437</v>
          </cell>
          <cell r="AB349">
            <v>340</v>
          </cell>
          <cell r="AC349">
            <v>8.5</v>
          </cell>
          <cell r="AD349">
            <v>0</v>
          </cell>
          <cell r="AE349">
            <v>0</v>
          </cell>
          <cell r="AF349">
            <v>0</v>
          </cell>
          <cell r="AG349">
            <v>141119</v>
          </cell>
          <cell r="AH349">
            <v>0</v>
          </cell>
          <cell r="AI349">
            <v>0</v>
          </cell>
          <cell r="AJ349">
            <v>141119</v>
          </cell>
          <cell r="AK349">
            <v>0</v>
          </cell>
          <cell r="AL349">
            <v>7973</v>
          </cell>
          <cell r="AM349">
            <v>149092</v>
          </cell>
          <cell r="AN349">
            <v>0</v>
          </cell>
          <cell r="AO349">
            <v>0</v>
          </cell>
          <cell r="AP349">
            <v>0</v>
          </cell>
          <cell r="AQ349">
            <v>0</v>
          </cell>
          <cell r="AR349">
            <v>149092</v>
          </cell>
          <cell r="AS349" t="str">
            <v xml:space="preserve"> </v>
          </cell>
          <cell r="AT349">
            <v>340</v>
          </cell>
          <cell r="AU349">
            <v>3</v>
          </cell>
          <cell r="AV349">
            <v>0</v>
          </cell>
          <cell r="AW349">
            <v>0</v>
          </cell>
          <cell r="AX349">
            <v>0</v>
          </cell>
          <cell r="AY349">
            <v>0</v>
          </cell>
          <cell r="AZ349">
            <v>0</v>
          </cell>
          <cell r="BA349" t="str">
            <v xml:space="preserve"> </v>
          </cell>
          <cell r="BB349">
            <v>0</v>
          </cell>
          <cell r="BC349">
            <v>0</v>
          </cell>
          <cell r="BD349">
            <v>0</v>
          </cell>
          <cell r="BE349">
            <v>0</v>
          </cell>
          <cell r="BF349">
            <v>0</v>
          </cell>
          <cell r="BH349">
            <v>9</v>
          </cell>
          <cell r="BI349">
            <v>3.9676700247823584</v>
          </cell>
          <cell r="CA349">
            <v>340</v>
          </cell>
          <cell r="CB349">
            <v>340</v>
          </cell>
          <cell r="CC349" t="str">
            <v>WILLIAMSBURG</v>
          </cell>
          <cell r="CD349">
            <v>141119</v>
          </cell>
          <cell r="CE349">
            <v>213623</v>
          </cell>
          <cell r="CF349">
            <v>0</v>
          </cell>
          <cell r="CG349">
            <v>22464</v>
          </cell>
          <cell r="CH349">
            <v>0</v>
          </cell>
          <cell r="CI349">
            <v>0</v>
          </cell>
          <cell r="CJ349">
            <v>22464</v>
          </cell>
          <cell r="CK349">
            <v>5770.727778342377</v>
          </cell>
          <cell r="DA349">
            <v>340</v>
          </cell>
          <cell r="DB349" t="str">
            <v>WILLIAMSBURG</v>
          </cell>
          <cell r="DG349">
            <v>0</v>
          </cell>
          <cell r="DK349">
            <v>0</v>
          </cell>
          <cell r="DL349">
            <v>0</v>
          </cell>
          <cell r="DN349">
            <v>0</v>
          </cell>
          <cell r="DP349">
            <v>0</v>
          </cell>
          <cell r="DQ349">
            <v>0</v>
          </cell>
          <cell r="DR349">
            <v>0</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B350">
            <v>341</v>
          </cell>
          <cell r="AT350">
            <v>341</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4</v>
          </cell>
          <cell r="E351">
            <v>61448</v>
          </cell>
          <cell r="F351">
            <v>0</v>
          </cell>
          <cell r="G351">
            <v>3752</v>
          </cell>
          <cell r="H351">
            <v>65200</v>
          </cell>
          <cell r="J351">
            <v>3752</v>
          </cell>
          <cell r="K351">
            <v>178</v>
          </cell>
          <cell r="L351">
            <v>3930</v>
          </cell>
          <cell r="N351">
            <v>61270</v>
          </cell>
          <cell r="P351">
            <v>3752</v>
          </cell>
          <cell r="Q351">
            <v>0</v>
          </cell>
          <cell r="R351">
            <v>0</v>
          </cell>
          <cell r="S351">
            <v>0</v>
          </cell>
          <cell r="T351">
            <v>178</v>
          </cell>
          <cell r="U351">
            <v>3930</v>
          </cell>
          <cell r="W351">
            <v>13065.6</v>
          </cell>
          <cell r="AB351">
            <v>342</v>
          </cell>
          <cell r="AC351">
            <v>4</v>
          </cell>
          <cell r="AD351">
            <v>0</v>
          </cell>
          <cell r="AE351">
            <v>0</v>
          </cell>
          <cell r="AF351">
            <v>0</v>
          </cell>
          <cell r="AG351">
            <v>61448</v>
          </cell>
          <cell r="AH351">
            <v>0</v>
          </cell>
          <cell r="AI351">
            <v>0</v>
          </cell>
          <cell r="AJ351">
            <v>61448</v>
          </cell>
          <cell r="AK351">
            <v>0</v>
          </cell>
          <cell r="AL351">
            <v>3752</v>
          </cell>
          <cell r="AM351">
            <v>65200</v>
          </cell>
          <cell r="AN351">
            <v>0</v>
          </cell>
          <cell r="AO351">
            <v>0</v>
          </cell>
          <cell r="AP351">
            <v>0</v>
          </cell>
          <cell r="AQ351">
            <v>0</v>
          </cell>
          <cell r="AR351">
            <v>65200</v>
          </cell>
          <cell r="AS351" t="str">
            <v xml:space="preserve"> </v>
          </cell>
          <cell r="AT351">
            <v>342</v>
          </cell>
          <cell r="AU351">
            <v>0</v>
          </cell>
          <cell r="AV351">
            <v>0</v>
          </cell>
          <cell r="AW351">
            <v>0</v>
          </cell>
          <cell r="AX351">
            <v>0</v>
          </cell>
          <cell r="AY351">
            <v>0</v>
          </cell>
          <cell r="AZ351">
            <v>0</v>
          </cell>
          <cell r="BA351" t="str">
            <v xml:space="preserve"> </v>
          </cell>
          <cell r="BB351">
            <v>0</v>
          </cell>
          <cell r="BC351">
            <v>0</v>
          </cell>
          <cell r="BD351">
            <v>0</v>
          </cell>
          <cell r="BE351">
            <v>0</v>
          </cell>
          <cell r="BF351">
            <v>0</v>
          </cell>
          <cell r="BH351">
            <v>9</v>
          </cell>
          <cell r="BI351">
            <v>0.10303449222488488</v>
          </cell>
          <cell r="CA351">
            <v>342</v>
          </cell>
          <cell r="CB351">
            <v>342</v>
          </cell>
          <cell r="CC351" t="str">
            <v>WILMINGTON</v>
          </cell>
          <cell r="CD351">
            <v>61448</v>
          </cell>
          <cell r="CE351">
            <v>61270</v>
          </cell>
          <cell r="CF351">
            <v>178</v>
          </cell>
          <cell r="CG351">
            <v>0</v>
          </cell>
          <cell r="CH351">
            <v>9135.6</v>
          </cell>
          <cell r="CI351">
            <v>0</v>
          </cell>
          <cell r="CJ351">
            <v>9313.6</v>
          </cell>
          <cell r="CK351">
            <v>178</v>
          </cell>
          <cell r="DA351">
            <v>342</v>
          </cell>
          <cell r="DB351" t="str">
            <v>WILMINGTON</v>
          </cell>
          <cell r="DG351">
            <v>0</v>
          </cell>
          <cell r="DK351">
            <v>0</v>
          </cell>
          <cell r="DL351">
            <v>0</v>
          </cell>
          <cell r="DN351">
            <v>0</v>
          </cell>
          <cell r="DP351">
            <v>178</v>
          </cell>
          <cell r="DQ351">
            <v>178</v>
          </cell>
          <cell r="DR351">
            <v>0</v>
          </cell>
          <cell r="DT351">
            <v>0</v>
          </cell>
          <cell r="EC351">
            <v>-342</v>
          </cell>
        </row>
        <row r="352">
          <cell r="A352">
            <v>343</v>
          </cell>
          <cell r="B352">
            <v>343</v>
          </cell>
          <cell r="C352" t="str">
            <v>WINCHENDON</v>
          </cell>
          <cell r="D352">
            <v>22.71</v>
          </cell>
          <cell r="E352">
            <v>263618</v>
          </cell>
          <cell r="F352">
            <v>0</v>
          </cell>
          <cell r="G352">
            <v>21302</v>
          </cell>
          <cell r="H352">
            <v>284920</v>
          </cell>
          <cell r="J352">
            <v>21302</v>
          </cell>
          <cell r="K352">
            <v>36057</v>
          </cell>
          <cell r="L352">
            <v>57359</v>
          </cell>
          <cell r="N352">
            <v>227561</v>
          </cell>
          <cell r="P352">
            <v>21302</v>
          </cell>
          <cell r="Q352">
            <v>0</v>
          </cell>
          <cell r="R352">
            <v>0</v>
          </cell>
          <cell r="S352">
            <v>0</v>
          </cell>
          <cell r="T352">
            <v>36057</v>
          </cell>
          <cell r="U352">
            <v>57359</v>
          </cell>
          <cell r="W352">
            <v>57359</v>
          </cell>
          <cell r="AB352">
            <v>343</v>
          </cell>
          <cell r="AC352">
            <v>22.71</v>
          </cell>
          <cell r="AD352">
            <v>0</v>
          </cell>
          <cell r="AE352">
            <v>0</v>
          </cell>
          <cell r="AF352">
            <v>0</v>
          </cell>
          <cell r="AG352">
            <v>263618</v>
          </cell>
          <cell r="AH352">
            <v>0</v>
          </cell>
          <cell r="AI352">
            <v>0</v>
          </cell>
          <cell r="AJ352">
            <v>263618</v>
          </cell>
          <cell r="AK352">
            <v>0</v>
          </cell>
          <cell r="AL352">
            <v>21302</v>
          </cell>
          <cell r="AM352">
            <v>284920</v>
          </cell>
          <cell r="AN352">
            <v>0</v>
          </cell>
          <cell r="AO352">
            <v>0</v>
          </cell>
          <cell r="AP352">
            <v>0</v>
          </cell>
          <cell r="AQ352">
            <v>0</v>
          </cell>
          <cell r="AR352">
            <v>284920</v>
          </cell>
          <cell r="AS352" t="str">
            <v xml:space="preserve"> </v>
          </cell>
          <cell r="AT352">
            <v>343</v>
          </cell>
          <cell r="AU352">
            <v>1</v>
          </cell>
          <cell r="AV352">
            <v>0</v>
          </cell>
          <cell r="AW352">
            <v>0</v>
          </cell>
          <cell r="AX352">
            <v>0</v>
          </cell>
          <cell r="AY352">
            <v>0</v>
          </cell>
          <cell r="AZ352">
            <v>0</v>
          </cell>
          <cell r="BA352" t="str">
            <v xml:space="preserve"> </v>
          </cell>
          <cell r="BB352">
            <v>0</v>
          </cell>
          <cell r="BC352">
            <v>0</v>
          </cell>
          <cell r="BD352">
            <v>0</v>
          </cell>
          <cell r="BE352">
            <v>0</v>
          </cell>
          <cell r="BF352">
            <v>0</v>
          </cell>
          <cell r="BH352">
            <v>18</v>
          </cell>
          <cell r="BI352">
            <v>1.5326328553483866</v>
          </cell>
          <cell r="CA352">
            <v>343</v>
          </cell>
          <cell r="CB352">
            <v>343</v>
          </cell>
          <cell r="CC352" t="str">
            <v>WINCHENDON</v>
          </cell>
          <cell r="CD352">
            <v>263618</v>
          </cell>
          <cell r="CE352">
            <v>227561</v>
          </cell>
          <cell r="CF352">
            <v>36057</v>
          </cell>
          <cell r="CG352">
            <v>0</v>
          </cell>
          <cell r="CH352">
            <v>0</v>
          </cell>
          <cell r="CI352">
            <v>0</v>
          </cell>
          <cell r="CJ352">
            <v>36057</v>
          </cell>
          <cell r="CK352">
            <v>36057</v>
          </cell>
          <cell r="DA352">
            <v>343</v>
          </cell>
          <cell r="DB352" t="str">
            <v>WINCHENDON</v>
          </cell>
          <cell r="DG352">
            <v>0</v>
          </cell>
          <cell r="DK352">
            <v>0</v>
          </cell>
          <cell r="DL352">
            <v>0</v>
          </cell>
          <cell r="DN352">
            <v>0</v>
          </cell>
          <cell r="DP352">
            <v>36057</v>
          </cell>
          <cell r="DQ352">
            <v>36057</v>
          </cell>
          <cell r="DR352">
            <v>0</v>
          </cell>
          <cell r="DT352">
            <v>0</v>
          </cell>
          <cell r="EC352">
            <v>-343</v>
          </cell>
        </row>
        <row r="353">
          <cell r="A353">
            <v>344</v>
          </cell>
          <cell r="B353">
            <v>344</v>
          </cell>
          <cell r="C353" t="str">
            <v>WINCHESTER</v>
          </cell>
          <cell r="D353">
            <v>2.67</v>
          </cell>
          <cell r="E353">
            <v>38106</v>
          </cell>
          <cell r="F353">
            <v>0</v>
          </cell>
          <cell r="G353">
            <v>2504</v>
          </cell>
          <cell r="H353">
            <v>40610</v>
          </cell>
          <cell r="J353">
            <v>2504</v>
          </cell>
          <cell r="K353">
            <v>20312.980953633945</v>
          </cell>
          <cell r="L353">
            <v>22816.980953633945</v>
          </cell>
          <cell r="N353">
            <v>17793.019046366055</v>
          </cell>
          <cell r="P353">
            <v>2504</v>
          </cell>
          <cell r="Q353">
            <v>0</v>
          </cell>
          <cell r="R353">
            <v>0</v>
          </cell>
          <cell r="S353">
            <v>0</v>
          </cell>
          <cell r="T353">
            <v>20312.980953633945</v>
          </cell>
          <cell r="U353">
            <v>22816.980953633945</v>
          </cell>
          <cell r="W353">
            <v>26019.200000000001</v>
          </cell>
          <cell r="AB353">
            <v>344</v>
          </cell>
          <cell r="AC353">
            <v>2.67</v>
          </cell>
          <cell r="AD353">
            <v>0</v>
          </cell>
          <cell r="AE353">
            <v>0</v>
          </cell>
          <cell r="AF353">
            <v>0</v>
          </cell>
          <cell r="AG353">
            <v>38106</v>
          </cell>
          <cell r="AH353">
            <v>0</v>
          </cell>
          <cell r="AI353">
            <v>0</v>
          </cell>
          <cell r="AJ353">
            <v>38106</v>
          </cell>
          <cell r="AK353">
            <v>0</v>
          </cell>
          <cell r="AL353">
            <v>2504</v>
          </cell>
          <cell r="AM353">
            <v>40610</v>
          </cell>
          <cell r="AN353">
            <v>0</v>
          </cell>
          <cell r="AO353">
            <v>0</v>
          </cell>
          <cell r="AP353">
            <v>0</v>
          </cell>
          <cell r="AQ353">
            <v>0</v>
          </cell>
          <cell r="AR353">
            <v>40610</v>
          </cell>
          <cell r="AS353" t="str">
            <v xml:space="preserve"> </v>
          </cell>
          <cell r="AT353">
            <v>344</v>
          </cell>
          <cell r="AU353">
            <v>0</v>
          </cell>
          <cell r="AV353">
            <v>0</v>
          </cell>
          <cell r="AW353">
            <v>0</v>
          </cell>
          <cell r="AX353">
            <v>0</v>
          </cell>
          <cell r="AY353">
            <v>0</v>
          </cell>
          <cell r="AZ353">
            <v>0</v>
          </cell>
          <cell r="BA353" t="str">
            <v xml:space="preserve"> </v>
          </cell>
          <cell r="BB353">
            <v>0</v>
          </cell>
          <cell r="BC353">
            <v>0</v>
          </cell>
          <cell r="BD353">
            <v>0</v>
          </cell>
          <cell r="BE353">
            <v>0</v>
          </cell>
          <cell r="BF353">
            <v>0</v>
          </cell>
          <cell r="BH353">
            <v>9</v>
          </cell>
          <cell r="BI353">
            <v>5.6493059934514846E-2</v>
          </cell>
          <cell r="CA353">
            <v>344</v>
          </cell>
          <cell r="CB353">
            <v>344</v>
          </cell>
          <cell r="CC353" t="str">
            <v>WINCHESTER</v>
          </cell>
          <cell r="CD353">
            <v>38106</v>
          </cell>
          <cell r="CE353">
            <v>18900</v>
          </cell>
          <cell r="CF353">
            <v>19206</v>
          </cell>
          <cell r="CG353">
            <v>4309.2</v>
          </cell>
          <cell r="CH353">
            <v>0</v>
          </cell>
          <cell r="CI353">
            <v>0</v>
          </cell>
          <cell r="CJ353">
            <v>23515.200000000001</v>
          </cell>
          <cell r="CK353">
            <v>20312.980953633945</v>
          </cell>
          <cell r="DA353">
            <v>344</v>
          </cell>
          <cell r="DB353" t="str">
            <v>WINCHESTER</v>
          </cell>
          <cell r="DG353">
            <v>0</v>
          </cell>
          <cell r="DK353">
            <v>0</v>
          </cell>
          <cell r="DL353">
            <v>0</v>
          </cell>
          <cell r="DN353">
            <v>0</v>
          </cell>
          <cell r="DP353">
            <v>19206</v>
          </cell>
          <cell r="DQ353">
            <v>19206</v>
          </cell>
          <cell r="DR353">
            <v>0</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B354">
            <v>345</v>
          </cell>
          <cell r="AT354">
            <v>345</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23.43</v>
          </cell>
          <cell r="E355">
            <v>322681</v>
          </cell>
          <cell r="F355">
            <v>0</v>
          </cell>
          <cell r="G355">
            <v>20932</v>
          </cell>
          <cell r="H355">
            <v>343613</v>
          </cell>
          <cell r="J355">
            <v>20932</v>
          </cell>
          <cell r="K355">
            <v>0</v>
          </cell>
          <cell r="L355">
            <v>20932</v>
          </cell>
          <cell r="N355">
            <v>322681</v>
          </cell>
          <cell r="P355">
            <v>21870</v>
          </cell>
          <cell r="Q355">
            <v>1</v>
          </cell>
          <cell r="R355">
            <v>16477</v>
          </cell>
          <cell r="S355">
            <v>938</v>
          </cell>
          <cell r="T355">
            <v>0</v>
          </cell>
          <cell r="U355">
            <v>37410</v>
          </cell>
          <cell r="W355">
            <v>110077</v>
          </cell>
          <cell r="AB355">
            <v>346</v>
          </cell>
          <cell r="AC355">
            <v>23.43</v>
          </cell>
          <cell r="AD355">
            <v>0.11255835933055122</v>
          </cell>
          <cell r="AE355">
            <v>0</v>
          </cell>
          <cell r="AF355">
            <v>1</v>
          </cell>
          <cell r="AG355">
            <v>322681</v>
          </cell>
          <cell r="AH355">
            <v>0</v>
          </cell>
          <cell r="AI355">
            <v>0</v>
          </cell>
          <cell r="AJ355">
            <v>322681</v>
          </cell>
          <cell r="AK355">
            <v>0</v>
          </cell>
          <cell r="AL355">
            <v>20932</v>
          </cell>
          <cell r="AM355">
            <v>343613</v>
          </cell>
          <cell r="AN355">
            <v>15539</v>
          </cell>
          <cell r="AO355">
            <v>0</v>
          </cell>
          <cell r="AP355">
            <v>938</v>
          </cell>
          <cell r="AQ355">
            <v>16477</v>
          </cell>
          <cell r="AR355">
            <v>360090</v>
          </cell>
          <cell r="AS355" t="str">
            <v xml:space="preserve"> </v>
          </cell>
          <cell r="AT355">
            <v>346</v>
          </cell>
          <cell r="AU355">
            <v>0</v>
          </cell>
          <cell r="AV355">
            <v>0</v>
          </cell>
          <cell r="AW355">
            <v>0</v>
          </cell>
          <cell r="AX355">
            <v>0</v>
          </cell>
          <cell r="AY355">
            <v>0</v>
          </cell>
          <cell r="AZ355">
            <v>0</v>
          </cell>
          <cell r="BA355" t="str">
            <v xml:space="preserve"> </v>
          </cell>
          <cell r="BB355">
            <v>1</v>
          </cell>
          <cell r="BC355">
            <v>15539</v>
          </cell>
          <cell r="BD355">
            <v>0</v>
          </cell>
          <cell r="BE355">
            <v>938</v>
          </cell>
          <cell r="BF355">
            <v>16477</v>
          </cell>
          <cell r="BH355">
            <v>9</v>
          </cell>
          <cell r="BI355">
            <v>1.1853968724238761</v>
          </cell>
          <cell r="CA355">
            <v>346</v>
          </cell>
          <cell r="CB355">
            <v>346</v>
          </cell>
          <cell r="CC355" t="str">
            <v>WINTHROP</v>
          </cell>
          <cell r="CD355">
            <v>322681</v>
          </cell>
          <cell r="CE355">
            <v>342694</v>
          </cell>
          <cell r="CF355">
            <v>0</v>
          </cell>
          <cell r="CG355">
            <v>0</v>
          </cell>
          <cell r="CH355">
            <v>72668</v>
          </cell>
          <cell r="CI355">
            <v>0</v>
          </cell>
          <cell r="CJ355">
            <v>72668</v>
          </cell>
          <cell r="CK355">
            <v>0</v>
          </cell>
          <cell r="DA355">
            <v>346</v>
          </cell>
          <cell r="DB355" t="str">
            <v>WINTHROP</v>
          </cell>
          <cell r="DG355">
            <v>0</v>
          </cell>
          <cell r="DK355">
            <v>0</v>
          </cell>
          <cell r="DL355">
            <v>0</v>
          </cell>
          <cell r="DN355">
            <v>0</v>
          </cell>
          <cell r="DP355">
            <v>0</v>
          </cell>
          <cell r="DQ355">
            <v>0</v>
          </cell>
          <cell r="DR355">
            <v>0</v>
          </cell>
          <cell r="DT355">
            <v>0</v>
          </cell>
          <cell r="EC355">
            <v>-346</v>
          </cell>
        </row>
        <row r="356">
          <cell r="A356">
            <v>347</v>
          </cell>
          <cell r="B356">
            <v>347</v>
          </cell>
          <cell r="C356" t="str">
            <v>WOBURN</v>
          </cell>
          <cell r="D356">
            <v>41.430000000000007</v>
          </cell>
          <cell r="E356">
            <v>698595</v>
          </cell>
          <cell r="F356">
            <v>0</v>
          </cell>
          <cell r="G356">
            <v>38735</v>
          </cell>
          <cell r="H356">
            <v>737330</v>
          </cell>
          <cell r="J356">
            <v>38735</v>
          </cell>
          <cell r="K356">
            <v>212052.46426819454</v>
          </cell>
          <cell r="L356">
            <v>250787.46426819454</v>
          </cell>
          <cell r="N356">
            <v>486542.53573180549</v>
          </cell>
          <cell r="P356">
            <v>38735</v>
          </cell>
          <cell r="Q356">
            <v>0</v>
          </cell>
          <cell r="R356">
            <v>0</v>
          </cell>
          <cell r="S356">
            <v>0</v>
          </cell>
          <cell r="T356">
            <v>212052.46426819454</v>
          </cell>
          <cell r="U356">
            <v>250787.46426819454</v>
          </cell>
          <cell r="W356">
            <v>333711</v>
          </cell>
          <cell r="AB356">
            <v>347</v>
          </cell>
          <cell r="AC356">
            <v>41.430000000000007</v>
          </cell>
          <cell r="AD356">
            <v>0.13395786525221989</v>
          </cell>
          <cell r="AE356">
            <v>0</v>
          </cell>
          <cell r="AF356">
            <v>0</v>
          </cell>
          <cell r="AG356">
            <v>698595</v>
          </cell>
          <cell r="AH356">
            <v>0</v>
          </cell>
          <cell r="AI356">
            <v>0</v>
          </cell>
          <cell r="AJ356">
            <v>698595</v>
          </cell>
          <cell r="AK356">
            <v>0</v>
          </cell>
          <cell r="AL356">
            <v>38735</v>
          </cell>
          <cell r="AM356">
            <v>737330</v>
          </cell>
          <cell r="AN356">
            <v>0</v>
          </cell>
          <cell r="AO356">
            <v>0</v>
          </cell>
          <cell r="AP356">
            <v>0</v>
          </cell>
          <cell r="AQ356">
            <v>0</v>
          </cell>
          <cell r="AR356">
            <v>737330</v>
          </cell>
          <cell r="AS356" t="str">
            <v xml:space="preserve"> </v>
          </cell>
          <cell r="AT356">
            <v>347</v>
          </cell>
          <cell r="AU356">
            <v>7.99</v>
          </cell>
          <cell r="AV356">
            <v>0</v>
          </cell>
          <cell r="AW356">
            <v>0</v>
          </cell>
          <cell r="AX356">
            <v>0</v>
          </cell>
          <cell r="AY356">
            <v>0</v>
          </cell>
          <cell r="AZ356">
            <v>0</v>
          </cell>
          <cell r="BA356" t="str">
            <v xml:space="preserve"> </v>
          </cell>
          <cell r="BB356">
            <v>0</v>
          </cell>
          <cell r="BC356">
            <v>0</v>
          </cell>
          <cell r="BD356">
            <v>0</v>
          </cell>
          <cell r="BE356">
            <v>0</v>
          </cell>
          <cell r="BF356">
            <v>0</v>
          </cell>
          <cell r="BH356">
            <v>9</v>
          </cell>
          <cell r="BI356">
            <v>0.85029863963375085</v>
          </cell>
          <cell r="CA356">
            <v>347</v>
          </cell>
          <cell r="CB356">
            <v>347</v>
          </cell>
          <cell r="CC356" t="str">
            <v>WOBURN</v>
          </cell>
          <cell r="CD356">
            <v>698595</v>
          </cell>
          <cell r="CE356">
            <v>512654</v>
          </cell>
          <cell r="CF356">
            <v>185941</v>
          </cell>
          <cell r="CG356">
            <v>101645.4</v>
          </cell>
          <cell r="CH356">
            <v>7389.6</v>
          </cell>
          <cell r="CI356">
            <v>0</v>
          </cell>
          <cell r="CJ356">
            <v>294976</v>
          </cell>
          <cell r="CK356">
            <v>212052.46426819454</v>
          </cell>
          <cell r="DA356">
            <v>347</v>
          </cell>
          <cell r="DB356" t="str">
            <v>WOBURN</v>
          </cell>
          <cell r="DG356">
            <v>0</v>
          </cell>
          <cell r="DK356">
            <v>0</v>
          </cell>
          <cell r="DL356">
            <v>0</v>
          </cell>
          <cell r="DN356">
            <v>0</v>
          </cell>
          <cell r="DP356">
            <v>185941</v>
          </cell>
          <cell r="DQ356">
            <v>185941</v>
          </cell>
          <cell r="DR356">
            <v>0</v>
          </cell>
          <cell r="DT356">
            <v>0</v>
          </cell>
          <cell r="EC356">
            <v>-347</v>
          </cell>
        </row>
        <row r="357">
          <cell r="A357">
            <v>348</v>
          </cell>
          <cell r="B357">
            <v>348</v>
          </cell>
          <cell r="C357" t="str">
            <v>WORCESTER</v>
          </cell>
          <cell r="D357">
            <v>1963.3000000000006</v>
          </cell>
          <cell r="E357">
            <v>24815021</v>
          </cell>
          <cell r="F357">
            <v>1275099</v>
          </cell>
          <cell r="G357">
            <v>1838168</v>
          </cell>
          <cell r="H357">
            <v>27928288</v>
          </cell>
          <cell r="J357">
            <v>1838168</v>
          </cell>
          <cell r="K357">
            <v>858477.76229665242</v>
          </cell>
          <cell r="L357">
            <v>2696645.7622966524</v>
          </cell>
          <cell r="N357">
            <v>25231642.237703346</v>
          </cell>
          <cell r="P357">
            <v>1839097</v>
          </cell>
          <cell r="Q357">
            <v>0.99</v>
          </cell>
          <cell r="R357">
            <v>14119</v>
          </cell>
          <cell r="S357">
            <v>929</v>
          </cell>
          <cell r="T357">
            <v>858477.76229665242</v>
          </cell>
          <cell r="U357">
            <v>2710765.7522966526</v>
          </cell>
          <cell r="W357">
            <v>3486629.5999999996</v>
          </cell>
          <cell r="AB357">
            <v>348</v>
          </cell>
          <cell r="AC357">
            <v>1963.3000000000006</v>
          </cell>
          <cell r="AD357">
            <v>2.3806484182186995</v>
          </cell>
          <cell r="AE357">
            <v>1316.8800000000003</v>
          </cell>
          <cell r="AF357">
            <v>0.99</v>
          </cell>
          <cell r="AG357">
            <v>24815021</v>
          </cell>
          <cell r="AH357">
            <v>0</v>
          </cell>
          <cell r="AI357">
            <v>0</v>
          </cell>
          <cell r="AJ357">
            <v>24815021</v>
          </cell>
          <cell r="AK357">
            <v>1275099</v>
          </cell>
          <cell r="AL357">
            <v>1838168</v>
          </cell>
          <cell r="AM357">
            <v>27928288</v>
          </cell>
          <cell r="AN357">
            <v>12231</v>
          </cell>
          <cell r="AO357">
            <v>959</v>
          </cell>
          <cell r="AP357">
            <v>929</v>
          </cell>
          <cell r="AQ357">
            <v>14119</v>
          </cell>
          <cell r="AR357">
            <v>27942407</v>
          </cell>
          <cell r="AS357" t="str">
            <v xml:space="preserve"> </v>
          </cell>
          <cell r="AT357">
            <v>348</v>
          </cell>
          <cell r="AU357">
            <v>0</v>
          </cell>
          <cell r="AV357">
            <v>0</v>
          </cell>
          <cell r="AW357">
            <v>0</v>
          </cell>
          <cell r="AX357">
            <v>0</v>
          </cell>
          <cell r="AY357">
            <v>0</v>
          </cell>
          <cell r="AZ357">
            <v>0</v>
          </cell>
          <cell r="BA357" t="str">
            <v xml:space="preserve"> </v>
          </cell>
          <cell r="BB357">
            <v>0.99</v>
          </cell>
          <cell r="BC357">
            <v>12231</v>
          </cell>
          <cell r="BD357">
            <v>959</v>
          </cell>
          <cell r="BE357">
            <v>929</v>
          </cell>
          <cell r="BF357">
            <v>14119</v>
          </cell>
          <cell r="BH357">
            <v>18</v>
          </cell>
          <cell r="BI357">
            <v>6.3497397744491177</v>
          </cell>
          <cell r="CA357">
            <v>348</v>
          </cell>
          <cell r="CB357">
            <v>348</v>
          </cell>
          <cell r="CC357" t="str">
            <v>WORCESTER</v>
          </cell>
          <cell r="CD357">
            <v>24815021</v>
          </cell>
          <cell r="CE357">
            <v>24110634</v>
          </cell>
          <cell r="CF357">
            <v>704387</v>
          </cell>
          <cell r="CG357">
            <v>599836.79999999993</v>
          </cell>
          <cell r="CH357">
            <v>330118.80000000005</v>
          </cell>
          <cell r="CI357">
            <v>0</v>
          </cell>
          <cell r="CJ357">
            <v>1634342.5999999999</v>
          </cell>
          <cell r="CK357">
            <v>858477.76229665242</v>
          </cell>
          <cell r="DA357">
            <v>348</v>
          </cell>
          <cell r="DB357" t="str">
            <v>WORCESTER</v>
          </cell>
          <cell r="DG357">
            <v>0</v>
          </cell>
          <cell r="DK357">
            <v>0</v>
          </cell>
          <cell r="DL357">
            <v>0</v>
          </cell>
          <cell r="DN357">
            <v>0</v>
          </cell>
          <cell r="DP357">
            <v>704387</v>
          </cell>
          <cell r="DQ357">
            <v>704387</v>
          </cell>
          <cell r="DR357">
            <v>0</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B358">
            <v>349</v>
          </cell>
          <cell r="AT358">
            <v>349</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47.35</v>
          </cell>
          <cell r="E359">
            <v>868021</v>
          </cell>
          <cell r="F359">
            <v>0</v>
          </cell>
          <cell r="G359">
            <v>44381</v>
          </cell>
          <cell r="H359">
            <v>912402</v>
          </cell>
          <cell r="J359">
            <v>44381</v>
          </cell>
          <cell r="K359">
            <v>216202.4256753682</v>
          </cell>
          <cell r="L359">
            <v>260583.4256753682</v>
          </cell>
          <cell r="N359">
            <v>651818.57432463183</v>
          </cell>
          <cell r="P359">
            <v>44381</v>
          </cell>
          <cell r="Q359">
            <v>0</v>
          </cell>
          <cell r="R359">
            <v>0</v>
          </cell>
          <cell r="S359">
            <v>0</v>
          </cell>
          <cell r="T359">
            <v>216202.4256753682</v>
          </cell>
          <cell r="U359">
            <v>260583.4256753682</v>
          </cell>
          <cell r="W359">
            <v>414178.2</v>
          </cell>
          <cell r="AB359">
            <v>350</v>
          </cell>
          <cell r="AC359">
            <v>47.35</v>
          </cell>
          <cell r="AD359">
            <v>3.1471330748978829E-2</v>
          </cell>
          <cell r="AE359">
            <v>0</v>
          </cell>
          <cell r="AF359">
            <v>0</v>
          </cell>
          <cell r="AG359">
            <v>868021</v>
          </cell>
          <cell r="AH359">
            <v>0</v>
          </cell>
          <cell r="AI359">
            <v>0</v>
          </cell>
          <cell r="AJ359">
            <v>868021</v>
          </cell>
          <cell r="AK359">
            <v>0</v>
          </cell>
          <cell r="AL359">
            <v>44381</v>
          </cell>
          <cell r="AM359">
            <v>912402</v>
          </cell>
          <cell r="AN359">
            <v>0</v>
          </cell>
          <cell r="AO359">
            <v>0</v>
          </cell>
          <cell r="AP359">
            <v>0</v>
          </cell>
          <cell r="AQ359">
            <v>0</v>
          </cell>
          <cell r="AR359">
            <v>912402</v>
          </cell>
          <cell r="AS359" t="str">
            <v xml:space="preserve"> </v>
          </cell>
          <cell r="AT359">
            <v>350</v>
          </cell>
          <cell r="AU359">
            <v>0</v>
          </cell>
          <cell r="AV359">
            <v>0</v>
          </cell>
          <cell r="AW359">
            <v>0</v>
          </cell>
          <cell r="AX359">
            <v>0</v>
          </cell>
          <cell r="AY359">
            <v>0</v>
          </cell>
          <cell r="AZ359">
            <v>0</v>
          </cell>
          <cell r="BA359" t="str">
            <v xml:space="preserve"> </v>
          </cell>
          <cell r="BB359">
            <v>0</v>
          </cell>
          <cell r="BC359">
            <v>0</v>
          </cell>
          <cell r="BD359">
            <v>0</v>
          </cell>
          <cell r="BE359">
            <v>0</v>
          </cell>
          <cell r="BF359">
            <v>0</v>
          </cell>
          <cell r="BH359">
            <v>9</v>
          </cell>
          <cell r="BI359">
            <v>5.5355910747923271</v>
          </cell>
          <cell r="CA359">
            <v>350</v>
          </cell>
          <cell r="CB359">
            <v>350</v>
          </cell>
          <cell r="CC359" t="str">
            <v>WRENTHAM</v>
          </cell>
          <cell r="CD359">
            <v>868021</v>
          </cell>
          <cell r="CE359">
            <v>685854</v>
          </cell>
          <cell r="CF359">
            <v>182167</v>
          </cell>
          <cell r="CG359">
            <v>132491.4</v>
          </cell>
          <cell r="CH359">
            <v>55138.8</v>
          </cell>
          <cell r="CI359">
            <v>0</v>
          </cell>
          <cell r="CJ359">
            <v>369797.2</v>
          </cell>
          <cell r="CK359">
            <v>216202.4256753682</v>
          </cell>
          <cell r="DA359">
            <v>350</v>
          </cell>
          <cell r="DB359" t="str">
            <v>WRENTHAM</v>
          </cell>
          <cell r="DG359">
            <v>0</v>
          </cell>
          <cell r="DK359">
            <v>0</v>
          </cell>
          <cell r="DL359">
            <v>0</v>
          </cell>
          <cell r="DN359">
            <v>0</v>
          </cell>
          <cell r="DP359">
            <v>182167</v>
          </cell>
          <cell r="DQ359">
            <v>182167</v>
          </cell>
          <cell r="DR359">
            <v>0</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B360">
            <v>351</v>
          </cell>
          <cell r="AT360">
            <v>351</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7</v>
          </cell>
          <cell r="E361">
            <v>134996</v>
          </cell>
          <cell r="F361">
            <v>0</v>
          </cell>
          <cell r="G361">
            <v>6566</v>
          </cell>
          <cell r="H361">
            <v>141562</v>
          </cell>
          <cell r="J361">
            <v>6566</v>
          </cell>
          <cell r="K361">
            <v>24085.533033516051</v>
          </cell>
          <cell r="L361">
            <v>30651.533033516051</v>
          </cell>
          <cell r="N361">
            <v>110910.46696648395</v>
          </cell>
          <cell r="P361">
            <v>6566</v>
          </cell>
          <cell r="Q361">
            <v>0</v>
          </cell>
          <cell r="R361">
            <v>0</v>
          </cell>
          <cell r="S361">
            <v>0</v>
          </cell>
          <cell r="T361">
            <v>24085.533033516051</v>
          </cell>
          <cell r="U361">
            <v>30651.533033516051</v>
          </cell>
          <cell r="W361">
            <v>52910.8</v>
          </cell>
          <cell r="AB361">
            <v>352</v>
          </cell>
          <cell r="AC361">
            <v>7</v>
          </cell>
          <cell r="AD361">
            <v>0</v>
          </cell>
          <cell r="AE361">
            <v>0</v>
          </cell>
          <cell r="AF361">
            <v>0</v>
          </cell>
          <cell r="AG361">
            <v>134996</v>
          </cell>
          <cell r="AH361">
            <v>0</v>
          </cell>
          <cell r="AI361">
            <v>0</v>
          </cell>
          <cell r="AJ361">
            <v>134996</v>
          </cell>
          <cell r="AK361">
            <v>0</v>
          </cell>
          <cell r="AL361">
            <v>6566</v>
          </cell>
          <cell r="AM361">
            <v>141562</v>
          </cell>
          <cell r="AN361">
            <v>0</v>
          </cell>
          <cell r="AO361">
            <v>0</v>
          </cell>
          <cell r="AP361">
            <v>0</v>
          </cell>
          <cell r="AQ361">
            <v>0</v>
          </cell>
          <cell r="AR361">
            <v>141562</v>
          </cell>
          <cell r="AS361" t="str">
            <v xml:space="preserve"> </v>
          </cell>
          <cell r="AT361">
            <v>352</v>
          </cell>
          <cell r="AU361">
            <v>0</v>
          </cell>
          <cell r="AV361">
            <v>0</v>
          </cell>
          <cell r="AW361">
            <v>0</v>
          </cell>
          <cell r="AX361">
            <v>0</v>
          </cell>
          <cell r="AY361">
            <v>0</v>
          </cell>
          <cell r="AZ361">
            <v>0</v>
          </cell>
          <cell r="BA361" t="str">
            <v xml:space="preserve"> </v>
          </cell>
          <cell r="BB361">
            <v>0</v>
          </cell>
          <cell r="BC361">
            <v>0</v>
          </cell>
          <cell r="BD361">
            <v>0</v>
          </cell>
          <cell r="BE361">
            <v>0</v>
          </cell>
          <cell r="BF361">
            <v>0</v>
          </cell>
          <cell r="BH361">
            <v>9</v>
          </cell>
          <cell r="BI361">
            <v>1.34996</v>
          </cell>
          <cell r="CA361">
            <v>352</v>
          </cell>
          <cell r="CB361">
            <v>840</v>
          </cell>
          <cell r="CC361" t="str">
            <v>DEVENS</v>
          </cell>
          <cell r="CD361">
            <v>134996</v>
          </cell>
          <cell r="CE361">
            <v>113142</v>
          </cell>
          <cell r="CF361">
            <v>21854</v>
          </cell>
          <cell r="CG361">
            <v>8686.7999999999993</v>
          </cell>
          <cell r="CH361">
            <v>15804</v>
          </cell>
          <cell r="CI361">
            <v>0</v>
          </cell>
          <cell r="CJ361">
            <v>46344.800000000003</v>
          </cell>
          <cell r="CK361">
            <v>24085.533033516051</v>
          </cell>
          <cell r="DA361">
            <v>352</v>
          </cell>
          <cell r="DB361" t="str">
            <v>DEVENS</v>
          </cell>
          <cell r="DG361">
            <v>0</v>
          </cell>
          <cell r="DK361">
            <v>0</v>
          </cell>
          <cell r="DL361">
            <v>0</v>
          </cell>
          <cell r="DN361">
            <v>0</v>
          </cell>
          <cell r="DP361">
            <v>21854</v>
          </cell>
          <cell r="DQ361">
            <v>21854</v>
          </cell>
          <cell r="DR361">
            <v>0</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B362">
            <v>406</v>
          </cell>
          <cell r="AT362">
            <v>406</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34.5</v>
          </cell>
          <cell r="E363">
            <v>485694</v>
          </cell>
          <cell r="F363">
            <v>0</v>
          </cell>
          <cell r="G363">
            <v>31423</v>
          </cell>
          <cell r="H363">
            <v>517117</v>
          </cell>
          <cell r="J363">
            <v>31423</v>
          </cell>
          <cell r="K363">
            <v>167020.28510595579</v>
          </cell>
          <cell r="L363">
            <v>198443.28510595579</v>
          </cell>
          <cell r="N363">
            <v>318673.71489404421</v>
          </cell>
          <cell r="P363">
            <v>32361</v>
          </cell>
          <cell r="Q363">
            <v>1</v>
          </cell>
          <cell r="R363">
            <v>15278</v>
          </cell>
          <cell r="S363">
            <v>938</v>
          </cell>
          <cell r="T363">
            <v>167020.28510595579</v>
          </cell>
          <cell r="U363">
            <v>213722.28510595579</v>
          </cell>
          <cell r="W363">
            <v>231521.2</v>
          </cell>
          <cell r="AB363">
            <v>600</v>
          </cell>
          <cell r="AC363">
            <v>34.5</v>
          </cell>
          <cell r="AD363">
            <v>0</v>
          </cell>
          <cell r="AE363">
            <v>0</v>
          </cell>
          <cell r="AF363">
            <v>1</v>
          </cell>
          <cell r="AG363">
            <v>485694</v>
          </cell>
          <cell r="AH363">
            <v>0</v>
          </cell>
          <cell r="AI363">
            <v>0</v>
          </cell>
          <cell r="AJ363">
            <v>485694</v>
          </cell>
          <cell r="AK363">
            <v>0</v>
          </cell>
          <cell r="AL363">
            <v>31423</v>
          </cell>
          <cell r="AM363">
            <v>517117</v>
          </cell>
          <cell r="AN363">
            <v>14340</v>
          </cell>
          <cell r="AO363">
            <v>0</v>
          </cell>
          <cell r="AP363">
            <v>938</v>
          </cell>
          <cell r="AQ363">
            <v>15278</v>
          </cell>
          <cell r="AR363">
            <v>532395</v>
          </cell>
          <cell r="AS363" t="str">
            <v xml:space="preserve"> </v>
          </cell>
          <cell r="AT363">
            <v>600</v>
          </cell>
          <cell r="AU363">
            <v>0</v>
          </cell>
          <cell r="AV363">
            <v>0</v>
          </cell>
          <cell r="AW363">
            <v>0</v>
          </cell>
          <cell r="AX363">
            <v>0</v>
          </cell>
          <cell r="AY363">
            <v>0</v>
          </cell>
          <cell r="AZ363">
            <v>0</v>
          </cell>
          <cell r="BA363" t="str">
            <v xml:space="preserve"> </v>
          </cell>
          <cell r="BB363">
            <v>1</v>
          </cell>
          <cell r="BC363">
            <v>14340</v>
          </cell>
          <cell r="BD363">
            <v>0</v>
          </cell>
          <cell r="BE363">
            <v>938</v>
          </cell>
          <cell r="BF363">
            <v>15278</v>
          </cell>
          <cell r="BH363">
            <v>9</v>
          </cell>
          <cell r="BI363">
            <v>0.57885542647911925</v>
          </cell>
          <cell r="CA363">
            <v>600</v>
          </cell>
          <cell r="CB363">
            <v>701</v>
          </cell>
          <cell r="CC363" t="str">
            <v>ACTON BOXBOROUGH</v>
          </cell>
          <cell r="CD363">
            <v>485694</v>
          </cell>
          <cell r="CE363">
            <v>324827</v>
          </cell>
          <cell r="CF363">
            <v>160867</v>
          </cell>
          <cell r="CG363">
            <v>23953.200000000001</v>
          </cell>
          <cell r="CH363">
            <v>0</v>
          </cell>
          <cell r="CI363">
            <v>0</v>
          </cell>
          <cell r="CJ363">
            <v>184820.2</v>
          </cell>
          <cell r="CK363">
            <v>167020.28510595579</v>
          </cell>
          <cell r="DA363">
            <v>600</v>
          </cell>
          <cell r="DB363" t="str">
            <v>ACTON BOXBOROUGH</v>
          </cell>
          <cell r="DG363">
            <v>0</v>
          </cell>
          <cell r="DK363">
            <v>0</v>
          </cell>
          <cell r="DL363">
            <v>0</v>
          </cell>
          <cell r="DN363">
            <v>0</v>
          </cell>
          <cell r="DP363">
            <v>160867</v>
          </cell>
          <cell r="DQ363">
            <v>160867</v>
          </cell>
          <cell r="DR363">
            <v>0</v>
          </cell>
          <cell r="DT363">
            <v>0</v>
          </cell>
          <cell r="EB363" t="str">
            <v>fy15</v>
          </cell>
          <cell r="EC363">
            <v>-600</v>
          </cell>
        </row>
        <row r="364">
          <cell r="A364">
            <v>603</v>
          </cell>
          <cell r="B364">
            <v>702</v>
          </cell>
          <cell r="C364" t="str">
            <v>HOOSAC VALLEY</v>
          </cell>
          <cell r="D364">
            <v>70.829999999999984</v>
          </cell>
          <cell r="E364">
            <v>934193</v>
          </cell>
          <cell r="F364">
            <v>0</v>
          </cell>
          <cell r="G364">
            <v>62382</v>
          </cell>
          <cell r="H364">
            <v>996575</v>
          </cell>
          <cell r="J364">
            <v>62382</v>
          </cell>
          <cell r="K364">
            <v>937.58913129424889</v>
          </cell>
          <cell r="L364">
            <v>63319.589131294248</v>
          </cell>
          <cell r="N364">
            <v>933255.41086870572</v>
          </cell>
          <cell r="P364">
            <v>64949</v>
          </cell>
          <cell r="Q364">
            <v>2.7365246890312855</v>
          </cell>
          <cell r="R364">
            <v>41017</v>
          </cell>
          <cell r="S364">
            <v>2567</v>
          </cell>
          <cell r="T364">
            <v>937.58913129424889</v>
          </cell>
          <cell r="U364">
            <v>104339.3256559833</v>
          </cell>
          <cell r="W364">
            <v>107048.8</v>
          </cell>
          <cell r="AB364">
            <v>603</v>
          </cell>
          <cell r="AC364">
            <v>70.829999999999984</v>
          </cell>
          <cell r="AD364">
            <v>1.6056986699693099</v>
          </cell>
          <cell r="AE364">
            <v>0</v>
          </cell>
          <cell r="AF364">
            <v>2.7365246890312855</v>
          </cell>
          <cell r="AG364">
            <v>934193</v>
          </cell>
          <cell r="AH364">
            <v>0</v>
          </cell>
          <cell r="AI364">
            <v>0</v>
          </cell>
          <cell r="AJ364">
            <v>934193</v>
          </cell>
          <cell r="AK364">
            <v>0</v>
          </cell>
          <cell r="AL364">
            <v>62382</v>
          </cell>
          <cell r="AM364">
            <v>996575</v>
          </cell>
          <cell r="AN364">
            <v>38450</v>
          </cell>
          <cell r="AO364">
            <v>0</v>
          </cell>
          <cell r="AP364">
            <v>2567</v>
          </cell>
          <cell r="AQ364">
            <v>41017</v>
          </cell>
          <cell r="AR364">
            <v>1037592</v>
          </cell>
          <cell r="AS364" t="str">
            <v xml:space="preserve"> </v>
          </cell>
          <cell r="AT364">
            <v>603</v>
          </cell>
          <cell r="AU364">
            <v>0</v>
          </cell>
          <cell r="AV364">
            <v>0</v>
          </cell>
          <cell r="AW364">
            <v>0</v>
          </cell>
          <cell r="AX364">
            <v>0</v>
          </cell>
          <cell r="AY364">
            <v>0</v>
          </cell>
          <cell r="AZ364">
            <v>0</v>
          </cell>
          <cell r="BA364" t="str">
            <v xml:space="preserve"> </v>
          </cell>
          <cell r="BB364">
            <v>2.7365246890312855</v>
          </cell>
          <cell r="BC364">
            <v>38450</v>
          </cell>
          <cell r="BD364">
            <v>0</v>
          </cell>
          <cell r="BE364">
            <v>2567</v>
          </cell>
          <cell r="BF364">
            <v>41017</v>
          </cell>
          <cell r="BH364">
            <v>9</v>
          </cell>
          <cell r="BI364">
            <v>5.1967639638488983</v>
          </cell>
          <cell r="CA364">
            <v>603</v>
          </cell>
          <cell r="CB364">
            <v>702</v>
          </cell>
          <cell r="CC364" t="str">
            <v>ADAMS CHESHIRE</v>
          </cell>
          <cell r="CD364">
            <v>934193</v>
          </cell>
          <cell r="CE364">
            <v>1025631</v>
          </cell>
          <cell r="CF364">
            <v>0</v>
          </cell>
          <cell r="CG364">
            <v>3649.7999999999997</v>
          </cell>
          <cell r="CH364">
            <v>0</v>
          </cell>
          <cell r="CI364">
            <v>0</v>
          </cell>
          <cell r="CJ364">
            <v>3649.7999999999997</v>
          </cell>
          <cell r="CK364">
            <v>937.58913129424889</v>
          </cell>
          <cell r="DA364">
            <v>603</v>
          </cell>
          <cell r="DB364" t="str">
            <v>ADAMS CHESHIRE</v>
          </cell>
          <cell r="DG364">
            <v>0</v>
          </cell>
          <cell r="DK364">
            <v>0</v>
          </cell>
          <cell r="DL364">
            <v>0</v>
          </cell>
          <cell r="DN364">
            <v>0</v>
          </cell>
          <cell r="DP364">
            <v>0</v>
          </cell>
          <cell r="DQ364">
            <v>0</v>
          </cell>
          <cell r="DR364">
            <v>0</v>
          </cell>
          <cell r="DT364">
            <v>0</v>
          </cell>
          <cell r="EC364">
            <v>-603</v>
          </cell>
        </row>
        <row r="365">
          <cell r="A365">
            <v>605</v>
          </cell>
          <cell r="B365">
            <v>703</v>
          </cell>
          <cell r="C365" t="str">
            <v>AMHERST PELHAM</v>
          </cell>
          <cell r="D365">
            <v>88.91</v>
          </cell>
          <cell r="E365">
            <v>1589575</v>
          </cell>
          <cell r="F365">
            <v>0</v>
          </cell>
          <cell r="G365">
            <v>79617</v>
          </cell>
          <cell r="H365">
            <v>1669192</v>
          </cell>
          <cell r="J365">
            <v>79617</v>
          </cell>
          <cell r="K365">
            <v>79633</v>
          </cell>
          <cell r="L365">
            <v>159250</v>
          </cell>
          <cell r="N365">
            <v>1509942</v>
          </cell>
          <cell r="P365">
            <v>83397</v>
          </cell>
          <cell r="Q365">
            <v>4.03</v>
          </cell>
          <cell r="R365">
            <v>77940</v>
          </cell>
          <cell r="S365">
            <v>3780</v>
          </cell>
          <cell r="T365">
            <v>79633</v>
          </cell>
          <cell r="U365">
            <v>237194.03</v>
          </cell>
          <cell r="W365">
            <v>256042.4</v>
          </cell>
          <cell r="AB365">
            <v>605</v>
          </cell>
          <cell r="AC365">
            <v>88.91</v>
          </cell>
          <cell r="AD365">
            <v>0</v>
          </cell>
          <cell r="AE365">
            <v>0</v>
          </cell>
          <cell r="AF365">
            <v>4.03</v>
          </cell>
          <cell r="AG365">
            <v>1589575</v>
          </cell>
          <cell r="AH365">
            <v>0</v>
          </cell>
          <cell r="AI365">
            <v>0</v>
          </cell>
          <cell r="AJ365">
            <v>1589575</v>
          </cell>
          <cell r="AK365">
            <v>0</v>
          </cell>
          <cell r="AL365">
            <v>79617</v>
          </cell>
          <cell r="AM365">
            <v>1669192</v>
          </cell>
          <cell r="AN365">
            <v>74160</v>
          </cell>
          <cell r="AO365">
            <v>0</v>
          </cell>
          <cell r="AP365">
            <v>3780</v>
          </cell>
          <cell r="AQ365">
            <v>77940</v>
          </cell>
          <cell r="AR365">
            <v>1747132</v>
          </cell>
          <cell r="AS365" t="str">
            <v xml:space="preserve"> </v>
          </cell>
          <cell r="AT365">
            <v>605</v>
          </cell>
          <cell r="AU365">
            <v>1.5</v>
          </cell>
          <cell r="AV365">
            <v>0</v>
          </cell>
          <cell r="AW365">
            <v>0</v>
          </cell>
          <cell r="AX365">
            <v>0</v>
          </cell>
          <cell r="AY365">
            <v>0</v>
          </cell>
          <cell r="AZ365">
            <v>0</v>
          </cell>
          <cell r="BA365" t="str">
            <v xml:space="preserve"> </v>
          </cell>
          <cell r="BB365">
            <v>4.03</v>
          </cell>
          <cell r="BC365">
            <v>74160</v>
          </cell>
          <cell r="BD365">
            <v>0</v>
          </cell>
          <cell r="BE365">
            <v>3780</v>
          </cell>
          <cell r="BF365">
            <v>77940</v>
          </cell>
          <cell r="BH365">
            <v>9</v>
          </cell>
          <cell r="BI365">
            <v>5.3502166693441735</v>
          </cell>
          <cell r="CA365">
            <v>605</v>
          </cell>
          <cell r="CB365">
            <v>703</v>
          </cell>
          <cell r="CC365" t="str">
            <v>AMHERST PELHAM</v>
          </cell>
          <cell r="CD365">
            <v>1589575</v>
          </cell>
          <cell r="CE365">
            <v>1509942</v>
          </cell>
          <cell r="CF365">
            <v>79633</v>
          </cell>
          <cell r="CG365">
            <v>0</v>
          </cell>
          <cell r="CH365">
            <v>18852.400000000001</v>
          </cell>
          <cell r="CI365">
            <v>0</v>
          </cell>
          <cell r="CJ365">
            <v>98485.4</v>
          </cell>
          <cell r="CK365">
            <v>79633</v>
          </cell>
          <cell r="DA365">
            <v>605</v>
          </cell>
          <cell r="DB365" t="str">
            <v>AMHERST PELHAM</v>
          </cell>
          <cell r="DG365">
            <v>0</v>
          </cell>
          <cell r="DK365">
            <v>0</v>
          </cell>
          <cell r="DL365">
            <v>0</v>
          </cell>
          <cell r="DN365">
            <v>0</v>
          </cell>
          <cell r="DP365">
            <v>79633</v>
          </cell>
          <cell r="DQ365">
            <v>79633</v>
          </cell>
          <cell r="DR365">
            <v>0</v>
          </cell>
          <cell r="DT365">
            <v>0</v>
          </cell>
          <cell r="EC365">
            <v>-605</v>
          </cell>
        </row>
        <row r="366">
          <cell r="A366">
            <v>610</v>
          </cell>
          <cell r="B366">
            <v>704</v>
          </cell>
          <cell r="C366" t="str">
            <v>ASHBURNHAM WESTMINSTER</v>
          </cell>
          <cell r="D366">
            <v>19.73</v>
          </cell>
          <cell r="E366">
            <v>268999</v>
          </cell>
          <cell r="F366">
            <v>0</v>
          </cell>
          <cell r="G366">
            <v>18507</v>
          </cell>
          <cell r="H366">
            <v>287506</v>
          </cell>
          <cell r="J366">
            <v>18507</v>
          </cell>
          <cell r="K366">
            <v>81616.835327130626</v>
          </cell>
          <cell r="L366">
            <v>100123.83532713063</v>
          </cell>
          <cell r="N366">
            <v>187382.16467286937</v>
          </cell>
          <cell r="P366">
            <v>18507</v>
          </cell>
          <cell r="Q366">
            <v>0</v>
          </cell>
          <cell r="R366">
            <v>0</v>
          </cell>
          <cell r="S366">
            <v>0</v>
          </cell>
          <cell r="T366">
            <v>81616.835327130626</v>
          </cell>
          <cell r="U366">
            <v>100123.83532713063</v>
          </cell>
          <cell r="W366">
            <v>139470</v>
          </cell>
          <cell r="AB366">
            <v>610</v>
          </cell>
          <cell r="AC366">
            <v>19.73</v>
          </cell>
          <cell r="AD366">
            <v>0</v>
          </cell>
          <cell r="AE366">
            <v>0</v>
          </cell>
          <cell r="AF366">
            <v>0</v>
          </cell>
          <cell r="AG366">
            <v>268999</v>
          </cell>
          <cell r="AH366">
            <v>0</v>
          </cell>
          <cell r="AI366">
            <v>0</v>
          </cell>
          <cell r="AJ366">
            <v>268999</v>
          </cell>
          <cell r="AK366">
            <v>0</v>
          </cell>
          <cell r="AL366">
            <v>18507</v>
          </cell>
          <cell r="AM366">
            <v>287506</v>
          </cell>
          <cell r="AN366">
            <v>0</v>
          </cell>
          <cell r="AO366">
            <v>0</v>
          </cell>
          <cell r="AP366">
            <v>0</v>
          </cell>
          <cell r="AQ366">
            <v>0</v>
          </cell>
          <cell r="AR366">
            <v>287506</v>
          </cell>
          <cell r="AS366" t="str">
            <v xml:space="preserve"> </v>
          </cell>
          <cell r="AT366">
            <v>610</v>
          </cell>
          <cell r="AU366">
            <v>0</v>
          </cell>
          <cell r="AV366">
            <v>0</v>
          </cell>
          <cell r="AW366">
            <v>0</v>
          </cell>
          <cell r="AX366">
            <v>0</v>
          </cell>
          <cell r="AY366">
            <v>0</v>
          </cell>
          <cell r="AZ366">
            <v>0</v>
          </cell>
          <cell r="BA366" t="str">
            <v xml:space="preserve"> </v>
          </cell>
          <cell r="BB366">
            <v>0</v>
          </cell>
          <cell r="BC366">
            <v>0</v>
          </cell>
          <cell r="BD366">
            <v>0</v>
          </cell>
          <cell r="BE366">
            <v>0</v>
          </cell>
          <cell r="BF366">
            <v>0</v>
          </cell>
          <cell r="BH366">
            <v>9</v>
          </cell>
          <cell r="BI366">
            <v>0.89460231184860173</v>
          </cell>
          <cell r="CA366">
            <v>610</v>
          </cell>
          <cell r="CB366">
            <v>704</v>
          </cell>
          <cell r="CC366" t="str">
            <v>ASHBURNHAM WESTMINSTER</v>
          </cell>
          <cell r="CD366">
            <v>268999</v>
          </cell>
          <cell r="CE366">
            <v>197390</v>
          </cell>
          <cell r="CF366">
            <v>71609</v>
          </cell>
          <cell r="CG366">
            <v>38958</v>
          </cell>
          <cell r="CH366">
            <v>10396</v>
          </cell>
          <cell r="CI366">
            <v>0</v>
          </cell>
          <cell r="CJ366">
            <v>120963</v>
          </cell>
          <cell r="CK366">
            <v>81616.835327130626</v>
          </cell>
          <cell r="DA366">
            <v>610</v>
          </cell>
          <cell r="DB366" t="str">
            <v>ASHBURNHAM WESTMINSTER</v>
          </cell>
          <cell r="DG366">
            <v>0</v>
          </cell>
          <cell r="DK366">
            <v>0</v>
          </cell>
          <cell r="DL366">
            <v>0</v>
          </cell>
          <cell r="DN366">
            <v>0</v>
          </cell>
          <cell r="DP366">
            <v>71609</v>
          </cell>
          <cell r="DQ366">
            <v>71609</v>
          </cell>
          <cell r="DR366">
            <v>0</v>
          </cell>
          <cell r="DT366">
            <v>0</v>
          </cell>
          <cell r="EC366">
            <v>-610</v>
          </cell>
        </row>
        <row r="367">
          <cell r="A367">
            <v>615</v>
          </cell>
          <cell r="B367">
            <v>705</v>
          </cell>
          <cell r="C367" t="str">
            <v>ATHOL ROYALSTON</v>
          </cell>
          <cell r="D367">
            <v>3.16</v>
          </cell>
          <cell r="E367">
            <v>32030</v>
          </cell>
          <cell r="F367">
            <v>0</v>
          </cell>
          <cell r="G367">
            <v>2964</v>
          </cell>
          <cell r="H367">
            <v>34994</v>
          </cell>
          <cell r="J367">
            <v>2964</v>
          </cell>
          <cell r="K367">
            <v>1310.1278342924734</v>
          </cell>
          <cell r="L367">
            <v>4274.1278342924734</v>
          </cell>
          <cell r="N367">
            <v>30719.872165707526</v>
          </cell>
          <cell r="P367">
            <v>2964</v>
          </cell>
          <cell r="Q367">
            <v>0</v>
          </cell>
          <cell r="R367">
            <v>0</v>
          </cell>
          <cell r="S367">
            <v>0</v>
          </cell>
          <cell r="T367">
            <v>1310.1278342924734</v>
          </cell>
          <cell r="U367">
            <v>4274.1278342924734</v>
          </cell>
          <cell r="W367">
            <v>16085.6</v>
          </cell>
          <cell r="AB367">
            <v>615</v>
          </cell>
          <cell r="AC367">
            <v>3.16</v>
          </cell>
          <cell r="AD367">
            <v>0</v>
          </cell>
          <cell r="AE367">
            <v>0</v>
          </cell>
          <cell r="AF367">
            <v>0</v>
          </cell>
          <cell r="AG367">
            <v>32030</v>
          </cell>
          <cell r="AH367">
            <v>0</v>
          </cell>
          <cell r="AI367">
            <v>0</v>
          </cell>
          <cell r="AJ367">
            <v>32030</v>
          </cell>
          <cell r="AK367">
            <v>0</v>
          </cell>
          <cell r="AL367">
            <v>2964</v>
          </cell>
          <cell r="AM367">
            <v>34994</v>
          </cell>
          <cell r="AN367">
            <v>0</v>
          </cell>
          <cell r="AO367">
            <v>0</v>
          </cell>
          <cell r="AP367">
            <v>0</v>
          </cell>
          <cell r="AQ367">
            <v>0</v>
          </cell>
          <cell r="AR367">
            <v>34994</v>
          </cell>
          <cell r="AS367" t="str">
            <v xml:space="preserve"> </v>
          </cell>
          <cell r="AT367">
            <v>615</v>
          </cell>
          <cell r="AU367">
            <v>0</v>
          </cell>
          <cell r="AV367">
            <v>0</v>
          </cell>
          <cell r="AW367">
            <v>0</v>
          </cell>
          <cell r="AX367">
            <v>0</v>
          </cell>
          <cell r="AY367">
            <v>0</v>
          </cell>
          <cell r="AZ367">
            <v>0</v>
          </cell>
          <cell r="BA367" t="str">
            <v xml:space="preserve"> </v>
          </cell>
          <cell r="BB367">
            <v>0</v>
          </cell>
          <cell r="BC367">
            <v>0</v>
          </cell>
          <cell r="BD367">
            <v>0</v>
          </cell>
          <cell r="BE367">
            <v>0</v>
          </cell>
          <cell r="BF367">
            <v>0</v>
          </cell>
          <cell r="BH367">
            <v>9</v>
          </cell>
          <cell r="BI367">
            <v>0.13791836619225131</v>
          </cell>
          <cell r="CA367">
            <v>615</v>
          </cell>
          <cell r="CB367">
            <v>705</v>
          </cell>
          <cell r="CC367" t="str">
            <v>ATHOL ROYALSTON</v>
          </cell>
          <cell r="CD367">
            <v>32030</v>
          </cell>
          <cell r="CE367">
            <v>39204</v>
          </cell>
          <cell r="CF367">
            <v>0</v>
          </cell>
          <cell r="CG367">
            <v>5100</v>
          </cell>
          <cell r="CH367">
            <v>8021.6</v>
          </cell>
          <cell r="CI367">
            <v>0</v>
          </cell>
          <cell r="CJ367">
            <v>13121.6</v>
          </cell>
          <cell r="CK367">
            <v>1310.1278342924734</v>
          </cell>
          <cell r="DA367">
            <v>615</v>
          </cell>
          <cell r="DB367" t="str">
            <v>ATHOL ROYALSTON</v>
          </cell>
          <cell r="DG367">
            <v>0</v>
          </cell>
          <cell r="DK367">
            <v>0</v>
          </cell>
          <cell r="DL367">
            <v>0</v>
          </cell>
          <cell r="DN367">
            <v>0</v>
          </cell>
          <cell r="DP367">
            <v>0</v>
          </cell>
          <cell r="DQ367">
            <v>0</v>
          </cell>
          <cell r="DR367">
            <v>0</v>
          </cell>
          <cell r="DT367">
            <v>0</v>
          </cell>
          <cell r="EC367">
            <v>-615</v>
          </cell>
        </row>
        <row r="368">
          <cell r="A368">
            <v>616</v>
          </cell>
          <cell r="B368">
            <v>616</v>
          </cell>
          <cell r="C368" t="str">
            <v>AYER SHIRLEY</v>
          </cell>
          <cell r="D368">
            <v>59.789999999999992</v>
          </cell>
          <cell r="E368">
            <v>846957</v>
          </cell>
          <cell r="F368">
            <v>0</v>
          </cell>
          <cell r="G368">
            <v>53265</v>
          </cell>
          <cell r="H368">
            <v>900222</v>
          </cell>
          <cell r="J368">
            <v>53265</v>
          </cell>
          <cell r="K368">
            <v>25531</v>
          </cell>
          <cell r="L368">
            <v>78796</v>
          </cell>
          <cell r="N368">
            <v>821426</v>
          </cell>
          <cell r="P368">
            <v>56079</v>
          </cell>
          <cell r="Q368">
            <v>3</v>
          </cell>
          <cell r="R368">
            <v>47727</v>
          </cell>
          <cell r="S368">
            <v>2814</v>
          </cell>
          <cell r="T368">
            <v>25531</v>
          </cell>
          <cell r="U368">
            <v>126526</v>
          </cell>
          <cell r="W368">
            <v>126523</v>
          </cell>
          <cell r="AB368">
            <v>616</v>
          </cell>
          <cell r="AC368">
            <v>59.789999999999992</v>
          </cell>
          <cell r="AD368">
            <v>4.6656298600312451E-3</v>
          </cell>
          <cell r="AE368">
            <v>0</v>
          </cell>
          <cell r="AF368">
            <v>3</v>
          </cell>
          <cell r="AG368">
            <v>846957</v>
          </cell>
          <cell r="AH368">
            <v>0</v>
          </cell>
          <cell r="AI368">
            <v>0</v>
          </cell>
          <cell r="AJ368">
            <v>846957</v>
          </cell>
          <cell r="AK368">
            <v>0</v>
          </cell>
          <cell r="AL368">
            <v>53265</v>
          </cell>
          <cell r="AM368">
            <v>900222</v>
          </cell>
          <cell r="AN368">
            <v>44913</v>
          </cell>
          <cell r="AO368">
            <v>0</v>
          </cell>
          <cell r="AP368">
            <v>2814</v>
          </cell>
          <cell r="AQ368">
            <v>47727</v>
          </cell>
          <cell r="AR368">
            <v>947949</v>
          </cell>
          <cell r="AS368" t="str">
            <v xml:space="preserve"> </v>
          </cell>
          <cell r="AT368">
            <v>616</v>
          </cell>
          <cell r="AU368">
            <v>0.5</v>
          </cell>
          <cell r="AV368">
            <v>0</v>
          </cell>
          <cell r="AW368">
            <v>0</v>
          </cell>
          <cell r="AX368">
            <v>0</v>
          </cell>
          <cell r="AY368">
            <v>0</v>
          </cell>
          <cell r="AZ368">
            <v>0</v>
          </cell>
          <cell r="BA368" t="str">
            <v xml:space="preserve"> </v>
          </cell>
          <cell r="BB368">
            <v>3</v>
          </cell>
          <cell r="BC368">
            <v>44913</v>
          </cell>
          <cell r="BD368">
            <v>0</v>
          </cell>
          <cell r="BE368">
            <v>2814</v>
          </cell>
          <cell r="BF368">
            <v>47727</v>
          </cell>
          <cell r="BH368">
            <v>9</v>
          </cell>
          <cell r="BI368">
            <v>3.1031109882342154</v>
          </cell>
          <cell r="CA368">
            <v>616</v>
          </cell>
          <cell r="CB368">
            <v>616</v>
          </cell>
          <cell r="CC368" t="str">
            <v>AYER SHIRLEY</v>
          </cell>
          <cell r="CD368">
            <v>846957</v>
          </cell>
          <cell r="CE368">
            <v>821426</v>
          </cell>
          <cell r="CF368">
            <v>25531</v>
          </cell>
          <cell r="CG368">
            <v>0</v>
          </cell>
          <cell r="CH368">
            <v>0</v>
          </cell>
          <cell r="CI368">
            <v>0</v>
          </cell>
          <cell r="CJ368">
            <v>25531</v>
          </cell>
          <cell r="CK368">
            <v>25531</v>
          </cell>
          <cell r="DA368">
            <v>616</v>
          </cell>
          <cell r="DB368" t="str">
            <v>AYER SHIRLEY</v>
          </cell>
          <cell r="DG368">
            <v>0</v>
          </cell>
          <cell r="DK368">
            <v>0</v>
          </cell>
          <cell r="DL368">
            <v>0</v>
          </cell>
          <cell r="DN368">
            <v>0</v>
          </cell>
          <cell r="DP368">
            <v>25531</v>
          </cell>
          <cell r="DQ368">
            <v>25531</v>
          </cell>
          <cell r="DR368">
            <v>0</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848</v>
          </cell>
          <cell r="AB369">
            <v>618</v>
          </cell>
          <cell r="AT369">
            <v>618</v>
          </cell>
          <cell r="CA369">
            <v>618</v>
          </cell>
          <cell r="CB369">
            <v>706</v>
          </cell>
          <cell r="CC369" t="str">
            <v>BERKSHIRE HILLS</v>
          </cell>
          <cell r="CD369">
            <v>0</v>
          </cell>
          <cell r="CE369">
            <v>0</v>
          </cell>
          <cell r="CF369">
            <v>0</v>
          </cell>
          <cell r="CG369">
            <v>0</v>
          </cell>
          <cell r="CH369">
            <v>848</v>
          </cell>
          <cell r="CI369">
            <v>0</v>
          </cell>
          <cell r="CJ369">
            <v>848</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9.17</v>
          </cell>
          <cell r="E370">
            <v>161299</v>
          </cell>
          <cell r="F370">
            <v>0</v>
          </cell>
          <cell r="G370">
            <v>8601</v>
          </cell>
          <cell r="H370">
            <v>169900</v>
          </cell>
          <cell r="J370">
            <v>8601</v>
          </cell>
          <cell r="K370">
            <v>0</v>
          </cell>
          <cell r="L370">
            <v>8601</v>
          </cell>
          <cell r="N370">
            <v>161299</v>
          </cell>
          <cell r="P370">
            <v>8601</v>
          </cell>
          <cell r="Q370">
            <v>0</v>
          </cell>
          <cell r="R370">
            <v>0</v>
          </cell>
          <cell r="S370">
            <v>0</v>
          </cell>
          <cell r="T370">
            <v>0</v>
          </cell>
          <cell r="U370">
            <v>8601</v>
          </cell>
          <cell r="W370">
            <v>8601</v>
          </cell>
          <cell r="AB370">
            <v>620</v>
          </cell>
          <cell r="AC370">
            <v>9.17</v>
          </cell>
          <cell r="AD370">
            <v>0</v>
          </cell>
          <cell r="AE370">
            <v>0</v>
          </cell>
          <cell r="AF370">
            <v>0</v>
          </cell>
          <cell r="AG370">
            <v>161299</v>
          </cell>
          <cell r="AH370">
            <v>0</v>
          </cell>
          <cell r="AI370">
            <v>0</v>
          </cell>
          <cell r="AJ370">
            <v>161299</v>
          </cell>
          <cell r="AK370">
            <v>0</v>
          </cell>
          <cell r="AL370">
            <v>8601</v>
          </cell>
          <cell r="AM370">
            <v>169900</v>
          </cell>
          <cell r="AN370">
            <v>0</v>
          </cell>
          <cell r="AO370">
            <v>0</v>
          </cell>
          <cell r="AP370">
            <v>0</v>
          </cell>
          <cell r="AQ370">
            <v>0</v>
          </cell>
          <cell r="AR370">
            <v>169900</v>
          </cell>
          <cell r="AS370" t="str">
            <v xml:space="preserve"> </v>
          </cell>
          <cell r="AT370">
            <v>620</v>
          </cell>
          <cell r="AU370">
            <v>0</v>
          </cell>
          <cell r="AV370">
            <v>0</v>
          </cell>
          <cell r="AW370">
            <v>0</v>
          </cell>
          <cell r="AX370">
            <v>0</v>
          </cell>
          <cell r="AY370">
            <v>0</v>
          </cell>
          <cell r="AZ370">
            <v>0</v>
          </cell>
          <cell r="BA370" t="str">
            <v xml:space="preserve"> </v>
          </cell>
          <cell r="BB370">
            <v>0</v>
          </cell>
          <cell r="BC370">
            <v>0</v>
          </cell>
          <cell r="BD370">
            <v>0</v>
          </cell>
          <cell r="BE370">
            <v>0</v>
          </cell>
          <cell r="BF370">
            <v>0</v>
          </cell>
          <cell r="BH370">
            <v>9</v>
          </cell>
          <cell r="BI370">
            <v>0.99740317146889512</v>
          </cell>
          <cell r="CA370">
            <v>620</v>
          </cell>
          <cell r="CB370">
            <v>707</v>
          </cell>
          <cell r="CC370" t="str">
            <v>BERLIN BOYLSTON</v>
          </cell>
          <cell r="CD370">
            <v>161299</v>
          </cell>
          <cell r="CE370">
            <v>193716</v>
          </cell>
          <cell r="CF370">
            <v>0</v>
          </cell>
          <cell r="CG370">
            <v>0</v>
          </cell>
          <cell r="CH370">
            <v>0</v>
          </cell>
          <cell r="CI370">
            <v>0</v>
          </cell>
          <cell r="CJ370">
            <v>0</v>
          </cell>
          <cell r="CK370">
            <v>0</v>
          </cell>
          <cell r="DA370">
            <v>620</v>
          </cell>
          <cell r="DB370" t="str">
            <v>BERLIN BOYLSTON</v>
          </cell>
          <cell r="DG370">
            <v>0</v>
          </cell>
          <cell r="DK370">
            <v>0</v>
          </cell>
          <cell r="DL370">
            <v>0</v>
          </cell>
          <cell r="DN370">
            <v>0</v>
          </cell>
          <cell r="DP370">
            <v>0</v>
          </cell>
          <cell r="DQ370">
            <v>0</v>
          </cell>
          <cell r="DR370">
            <v>0</v>
          </cell>
          <cell r="DT370">
            <v>0</v>
          </cell>
          <cell r="EB370" t="str">
            <v>fy20</v>
          </cell>
          <cell r="EC370">
            <v>-620</v>
          </cell>
        </row>
        <row r="371">
          <cell r="A371">
            <v>622</v>
          </cell>
          <cell r="B371">
            <v>765</v>
          </cell>
          <cell r="C371" t="str">
            <v>BLACKSTONE MILLVILLE</v>
          </cell>
          <cell r="D371">
            <v>44.019999999999996</v>
          </cell>
          <cell r="E371">
            <v>595740</v>
          </cell>
          <cell r="F371">
            <v>0</v>
          </cell>
          <cell r="G371">
            <v>41292</v>
          </cell>
          <cell r="H371">
            <v>637032</v>
          </cell>
          <cell r="J371">
            <v>41292</v>
          </cell>
          <cell r="K371">
            <v>190529.8177928061</v>
          </cell>
          <cell r="L371">
            <v>231821.8177928061</v>
          </cell>
          <cell r="N371">
            <v>405210.18220719392</v>
          </cell>
          <cell r="P371">
            <v>41292</v>
          </cell>
          <cell r="Q371">
            <v>0</v>
          </cell>
          <cell r="R371">
            <v>0</v>
          </cell>
          <cell r="S371">
            <v>0</v>
          </cell>
          <cell r="T371">
            <v>190529.8177928061</v>
          </cell>
          <cell r="U371">
            <v>231821.8177928061</v>
          </cell>
          <cell r="W371">
            <v>430297.79999999993</v>
          </cell>
          <cell r="AB371">
            <v>622</v>
          </cell>
          <cell r="AC371">
            <v>44.019999999999996</v>
          </cell>
          <cell r="AD371">
            <v>0</v>
          </cell>
          <cell r="AE371">
            <v>0</v>
          </cell>
          <cell r="AF371">
            <v>0</v>
          </cell>
          <cell r="AG371">
            <v>595740</v>
          </cell>
          <cell r="AH371">
            <v>0</v>
          </cell>
          <cell r="AI371">
            <v>0</v>
          </cell>
          <cell r="AJ371">
            <v>595740</v>
          </cell>
          <cell r="AK371">
            <v>0</v>
          </cell>
          <cell r="AL371">
            <v>41292</v>
          </cell>
          <cell r="AM371">
            <v>637032</v>
          </cell>
          <cell r="AN371">
            <v>0</v>
          </cell>
          <cell r="AO371">
            <v>0</v>
          </cell>
          <cell r="AP371">
            <v>0</v>
          </cell>
          <cell r="AQ371">
            <v>0</v>
          </cell>
          <cell r="AR371">
            <v>637032</v>
          </cell>
          <cell r="AS371" t="str">
            <v xml:space="preserve"> </v>
          </cell>
          <cell r="AT371">
            <v>622</v>
          </cell>
          <cell r="AU371">
            <v>0</v>
          </cell>
          <cell r="AV371">
            <v>0</v>
          </cell>
          <cell r="AW371">
            <v>0</v>
          </cell>
          <cell r="AX371">
            <v>0</v>
          </cell>
          <cell r="AY371">
            <v>0</v>
          </cell>
          <cell r="AZ371">
            <v>0</v>
          </cell>
          <cell r="BA371" t="str">
            <v xml:space="preserve"> </v>
          </cell>
          <cell r="BB371">
            <v>0</v>
          </cell>
          <cell r="BC371">
            <v>0</v>
          </cell>
          <cell r="BD371">
            <v>0</v>
          </cell>
          <cell r="BE371">
            <v>0</v>
          </cell>
          <cell r="BF371">
            <v>0</v>
          </cell>
          <cell r="BH371">
            <v>9</v>
          </cell>
          <cell r="BI371">
            <v>2.4702731892261856</v>
          </cell>
          <cell r="CA371">
            <v>622</v>
          </cell>
          <cell r="CB371">
            <v>765</v>
          </cell>
          <cell r="CC371" t="str">
            <v>BLACKSTONE MILLVILLE</v>
          </cell>
          <cell r="CD371">
            <v>595740</v>
          </cell>
          <cell r="CE371">
            <v>469332</v>
          </cell>
          <cell r="CF371">
            <v>126408</v>
          </cell>
          <cell r="CG371">
            <v>249610.19999999998</v>
          </cell>
          <cell r="CH371">
            <v>12987.6</v>
          </cell>
          <cell r="CI371">
            <v>0</v>
          </cell>
          <cell r="CJ371">
            <v>389005.79999999993</v>
          </cell>
          <cell r="CK371">
            <v>190529.8177928061</v>
          </cell>
          <cell r="DA371">
            <v>622</v>
          </cell>
          <cell r="DB371" t="str">
            <v>BLACKSTONE MILLVILLE</v>
          </cell>
          <cell r="DG371">
            <v>0</v>
          </cell>
          <cell r="DK371">
            <v>0</v>
          </cell>
          <cell r="DL371">
            <v>0</v>
          </cell>
          <cell r="DN371">
            <v>0</v>
          </cell>
          <cell r="DP371">
            <v>126408</v>
          </cell>
          <cell r="DQ371">
            <v>126408</v>
          </cell>
          <cell r="DR371">
            <v>0</v>
          </cell>
          <cell r="DT371">
            <v>0</v>
          </cell>
          <cell r="EC371">
            <v>-622</v>
          </cell>
        </row>
        <row r="372">
          <cell r="A372">
            <v>625</v>
          </cell>
          <cell r="B372">
            <v>710</v>
          </cell>
          <cell r="C372" t="str">
            <v>BRIDGEWATER RAYNHAM</v>
          </cell>
          <cell r="D372">
            <v>24.44</v>
          </cell>
          <cell r="E372">
            <v>328401</v>
          </cell>
          <cell r="F372">
            <v>0</v>
          </cell>
          <cell r="G372">
            <v>22836</v>
          </cell>
          <cell r="H372">
            <v>351237</v>
          </cell>
          <cell r="J372">
            <v>22836</v>
          </cell>
          <cell r="K372">
            <v>20749.804639524194</v>
          </cell>
          <cell r="L372">
            <v>43585.804639524198</v>
          </cell>
          <cell r="N372">
            <v>307651.1953604758</v>
          </cell>
          <cell r="P372">
            <v>22836</v>
          </cell>
          <cell r="Q372">
            <v>0</v>
          </cell>
          <cell r="R372">
            <v>0</v>
          </cell>
          <cell r="S372">
            <v>0</v>
          </cell>
          <cell r="T372">
            <v>20749.804639524194</v>
          </cell>
          <cell r="U372">
            <v>43585.804639524198</v>
          </cell>
          <cell r="W372">
            <v>137713.4</v>
          </cell>
          <cell r="AB372">
            <v>625</v>
          </cell>
          <cell r="AC372">
            <v>24.44</v>
          </cell>
          <cell r="AD372">
            <v>8.9180572536578157E-2</v>
          </cell>
          <cell r="AE372">
            <v>0</v>
          </cell>
          <cell r="AF372">
            <v>0</v>
          </cell>
          <cell r="AG372">
            <v>328401</v>
          </cell>
          <cell r="AH372">
            <v>0</v>
          </cell>
          <cell r="AI372">
            <v>0</v>
          </cell>
          <cell r="AJ372">
            <v>328401</v>
          </cell>
          <cell r="AK372">
            <v>0</v>
          </cell>
          <cell r="AL372">
            <v>22836</v>
          </cell>
          <cell r="AM372">
            <v>351237</v>
          </cell>
          <cell r="AN372">
            <v>0</v>
          </cell>
          <cell r="AO372">
            <v>0</v>
          </cell>
          <cell r="AP372">
            <v>0</v>
          </cell>
          <cell r="AQ372">
            <v>0</v>
          </cell>
          <cell r="AR372">
            <v>351237</v>
          </cell>
          <cell r="AS372" t="str">
            <v xml:space="preserve"> </v>
          </cell>
          <cell r="AT372">
            <v>625</v>
          </cell>
          <cell r="AU372">
            <v>0</v>
          </cell>
          <cell r="AV372">
            <v>0</v>
          </cell>
          <cell r="AW372">
            <v>0</v>
          </cell>
          <cell r="AX372">
            <v>0</v>
          </cell>
          <cell r="AY372">
            <v>0</v>
          </cell>
          <cell r="AZ372">
            <v>0</v>
          </cell>
          <cell r="BA372" t="str">
            <v xml:space="preserve"> </v>
          </cell>
          <cell r="BB372">
            <v>0</v>
          </cell>
          <cell r="BC372">
            <v>0</v>
          </cell>
          <cell r="BD372">
            <v>0</v>
          </cell>
          <cell r="BE372">
            <v>0</v>
          </cell>
          <cell r="BF372">
            <v>0</v>
          </cell>
          <cell r="BH372">
            <v>9</v>
          </cell>
          <cell r="BI372">
            <v>0.47576308067565187</v>
          </cell>
          <cell r="CA372">
            <v>625</v>
          </cell>
          <cell r="CB372">
            <v>710</v>
          </cell>
          <cell r="CC372" t="str">
            <v>BRIDGEWATER RAYNHAM</v>
          </cell>
          <cell r="CD372">
            <v>328401</v>
          </cell>
          <cell r="CE372">
            <v>384116</v>
          </cell>
          <cell r="CF372">
            <v>0</v>
          </cell>
          <cell r="CG372">
            <v>80773.8</v>
          </cell>
          <cell r="CH372">
            <v>34103.599999999999</v>
          </cell>
          <cell r="CI372">
            <v>0</v>
          </cell>
          <cell r="CJ372">
            <v>114877.4</v>
          </cell>
          <cell r="CK372">
            <v>20749.804639524194</v>
          </cell>
          <cell r="DA372">
            <v>625</v>
          </cell>
          <cell r="DB372" t="str">
            <v>BRIDGEWATER RAYNHAM</v>
          </cell>
          <cell r="DG372">
            <v>0</v>
          </cell>
          <cell r="DK372">
            <v>0</v>
          </cell>
          <cell r="DL372">
            <v>0</v>
          </cell>
          <cell r="DN372">
            <v>0</v>
          </cell>
          <cell r="DP372">
            <v>0</v>
          </cell>
          <cell r="DQ372">
            <v>0</v>
          </cell>
          <cell r="DR372">
            <v>0</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B373">
            <v>632</v>
          </cell>
          <cell r="AT373">
            <v>632</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28</v>
          </cell>
          <cell r="E374">
            <v>432290</v>
          </cell>
          <cell r="F374">
            <v>0</v>
          </cell>
          <cell r="G374">
            <v>25729</v>
          </cell>
          <cell r="H374">
            <v>458019</v>
          </cell>
          <cell r="J374">
            <v>25729</v>
          </cell>
          <cell r="K374">
            <v>89173</v>
          </cell>
          <cell r="L374">
            <v>114902</v>
          </cell>
          <cell r="N374">
            <v>343117</v>
          </cell>
          <cell r="P374">
            <v>25729</v>
          </cell>
          <cell r="Q374">
            <v>0</v>
          </cell>
          <cell r="R374">
            <v>0</v>
          </cell>
          <cell r="S374">
            <v>0</v>
          </cell>
          <cell r="T374">
            <v>89173</v>
          </cell>
          <cell r="U374">
            <v>114902</v>
          </cell>
          <cell r="W374">
            <v>137074.79999999999</v>
          </cell>
          <cell r="AB374">
            <v>635</v>
          </cell>
          <cell r="AC374">
            <v>28</v>
          </cell>
          <cell r="AD374">
            <v>0.5780787248936522</v>
          </cell>
          <cell r="AE374">
            <v>0</v>
          </cell>
          <cell r="AF374">
            <v>0</v>
          </cell>
          <cell r="AG374">
            <v>432290</v>
          </cell>
          <cell r="AH374">
            <v>0</v>
          </cell>
          <cell r="AI374">
            <v>0</v>
          </cell>
          <cell r="AJ374">
            <v>432290</v>
          </cell>
          <cell r="AK374">
            <v>0</v>
          </cell>
          <cell r="AL374">
            <v>25729</v>
          </cell>
          <cell r="AM374">
            <v>458019</v>
          </cell>
          <cell r="AN374">
            <v>0</v>
          </cell>
          <cell r="AO374">
            <v>0</v>
          </cell>
          <cell r="AP374">
            <v>0</v>
          </cell>
          <cell r="AQ374">
            <v>0</v>
          </cell>
          <cell r="AR374">
            <v>458019</v>
          </cell>
          <cell r="AS374" t="str">
            <v xml:space="preserve"> </v>
          </cell>
          <cell r="AT374">
            <v>635</v>
          </cell>
          <cell r="AU374">
            <v>0</v>
          </cell>
          <cell r="AV374">
            <v>0</v>
          </cell>
          <cell r="AW374">
            <v>0</v>
          </cell>
          <cell r="AX374">
            <v>0</v>
          </cell>
          <cell r="AY374">
            <v>0</v>
          </cell>
          <cell r="AZ374">
            <v>0</v>
          </cell>
          <cell r="BA374" t="str">
            <v xml:space="preserve"> </v>
          </cell>
          <cell r="BB374">
            <v>0</v>
          </cell>
          <cell r="BC374">
            <v>0</v>
          </cell>
          <cell r="BD374">
            <v>0</v>
          </cell>
          <cell r="BE374">
            <v>0</v>
          </cell>
          <cell r="BF374">
            <v>0</v>
          </cell>
          <cell r="BH374">
            <v>9</v>
          </cell>
          <cell r="BI374">
            <v>1.6231783363047234</v>
          </cell>
          <cell r="CA374">
            <v>635</v>
          </cell>
          <cell r="CB374">
            <v>712</v>
          </cell>
          <cell r="CC374" t="str">
            <v>CENTRAL BERKSHIRE</v>
          </cell>
          <cell r="CD374">
            <v>432290</v>
          </cell>
          <cell r="CE374">
            <v>343117</v>
          </cell>
          <cell r="CF374">
            <v>89173</v>
          </cell>
          <cell r="CG374">
            <v>0</v>
          </cell>
          <cell r="CH374">
            <v>22172.800000000003</v>
          </cell>
          <cell r="CI374">
            <v>0</v>
          </cell>
          <cell r="CJ374">
            <v>111345.8</v>
          </cell>
          <cell r="CK374">
            <v>89173</v>
          </cell>
          <cell r="DA374">
            <v>635</v>
          </cell>
          <cell r="DB374" t="str">
            <v>CENTRAL BERKSHIRE</v>
          </cell>
          <cell r="DG374">
            <v>0</v>
          </cell>
          <cell r="DK374">
            <v>0</v>
          </cell>
          <cell r="DL374">
            <v>0</v>
          </cell>
          <cell r="DN374">
            <v>0</v>
          </cell>
          <cell r="DP374">
            <v>89173</v>
          </cell>
          <cell r="DQ374">
            <v>89173</v>
          </cell>
          <cell r="DR374">
            <v>0</v>
          </cell>
          <cell r="DT374">
            <v>0</v>
          </cell>
          <cell r="EC374">
            <v>-635</v>
          </cell>
        </row>
        <row r="375">
          <cell r="A375">
            <v>640</v>
          </cell>
          <cell r="B375">
            <v>713</v>
          </cell>
          <cell r="C375" t="str">
            <v>CONCORD CARLISLE</v>
          </cell>
          <cell r="D375">
            <v>1</v>
          </cell>
          <cell r="E375">
            <v>18618</v>
          </cell>
          <cell r="F375">
            <v>0</v>
          </cell>
          <cell r="G375">
            <v>938</v>
          </cell>
          <cell r="H375">
            <v>19556</v>
          </cell>
          <cell r="J375">
            <v>938</v>
          </cell>
          <cell r="K375">
            <v>0</v>
          </cell>
          <cell r="L375">
            <v>938</v>
          </cell>
          <cell r="N375">
            <v>18618</v>
          </cell>
          <cell r="P375">
            <v>938</v>
          </cell>
          <cell r="Q375">
            <v>0</v>
          </cell>
          <cell r="R375">
            <v>0</v>
          </cell>
          <cell r="S375">
            <v>0</v>
          </cell>
          <cell r="T375">
            <v>0</v>
          </cell>
          <cell r="U375">
            <v>938</v>
          </cell>
          <cell r="W375">
            <v>2853.2</v>
          </cell>
          <cell r="AB375">
            <v>640</v>
          </cell>
          <cell r="AC375">
            <v>1</v>
          </cell>
          <cell r="AD375">
            <v>0</v>
          </cell>
          <cell r="AE375">
            <v>0</v>
          </cell>
          <cell r="AF375">
            <v>0</v>
          </cell>
          <cell r="AG375">
            <v>18618</v>
          </cell>
          <cell r="AH375">
            <v>0</v>
          </cell>
          <cell r="AI375">
            <v>0</v>
          </cell>
          <cell r="AJ375">
            <v>18618</v>
          </cell>
          <cell r="AK375">
            <v>0</v>
          </cell>
          <cell r="AL375">
            <v>938</v>
          </cell>
          <cell r="AM375">
            <v>19556</v>
          </cell>
          <cell r="AN375">
            <v>0</v>
          </cell>
          <cell r="AO375">
            <v>0</v>
          </cell>
          <cell r="AP375">
            <v>0</v>
          </cell>
          <cell r="AQ375">
            <v>0</v>
          </cell>
          <cell r="AR375">
            <v>19556</v>
          </cell>
          <cell r="AS375" t="str">
            <v xml:space="preserve"> </v>
          </cell>
          <cell r="AT375">
            <v>640</v>
          </cell>
          <cell r="AU375">
            <v>0</v>
          </cell>
          <cell r="AV375">
            <v>0</v>
          </cell>
          <cell r="AW375">
            <v>0</v>
          </cell>
          <cell r="AX375">
            <v>0</v>
          </cell>
          <cell r="AY375">
            <v>0</v>
          </cell>
          <cell r="AZ375">
            <v>0</v>
          </cell>
          <cell r="BA375" t="str">
            <v xml:space="preserve"> </v>
          </cell>
          <cell r="BB375">
            <v>0</v>
          </cell>
          <cell r="BC375">
            <v>0</v>
          </cell>
          <cell r="BD375">
            <v>0</v>
          </cell>
          <cell r="BE375">
            <v>0</v>
          </cell>
          <cell r="BF375">
            <v>0</v>
          </cell>
          <cell r="BH375">
            <v>9</v>
          </cell>
          <cell r="BI375">
            <v>6.6407665594708509E-2</v>
          </cell>
          <cell r="CA375">
            <v>640</v>
          </cell>
          <cell r="CB375">
            <v>713</v>
          </cell>
          <cell r="CC375" t="str">
            <v>CONCORD CARLISLE</v>
          </cell>
          <cell r="CD375">
            <v>18618</v>
          </cell>
          <cell r="CE375">
            <v>54708</v>
          </cell>
          <cell r="CF375">
            <v>0</v>
          </cell>
          <cell r="CG375">
            <v>0</v>
          </cell>
          <cell r="CH375">
            <v>1915.2</v>
          </cell>
          <cell r="CI375">
            <v>0</v>
          </cell>
          <cell r="CJ375">
            <v>1915.2</v>
          </cell>
          <cell r="CK375">
            <v>0</v>
          </cell>
          <cell r="DA375">
            <v>640</v>
          </cell>
          <cell r="DB375" t="str">
            <v>CONCORD CARLISLE</v>
          </cell>
          <cell r="DG375">
            <v>0</v>
          </cell>
          <cell r="DK375">
            <v>0</v>
          </cell>
          <cell r="DL375">
            <v>0</v>
          </cell>
          <cell r="DN375">
            <v>0</v>
          </cell>
          <cell r="DP375">
            <v>0</v>
          </cell>
          <cell r="DQ375">
            <v>0</v>
          </cell>
          <cell r="DR375">
            <v>0</v>
          </cell>
          <cell r="DT375">
            <v>0</v>
          </cell>
          <cell r="EC375">
            <v>-640</v>
          </cell>
        </row>
        <row r="376">
          <cell r="A376">
            <v>645</v>
          </cell>
          <cell r="B376">
            <v>714</v>
          </cell>
          <cell r="C376" t="str">
            <v>DENNIS YARMOUTH</v>
          </cell>
          <cell r="D376">
            <v>133.52000000000001</v>
          </cell>
          <cell r="E376">
            <v>2039888</v>
          </cell>
          <cell r="F376">
            <v>0</v>
          </cell>
          <cell r="G376">
            <v>120460</v>
          </cell>
          <cell r="H376">
            <v>2160348</v>
          </cell>
          <cell r="J376">
            <v>120460</v>
          </cell>
          <cell r="K376">
            <v>46241.655508441589</v>
          </cell>
          <cell r="L376">
            <v>166701.65550844159</v>
          </cell>
          <cell r="N376">
            <v>1993646.3444915584</v>
          </cell>
          <cell r="P376">
            <v>124620</v>
          </cell>
          <cell r="Q376">
            <v>4.4366241270494298</v>
          </cell>
          <cell r="R376">
            <v>73509</v>
          </cell>
          <cell r="S376">
            <v>4160</v>
          </cell>
          <cell r="T376">
            <v>46241.655508441589</v>
          </cell>
          <cell r="U376">
            <v>240215.09213256862</v>
          </cell>
          <cell r="W376">
            <v>376258.6</v>
          </cell>
          <cell r="AB376">
            <v>645</v>
          </cell>
          <cell r="AC376">
            <v>133.52000000000001</v>
          </cell>
          <cell r="AD376">
            <v>0.6091115746511071</v>
          </cell>
          <cell r="AE376">
            <v>0</v>
          </cell>
          <cell r="AF376">
            <v>4.4366241270494298</v>
          </cell>
          <cell r="AG376">
            <v>2039888</v>
          </cell>
          <cell r="AH376">
            <v>0</v>
          </cell>
          <cell r="AI376">
            <v>0</v>
          </cell>
          <cell r="AJ376">
            <v>2039888</v>
          </cell>
          <cell r="AK376">
            <v>0</v>
          </cell>
          <cell r="AL376">
            <v>120460</v>
          </cell>
          <cell r="AM376">
            <v>2160348</v>
          </cell>
          <cell r="AN376">
            <v>69349</v>
          </cell>
          <cell r="AO376">
            <v>0</v>
          </cell>
          <cell r="AP376">
            <v>4160</v>
          </cell>
          <cell r="AQ376">
            <v>73509</v>
          </cell>
          <cell r="AR376">
            <v>2233857</v>
          </cell>
          <cell r="AS376" t="str">
            <v xml:space="preserve"> </v>
          </cell>
          <cell r="AT376">
            <v>645</v>
          </cell>
          <cell r="AU376">
            <v>0</v>
          </cell>
          <cell r="AV376">
            <v>0</v>
          </cell>
          <cell r="AW376">
            <v>0</v>
          </cell>
          <cell r="AX376">
            <v>0</v>
          </cell>
          <cell r="AY376">
            <v>0</v>
          </cell>
          <cell r="AZ376">
            <v>0</v>
          </cell>
          <cell r="BA376" t="str">
            <v xml:space="preserve"> </v>
          </cell>
          <cell r="BB376">
            <v>4.4366241270494298</v>
          </cell>
          <cell r="BC376">
            <v>69349</v>
          </cell>
          <cell r="BD376">
            <v>0</v>
          </cell>
          <cell r="BE376">
            <v>4160</v>
          </cell>
          <cell r="BF376">
            <v>73509</v>
          </cell>
          <cell r="BH376">
            <v>9</v>
          </cell>
          <cell r="BI376">
            <v>3.4562799030162052</v>
          </cell>
          <cell r="CA376">
            <v>645</v>
          </cell>
          <cell r="CB376">
            <v>714</v>
          </cell>
          <cell r="CC376" t="str">
            <v>DENNIS YARMOUTH</v>
          </cell>
          <cell r="CD376">
            <v>2039888</v>
          </cell>
          <cell r="CE376">
            <v>2115721</v>
          </cell>
          <cell r="CF376">
            <v>0</v>
          </cell>
          <cell r="CG376">
            <v>180007.19999999998</v>
          </cell>
          <cell r="CH376">
            <v>2282.4</v>
          </cell>
          <cell r="CI376">
            <v>0</v>
          </cell>
          <cell r="CJ376">
            <v>182289.59999999998</v>
          </cell>
          <cell r="CK376">
            <v>46241.655508441589</v>
          </cell>
          <cell r="DA376">
            <v>645</v>
          </cell>
          <cell r="DB376" t="str">
            <v>DENNIS YARMOUTH</v>
          </cell>
          <cell r="DG376">
            <v>0</v>
          </cell>
          <cell r="DK376">
            <v>0</v>
          </cell>
          <cell r="DL376">
            <v>0</v>
          </cell>
          <cell r="DN376">
            <v>0</v>
          </cell>
          <cell r="DP376">
            <v>0</v>
          </cell>
          <cell r="DQ376">
            <v>0</v>
          </cell>
          <cell r="DR376">
            <v>0</v>
          </cell>
          <cell r="DT376">
            <v>0</v>
          </cell>
          <cell r="EC376">
            <v>-645</v>
          </cell>
        </row>
        <row r="377">
          <cell r="A377">
            <v>650</v>
          </cell>
          <cell r="B377">
            <v>715</v>
          </cell>
          <cell r="C377" t="str">
            <v>DIGHTON REHOBOTH</v>
          </cell>
          <cell r="D377">
            <v>8.2800000000000011</v>
          </cell>
          <cell r="E377">
            <v>107344</v>
          </cell>
          <cell r="F377">
            <v>0</v>
          </cell>
          <cell r="G377">
            <v>7757</v>
          </cell>
          <cell r="H377">
            <v>115101</v>
          </cell>
          <cell r="J377">
            <v>7757</v>
          </cell>
          <cell r="K377">
            <v>10716.083366657227</v>
          </cell>
          <cell r="L377">
            <v>18473.083366657229</v>
          </cell>
          <cell r="N377">
            <v>96627.916633342771</v>
          </cell>
          <cell r="P377">
            <v>7757</v>
          </cell>
          <cell r="Q377">
            <v>0</v>
          </cell>
          <cell r="R377">
            <v>0</v>
          </cell>
          <cell r="S377">
            <v>0</v>
          </cell>
          <cell r="T377">
            <v>10716.083366657227</v>
          </cell>
          <cell r="U377">
            <v>18473.083366657229</v>
          </cell>
          <cell r="W377">
            <v>49297.2</v>
          </cell>
          <cell r="AB377">
            <v>650</v>
          </cell>
          <cell r="AC377">
            <v>8.2800000000000011</v>
          </cell>
          <cell r="AD377">
            <v>1.0888751765096596E-2</v>
          </cell>
          <cell r="AE377">
            <v>0</v>
          </cell>
          <cell r="AF377">
            <v>0</v>
          </cell>
          <cell r="AG377">
            <v>107344</v>
          </cell>
          <cell r="AH377">
            <v>0</v>
          </cell>
          <cell r="AI377">
            <v>0</v>
          </cell>
          <cell r="AJ377">
            <v>107344</v>
          </cell>
          <cell r="AK377">
            <v>0</v>
          </cell>
          <cell r="AL377">
            <v>7757</v>
          </cell>
          <cell r="AM377">
            <v>115101</v>
          </cell>
          <cell r="AN377">
            <v>0</v>
          </cell>
          <cell r="AO377">
            <v>0</v>
          </cell>
          <cell r="AP377">
            <v>0</v>
          </cell>
          <cell r="AQ377">
            <v>0</v>
          </cell>
          <cell r="AR377">
            <v>115101</v>
          </cell>
          <cell r="AS377" t="str">
            <v xml:space="preserve"> </v>
          </cell>
          <cell r="AT377">
            <v>650</v>
          </cell>
          <cell r="AU377">
            <v>0.82</v>
          </cell>
          <cell r="AV377">
            <v>0</v>
          </cell>
          <cell r="AW377">
            <v>0</v>
          </cell>
          <cell r="AX377">
            <v>0</v>
          </cell>
          <cell r="AY377">
            <v>0</v>
          </cell>
          <cell r="AZ377">
            <v>0</v>
          </cell>
          <cell r="BA377" t="str">
            <v xml:space="preserve"> </v>
          </cell>
          <cell r="BB377">
            <v>0</v>
          </cell>
          <cell r="BC377">
            <v>0</v>
          </cell>
          <cell r="BD377">
            <v>0</v>
          </cell>
          <cell r="BE377">
            <v>0</v>
          </cell>
          <cell r="BF377">
            <v>0</v>
          </cell>
          <cell r="BH377">
            <v>9</v>
          </cell>
          <cell r="BI377">
            <v>0.26357502997841231</v>
          </cell>
          <cell r="CA377">
            <v>650</v>
          </cell>
          <cell r="CB377">
            <v>715</v>
          </cell>
          <cell r="CC377" t="str">
            <v>DIGHTON REHOBOTH</v>
          </cell>
          <cell r="CD377">
            <v>107344</v>
          </cell>
          <cell r="CE377">
            <v>102052</v>
          </cell>
          <cell r="CF377">
            <v>5292</v>
          </cell>
          <cell r="CG377">
            <v>21114.6</v>
          </cell>
          <cell r="CH377">
            <v>15133.6</v>
          </cell>
          <cell r="CI377">
            <v>0</v>
          </cell>
          <cell r="CJ377">
            <v>41540.199999999997</v>
          </cell>
          <cell r="CK377">
            <v>10716.083366657227</v>
          </cell>
          <cell r="DA377">
            <v>650</v>
          </cell>
          <cell r="DB377" t="str">
            <v>DIGHTON REHOBOTH</v>
          </cell>
          <cell r="DG377">
            <v>0</v>
          </cell>
          <cell r="DK377">
            <v>0</v>
          </cell>
          <cell r="DL377">
            <v>0</v>
          </cell>
          <cell r="DN377">
            <v>0</v>
          </cell>
          <cell r="DP377">
            <v>5292</v>
          </cell>
          <cell r="DQ377">
            <v>5292</v>
          </cell>
          <cell r="DR377">
            <v>0</v>
          </cell>
          <cell r="DT377">
            <v>0</v>
          </cell>
          <cell r="EC377">
            <v>-650</v>
          </cell>
        </row>
        <row r="378">
          <cell r="A378">
            <v>655</v>
          </cell>
          <cell r="B378">
            <v>716</v>
          </cell>
          <cell r="C378" t="str">
            <v>DOVER SHERBORN</v>
          </cell>
          <cell r="D378">
            <v>1.02</v>
          </cell>
          <cell r="E378">
            <v>19082</v>
          </cell>
          <cell r="F378">
            <v>0</v>
          </cell>
          <cell r="G378">
            <v>950</v>
          </cell>
          <cell r="H378">
            <v>20032</v>
          </cell>
          <cell r="J378">
            <v>950</v>
          </cell>
          <cell r="K378">
            <v>19082</v>
          </cell>
          <cell r="L378">
            <v>20032</v>
          </cell>
          <cell r="N378">
            <v>0</v>
          </cell>
          <cell r="P378">
            <v>950</v>
          </cell>
          <cell r="Q378">
            <v>0</v>
          </cell>
          <cell r="R378">
            <v>0</v>
          </cell>
          <cell r="S378">
            <v>0</v>
          </cell>
          <cell r="T378">
            <v>19082</v>
          </cell>
          <cell r="U378">
            <v>20032</v>
          </cell>
          <cell r="W378">
            <v>20032</v>
          </cell>
          <cell r="AB378">
            <v>655</v>
          </cell>
          <cell r="AC378">
            <v>1.02</v>
          </cell>
          <cell r="AD378">
            <v>6.9836731622904625E-3</v>
          </cell>
          <cell r="AE378">
            <v>0</v>
          </cell>
          <cell r="AF378">
            <v>0</v>
          </cell>
          <cell r="AG378">
            <v>19082</v>
          </cell>
          <cell r="AH378">
            <v>0</v>
          </cell>
          <cell r="AI378">
            <v>0</v>
          </cell>
          <cell r="AJ378">
            <v>19082</v>
          </cell>
          <cell r="AK378">
            <v>0</v>
          </cell>
          <cell r="AL378">
            <v>950</v>
          </cell>
          <cell r="AM378">
            <v>20032</v>
          </cell>
          <cell r="AN378">
            <v>0</v>
          </cell>
          <cell r="AO378">
            <v>0</v>
          </cell>
          <cell r="AP378">
            <v>0</v>
          </cell>
          <cell r="AQ378">
            <v>0</v>
          </cell>
          <cell r="AR378">
            <v>20032</v>
          </cell>
          <cell r="AS378" t="str">
            <v xml:space="preserve"> </v>
          </cell>
          <cell r="AT378">
            <v>655</v>
          </cell>
          <cell r="AU378">
            <v>0</v>
          </cell>
          <cell r="AV378">
            <v>0</v>
          </cell>
          <cell r="AW378">
            <v>0</v>
          </cell>
          <cell r="AX378">
            <v>0</v>
          </cell>
          <cell r="AY378">
            <v>0</v>
          </cell>
          <cell r="AZ378">
            <v>0</v>
          </cell>
          <cell r="BA378" t="str">
            <v xml:space="preserve"> </v>
          </cell>
          <cell r="BB378">
            <v>0</v>
          </cell>
          <cell r="BC378">
            <v>0</v>
          </cell>
          <cell r="BD378">
            <v>0</v>
          </cell>
          <cell r="BE378">
            <v>0</v>
          </cell>
          <cell r="BF378">
            <v>0</v>
          </cell>
          <cell r="BH378">
            <v>9</v>
          </cell>
          <cell r="BI378">
            <v>8.1143858808495006E-2</v>
          </cell>
          <cell r="CA378">
            <v>655</v>
          </cell>
          <cell r="CB378">
            <v>716</v>
          </cell>
          <cell r="CC378" t="str">
            <v>DOVER SHERBORN</v>
          </cell>
          <cell r="CD378">
            <v>19082</v>
          </cell>
          <cell r="CE378">
            <v>0</v>
          </cell>
          <cell r="CF378">
            <v>19082</v>
          </cell>
          <cell r="CG378">
            <v>0</v>
          </cell>
          <cell r="CH378">
            <v>0</v>
          </cell>
          <cell r="CI378">
            <v>0</v>
          </cell>
          <cell r="CJ378">
            <v>19082</v>
          </cell>
          <cell r="CK378">
            <v>19082</v>
          </cell>
          <cell r="DA378">
            <v>655</v>
          </cell>
          <cell r="DB378" t="str">
            <v>DOVER SHERBORN</v>
          </cell>
          <cell r="DG378">
            <v>0</v>
          </cell>
          <cell r="DK378">
            <v>0</v>
          </cell>
          <cell r="DL378">
            <v>0</v>
          </cell>
          <cell r="DN378">
            <v>0</v>
          </cell>
          <cell r="DP378">
            <v>19082</v>
          </cell>
          <cell r="DQ378">
            <v>19082</v>
          </cell>
          <cell r="DR378">
            <v>0</v>
          </cell>
          <cell r="DT378">
            <v>0</v>
          </cell>
          <cell r="EC378">
            <v>-655</v>
          </cell>
        </row>
        <row r="379">
          <cell r="A379">
            <v>658</v>
          </cell>
          <cell r="B379">
            <v>780</v>
          </cell>
          <cell r="C379" t="str">
            <v>DUDLEY CHARLTON</v>
          </cell>
          <cell r="D379">
            <v>16.57</v>
          </cell>
          <cell r="E379">
            <v>195475</v>
          </cell>
          <cell r="F379">
            <v>0</v>
          </cell>
          <cell r="G379">
            <v>15541</v>
          </cell>
          <cell r="H379">
            <v>211016</v>
          </cell>
          <cell r="J379">
            <v>15541</v>
          </cell>
          <cell r="K379">
            <v>64055.319369307035</v>
          </cell>
          <cell r="L379">
            <v>79596.319369307035</v>
          </cell>
          <cell r="N379">
            <v>131419.68063069298</v>
          </cell>
          <cell r="P379">
            <v>15541</v>
          </cell>
          <cell r="Q379">
            <v>0</v>
          </cell>
          <cell r="R379">
            <v>0</v>
          </cell>
          <cell r="S379">
            <v>0</v>
          </cell>
          <cell r="T379">
            <v>64055.319369307035</v>
          </cell>
          <cell r="U379">
            <v>79596.319369307035</v>
          </cell>
          <cell r="W379">
            <v>108929.2</v>
          </cell>
          <cell r="AB379">
            <v>658</v>
          </cell>
          <cell r="AC379">
            <v>16.57</v>
          </cell>
          <cell r="AD379">
            <v>2.174108144491965E-3</v>
          </cell>
          <cell r="AE379">
            <v>0</v>
          </cell>
          <cell r="AF379">
            <v>0</v>
          </cell>
          <cell r="AG379">
            <v>195475</v>
          </cell>
          <cell r="AH379">
            <v>0</v>
          </cell>
          <cell r="AI379">
            <v>0</v>
          </cell>
          <cell r="AJ379">
            <v>195475</v>
          </cell>
          <cell r="AK379">
            <v>0</v>
          </cell>
          <cell r="AL379">
            <v>15541</v>
          </cell>
          <cell r="AM379">
            <v>211016</v>
          </cell>
          <cell r="AN379">
            <v>0</v>
          </cell>
          <cell r="AO379">
            <v>0</v>
          </cell>
          <cell r="AP379">
            <v>0</v>
          </cell>
          <cell r="AQ379">
            <v>0</v>
          </cell>
          <cell r="AR379">
            <v>211016</v>
          </cell>
          <cell r="AS379" t="str">
            <v xml:space="preserve"> </v>
          </cell>
          <cell r="AT379">
            <v>658</v>
          </cell>
          <cell r="AU379">
            <v>0</v>
          </cell>
          <cell r="AV379">
            <v>0</v>
          </cell>
          <cell r="AW379">
            <v>0</v>
          </cell>
          <cell r="AX379">
            <v>0</v>
          </cell>
          <cell r="AY379">
            <v>0</v>
          </cell>
          <cell r="AZ379">
            <v>0</v>
          </cell>
          <cell r="BA379" t="str">
            <v xml:space="preserve"> </v>
          </cell>
          <cell r="BB379">
            <v>0</v>
          </cell>
          <cell r="BC379">
            <v>0</v>
          </cell>
          <cell r="BD379">
            <v>0</v>
          </cell>
          <cell r="BE379">
            <v>0</v>
          </cell>
          <cell r="BF379">
            <v>0</v>
          </cell>
          <cell r="BH379">
            <v>9</v>
          </cell>
          <cell r="BI379">
            <v>0.41487589273396797</v>
          </cell>
          <cell r="CA379">
            <v>658</v>
          </cell>
          <cell r="CB379">
            <v>780</v>
          </cell>
          <cell r="CC379" t="str">
            <v>DUDLEY CHARLTON</v>
          </cell>
          <cell r="CD379">
            <v>195475</v>
          </cell>
          <cell r="CE379">
            <v>141481</v>
          </cell>
          <cell r="CF379">
            <v>53994</v>
          </cell>
          <cell r="CG379">
            <v>39166.199999999997</v>
          </cell>
          <cell r="CH379">
            <v>228</v>
          </cell>
          <cell r="CI379">
            <v>0</v>
          </cell>
          <cell r="CJ379">
            <v>93388.2</v>
          </cell>
          <cell r="CK379">
            <v>64055.319369307035</v>
          </cell>
          <cell r="DA379">
            <v>658</v>
          </cell>
          <cell r="DB379" t="str">
            <v>DUDLEY CHARLTON</v>
          </cell>
          <cell r="DG379">
            <v>0</v>
          </cell>
          <cell r="DK379">
            <v>0</v>
          </cell>
          <cell r="DL379">
            <v>0</v>
          </cell>
          <cell r="DN379">
            <v>0</v>
          </cell>
          <cell r="DP379">
            <v>53994</v>
          </cell>
          <cell r="DQ379">
            <v>53994</v>
          </cell>
          <cell r="DR379">
            <v>0</v>
          </cell>
          <cell r="DT379">
            <v>0</v>
          </cell>
          <cell r="EC379">
            <v>-658</v>
          </cell>
        </row>
        <row r="380">
          <cell r="A380">
            <v>660</v>
          </cell>
          <cell r="B380">
            <v>776</v>
          </cell>
          <cell r="C380" t="str">
            <v>NAUSET</v>
          </cell>
          <cell r="D380">
            <v>73.47999999999999</v>
          </cell>
          <cell r="E380">
            <v>1442976</v>
          </cell>
          <cell r="F380">
            <v>0</v>
          </cell>
          <cell r="G380">
            <v>66532</v>
          </cell>
          <cell r="H380">
            <v>1509508</v>
          </cell>
          <cell r="J380">
            <v>66532</v>
          </cell>
          <cell r="K380">
            <v>346186</v>
          </cell>
          <cell r="L380">
            <v>412718</v>
          </cell>
          <cell r="N380">
            <v>1096790</v>
          </cell>
          <cell r="P380">
            <v>68398</v>
          </cell>
          <cell r="Q380">
            <v>1.9901769773246047</v>
          </cell>
          <cell r="R380">
            <v>43335</v>
          </cell>
          <cell r="S380">
            <v>1866</v>
          </cell>
          <cell r="T380">
            <v>346186</v>
          </cell>
          <cell r="U380">
            <v>456054.99017697736</v>
          </cell>
          <cell r="W380">
            <v>456053</v>
          </cell>
          <cell r="AB380">
            <v>660</v>
          </cell>
          <cell r="AC380">
            <v>73.47999999999999</v>
          </cell>
          <cell r="AD380">
            <v>0.53186322683266662</v>
          </cell>
          <cell r="AE380">
            <v>0</v>
          </cell>
          <cell r="AF380">
            <v>1.9901769773246047</v>
          </cell>
          <cell r="AG380">
            <v>1442976</v>
          </cell>
          <cell r="AH380">
            <v>0</v>
          </cell>
          <cell r="AI380">
            <v>0</v>
          </cell>
          <cell r="AJ380">
            <v>1442976</v>
          </cell>
          <cell r="AK380">
            <v>0</v>
          </cell>
          <cell r="AL380">
            <v>66532</v>
          </cell>
          <cell r="AM380">
            <v>1509508</v>
          </cell>
          <cell r="AN380">
            <v>41469</v>
          </cell>
          <cell r="AO380">
            <v>0</v>
          </cell>
          <cell r="AP380">
            <v>1866</v>
          </cell>
          <cell r="AQ380">
            <v>43335</v>
          </cell>
          <cell r="AR380">
            <v>1552843</v>
          </cell>
          <cell r="AS380" t="str">
            <v xml:space="preserve"> </v>
          </cell>
          <cell r="AT380">
            <v>660</v>
          </cell>
          <cell r="AU380">
            <v>0</v>
          </cell>
          <cell r="AV380">
            <v>0</v>
          </cell>
          <cell r="AW380">
            <v>0</v>
          </cell>
          <cell r="AX380">
            <v>0</v>
          </cell>
          <cell r="AY380">
            <v>0</v>
          </cell>
          <cell r="AZ380">
            <v>0</v>
          </cell>
          <cell r="BA380" t="str">
            <v xml:space="preserve"> </v>
          </cell>
          <cell r="BB380">
            <v>1.9901769773246047</v>
          </cell>
          <cell r="BC380">
            <v>41469</v>
          </cell>
          <cell r="BD380">
            <v>0</v>
          </cell>
          <cell r="BE380">
            <v>1866</v>
          </cell>
          <cell r="BF380">
            <v>43335</v>
          </cell>
          <cell r="BH380">
            <v>9</v>
          </cell>
          <cell r="BI380">
            <v>5.2696425632931847</v>
          </cell>
          <cell r="CA380">
            <v>660</v>
          </cell>
          <cell r="CB380">
            <v>776</v>
          </cell>
          <cell r="CC380" t="str">
            <v>NAUSET</v>
          </cell>
          <cell r="CD380">
            <v>1442976</v>
          </cell>
          <cell r="CE380">
            <v>1096790</v>
          </cell>
          <cell r="CF380">
            <v>346186</v>
          </cell>
          <cell r="CG380">
            <v>0</v>
          </cell>
          <cell r="CH380">
            <v>0</v>
          </cell>
          <cell r="CI380">
            <v>0</v>
          </cell>
          <cell r="CJ380">
            <v>346186</v>
          </cell>
          <cell r="CK380">
            <v>346186</v>
          </cell>
          <cell r="DA380">
            <v>660</v>
          </cell>
          <cell r="DB380" t="str">
            <v>NAUSET</v>
          </cell>
          <cell r="DG380">
            <v>0</v>
          </cell>
          <cell r="DK380">
            <v>0</v>
          </cell>
          <cell r="DL380">
            <v>0</v>
          </cell>
          <cell r="DN380">
            <v>0</v>
          </cell>
          <cell r="DP380">
            <v>346186</v>
          </cell>
          <cell r="DQ380">
            <v>346186</v>
          </cell>
          <cell r="DR380">
            <v>0</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B381">
            <v>662</v>
          </cell>
          <cell r="AT381">
            <v>662</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14.569999999999999</v>
          </cell>
          <cell r="E382">
            <v>202313</v>
          </cell>
          <cell r="F382">
            <v>0</v>
          </cell>
          <cell r="G382">
            <v>13653</v>
          </cell>
          <cell r="H382">
            <v>215966</v>
          </cell>
          <cell r="J382">
            <v>13653</v>
          </cell>
          <cell r="K382">
            <v>37687</v>
          </cell>
          <cell r="L382">
            <v>51340</v>
          </cell>
          <cell r="N382">
            <v>164626</v>
          </cell>
          <cell r="P382">
            <v>13653</v>
          </cell>
          <cell r="Q382">
            <v>0</v>
          </cell>
          <cell r="R382">
            <v>0</v>
          </cell>
          <cell r="S382">
            <v>0</v>
          </cell>
          <cell r="T382">
            <v>37687</v>
          </cell>
          <cell r="U382">
            <v>51340</v>
          </cell>
          <cell r="W382">
            <v>51749.599999999999</v>
          </cell>
          <cell r="AB382">
            <v>665</v>
          </cell>
          <cell r="AC382">
            <v>14.569999999999999</v>
          </cell>
          <cell r="AD382">
            <v>1.3665015526911961E-2</v>
          </cell>
          <cell r="AE382">
            <v>0</v>
          </cell>
          <cell r="AF382">
            <v>0</v>
          </cell>
          <cell r="AG382">
            <v>202313</v>
          </cell>
          <cell r="AH382">
            <v>0</v>
          </cell>
          <cell r="AI382">
            <v>0</v>
          </cell>
          <cell r="AJ382">
            <v>202313</v>
          </cell>
          <cell r="AK382">
            <v>0</v>
          </cell>
          <cell r="AL382">
            <v>13653</v>
          </cell>
          <cell r="AM382">
            <v>215966</v>
          </cell>
          <cell r="AN382">
            <v>0</v>
          </cell>
          <cell r="AO382">
            <v>0</v>
          </cell>
          <cell r="AP382">
            <v>0</v>
          </cell>
          <cell r="AQ382">
            <v>0</v>
          </cell>
          <cell r="AR382">
            <v>215966</v>
          </cell>
          <cell r="AS382" t="str">
            <v xml:space="preserve"> </v>
          </cell>
          <cell r="AT382">
            <v>665</v>
          </cell>
          <cell r="AU382">
            <v>0</v>
          </cell>
          <cell r="AV382">
            <v>0</v>
          </cell>
          <cell r="AW382">
            <v>0</v>
          </cell>
          <cell r="AX382">
            <v>0</v>
          </cell>
          <cell r="AY382">
            <v>0</v>
          </cell>
          <cell r="AZ382">
            <v>0</v>
          </cell>
          <cell r="BA382" t="str">
            <v xml:space="preserve"> </v>
          </cell>
          <cell r="BB382">
            <v>0</v>
          </cell>
          <cell r="BC382">
            <v>0</v>
          </cell>
          <cell r="BD382">
            <v>0</v>
          </cell>
          <cell r="BE382">
            <v>0</v>
          </cell>
          <cell r="BF382">
            <v>0</v>
          </cell>
          <cell r="BH382">
            <v>9</v>
          </cell>
          <cell r="BI382">
            <v>0.5551926316429312</v>
          </cell>
          <cell r="CA382">
            <v>665</v>
          </cell>
          <cell r="CB382">
            <v>718</v>
          </cell>
          <cell r="CC382" t="str">
            <v>FREETOWN LAKEVILLE</v>
          </cell>
          <cell r="CD382">
            <v>202313</v>
          </cell>
          <cell r="CE382">
            <v>164626</v>
          </cell>
          <cell r="CF382">
            <v>37687</v>
          </cell>
          <cell r="CG382">
            <v>0</v>
          </cell>
          <cell r="CH382">
            <v>409.6</v>
          </cell>
          <cell r="CI382">
            <v>0</v>
          </cell>
          <cell r="CJ382">
            <v>38096.6</v>
          </cell>
          <cell r="CK382">
            <v>37687</v>
          </cell>
          <cell r="DA382">
            <v>665</v>
          </cell>
          <cell r="DB382" t="str">
            <v>FREETOWN LAKEVILLE</v>
          </cell>
          <cell r="DG382">
            <v>0</v>
          </cell>
          <cell r="DK382">
            <v>0</v>
          </cell>
          <cell r="DL382">
            <v>0</v>
          </cell>
          <cell r="DN382">
            <v>0</v>
          </cell>
          <cell r="DP382">
            <v>37687</v>
          </cell>
          <cell r="DQ382">
            <v>37687</v>
          </cell>
          <cell r="DR382">
            <v>0</v>
          </cell>
          <cell r="DT382">
            <v>0</v>
          </cell>
          <cell r="EB382" t="str">
            <v>fy12</v>
          </cell>
          <cell r="EC382">
            <v>-665</v>
          </cell>
        </row>
        <row r="383">
          <cell r="A383">
            <v>670</v>
          </cell>
          <cell r="B383">
            <v>720</v>
          </cell>
          <cell r="C383" t="str">
            <v>FRONTIER</v>
          </cell>
          <cell r="D383">
            <v>44.309999999999995</v>
          </cell>
          <cell r="E383">
            <v>810950</v>
          </cell>
          <cell r="F383">
            <v>0</v>
          </cell>
          <cell r="G383">
            <v>41562</v>
          </cell>
          <cell r="H383">
            <v>852512</v>
          </cell>
          <cell r="J383">
            <v>41562</v>
          </cell>
          <cell r="K383">
            <v>13201.618721762899</v>
          </cell>
          <cell r="L383">
            <v>54763.618721762898</v>
          </cell>
          <cell r="N383">
            <v>797748.3812782371</v>
          </cell>
          <cell r="P383">
            <v>41562</v>
          </cell>
          <cell r="Q383">
            <v>0</v>
          </cell>
          <cell r="R383">
            <v>0</v>
          </cell>
          <cell r="S383">
            <v>0</v>
          </cell>
          <cell r="T383">
            <v>13201.618721762899</v>
          </cell>
          <cell r="U383">
            <v>54763.618721762898</v>
          </cell>
          <cell r="W383">
            <v>92952.6</v>
          </cell>
          <cell r="AB383">
            <v>670</v>
          </cell>
          <cell r="AC383">
            <v>44.309999999999995</v>
          </cell>
          <cell r="AD383">
            <v>0</v>
          </cell>
          <cell r="AE383">
            <v>0</v>
          </cell>
          <cell r="AF383">
            <v>0</v>
          </cell>
          <cell r="AG383">
            <v>810950</v>
          </cell>
          <cell r="AH383">
            <v>0</v>
          </cell>
          <cell r="AI383">
            <v>0</v>
          </cell>
          <cell r="AJ383">
            <v>810950</v>
          </cell>
          <cell r="AK383">
            <v>0</v>
          </cell>
          <cell r="AL383">
            <v>41562</v>
          </cell>
          <cell r="AM383">
            <v>852512</v>
          </cell>
          <cell r="AN383">
            <v>0</v>
          </cell>
          <cell r="AO383">
            <v>0</v>
          </cell>
          <cell r="AP383">
            <v>0</v>
          </cell>
          <cell r="AQ383">
            <v>0</v>
          </cell>
          <cell r="AR383">
            <v>852512</v>
          </cell>
          <cell r="AS383" t="str">
            <v xml:space="preserve"> </v>
          </cell>
          <cell r="AT383">
            <v>670</v>
          </cell>
          <cell r="AU383">
            <v>2</v>
          </cell>
          <cell r="AV383">
            <v>0</v>
          </cell>
          <cell r="AW383">
            <v>0</v>
          </cell>
          <cell r="AX383">
            <v>0</v>
          </cell>
          <cell r="AY383">
            <v>0</v>
          </cell>
          <cell r="AZ383">
            <v>0</v>
          </cell>
          <cell r="BA383" t="str">
            <v xml:space="preserve"> </v>
          </cell>
          <cell r="BB383">
            <v>0</v>
          </cell>
          <cell r="BC383">
            <v>0</v>
          </cell>
          <cell r="BD383">
            <v>0</v>
          </cell>
          <cell r="BE383">
            <v>0</v>
          </cell>
          <cell r="BF383">
            <v>0</v>
          </cell>
          <cell r="BH383">
            <v>9</v>
          </cell>
          <cell r="BI383">
            <v>6.8226248341984181</v>
          </cell>
          <cell r="CA383">
            <v>670</v>
          </cell>
          <cell r="CB383">
            <v>720</v>
          </cell>
          <cell r="CC383" t="str">
            <v>FRONTIER</v>
          </cell>
          <cell r="CD383">
            <v>810950</v>
          </cell>
          <cell r="CE383">
            <v>838298</v>
          </cell>
          <cell r="CF383">
            <v>0</v>
          </cell>
          <cell r="CG383">
            <v>51390.6</v>
          </cell>
          <cell r="CH383">
            <v>0</v>
          </cell>
          <cell r="CI383">
            <v>0</v>
          </cell>
          <cell r="CJ383">
            <v>51390.6</v>
          </cell>
          <cell r="CK383">
            <v>13201.618721762899</v>
          </cell>
          <cell r="DA383">
            <v>670</v>
          </cell>
          <cell r="DB383" t="str">
            <v>FRONTIER</v>
          </cell>
          <cell r="DG383">
            <v>0</v>
          </cell>
          <cell r="DK383">
            <v>0</v>
          </cell>
          <cell r="DL383">
            <v>0</v>
          </cell>
          <cell r="DN383">
            <v>0</v>
          </cell>
          <cell r="DP383">
            <v>0</v>
          </cell>
          <cell r="DQ383">
            <v>0</v>
          </cell>
          <cell r="DR383">
            <v>0</v>
          </cell>
          <cell r="DT383">
            <v>0</v>
          </cell>
          <cell r="EC383">
            <v>-670</v>
          </cell>
        </row>
        <row r="384">
          <cell r="A384">
            <v>672</v>
          </cell>
          <cell r="B384">
            <v>721</v>
          </cell>
          <cell r="C384" t="str">
            <v>GATEWAY</v>
          </cell>
          <cell r="D384">
            <v>7.7</v>
          </cell>
          <cell r="E384">
            <v>118372</v>
          </cell>
          <cell r="F384">
            <v>0</v>
          </cell>
          <cell r="G384">
            <v>6285</v>
          </cell>
          <cell r="H384">
            <v>124657</v>
          </cell>
          <cell r="J384">
            <v>6285</v>
          </cell>
          <cell r="K384">
            <v>54280.163896613565</v>
          </cell>
          <cell r="L384">
            <v>60565.163896613565</v>
          </cell>
          <cell r="N384">
            <v>64091.836103386435</v>
          </cell>
          <cell r="P384">
            <v>7223</v>
          </cell>
          <cell r="Q384">
            <v>1</v>
          </cell>
          <cell r="R384">
            <v>19925</v>
          </cell>
          <cell r="S384">
            <v>938</v>
          </cell>
          <cell r="T384">
            <v>54280.163896613565</v>
          </cell>
          <cell r="U384">
            <v>80491.163896613565</v>
          </cell>
          <cell r="W384">
            <v>84118</v>
          </cell>
          <cell r="AB384">
            <v>672</v>
          </cell>
          <cell r="AC384">
            <v>7.7</v>
          </cell>
          <cell r="AD384">
            <v>0</v>
          </cell>
          <cell r="AE384">
            <v>0</v>
          </cell>
          <cell r="AF384">
            <v>1</v>
          </cell>
          <cell r="AG384">
            <v>118372</v>
          </cell>
          <cell r="AH384">
            <v>0</v>
          </cell>
          <cell r="AI384">
            <v>0</v>
          </cell>
          <cell r="AJ384">
            <v>118372</v>
          </cell>
          <cell r="AK384">
            <v>0</v>
          </cell>
          <cell r="AL384">
            <v>6285</v>
          </cell>
          <cell r="AM384">
            <v>124657</v>
          </cell>
          <cell r="AN384">
            <v>18987</v>
          </cell>
          <cell r="AO384">
            <v>0</v>
          </cell>
          <cell r="AP384">
            <v>938</v>
          </cell>
          <cell r="AQ384">
            <v>19925</v>
          </cell>
          <cell r="AR384">
            <v>144582</v>
          </cell>
          <cell r="AS384" t="str">
            <v xml:space="preserve"> </v>
          </cell>
          <cell r="AT384">
            <v>672</v>
          </cell>
          <cell r="AU384">
            <v>0</v>
          </cell>
          <cell r="AV384">
            <v>0</v>
          </cell>
          <cell r="AW384">
            <v>0</v>
          </cell>
          <cell r="AX384">
            <v>0</v>
          </cell>
          <cell r="AY384">
            <v>0</v>
          </cell>
          <cell r="AZ384">
            <v>0</v>
          </cell>
          <cell r="BA384" t="str">
            <v xml:space="preserve"> </v>
          </cell>
          <cell r="BB384">
            <v>1</v>
          </cell>
          <cell r="BC384">
            <v>18987</v>
          </cell>
          <cell r="BD384">
            <v>0</v>
          </cell>
          <cell r="BE384">
            <v>938</v>
          </cell>
          <cell r="BF384">
            <v>19925</v>
          </cell>
          <cell r="BH384">
            <v>9</v>
          </cell>
          <cell r="BI384">
            <v>0.87889294540055618</v>
          </cell>
          <cell r="CA384">
            <v>672</v>
          </cell>
          <cell r="CB384">
            <v>721</v>
          </cell>
          <cell r="CC384" t="str">
            <v>GATEWAY</v>
          </cell>
          <cell r="CD384">
            <v>118372</v>
          </cell>
          <cell r="CE384">
            <v>64180</v>
          </cell>
          <cell r="CF384">
            <v>54192</v>
          </cell>
          <cell r="CG384">
            <v>343.2</v>
          </cell>
          <cell r="CH384">
            <v>3372.8</v>
          </cell>
          <cell r="CI384">
            <v>0</v>
          </cell>
          <cell r="CJ384">
            <v>57908</v>
          </cell>
          <cell r="CK384">
            <v>54280.163896613565</v>
          </cell>
          <cell r="DA384">
            <v>672</v>
          </cell>
          <cell r="DB384" t="str">
            <v>GATEWAY</v>
          </cell>
          <cell r="DG384">
            <v>0</v>
          </cell>
          <cell r="DK384">
            <v>0</v>
          </cell>
          <cell r="DL384">
            <v>0</v>
          </cell>
          <cell r="DN384">
            <v>0</v>
          </cell>
          <cell r="DP384">
            <v>54192</v>
          </cell>
          <cell r="DQ384">
            <v>54192</v>
          </cell>
          <cell r="DR384">
            <v>0</v>
          </cell>
          <cell r="DT384">
            <v>0</v>
          </cell>
          <cell r="EB384" t="str">
            <v>fy16</v>
          </cell>
          <cell r="EC384">
            <v>-672</v>
          </cell>
        </row>
        <row r="385">
          <cell r="A385">
            <v>673</v>
          </cell>
          <cell r="B385">
            <v>772</v>
          </cell>
          <cell r="C385" t="str">
            <v>GROTON DUNSTABLE</v>
          </cell>
          <cell r="D385">
            <v>41.53</v>
          </cell>
          <cell r="E385">
            <v>664984</v>
          </cell>
          <cell r="F385">
            <v>0</v>
          </cell>
          <cell r="G385">
            <v>38001</v>
          </cell>
          <cell r="H385">
            <v>702985</v>
          </cell>
          <cell r="J385">
            <v>38001</v>
          </cell>
          <cell r="K385">
            <v>0</v>
          </cell>
          <cell r="L385">
            <v>38001</v>
          </cell>
          <cell r="N385">
            <v>664984</v>
          </cell>
          <cell r="P385">
            <v>38939</v>
          </cell>
          <cell r="Q385">
            <v>1</v>
          </cell>
          <cell r="R385">
            <v>17103</v>
          </cell>
          <cell r="S385">
            <v>938</v>
          </cell>
          <cell r="T385">
            <v>0</v>
          </cell>
          <cell r="U385">
            <v>55105</v>
          </cell>
          <cell r="W385">
            <v>94373.200000000012</v>
          </cell>
          <cell r="AB385">
            <v>673</v>
          </cell>
          <cell r="AC385">
            <v>41.53</v>
          </cell>
          <cell r="AD385">
            <v>1.8662519440124981E-2</v>
          </cell>
          <cell r="AE385">
            <v>0</v>
          </cell>
          <cell r="AF385">
            <v>1</v>
          </cell>
          <cell r="AG385">
            <v>664984</v>
          </cell>
          <cell r="AH385">
            <v>0</v>
          </cell>
          <cell r="AI385">
            <v>0</v>
          </cell>
          <cell r="AJ385">
            <v>664984</v>
          </cell>
          <cell r="AK385">
            <v>0</v>
          </cell>
          <cell r="AL385">
            <v>38001</v>
          </cell>
          <cell r="AM385">
            <v>702985</v>
          </cell>
          <cell r="AN385">
            <v>16165</v>
          </cell>
          <cell r="AO385">
            <v>0</v>
          </cell>
          <cell r="AP385">
            <v>938</v>
          </cell>
          <cell r="AQ385">
            <v>17103</v>
          </cell>
          <cell r="AR385">
            <v>720088</v>
          </cell>
          <cell r="AS385" t="str">
            <v xml:space="preserve"> </v>
          </cell>
          <cell r="AT385">
            <v>673</v>
          </cell>
          <cell r="AU385">
            <v>3</v>
          </cell>
          <cell r="AV385">
            <v>0</v>
          </cell>
          <cell r="AW385">
            <v>0</v>
          </cell>
          <cell r="AX385">
            <v>0</v>
          </cell>
          <cell r="AY385">
            <v>0</v>
          </cell>
          <cell r="AZ385">
            <v>0</v>
          </cell>
          <cell r="BA385" t="str">
            <v xml:space="preserve"> </v>
          </cell>
          <cell r="BB385">
            <v>1</v>
          </cell>
          <cell r="BC385">
            <v>16165</v>
          </cell>
          <cell r="BD385">
            <v>0</v>
          </cell>
          <cell r="BE385">
            <v>938</v>
          </cell>
          <cell r="BF385">
            <v>17103</v>
          </cell>
          <cell r="BH385">
            <v>9</v>
          </cell>
          <cell r="BI385">
            <v>1.6988757846919229</v>
          </cell>
          <cell r="CA385">
            <v>673</v>
          </cell>
          <cell r="CB385">
            <v>772</v>
          </cell>
          <cell r="CC385" t="str">
            <v>GROTON DUNSTABLE</v>
          </cell>
          <cell r="CD385">
            <v>664984</v>
          </cell>
          <cell r="CE385">
            <v>680863</v>
          </cell>
          <cell r="CF385">
            <v>0</v>
          </cell>
          <cell r="CG385">
            <v>0</v>
          </cell>
          <cell r="CH385">
            <v>39269.200000000004</v>
          </cell>
          <cell r="CI385">
            <v>0</v>
          </cell>
          <cell r="CJ385">
            <v>39269.200000000004</v>
          </cell>
          <cell r="CK385">
            <v>0</v>
          </cell>
          <cell r="DA385">
            <v>673</v>
          </cell>
          <cell r="DB385" t="str">
            <v>GROTON DUNSTABLE</v>
          </cell>
          <cell r="DG385">
            <v>0</v>
          </cell>
          <cell r="DK385">
            <v>0</v>
          </cell>
          <cell r="DL385">
            <v>0</v>
          </cell>
          <cell r="DN385">
            <v>0</v>
          </cell>
          <cell r="DP385">
            <v>0</v>
          </cell>
          <cell r="DQ385">
            <v>0</v>
          </cell>
          <cell r="DR385">
            <v>0</v>
          </cell>
          <cell r="DT385">
            <v>0</v>
          </cell>
          <cell r="EC385">
            <v>-673</v>
          </cell>
        </row>
        <row r="386">
          <cell r="A386">
            <v>674</v>
          </cell>
          <cell r="B386">
            <v>764</v>
          </cell>
          <cell r="C386" t="str">
            <v>GILL MONTAGUE</v>
          </cell>
          <cell r="D386">
            <v>65.91</v>
          </cell>
          <cell r="E386">
            <v>1050255</v>
          </cell>
          <cell r="F386">
            <v>0</v>
          </cell>
          <cell r="G386">
            <v>60500</v>
          </cell>
          <cell r="H386">
            <v>1110755</v>
          </cell>
          <cell r="J386">
            <v>60500</v>
          </cell>
          <cell r="K386">
            <v>135012.43268093784</v>
          </cell>
          <cell r="L386">
            <v>195512.43268093784</v>
          </cell>
          <cell r="N386">
            <v>915242.56731906219</v>
          </cell>
          <cell r="P386">
            <v>61823</v>
          </cell>
          <cell r="Q386">
            <v>1.41</v>
          </cell>
          <cell r="R386">
            <v>24333</v>
          </cell>
          <cell r="S386">
            <v>1323</v>
          </cell>
          <cell r="T386">
            <v>135012.43268093784</v>
          </cell>
          <cell r="U386">
            <v>219846.84268093784</v>
          </cell>
          <cell r="W386">
            <v>274143.59999999998</v>
          </cell>
          <cell r="AB386">
            <v>674</v>
          </cell>
          <cell r="AC386">
            <v>65.91</v>
          </cell>
          <cell r="AD386">
            <v>0</v>
          </cell>
          <cell r="AE386">
            <v>0</v>
          </cell>
          <cell r="AF386">
            <v>1.41</v>
          </cell>
          <cell r="AG386">
            <v>1050255</v>
          </cell>
          <cell r="AH386">
            <v>0</v>
          </cell>
          <cell r="AI386">
            <v>0</v>
          </cell>
          <cell r="AJ386">
            <v>1050255</v>
          </cell>
          <cell r="AK386">
            <v>0</v>
          </cell>
          <cell r="AL386">
            <v>60500</v>
          </cell>
          <cell r="AM386">
            <v>1110755</v>
          </cell>
          <cell r="AN386">
            <v>23010</v>
          </cell>
          <cell r="AO386">
            <v>0</v>
          </cell>
          <cell r="AP386">
            <v>1323</v>
          </cell>
          <cell r="AQ386">
            <v>24333</v>
          </cell>
          <cell r="AR386">
            <v>1135088</v>
          </cell>
          <cell r="AS386" t="str">
            <v xml:space="preserve"> </v>
          </cell>
          <cell r="AT386">
            <v>674</v>
          </cell>
          <cell r="AU386">
            <v>0.5</v>
          </cell>
          <cell r="AV386">
            <v>0</v>
          </cell>
          <cell r="AW386">
            <v>0</v>
          </cell>
          <cell r="AX386">
            <v>0</v>
          </cell>
          <cell r="AY386">
            <v>0</v>
          </cell>
          <cell r="AZ386">
            <v>0</v>
          </cell>
          <cell r="BA386" t="str">
            <v xml:space="preserve"> </v>
          </cell>
          <cell r="BB386">
            <v>1.41</v>
          </cell>
          <cell r="BC386">
            <v>23010</v>
          </cell>
          <cell r="BD386">
            <v>0</v>
          </cell>
          <cell r="BE386">
            <v>1323</v>
          </cell>
          <cell r="BF386">
            <v>24333</v>
          </cell>
          <cell r="BH386">
            <v>9</v>
          </cell>
          <cell r="BI386">
            <v>5.492581402649825</v>
          </cell>
          <cell r="CA386">
            <v>674</v>
          </cell>
          <cell r="CB386">
            <v>764</v>
          </cell>
          <cell r="CC386" t="str">
            <v>GILL MONTAGUE</v>
          </cell>
          <cell r="CD386">
            <v>1050255</v>
          </cell>
          <cell r="CE386">
            <v>934013</v>
          </cell>
          <cell r="CF386">
            <v>116242</v>
          </cell>
          <cell r="CG386">
            <v>73068.599999999991</v>
          </cell>
          <cell r="CH386">
            <v>0</v>
          </cell>
          <cell r="CI386">
            <v>0</v>
          </cell>
          <cell r="CJ386">
            <v>189310.59999999998</v>
          </cell>
          <cell r="CK386">
            <v>135012.43268093784</v>
          </cell>
          <cell r="DA386">
            <v>674</v>
          </cell>
          <cell r="DB386" t="str">
            <v>GILL MONTAGUE</v>
          </cell>
          <cell r="DG386">
            <v>0</v>
          </cell>
          <cell r="DK386">
            <v>0</v>
          </cell>
          <cell r="DL386">
            <v>0</v>
          </cell>
          <cell r="DN386">
            <v>0</v>
          </cell>
          <cell r="DP386">
            <v>116242</v>
          </cell>
          <cell r="DQ386">
            <v>116242</v>
          </cell>
          <cell r="DR386">
            <v>0</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6262.8</v>
          </cell>
          <cell r="AB387">
            <v>675</v>
          </cell>
          <cell r="AT387">
            <v>675</v>
          </cell>
          <cell r="CA387">
            <v>675</v>
          </cell>
          <cell r="CB387">
            <v>724</v>
          </cell>
          <cell r="CC387" t="str">
            <v>HAMILTON WENHAM</v>
          </cell>
          <cell r="CD387">
            <v>0</v>
          </cell>
          <cell r="CE387">
            <v>0</v>
          </cell>
          <cell r="CF387">
            <v>0</v>
          </cell>
          <cell r="CG387">
            <v>0</v>
          </cell>
          <cell r="CH387">
            <v>6262.8</v>
          </cell>
          <cell r="CI387">
            <v>0</v>
          </cell>
          <cell r="CJ387">
            <v>6262.8</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13.540000000000001</v>
          </cell>
          <cell r="E388">
            <v>202304</v>
          </cell>
          <cell r="F388">
            <v>0</v>
          </cell>
          <cell r="G388">
            <v>12693</v>
          </cell>
          <cell r="H388">
            <v>214997</v>
          </cell>
          <cell r="J388">
            <v>12693</v>
          </cell>
          <cell r="K388">
            <v>78427</v>
          </cell>
          <cell r="L388">
            <v>91120</v>
          </cell>
          <cell r="N388">
            <v>123877</v>
          </cell>
          <cell r="P388">
            <v>12693</v>
          </cell>
          <cell r="Q388">
            <v>0</v>
          </cell>
          <cell r="R388">
            <v>0</v>
          </cell>
          <cell r="S388">
            <v>0</v>
          </cell>
          <cell r="T388">
            <v>78427</v>
          </cell>
          <cell r="U388">
            <v>91120</v>
          </cell>
          <cell r="W388">
            <v>114793.60000000001</v>
          </cell>
          <cell r="AB388">
            <v>680</v>
          </cell>
          <cell r="AC388">
            <v>13.540000000000001</v>
          </cell>
          <cell r="AD388">
            <v>7.9576295749785118E-3</v>
          </cell>
          <cell r="AE388">
            <v>0</v>
          </cell>
          <cell r="AF388">
            <v>0</v>
          </cell>
          <cell r="AG388">
            <v>202304</v>
          </cell>
          <cell r="AH388">
            <v>0</v>
          </cell>
          <cell r="AI388">
            <v>0</v>
          </cell>
          <cell r="AJ388">
            <v>202304</v>
          </cell>
          <cell r="AK388">
            <v>0</v>
          </cell>
          <cell r="AL388">
            <v>12693</v>
          </cell>
          <cell r="AM388">
            <v>214997</v>
          </cell>
          <cell r="AN388">
            <v>0</v>
          </cell>
          <cell r="AO388">
            <v>0</v>
          </cell>
          <cell r="AP388">
            <v>0</v>
          </cell>
          <cell r="AQ388">
            <v>0</v>
          </cell>
          <cell r="AR388">
            <v>214997</v>
          </cell>
          <cell r="AS388" t="str">
            <v xml:space="preserve"> </v>
          </cell>
          <cell r="AT388">
            <v>680</v>
          </cell>
          <cell r="AU388">
            <v>1</v>
          </cell>
          <cell r="AV388">
            <v>0</v>
          </cell>
          <cell r="AW388">
            <v>0</v>
          </cell>
          <cell r="AX388">
            <v>0</v>
          </cell>
          <cell r="AY388">
            <v>0</v>
          </cell>
          <cell r="AZ388">
            <v>0</v>
          </cell>
          <cell r="BA388" t="str">
            <v xml:space="preserve"> </v>
          </cell>
          <cell r="BB388">
            <v>0</v>
          </cell>
          <cell r="BC388">
            <v>0</v>
          </cell>
          <cell r="BD388">
            <v>0</v>
          </cell>
          <cell r="BE388">
            <v>0</v>
          </cell>
          <cell r="BF388">
            <v>0</v>
          </cell>
          <cell r="BH388">
            <v>9</v>
          </cell>
          <cell r="BI388">
            <v>0.45795888162902465</v>
          </cell>
          <cell r="CA388">
            <v>680</v>
          </cell>
          <cell r="CB388">
            <v>725</v>
          </cell>
          <cell r="CC388" t="str">
            <v>HAMPDEN WILBRAHAM</v>
          </cell>
          <cell r="CD388">
            <v>202304</v>
          </cell>
          <cell r="CE388">
            <v>123877</v>
          </cell>
          <cell r="CF388">
            <v>78427</v>
          </cell>
          <cell r="CG388">
            <v>0</v>
          </cell>
          <cell r="CH388">
            <v>23673.600000000002</v>
          </cell>
          <cell r="CI388">
            <v>0</v>
          </cell>
          <cell r="CJ388">
            <v>102100.6</v>
          </cell>
          <cell r="CK388">
            <v>78427</v>
          </cell>
          <cell r="DA388">
            <v>680</v>
          </cell>
          <cell r="DB388" t="str">
            <v>HAMPDEN WILBRAHAM</v>
          </cell>
          <cell r="DG388">
            <v>0</v>
          </cell>
          <cell r="DK388">
            <v>0</v>
          </cell>
          <cell r="DL388">
            <v>0</v>
          </cell>
          <cell r="DN388">
            <v>0</v>
          </cell>
          <cell r="DP388">
            <v>78427</v>
          </cell>
          <cell r="DQ388">
            <v>78427</v>
          </cell>
          <cell r="DR388">
            <v>0</v>
          </cell>
          <cell r="DT388">
            <v>0</v>
          </cell>
          <cell r="EC388">
            <v>-680</v>
          </cell>
        </row>
        <row r="389">
          <cell r="A389">
            <v>683</v>
          </cell>
          <cell r="B389">
            <v>726</v>
          </cell>
          <cell r="C389" t="str">
            <v>HAMPSHIRE</v>
          </cell>
          <cell r="D389">
            <v>20.53</v>
          </cell>
          <cell r="E389">
            <v>339807</v>
          </cell>
          <cell r="F389">
            <v>0</v>
          </cell>
          <cell r="G389">
            <v>17380</v>
          </cell>
          <cell r="H389">
            <v>357187</v>
          </cell>
          <cell r="J389">
            <v>17380</v>
          </cell>
          <cell r="K389">
            <v>31341</v>
          </cell>
          <cell r="L389">
            <v>48721</v>
          </cell>
          <cell r="N389">
            <v>308466</v>
          </cell>
          <cell r="P389">
            <v>19256</v>
          </cell>
          <cell r="Q389">
            <v>2</v>
          </cell>
          <cell r="R389">
            <v>41240</v>
          </cell>
          <cell r="S389">
            <v>1876</v>
          </cell>
          <cell r="T389">
            <v>31341</v>
          </cell>
          <cell r="U389">
            <v>89963</v>
          </cell>
          <cell r="W389">
            <v>89961</v>
          </cell>
          <cell r="AB389">
            <v>683</v>
          </cell>
          <cell r="AC389">
            <v>20.53</v>
          </cell>
          <cell r="AD389">
            <v>0</v>
          </cell>
          <cell r="AE389">
            <v>0</v>
          </cell>
          <cell r="AF389">
            <v>2</v>
          </cell>
          <cell r="AG389">
            <v>339807</v>
          </cell>
          <cell r="AH389">
            <v>0</v>
          </cell>
          <cell r="AI389">
            <v>0</v>
          </cell>
          <cell r="AJ389">
            <v>339807</v>
          </cell>
          <cell r="AK389">
            <v>0</v>
          </cell>
          <cell r="AL389">
            <v>17380</v>
          </cell>
          <cell r="AM389">
            <v>357187</v>
          </cell>
          <cell r="AN389">
            <v>39364</v>
          </cell>
          <cell r="AO389">
            <v>0</v>
          </cell>
          <cell r="AP389">
            <v>1876</v>
          </cell>
          <cell r="AQ389">
            <v>41240</v>
          </cell>
          <cell r="AR389">
            <v>398427</v>
          </cell>
          <cell r="AS389" t="str">
            <v xml:space="preserve"> </v>
          </cell>
          <cell r="AT389">
            <v>683</v>
          </cell>
          <cell r="AU389">
            <v>3</v>
          </cell>
          <cell r="AV389">
            <v>0</v>
          </cell>
          <cell r="AW389">
            <v>0</v>
          </cell>
          <cell r="AX389">
            <v>0</v>
          </cell>
          <cell r="AY389">
            <v>0</v>
          </cell>
          <cell r="AZ389">
            <v>0</v>
          </cell>
          <cell r="BA389" t="str">
            <v xml:space="preserve"> </v>
          </cell>
          <cell r="BB389">
            <v>2</v>
          </cell>
          <cell r="BC389">
            <v>39364</v>
          </cell>
          <cell r="BD389">
            <v>0</v>
          </cell>
          <cell r="BE389">
            <v>1876</v>
          </cell>
          <cell r="BF389">
            <v>41240</v>
          </cell>
          <cell r="BH389">
            <v>9</v>
          </cell>
          <cell r="BI389">
            <v>2.5315992657768356</v>
          </cell>
          <cell r="CA389">
            <v>683</v>
          </cell>
          <cell r="CB389">
            <v>726</v>
          </cell>
          <cell r="CC389" t="str">
            <v>HAMPSHIRE</v>
          </cell>
          <cell r="CD389">
            <v>339807</v>
          </cell>
          <cell r="CE389">
            <v>308466</v>
          </cell>
          <cell r="CF389">
            <v>31341</v>
          </cell>
          <cell r="CG389">
            <v>0</v>
          </cell>
          <cell r="CH389">
            <v>0</v>
          </cell>
          <cell r="CI389">
            <v>0</v>
          </cell>
          <cell r="CJ389">
            <v>31341</v>
          </cell>
          <cell r="CK389">
            <v>31341</v>
          </cell>
          <cell r="DA389">
            <v>683</v>
          </cell>
          <cell r="DB389" t="str">
            <v>HAMPSHIRE</v>
          </cell>
          <cell r="DG389">
            <v>0</v>
          </cell>
          <cell r="DK389">
            <v>0</v>
          </cell>
          <cell r="DL389">
            <v>0</v>
          </cell>
          <cell r="DN389">
            <v>0</v>
          </cell>
          <cell r="DP389">
            <v>31341</v>
          </cell>
          <cell r="DQ389">
            <v>31341</v>
          </cell>
          <cell r="DR389">
            <v>0</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B390">
            <v>685</v>
          </cell>
          <cell r="AT390">
            <v>685</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21.27</v>
          </cell>
          <cell r="E391">
            <v>309410</v>
          </cell>
          <cell r="F391">
            <v>0</v>
          </cell>
          <cell r="G391">
            <v>19909</v>
          </cell>
          <cell r="H391">
            <v>329319</v>
          </cell>
          <cell r="J391">
            <v>19909</v>
          </cell>
          <cell r="K391">
            <v>118674.13252219211</v>
          </cell>
          <cell r="L391">
            <v>138583.13252219211</v>
          </cell>
          <cell r="N391">
            <v>190735.86747780789</v>
          </cell>
          <cell r="P391">
            <v>19909</v>
          </cell>
          <cell r="Q391">
            <v>0</v>
          </cell>
          <cell r="R391">
            <v>0</v>
          </cell>
          <cell r="S391">
            <v>0</v>
          </cell>
          <cell r="T391">
            <v>118674.13252219211</v>
          </cell>
          <cell r="U391">
            <v>138583.13252219211</v>
          </cell>
          <cell r="W391">
            <v>149801.60000000001</v>
          </cell>
          <cell r="AB391">
            <v>690</v>
          </cell>
          <cell r="AC391">
            <v>21.27</v>
          </cell>
          <cell r="AD391">
            <v>3.9846590473262312E-2</v>
          </cell>
          <cell r="AE391">
            <v>0</v>
          </cell>
          <cell r="AF391">
            <v>0</v>
          </cell>
          <cell r="AG391">
            <v>309410</v>
          </cell>
          <cell r="AH391">
            <v>0</v>
          </cell>
          <cell r="AI391">
            <v>0</v>
          </cell>
          <cell r="AJ391">
            <v>309410</v>
          </cell>
          <cell r="AK391">
            <v>0</v>
          </cell>
          <cell r="AL391">
            <v>19909</v>
          </cell>
          <cell r="AM391">
            <v>329319</v>
          </cell>
          <cell r="AN391">
            <v>0</v>
          </cell>
          <cell r="AO391">
            <v>0</v>
          </cell>
          <cell r="AP391">
            <v>0</v>
          </cell>
          <cell r="AQ391">
            <v>0</v>
          </cell>
          <cell r="AR391">
            <v>329319</v>
          </cell>
          <cell r="AS391" t="str">
            <v xml:space="preserve"> </v>
          </cell>
          <cell r="AT391">
            <v>690</v>
          </cell>
          <cell r="AU391">
            <v>1</v>
          </cell>
          <cell r="AV391">
            <v>0</v>
          </cell>
          <cell r="AW391">
            <v>0</v>
          </cell>
          <cell r="AX391">
            <v>0</v>
          </cell>
          <cell r="AY391">
            <v>0</v>
          </cell>
          <cell r="AZ391">
            <v>0</v>
          </cell>
          <cell r="BA391" t="str">
            <v xml:space="preserve"> </v>
          </cell>
          <cell r="BB391">
            <v>0</v>
          </cell>
          <cell r="BC391">
            <v>0</v>
          </cell>
          <cell r="BD391">
            <v>0</v>
          </cell>
          <cell r="BE391">
            <v>0</v>
          </cell>
          <cell r="BF391">
            <v>0</v>
          </cell>
          <cell r="BH391">
            <v>9</v>
          </cell>
          <cell r="BI391">
            <v>0.96208440323155386</v>
          </cell>
          <cell r="CA391">
            <v>690</v>
          </cell>
          <cell r="CB391">
            <v>728</v>
          </cell>
          <cell r="CC391" t="str">
            <v>KING PHILIP</v>
          </cell>
          <cell r="CD391">
            <v>309410</v>
          </cell>
          <cell r="CE391">
            <v>194614</v>
          </cell>
          <cell r="CF391">
            <v>114796</v>
          </cell>
          <cell r="CG391">
            <v>15096.599999999999</v>
          </cell>
          <cell r="CH391">
            <v>0</v>
          </cell>
          <cell r="CI391">
            <v>0</v>
          </cell>
          <cell r="CJ391">
            <v>129892.6</v>
          </cell>
          <cell r="CK391">
            <v>118674.13252219211</v>
          </cell>
          <cell r="DA391">
            <v>690</v>
          </cell>
          <cell r="DB391" t="str">
            <v>KING PHILIP</v>
          </cell>
          <cell r="DG391">
            <v>0</v>
          </cell>
          <cell r="DK391">
            <v>0</v>
          </cell>
          <cell r="DL391">
            <v>0</v>
          </cell>
          <cell r="DN391">
            <v>0</v>
          </cell>
          <cell r="DP391">
            <v>114796</v>
          </cell>
          <cell r="DQ391">
            <v>114796</v>
          </cell>
          <cell r="DR391">
            <v>0</v>
          </cell>
          <cell r="DT391">
            <v>0</v>
          </cell>
          <cell r="EC391">
            <v>-690</v>
          </cell>
        </row>
        <row r="392">
          <cell r="A392">
            <v>695</v>
          </cell>
          <cell r="B392">
            <v>729</v>
          </cell>
          <cell r="C392" t="str">
            <v>LINCOLN SUDBURY</v>
          </cell>
          <cell r="D392">
            <v>4.16</v>
          </cell>
          <cell r="E392">
            <v>75523</v>
          </cell>
          <cell r="F392">
            <v>0</v>
          </cell>
          <cell r="G392">
            <v>3902</v>
          </cell>
          <cell r="H392">
            <v>79425</v>
          </cell>
          <cell r="J392">
            <v>3902</v>
          </cell>
          <cell r="K392">
            <v>11392.956719274018</v>
          </cell>
          <cell r="L392">
            <v>15294.956719274018</v>
          </cell>
          <cell r="N392">
            <v>64130.043280725979</v>
          </cell>
          <cell r="P392">
            <v>3902</v>
          </cell>
          <cell r="Q392">
            <v>0</v>
          </cell>
          <cell r="R392">
            <v>0</v>
          </cell>
          <cell r="S392">
            <v>0</v>
          </cell>
          <cell r="T392">
            <v>11392.956719274018</v>
          </cell>
          <cell r="U392">
            <v>15294.956719274018</v>
          </cell>
          <cell r="W392">
            <v>38440.399999999994</v>
          </cell>
          <cell r="AB392">
            <v>695</v>
          </cell>
          <cell r="AC392">
            <v>4.16</v>
          </cell>
          <cell r="AD392">
            <v>0</v>
          </cell>
          <cell r="AE392">
            <v>0</v>
          </cell>
          <cell r="AF392">
            <v>0</v>
          </cell>
          <cell r="AG392">
            <v>75523</v>
          </cell>
          <cell r="AH392">
            <v>0</v>
          </cell>
          <cell r="AI392">
            <v>0</v>
          </cell>
          <cell r="AJ392">
            <v>75523</v>
          </cell>
          <cell r="AK392">
            <v>0</v>
          </cell>
          <cell r="AL392">
            <v>3902</v>
          </cell>
          <cell r="AM392">
            <v>79425</v>
          </cell>
          <cell r="AN392">
            <v>0</v>
          </cell>
          <cell r="AO392">
            <v>0</v>
          </cell>
          <cell r="AP392">
            <v>0</v>
          </cell>
          <cell r="AQ392">
            <v>0</v>
          </cell>
          <cell r="AR392">
            <v>79425</v>
          </cell>
          <cell r="AS392" t="str">
            <v xml:space="preserve"> </v>
          </cell>
          <cell r="AT392">
            <v>695</v>
          </cell>
          <cell r="AU392">
            <v>0</v>
          </cell>
          <cell r="AV392">
            <v>0</v>
          </cell>
          <cell r="AW392">
            <v>0</v>
          </cell>
          <cell r="AX392">
            <v>0</v>
          </cell>
          <cell r="AY392">
            <v>0</v>
          </cell>
          <cell r="AZ392">
            <v>0</v>
          </cell>
          <cell r="BA392" t="str">
            <v xml:space="preserve"> </v>
          </cell>
          <cell r="BB392">
            <v>0</v>
          </cell>
          <cell r="BC392">
            <v>0</v>
          </cell>
          <cell r="BD392">
            <v>0</v>
          </cell>
          <cell r="BE392">
            <v>0</v>
          </cell>
          <cell r="BF392">
            <v>0</v>
          </cell>
          <cell r="BH392">
            <v>9</v>
          </cell>
          <cell r="BI392">
            <v>0.23682874302164222</v>
          </cell>
          <cell r="CA392">
            <v>695</v>
          </cell>
          <cell r="CB392">
            <v>729</v>
          </cell>
          <cell r="CC392" t="str">
            <v>LINCOLN SUDBURY</v>
          </cell>
          <cell r="CD392">
            <v>75523</v>
          </cell>
          <cell r="CE392">
            <v>69486</v>
          </cell>
          <cell r="CF392">
            <v>6037</v>
          </cell>
          <cell r="CG392">
            <v>20849.399999999998</v>
          </cell>
          <cell r="CH392">
            <v>7652</v>
          </cell>
          <cell r="CI392">
            <v>0</v>
          </cell>
          <cell r="CJ392">
            <v>34538.399999999994</v>
          </cell>
          <cell r="CK392">
            <v>11392.956719274018</v>
          </cell>
          <cell r="DA392">
            <v>695</v>
          </cell>
          <cell r="DB392" t="str">
            <v>LINCOLN SUDBURY</v>
          </cell>
          <cell r="DG392">
            <v>0</v>
          </cell>
          <cell r="DK392">
            <v>0</v>
          </cell>
          <cell r="DL392">
            <v>0</v>
          </cell>
          <cell r="DN392">
            <v>0</v>
          </cell>
          <cell r="DP392">
            <v>6037</v>
          </cell>
          <cell r="DQ392">
            <v>6037</v>
          </cell>
          <cell r="DR392">
            <v>0</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6666</v>
          </cell>
          <cell r="AB393">
            <v>698</v>
          </cell>
          <cell r="AT393">
            <v>698</v>
          </cell>
          <cell r="CA393">
            <v>698</v>
          </cell>
          <cell r="CB393">
            <v>698</v>
          </cell>
          <cell r="CC393" t="str">
            <v>MANCHESTER ESSEX</v>
          </cell>
          <cell r="CD393">
            <v>0</v>
          </cell>
          <cell r="CE393">
            <v>0</v>
          </cell>
          <cell r="CF393">
            <v>0</v>
          </cell>
          <cell r="CG393">
            <v>0</v>
          </cell>
          <cell r="CH393">
            <v>6666</v>
          </cell>
          <cell r="CI393">
            <v>0</v>
          </cell>
          <cell r="CJ393">
            <v>6666</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33.94</v>
          </cell>
          <cell r="E394">
            <v>846805</v>
          </cell>
          <cell r="F394">
            <v>0</v>
          </cell>
          <cell r="G394">
            <v>31835</v>
          </cell>
          <cell r="H394">
            <v>878640</v>
          </cell>
          <cell r="J394">
            <v>31835</v>
          </cell>
          <cell r="K394">
            <v>129933</v>
          </cell>
          <cell r="L394">
            <v>161768</v>
          </cell>
          <cell r="N394">
            <v>716872</v>
          </cell>
          <cell r="P394">
            <v>31835</v>
          </cell>
          <cell r="Q394">
            <v>0</v>
          </cell>
          <cell r="R394">
            <v>0</v>
          </cell>
          <cell r="S394">
            <v>0</v>
          </cell>
          <cell r="T394">
            <v>129933</v>
          </cell>
          <cell r="U394">
            <v>161768</v>
          </cell>
          <cell r="W394">
            <v>210964</v>
          </cell>
          <cell r="AB394">
            <v>700</v>
          </cell>
          <cell r="AC394">
            <v>33.94</v>
          </cell>
          <cell r="AD394">
            <v>0</v>
          </cell>
          <cell r="AE394">
            <v>0</v>
          </cell>
          <cell r="AF394">
            <v>0</v>
          </cell>
          <cell r="AG394">
            <v>846805</v>
          </cell>
          <cell r="AH394">
            <v>0</v>
          </cell>
          <cell r="AI394">
            <v>0</v>
          </cell>
          <cell r="AJ394">
            <v>846805</v>
          </cell>
          <cell r="AK394">
            <v>0</v>
          </cell>
          <cell r="AL394">
            <v>31835</v>
          </cell>
          <cell r="AM394">
            <v>878640</v>
          </cell>
          <cell r="AN394">
            <v>0</v>
          </cell>
          <cell r="AO394">
            <v>0</v>
          </cell>
          <cell r="AP394">
            <v>0</v>
          </cell>
          <cell r="AQ394">
            <v>0</v>
          </cell>
          <cell r="AR394">
            <v>878640</v>
          </cell>
          <cell r="AS394" t="str">
            <v xml:space="preserve"> </v>
          </cell>
          <cell r="AT394">
            <v>700</v>
          </cell>
          <cell r="AU394">
            <v>5.27</v>
          </cell>
          <cell r="AV394">
            <v>0</v>
          </cell>
          <cell r="AW394">
            <v>0</v>
          </cell>
          <cell r="AX394">
            <v>0</v>
          </cell>
          <cell r="AY394">
            <v>0</v>
          </cell>
          <cell r="AZ394">
            <v>0</v>
          </cell>
          <cell r="BA394" t="str">
            <v xml:space="preserve"> </v>
          </cell>
          <cell r="BB394">
            <v>0</v>
          </cell>
          <cell r="BC394">
            <v>0</v>
          </cell>
          <cell r="BD394">
            <v>0</v>
          </cell>
          <cell r="BE394">
            <v>0</v>
          </cell>
          <cell r="BF394">
            <v>0</v>
          </cell>
          <cell r="BH394">
            <v>9</v>
          </cell>
          <cell r="BI394">
            <v>3.9533021846188032</v>
          </cell>
          <cell r="CA394">
            <v>700</v>
          </cell>
          <cell r="CB394">
            <v>731</v>
          </cell>
          <cell r="CC394" t="str">
            <v>MARTHAS VINEYARD</v>
          </cell>
          <cell r="CD394">
            <v>846805</v>
          </cell>
          <cell r="CE394">
            <v>716872</v>
          </cell>
          <cell r="CF394">
            <v>129933</v>
          </cell>
          <cell r="CG394">
            <v>0</v>
          </cell>
          <cell r="CH394">
            <v>49196</v>
          </cell>
          <cell r="CI394">
            <v>0</v>
          </cell>
          <cell r="CJ394">
            <v>179129</v>
          </cell>
          <cell r="CK394">
            <v>129933</v>
          </cell>
          <cell r="DA394">
            <v>700</v>
          </cell>
          <cell r="DB394" t="str">
            <v>MARTHAS VINEYARD</v>
          </cell>
          <cell r="DG394">
            <v>0</v>
          </cell>
          <cell r="DK394">
            <v>0</v>
          </cell>
          <cell r="DL394">
            <v>0</v>
          </cell>
          <cell r="DN394">
            <v>0</v>
          </cell>
          <cell r="DP394">
            <v>129933</v>
          </cell>
          <cell r="DQ394">
            <v>129933</v>
          </cell>
          <cell r="DR394">
            <v>0</v>
          </cell>
          <cell r="DT394">
            <v>0</v>
          </cell>
          <cell r="EC394">
            <v>-700</v>
          </cell>
        </row>
        <row r="395">
          <cell r="A395">
            <v>705</v>
          </cell>
          <cell r="B395">
            <v>732</v>
          </cell>
          <cell r="C395" t="str">
            <v>MASCONOMET</v>
          </cell>
          <cell r="D395">
            <v>3.5</v>
          </cell>
          <cell r="E395">
            <v>62998</v>
          </cell>
          <cell r="F395">
            <v>0</v>
          </cell>
          <cell r="G395">
            <v>3283</v>
          </cell>
          <cell r="H395">
            <v>66281</v>
          </cell>
          <cell r="J395">
            <v>3283</v>
          </cell>
          <cell r="K395">
            <v>32891</v>
          </cell>
          <cell r="L395">
            <v>36174</v>
          </cell>
          <cell r="N395">
            <v>30107</v>
          </cell>
          <cell r="P395">
            <v>3283</v>
          </cell>
          <cell r="Q395">
            <v>0</v>
          </cell>
          <cell r="R395">
            <v>0</v>
          </cell>
          <cell r="S395">
            <v>0</v>
          </cell>
          <cell r="T395">
            <v>32891</v>
          </cell>
          <cell r="U395">
            <v>36174</v>
          </cell>
          <cell r="W395">
            <v>36174</v>
          </cell>
          <cell r="AB395">
            <v>705</v>
          </cell>
          <cell r="AC395">
            <v>3.5</v>
          </cell>
          <cell r="AD395">
            <v>0</v>
          </cell>
          <cell r="AE395">
            <v>0</v>
          </cell>
          <cell r="AF395">
            <v>0</v>
          </cell>
          <cell r="AG395">
            <v>62998</v>
          </cell>
          <cell r="AH395">
            <v>0</v>
          </cell>
          <cell r="AI395">
            <v>0</v>
          </cell>
          <cell r="AJ395">
            <v>62998</v>
          </cell>
          <cell r="AK395">
            <v>0</v>
          </cell>
          <cell r="AL395">
            <v>3283</v>
          </cell>
          <cell r="AM395">
            <v>66281</v>
          </cell>
          <cell r="AN395">
            <v>0</v>
          </cell>
          <cell r="AO395">
            <v>0</v>
          </cell>
          <cell r="AP395">
            <v>0</v>
          </cell>
          <cell r="AQ395">
            <v>0</v>
          </cell>
          <cell r="AR395">
            <v>66281</v>
          </cell>
          <cell r="AS395" t="str">
            <v xml:space="preserve"> </v>
          </cell>
          <cell r="AT395">
            <v>705</v>
          </cell>
          <cell r="AU395">
            <v>0</v>
          </cell>
          <cell r="AV395">
            <v>0</v>
          </cell>
          <cell r="AW395">
            <v>0</v>
          </cell>
          <cell r="AX395">
            <v>0</v>
          </cell>
          <cell r="AY395">
            <v>0</v>
          </cell>
          <cell r="AZ395">
            <v>0</v>
          </cell>
          <cell r="BA395" t="str">
            <v xml:space="preserve"> </v>
          </cell>
          <cell r="BB395">
            <v>0</v>
          </cell>
          <cell r="BC395">
            <v>0</v>
          </cell>
          <cell r="BD395">
            <v>0</v>
          </cell>
          <cell r="BE395">
            <v>0</v>
          </cell>
          <cell r="BF395">
            <v>0</v>
          </cell>
          <cell r="BH395">
            <v>9</v>
          </cell>
          <cell r="BI395">
            <v>0.18217167970368112</v>
          </cell>
          <cell r="CA395">
            <v>705</v>
          </cell>
          <cell r="CB395">
            <v>732</v>
          </cell>
          <cell r="CC395" t="str">
            <v>MASCONOMET</v>
          </cell>
          <cell r="CD395">
            <v>62998</v>
          </cell>
          <cell r="CE395">
            <v>30107</v>
          </cell>
          <cell r="CF395">
            <v>32891</v>
          </cell>
          <cell r="CG395">
            <v>0</v>
          </cell>
          <cell r="CH395">
            <v>0</v>
          </cell>
          <cell r="CI395">
            <v>0</v>
          </cell>
          <cell r="CJ395">
            <v>32891</v>
          </cell>
          <cell r="CK395">
            <v>32891</v>
          </cell>
          <cell r="DA395">
            <v>705</v>
          </cell>
          <cell r="DB395" t="str">
            <v>MASCONOMET</v>
          </cell>
          <cell r="DG395">
            <v>0</v>
          </cell>
          <cell r="DK395">
            <v>0</v>
          </cell>
          <cell r="DL395">
            <v>0</v>
          </cell>
          <cell r="DN395">
            <v>0</v>
          </cell>
          <cell r="DP395">
            <v>32891</v>
          </cell>
          <cell r="DQ395">
            <v>32891</v>
          </cell>
          <cell r="DR395">
            <v>0</v>
          </cell>
          <cell r="DT395">
            <v>0</v>
          </cell>
          <cell r="EC395">
            <v>-705</v>
          </cell>
        </row>
        <row r="396">
          <cell r="A396">
            <v>710</v>
          </cell>
          <cell r="B396">
            <v>733</v>
          </cell>
          <cell r="C396" t="str">
            <v>MENDON UPTON</v>
          </cell>
          <cell r="D396">
            <v>12.69</v>
          </cell>
          <cell r="E396">
            <v>192103</v>
          </cell>
          <cell r="F396">
            <v>0</v>
          </cell>
          <cell r="G396">
            <v>11903</v>
          </cell>
          <cell r="H396">
            <v>204006</v>
          </cell>
          <cell r="J396">
            <v>11903</v>
          </cell>
          <cell r="K396">
            <v>37978.809312406796</v>
          </cell>
          <cell r="L396">
            <v>49881.809312406796</v>
          </cell>
          <cell r="N396">
            <v>154124.19068759319</v>
          </cell>
          <cell r="P396">
            <v>11903</v>
          </cell>
          <cell r="Q396">
            <v>0</v>
          </cell>
          <cell r="R396">
            <v>0</v>
          </cell>
          <cell r="S396">
            <v>0</v>
          </cell>
          <cell r="T396">
            <v>37978.809312406796</v>
          </cell>
          <cell r="U396">
            <v>49881.809312406796</v>
          </cell>
          <cell r="W396">
            <v>85734</v>
          </cell>
          <cell r="AB396">
            <v>710</v>
          </cell>
          <cell r="AC396">
            <v>12.69</v>
          </cell>
          <cell r="AD396">
            <v>0</v>
          </cell>
          <cell r="AE396">
            <v>0</v>
          </cell>
          <cell r="AF396">
            <v>0</v>
          </cell>
          <cell r="AG396">
            <v>192103</v>
          </cell>
          <cell r="AH396">
            <v>0</v>
          </cell>
          <cell r="AI396">
            <v>0</v>
          </cell>
          <cell r="AJ396">
            <v>192103</v>
          </cell>
          <cell r="AK396">
            <v>0</v>
          </cell>
          <cell r="AL396">
            <v>11903</v>
          </cell>
          <cell r="AM396">
            <v>204006</v>
          </cell>
          <cell r="AN396">
            <v>0</v>
          </cell>
          <cell r="AO396">
            <v>0</v>
          </cell>
          <cell r="AP396">
            <v>0</v>
          </cell>
          <cell r="AQ396">
            <v>0</v>
          </cell>
          <cell r="AR396">
            <v>204006</v>
          </cell>
          <cell r="AS396" t="str">
            <v xml:space="preserve"> </v>
          </cell>
          <cell r="AT396">
            <v>710</v>
          </cell>
          <cell r="AU396">
            <v>0</v>
          </cell>
          <cell r="AV396">
            <v>0</v>
          </cell>
          <cell r="AW396">
            <v>0</v>
          </cell>
          <cell r="AX396">
            <v>0</v>
          </cell>
          <cell r="AY396">
            <v>0</v>
          </cell>
          <cell r="AZ396">
            <v>0</v>
          </cell>
          <cell r="BA396" t="str">
            <v xml:space="preserve"> </v>
          </cell>
          <cell r="BB396">
            <v>0</v>
          </cell>
          <cell r="BC396">
            <v>0</v>
          </cell>
          <cell r="BD396">
            <v>0</v>
          </cell>
          <cell r="BE396">
            <v>0</v>
          </cell>
          <cell r="BF396">
            <v>0</v>
          </cell>
          <cell r="BH396">
            <v>9</v>
          </cell>
          <cell r="BI396">
            <v>0.58933946048640329</v>
          </cell>
          <cell r="CA396">
            <v>710</v>
          </cell>
          <cell r="CB396">
            <v>733</v>
          </cell>
          <cell r="CC396" t="str">
            <v>MENDON UPTON</v>
          </cell>
          <cell r="CD396">
            <v>192103</v>
          </cell>
          <cell r="CE396">
            <v>166518</v>
          </cell>
          <cell r="CF396">
            <v>25585</v>
          </cell>
          <cell r="CG396">
            <v>48246</v>
          </cell>
          <cell r="CH396">
            <v>0</v>
          </cell>
          <cell r="CI396">
            <v>0</v>
          </cell>
          <cell r="CJ396">
            <v>73831</v>
          </cell>
          <cell r="CK396">
            <v>37978.809312406796</v>
          </cell>
          <cell r="DA396">
            <v>710</v>
          </cell>
          <cell r="DB396" t="str">
            <v>MENDON UPTON</v>
          </cell>
          <cell r="DG396">
            <v>0</v>
          </cell>
          <cell r="DK396">
            <v>0</v>
          </cell>
          <cell r="DL396">
            <v>0</v>
          </cell>
          <cell r="DN396">
            <v>0</v>
          </cell>
          <cell r="DP396">
            <v>25585</v>
          </cell>
          <cell r="DQ396">
            <v>25585</v>
          </cell>
          <cell r="DR396">
            <v>0</v>
          </cell>
          <cell r="DT396">
            <v>0</v>
          </cell>
          <cell r="EC396">
            <v>-710</v>
          </cell>
        </row>
        <row r="397">
          <cell r="A397">
            <v>712</v>
          </cell>
          <cell r="B397">
            <v>811</v>
          </cell>
          <cell r="C397" t="str">
            <v>MONOMOY</v>
          </cell>
          <cell r="D397">
            <v>61.459999999999994</v>
          </cell>
          <cell r="E397">
            <v>1130767</v>
          </cell>
          <cell r="F397">
            <v>0</v>
          </cell>
          <cell r="G397">
            <v>56448</v>
          </cell>
          <cell r="H397">
            <v>1187215</v>
          </cell>
          <cell r="J397">
            <v>56448</v>
          </cell>
          <cell r="K397">
            <v>0</v>
          </cell>
          <cell r="L397">
            <v>56448</v>
          </cell>
          <cell r="N397">
            <v>1130767</v>
          </cell>
          <cell r="P397">
            <v>57378</v>
          </cell>
          <cell r="Q397">
            <v>0.99189167913091403</v>
          </cell>
          <cell r="R397">
            <v>17953</v>
          </cell>
          <cell r="S397">
            <v>930</v>
          </cell>
          <cell r="T397">
            <v>0</v>
          </cell>
          <cell r="U397">
            <v>74401.991891679121</v>
          </cell>
          <cell r="W397">
            <v>136870.6</v>
          </cell>
          <cell r="AB397">
            <v>712</v>
          </cell>
          <cell r="AC397">
            <v>61.459999999999994</v>
          </cell>
          <cell r="AD397">
            <v>0.26402283730389514</v>
          </cell>
          <cell r="AE397">
            <v>0</v>
          </cell>
          <cell r="AF397">
            <v>0.99189167913091403</v>
          </cell>
          <cell r="AG397">
            <v>1130767</v>
          </cell>
          <cell r="AH397">
            <v>0</v>
          </cell>
          <cell r="AI397">
            <v>0</v>
          </cell>
          <cell r="AJ397">
            <v>1130767</v>
          </cell>
          <cell r="AK397">
            <v>0</v>
          </cell>
          <cell r="AL397">
            <v>56448</v>
          </cell>
          <cell r="AM397">
            <v>1187215</v>
          </cell>
          <cell r="AN397">
            <v>17023</v>
          </cell>
          <cell r="AO397">
            <v>0</v>
          </cell>
          <cell r="AP397">
            <v>930</v>
          </cell>
          <cell r="AQ397">
            <v>17953</v>
          </cell>
          <cell r="AR397">
            <v>1205168</v>
          </cell>
          <cell r="AS397" t="str">
            <v xml:space="preserve"> </v>
          </cell>
          <cell r="AT397">
            <v>712</v>
          </cell>
          <cell r="AU397">
            <v>0</v>
          </cell>
          <cell r="AV397">
            <v>0</v>
          </cell>
          <cell r="AW397">
            <v>0</v>
          </cell>
          <cell r="AX397">
            <v>0</v>
          </cell>
          <cell r="AY397">
            <v>0</v>
          </cell>
          <cell r="AZ397">
            <v>0</v>
          </cell>
          <cell r="BA397" t="str">
            <v xml:space="preserve"> </v>
          </cell>
          <cell r="BB397">
            <v>0.99189167913091403</v>
          </cell>
          <cell r="BC397">
            <v>17023</v>
          </cell>
          <cell r="BD397">
            <v>0</v>
          </cell>
          <cell r="BE397">
            <v>930</v>
          </cell>
          <cell r="BF397">
            <v>17953</v>
          </cell>
          <cell r="BH397">
            <v>9</v>
          </cell>
          <cell r="BI397">
            <v>3.049843255274717</v>
          </cell>
          <cell r="CA397">
            <v>712</v>
          </cell>
          <cell r="CB397">
            <v>811</v>
          </cell>
          <cell r="CC397" t="str">
            <v>MONOMOY</v>
          </cell>
          <cell r="CD397">
            <v>1130767</v>
          </cell>
          <cell r="CE397">
            <v>1153990</v>
          </cell>
          <cell r="CF397">
            <v>0</v>
          </cell>
          <cell r="CG397">
            <v>0</v>
          </cell>
          <cell r="CH397">
            <v>62469.600000000006</v>
          </cell>
          <cell r="CI397">
            <v>0</v>
          </cell>
          <cell r="CJ397">
            <v>62469.600000000006</v>
          </cell>
          <cell r="CK397">
            <v>0</v>
          </cell>
          <cell r="DA397">
            <v>712</v>
          </cell>
          <cell r="DB397" t="str">
            <v>MONOMOY</v>
          </cell>
          <cell r="DG397">
            <v>0</v>
          </cell>
          <cell r="DK397">
            <v>0</v>
          </cell>
          <cell r="DL397">
            <v>0</v>
          </cell>
          <cell r="DN397">
            <v>0</v>
          </cell>
          <cell r="DP397">
            <v>0</v>
          </cell>
          <cell r="DQ397">
            <v>0</v>
          </cell>
          <cell r="DR397">
            <v>0</v>
          </cell>
          <cell r="DT397">
            <v>0</v>
          </cell>
          <cell r="EB397" t="str">
            <v>fy13</v>
          </cell>
          <cell r="EC397">
            <v>-712</v>
          </cell>
        </row>
        <row r="398">
          <cell r="A398">
            <v>715</v>
          </cell>
          <cell r="B398">
            <v>736</v>
          </cell>
          <cell r="C398" t="str">
            <v>MOUNT GREYLOCK</v>
          </cell>
          <cell r="D398">
            <v>9</v>
          </cell>
          <cell r="E398">
            <v>171657</v>
          </cell>
          <cell r="F398">
            <v>0</v>
          </cell>
          <cell r="G398">
            <v>8253</v>
          </cell>
          <cell r="H398">
            <v>179910</v>
          </cell>
          <cell r="J398">
            <v>8253</v>
          </cell>
          <cell r="K398">
            <v>21897</v>
          </cell>
          <cell r="L398">
            <v>30150</v>
          </cell>
          <cell r="N398">
            <v>149760</v>
          </cell>
          <cell r="P398">
            <v>8253</v>
          </cell>
          <cell r="Q398">
            <v>0</v>
          </cell>
          <cell r="R398">
            <v>0</v>
          </cell>
          <cell r="S398">
            <v>0</v>
          </cell>
          <cell r="T398">
            <v>21897</v>
          </cell>
          <cell r="U398">
            <v>30150</v>
          </cell>
          <cell r="W398">
            <v>30150</v>
          </cell>
          <cell r="AB398">
            <v>715</v>
          </cell>
          <cell r="AC398">
            <v>9</v>
          </cell>
          <cell r="AD398">
            <v>0.20402778525658324</v>
          </cell>
          <cell r="AE398">
            <v>0</v>
          </cell>
          <cell r="AF398">
            <v>0</v>
          </cell>
          <cell r="AG398">
            <v>171657</v>
          </cell>
          <cell r="AH398">
            <v>0</v>
          </cell>
          <cell r="AI398">
            <v>0</v>
          </cell>
          <cell r="AJ398">
            <v>171657</v>
          </cell>
          <cell r="AK398">
            <v>0</v>
          </cell>
          <cell r="AL398">
            <v>8253</v>
          </cell>
          <cell r="AM398">
            <v>179910</v>
          </cell>
          <cell r="AN398">
            <v>0</v>
          </cell>
          <cell r="AO398">
            <v>0</v>
          </cell>
          <cell r="AP398">
            <v>0</v>
          </cell>
          <cell r="AQ398">
            <v>0</v>
          </cell>
          <cell r="AR398">
            <v>179910</v>
          </cell>
          <cell r="AS398" t="str">
            <v xml:space="preserve"> </v>
          </cell>
          <cell r="AT398">
            <v>715</v>
          </cell>
          <cell r="AU398">
            <v>0</v>
          </cell>
          <cell r="AV398">
            <v>0</v>
          </cell>
          <cell r="AW398">
            <v>0</v>
          </cell>
          <cell r="AX398">
            <v>0</v>
          </cell>
          <cell r="AY398">
            <v>0</v>
          </cell>
          <cell r="AZ398">
            <v>0</v>
          </cell>
          <cell r="BA398" t="str">
            <v xml:space="preserve"> </v>
          </cell>
          <cell r="BB398">
            <v>0</v>
          </cell>
          <cell r="BC398">
            <v>0</v>
          </cell>
          <cell r="BD398">
            <v>0</v>
          </cell>
          <cell r="BE398">
            <v>0</v>
          </cell>
          <cell r="BF398">
            <v>0</v>
          </cell>
          <cell r="BH398">
            <v>9</v>
          </cell>
          <cell r="BI398">
            <v>0.84032659051573588</v>
          </cell>
          <cell r="CA398">
            <v>715</v>
          </cell>
          <cell r="CB398">
            <v>736</v>
          </cell>
          <cell r="CC398" t="str">
            <v>MOUNT GREYLOCK</v>
          </cell>
          <cell r="CD398">
            <v>171657</v>
          </cell>
          <cell r="CE398">
            <v>149760</v>
          </cell>
          <cell r="CF398">
            <v>21897</v>
          </cell>
          <cell r="CG398">
            <v>0</v>
          </cell>
          <cell r="CH398">
            <v>0</v>
          </cell>
          <cell r="CI398">
            <v>0</v>
          </cell>
          <cell r="CJ398">
            <v>21897</v>
          </cell>
          <cell r="CK398">
            <v>21897</v>
          </cell>
          <cell r="DA398">
            <v>715</v>
          </cell>
          <cell r="DB398" t="str">
            <v>MOUNT GREYLOCK</v>
          </cell>
          <cell r="DG398">
            <v>0</v>
          </cell>
          <cell r="DK398">
            <v>0</v>
          </cell>
          <cell r="DL398">
            <v>0</v>
          </cell>
          <cell r="DN398">
            <v>0</v>
          </cell>
          <cell r="DP398">
            <v>21897</v>
          </cell>
          <cell r="DQ398">
            <v>21897</v>
          </cell>
          <cell r="DR398">
            <v>0</v>
          </cell>
          <cell r="DT398">
            <v>0</v>
          </cell>
          <cell r="EB398" t="str">
            <v>fy19</v>
          </cell>
          <cell r="EC398">
            <v>-715</v>
          </cell>
        </row>
        <row r="399">
          <cell r="A399">
            <v>717</v>
          </cell>
          <cell r="B399">
            <v>734</v>
          </cell>
          <cell r="C399" t="str">
            <v>MOHAWK TRAIL</v>
          </cell>
          <cell r="D399">
            <v>37.89</v>
          </cell>
          <cell r="E399">
            <v>605275</v>
          </cell>
          <cell r="F399">
            <v>0</v>
          </cell>
          <cell r="G399">
            <v>33655</v>
          </cell>
          <cell r="H399">
            <v>638930</v>
          </cell>
          <cell r="J399">
            <v>33655</v>
          </cell>
          <cell r="K399">
            <v>0</v>
          </cell>
          <cell r="L399">
            <v>33655</v>
          </cell>
          <cell r="N399">
            <v>605275</v>
          </cell>
          <cell r="P399">
            <v>35531</v>
          </cell>
          <cell r="Q399">
            <v>2</v>
          </cell>
          <cell r="R399">
            <v>35694</v>
          </cell>
          <cell r="S399">
            <v>1876</v>
          </cell>
          <cell r="T399">
            <v>0</v>
          </cell>
          <cell r="U399">
            <v>69351</v>
          </cell>
          <cell r="W399">
            <v>79525.399999999994</v>
          </cell>
          <cell r="AB399">
            <v>717</v>
          </cell>
          <cell r="AC399">
            <v>37.89</v>
          </cell>
          <cell r="AD399">
            <v>1.0428086802003142E-2</v>
          </cell>
          <cell r="AE399">
            <v>0</v>
          </cell>
          <cell r="AF399">
            <v>2</v>
          </cell>
          <cell r="AG399">
            <v>605275</v>
          </cell>
          <cell r="AH399">
            <v>0</v>
          </cell>
          <cell r="AI399">
            <v>0</v>
          </cell>
          <cell r="AJ399">
            <v>605275</v>
          </cell>
          <cell r="AK399">
            <v>0</v>
          </cell>
          <cell r="AL399">
            <v>33655</v>
          </cell>
          <cell r="AM399">
            <v>638930</v>
          </cell>
          <cell r="AN399">
            <v>33818</v>
          </cell>
          <cell r="AO399">
            <v>0</v>
          </cell>
          <cell r="AP399">
            <v>1876</v>
          </cell>
          <cell r="AQ399">
            <v>35694</v>
          </cell>
          <cell r="AR399">
            <v>674624</v>
          </cell>
          <cell r="AS399" t="str">
            <v xml:space="preserve"> </v>
          </cell>
          <cell r="AT399">
            <v>717</v>
          </cell>
          <cell r="AU399">
            <v>0</v>
          </cell>
          <cell r="AV399">
            <v>0</v>
          </cell>
          <cell r="AW399">
            <v>0</v>
          </cell>
          <cell r="AX399">
            <v>0</v>
          </cell>
          <cell r="AY399">
            <v>0</v>
          </cell>
          <cell r="AZ399">
            <v>0</v>
          </cell>
          <cell r="BA399" t="str">
            <v xml:space="preserve"> </v>
          </cell>
          <cell r="BB399">
            <v>2</v>
          </cell>
          <cell r="BC399">
            <v>33818</v>
          </cell>
          <cell r="BD399">
            <v>0</v>
          </cell>
          <cell r="BE399">
            <v>1876</v>
          </cell>
          <cell r="BF399">
            <v>35694</v>
          </cell>
          <cell r="BH399">
            <v>9</v>
          </cell>
          <cell r="BI399">
            <v>3.9622146697127389</v>
          </cell>
          <cell r="CA399">
            <v>717</v>
          </cell>
          <cell r="CB399">
            <v>734</v>
          </cell>
          <cell r="CC399" t="str">
            <v>MOHAWK TRAIL</v>
          </cell>
          <cell r="CD399">
            <v>605275</v>
          </cell>
          <cell r="CE399">
            <v>781141</v>
          </cell>
          <cell r="CF399">
            <v>0</v>
          </cell>
          <cell r="CG399">
            <v>0</v>
          </cell>
          <cell r="CH399">
            <v>10176.400000000001</v>
          </cell>
          <cell r="CI399">
            <v>0</v>
          </cell>
          <cell r="CJ399">
            <v>10176.400000000001</v>
          </cell>
          <cell r="CK399">
            <v>0</v>
          </cell>
          <cell r="DA399">
            <v>717</v>
          </cell>
          <cell r="DB399" t="str">
            <v>MOHAWK TRAIL</v>
          </cell>
          <cell r="DG399">
            <v>0</v>
          </cell>
          <cell r="DK399">
            <v>0</v>
          </cell>
          <cell r="DL399">
            <v>0</v>
          </cell>
          <cell r="DN399">
            <v>0</v>
          </cell>
          <cell r="DP399">
            <v>0</v>
          </cell>
          <cell r="DQ399">
            <v>0</v>
          </cell>
          <cell r="DR399">
            <v>0</v>
          </cell>
          <cell r="DT399">
            <v>0</v>
          </cell>
          <cell r="EC399">
            <v>-717</v>
          </cell>
        </row>
        <row r="400">
          <cell r="A400">
            <v>720</v>
          </cell>
          <cell r="B400">
            <v>737</v>
          </cell>
          <cell r="C400" t="str">
            <v>NARRAGANSETT</v>
          </cell>
          <cell r="D400">
            <v>13.5</v>
          </cell>
          <cell r="E400">
            <v>129923</v>
          </cell>
          <cell r="F400">
            <v>0</v>
          </cell>
          <cell r="G400">
            <v>8911</v>
          </cell>
          <cell r="H400">
            <v>138834</v>
          </cell>
          <cell r="J400">
            <v>8911</v>
          </cell>
          <cell r="K400">
            <v>14585</v>
          </cell>
          <cell r="L400">
            <v>23496</v>
          </cell>
          <cell r="N400">
            <v>115338</v>
          </cell>
          <cell r="P400">
            <v>12663</v>
          </cell>
          <cell r="Q400">
            <v>4</v>
          </cell>
          <cell r="R400">
            <v>56432</v>
          </cell>
          <cell r="S400">
            <v>3752</v>
          </cell>
          <cell r="T400">
            <v>14585</v>
          </cell>
          <cell r="U400">
            <v>79932</v>
          </cell>
          <cell r="W400">
            <v>95630</v>
          </cell>
          <cell r="AB400">
            <v>720</v>
          </cell>
          <cell r="AC400">
            <v>13.5</v>
          </cell>
          <cell r="AD400">
            <v>0</v>
          </cell>
          <cell r="AE400">
            <v>0</v>
          </cell>
          <cell r="AF400">
            <v>4</v>
          </cell>
          <cell r="AG400">
            <v>129923</v>
          </cell>
          <cell r="AH400">
            <v>0</v>
          </cell>
          <cell r="AI400">
            <v>0</v>
          </cell>
          <cell r="AJ400">
            <v>129923</v>
          </cell>
          <cell r="AK400">
            <v>0</v>
          </cell>
          <cell r="AL400">
            <v>8911</v>
          </cell>
          <cell r="AM400">
            <v>138834</v>
          </cell>
          <cell r="AN400">
            <v>52680</v>
          </cell>
          <cell r="AO400">
            <v>0</v>
          </cell>
          <cell r="AP400">
            <v>3752</v>
          </cell>
          <cell r="AQ400">
            <v>56432</v>
          </cell>
          <cell r="AR400">
            <v>195266</v>
          </cell>
          <cell r="AS400" t="str">
            <v xml:space="preserve"> </v>
          </cell>
          <cell r="AT400">
            <v>720</v>
          </cell>
          <cell r="AU400">
            <v>1</v>
          </cell>
          <cell r="AV400">
            <v>0</v>
          </cell>
          <cell r="AW400">
            <v>0</v>
          </cell>
          <cell r="AX400">
            <v>0</v>
          </cell>
          <cell r="AY400">
            <v>0</v>
          </cell>
          <cell r="AZ400">
            <v>0</v>
          </cell>
          <cell r="BA400" t="str">
            <v xml:space="preserve"> </v>
          </cell>
          <cell r="BB400">
            <v>4</v>
          </cell>
          <cell r="BC400">
            <v>52680</v>
          </cell>
          <cell r="BD400">
            <v>0</v>
          </cell>
          <cell r="BE400">
            <v>3752</v>
          </cell>
          <cell r="BF400">
            <v>56432</v>
          </cell>
          <cell r="BH400">
            <v>9</v>
          </cell>
          <cell r="BI400">
            <v>0.7235615022264652</v>
          </cell>
          <cell r="CA400">
            <v>720</v>
          </cell>
          <cell r="CB400">
            <v>737</v>
          </cell>
          <cell r="CC400" t="str">
            <v>NARRAGANSETT</v>
          </cell>
          <cell r="CD400">
            <v>129923</v>
          </cell>
          <cell r="CE400">
            <v>115338</v>
          </cell>
          <cell r="CF400">
            <v>14585</v>
          </cell>
          <cell r="CG400">
            <v>0</v>
          </cell>
          <cell r="CH400">
            <v>15702</v>
          </cell>
          <cell r="CI400">
            <v>0</v>
          </cell>
          <cell r="CJ400">
            <v>30287</v>
          </cell>
          <cell r="CK400">
            <v>14585</v>
          </cell>
          <cell r="DA400">
            <v>720</v>
          </cell>
          <cell r="DB400" t="str">
            <v>NARRAGANSETT</v>
          </cell>
          <cell r="DG400">
            <v>0</v>
          </cell>
          <cell r="DK400">
            <v>0</v>
          </cell>
          <cell r="DL400">
            <v>0</v>
          </cell>
          <cell r="DN400">
            <v>0</v>
          </cell>
          <cell r="DP400">
            <v>14585</v>
          </cell>
          <cell r="DQ400">
            <v>14585</v>
          </cell>
          <cell r="DR400">
            <v>0</v>
          </cell>
          <cell r="DT400">
            <v>0</v>
          </cell>
          <cell r="EC400">
            <v>-720</v>
          </cell>
        </row>
        <row r="401">
          <cell r="A401">
            <v>725</v>
          </cell>
          <cell r="B401">
            <v>738</v>
          </cell>
          <cell r="C401" t="str">
            <v>NASHOBA</v>
          </cell>
          <cell r="D401">
            <v>33.32</v>
          </cell>
          <cell r="E401">
            <v>470574</v>
          </cell>
          <cell r="F401">
            <v>0</v>
          </cell>
          <cell r="G401">
            <v>30316</v>
          </cell>
          <cell r="H401">
            <v>500890</v>
          </cell>
          <cell r="J401">
            <v>30316</v>
          </cell>
          <cell r="K401">
            <v>38695.25778484784</v>
          </cell>
          <cell r="L401">
            <v>69011.25778484784</v>
          </cell>
          <cell r="N401">
            <v>431878.74221515213</v>
          </cell>
          <cell r="P401">
            <v>31254</v>
          </cell>
          <cell r="Q401">
            <v>1</v>
          </cell>
          <cell r="R401">
            <v>14945</v>
          </cell>
          <cell r="S401">
            <v>938</v>
          </cell>
          <cell r="T401">
            <v>38695.25778484784</v>
          </cell>
          <cell r="U401">
            <v>83957.25778484784</v>
          </cell>
          <cell r="W401">
            <v>96976.6</v>
          </cell>
          <cell r="AB401">
            <v>725</v>
          </cell>
          <cell r="AC401">
            <v>33.32</v>
          </cell>
          <cell r="AD401">
            <v>0</v>
          </cell>
          <cell r="AE401">
            <v>0</v>
          </cell>
          <cell r="AF401">
            <v>1</v>
          </cell>
          <cell r="AG401">
            <v>470574</v>
          </cell>
          <cell r="AH401">
            <v>0</v>
          </cell>
          <cell r="AI401">
            <v>0</v>
          </cell>
          <cell r="AJ401">
            <v>470574</v>
          </cell>
          <cell r="AK401">
            <v>0</v>
          </cell>
          <cell r="AL401">
            <v>30316</v>
          </cell>
          <cell r="AM401">
            <v>500890</v>
          </cell>
          <cell r="AN401">
            <v>14007</v>
          </cell>
          <cell r="AO401">
            <v>0</v>
          </cell>
          <cell r="AP401">
            <v>938</v>
          </cell>
          <cell r="AQ401">
            <v>14945</v>
          </cell>
          <cell r="AR401">
            <v>515835</v>
          </cell>
          <cell r="AS401" t="str">
            <v xml:space="preserve"> </v>
          </cell>
          <cell r="AT401">
            <v>725</v>
          </cell>
          <cell r="AU401">
            <v>0</v>
          </cell>
          <cell r="AV401">
            <v>0</v>
          </cell>
          <cell r="AW401">
            <v>0</v>
          </cell>
          <cell r="AX401">
            <v>0</v>
          </cell>
          <cell r="AY401">
            <v>0</v>
          </cell>
          <cell r="AZ401">
            <v>0</v>
          </cell>
          <cell r="BA401" t="str">
            <v xml:space="preserve"> </v>
          </cell>
          <cell r="BB401">
            <v>1</v>
          </cell>
          <cell r="BC401">
            <v>14007</v>
          </cell>
          <cell r="BD401">
            <v>0</v>
          </cell>
          <cell r="BE401">
            <v>938</v>
          </cell>
          <cell r="BF401">
            <v>14945</v>
          </cell>
          <cell r="BH401">
            <v>9</v>
          </cell>
          <cell r="BI401">
            <v>1.0209563850235006</v>
          </cell>
          <cell r="CA401">
            <v>725</v>
          </cell>
          <cell r="CB401">
            <v>738</v>
          </cell>
          <cell r="CC401" t="str">
            <v>NASHOBA</v>
          </cell>
          <cell r="CD401">
            <v>470574</v>
          </cell>
          <cell r="CE401">
            <v>434376</v>
          </cell>
          <cell r="CF401">
            <v>36198</v>
          </cell>
          <cell r="CG401">
            <v>9721.1999999999989</v>
          </cell>
          <cell r="CH401">
            <v>5796.4000000000005</v>
          </cell>
          <cell r="CI401">
            <v>0</v>
          </cell>
          <cell r="CJ401">
            <v>51715.6</v>
          </cell>
          <cell r="CK401">
            <v>38695.25778484784</v>
          </cell>
          <cell r="DA401">
            <v>725</v>
          </cell>
          <cell r="DB401" t="str">
            <v>NASHOBA</v>
          </cell>
          <cell r="DG401">
            <v>0</v>
          </cell>
          <cell r="DK401">
            <v>0</v>
          </cell>
          <cell r="DL401">
            <v>0</v>
          </cell>
          <cell r="DN401">
            <v>0</v>
          </cell>
          <cell r="DP401">
            <v>36198</v>
          </cell>
          <cell r="DQ401">
            <v>36198</v>
          </cell>
          <cell r="DR401">
            <v>0</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B402">
            <v>728</v>
          </cell>
          <cell r="AT402">
            <v>728</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8</v>
          </cell>
          <cell r="E403">
            <v>138512</v>
          </cell>
          <cell r="F403">
            <v>0</v>
          </cell>
          <cell r="G403">
            <v>7504</v>
          </cell>
          <cell r="H403">
            <v>146016</v>
          </cell>
          <cell r="J403">
            <v>7504</v>
          </cell>
          <cell r="K403">
            <v>7429</v>
          </cell>
          <cell r="L403">
            <v>14933</v>
          </cell>
          <cell r="N403">
            <v>131083</v>
          </cell>
          <cell r="P403">
            <v>7504</v>
          </cell>
          <cell r="Q403">
            <v>0</v>
          </cell>
          <cell r="R403">
            <v>0</v>
          </cell>
          <cell r="S403">
            <v>0</v>
          </cell>
          <cell r="T403">
            <v>7429</v>
          </cell>
          <cell r="U403">
            <v>14933</v>
          </cell>
          <cell r="W403">
            <v>14933</v>
          </cell>
          <cell r="AB403">
            <v>730</v>
          </cell>
          <cell r="AC403">
            <v>8</v>
          </cell>
          <cell r="AD403">
            <v>0</v>
          </cell>
          <cell r="AE403">
            <v>0</v>
          </cell>
          <cell r="AF403">
            <v>0</v>
          </cell>
          <cell r="AG403">
            <v>138512</v>
          </cell>
          <cell r="AH403">
            <v>0</v>
          </cell>
          <cell r="AI403">
            <v>0</v>
          </cell>
          <cell r="AJ403">
            <v>138512</v>
          </cell>
          <cell r="AK403">
            <v>0</v>
          </cell>
          <cell r="AL403">
            <v>7504</v>
          </cell>
          <cell r="AM403">
            <v>146016</v>
          </cell>
          <cell r="AN403">
            <v>0</v>
          </cell>
          <cell r="AO403">
            <v>0</v>
          </cell>
          <cell r="AP403">
            <v>0</v>
          </cell>
          <cell r="AQ403">
            <v>0</v>
          </cell>
          <cell r="AR403">
            <v>146016</v>
          </cell>
          <cell r="AS403" t="str">
            <v xml:space="preserve"> </v>
          </cell>
          <cell r="AT403">
            <v>730</v>
          </cell>
          <cell r="AU403">
            <v>0</v>
          </cell>
          <cell r="AV403">
            <v>0</v>
          </cell>
          <cell r="AW403">
            <v>0</v>
          </cell>
          <cell r="AX403">
            <v>0</v>
          </cell>
          <cell r="AY403">
            <v>0</v>
          </cell>
          <cell r="AZ403">
            <v>0</v>
          </cell>
          <cell r="BA403" t="str">
            <v xml:space="preserve"> </v>
          </cell>
          <cell r="BB403">
            <v>0</v>
          </cell>
          <cell r="BC403">
            <v>0</v>
          </cell>
          <cell r="BD403">
            <v>0</v>
          </cell>
          <cell r="BE403">
            <v>0</v>
          </cell>
          <cell r="BF403">
            <v>0</v>
          </cell>
          <cell r="BH403">
            <v>9</v>
          </cell>
          <cell r="BI403">
            <v>0.61130203511517811</v>
          </cell>
          <cell r="CA403">
            <v>730</v>
          </cell>
          <cell r="CB403">
            <v>741</v>
          </cell>
          <cell r="CC403" t="str">
            <v>NORTHBORO SOUTHBORO</v>
          </cell>
          <cell r="CD403">
            <v>138512</v>
          </cell>
          <cell r="CE403">
            <v>131083</v>
          </cell>
          <cell r="CF403">
            <v>7429</v>
          </cell>
          <cell r="CG403">
            <v>0</v>
          </cell>
          <cell r="CH403">
            <v>0</v>
          </cell>
          <cell r="CI403">
            <v>0</v>
          </cell>
          <cell r="CJ403">
            <v>7429</v>
          </cell>
          <cell r="CK403">
            <v>7429</v>
          </cell>
          <cell r="DA403">
            <v>730</v>
          </cell>
          <cell r="DB403" t="str">
            <v>NORTHBORO SOUTHBORO</v>
          </cell>
          <cell r="DG403">
            <v>0</v>
          </cell>
          <cell r="DK403">
            <v>0</v>
          </cell>
          <cell r="DL403">
            <v>0</v>
          </cell>
          <cell r="DN403">
            <v>0</v>
          </cell>
          <cell r="DP403">
            <v>7429</v>
          </cell>
          <cell r="DQ403">
            <v>7429</v>
          </cell>
          <cell r="DR403">
            <v>0</v>
          </cell>
          <cell r="DT403">
            <v>0</v>
          </cell>
          <cell r="EC403">
            <v>-730</v>
          </cell>
        </row>
        <row r="404">
          <cell r="A404">
            <v>735</v>
          </cell>
          <cell r="B404">
            <v>740</v>
          </cell>
          <cell r="C404" t="str">
            <v>NORTH MIDDLESEX</v>
          </cell>
          <cell r="D404">
            <v>56.719999999999992</v>
          </cell>
          <cell r="E404">
            <v>883462</v>
          </cell>
          <cell r="F404">
            <v>0</v>
          </cell>
          <cell r="G404">
            <v>52728</v>
          </cell>
          <cell r="H404">
            <v>936190</v>
          </cell>
          <cell r="J404">
            <v>52728</v>
          </cell>
          <cell r="K404">
            <v>55319</v>
          </cell>
          <cell r="L404">
            <v>108047</v>
          </cell>
          <cell r="N404">
            <v>828143</v>
          </cell>
          <cell r="P404">
            <v>53188</v>
          </cell>
          <cell r="Q404">
            <v>0.49</v>
          </cell>
          <cell r="R404">
            <v>7802</v>
          </cell>
          <cell r="S404">
            <v>460</v>
          </cell>
          <cell r="T404">
            <v>55319</v>
          </cell>
          <cell r="U404">
            <v>115849.48999999999</v>
          </cell>
          <cell r="W404">
            <v>128998.6</v>
          </cell>
          <cell r="AB404">
            <v>735</v>
          </cell>
          <cell r="AC404">
            <v>56.719999999999992</v>
          </cell>
          <cell r="AD404">
            <v>1.8662519440124981E-2</v>
          </cell>
          <cell r="AE404">
            <v>0</v>
          </cell>
          <cell r="AF404">
            <v>0.49</v>
          </cell>
          <cell r="AG404">
            <v>883462</v>
          </cell>
          <cell r="AH404">
            <v>0</v>
          </cell>
          <cell r="AI404">
            <v>0</v>
          </cell>
          <cell r="AJ404">
            <v>883462</v>
          </cell>
          <cell r="AK404">
            <v>0</v>
          </cell>
          <cell r="AL404">
            <v>52728</v>
          </cell>
          <cell r="AM404">
            <v>936190</v>
          </cell>
          <cell r="AN404">
            <v>7342</v>
          </cell>
          <cell r="AO404">
            <v>0</v>
          </cell>
          <cell r="AP404">
            <v>460</v>
          </cell>
          <cell r="AQ404">
            <v>7802</v>
          </cell>
          <cell r="AR404">
            <v>943992</v>
          </cell>
          <cell r="AS404" t="str">
            <v xml:space="preserve"> </v>
          </cell>
          <cell r="AT404">
            <v>735</v>
          </cell>
          <cell r="AU404">
            <v>0</v>
          </cell>
          <cell r="AV404">
            <v>0</v>
          </cell>
          <cell r="AW404">
            <v>0</v>
          </cell>
          <cell r="AX404">
            <v>0</v>
          </cell>
          <cell r="AY404">
            <v>0</v>
          </cell>
          <cell r="AZ404">
            <v>0</v>
          </cell>
          <cell r="BA404" t="str">
            <v xml:space="preserve"> </v>
          </cell>
          <cell r="BB404">
            <v>0.49</v>
          </cell>
          <cell r="BC404">
            <v>7342</v>
          </cell>
          <cell r="BD404">
            <v>0</v>
          </cell>
          <cell r="BE404">
            <v>460</v>
          </cell>
          <cell r="BF404">
            <v>7802</v>
          </cell>
          <cell r="BH404">
            <v>9</v>
          </cell>
          <cell r="BI404">
            <v>1.7691036418329567</v>
          </cell>
          <cell r="CA404">
            <v>735</v>
          </cell>
          <cell r="CB404">
            <v>740</v>
          </cell>
          <cell r="CC404" t="str">
            <v>NORTH MIDDLESEX</v>
          </cell>
          <cell r="CD404">
            <v>883462</v>
          </cell>
          <cell r="CE404">
            <v>828143</v>
          </cell>
          <cell r="CF404">
            <v>55319</v>
          </cell>
          <cell r="CG404">
            <v>0</v>
          </cell>
          <cell r="CH404">
            <v>13149.6</v>
          </cell>
          <cell r="CI404">
            <v>0</v>
          </cell>
          <cell r="CJ404">
            <v>68468.600000000006</v>
          </cell>
          <cell r="CK404">
            <v>55319</v>
          </cell>
          <cell r="DA404">
            <v>735</v>
          </cell>
          <cell r="DB404" t="str">
            <v>NORTH MIDDLESEX</v>
          </cell>
          <cell r="DG404">
            <v>0</v>
          </cell>
          <cell r="DK404">
            <v>0</v>
          </cell>
          <cell r="DL404">
            <v>0</v>
          </cell>
          <cell r="DN404">
            <v>0</v>
          </cell>
          <cell r="DP404">
            <v>55319</v>
          </cell>
          <cell r="DQ404">
            <v>55319</v>
          </cell>
          <cell r="DR404">
            <v>0</v>
          </cell>
          <cell r="DT404">
            <v>0</v>
          </cell>
          <cell r="EC404">
            <v>-735</v>
          </cell>
        </row>
        <row r="405">
          <cell r="A405">
            <v>740</v>
          </cell>
          <cell r="B405">
            <v>745</v>
          </cell>
          <cell r="C405" t="str">
            <v>OLD ROCHESTER</v>
          </cell>
          <cell r="D405">
            <v>5.5500000000000007</v>
          </cell>
          <cell r="E405">
            <v>96261</v>
          </cell>
          <cell r="F405">
            <v>0</v>
          </cell>
          <cell r="G405">
            <v>5145</v>
          </cell>
          <cell r="H405">
            <v>101406</v>
          </cell>
          <cell r="J405">
            <v>5145</v>
          </cell>
          <cell r="K405">
            <v>62744.739658532446</v>
          </cell>
          <cell r="L405">
            <v>67889.739658532446</v>
          </cell>
          <cell r="N405">
            <v>33516.260341467554</v>
          </cell>
          <cell r="P405">
            <v>5145</v>
          </cell>
          <cell r="Q405">
            <v>0</v>
          </cell>
          <cell r="R405">
            <v>0</v>
          </cell>
          <cell r="S405">
            <v>0</v>
          </cell>
          <cell r="T405">
            <v>62744.739658532446</v>
          </cell>
          <cell r="U405">
            <v>67889.739658532446</v>
          </cell>
          <cell r="W405">
            <v>84481.8</v>
          </cell>
          <cell r="AB405">
            <v>740</v>
          </cell>
          <cell r="AC405">
            <v>5.5500000000000007</v>
          </cell>
          <cell r="AD405">
            <v>6.4711221540490152E-2</v>
          </cell>
          <cell r="AE405">
            <v>0</v>
          </cell>
          <cell r="AF405">
            <v>0</v>
          </cell>
          <cell r="AG405">
            <v>96261</v>
          </cell>
          <cell r="AH405">
            <v>0</v>
          </cell>
          <cell r="AI405">
            <v>0</v>
          </cell>
          <cell r="AJ405">
            <v>96261</v>
          </cell>
          <cell r="AK405">
            <v>0</v>
          </cell>
          <cell r="AL405">
            <v>5145</v>
          </cell>
          <cell r="AM405">
            <v>101406</v>
          </cell>
          <cell r="AN405">
            <v>0</v>
          </cell>
          <cell r="AO405">
            <v>0</v>
          </cell>
          <cell r="AP405">
            <v>0</v>
          </cell>
          <cell r="AQ405">
            <v>0</v>
          </cell>
          <cell r="AR405">
            <v>101406</v>
          </cell>
          <cell r="AS405" t="str">
            <v xml:space="preserve"> </v>
          </cell>
          <cell r="AT405">
            <v>740</v>
          </cell>
          <cell r="AU405">
            <v>0</v>
          </cell>
          <cell r="AV405">
            <v>0</v>
          </cell>
          <cell r="AW405">
            <v>0</v>
          </cell>
          <cell r="AX405">
            <v>0</v>
          </cell>
          <cell r="AY405">
            <v>0</v>
          </cell>
          <cell r="AZ405">
            <v>0</v>
          </cell>
          <cell r="BA405" t="str">
            <v xml:space="preserve"> </v>
          </cell>
          <cell r="BB405">
            <v>0</v>
          </cell>
          <cell r="BC405">
            <v>0</v>
          </cell>
          <cell r="BD405">
            <v>0</v>
          </cell>
          <cell r="BE405">
            <v>0</v>
          </cell>
          <cell r="BF405">
            <v>0</v>
          </cell>
          <cell r="BH405">
            <v>9</v>
          </cell>
          <cell r="BI405">
            <v>0.52701937178476221</v>
          </cell>
          <cell r="CA405">
            <v>740</v>
          </cell>
          <cell r="CB405">
            <v>745</v>
          </cell>
          <cell r="CC405" t="str">
            <v>OLD ROCHESTER</v>
          </cell>
          <cell r="CD405">
            <v>96261</v>
          </cell>
          <cell r="CE405">
            <v>39252</v>
          </cell>
          <cell r="CF405">
            <v>57009</v>
          </cell>
          <cell r="CG405">
            <v>22327.8</v>
          </cell>
          <cell r="CH405">
            <v>0</v>
          </cell>
          <cell r="CI405">
            <v>0</v>
          </cell>
          <cell r="CJ405">
            <v>79336.800000000003</v>
          </cell>
          <cell r="CK405">
            <v>62744.739658532446</v>
          </cell>
          <cell r="DA405">
            <v>740</v>
          </cell>
          <cell r="DB405" t="str">
            <v>OLD ROCHESTER</v>
          </cell>
          <cell r="DG405">
            <v>0</v>
          </cell>
          <cell r="DK405">
            <v>0</v>
          </cell>
          <cell r="DL405">
            <v>0</v>
          </cell>
          <cell r="DN405">
            <v>0</v>
          </cell>
          <cell r="DP405">
            <v>57009</v>
          </cell>
          <cell r="DQ405">
            <v>57009</v>
          </cell>
          <cell r="DR405">
            <v>0</v>
          </cell>
          <cell r="DT405">
            <v>0</v>
          </cell>
          <cell r="EC405">
            <v>-740</v>
          </cell>
        </row>
        <row r="406">
          <cell r="A406">
            <v>745</v>
          </cell>
          <cell r="B406">
            <v>746</v>
          </cell>
          <cell r="C406" t="str">
            <v>PENTUCKET</v>
          </cell>
          <cell r="D406">
            <v>36.56</v>
          </cell>
          <cell r="E406">
            <v>500077</v>
          </cell>
          <cell r="F406">
            <v>0</v>
          </cell>
          <cell r="G406">
            <v>34293</v>
          </cell>
          <cell r="H406">
            <v>534370</v>
          </cell>
          <cell r="J406">
            <v>34293</v>
          </cell>
          <cell r="K406">
            <v>119904.13273502735</v>
          </cell>
          <cell r="L406">
            <v>154197.13273502735</v>
          </cell>
          <cell r="N406">
            <v>380172.86726497265</v>
          </cell>
          <cell r="P406">
            <v>34293</v>
          </cell>
          <cell r="Q406">
            <v>0</v>
          </cell>
          <cell r="R406">
            <v>0</v>
          </cell>
          <cell r="S406">
            <v>0</v>
          </cell>
          <cell r="T406">
            <v>119904.13273502735</v>
          </cell>
          <cell r="U406">
            <v>154197.13273502735</v>
          </cell>
          <cell r="W406">
            <v>197614.8</v>
          </cell>
          <cell r="AB406">
            <v>745</v>
          </cell>
          <cell r="AC406">
            <v>36.56</v>
          </cell>
          <cell r="AD406">
            <v>0</v>
          </cell>
          <cell r="AE406">
            <v>0</v>
          </cell>
          <cell r="AF406">
            <v>0</v>
          </cell>
          <cell r="AG406">
            <v>500077</v>
          </cell>
          <cell r="AH406">
            <v>0</v>
          </cell>
          <cell r="AI406">
            <v>0</v>
          </cell>
          <cell r="AJ406">
            <v>500077</v>
          </cell>
          <cell r="AK406">
            <v>0</v>
          </cell>
          <cell r="AL406">
            <v>34293</v>
          </cell>
          <cell r="AM406">
            <v>534370</v>
          </cell>
          <cell r="AN406">
            <v>0</v>
          </cell>
          <cell r="AO406">
            <v>0</v>
          </cell>
          <cell r="AP406">
            <v>0</v>
          </cell>
          <cell r="AQ406">
            <v>0</v>
          </cell>
          <cell r="AR406">
            <v>534370</v>
          </cell>
          <cell r="AS406" t="str">
            <v xml:space="preserve"> </v>
          </cell>
          <cell r="AT406">
            <v>745</v>
          </cell>
          <cell r="AU406">
            <v>0</v>
          </cell>
          <cell r="AV406">
            <v>0</v>
          </cell>
          <cell r="AW406">
            <v>0</v>
          </cell>
          <cell r="AX406">
            <v>0</v>
          </cell>
          <cell r="AY406">
            <v>0</v>
          </cell>
          <cell r="AZ406">
            <v>0</v>
          </cell>
          <cell r="BA406" t="str">
            <v xml:space="preserve"> </v>
          </cell>
          <cell r="BB406">
            <v>0</v>
          </cell>
          <cell r="BC406">
            <v>0</v>
          </cell>
          <cell r="BD406">
            <v>0</v>
          </cell>
          <cell r="BE406">
            <v>0</v>
          </cell>
          <cell r="BF406">
            <v>0</v>
          </cell>
          <cell r="BH406">
            <v>9</v>
          </cell>
          <cell r="BI406">
            <v>1.3730406914680553</v>
          </cell>
          <cell r="CA406">
            <v>745</v>
          </cell>
          <cell r="CB406">
            <v>746</v>
          </cell>
          <cell r="CC406" t="str">
            <v>PENTUCKET</v>
          </cell>
          <cell r="CD406">
            <v>500077</v>
          </cell>
          <cell r="CE406">
            <v>395182</v>
          </cell>
          <cell r="CF406">
            <v>104895</v>
          </cell>
          <cell r="CG406">
            <v>58426.799999999996</v>
          </cell>
          <cell r="CH406">
            <v>0</v>
          </cell>
          <cell r="CI406">
            <v>0</v>
          </cell>
          <cell r="CJ406">
            <v>163321.79999999999</v>
          </cell>
          <cell r="CK406">
            <v>119904.13273502735</v>
          </cell>
          <cell r="DA406">
            <v>745</v>
          </cell>
          <cell r="DB406" t="str">
            <v>PENTUCKET</v>
          </cell>
          <cell r="DG406">
            <v>0</v>
          </cell>
          <cell r="DK406">
            <v>0</v>
          </cell>
          <cell r="DL406">
            <v>0</v>
          </cell>
          <cell r="DN406">
            <v>0</v>
          </cell>
          <cell r="DP406">
            <v>104895</v>
          </cell>
          <cell r="DQ406">
            <v>104895</v>
          </cell>
          <cell r="DR406">
            <v>0</v>
          </cell>
          <cell r="DT406">
            <v>0</v>
          </cell>
          <cell r="EC406">
            <v>-745</v>
          </cell>
        </row>
        <row r="407">
          <cell r="A407">
            <v>750</v>
          </cell>
          <cell r="B407">
            <v>747</v>
          </cell>
          <cell r="C407" t="str">
            <v>PIONEER</v>
          </cell>
          <cell r="D407">
            <v>25.36</v>
          </cell>
          <cell r="E407">
            <v>450343</v>
          </cell>
          <cell r="F407">
            <v>0</v>
          </cell>
          <cell r="G407">
            <v>23787</v>
          </cell>
          <cell r="H407">
            <v>474130</v>
          </cell>
          <cell r="J407">
            <v>23787</v>
          </cell>
          <cell r="K407">
            <v>56000.373093266702</v>
          </cell>
          <cell r="L407">
            <v>79787.373093266709</v>
          </cell>
          <cell r="N407">
            <v>394342.62690673326</v>
          </cell>
          <cell r="P407">
            <v>23787</v>
          </cell>
          <cell r="Q407">
            <v>0</v>
          </cell>
          <cell r="R407">
            <v>0</v>
          </cell>
          <cell r="S407">
            <v>0</v>
          </cell>
          <cell r="T407">
            <v>56000.373093266702</v>
          </cell>
          <cell r="U407">
            <v>79787.373093266709</v>
          </cell>
          <cell r="W407">
            <v>97963.6</v>
          </cell>
          <cell r="AB407">
            <v>750</v>
          </cell>
          <cell r="AC407">
            <v>25.36</v>
          </cell>
          <cell r="AD407">
            <v>0</v>
          </cell>
          <cell r="AE407">
            <v>0</v>
          </cell>
          <cell r="AF407">
            <v>0</v>
          </cell>
          <cell r="AG407">
            <v>450343</v>
          </cell>
          <cell r="AH407">
            <v>0</v>
          </cell>
          <cell r="AI407">
            <v>0</v>
          </cell>
          <cell r="AJ407">
            <v>450343</v>
          </cell>
          <cell r="AK407">
            <v>0</v>
          </cell>
          <cell r="AL407">
            <v>23787</v>
          </cell>
          <cell r="AM407">
            <v>474130</v>
          </cell>
          <cell r="AN407">
            <v>0</v>
          </cell>
          <cell r="AO407">
            <v>0</v>
          </cell>
          <cell r="AP407">
            <v>0</v>
          </cell>
          <cell r="AQ407">
            <v>0</v>
          </cell>
          <cell r="AR407">
            <v>474130</v>
          </cell>
          <cell r="AS407" t="str">
            <v xml:space="preserve"> </v>
          </cell>
          <cell r="AT407">
            <v>750</v>
          </cell>
          <cell r="AU407">
            <v>0</v>
          </cell>
          <cell r="AV407">
            <v>0</v>
          </cell>
          <cell r="AW407">
            <v>0</v>
          </cell>
          <cell r="AX407">
            <v>0</v>
          </cell>
          <cell r="AY407">
            <v>0</v>
          </cell>
          <cell r="AZ407">
            <v>0</v>
          </cell>
          <cell r="BA407" t="str">
            <v xml:space="preserve"> </v>
          </cell>
          <cell r="BB407">
            <v>0</v>
          </cell>
          <cell r="BC407">
            <v>0</v>
          </cell>
          <cell r="BD407">
            <v>0</v>
          </cell>
          <cell r="BE407">
            <v>0</v>
          </cell>
          <cell r="BF407">
            <v>0</v>
          </cell>
          <cell r="BH407">
            <v>9</v>
          </cell>
          <cell r="BI407">
            <v>3.5253468432370885</v>
          </cell>
          <cell r="CA407">
            <v>750</v>
          </cell>
          <cell r="CB407">
            <v>747</v>
          </cell>
          <cell r="CC407" t="str">
            <v>PIONEER</v>
          </cell>
          <cell r="CD407">
            <v>450343</v>
          </cell>
          <cell r="CE407">
            <v>400626</v>
          </cell>
          <cell r="CF407">
            <v>49717</v>
          </cell>
          <cell r="CG407">
            <v>24459.599999999999</v>
          </cell>
          <cell r="CH407">
            <v>0</v>
          </cell>
          <cell r="CI407">
            <v>0</v>
          </cell>
          <cell r="CJ407">
            <v>74176.600000000006</v>
          </cell>
          <cell r="CK407">
            <v>56000.373093266702</v>
          </cell>
          <cell r="DA407">
            <v>750</v>
          </cell>
          <cell r="DB407" t="str">
            <v>PIONEER</v>
          </cell>
          <cell r="DG407">
            <v>0</v>
          </cell>
          <cell r="DK407">
            <v>0</v>
          </cell>
          <cell r="DL407">
            <v>0</v>
          </cell>
          <cell r="DN407">
            <v>0</v>
          </cell>
          <cell r="DP407">
            <v>49717</v>
          </cell>
          <cell r="DQ407">
            <v>49717</v>
          </cell>
          <cell r="DR407">
            <v>0</v>
          </cell>
          <cell r="DT407">
            <v>0</v>
          </cell>
          <cell r="EC407">
            <v>-750</v>
          </cell>
        </row>
        <row r="408">
          <cell r="A408">
            <v>753</v>
          </cell>
          <cell r="B408">
            <v>749</v>
          </cell>
          <cell r="C408" t="str">
            <v>QUABBIN</v>
          </cell>
          <cell r="D408">
            <v>13.17</v>
          </cell>
          <cell r="E408">
            <v>189958</v>
          </cell>
          <cell r="F408">
            <v>0</v>
          </cell>
          <cell r="G408">
            <v>12349</v>
          </cell>
          <cell r="H408">
            <v>202307</v>
          </cell>
          <cell r="J408">
            <v>12349</v>
          </cell>
          <cell r="K408">
            <v>6667.6258804303652</v>
          </cell>
          <cell r="L408">
            <v>19016.625880430365</v>
          </cell>
          <cell r="N408">
            <v>183290.37411956963</v>
          </cell>
          <cell r="P408">
            <v>12349</v>
          </cell>
          <cell r="Q408">
            <v>0</v>
          </cell>
          <cell r="R408">
            <v>0</v>
          </cell>
          <cell r="S408">
            <v>0</v>
          </cell>
          <cell r="T408">
            <v>6667.6258804303652</v>
          </cell>
          <cell r="U408">
            <v>19016.625880430365</v>
          </cell>
          <cell r="W408">
            <v>38304.399999999994</v>
          </cell>
          <cell r="AB408">
            <v>753</v>
          </cell>
          <cell r="AC408">
            <v>13.17</v>
          </cell>
          <cell r="AD408">
            <v>3.8142248148981843E-3</v>
          </cell>
          <cell r="AE408">
            <v>0</v>
          </cell>
          <cell r="AF408">
            <v>0</v>
          </cell>
          <cell r="AG408">
            <v>189958</v>
          </cell>
          <cell r="AH408">
            <v>0</v>
          </cell>
          <cell r="AI408">
            <v>0</v>
          </cell>
          <cell r="AJ408">
            <v>189958</v>
          </cell>
          <cell r="AK408">
            <v>0</v>
          </cell>
          <cell r="AL408">
            <v>12349</v>
          </cell>
          <cell r="AM408">
            <v>202307</v>
          </cell>
          <cell r="AN408">
            <v>0</v>
          </cell>
          <cell r="AO408">
            <v>0</v>
          </cell>
          <cell r="AP408">
            <v>0</v>
          </cell>
          <cell r="AQ408">
            <v>0</v>
          </cell>
          <cell r="AR408">
            <v>202307</v>
          </cell>
          <cell r="AS408" t="str">
            <v xml:space="preserve"> </v>
          </cell>
          <cell r="AT408">
            <v>753</v>
          </cell>
          <cell r="AU408">
            <v>0</v>
          </cell>
          <cell r="AV408">
            <v>0</v>
          </cell>
          <cell r="AW408">
            <v>0</v>
          </cell>
          <cell r="AX408">
            <v>0</v>
          </cell>
          <cell r="AY408">
            <v>0</v>
          </cell>
          <cell r="AZ408">
            <v>0</v>
          </cell>
          <cell r="BA408" t="str">
            <v xml:space="preserve"> </v>
          </cell>
          <cell r="BB408">
            <v>0</v>
          </cell>
          <cell r="BC408">
            <v>0</v>
          </cell>
          <cell r="BD408">
            <v>0</v>
          </cell>
          <cell r="BE408">
            <v>0</v>
          </cell>
          <cell r="BF408">
            <v>0</v>
          </cell>
          <cell r="BH408">
            <v>9</v>
          </cell>
          <cell r="BI408">
            <v>0.59789794294628795</v>
          </cell>
          <cell r="CA408">
            <v>753</v>
          </cell>
          <cell r="CB408">
            <v>749</v>
          </cell>
          <cell r="CC408" t="str">
            <v>QUABBIN</v>
          </cell>
          <cell r="CD408">
            <v>189958</v>
          </cell>
          <cell r="CE408">
            <v>323906</v>
          </cell>
          <cell r="CF408">
            <v>0</v>
          </cell>
          <cell r="CG408">
            <v>25955.399999999998</v>
          </cell>
          <cell r="CH408">
            <v>0</v>
          </cell>
          <cell r="CI408">
            <v>0</v>
          </cell>
          <cell r="CJ408">
            <v>25955.399999999998</v>
          </cell>
          <cell r="CK408">
            <v>6667.6258804303652</v>
          </cell>
          <cell r="DA408">
            <v>753</v>
          </cell>
          <cell r="DB408" t="str">
            <v>QUABBIN</v>
          </cell>
          <cell r="DG408">
            <v>0</v>
          </cell>
          <cell r="DK408">
            <v>0</v>
          </cell>
          <cell r="DL408">
            <v>0</v>
          </cell>
          <cell r="DN408">
            <v>0</v>
          </cell>
          <cell r="DP408">
            <v>0</v>
          </cell>
          <cell r="DQ408">
            <v>0</v>
          </cell>
          <cell r="DR408">
            <v>0</v>
          </cell>
          <cell r="DT408">
            <v>0</v>
          </cell>
          <cell r="EC408">
            <v>-753</v>
          </cell>
        </row>
        <row r="409">
          <cell r="A409">
            <v>755</v>
          </cell>
          <cell r="B409">
            <v>730</v>
          </cell>
          <cell r="C409" t="str">
            <v>RALPH C MAHAR</v>
          </cell>
          <cell r="D409">
            <v>11.14</v>
          </cell>
          <cell r="E409">
            <v>189413</v>
          </cell>
          <cell r="F409">
            <v>0</v>
          </cell>
          <cell r="G409">
            <v>10449</v>
          </cell>
          <cell r="H409">
            <v>199862</v>
          </cell>
          <cell r="J409">
            <v>10449</v>
          </cell>
          <cell r="K409">
            <v>11842.476693199247</v>
          </cell>
          <cell r="L409">
            <v>22291.476693199249</v>
          </cell>
          <cell r="N409">
            <v>177570.52330680075</v>
          </cell>
          <cell r="P409">
            <v>10449</v>
          </cell>
          <cell r="Q409">
            <v>0</v>
          </cell>
          <cell r="R409">
            <v>0</v>
          </cell>
          <cell r="S409">
            <v>0</v>
          </cell>
          <cell r="T409">
            <v>11842.476693199247</v>
          </cell>
          <cell r="U409">
            <v>22291.476693199249</v>
          </cell>
          <cell r="W409">
            <v>56548.799999999996</v>
          </cell>
          <cell r="AB409">
            <v>755</v>
          </cell>
          <cell r="AC409">
            <v>11.14</v>
          </cell>
          <cell r="AD409">
            <v>0</v>
          </cell>
          <cell r="AE409">
            <v>0</v>
          </cell>
          <cell r="AF409">
            <v>0</v>
          </cell>
          <cell r="AG409">
            <v>189413</v>
          </cell>
          <cell r="AH409">
            <v>0</v>
          </cell>
          <cell r="AI409">
            <v>0</v>
          </cell>
          <cell r="AJ409">
            <v>189413</v>
          </cell>
          <cell r="AK409">
            <v>0</v>
          </cell>
          <cell r="AL409">
            <v>10449</v>
          </cell>
          <cell r="AM409">
            <v>199862</v>
          </cell>
          <cell r="AN409">
            <v>0</v>
          </cell>
          <cell r="AO409">
            <v>0</v>
          </cell>
          <cell r="AP409">
            <v>0</v>
          </cell>
          <cell r="AQ409">
            <v>0</v>
          </cell>
          <cell r="AR409">
            <v>199862</v>
          </cell>
          <cell r="AS409" t="str">
            <v xml:space="preserve"> </v>
          </cell>
          <cell r="AT409">
            <v>755</v>
          </cell>
          <cell r="AU409">
            <v>0</v>
          </cell>
          <cell r="AV409">
            <v>0</v>
          </cell>
          <cell r="AW409">
            <v>0</v>
          </cell>
          <cell r="AX409">
            <v>0</v>
          </cell>
          <cell r="AY409">
            <v>0</v>
          </cell>
          <cell r="AZ409">
            <v>0</v>
          </cell>
          <cell r="BA409" t="str">
            <v xml:space="preserve"> </v>
          </cell>
          <cell r="BB409">
            <v>0</v>
          </cell>
          <cell r="BC409">
            <v>0</v>
          </cell>
          <cell r="BD409">
            <v>0</v>
          </cell>
          <cell r="BE409">
            <v>0</v>
          </cell>
          <cell r="BF409">
            <v>0</v>
          </cell>
          <cell r="BH409">
            <v>9</v>
          </cell>
          <cell r="BI409">
            <v>1.529541214349762</v>
          </cell>
          <cell r="CA409">
            <v>755</v>
          </cell>
          <cell r="CB409">
            <v>730</v>
          </cell>
          <cell r="CC409" t="str">
            <v>RALPH C MAHAR</v>
          </cell>
          <cell r="CD409">
            <v>189413</v>
          </cell>
          <cell r="CE409">
            <v>202286</v>
          </cell>
          <cell r="CF409">
            <v>0</v>
          </cell>
          <cell r="CG409">
            <v>46099.799999999996</v>
          </cell>
          <cell r="CH409">
            <v>0</v>
          </cell>
          <cell r="CI409">
            <v>0</v>
          </cell>
          <cell r="CJ409">
            <v>46099.799999999996</v>
          </cell>
          <cell r="CK409">
            <v>11842.476693199247</v>
          </cell>
          <cell r="DA409">
            <v>755</v>
          </cell>
          <cell r="DB409" t="str">
            <v>RALPH C MAHAR</v>
          </cell>
          <cell r="DG409">
            <v>0</v>
          </cell>
          <cell r="DK409">
            <v>0</v>
          </cell>
          <cell r="DL409">
            <v>0</v>
          </cell>
          <cell r="DN409">
            <v>0</v>
          </cell>
          <cell r="DP409">
            <v>0</v>
          </cell>
          <cell r="DQ409">
            <v>0</v>
          </cell>
          <cell r="DR409">
            <v>0</v>
          </cell>
          <cell r="DT409">
            <v>0</v>
          </cell>
          <cell r="EC409">
            <v>-755</v>
          </cell>
        </row>
        <row r="410">
          <cell r="A410">
            <v>760</v>
          </cell>
          <cell r="B410">
            <v>752</v>
          </cell>
          <cell r="C410" t="str">
            <v>SILVER LAKE</v>
          </cell>
          <cell r="D410">
            <v>73.899999999999991</v>
          </cell>
          <cell r="E410">
            <v>974809</v>
          </cell>
          <cell r="F410">
            <v>0</v>
          </cell>
          <cell r="G410">
            <v>64058</v>
          </cell>
          <cell r="H410">
            <v>1038867</v>
          </cell>
          <cell r="J410">
            <v>64058</v>
          </cell>
          <cell r="K410">
            <v>199553.71071766695</v>
          </cell>
          <cell r="L410">
            <v>263611.71071766695</v>
          </cell>
          <cell r="N410">
            <v>775255.28928233311</v>
          </cell>
          <cell r="P410">
            <v>68748</v>
          </cell>
          <cell r="Q410">
            <v>5</v>
          </cell>
          <cell r="R410">
            <v>73810</v>
          </cell>
          <cell r="S410">
            <v>4690</v>
          </cell>
          <cell r="T410">
            <v>199553.71071766695</v>
          </cell>
          <cell r="U410">
            <v>337426.71071766695</v>
          </cell>
          <cell r="W410">
            <v>397404.6</v>
          </cell>
          <cell r="AB410">
            <v>760</v>
          </cell>
          <cell r="AC410">
            <v>73.899999999999991</v>
          </cell>
          <cell r="AD410">
            <v>0.61097592078504026</v>
          </cell>
          <cell r="AE410">
            <v>0</v>
          </cell>
          <cell r="AF410">
            <v>5</v>
          </cell>
          <cell r="AG410">
            <v>974809</v>
          </cell>
          <cell r="AH410">
            <v>0</v>
          </cell>
          <cell r="AI410">
            <v>0</v>
          </cell>
          <cell r="AJ410">
            <v>974809</v>
          </cell>
          <cell r="AK410">
            <v>0</v>
          </cell>
          <cell r="AL410">
            <v>64058</v>
          </cell>
          <cell r="AM410">
            <v>1038867</v>
          </cell>
          <cell r="AN410">
            <v>69120</v>
          </cell>
          <cell r="AO410">
            <v>0</v>
          </cell>
          <cell r="AP410">
            <v>4690</v>
          </cell>
          <cell r="AQ410">
            <v>73810</v>
          </cell>
          <cell r="AR410">
            <v>1112677</v>
          </cell>
          <cell r="AS410" t="str">
            <v xml:space="preserve"> </v>
          </cell>
          <cell r="AT410">
            <v>760</v>
          </cell>
          <cell r="AU410">
            <v>3</v>
          </cell>
          <cell r="AV410">
            <v>0</v>
          </cell>
          <cell r="AW410">
            <v>0</v>
          </cell>
          <cell r="AX410">
            <v>0</v>
          </cell>
          <cell r="AY410">
            <v>0</v>
          </cell>
          <cell r="AZ410">
            <v>0</v>
          </cell>
          <cell r="BA410" t="str">
            <v xml:space="preserve"> </v>
          </cell>
          <cell r="BB410">
            <v>5</v>
          </cell>
          <cell r="BC410">
            <v>69120</v>
          </cell>
          <cell r="BD410">
            <v>0</v>
          </cell>
          <cell r="BE410">
            <v>4690</v>
          </cell>
          <cell r="BF410">
            <v>73810</v>
          </cell>
          <cell r="BH410">
            <v>9</v>
          </cell>
          <cell r="BI410">
            <v>3.6874590328142998</v>
          </cell>
          <cell r="CA410">
            <v>760</v>
          </cell>
          <cell r="CB410">
            <v>752</v>
          </cell>
          <cell r="CC410" t="str">
            <v>SILVER LAKE</v>
          </cell>
          <cell r="CD410">
            <v>974809</v>
          </cell>
          <cell r="CE410">
            <v>789665</v>
          </cell>
          <cell r="CF410">
            <v>185144</v>
          </cell>
          <cell r="CG410">
            <v>56093.4</v>
          </cell>
          <cell r="CH410">
            <v>18299.2</v>
          </cell>
          <cell r="CI410">
            <v>0</v>
          </cell>
          <cell r="CJ410">
            <v>259536.6</v>
          </cell>
          <cell r="CK410">
            <v>199553.71071766695</v>
          </cell>
          <cell r="DA410">
            <v>760</v>
          </cell>
          <cell r="DB410" t="str">
            <v>SILVER LAKE</v>
          </cell>
          <cell r="DG410">
            <v>0</v>
          </cell>
          <cell r="DK410">
            <v>0</v>
          </cell>
          <cell r="DL410">
            <v>0</v>
          </cell>
          <cell r="DN410">
            <v>0</v>
          </cell>
          <cell r="DP410">
            <v>185144</v>
          </cell>
          <cell r="DQ410">
            <v>185144</v>
          </cell>
          <cell r="DR410">
            <v>0</v>
          </cell>
          <cell r="DT410">
            <v>0</v>
          </cell>
          <cell r="EC410">
            <v>-760</v>
          </cell>
        </row>
        <row r="411">
          <cell r="A411">
            <v>763</v>
          </cell>
          <cell r="B411">
            <v>790</v>
          </cell>
          <cell r="C411" t="str">
            <v>SOMERSET BERKLEY</v>
          </cell>
          <cell r="D411">
            <v>5.4</v>
          </cell>
          <cell r="E411">
            <v>77899</v>
          </cell>
          <cell r="F411">
            <v>0</v>
          </cell>
          <cell r="G411">
            <v>5048</v>
          </cell>
          <cell r="H411">
            <v>82947</v>
          </cell>
          <cell r="J411">
            <v>5048</v>
          </cell>
          <cell r="K411">
            <v>264.79995521346694</v>
          </cell>
          <cell r="L411">
            <v>5312.799955213467</v>
          </cell>
          <cell r="N411">
            <v>77634.200044786528</v>
          </cell>
          <cell r="P411">
            <v>5048</v>
          </cell>
          <cell r="Q411">
            <v>0</v>
          </cell>
          <cell r="R411">
            <v>0</v>
          </cell>
          <cell r="S411">
            <v>0</v>
          </cell>
          <cell r="T411">
            <v>264.79995521346694</v>
          </cell>
          <cell r="U411">
            <v>5312.799955213467</v>
          </cell>
          <cell r="W411">
            <v>26388</v>
          </cell>
          <cell r="AB411">
            <v>763</v>
          </cell>
          <cell r="AC411">
            <v>5.4</v>
          </cell>
          <cell r="AD411">
            <v>1.746208111244173E-2</v>
          </cell>
          <cell r="AE411">
            <v>0</v>
          </cell>
          <cell r="AF411">
            <v>0</v>
          </cell>
          <cell r="AG411">
            <v>77899</v>
          </cell>
          <cell r="AH411">
            <v>0</v>
          </cell>
          <cell r="AI411">
            <v>0</v>
          </cell>
          <cell r="AJ411">
            <v>77899</v>
          </cell>
          <cell r="AK411">
            <v>0</v>
          </cell>
          <cell r="AL411">
            <v>5048</v>
          </cell>
          <cell r="AM411">
            <v>82947</v>
          </cell>
          <cell r="AN411">
            <v>0</v>
          </cell>
          <cell r="AO411">
            <v>0</v>
          </cell>
          <cell r="AP411">
            <v>0</v>
          </cell>
          <cell r="AQ411">
            <v>0</v>
          </cell>
          <cell r="AR411">
            <v>82947</v>
          </cell>
          <cell r="AS411" t="str">
            <v xml:space="preserve"> </v>
          </cell>
          <cell r="AT411">
            <v>763</v>
          </cell>
          <cell r="AU411">
            <v>0</v>
          </cell>
          <cell r="AV411">
            <v>0</v>
          </cell>
          <cell r="AW411">
            <v>0</v>
          </cell>
          <cell r="AX411">
            <v>0</v>
          </cell>
          <cell r="AY411">
            <v>0</v>
          </cell>
          <cell r="AZ411">
            <v>0</v>
          </cell>
          <cell r="BA411" t="str">
            <v xml:space="preserve"> </v>
          </cell>
          <cell r="BB411">
            <v>0</v>
          </cell>
          <cell r="BC411">
            <v>0</v>
          </cell>
          <cell r="BD411">
            <v>0</v>
          </cell>
          <cell r="BE411">
            <v>0</v>
          </cell>
          <cell r="BF411">
            <v>0</v>
          </cell>
          <cell r="BH411">
            <v>9</v>
          </cell>
          <cell r="BI411">
            <v>0.50017095279295121</v>
          </cell>
          <cell r="CA411">
            <v>763</v>
          </cell>
          <cell r="CB411">
            <v>790</v>
          </cell>
          <cell r="CC411" t="str">
            <v>SOMERSET BERKLEY</v>
          </cell>
          <cell r="CD411">
            <v>77899</v>
          </cell>
          <cell r="CE411">
            <v>101356</v>
          </cell>
          <cell r="CF411">
            <v>0</v>
          </cell>
          <cell r="CG411">
            <v>1030.8</v>
          </cell>
          <cell r="CH411">
            <v>20309.2</v>
          </cell>
          <cell r="CI411">
            <v>0</v>
          </cell>
          <cell r="CJ411">
            <v>21340</v>
          </cell>
          <cell r="CK411">
            <v>264.79995521346694</v>
          </cell>
          <cell r="DA411">
            <v>763</v>
          </cell>
          <cell r="DB411" t="str">
            <v>SOMERSET BERKLEY</v>
          </cell>
          <cell r="DG411">
            <v>0</v>
          </cell>
          <cell r="DK411">
            <v>0</v>
          </cell>
          <cell r="DL411">
            <v>0</v>
          </cell>
          <cell r="DN411">
            <v>0</v>
          </cell>
          <cell r="DP411">
            <v>0</v>
          </cell>
          <cell r="DQ411">
            <v>0</v>
          </cell>
          <cell r="DR411">
            <v>0</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B412">
            <v>765</v>
          </cell>
          <cell r="AT412">
            <v>765</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6</v>
          </cell>
          <cell r="E413">
            <v>109475</v>
          </cell>
          <cell r="F413">
            <v>0</v>
          </cell>
          <cell r="G413">
            <v>5628</v>
          </cell>
          <cell r="H413">
            <v>115103</v>
          </cell>
          <cell r="J413">
            <v>5628</v>
          </cell>
          <cell r="K413">
            <v>45187.581147730969</v>
          </cell>
          <cell r="L413">
            <v>50815.581147730969</v>
          </cell>
          <cell r="N413">
            <v>64287.418852269031</v>
          </cell>
          <cell r="P413">
            <v>5628</v>
          </cell>
          <cell r="Q413">
            <v>0</v>
          </cell>
          <cell r="R413">
            <v>0</v>
          </cell>
          <cell r="S413">
            <v>0</v>
          </cell>
          <cell r="T413">
            <v>45187.581147730969</v>
          </cell>
          <cell r="U413">
            <v>50815.581147730969</v>
          </cell>
          <cell r="W413">
            <v>58662.400000000001</v>
          </cell>
          <cell r="AB413">
            <v>766</v>
          </cell>
          <cell r="AC413">
            <v>6</v>
          </cell>
          <cell r="AD413">
            <v>0</v>
          </cell>
          <cell r="AE413">
            <v>0</v>
          </cell>
          <cell r="AF413">
            <v>0</v>
          </cell>
          <cell r="AG413">
            <v>109475</v>
          </cell>
          <cell r="AH413">
            <v>0</v>
          </cell>
          <cell r="AI413">
            <v>0</v>
          </cell>
          <cell r="AJ413">
            <v>109475</v>
          </cell>
          <cell r="AK413">
            <v>0</v>
          </cell>
          <cell r="AL413">
            <v>5628</v>
          </cell>
          <cell r="AM413">
            <v>115103</v>
          </cell>
          <cell r="AN413">
            <v>0</v>
          </cell>
          <cell r="AO413">
            <v>0</v>
          </cell>
          <cell r="AP413">
            <v>0</v>
          </cell>
          <cell r="AQ413">
            <v>0</v>
          </cell>
          <cell r="AR413">
            <v>115103</v>
          </cell>
          <cell r="AS413" t="str">
            <v xml:space="preserve"> </v>
          </cell>
          <cell r="AT413">
            <v>766</v>
          </cell>
          <cell r="AU413">
            <v>0</v>
          </cell>
          <cell r="AV413">
            <v>0</v>
          </cell>
          <cell r="AW413">
            <v>0</v>
          </cell>
          <cell r="AX413">
            <v>0</v>
          </cell>
          <cell r="AY413">
            <v>0</v>
          </cell>
          <cell r="AZ413">
            <v>0</v>
          </cell>
          <cell r="BA413" t="str">
            <v xml:space="preserve"> </v>
          </cell>
          <cell r="BB413">
            <v>0</v>
          </cell>
          <cell r="BC413">
            <v>0</v>
          </cell>
          <cell r="BD413">
            <v>0</v>
          </cell>
          <cell r="BE413">
            <v>0</v>
          </cell>
          <cell r="BF413">
            <v>0</v>
          </cell>
          <cell r="BH413">
            <v>9</v>
          </cell>
          <cell r="BI413">
            <v>0.50098728473906928</v>
          </cell>
          <cell r="CA413">
            <v>766</v>
          </cell>
          <cell r="CB413">
            <v>766</v>
          </cell>
          <cell r="CC413" t="str">
            <v>SOUTHWICK TOLLAND GRANVILLE</v>
          </cell>
          <cell r="CD413">
            <v>109475</v>
          </cell>
          <cell r="CE413">
            <v>67000</v>
          </cell>
          <cell r="CF413">
            <v>42475</v>
          </cell>
          <cell r="CG413">
            <v>10559.4</v>
          </cell>
          <cell r="CH413">
            <v>0</v>
          </cell>
          <cell r="CI413">
            <v>0</v>
          </cell>
          <cell r="CJ413">
            <v>53034.400000000001</v>
          </cell>
          <cell r="CK413">
            <v>45187.581147730969</v>
          </cell>
          <cell r="DA413">
            <v>766</v>
          </cell>
          <cell r="DB413" t="str">
            <v>SOUTHWICK TOLLAND GRANVILLE</v>
          </cell>
          <cell r="DG413">
            <v>0</v>
          </cell>
          <cell r="DK413">
            <v>0</v>
          </cell>
          <cell r="DL413">
            <v>0</v>
          </cell>
          <cell r="DN413">
            <v>0</v>
          </cell>
          <cell r="DP413">
            <v>42475</v>
          </cell>
          <cell r="DQ413">
            <v>42475</v>
          </cell>
          <cell r="DR413">
            <v>0</v>
          </cell>
          <cell r="DT413">
            <v>0</v>
          </cell>
          <cell r="EB413" t="str">
            <v>fy13</v>
          </cell>
          <cell r="EC413">
            <v>-766</v>
          </cell>
        </row>
        <row r="414">
          <cell r="A414">
            <v>767</v>
          </cell>
          <cell r="B414">
            <v>756</v>
          </cell>
          <cell r="C414" t="str">
            <v>SPENCER EAST BROOKFIELD</v>
          </cell>
          <cell r="D414">
            <v>67.23</v>
          </cell>
          <cell r="E414">
            <v>890919</v>
          </cell>
          <cell r="F414">
            <v>0</v>
          </cell>
          <cell r="G414">
            <v>63014</v>
          </cell>
          <cell r="H414">
            <v>953933</v>
          </cell>
          <cell r="J414">
            <v>63014</v>
          </cell>
          <cell r="K414">
            <v>245469.32384829104</v>
          </cell>
          <cell r="L414">
            <v>308483.32384829107</v>
          </cell>
          <cell r="N414">
            <v>645449.67615170893</v>
          </cell>
          <cell r="P414">
            <v>63014</v>
          </cell>
          <cell r="Q414">
            <v>0</v>
          </cell>
          <cell r="R414">
            <v>0</v>
          </cell>
          <cell r="S414">
            <v>0</v>
          </cell>
          <cell r="T414">
            <v>245469.32384829104</v>
          </cell>
          <cell r="U414">
            <v>308483.32384829107</v>
          </cell>
          <cell r="W414">
            <v>380447.2</v>
          </cell>
          <cell r="AB414">
            <v>767</v>
          </cell>
          <cell r="AC414">
            <v>67.23</v>
          </cell>
          <cell r="AD414">
            <v>4.6724253982502753E-2</v>
          </cell>
          <cell r="AE414">
            <v>0</v>
          </cell>
          <cell r="AF414">
            <v>0</v>
          </cell>
          <cell r="AG414">
            <v>890919</v>
          </cell>
          <cell r="AH414">
            <v>0</v>
          </cell>
          <cell r="AI414">
            <v>0</v>
          </cell>
          <cell r="AJ414">
            <v>890919</v>
          </cell>
          <cell r="AK414">
            <v>0</v>
          </cell>
          <cell r="AL414">
            <v>63014</v>
          </cell>
          <cell r="AM414">
            <v>953933</v>
          </cell>
          <cell r="AN414">
            <v>0</v>
          </cell>
          <cell r="AO414">
            <v>0</v>
          </cell>
          <cell r="AP414">
            <v>0</v>
          </cell>
          <cell r="AQ414">
            <v>0</v>
          </cell>
          <cell r="AR414">
            <v>953933</v>
          </cell>
          <cell r="AS414" t="str">
            <v xml:space="preserve"> </v>
          </cell>
          <cell r="AT414">
            <v>767</v>
          </cell>
          <cell r="AU414">
            <v>0</v>
          </cell>
          <cell r="AV414">
            <v>0</v>
          </cell>
          <cell r="AW414">
            <v>0</v>
          </cell>
          <cell r="AX414">
            <v>0</v>
          </cell>
          <cell r="AY414">
            <v>0</v>
          </cell>
          <cell r="AZ414">
            <v>0</v>
          </cell>
          <cell r="BA414" t="str">
            <v xml:space="preserve"> </v>
          </cell>
          <cell r="BB414">
            <v>0</v>
          </cell>
          <cell r="BC414">
            <v>0</v>
          </cell>
          <cell r="BD414">
            <v>0</v>
          </cell>
          <cell r="BE414">
            <v>0</v>
          </cell>
          <cell r="BF414">
            <v>0</v>
          </cell>
          <cell r="BH414">
            <v>9</v>
          </cell>
          <cell r="BI414">
            <v>3.7331776458117543</v>
          </cell>
          <cell r="CA414">
            <v>767</v>
          </cell>
          <cell r="CB414">
            <v>756</v>
          </cell>
          <cell r="CC414" t="str">
            <v>SPENCER EAST BROOKFIELD</v>
          </cell>
          <cell r="CD414">
            <v>890919</v>
          </cell>
          <cell r="CE414">
            <v>670327</v>
          </cell>
          <cell r="CF414">
            <v>220592</v>
          </cell>
          <cell r="CG414">
            <v>96841.2</v>
          </cell>
          <cell r="CH414">
            <v>0</v>
          </cell>
          <cell r="CI414">
            <v>0</v>
          </cell>
          <cell r="CJ414">
            <v>317433.2</v>
          </cell>
          <cell r="CK414">
            <v>245469.32384829104</v>
          </cell>
          <cell r="DA414">
            <v>767</v>
          </cell>
          <cell r="DB414" t="str">
            <v>SPENCER EAST BROOKFIELD</v>
          </cell>
          <cell r="DG414">
            <v>0</v>
          </cell>
          <cell r="DK414">
            <v>0</v>
          </cell>
          <cell r="DL414">
            <v>0</v>
          </cell>
          <cell r="DN414">
            <v>0</v>
          </cell>
          <cell r="DP414">
            <v>220592</v>
          </cell>
          <cell r="DQ414">
            <v>220592</v>
          </cell>
          <cell r="DR414">
            <v>0</v>
          </cell>
          <cell r="DT414">
            <v>0</v>
          </cell>
          <cell r="EC414">
            <v>-767</v>
          </cell>
        </row>
        <row r="415">
          <cell r="A415">
            <v>770</v>
          </cell>
          <cell r="B415">
            <v>757</v>
          </cell>
          <cell r="C415" t="str">
            <v>TANTASQUA</v>
          </cell>
          <cell r="D415">
            <v>2</v>
          </cell>
          <cell r="E415">
            <v>27182</v>
          </cell>
          <cell r="F415">
            <v>0</v>
          </cell>
          <cell r="G415">
            <v>1876</v>
          </cell>
          <cell r="H415">
            <v>29058</v>
          </cell>
          <cell r="J415">
            <v>1876</v>
          </cell>
          <cell r="K415">
            <v>4426.0742222991366</v>
          </cell>
          <cell r="L415">
            <v>6302.0742222991366</v>
          </cell>
          <cell r="N415">
            <v>22755.925777700864</v>
          </cell>
          <cell r="P415">
            <v>1876</v>
          </cell>
          <cell r="Q415">
            <v>0</v>
          </cell>
          <cell r="R415">
            <v>0</v>
          </cell>
          <cell r="S415">
            <v>0</v>
          </cell>
          <cell r="T415">
            <v>4426.0742222991366</v>
          </cell>
          <cell r="U415">
            <v>6302.0742222991366</v>
          </cell>
          <cell r="W415">
            <v>19105.599999999999</v>
          </cell>
          <cell r="AB415">
            <v>770</v>
          </cell>
          <cell r="AC415">
            <v>2</v>
          </cell>
          <cell r="AD415">
            <v>0</v>
          </cell>
          <cell r="AE415">
            <v>0</v>
          </cell>
          <cell r="AF415">
            <v>0</v>
          </cell>
          <cell r="AG415">
            <v>27182</v>
          </cell>
          <cell r="AH415">
            <v>0</v>
          </cell>
          <cell r="AI415">
            <v>0</v>
          </cell>
          <cell r="AJ415">
            <v>27182</v>
          </cell>
          <cell r="AK415">
            <v>0</v>
          </cell>
          <cell r="AL415">
            <v>1876</v>
          </cell>
          <cell r="AM415">
            <v>29058</v>
          </cell>
          <cell r="AN415">
            <v>0</v>
          </cell>
          <cell r="AO415">
            <v>0</v>
          </cell>
          <cell r="AP415">
            <v>0</v>
          </cell>
          <cell r="AQ415">
            <v>0</v>
          </cell>
          <cell r="AR415">
            <v>29058</v>
          </cell>
          <cell r="AS415" t="str">
            <v xml:space="preserve"> </v>
          </cell>
          <cell r="AT415">
            <v>770</v>
          </cell>
          <cell r="AU415">
            <v>0</v>
          </cell>
          <cell r="AV415">
            <v>0</v>
          </cell>
          <cell r="AW415">
            <v>0</v>
          </cell>
          <cell r="AX415">
            <v>0</v>
          </cell>
          <cell r="AY415">
            <v>0</v>
          </cell>
          <cell r="AZ415">
            <v>0</v>
          </cell>
          <cell r="BA415" t="str">
            <v xml:space="preserve"> </v>
          </cell>
          <cell r="BB415">
            <v>0</v>
          </cell>
          <cell r="BC415">
            <v>0</v>
          </cell>
          <cell r="BD415">
            <v>0</v>
          </cell>
          <cell r="BE415">
            <v>0</v>
          </cell>
          <cell r="BF415">
            <v>0</v>
          </cell>
          <cell r="BH415">
            <v>9</v>
          </cell>
          <cell r="BI415">
            <v>0.11713969867921994</v>
          </cell>
          <cell r="CA415">
            <v>770</v>
          </cell>
          <cell r="CB415">
            <v>757</v>
          </cell>
          <cell r="CC415" t="str">
            <v>TANTASQUA</v>
          </cell>
          <cell r="CD415">
            <v>27182</v>
          </cell>
          <cell r="CE415">
            <v>28716</v>
          </cell>
          <cell r="CF415">
            <v>0</v>
          </cell>
          <cell r="CG415">
            <v>17229.599999999999</v>
          </cell>
          <cell r="CH415">
            <v>0</v>
          </cell>
          <cell r="CI415">
            <v>0</v>
          </cell>
          <cell r="CJ415">
            <v>17229.599999999999</v>
          </cell>
          <cell r="CK415">
            <v>4426.0742222991366</v>
          </cell>
          <cell r="DA415">
            <v>770</v>
          </cell>
          <cell r="DB415" t="str">
            <v>TANTASQUA</v>
          </cell>
          <cell r="DG415">
            <v>0</v>
          </cell>
          <cell r="DK415">
            <v>0</v>
          </cell>
          <cell r="DL415">
            <v>0</v>
          </cell>
          <cell r="DN415">
            <v>0</v>
          </cell>
          <cell r="DP415">
            <v>0</v>
          </cell>
          <cell r="DQ415">
            <v>0</v>
          </cell>
          <cell r="DR415">
            <v>0</v>
          </cell>
          <cell r="DT415">
            <v>0</v>
          </cell>
          <cell r="EC415">
            <v>-770</v>
          </cell>
        </row>
        <row r="416">
          <cell r="A416">
            <v>773</v>
          </cell>
          <cell r="B416">
            <v>763</v>
          </cell>
          <cell r="C416" t="str">
            <v>TRITON</v>
          </cell>
          <cell r="D416">
            <v>46.82</v>
          </cell>
          <cell r="E416">
            <v>696889</v>
          </cell>
          <cell r="F416">
            <v>0</v>
          </cell>
          <cell r="G416">
            <v>43902</v>
          </cell>
          <cell r="H416">
            <v>740791</v>
          </cell>
          <cell r="J416">
            <v>43902</v>
          </cell>
          <cell r="K416">
            <v>26674.356838881144</v>
          </cell>
          <cell r="L416">
            <v>70576.35683888114</v>
          </cell>
          <cell r="N416">
            <v>670214.64316111885</v>
          </cell>
          <cell r="P416">
            <v>43902</v>
          </cell>
          <cell r="Q416">
            <v>0</v>
          </cell>
          <cell r="R416">
            <v>0</v>
          </cell>
          <cell r="S416">
            <v>0</v>
          </cell>
          <cell r="T416">
            <v>26674.356838881144</v>
          </cell>
          <cell r="U416">
            <v>70576.35683888114</v>
          </cell>
          <cell r="W416">
            <v>147738.59999999998</v>
          </cell>
          <cell r="AB416">
            <v>773</v>
          </cell>
          <cell r="AC416">
            <v>46.82</v>
          </cell>
          <cell r="AD416">
            <v>1.7238601578862811E-2</v>
          </cell>
          <cell r="AE416">
            <v>0</v>
          </cell>
          <cell r="AF416">
            <v>0</v>
          </cell>
          <cell r="AG416">
            <v>696889</v>
          </cell>
          <cell r="AH416">
            <v>0</v>
          </cell>
          <cell r="AI416">
            <v>0</v>
          </cell>
          <cell r="AJ416">
            <v>696889</v>
          </cell>
          <cell r="AK416">
            <v>0</v>
          </cell>
          <cell r="AL416">
            <v>43902</v>
          </cell>
          <cell r="AM416">
            <v>740791</v>
          </cell>
          <cell r="AN416">
            <v>0</v>
          </cell>
          <cell r="AO416">
            <v>0</v>
          </cell>
          <cell r="AP416">
            <v>0</v>
          </cell>
          <cell r="AQ416">
            <v>0</v>
          </cell>
          <cell r="AR416">
            <v>740791</v>
          </cell>
          <cell r="AS416" t="str">
            <v xml:space="preserve"> </v>
          </cell>
          <cell r="AT416">
            <v>773</v>
          </cell>
          <cell r="AU416">
            <v>0</v>
          </cell>
          <cell r="AV416">
            <v>0</v>
          </cell>
          <cell r="AW416">
            <v>0</v>
          </cell>
          <cell r="AX416">
            <v>0</v>
          </cell>
          <cell r="AY416">
            <v>0</v>
          </cell>
          <cell r="AZ416">
            <v>0</v>
          </cell>
          <cell r="BA416" t="str">
            <v xml:space="preserve"> </v>
          </cell>
          <cell r="BB416">
            <v>0</v>
          </cell>
          <cell r="BC416">
            <v>0</v>
          </cell>
          <cell r="BD416">
            <v>0</v>
          </cell>
          <cell r="BE416">
            <v>0</v>
          </cell>
          <cell r="BF416">
            <v>0</v>
          </cell>
          <cell r="BH416">
            <v>9</v>
          </cell>
          <cell r="BI416">
            <v>1.6968412858106061</v>
          </cell>
          <cell r="CA416">
            <v>773</v>
          </cell>
          <cell r="CB416">
            <v>763</v>
          </cell>
          <cell r="CC416" t="str">
            <v>TRITON</v>
          </cell>
          <cell r="CD416">
            <v>696889</v>
          </cell>
          <cell r="CE416">
            <v>801781</v>
          </cell>
          <cell r="CF416">
            <v>0</v>
          </cell>
          <cell r="CG416">
            <v>103836.59999999999</v>
          </cell>
          <cell r="CH416">
            <v>0</v>
          </cell>
          <cell r="CI416">
            <v>0</v>
          </cell>
          <cell r="CJ416">
            <v>103836.59999999999</v>
          </cell>
          <cell r="CK416">
            <v>26674.356838881144</v>
          </cell>
          <cell r="DA416">
            <v>773</v>
          </cell>
          <cell r="DB416" t="str">
            <v>TRITON</v>
          </cell>
          <cell r="DG416">
            <v>0</v>
          </cell>
          <cell r="DK416">
            <v>0</v>
          </cell>
          <cell r="DL416">
            <v>0</v>
          </cell>
          <cell r="DN416">
            <v>0</v>
          </cell>
          <cell r="DP416">
            <v>0</v>
          </cell>
          <cell r="DQ416">
            <v>0</v>
          </cell>
          <cell r="DR416">
            <v>0</v>
          </cell>
          <cell r="DT416">
            <v>0</v>
          </cell>
          <cell r="EC416">
            <v>-773</v>
          </cell>
        </row>
        <row r="417">
          <cell r="A417">
            <v>774</v>
          </cell>
          <cell r="B417">
            <v>789</v>
          </cell>
          <cell r="C417" t="str">
            <v>UPISLAND</v>
          </cell>
          <cell r="D417">
            <v>38.28</v>
          </cell>
          <cell r="E417">
            <v>1106169</v>
          </cell>
          <cell r="F417">
            <v>0</v>
          </cell>
          <cell r="G417">
            <v>34163</v>
          </cell>
          <cell r="H417">
            <v>1140332</v>
          </cell>
          <cell r="J417">
            <v>34163</v>
          </cell>
          <cell r="K417">
            <v>4479.2696024249763</v>
          </cell>
          <cell r="L417">
            <v>38642.269602424974</v>
          </cell>
          <cell r="N417">
            <v>1101689.7303975751</v>
          </cell>
          <cell r="P417">
            <v>35906</v>
          </cell>
          <cell r="Q417">
            <v>1.8666810221693233</v>
          </cell>
          <cell r="R417">
            <v>58445</v>
          </cell>
          <cell r="S417">
            <v>1743</v>
          </cell>
          <cell r="T417">
            <v>4479.2696024249763</v>
          </cell>
          <cell r="U417">
            <v>97089.136283447137</v>
          </cell>
          <cell r="W417">
            <v>124458.51820172937</v>
          </cell>
          <cell r="AB417">
            <v>774</v>
          </cell>
          <cell r="AC417">
            <v>38.28</v>
          </cell>
          <cell r="AD417">
            <v>0</v>
          </cell>
          <cell r="AE417">
            <v>0</v>
          </cell>
          <cell r="AF417">
            <v>1.8666810221693233</v>
          </cell>
          <cell r="AG417">
            <v>1162871</v>
          </cell>
          <cell r="AH417">
            <v>56702</v>
          </cell>
          <cell r="AI417">
            <v>0</v>
          </cell>
          <cell r="AJ417">
            <v>1106169</v>
          </cell>
          <cell r="AK417">
            <v>0</v>
          </cell>
          <cell r="AL417">
            <v>34163</v>
          </cell>
          <cell r="AM417">
            <v>1140332</v>
          </cell>
          <cell r="AN417">
            <v>56702</v>
          </cell>
          <cell r="AO417">
            <v>0</v>
          </cell>
          <cell r="AP417">
            <v>1743</v>
          </cell>
          <cell r="AQ417">
            <v>58445</v>
          </cell>
          <cell r="AR417">
            <v>1198777</v>
          </cell>
          <cell r="AS417" t="str">
            <v xml:space="preserve"> </v>
          </cell>
          <cell r="AT417">
            <v>774</v>
          </cell>
          <cell r="AU417">
            <v>15.61</v>
          </cell>
          <cell r="AV417">
            <v>1.8666810221693233</v>
          </cell>
          <cell r="AW417">
            <v>56702</v>
          </cell>
          <cell r="AX417">
            <v>0</v>
          </cell>
          <cell r="AY417">
            <v>1743</v>
          </cell>
          <cell r="AZ417">
            <v>58445</v>
          </cell>
          <cell r="BA417" t="str">
            <v xml:space="preserve"> </v>
          </cell>
          <cell r="BB417">
            <v>0</v>
          </cell>
          <cell r="BC417">
            <v>0</v>
          </cell>
          <cell r="BD417">
            <v>0</v>
          </cell>
          <cell r="BE417">
            <v>0</v>
          </cell>
          <cell r="BF417">
            <v>0</v>
          </cell>
          <cell r="BH417">
            <v>9</v>
          </cell>
          <cell r="BI417">
            <v>9.4613733170054708</v>
          </cell>
          <cell r="CA417">
            <v>774</v>
          </cell>
          <cell r="CB417">
            <v>789</v>
          </cell>
          <cell r="CC417" t="str">
            <v>UPISLAND</v>
          </cell>
          <cell r="CD417">
            <v>1106169</v>
          </cell>
          <cell r="CE417">
            <v>1109362</v>
          </cell>
          <cell r="CF417">
            <v>0</v>
          </cell>
          <cell r="CG417">
            <v>17436.676310830608</v>
          </cell>
          <cell r="CH417">
            <v>14413.841890898766</v>
          </cell>
          <cell r="CI417">
            <v>0</v>
          </cell>
          <cell r="CJ417">
            <v>31850.518201729374</v>
          </cell>
          <cell r="CK417">
            <v>4479.2696024249763</v>
          </cell>
          <cell r="DA417">
            <v>774</v>
          </cell>
          <cell r="DB417" t="str">
            <v>UPISLAND</v>
          </cell>
          <cell r="DG417">
            <v>0</v>
          </cell>
          <cell r="DK417">
            <v>0</v>
          </cell>
          <cell r="DL417">
            <v>0</v>
          </cell>
          <cell r="DN417">
            <v>0</v>
          </cell>
          <cell r="DP417">
            <v>0</v>
          </cell>
          <cell r="DQ417">
            <v>0</v>
          </cell>
          <cell r="DR417">
            <v>0</v>
          </cell>
          <cell r="DT417">
            <v>0</v>
          </cell>
          <cell r="EC417">
            <v>-774</v>
          </cell>
        </row>
        <row r="418">
          <cell r="A418">
            <v>775</v>
          </cell>
          <cell r="B418">
            <v>759</v>
          </cell>
          <cell r="C418" t="str">
            <v>WACHUSETT</v>
          </cell>
          <cell r="D418">
            <v>49.35</v>
          </cell>
          <cell r="E418">
            <v>606396</v>
          </cell>
          <cell r="F418">
            <v>0</v>
          </cell>
          <cell r="G418">
            <v>45344</v>
          </cell>
          <cell r="H418">
            <v>651740</v>
          </cell>
          <cell r="J418">
            <v>45344</v>
          </cell>
          <cell r="K418">
            <v>163719.63162825591</v>
          </cell>
          <cell r="L418">
            <v>209063.63162825591</v>
          </cell>
          <cell r="N418">
            <v>442676.36837174406</v>
          </cell>
          <cell r="P418">
            <v>46282</v>
          </cell>
          <cell r="Q418">
            <v>1</v>
          </cell>
          <cell r="R418">
            <v>13268</v>
          </cell>
          <cell r="S418">
            <v>938</v>
          </cell>
          <cell r="T418">
            <v>163719.63162825591</v>
          </cell>
          <cell r="U418">
            <v>222332.63162825591</v>
          </cell>
          <cell r="W418">
            <v>222955.4</v>
          </cell>
          <cell r="AB418">
            <v>775</v>
          </cell>
          <cell r="AC418">
            <v>49.35</v>
          </cell>
          <cell r="AD418">
            <v>7.6284496297963685E-3</v>
          </cell>
          <cell r="AE418">
            <v>0</v>
          </cell>
          <cell r="AF418">
            <v>1</v>
          </cell>
          <cell r="AG418">
            <v>606396</v>
          </cell>
          <cell r="AH418">
            <v>0</v>
          </cell>
          <cell r="AI418">
            <v>0</v>
          </cell>
          <cell r="AJ418">
            <v>606396</v>
          </cell>
          <cell r="AK418">
            <v>0</v>
          </cell>
          <cell r="AL418">
            <v>45344</v>
          </cell>
          <cell r="AM418">
            <v>651740</v>
          </cell>
          <cell r="AN418">
            <v>12330</v>
          </cell>
          <cell r="AO418">
            <v>0</v>
          </cell>
          <cell r="AP418">
            <v>938</v>
          </cell>
          <cell r="AQ418">
            <v>13268</v>
          </cell>
          <cell r="AR418">
            <v>665008</v>
          </cell>
          <cell r="AS418" t="str">
            <v xml:space="preserve"> </v>
          </cell>
          <cell r="AT418">
            <v>775</v>
          </cell>
          <cell r="AU418">
            <v>1</v>
          </cell>
          <cell r="AV418">
            <v>0</v>
          </cell>
          <cell r="AW418">
            <v>0</v>
          </cell>
          <cell r="AX418">
            <v>0</v>
          </cell>
          <cell r="AY418">
            <v>0</v>
          </cell>
          <cell r="AZ418">
            <v>0</v>
          </cell>
          <cell r="BA418" t="str">
            <v xml:space="preserve"> </v>
          </cell>
          <cell r="BB418">
            <v>1</v>
          </cell>
          <cell r="BC418">
            <v>12330</v>
          </cell>
          <cell r="BD418">
            <v>0</v>
          </cell>
          <cell r="BE418">
            <v>938</v>
          </cell>
          <cell r="BF418">
            <v>13268</v>
          </cell>
          <cell r="BH418">
            <v>9</v>
          </cell>
          <cell r="BI418">
            <v>0.6547292880060307</v>
          </cell>
          <cell r="CA418">
            <v>775</v>
          </cell>
          <cell r="CB418">
            <v>759</v>
          </cell>
          <cell r="CC418" t="str">
            <v>WACHUSETT</v>
          </cell>
          <cell r="CD418">
            <v>606396</v>
          </cell>
          <cell r="CE418">
            <v>442892</v>
          </cell>
          <cell r="CF418">
            <v>163504</v>
          </cell>
          <cell r="CG418">
            <v>839.4</v>
          </cell>
          <cell r="CH418">
            <v>0</v>
          </cell>
          <cell r="CI418">
            <v>0</v>
          </cell>
          <cell r="CJ418">
            <v>164343.4</v>
          </cell>
          <cell r="CK418">
            <v>163719.63162825591</v>
          </cell>
          <cell r="DA418">
            <v>775</v>
          </cell>
          <cell r="DB418" t="str">
            <v>WACHUSETT</v>
          </cell>
          <cell r="DG418">
            <v>0</v>
          </cell>
          <cell r="DK418">
            <v>0</v>
          </cell>
          <cell r="DL418">
            <v>0</v>
          </cell>
          <cell r="DN418">
            <v>0</v>
          </cell>
          <cell r="DP418">
            <v>163504</v>
          </cell>
          <cell r="DQ418">
            <v>163504</v>
          </cell>
          <cell r="DR418">
            <v>0</v>
          </cell>
          <cell r="DT418">
            <v>0</v>
          </cell>
          <cell r="EC418">
            <v>-775</v>
          </cell>
        </row>
        <row r="419">
          <cell r="A419">
            <v>778</v>
          </cell>
          <cell r="B419">
            <v>750</v>
          </cell>
          <cell r="C419" t="str">
            <v>QUABOAG</v>
          </cell>
          <cell r="D419">
            <v>3</v>
          </cell>
          <cell r="E419">
            <v>39030</v>
          </cell>
          <cell r="F419">
            <v>0</v>
          </cell>
          <cell r="G419">
            <v>2814</v>
          </cell>
          <cell r="H419">
            <v>41844</v>
          </cell>
          <cell r="J419">
            <v>2814</v>
          </cell>
          <cell r="K419">
            <v>10929</v>
          </cell>
          <cell r="L419">
            <v>13743</v>
          </cell>
          <cell r="N419">
            <v>28101</v>
          </cell>
          <cell r="P419">
            <v>2814</v>
          </cell>
          <cell r="Q419">
            <v>0</v>
          </cell>
          <cell r="R419">
            <v>0</v>
          </cell>
          <cell r="S419">
            <v>0</v>
          </cell>
          <cell r="T419">
            <v>10929</v>
          </cell>
          <cell r="U419">
            <v>13743</v>
          </cell>
          <cell r="W419">
            <v>19197</v>
          </cell>
          <cell r="AB419">
            <v>778</v>
          </cell>
          <cell r="AC419">
            <v>3</v>
          </cell>
          <cell r="AD419">
            <v>0</v>
          </cell>
          <cell r="AE419">
            <v>0</v>
          </cell>
          <cell r="AF419">
            <v>0</v>
          </cell>
          <cell r="AG419">
            <v>39030</v>
          </cell>
          <cell r="AH419">
            <v>0</v>
          </cell>
          <cell r="AI419">
            <v>0</v>
          </cell>
          <cell r="AJ419">
            <v>39030</v>
          </cell>
          <cell r="AK419">
            <v>0</v>
          </cell>
          <cell r="AL419">
            <v>2814</v>
          </cell>
          <cell r="AM419">
            <v>41844</v>
          </cell>
          <cell r="AN419">
            <v>0</v>
          </cell>
          <cell r="AO419">
            <v>0</v>
          </cell>
          <cell r="AP419">
            <v>0</v>
          </cell>
          <cell r="AQ419">
            <v>0</v>
          </cell>
          <cell r="AR419">
            <v>41844</v>
          </cell>
          <cell r="AS419" t="str">
            <v xml:space="preserve"> </v>
          </cell>
          <cell r="AT419">
            <v>778</v>
          </cell>
          <cell r="AU419">
            <v>0</v>
          </cell>
          <cell r="AV419">
            <v>0</v>
          </cell>
          <cell r="AW419">
            <v>0</v>
          </cell>
          <cell r="AX419">
            <v>0</v>
          </cell>
          <cell r="AY419">
            <v>0</v>
          </cell>
          <cell r="AZ419">
            <v>0</v>
          </cell>
          <cell r="BA419" t="str">
            <v xml:space="preserve"> </v>
          </cell>
          <cell r="BB419">
            <v>0</v>
          </cell>
          <cell r="BC419">
            <v>0</v>
          </cell>
          <cell r="BD419">
            <v>0</v>
          </cell>
          <cell r="BE419">
            <v>0</v>
          </cell>
          <cell r="BF419">
            <v>0</v>
          </cell>
          <cell r="BH419">
            <v>9</v>
          </cell>
          <cell r="BI419">
            <v>0.24549534996898137</v>
          </cell>
          <cell r="CA419">
            <v>778</v>
          </cell>
          <cell r="CB419">
            <v>750</v>
          </cell>
          <cell r="CC419" t="str">
            <v>QUABOAG</v>
          </cell>
          <cell r="CD419">
            <v>39030</v>
          </cell>
          <cell r="CE419">
            <v>28101</v>
          </cell>
          <cell r="CF419">
            <v>10929</v>
          </cell>
          <cell r="CG419">
            <v>0</v>
          </cell>
          <cell r="CH419">
            <v>5454</v>
          </cell>
          <cell r="CI419">
            <v>0</v>
          </cell>
          <cell r="CJ419">
            <v>16383</v>
          </cell>
          <cell r="CK419">
            <v>10929</v>
          </cell>
          <cell r="DA419">
            <v>778</v>
          </cell>
          <cell r="DB419" t="str">
            <v>QUABOAG</v>
          </cell>
          <cell r="DG419">
            <v>0</v>
          </cell>
          <cell r="DK419">
            <v>0</v>
          </cell>
          <cell r="DL419">
            <v>0</v>
          </cell>
          <cell r="DN419">
            <v>0</v>
          </cell>
          <cell r="DP419">
            <v>10929</v>
          </cell>
          <cell r="DQ419">
            <v>10929</v>
          </cell>
          <cell r="DR419">
            <v>0</v>
          </cell>
          <cell r="DT419">
            <v>0</v>
          </cell>
          <cell r="EC419">
            <v>-778</v>
          </cell>
        </row>
        <row r="420">
          <cell r="A420">
            <v>780</v>
          </cell>
          <cell r="B420">
            <v>761</v>
          </cell>
          <cell r="C420" t="str">
            <v>WHITMAN HANSON</v>
          </cell>
          <cell r="D420">
            <v>52.180000000000007</v>
          </cell>
          <cell r="E420">
            <v>696340</v>
          </cell>
          <cell r="F420">
            <v>0</v>
          </cell>
          <cell r="G420">
            <v>46943</v>
          </cell>
          <cell r="H420">
            <v>743283</v>
          </cell>
          <cell r="J420">
            <v>46943</v>
          </cell>
          <cell r="K420">
            <v>67503</v>
          </cell>
          <cell r="L420">
            <v>114446</v>
          </cell>
          <cell r="N420">
            <v>628837</v>
          </cell>
          <cell r="P420">
            <v>48810</v>
          </cell>
          <cell r="Q420">
            <v>1.99</v>
          </cell>
          <cell r="R420">
            <v>28935</v>
          </cell>
          <cell r="S420">
            <v>1867</v>
          </cell>
          <cell r="T420">
            <v>67503</v>
          </cell>
          <cell r="U420">
            <v>143382.99</v>
          </cell>
          <cell r="W420">
            <v>168602.6</v>
          </cell>
          <cell r="AB420">
            <v>780</v>
          </cell>
          <cell r="AC420">
            <v>52.180000000000007</v>
          </cell>
          <cell r="AD420">
            <v>0.14287736636654633</v>
          </cell>
          <cell r="AE420">
            <v>0</v>
          </cell>
          <cell r="AF420">
            <v>1.99</v>
          </cell>
          <cell r="AG420">
            <v>696340</v>
          </cell>
          <cell r="AH420">
            <v>0</v>
          </cell>
          <cell r="AI420">
            <v>0</v>
          </cell>
          <cell r="AJ420">
            <v>696340</v>
          </cell>
          <cell r="AK420">
            <v>0</v>
          </cell>
          <cell r="AL420">
            <v>46943</v>
          </cell>
          <cell r="AM420">
            <v>743283</v>
          </cell>
          <cell r="AN420">
            <v>27068</v>
          </cell>
          <cell r="AO420">
            <v>0</v>
          </cell>
          <cell r="AP420">
            <v>1867</v>
          </cell>
          <cell r="AQ420">
            <v>28935</v>
          </cell>
          <cell r="AR420">
            <v>772218</v>
          </cell>
          <cell r="AS420" t="str">
            <v xml:space="preserve"> </v>
          </cell>
          <cell r="AT420">
            <v>780</v>
          </cell>
          <cell r="AU420">
            <v>0</v>
          </cell>
          <cell r="AV420">
            <v>0</v>
          </cell>
          <cell r="AW420">
            <v>0</v>
          </cell>
          <cell r="AX420">
            <v>0</v>
          </cell>
          <cell r="AY420">
            <v>0</v>
          </cell>
          <cell r="AZ420">
            <v>0</v>
          </cell>
          <cell r="BA420" t="str">
            <v xml:space="preserve"> </v>
          </cell>
          <cell r="BB420">
            <v>1.99</v>
          </cell>
          <cell r="BC420">
            <v>27068</v>
          </cell>
          <cell r="BD420">
            <v>0</v>
          </cell>
          <cell r="BE420">
            <v>1867</v>
          </cell>
          <cell r="BF420">
            <v>28935</v>
          </cell>
          <cell r="BH420">
            <v>9</v>
          </cell>
          <cell r="BI420">
            <v>1.3589288547838525</v>
          </cell>
          <cell r="CA420">
            <v>780</v>
          </cell>
          <cell r="CB420">
            <v>761</v>
          </cell>
          <cell r="CC420" t="str">
            <v>WHITMAN HANSON</v>
          </cell>
          <cell r="CD420">
            <v>696340</v>
          </cell>
          <cell r="CE420">
            <v>628837</v>
          </cell>
          <cell r="CF420">
            <v>67503</v>
          </cell>
          <cell r="CG420">
            <v>0</v>
          </cell>
          <cell r="CH420">
            <v>25221.600000000002</v>
          </cell>
          <cell r="CI420">
            <v>0</v>
          </cell>
          <cell r="CJ420">
            <v>92724.6</v>
          </cell>
          <cell r="CK420">
            <v>67503</v>
          </cell>
          <cell r="DA420">
            <v>780</v>
          </cell>
          <cell r="DB420" t="str">
            <v>WHITMAN HANSON</v>
          </cell>
          <cell r="DG420">
            <v>0</v>
          </cell>
          <cell r="DK420">
            <v>0</v>
          </cell>
          <cell r="DL420">
            <v>0</v>
          </cell>
          <cell r="DN420">
            <v>0</v>
          </cell>
          <cell r="DP420">
            <v>67503</v>
          </cell>
          <cell r="DQ420">
            <v>67503</v>
          </cell>
          <cell r="DR420">
            <v>0</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B421">
            <v>801</v>
          </cell>
          <cell r="AT421">
            <v>801</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B422">
            <v>805</v>
          </cell>
          <cell r="AT422">
            <v>805</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B423">
            <v>806</v>
          </cell>
          <cell r="AT423">
            <v>806</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B424">
            <v>810</v>
          </cell>
          <cell r="AT424">
            <v>810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B425">
            <v>815</v>
          </cell>
          <cell r="AT425">
            <v>815</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B426">
            <v>817</v>
          </cell>
          <cell r="AT426">
            <v>817</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B427">
            <v>818</v>
          </cell>
          <cell r="AT427">
            <v>818</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B428">
            <v>821</v>
          </cell>
          <cell r="AT428">
            <v>821</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B429">
            <v>823</v>
          </cell>
          <cell r="AT429">
            <v>823</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B430">
            <v>825</v>
          </cell>
          <cell r="AT430">
            <v>825</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B431">
            <v>828</v>
          </cell>
          <cell r="AT431">
            <v>828</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B432">
            <v>829</v>
          </cell>
          <cell r="AT432">
            <v>829</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B433">
            <v>830</v>
          </cell>
          <cell r="AT433">
            <v>830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B434">
            <v>832</v>
          </cell>
          <cell r="AT434">
            <v>832</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B435">
            <v>851</v>
          </cell>
          <cell r="AT435">
            <v>851</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B436">
            <v>852</v>
          </cell>
          <cell r="AT436">
            <v>852</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B437">
            <v>853</v>
          </cell>
          <cell r="AT437">
            <v>853</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B438">
            <v>855</v>
          </cell>
          <cell r="AT438">
            <v>855</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B439">
            <v>860</v>
          </cell>
          <cell r="AT439">
            <v>860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B440">
            <v>871</v>
          </cell>
          <cell r="AT440">
            <v>871</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B441">
            <v>872</v>
          </cell>
          <cell r="AT441">
            <v>872</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B442">
            <v>873</v>
          </cell>
          <cell r="AT442">
            <v>873</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B443">
            <v>876</v>
          </cell>
          <cell r="AT443">
            <v>876</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B444">
            <v>878</v>
          </cell>
          <cell r="AT444">
            <v>878</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B445">
            <v>879</v>
          </cell>
          <cell r="AT445">
            <v>879</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B446">
            <v>885</v>
          </cell>
          <cell r="AT446">
            <v>885</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B447">
            <v>910</v>
          </cell>
          <cell r="AT447">
            <v>910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B448">
            <v>915</v>
          </cell>
          <cell r="AT448">
            <v>915</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45929.180000000022</v>
          </cell>
          <cell r="E449">
            <v>691579969</v>
          </cell>
          <cell r="F449">
            <v>2592781</v>
          </cell>
          <cell r="G449">
            <v>42279994</v>
          </cell>
          <cell r="H449">
            <v>736452744</v>
          </cell>
          <cell r="J449">
            <v>42279994</v>
          </cell>
          <cell r="K449">
            <v>64894239.000000022</v>
          </cell>
          <cell r="L449">
            <v>107174233.00000001</v>
          </cell>
          <cell r="N449">
            <v>629278510.99999988</v>
          </cell>
          <cell r="P449">
            <v>42859218</v>
          </cell>
          <cell r="Q449">
            <v>617.47158920270874</v>
          </cell>
          <cell r="R449">
            <v>10183654</v>
          </cell>
          <cell r="S449">
            <v>579224</v>
          </cell>
          <cell r="T449">
            <v>64894239.000000022</v>
          </cell>
          <cell r="U449">
            <v>117358504.47158922</v>
          </cell>
          <cell r="W449">
            <v>162924738.67726788</v>
          </cell>
          <cell r="AB449">
            <v>999</v>
          </cell>
          <cell r="AC449">
            <v>45929.180000000022</v>
          </cell>
          <cell r="AD449">
            <v>235.90999999999869</v>
          </cell>
          <cell r="AE449">
            <v>2615.0400000000004</v>
          </cell>
          <cell r="AF449">
            <v>617.47158920270874</v>
          </cell>
          <cell r="AG449">
            <v>694572846</v>
          </cell>
          <cell r="AH449">
            <v>2992877</v>
          </cell>
          <cell r="AI449">
            <v>0</v>
          </cell>
          <cell r="AJ449">
            <v>691579969</v>
          </cell>
          <cell r="AK449">
            <v>2592781</v>
          </cell>
          <cell r="AL449">
            <v>42279994</v>
          </cell>
          <cell r="AM449">
            <v>736452744</v>
          </cell>
          <cell r="AN449">
            <v>9601848</v>
          </cell>
          <cell r="AO449">
            <v>2582</v>
          </cell>
          <cell r="AP449">
            <v>579224</v>
          </cell>
          <cell r="AQ449">
            <v>10183654</v>
          </cell>
          <cell r="AR449">
            <v>746636398</v>
          </cell>
          <cell r="AS449" t="str">
            <v xml:space="preserve"> </v>
          </cell>
          <cell r="AT449">
            <v>999</v>
          </cell>
          <cell r="AU449">
            <v>2356.3200000000002</v>
          </cell>
          <cell r="AV449">
            <v>187.70045360632065</v>
          </cell>
          <cell r="AW449">
            <v>2992877</v>
          </cell>
          <cell r="AX449">
            <v>432</v>
          </cell>
          <cell r="AY449">
            <v>176117</v>
          </cell>
          <cell r="AZ449">
            <v>3169426</v>
          </cell>
          <cell r="BB449">
            <v>429.77113559638792</v>
          </cell>
          <cell r="BC449">
            <v>6608971</v>
          </cell>
          <cell r="BD449">
            <v>2150</v>
          </cell>
          <cell r="BE449">
            <v>403107</v>
          </cell>
          <cell r="BF449">
            <v>7014228</v>
          </cell>
          <cell r="BH449" t="str">
            <v>--</v>
          </cell>
          <cell r="BI449" t="str">
            <v>--</v>
          </cell>
          <cell r="CA449">
            <v>999</v>
          </cell>
          <cell r="CB449" t="str">
            <v>S T A T E    T O T A L S</v>
          </cell>
          <cell r="CC449" t="str">
            <v xml:space="preserve">S T A T E   T O T A L S  </v>
          </cell>
          <cell r="CD449">
            <v>691579969</v>
          </cell>
          <cell r="CE449">
            <v>640402229</v>
          </cell>
          <cell r="CF449">
            <v>56144984</v>
          </cell>
          <cell r="CG449">
            <v>34058661.553509705</v>
          </cell>
          <cell r="CH449">
            <v>20257445.123758335</v>
          </cell>
          <cell r="CI449">
            <v>0</v>
          </cell>
          <cell r="CJ449">
            <v>110461090.67726794</v>
          </cell>
          <cell r="CK449">
            <v>64894239.000000022</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56144984</v>
          </cell>
          <cell r="DQ449">
            <v>56144984</v>
          </cell>
          <cell r="DR449">
            <v>0</v>
          </cell>
          <cell r="DS449">
            <v>0</v>
          </cell>
          <cell r="DT449">
            <v>0</v>
          </cell>
          <cell r="DV449">
            <v>0</v>
          </cell>
          <cell r="DW449">
            <v>0</v>
          </cell>
          <cell r="DX449">
            <v>0</v>
          </cell>
          <cell r="DY449">
            <v>0</v>
          </cell>
          <cell r="DZ449">
            <v>0</v>
          </cell>
          <cell r="EB449" t="str">
            <v>--</v>
          </cell>
          <cell r="EC449" t="str">
            <v>--</v>
          </cell>
          <cell r="EE449" t="str">
            <v>--</v>
          </cell>
        </row>
      </sheetData>
      <sheetData sheetId="7">
        <row r="10">
          <cell r="A10">
            <v>1</v>
          </cell>
          <cell r="B10">
            <v>1</v>
          </cell>
          <cell r="C10" t="str">
            <v>ABINGTON</v>
          </cell>
          <cell r="D10">
            <v>32.741083528440633</v>
          </cell>
          <cell r="E10">
            <v>456053.02444328927</v>
          </cell>
          <cell r="F10">
            <v>0</v>
          </cell>
          <cell r="G10">
            <v>30711.13634967733</v>
          </cell>
          <cell r="H10">
            <v>486764.16079296661</v>
          </cell>
          <cell r="J10">
            <v>30711.13634967733</v>
          </cell>
          <cell r="K10">
            <v>59948.197548117518</v>
          </cell>
          <cell r="L10">
            <v>90659.333897794844</v>
          </cell>
          <cell r="N10">
            <v>396104.82689517178</v>
          </cell>
          <cell r="P10">
            <v>30711.13634967733</v>
          </cell>
          <cell r="Q10">
            <v>0</v>
          </cell>
          <cell r="R10">
            <v>0</v>
          </cell>
          <cell r="S10">
            <v>0</v>
          </cell>
          <cell r="T10">
            <v>59948.197548117518</v>
          </cell>
          <cell r="U10">
            <v>90659.333897794844</v>
          </cell>
          <cell r="W10">
            <v>110117.16079296659</v>
          </cell>
          <cell r="AA10">
            <v>1</v>
          </cell>
          <cell r="AB10">
            <v>32.741083528440633</v>
          </cell>
          <cell r="AC10">
            <v>0</v>
          </cell>
          <cell r="AD10">
            <v>0</v>
          </cell>
          <cell r="AE10">
            <v>0</v>
          </cell>
          <cell r="AF10">
            <v>1.9999999999999996</v>
          </cell>
          <cell r="AG10">
            <v>0</v>
          </cell>
          <cell r="AH10">
            <v>462633</v>
          </cell>
          <cell r="AI10">
            <v>6579.9755567107159</v>
          </cell>
          <cell r="AJ10">
            <v>0</v>
          </cell>
          <cell r="AK10">
            <v>0</v>
          </cell>
          <cell r="AL10">
            <v>456053.02444328927</v>
          </cell>
          <cell r="AM10">
            <v>0</v>
          </cell>
          <cell r="AN10">
            <v>30711.13634967733</v>
          </cell>
          <cell r="AO10">
            <v>486764.16079296672</v>
          </cell>
          <cell r="AP10">
            <v>0</v>
          </cell>
          <cell r="AQ10">
            <v>0</v>
          </cell>
          <cell r="AR10">
            <v>0</v>
          </cell>
          <cell r="AS10">
            <v>0</v>
          </cell>
          <cell r="AT10">
            <v>0</v>
          </cell>
          <cell r="AU10">
            <v>486764.16079296672</v>
          </cell>
          <cell r="AV10" t="str">
            <v xml:space="preserve"> </v>
          </cell>
          <cell r="AW10">
            <v>1</v>
          </cell>
          <cell r="AX10">
            <v>0</v>
          </cell>
          <cell r="AY10">
            <v>0</v>
          </cell>
          <cell r="AZ10">
            <v>0</v>
          </cell>
          <cell r="BA10">
            <v>0</v>
          </cell>
          <cell r="BB10">
            <v>0</v>
          </cell>
          <cell r="BC10">
            <v>493357</v>
          </cell>
          <cell r="CA10">
            <v>1</v>
          </cell>
          <cell r="CB10">
            <v>1</v>
          </cell>
          <cell r="CC10" t="str">
            <v>ABINGTON</v>
          </cell>
          <cell r="CD10">
            <v>456053.02444328927</v>
          </cell>
          <cell r="CE10">
            <v>405765</v>
          </cell>
          <cell r="CF10">
            <v>50288.024443289265</v>
          </cell>
          <cell r="CG10">
            <v>29118</v>
          </cell>
          <cell r="CH10">
            <v>0</v>
          </cell>
          <cell r="CI10">
            <v>0</v>
          </cell>
          <cell r="CJ10">
            <v>79406.024443289265</v>
          </cell>
          <cell r="CK10">
            <v>59948.197548117518</v>
          </cell>
          <cell r="DA10">
            <v>1</v>
          </cell>
          <cell r="DB10" t="str">
            <v>ABINGTON</v>
          </cell>
          <cell r="DG10">
            <v>0</v>
          </cell>
          <cell r="DK10">
            <v>0</v>
          </cell>
          <cell r="DL10">
            <v>0</v>
          </cell>
          <cell r="DN10">
            <v>0</v>
          </cell>
          <cell r="DP10">
            <v>50288.024443289265</v>
          </cell>
          <cell r="DQ10">
            <v>0</v>
          </cell>
          <cell r="DR10">
            <v>50288.024443289265</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V11" t="str">
            <v xml:space="preserve"> </v>
          </cell>
          <cell r="AW11">
            <v>2</v>
          </cell>
          <cell r="AX11">
            <v>0</v>
          </cell>
          <cell r="AY11">
            <v>0</v>
          </cell>
          <cell r="AZ11">
            <v>0</v>
          </cell>
          <cell r="BA11">
            <v>0</v>
          </cell>
          <cell r="BB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3.3679379182870175</v>
          </cell>
          <cell r="E12">
            <v>42738</v>
          </cell>
          <cell r="F12">
            <v>0</v>
          </cell>
          <cell r="G12">
            <v>3159.1257673532214</v>
          </cell>
          <cell r="H12">
            <v>45897.125767353224</v>
          </cell>
          <cell r="J12">
            <v>3159.1257673532214</v>
          </cell>
          <cell r="K12">
            <v>9827</v>
          </cell>
          <cell r="L12">
            <v>12986.125767353222</v>
          </cell>
          <cell r="N12">
            <v>32911</v>
          </cell>
          <cell r="P12">
            <v>3159.1257673532214</v>
          </cell>
          <cell r="Q12">
            <v>0</v>
          </cell>
          <cell r="R12">
            <v>0</v>
          </cell>
          <cell r="S12">
            <v>0</v>
          </cell>
          <cell r="T12">
            <v>9827</v>
          </cell>
          <cell r="U12">
            <v>12986.125767353222</v>
          </cell>
          <cell r="W12">
            <v>22758.12576735322</v>
          </cell>
          <cell r="AA12">
            <v>3</v>
          </cell>
          <cell r="AB12">
            <v>3.3679379182870175</v>
          </cell>
          <cell r="AC12">
            <v>0</v>
          </cell>
          <cell r="AD12">
            <v>0</v>
          </cell>
          <cell r="AE12">
            <v>0</v>
          </cell>
          <cell r="AF12">
            <v>0</v>
          </cell>
          <cell r="AG12">
            <v>0</v>
          </cell>
          <cell r="AH12">
            <v>42738</v>
          </cell>
          <cell r="AI12">
            <v>0</v>
          </cell>
          <cell r="AJ12">
            <v>0</v>
          </cell>
          <cell r="AK12">
            <v>0</v>
          </cell>
          <cell r="AL12">
            <v>42738</v>
          </cell>
          <cell r="AM12">
            <v>0</v>
          </cell>
          <cell r="AN12">
            <v>3159.1257673532214</v>
          </cell>
          <cell r="AO12">
            <v>45897.125767353209</v>
          </cell>
          <cell r="AP12">
            <v>0</v>
          </cell>
          <cell r="AQ12">
            <v>0</v>
          </cell>
          <cell r="AR12">
            <v>0</v>
          </cell>
          <cell r="AS12">
            <v>0</v>
          </cell>
          <cell r="AT12">
            <v>0</v>
          </cell>
          <cell r="AU12">
            <v>45897.125767353209</v>
          </cell>
          <cell r="AW12">
            <v>3</v>
          </cell>
          <cell r="AX12">
            <v>0</v>
          </cell>
          <cell r="AY12">
            <v>0</v>
          </cell>
          <cell r="AZ12">
            <v>0</v>
          </cell>
          <cell r="BA12">
            <v>0</v>
          </cell>
          <cell r="BB12">
            <v>0</v>
          </cell>
          <cell r="BC12">
            <v>45897</v>
          </cell>
          <cell r="CA12">
            <v>3</v>
          </cell>
          <cell r="CB12">
            <v>3</v>
          </cell>
          <cell r="CC12" t="str">
            <v>ACUSHNET</v>
          </cell>
          <cell r="CD12">
            <v>42738</v>
          </cell>
          <cell r="CE12">
            <v>32911</v>
          </cell>
          <cell r="CF12">
            <v>9827</v>
          </cell>
          <cell r="CG12">
            <v>0</v>
          </cell>
          <cell r="CH12">
            <v>9772</v>
          </cell>
          <cell r="CI12">
            <v>0</v>
          </cell>
          <cell r="CJ12">
            <v>19599</v>
          </cell>
          <cell r="CK12">
            <v>9827</v>
          </cell>
          <cell r="DA12">
            <v>3</v>
          </cell>
          <cell r="DB12" t="str">
            <v>ACUSHNET</v>
          </cell>
          <cell r="DG12">
            <v>0</v>
          </cell>
          <cell r="DK12">
            <v>0</v>
          </cell>
          <cell r="DL12">
            <v>0</v>
          </cell>
          <cell r="DN12">
            <v>0</v>
          </cell>
          <cell r="DP12">
            <v>9827</v>
          </cell>
          <cell r="DQ12">
            <v>0</v>
          </cell>
          <cell r="DR12">
            <v>9827</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W13">
            <v>4</v>
          </cell>
          <cell r="AX13">
            <v>0</v>
          </cell>
          <cell r="AY13">
            <v>0</v>
          </cell>
          <cell r="AZ13">
            <v>0</v>
          </cell>
          <cell r="BA13">
            <v>0</v>
          </cell>
          <cell r="BB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70.064987888241816</v>
          </cell>
          <cell r="E14">
            <v>1166388.7043042039</v>
          </cell>
          <cell r="F14">
            <v>0</v>
          </cell>
          <cell r="G14">
            <v>65720.958639170844</v>
          </cell>
          <cell r="H14">
            <v>1232109.6629433746</v>
          </cell>
          <cell r="J14">
            <v>65720.958639170844</v>
          </cell>
          <cell r="K14">
            <v>267392.20924846007</v>
          </cell>
          <cell r="L14">
            <v>333113.16788763093</v>
          </cell>
          <cell r="N14">
            <v>898996.49505574373</v>
          </cell>
          <cell r="P14">
            <v>65720.958639170844</v>
          </cell>
          <cell r="Q14">
            <v>0</v>
          </cell>
          <cell r="R14">
            <v>0</v>
          </cell>
          <cell r="S14">
            <v>0</v>
          </cell>
          <cell r="T14">
            <v>267392.20924846007</v>
          </cell>
          <cell r="U14">
            <v>333113.16788763093</v>
          </cell>
          <cell r="W14">
            <v>432756.26294337469</v>
          </cell>
          <cell r="AA14">
            <v>5</v>
          </cell>
          <cell r="AB14">
            <v>70.064987888241816</v>
          </cell>
          <cell r="AC14">
            <v>0</v>
          </cell>
          <cell r="AD14">
            <v>0</v>
          </cell>
          <cell r="AE14">
            <v>0</v>
          </cell>
          <cell r="AF14">
            <v>0</v>
          </cell>
          <cell r="AG14">
            <v>0</v>
          </cell>
          <cell r="AH14">
            <v>1167570</v>
          </cell>
          <cell r="AI14">
            <v>1181.2956957957574</v>
          </cell>
          <cell r="AJ14">
            <v>0</v>
          </cell>
          <cell r="AK14">
            <v>0</v>
          </cell>
          <cell r="AL14">
            <v>1166388.7043042039</v>
          </cell>
          <cell r="AM14">
            <v>0</v>
          </cell>
          <cell r="AN14">
            <v>65720.958639170844</v>
          </cell>
          <cell r="AO14">
            <v>1232109.6629433748</v>
          </cell>
          <cell r="AP14">
            <v>0</v>
          </cell>
          <cell r="AQ14">
            <v>0</v>
          </cell>
          <cell r="AR14">
            <v>0</v>
          </cell>
          <cell r="AS14">
            <v>0</v>
          </cell>
          <cell r="AT14">
            <v>0</v>
          </cell>
          <cell r="AU14">
            <v>1232109.6629433748</v>
          </cell>
          <cell r="AW14">
            <v>5</v>
          </cell>
          <cell r="AX14">
            <v>0</v>
          </cell>
          <cell r="AY14">
            <v>0</v>
          </cell>
          <cell r="AZ14">
            <v>0</v>
          </cell>
          <cell r="BA14">
            <v>0</v>
          </cell>
          <cell r="BB14">
            <v>0</v>
          </cell>
          <cell r="BC14">
            <v>1233286</v>
          </cell>
          <cell r="CA14">
            <v>5</v>
          </cell>
          <cell r="CB14">
            <v>5</v>
          </cell>
          <cell r="CC14" t="str">
            <v>AGAWAM</v>
          </cell>
          <cell r="CD14">
            <v>1166388.7043042039</v>
          </cell>
          <cell r="CE14">
            <v>928233</v>
          </cell>
          <cell r="CF14">
            <v>238155.70430420386</v>
          </cell>
          <cell r="CG14">
            <v>88125.599999999991</v>
          </cell>
          <cell r="CH14">
            <v>40754</v>
          </cell>
          <cell r="CI14">
            <v>0</v>
          </cell>
          <cell r="CJ14">
            <v>367035.30430420383</v>
          </cell>
          <cell r="CK14">
            <v>267392.20924846007</v>
          </cell>
          <cell r="DA14">
            <v>5</v>
          </cell>
          <cell r="DB14" t="str">
            <v>AGAWAM</v>
          </cell>
          <cell r="DG14">
            <v>0</v>
          </cell>
          <cell r="DK14">
            <v>0</v>
          </cell>
          <cell r="DL14">
            <v>0</v>
          </cell>
          <cell r="DN14">
            <v>0</v>
          </cell>
          <cell r="DP14">
            <v>238155.70430420386</v>
          </cell>
          <cell r="DQ14">
            <v>0</v>
          </cell>
          <cell r="DR14">
            <v>238155.70430420386</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W15">
            <v>6</v>
          </cell>
          <cell r="AX15">
            <v>0</v>
          </cell>
          <cell r="AY15">
            <v>0</v>
          </cell>
          <cell r="AZ15">
            <v>0</v>
          </cell>
          <cell r="BA15">
            <v>0</v>
          </cell>
          <cell r="BB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66.019801980198025</v>
          </cell>
          <cell r="E16">
            <v>946806.28079207917</v>
          </cell>
          <cell r="F16">
            <v>0</v>
          </cell>
          <cell r="G16">
            <v>61926.574257425731</v>
          </cell>
          <cell r="H16">
            <v>1008732.8550495049</v>
          </cell>
          <cell r="J16">
            <v>61926.574257425731</v>
          </cell>
          <cell r="K16">
            <v>47068.113576104974</v>
          </cell>
          <cell r="L16">
            <v>108994.68783353071</v>
          </cell>
          <cell r="N16">
            <v>899738.16721597419</v>
          </cell>
          <cell r="P16">
            <v>61926.574257425731</v>
          </cell>
          <cell r="Q16">
            <v>0</v>
          </cell>
          <cell r="R16">
            <v>0</v>
          </cell>
          <cell r="S16">
            <v>0</v>
          </cell>
          <cell r="T16">
            <v>47068.113576104974</v>
          </cell>
          <cell r="U16">
            <v>108994.68783353071</v>
          </cell>
          <cell r="W16">
            <v>225487.17425742571</v>
          </cell>
          <cell r="AA16">
            <v>7</v>
          </cell>
          <cell r="AB16">
            <v>66.019801980198025</v>
          </cell>
          <cell r="AC16">
            <v>0</v>
          </cell>
          <cell r="AD16">
            <v>0</v>
          </cell>
          <cell r="AE16">
            <v>0</v>
          </cell>
          <cell r="AF16">
            <v>0</v>
          </cell>
          <cell r="AG16">
            <v>0</v>
          </cell>
          <cell r="AH16">
            <v>960273</v>
          </cell>
          <cell r="AI16">
            <v>13466.719207920789</v>
          </cell>
          <cell r="AJ16">
            <v>0</v>
          </cell>
          <cell r="AK16">
            <v>0</v>
          </cell>
          <cell r="AL16">
            <v>946806.28079207917</v>
          </cell>
          <cell r="AM16">
            <v>0</v>
          </cell>
          <cell r="AN16">
            <v>61926.574257425731</v>
          </cell>
          <cell r="AO16">
            <v>1008732.855049505</v>
          </cell>
          <cell r="AP16">
            <v>0</v>
          </cell>
          <cell r="AQ16">
            <v>0</v>
          </cell>
          <cell r="AR16">
            <v>0</v>
          </cell>
          <cell r="AS16">
            <v>0</v>
          </cell>
          <cell r="AT16">
            <v>0</v>
          </cell>
          <cell r="AU16">
            <v>1008732.855049505</v>
          </cell>
          <cell r="AW16">
            <v>7</v>
          </cell>
          <cell r="AX16">
            <v>0</v>
          </cell>
          <cell r="AY16">
            <v>0</v>
          </cell>
          <cell r="AZ16">
            <v>0</v>
          </cell>
          <cell r="BA16">
            <v>0</v>
          </cell>
          <cell r="BB16">
            <v>0</v>
          </cell>
          <cell r="BC16">
            <v>1022202</v>
          </cell>
          <cell r="CA16">
            <v>7</v>
          </cell>
          <cell r="CB16">
            <v>7</v>
          </cell>
          <cell r="CC16" t="str">
            <v>AMESBURY</v>
          </cell>
          <cell r="CD16">
            <v>946806.28079207917</v>
          </cell>
          <cell r="CE16">
            <v>947082</v>
          </cell>
          <cell r="CF16">
            <v>0</v>
          </cell>
          <cell r="CG16">
            <v>141874.19999999998</v>
          </cell>
          <cell r="CH16">
            <v>21686.400000000001</v>
          </cell>
          <cell r="CI16">
            <v>0</v>
          </cell>
          <cell r="CJ16">
            <v>163560.59999999998</v>
          </cell>
          <cell r="CK16">
            <v>47068.113576104974</v>
          </cell>
          <cell r="DA16">
            <v>7</v>
          </cell>
          <cell r="DB16" t="str">
            <v>AMESBURY</v>
          </cell>
          <cell r="DG16">
            <v>0</v>
          </cell>
          <cell r="DK16">
            <v>0</v>
          </cell>
          <cell r="DL16">
            <v>0</v>
          </cell>
          <cell r="DN16">
            <v>0</v>
          </cell>
          <cell r="DP16">
            <v>0</v>
          </cell>
          <cell r="DQ16">
            <v>0</v>
          </cell>
          <cell r="DR16">
            <v>0</v>
          </cell>
          <cell r="DT16">
            <v>0</v>
          </cell>
          <cell r="EC16">
            <v>-7</v>
          </cell>
        </row>
        <row r="17">
          <cell r="A17">
            <v>8</v>
          </cell>
          <cell r="B17">
            <v>8</v>
          </cell>
          <cell r="C17" t="str">
            <v>AMHERST</v>
          </cell>
          <cell r="D17">
            <v>78</v>
          </cell>
          <cell r="E17">
            <v>1608764.0599999998</v>
          </cell>
          <cell r="F17">
            <v>0</v>
          </cell>
          <cell r="G17">
            <v>73164</v>
          </cell>
          <cell r="H17">
            <v>1681928.0599999998</v>
          </cell>
          <cell r="J17">
            <v>73164</v>
          </cell>
          <cell r="K17">
            <v>140849.05999999982</v>
          </cell>
          <cell r="L17">
            <v>214013.05999999982</v>
          </cell>
          <cell r="N17">
            <v>1467915</v>
          </cell>
          <cell r="P17">
            <v>73164</v>
          </cell>
          <cell r="Q17">
            <v>0</v>
          </cell>
          <cell r="R17">
            <v>0</v>
          </cell>
          <cell r="S17">
            <v>0</v>
          </cell>
          <cell r="T17">
            <v>140849.05999999982</v>
          </cell>
          <cell r="U17">
            <v>214013.05999999982</v>
          </cell>
          <cell r="W17">
            <v>214013.05999999982</v>
          </cell>
          <cell r="AA17">
            <v>8</v>
          </cell>
          <cell r="AB17">
            <v>78</v>
          </cell>
          <cell r="AC17">
            <v>0</v>
          </cell>
          <cell r="AD17">
            <v>0</v>
          </cell>
          <cell r="AE17">
            <v>0</v>
          </cell>
          <cell r="AF17">
            <v>0</v>
          </cell>
          <cell r="AG17">
            <v>0</v>
          </cell>
          <cell r="AH17">
            <v>1623251</v>
          </cell>
          <cell r="AI17">
            <v>14486.940000000002</v>
          </cell>
          <cell r="AJ17">
            <v>0</v>
          </cell>
          <cell r="AK17">
            <v>0</v>
          </cell>
          <cell r="AL17">
            <v>1608764.0599999998</v>
          </cell>
          <cell r="AM17">
            <v>0</v>
          </cell>
          <cell r="AN17">
            <v>73164</v>
          </cell>
          <cell r="AO17">
            <v>1681928.0599999998</v>
          </cell>
          <cell r="AP17">
            <v>0</v>
          </cell>
          <cell r="AQ17">
            <v>0</v>
          </cell>
          <cell r="AR17">
            <v>0</v>
          </cell>
          <cell r="AS17">
            <v>0</v>
          </cell>
          <cell r="AT17">
            <v>0</v>
          </cell>
          <cell r="AU17">
            <v>1681928.0599999998</v>
          </cell>
          <cell r="AW17">
            <v>8</v>
          </cell>
          <cell r="AX17">
            <v>0</v>
          </cell>
          <cell r="AY17">
            <v>0</v>
          </cell>
          <cell r="AZ17">
            <v>0</v>
          </cell>
          <cell r="BA17">
            <v>0</v>
          </cell>
          <cell r="BB17">
            <v>0</v>
          </cell>
          <cell r="BC17">
            <v>1696415</v>
          </cell>
          <cell r="CA17">
            <v>8</v>
          </cell>
          <cell r="CB17">
            <v>8</v>
          </cell>
          <cell r="CC17" t="str">
            <v>AMHERST</v>
          </cell>
          <cell r="CD17">
            <v>1608764.0599999998</v>
          </cell>
          <cell r="CE17">
            <v>1467915</v>
          </cell>
          <cell r="CF17">
            <v>140849.05999999982</v>
          </cell>
          <cell r="CG17">
            <v>0</v>
          </cell>
          <cell r="CH17">
            <v>0</v>
          </cell>
          <cell r="CI17">
            <v>0</v>
          </cell>
          <cell r="CJ17">
            <v>140849.05999999982</v>
          </cell>
          <cell r="CK17">
            <v>140849.05999999982</v>
          </cell>
          <cell r="DA17">
            <v>8</v>
          </cell>
          <cell r="DB17" t="str">
            <v>AMHERST</v>
          </cell>
          <cell r="DG17">
            <v>0</v>
          </cell>
          <cell r="DK17">
            <v>0</v>
          </cell>
          <cell r="DL17">
            <v>0</v>
          </cell>
          <cell r="DN17">
            <v>0</v>
          </cell>
          <cell r="DP17">
            <v>140849.05999999982</v>
          </cell>
          <cell r="DQ17">
            <v>0</v>
          </cell>
          <cell r="DR17">
            <v>140849.05999999982</v>
          </cell>
          <cell r="DT17">
            <v>0</v>
          </cell>
          <cell r="EC17">
            <v>-8</v>
          </cell>
        </row>
        <row r="18">
          <cell r="A18">
            <v>9</v>
          </cell>
          <cell r="B18">
            <v>9</v>
          </cell>
          <cell r="C18" t="str">
            <v>ANDOVER</v>
          </cell>
          <cell r="D18">
            <v>14.340702433624216</v>
          </cell>
          <cell r="E18">
            <v>259222.37980442485</v>
          </cell>
          <cell r="F18">
            <v>0</v>
          </cell>
          <cell r="G18">
            <v>13451.578882739506</v>
          </cell>
          <cell r="H18">
            <v>272673.95868716436</v>
          </cell>
          <cell r="J18">
            <v>13451.578882739506</v>
          </cell>
          <cell r="K18">
            <v>16889.001040464318</v>
          </cell>
          <cell r="L18">
            <v>30340.579923203826</v>
          </cell>
          <cell r="N18">
            <v>242333.37876396053</v>
          </cell>
          <cell r="P18">
            <v>13451.578882739506</v>
          </cell>
          <cell r="Q18">
            <v>242.13987102718835</v>
          </cell>
          <cell r="R18">
            <v>0</v>
          </cell>
          <cell r="S18">
            <v>0</v>
          </cell>
          <cell r="T18">
            <v>16889.001040464318</v>
          </cell>
          <cell r="U18">
            <v>30582.719794231012</v>
          </cell>
          <cell r="W18">
            <v>68128.098558191545</v>
          </cell>
          <cell r="AA18">
            <v>9</v>
          </cell>
          <cell r="AB18">
            <v>14.340702433624216</v>
          </cell>
          <cell r="AC18">
            <v>0</v>
          </cell>
          <cell r="AD18">
            <v>0</v>
          </cell>
          <cell r="AE18">
            <v>0</v>
          </cell>
          <cell r="AF18">
            <v>0</v>
          </cell>
          <cell r="AG18">
            <v>0</v>
          </cell>
          <cell r="AH18">
            <v>260092</v>
          </cell>
          <cell r="AI18">
            <v>869.6201955749724</v>
          </cell>
          <cell r="AJ18">
            <v>0</v>
          </cell>
          <cell r="AK18">
            <v>0</v>
          </cell>
          <cell r="AL18">
            <v>259222.37980442485</v>
          </cell>
          <cell r="AM18">
            <v>0</v>
          </cell>
          <cell r="AN18">
            <v>13451.578882739506</v>
          </cell>
          <cell r="AO18">
            <v>272673.95868716447</v>
          </cell>
          <cell r="AP18">
            <v>0</v>
          </cell>
          <cell r="AQ18">
            <v>242.13987102718835</v>
          </cell>
          <cell r="AR18">
            <v>0</v>
          </cell>
          <cell r="AS18">
            <v>0</v>
          </cell>
          <cell r="AT18">
            <v>242.13987102718835</v>
          </cell>
          <cell r="AU18">
            <v>272916.09855819168</v>
          </cell>
          <cell r="AW18">
            <v>9</v>
          </cell>
          <cell r="AX18">
            <v>0</v>
          </cell>
          <cell r="AY18">
            <v>0</v>
          </cell>
          <cell r="AZ18">
            <v>0</v>
          </cell>
          <cell r="BA18">
            <v>0</v>
          </cell>
          <cell r="BB18">
            <v>0</v>
          </cell>
          <cell r="BC18">
            <v>273535</v>
          </cell>
          <cell r="CA18">
            <v>9</v>
          </cell>
          <cell r="CB18">
            <v>9</v>
          </cell>
          <cell r="CC18" t="str">
            <v>ANDOVER</v>
          </cell>
          <cell r="CD18">
            <v>259222.37980442485</v>
          </cell>
          <cell r="CE18">
            <v>252405</v>
          </cell>
          <cell r="CF18">
            <v>6817.3798044248542</v>
          </cell>
          <cell r="CG18">
            <v>30358.199999999997</v>
          </cell>
          <cell r="CH18">
            <v>17258.8</v>
          </cell>
          <cell r="CI18">
            <v>0</v>
          </cell>
          <cell r="CJ18">
            <v>54434.379804424854</v>
          </cell>
          <cell r="CK18">
            <v>16889.001040464318</v>
          </cell>
          <cell r="DA18">
            <v>9</v>
          </cell>
          <cell r="DB18" t="str">
            <v>ANDOVER</v>
          </cell>
          <cell r="DG18">
            <v>0</v>
          </cell>
          <cell r="DK18">
            <v>0</v>
          </cell>
          <cell r="DL18">
            <v>0</v>
          </cell>
          <cell r="DN18">
            <v>0</v>
          </cell>
          <cell r="DP18">
            <v>6817.3798044248542</v>
          </cell>
          <cell r="DQ18">
            <v>0</v>
          </cell>
          <cell r="DR18">
            <v>6817.3798044248542</v>
          </cell>
          <cell r="DT18">
            <v>0</v>
          </cell>
          <cell r="EC18">
            <v>-9</v>
          </cell>
        </row>
        <row r="19">
          <cell r="A19">
            <v>10</v>
          </cell>
          <cell r="B19">
            <v>10</v>
          </cell>
          <cell r="C19" t="str">
            <v>ARLINGTON</v>
          </cell>
          <cell r="D19">
            <v>12.547680650895447</v>
          </cell>
          <cell r="E19">
            <v>245142.65934020895</v>
          </cell>
          <cell r="F19">
            <v>0</v>
          </cell>
          <cell r="G19">
            <v>11769.72445053993</v>
          </cell>
          <cell r="H19">
            <v>256912.38379074889</v>
          </cell>
          <cell r="J19">
            <v>11769.72445053993</v>
          </cell>
          <cell r="K19">
            <v>59674.802134126141</v>
          </cell>
          <cell r="L19">
            <v>71444.526584666077</v>
          </cell>
          <cell r="N19">
            <v>185467.85720608282</v>
          </cell>
          <cell r="P19">
            <v>11769.72445053993</v>
          </cell>
          <cell r="Q19">
            <v>53.512104927207503</v>
          </cell>
          <cell r="R19">
            <v>0</v>
          </cell>
          <cell r="S19">
            <v>0</v>
          </cell>
          <cell r="T19">
            <v>59674.802134126141</v>
          </cell>
          <cell r="U19">
            <v>71498.038689593275</v>
          </cell>
          <cell r="W19">
            <v>101289.4958956761</v>
          </cell>
          <cell r="AA19">
            <v>10</v>
          </cell>
          <cell r="AB19">
            <v>12.547680650895447</v>
          </cell>
          <cell r="AC19">
            <v>0</v>
          </cell>
          <cell r="AD19">
            <v>0</v>
          </cell>
          <cell r="AE19">
            <v>0</v>
          </cell>
          <cell r="AF19">
            <v>0</v>
          </cell>
          <cell r="AG19">
            <v>0</v>
          </cell>
          <cell r="AH19">
            <v>245956</v>
          </cell>
          <cell r="AI19">
            <v>813.34065979104332</v>
          </cell>
          <cell r="AJ19">
            <v>0</v>
          </cell>
          <cell r="AK19">
            <v>0</v>
          </cell>
          <cell r="AL19">
            <v>245142.65934020895</v>
          </cell>
          <cell r="AM19">
            <v>0</v>
          </cell>
          <cell r="AN19">
            <v>11769.72445053993</v>
          </cell>
          <cell r="AO19">
            <v>256912.38379074878</v>
          </cell>
          <cell r="AP19">
            <v>0</v>
          </cell>
          <cell r="AQ19">
            <v>53.512104927207503</v>
          </cell>
          <cell r="AR19">
            <v>0</v>
          </cell>
          <cell r="AS19">
            <v>0</v>
          </cell>
          <cell r="AT19">
            <v>53.512104927207503</v>
          </cell>
          <cell r="AU19">
            <v>256965.89589567602</v>
          </cell>
          <cell r="AW19">
            <v>10</v>
          </cell>
          <cell r="AX19">
            <v>0</v>
          </cell>
          <cell r="AY19">
            <v>0</v>
          </cell>
          <cell r="AZ19">
            <v>0</v>
          </cell>
          <cell r="BA19">
            <v>0</v>
          </cell>
          <cell r="BB19">
            <v>0</v>
          </cell>
          <cell r="BC19">
            <v>257733</v>
          </cell>
          <cell r="CA19">
            <v>10</v>
          </cell>
          <cell r="CB19">
            <v>10</v>
          </cell>
          <cell r="CC19" t="str">
            <v>ARLINGTON</v>
          </cell>
          <cell r="CD19">
            <v>245142.65934020895</v>
          </cell>
          <cell r="CE19">
            <v>193701</v>
          </cell>
          <cell r="CF19">
            <v>51441.659340208949</v>
          </cell>
          <cell r="CG19">
            <v>24816.6</v>
          </cell>
          <cell r="CH19">
            <v>13208</v>
          </cell>
          <cell r="CI19">
            <v>0</v>
          </cell>
          <cell r="CJ19">
            <v>89466.259340208955</v>
          </cell>
          <cell r="CK19">
            <v>59674.802134126141</v>
          </cell>
          <cell r="DA19">
            <v>10</v>
          </cell>
          <cell r="DB19" t="str">
            <v>ARLINGTON</v>
          </cell>
          <cell r="DG19">
            <v>0</v>
          </cell>
          <cell r="DK19">
            <v>0</v>
          </cell>
          <cell r="DL19">
            <v>0</v>
          </cell>
          <cell r="DN19">
            <v>0</v>
          </cell>
          <cell r="DP19">
            <v>51441.659340208949</v>
          </cell>
          <cell r="DQ19">
            <v>0</v>
          </cell>
          <cell r="DR19">
            <v>51441.659340208949</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W20">
            <v>11</v>
          </cell>
          <cell r="AX20">
            <v>0</v>
          </cell>
          <cell r="AY20">
            <v>0</v>
          </cell>
          <cell r="AZ20">
            <v>0</v>
          </cell>
          <cell r="BA20">
            <v>0</v>
          </cell>
          <cell r="BB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W21">
            <v>12</v>
          </cell>
          <cell r="AX21">
            <v>0</v>
          </cell>
          <cell r="AY21">
            <v>0</v>
          </cell>
          <cell r="AZ21">
            <v>0</v>
          </cell>
          <cell r="BA21">
            <v>0</v>
          </cell>
          <cell r="BB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W22">
            <v>13</v>
          </cell>
          <cell r="AX22">
            <v>0</v>
          </cell>
          <cell r="AY22">
            <v>0</v>
          </cell>
          <cell r="AZ22">
            <v>0</v>
          </cell>
          <cell r="BA22">
            <v>0</v>
          </cell>
          <cell r="BB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4.9924812030075172</v>
          </cell>
          <cell r="E23">
            <v>68733.974736842109</v>
          </cell>
          <cell r="F23">
            <v>0</v>
          </cell>
          <cell r="G23">
            <v>4682.9473684210525</v>
          </cell>
          <cell r="H23">
            <v>73416.922105263162</v>
          </cell>
          <cell r="J23">
            <v>4682.9473684210525</v>
          </cell>
          <cell r="K23">
            <v>0</v>
          </cell>
          <cell r="L23">
            <v>4682.9473684210525</v>
          </cell>
          <cell r="N23">
            <v>68733.974736842109</v>
          </cell>
          <cell r="P23">
            <v>4682.9473684210525</v>
          </cell>
          <cell r="Q23">
            <v>247.99634458158886</v>
          </cell>
          <cell r="R23">
            <v>0</v>
          </cell>
          <cell r="S23">
            <v>0</v>
          </cell>
          <cell r="T23">
            <v>0</v>
          </cell>
          <cell r="U23">
            <v>4930.9437130026417</v>
          </cell>
          <cell r="W23">
            <v>4930.9437130026417</v>
          </cell>
          <cell r="AA23">
            <v>14</v>
          </cell>
          <cell r="AB23">
            <v>4.9924812030075172</v>
          </cell>
          <cell r="AC23">
            <v>0</v>
          </cell>
          <cell r="AD23">
            <v>0</v>
          </cell>
          <cell r="AE23">
            <v>0</v>
          </cell>
          <cell r="AF23">
            <v>0</v>
          </cell>
          <cell r="AG23">
            <v>0</v>
          </cell>
          <cell r="AH23">
            <v>69182</v>
          </cell>
          <cell r="AI23">
            <v>448.02526315789464</v>
          </cell>
          <cell r="AJ23">
            <v>0</v>
          </cell>
          <cell r="AK23">
            <v>0</v>
          </cell>
          <cell r="AL23">
            <v>68733.974736842109</v>
          </cell>
          <cell r="AM23">
            <v>0</v>
          </cell>
          <cell r="AN23">
            <v>4682.9473684210525</v>
          </cell>
          <cell r="AO23">
            <v>73416.922105263162</v>
          </cell>
          <cell r="AP23">
            <v>0</v>
          </cell>
          <cell r="AQ23">
            <v>247.99634458158886</v>
          </cell>
          <cell r="AR23">
            <v>0</v>
          </cell>
          <cell r="AS23">
            <v>0</v>
          </cell>
          <cell r="AT23">
            <v>247.99634458158886</v>
          </cell>
          <cell r="AU23">
            <v>73664.918449844758</v>
          </cell>
          <cell r="AW23">
            <v>14</v>
          </cell>
          <cell r="AX23">
            <v>0</v>
          </cell>
          <cell r="AY23">
            <v>0</v>
          </cell>
          <cell r="AZ23">
            <v>0</v>
          </cell>
          <cell r="BA23">
            <v>0</v>
          </cell>
          <cell r="BB23">
            <v>0</v>
          </cell>
          <cell r="BC23">
            <v>73864</v>
          </cell>
          <cell r="CA23">
            <v>14</v>
          </cell>
          <cell r="CB23">
            <v>14</v>
          </cell>
          <cell r="CC23" t="str">
            <v>ASHLAND</v>
          </cell>
          <cell r="CD23">
            <v>68733.974736842109</v>
          </cell>
          <cell r="CE23">
            <v>70312</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W24">
            <v>15</v>
          </cell>
          <cell r="AX24">
            <v>0</v>
          </cell>
          <cell r="AY24">
            <v>0</v>
          </cell>
          <cell r="AZ24">
            <v>0</v>
          </cell>
          <cell r="BA24">
            <v>0</v>
          </cell>
          <cell r="BB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343.07418107213698</v>
          </cell>
          <cell r="E25">
            <v>4096637.338120407</v>
          </cell>
          <cell r="F25">
            <v>0</v>
          </cell>
          <cell r="G25">
            <v>321803.58184566424</v>
          </cell>
          <cell r="H25">
            <v>4418440.9199660709</v>
          </cell>
          <cell r="J25">
            <v>321803.58184566424</v>
          </cell>
          <cell r="K25">
            <v>228339.54486685479</v>
          </cell>
          <cell r="L25">
            <v>550143.12671251898</v>
          </cell>
          <cell r="N25">
            <v>3868297.7932535522</v>
          </cell>
          <cell r="P25">
            <v>321803.58184566424</v>
          </cell>
          <cell r="Q25">
            <v>0</v>
          </cell>
          <cell r="R25">
            <v>0</v>
          </cell>
          <cell r="S25">
            <v>0</v>
          </cell>
          <cell r="T25">
            <v>228339.54486685479</v>
          </cell>
          <cell r="U25">
            <v>550143.12671251898</v>
          </cell>
          <cell r="W25">
            <v>677263.71996607119</v>
          </cell>
          <cell r="AA25">
            <v>16</v>
          </cell>
          <cell r="AB25">
            <v>343.07418107213698</v>
          </cell>
          <cell r="AC25">
            <v>0</v>
          </cell>
          <cell r="AD25">
            <v>0</v>
          </cell>
          <cell r="AE25">
            <v>0</v>
          </cell>
          <cell r="AF25">
            <v>0</v>
          </cell>
          <cell r="AG25">
            <v>0</v>
          </cell>
          <cell r="AH25">
            <v>4162041</v>
          </cell>
          <cell r="AI25">
            <v>65403.661879592153</v>
          </cell>
          <cell r="AJ25">
            <v>0</v>
          </cell>
          <cell r="AK25">
            <v>0</v>
          </cell>
          <cell r="AL25">
            <v>4096637.338120407</v>
          </cell>
          <cell r="AM25">
            <v>0</v>
          </cell>
          <cell r="AN25">
            <v>321803.58184566424</v>
          </cell>
          <cell r="AO25">
            <v>4418440.9199660793</v>
          </cell>
          <cell r="AP25">
            <v>0</v>
          </cell>
          <cell r="AQ25">
            <v>0</v>
          </cell>
          <cell r="AR25">
            <v>0</v>
          </cell>
          <cell r="AS25">
            <v>0</v>
          </cell>
          <cell r="AT25">
            <v>0</v>
          </cell>
          <cell r="AU25">
            <v>4418440.9199660793</v>
          </cell>
          <cell r="AW25">
            <v>16</v>
          </cell>
          <cell r="AX25">
            <v>0</v>
          </cell>
          <cell r="AY25">
            <v>0</v>
          </cell>
          <cell r="AZ25">
            <v>0</v>
          </cell>
          <cell r="BA25">
            <v>0</v>
          </cell>
          <cell r="BB25">
            <v>0</v>
          </cell>
          <cell r="BC25">
            <v>4483829</v>
          </cell>
          <cell r="CA25">
            <v>16</v>
          </cell>
          <cell r="CB25">
            <v>16</v>
          </cell>
          <cell r="CC25" t="str">
            <v>ATTLEBORO</v>
          </cell>
          <cell r="CD25">
            <v>4096637.338120407</v>
          </cell>
          <cell r="CE25">
            <v>3931409</v>
          </cell>
          <cell r="CF25">
            <v>165228.33812040696</v>
          </cell>
          <cell r="CG25">
            <v>190231.8</v>
          </cell>
          <cell r="CH25">
            <v>0</v>
          </cell>
          <cell r="CI25">
            <v>0</v>
          </cell>
          <cell r="CJ25">
            <v>355460.13812040695</v>
          </cell>
          <cell r="CK25">
            <v>228339.54486685479</v>
          </cell>
          <cell r="DA25">
            <v>16</v>
          </cell>
          <cell r="DB25" t="str">
            <v>ATTLEBORO</v>
          </cell>
          <cell r="DG25">
            <v>0</v>
          </cell>
          <cell r="DK25">
            <v>0</v>
          </cell>
          <cell r="DL25">
            <v>0</v>
          </cell>
          <cell r="DN25">
            <v>0</v>
          </cell>
          <cell r="DP25">
            <v>165228.33812040696</v>
          </cell>
          <cell r="DQ25">
            <v>0</v>
          </cell>
          <cell r="DR25">
            <v>165228.33812040696</v>
          </cell>
          <cell r="DT25">
            <v>0</v>
          </cell>
          <cell r="EC25">
            <v>-16</v>
          </cell>
        </row>
        <row r="26">
          <cell r="A26">
            <v>17</v>
          </cell>
          <cell r="B26">
            <v>17</v>
          </cell>
          <cell r="C26" t="str">
            <v>AUBURN</v>
          </cell>
          <cell r="D26">
            <v>8.0065162907268146</v>
          </cell>
          <cell r="E26">
            <v>136523.89368421052</v>
          </cell>
          <cell r="F26">
            <v>0</v>
          </cell>
          <cell r="G26">
            <v>7510.1122807017528</v>
          </cell>
          <cell r="H26">
            <v>144034.00596491227</v>
          </cell>
          <cell r="J26">
            <v>7510.1122807017528</v>
          </cell>
          <cell r="K26">
            <v>5703.8936842105177</v>
          </cell>
          <cell r="L26">
            <v>13214.00596491227</v>
          </cell>
          <cell r="N26">
            <v>130820</v>
          </cell>
          <cell r="P26">
            <v>7510.1122807017528</v>
          </cell>
          <cell r="Q26">
            <v>53.680956022925834</v>
          </cell>
          <cell r="R26">
            <v>0</v>
          </cell>
          <cell r="S26">
            <v>0</v>
          </cell>
          <cell r="T26">
            <v>5703.8936842105177</v>
          </cell>
          <cell r="U26">
            <v>13267.686920935197</v>
          </cell>
          <cell r="W26">
            <v>13267.686920935197</v>
          </cell>
          <cell r="AA26">
            <v>17</v>
          </cell>
          <cell r="AB26">
            <v>8.0065162907268146</v>
          </cell>
          <cell r="AC26">
            <v>0</v>
          </cell>
          <cell r="AD26">
            <v>0</v>
          </cell>
          <cell r="AE26">
            <v>0</v>
          </cell>
          <cell r="AF26">
            <v>0</v>
          </cell>
          <cell r="AG26">
            <v>0</v>
          </cell>
          <cell r="AH26">
            <v>137146</v>
          </cell>
          <cell r="AI26">
            <v>622.1063157894738</v>
          </cell>
          <cell r="AJ26">
            <v>0</v>
          </cell>
          <cell r="AK26">
            <v>0</v>
          </cell>
          <cell r="AL26">
            <v>136523.89368421052</v>
          </cell>
          <cell r="AM26">
            <v>0</v>
          </cell>
          <cell r="AN26">
            <v>7510.1122807017528</v>
          </cell>
          <cell r="AO26">
            <v>144034.00596491233</v>
          </cell>
          <cell r="AP26">
            <v>0</v>
          </cell>
          <cell r="AQ26">
            <v>53.680956022925834</v>
          </cell>
          <cell r="AR26">
            <v>0</v>
          </cell>
          <cell r="AS26">
            <v>0</v>
          </cell>
          <cell r="AT26">
            <v>53.680956022925834</v>
          </cell>
          <cell r="AU26">
            <v>144087.68692093526</v>
          </cell>
          <cell r="AW26">
            <v>17</v>
          </cell>
          <cell r="AX26">
            <v>0</v>
          </cell>
          <cell r="AY26">
            <v>0</v>
          </cell>
          <cell r="AZ26">
            <v>0</v>
          </cell>
          <cell r="BA26">
            <v>0</v>
          </cell>
          <cell r="BB26">
            <v>0</v>
          </cell>
          <cell r="BC26">
            <v>144658</v>
          </cell>
          <cell r="CA26">
            <v>17</v>
          </cell>
          <cell r="CB26">
            <v>17</v>
          </cell>
          <cell r="CC26" t="str">
            <v>AUBURN</v>
          </cell>
          <cell r="CD26">
            <v>136523.89368421052</v>
          </cell>
          <cell r="CE26">
            <v>130820</v>
          </cell>
          <cell r="CF26">
            <v>5703.8936842105177</v>
          </cell>
          <cell r="CG26">
            <v>0</v>
          </cell>
          <cell r="CH26">
            <v>0</v>
          </cell>
          <cell r="CI26">
            <v>0</v>
          </cell>
          <cell r="CJ26">
            <v>5703.8936842105177</v>
          </cell>
          <cell r="CK26">
            <v>5703.8936842105177</v>
          </cell>
          <cell r="DA26">
            <v>17</v>
          </cell>
          <cell r="DB26" t="str">
            <v>AUBURN</v>
          </cell>
          <cell r="DG26">
            <v>0</v>
          </cell>
          <cell r="DK26">
            <v>0</v>
          </cell>
          <cell r="DL26">
            <v>0</v>
          </cell>
          <cell r="DN26">
            <v>0</v>
          </cell>
          <cell r="DP26">
            <v>5703.8936842105177</v>
          </cell>
          <cell r="DQ26">
            <v>0</v>
          </cell>
          <cell r="DR26">
            <v>5703.8936842105177</v>
          </cell>
          <cell r="DT26">
            <v>0</v>
          </cell>
          <cell r="EC26">
            <v>-17</v>
          </cell>
        </row>
        <row r="27">
          <cell r="A27">
            <v>18</v>
          </cell>
          <cell r="B27">
            <v>18</v>
          </cell>
          <cell r="C27" t="str">
            <v>AVON</v>
          </cell>
          <cell r="D27">
            <v>18.239203498998773</v>
          </cell>
          <cell r="E27">
            <v>394861.20687316853</v>
          </cell>
          <cell r="F27">
            <v>0</v>
          </cell>
          <cell r="G27">
            <v>17108.372882060798</v>
          </cell>
          <cell r="H27">
            <v>411969.57975522935</v>
          </cell>
          <cell r="J27">
            <v>17108.372882060798</v>
          </cell>
          <cell r="K27">
            <v>34228.3727276879</v>
          </cell>
          <cell r="L27">
            <v>51336.745609748701</v>
          </cell>
          <cell r="N27">
            <v>360632.83414548065</v>
          </cell>
          <cell r="P27">
            <v>17108.372882060798</v>
          </cell>
          <cell r="Q27">
            <v>0</v>
          </cell>
          <cell r="R27">
            <v>0</v>
          </cell>
          <cell r="S27">
            <v>0</v>
          </cell>
          <cell r="T27">
            <v>34228.3727276879</v>
          </cell>
          <cell r="U27">
            <v>51336.745609748701</v>
          </cell>
          <cell r="W27">
            <v>126857.57975522932</v>
          </cell>
          <cell r="AA27">
            <v>18</v>
          </cell>
          <cell r="AB27">
            <v>18.239203498998773</v>
          </cell>
          <cell r="AC27">
            <v>0</v>
          </cell>
          <cell r="AD27">
            <v>0</v>
          </cell>
          <cell r="AE27">
            <v>0</v>
          </cell>
          <cell r="AF27">
            <v>0</v>
          </cell>
          <cell r="AG27">
            <v>0</v>
          </cell>
          <cell r="AH27">
            <v>397107</v>
          </cell>
          <cell r="AI27">
            <v>2245.7931268317157</v>
          </cell>
          <cell r="AJ27">
            <v>0</v>
          </cell>
          <cell r="AK27">
            <v>0</v>
          </cell>
          <cell r="AL27">
            <v>394861.20687316853</v>
          </cell>
          <cell r="AM27">
            <v>0</v>
          </cell>
          <cell r="AN27">
            <v>17108.372882060798</v>
          </cell>
          <cell r="AO27">
            <v>411969.57975522929</v>
          </cell>
          <cell r="AP27">
            <v>0</v>
          </cell>
          <cell r="AQ27">
            <v>0</v>
          </cell>
          <cell r="AR27">
            <v>0</v>
          </cell>
          <cell r="AS27">
            <v>0</v>
          </cell>
          <cell r="AT27">
            <v>0</v>
          </cell>
          <cell r="AU27">
            <v>411969.57975522929</v>
          </cell>
          <cell r="AW27">
            <v>18</v>
          </cell>
          <cell r="AX27">
            <v>0</v>
          </cell>
          <cell r="AY27">
            <v>0</v>
          </cell>
          <cell r="AZ27">
            <v>0</v>
          </cell>
          <cell r="BA27">
            <v>0</v>
          </cell>
          <cell r="BB27">
            <v>0</v>
          </cell>
          <cell r="BC27">
            <v>414217</v>
          </cell>
          <cell r="CA27">
            <v>18</v>
          </cell>
          <cell r="CB27">
            <v>18</v>
          </cell>
          <cell r="CC27" t="str">
            <v>AVON</v>
          </cell>
          <cell r="CD27">
            <v>394861.20687316853</v>
          </cell>
          <cell r="CE27">
            <v>368566</v>
          </cell>
          <cell r="CF27">
            <v>26295.206873168529</v>
          </cell>
          <cell r="CG27">
            <v>23912.399999999998</v>
          </cell>
          <cell r="CH27">
            <v>59541.600000000006</v>
          </cell>
          <cell r="CI27">
            <v>0</v>
          </cell>
          <cell r="CJ27">
            <v>109749.20687316853</v>
          </cell>
          <cell r="CK27">
            <v>34228.3727276879</v>
          </cell>
          <cell r="DA27">
            <v>18</v>
          </cell>
          <cell r="DB27" t="str">
            <v>AVON</v>
          </cell>
          <cell r="DG27">
            <v>0</v>
          </cell>
          <cell r="DK27">
            <v>0</v>
          </cell>
          <cell r="DL27">
            <v>0</v>
          </cell>
          <cell r="DN27">
            <v>0</v>
          </cell>
          <cell r="DP27">
            <v>26295.206873168529</v>
          </cell>
          <cell r="DQ27">
            <v>0</v>
          </cell>
          <cell r="DR27">
            <v>26295.206873168529</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W28">
            <v>19</v>
          </cell>
          <cell r="AX28">
            <v>0</v>
          </cell>
          <cell r="AY28">
            <v>0</v>
          </cell>
          <cell r="AZ28">
            <v>0</v>
          </cell>
          <cell r="BA28">
            <v>0</v>
          </cell>
          <cell r="BB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301.77577616879779</v>
          </cell>
          <cell r="E29">
            <v>4410274.3290209956</v>
          </cell>
          <cell r="F29">
            <v>0</v>
          </cell>
          <cell r="G29">
            <v>283065.67804633244</v>
          </cell>
          <cell r="H29">
            <v>4693340.0070673283</v>
          </cell>
          <cell r="J29">
            <v>283065.67804633244</v>
          </cell>
          <cell r="K29">
            <v>303183.73517232505</v>
          </cell>
          <cell r="L29">
            <v>586249.41321865749</v>
          </cell>
          <cell r="N29">
            <v>4107090.5938486708</v>
          </cell>
          <cell r="P29">
            <v>283065.67804633244</v>
          </cell>
          <cell r="Q29">
            <v>843.08588112387076</v>
          </cell>
          <cell r="R29">
            <v>0</v>
          </cell>
          <cell r="S29">
            <v>0</v>
          </cell>
          <cell r="T29">
            <v>303183.73517232505</v>
          </cell>
          <cell r="U29">
            <v>587092.49909978127</v>
          </cell>
          <cell r="W29">
            <v>1127661.4929484518</v>
          </cell>
          <cell r="AA29">
            <v>20</v>
          </cell>
          <cell r="AB29">
            <v>301.77577616879779</v>
          </cell>
          <cell r="AC29">
            <v>0</v>
          </cell>
          <cell r="AD29">
            <v>0</v>
          </cell>
          <cell r="AE29">
            <v>0</v>
          </cell>
          <cell r="AF29">
            <v>0</v>
          </cell>
          <cell r="AG29">
            <v>0</v>
          </cell>
          <cell r="AH29">
            <v>4462560</v>
          </cell>
          <cell r="AI29">
            <v>52285.670979005918</v>
          </cell>
          <cell r="AJ29">
            <v>0</v>
          </cell>
          <cell r="AK29">
            <v>0</v>
          </cell>
          <cell r="AL29">
            <v>4410274.3290209956</v>
          </cell>
          <cell r="AM29">
            <v>0</v>
          </cell>
          <cell r="AN29">
            <v>283065.67804633244</v>
          </cell>
          <cell r="AO29">
            <v>4693340.0070673293</v>
          </cell>
          <cell r="AP29">
            <v>0</v>
          </cell>
          <cell r="AQ29">
            <v>843.08588112387076</v>
          </cell>
          <cell r="AR29">
            <v>0</v>
          </cell>
          <cell r="AS29">
            <v>0</v>
          </cell>
          <cell r="AT29">
            <v>843.08588112387076</v>
          </cell>
          <cell r="AU29">
            <v>4694183.0929484526</v>
          </cell>
          <cell r="AW29">
            <v>20</v>
          </cell>
          <cell r="AX29">
            <v>0</v>
          </cell>
          <cell r="AY29">
            <v>0</v>
          </cell>
          <cell r="AZ29">
            <v>0</v>
          </cell>
          <cell r="BA29">
            <v>0</v>
          </cell>
          <cell r="BB29">
            <v>0</v>
          </cell>
          <cell r="BC29">
            <v>4745628</v>
          </cell>
          <cell r="CA29">
            <v>20</v>
          </cell>
          <cell r="CB29">
            <v>20</v>
          </cell>
          <cell r="CC29" t="str">
            <v>BARNSTABLE</v>
          </cell>
          <cell r="CD29">
            <v>4410274.3290209956</v>
          </cell>
          <cell r="CE29">
            <v>4283948</v>
          </cell>
          <cell r="CF29">
            <v>126326.32902099565</v>
          </cell>
          <cell r="CG29">
            <v>533089.19999999995</v>
          </cell>
          <cell r="CH29">
            <v>184337.2</v>
          </cell>
          <cell r="CI29">
            <v>0</v>
          </cell>
          <cell r="CJ29">
            <v>843752.72902099555</v>
          </cell>
          <cell r="CK29">
            <v>303183.73517232505</v>
          </cell>
          <cell r="DA29">
            <v>20</v>
          </cell>
          <cell r="DB29" t="str">
            <v>BARNSTABLE</v>
          </cell>
          <cell r="DG29">
            <v>0</v>
          </cell>
          <cell r="DK29">
            <v>0</v>
          </cell>
          <cell r="DL29">
            <v>0</v>
          </cell>
          <cell r="DN29">
            <v>0</v>
          </cell>
          <cell r="DP29">
            <v>126326.32902099565</v>
          </cell>
          <cell r="DQ29">
            <v>0</v>
          </cell>
          <cell r="DR29">
            <v>126326.32902099565</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W30">
            <v>21</v>
          </cell>
          <cell r="AX30">
            <v>0</v>
          </cell>
          <cell r="AY30">
            <v>0</v>
          </cell>
          <cell r="AZ30">
            <v>0</v>
          </cell>
          <cell r="BA30">
            <v>0</v>
          </cell>
          <cell r="BB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W31">
            <v>22</v>
          </cell>
          <cell r="AX31">
            <v>0</v>
          </cell>
          <cell r="AY31">
            <v>0</v>
          </cell>
          <cell r="AZ31">
            <v>0</v>
          </cell>
          <cell r="BA31">
            <v>0</v>
          </cell>
          <cell r="BB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1.0162601626016263</v>
          </cell>
          <cell r="E32">
            <v>22180.619918699187</v>
          </cell>
          <cell r="F32">
            <v>0</v>
          </cell>
          <cell r="G32">
            <v>953.25203252032497</v>
          </cell>
          <cell r="H32">
            <v>23133.871951219513</v>
          </cell>
          <cell r="J32">
            <v>953.25203252032497</v>
          </cell>
          <cell r="K32">
            <v>6777.0273325729268</v>
          </cell>
          <cell r="L32">
            <v>7730.2793650932517</v>
          </cell>
          <cell r="N32">
            <v>15403.592586126262</v>
          </cell>
          <cell r="P32">
            <v>953.25203252032497</v>
          </cell>
          <cell r="Q32">
            <v>0</v>
          </cell>
          <cell r="R32">
            <v>0</v>
          </cell>
          <cell r="S32">
            <v>0</v>
          </cell>
          <cell r="T32">
            <v>6777.0273325729268</v>
          </cell>
          <cell r="U32">
            <v>7730.2793650932517</v>
          </cell>
          <cell r="W32">
            <v>11973.071951219514</v>
          </cell>
          <cell r="AA32">
            <v>23</v>
          </cell>
          <cell r="AB32">
            <v>1.0162601626016263</v>
          </cell>
          <cell r="AC32">
            <v>0</v>
          </cell>
          <cell r="AD32">
            <v>0</v>
          </cell>
          <cell r="AE32">
            <v>0</v>
          </cell>
          <cell r="AF32">
            <v>0</v>
          </cell>
          <cell r="AG32">
            <v>0</v>
          </cell>
          <cell r="AH32">
            <v>22230</v>
          </cell>
          <cell r="AI32">
            <v>49.380081300813011</v>
          </cell>
          <cell r="AJ32">
            <v>0</v>
          </cell>
          <cell r="AK32">
            <v>0</v>
          </cell>
          <cell r="AL32">
            <v>22180.619918699187</v>
          </cell>
          <cell r="AM32">
            <v>0</v>
          </cell>
          <cell r="AN32">
            <v>953.25203252032497</v>
          </cell>
          <cell r="AO32">
            <v>23133.871951219513</v>
          </cell>
          <cell r="AP32">
            <v>0</v>
          </cell>
          <cell r="AQ32">
            <v>0</v>
          </cell>
          <cell r="AR32">
            <v>0</v>
          </cell>
          <cell r="AS32">
            <v>0</v>
          </cell>
          <cell r="AT32">
            <v>0</v>
          </cell>
          <cell r="AU32">
            <v>23133.871951219513</v>
          </cell>
          <cell r="AW32">
            <v>23</v>
          </cell>
          <cell r="AX32">
            <v>0</v>
          </cell>
          <cell r="AY32">
            <v>0</v>
          </cell>
          <cell r="AZ32">
            <v>0</v>
          </cell>
          <cell r="BA32">
            <v>0</v>
          </cell>
          <cell r="BB32">
            <v>0</v>
          </cell>
          <cell r="BC32">
            <v>23179</v>
          </cell>
          <cell r="CA32">
            <v>23</v>
          </cell>
          <cell r="CB32">
            <v>23</v>
          </cell>
          <cell r="CC32" t="str">
            <v>BEDFORD</v>
          </cell>
          <cell r="CD32">
            <v>22180.619918699187</v>
          </cell>
          <cell r="CE32">
            <v>17510</v>
          </cell>
          <cell r="CF32">
            <v>4670.6199186991871</v>
          </cell>
          <cell r="CG32">
            <v>6349.2</v>
          </cell>
          <cell r="CH32">
            <v>0</v>
          </cell>
          <cell r="CI32">
            <v>0</v>
          </cell>
          <cell r="CJ32">
            <v>11019.819918699188</v>
          </cell>
          <cell r="CK32">
            <v>6777.0273325729268</v>
          </cell>
          <cell r="DA32">
            <v>23</v>
          </cell>
          <cell r="DB32" t="str">
            <v>BEDFORD</v>
          </cell>
          <cell r="DG32">
            <v>0</v>
          </cell>
          <cell r="DK32">
            <v>0</v>
          </cell>
          <cell r="DL32">
            <v>0</v>
          </cell>
          <cell r="DN32">
            <v>0</v>
          </cell>
          <cell r="DP32">
            <v>4670.6199186991871</v>
          </cell>
          <cell r="DQ32">
            <v>0</v>
          </cell>
          <cell r="DR32">
            <v>4670.6199186991871</v>
          </cell>
          <cell r="DT32">
            <v>0</v>
          </cell>
          <cell r="EC32">
            <v>-23</v>
          </cell>
        </row>
        <row r="33">
          <cell r="A33">
            <v>24</v>
          </cell>
          <cell r="B33">
            <v>24</v>
          </cell>
          <cell r="C33" t="str">
            <v>BELCHERTOWN</v>
          </cell>
          <cell r="D33">
            <v>50.613678433312352</v>
          </cell>
          <cell r="E33">
            <v>658812.89381549472</v>
          </cell>
          <cell r="F33">
            <v>0</v>
          </cell>
          <cell r="G33">
            <v>47475.630370447027</v>
          </cell>
          <cell r="H33">
            <v>706288.52418594179</v>
          </cell>
          <cell r="J33">
            <v>47475.630370447027</v>
          </cell>
          <cell r="K33">
            <v>42739.091079807309</v>
          </cell>
          <cell r="L33">
            <v>90214.721450254336</v>
          </cell>
          <cell r="N33">
            <v>616073.80273568747</v>
          </cell>
          <cell r="P33">
            <v>47475.630370447027</v>
          </cell>
          <cell r="Q33">
            <v>0</v>
          </cell>
          <cell r="R33">
            <v>0</v>
          </cell>
          <cell r="S33">
            <v>0</v>
          </cell>
          <cell r="T33">
            <v>42739.091079807309</v>
          </cell>
          <cell r="U33">
            <v>90214.721450254336</v>
          </cell>
          <cell r="W33">
            <v>141949.32418594175</v>
          </cell>
          <cell r="AA33">
            <v>24</v>
          </cell>
          <cell r="AB33">
            <v>50.613678433312352</v>
          </cell>
          <cell r="AC33">
            <v>0</v>
          </cell>
          <cell r="AD33">
            <v>0</v>
          </cell>
          <cell r="AE33">
            <v>0</v>
          </cell>
          <cell r="AF33">
            <v>0</v>
          </cell>
          <cell r="AG33">
            <v>0</v>
          </cell>
          <cell r="AH33">
            <v>667894</v>
          </cell>
          <cell r="AI33">
            <v>9081.1061845049098</v>
          </cell>
          <cell r="AJ33">
            <v>0</v>
          </cell>
          <cell r="AK33">
            <v>0</v>
          </cell>
          <cell r="AL33">
            <v>658812.89381549472</v>
          </cell>
          <cell r="AM33">
            <v>0</v>
          </cell>
          <cell r="AN33">
            <v>47475.630370447027</v>
          </cell>
          <cell r="AO33">
            <v>706288.52418594179</v>
          </cell>
          <cell r="AP33">
            <v>0</v>
          </cell>
          <cell r="AQ33">
            <v>0</v>
          </cell>
          <cell r="AR33">
            <v>0</v>
          </cell>
          <cell r="AS33">
            <v>0</v>
          </cell>
          <cell r="AT33">
            <v>0</v>
          </cell>
          <cell r="AU33">
            <v>706288.52418594179</v>
          </cell>
          <cell r="AW33">
            <v>24</v>
          </cell>
          <cell r="AX33">
            <v>0</v>
          </cell>
          <cell r="AY33">
            <v>0</v>
          </cell>
          <cell r="AZ33">
            <v>0</v>
          </cell>
          <cell r="BA33">
            <v>0</v>
          </cell>
          <cell r="BB33">
            <v>0</v>
          </cell>
          <cell r="BC33">
            <v>715372</v>
          </cell>
          <cell r="CA33">
            <v>24</v>
          </cell>
          <cell r="CB33">
            <v>24</v>
          </cell>
          <cell r="CC33" t="str">
            <v>BELCHERTOWN</v>
          </cell>
          <cell r="CD33">
            <v>658812.89381549472</v>
          </cell>
          <cell r="CE33">
            <v>623115</v>
          </cell>
          <cell r="CF33">
            <v>35697.893815494725</v>
          </cell>
          <cell r="CG33">
            <v>21223.8</v>
          </cell>
          <cell r="CH33">
            <v>37552</v>
          </cell>
          <cell r="CI33">
            <v>0</v>
          </cell>
          <cell r="CJ33">
            <v>94473.693815494727</v>
          </cell>
          <cell r="CK33">
            <v>42739.091079807309</v>
          </cell>
          <cell r="DA33">
            <v>24</v>
          </cell>
          <cell r="DB33" t="str">
            <v>BELCHERTOWN</v>
          </cell>
          <cell r="DG33">
            <v>0</v>
          </cell>
          <cell r="DK33">
            <v>0</v>
          </cell>
          <cell r="DL33">
            <v>0</v>
          </cell>
          <cell r="DN33">
            <v>0</v>
          </cell>
          <cell r="DP33">
            <v>35697.893815494725</v>
          </cell>
          <cell r="DQ33">
            <v>0</v>
          </cell>
          <cell r="DR33">
            <v>35697.893815494725</v>
          </cell>
          <cell r="DT33">
            <v>0</v>
          </cell>
          <cell r="EC33">
            <v>-24</v>
          </cell>
        </row>
        <row r="34">
          <cell r="A34">
            <v>25</v>
          </cell>
          <cell r="B34">
            <v>25</v>
          </cell>
          <cell r="C34" t="str">
            <v>BELLINGHAM</v>
          </cell>
          <cell r="D34">
            <v>146.71134020618553</v>
          </cell>
          <cell r="E34">
            <v>2336426.6235051551</v>
          </cell>
          <cell r="F34">
            <v>0</v>
          </cell>
          <cell r="G34">
            <v>137615.23711340205</v>
          </cell>
          <cell r="H34">
            <v>2474041.8606185573</v>
          </cell>
          <cell r="J34">
            <v>137615.23711340205</v>
          </cell>
          <cell r="K34">
            <v>221214.9818206543</v>
          </cell>
          <cell r="L34">
            <v>358830.21893405635</v>
          </cell>
          <cell r="N34">
            <v>2115211.641684501</v>
          </cell>
          <cell r="P34">
            <v>137615.23711340205</v>
          </cell>
          <cell r="Q34">
            <v>8967.652686119809</v>
          </cell>
          <cell r="R34">
            <v>0</v>
          </cell>
          <cell r="S34">
            <v>0</v>
          </cell>
          <cell r="T34">
            <v>221214.9818206543</v>
          </cell>
          <cell r="U34">
            <v>367797.87162017613</v>
          </cell>
          <cell r="W34">
            <v>953993.913304677</v>
          </cell>
          <cell r="AA34">
            <v>25</v>
          </cell>
          <cell r="AB34">
            <v>146.71134020618553</v>
          </cell>
          <cell r="AC34">
            <v>0</v>
          </cell>
          <cell r="AD34">
            <v>0</v>
          </cell>
          <cell r="AE34">
            <v>0</v>
          </cell>
          <cell r="AF34">
            <v>0</v>
          </cell>
          <cell r="AG34">
            <v>0</v>
          </cell>
          <cell r="AH34">
            <v>2366344</v>
          </cell>
          <cell r="AI34">
            <v>29917.376494845354</v>
          </cell>
          <cell r="AJ34">
            <v>0</v>
          </cell>
          <cell r="AK34">
            <v>0</v>
          </cell>
          <cell r="AL34">
            <v>2336426.6235051551</v>
          </cell>
          <cell r="AM34">
            <v>0</v>
          </cell>
          <cell r="AN34">
            <v>137615.23711340205</v>
          </cell>
          <cell r="AO34">
            <v>2474041.8606185564</v>
          </cell>
          <cell r="AP34">
            <v>0</v>
          </cell>
          <cell r="AQ34">
            <v>8967.652686119809</v>
          </cell>
          <cell r="AR34">
            <v>0</v>
          </cell>
          <cell r="AS34">
            <v>0</v>
          </cell>
          <cell r="AT34">
            <v>8967.652686119809</v>
          </cell>
          <cell r="AU34">
            <v>2483009.5133046764</v>
          </cell>
          <cell r="AW34">
            <v>25</v>
          </cell>
          <cell r="AX34">
            <v>0</v>
          </cell>
          <cell r="AY34">
            <v>0</v>
          </cell>
          <cell r="AZ34">
            <v>0</v>
          </cell>
          <cell r="BA34">
            <v>0</v>
          </cell>
          <cell r="BB34">
            <v>0</v>
          </cell>
          <cell r="BC34">
            <v>2503960</v>
          </cell>
          <cell r="CA34">
            <v>25</v>
          </cell>
          <cell r="CB34">
            <v>25</v>
          </cell>
          <cell r="CC34" t="str">
            <v>BELLINGHAM</v>
          </cell>
          <cell r="CD34">
            <v>2336426.6235051551</v>
          </cell>
          <cell r="CE34">
            <v>2216403</v>
          </cell>
          <cell r="CF34">
            <v>120023.62350515509</v>
          </cell>
          <cell r="CG34">
            <v>305014.2</v>
          </cell>
          <cell r="CH34">
            <v>382373.2</v>
          </cell>
          <cell r="CI34">
            <v>0</v>
          </cell>
          <cell r="CJ34">
            <v>807411.02350515511</v>
          </cell>
          <cell r="CK34">
            <v>221214.9818206543</v>
          </cell>
          <cell r="DA34">
            <v>25</v>
          </cell>
          <cell r="DB34" t="str">
            <v>BELLINGHAM</v>
          </cell>
          <cell r="DG34">
            <v>0</v>
          </cell>
          <cell r="DK34">
            <v>0</v>
          </cell>
          <cell r="DL34">
            <v>0</v>
          </cell>
          <cell r="DN34">
            <v>0</v>
          </cell>
          <cell r="DP34">
            <v>120023.62350515509</v>
          </cell>
          <cell r="DQ34">
            <v>0</v>
          </cell>
          <cell r="DR34">
            <v>120023.62350515509</v>
          </cell>
          <cell r="DT34">
            <v>0</v>
          </cell>
          <cell r="EC34">
            <v>-25</v>
          </cell>
        </row>
        <row r="35">
          <cell r="A35">
            <v>26</v>
          </cell>
          <cell r="B35">
            <v>26</v>
          </cell>
          <cell r="C35" t="str">
            <v>BELMONT</v>
          </cell>
          <cell r="D35">
            <v>3.0523255813953485</v>
          </cell>
          <cell r="E35">
            <v>58266.513081395351</v>
          </cell>
          <cell r="F35">
            <v>0</v>
          </cell>
          <cell r="G35">
            <v>2863.0813953488368</v>
          </cell>
          <cell r="H35">
            <v>61129.594476744191</v>
          </cell>
          <cell r="J35">
            <v>2863.0813953488368</v>
          </cell>
          <cell r="K35">
            <v>6190.427196136895</v>
          </cell>
          <cell r="L35">
            <v>9053.5085914857318</v>
          </cell>
          <cell r="N35">
            <v>52076.085885258457</v>
          </cell>
          <cell r="P35">
            <v>2863.0813953488368</v>
          </cell>
          <cell r="Q35">
            <v>0</v>
          </cell>
          <cell r="R35">
            <v>0</v>
          </cell>
          <cell r="S35">
            <v>0</v>
          </cell>
          <cell r="T35">
            <v>6190.427196136895</v>
          </cell>
          <cell r="U35">
            <v>9053.5085914857318</v>
          </cell>
          <cell r="W35">
            <v>20202.794476744188</v>
          </cell>
          <cell r="AA35">
            <v>26</v>
          </cell>
          <cell r="AB35">
            <v>3.0523255813953485</v>
          </cell>
          <cell r="AC35">
            <v>0</v>
          </cell>
          <cell r="AD35">
            <v>0</v>
          </cell>
          <cell r="AE35">
            <v>0</v>
          </cell>
          <cell r="AF35">
            <v>0</v>
          </cell>
          <cell r="AG35">
            <v>0</v>
          </cell>
          <cell r="AH35">
            <v>58376</v>
          </cell>
          <cell r="AI35">
            <v>109.48691860465114</v>
          </cell>
          <cell r="AJ35">
            <v>0</v>
          </cell>
          <cell r="AK35">
            <v>0</v>
          </cell>
          <cell r="AL35">
            <v>58266.513081395351</v>
          </cell>
          <cell r="AM35">
            <v>0</v>
          </cell>
          <cell r="AN35">
            <v>2863.0813953488368</v>
          </cell>
          <cell r="AO35">
            <v>61129.594476744191</v>
          </cell>
          <cell r="AP35">
            <v>0</v>
          </cell>
          <cell r="AQ35">
            <v>0</v>
          </cell>
          <cell r="AR35">
            <v>0</v>
          </cell>
          <cell r="AS35">
            <v>0</v>
          </cell>
          <cell r="AT35">
            <v>0</v>
          </cell>
          <cell r="AU35">
            <v>61129.594476744191</v>
          </cell>
          <cell r="AW35">
            <v>26</v>
          </cell>
          <cell r="AX35">
            <v>0</v>
          </cell>
          <cell r="AY35">
            <v>0</v>
          </cell>
          <cell r="AZ35">
            <v>0</v>
          </cell>
          <cell r="BA35">
            <v>0</v>
          </cell>
          <cell r="BB35">
            <v>0</v>
          </cell>
          <cell r="BC35">
            <v>61240</v>
          </cell>
          <cell r="CA35">
            <v>26</v>
          </cell>
          <cell r="CB35">
            <v>26</v>
          </cell>
          <cell r="CC35" t="str">
            <v>BELMONT</v>
          </cell>
          <cell r="CD35">
            <v>58266.513081395351</v>
          </cell>
          <cell r="CE35">
            <v>57069</v>
          </cell>
          <cell r="CF35">
            <v>1197.513081395351</v>
          </cell>
          <cell r="CG35">
            <v>15049.8</v>
          </cell>
          <cell r="CH35">
            <v>1092.4000000000001</v>
          </cell>
          <cell r="CI35">
            <v>0</v>
          </cell>
          <cell r="CJ35">
            <v>17339.713081395352</v>
          </cell>
          <cell r="CK35">
            <v>6190.427196136895</v>
          </cell>
          <cell r="DA35">
            <v>26</v>
          </cell>
          <cell r="DB35" t="str">
            <v>BELMONT</v>
          </cell>
          <cell r="DG35">
            <v>0</v>
          </cell>
          <cell r="DK35">
            <v>0</v>
          </cell>
          <cell r="DL35">
            <v>0</v>
          </cell>
          <cell r="DN35">
            <v>0</v>
          </cell>
          <cell r="DP35">
            <v>1197.513081395351</v>
          </cell>
          <cell r="DQ35">
            <v>0</v>
          </cell>
          <cell r="DR35">
            <v>1197.513081395351</v>
          </cell>
          <cell r="DT35">
            <v>0</v>
          </cell>
          <cell r="EC35">
            <v>-26</v>
          </cell>
        </row>
        <row r="36">
          <cell r="A36">
            <v>27</v>
          </cell>
          <cell r="B36">
            <v>27</v>
          </cell>
          <cell r="C36" t="str">
            <v>BERKLEY</v>
          </cell>
          <cell r="D36">
            <v>2.1196778564086425</v>
          </cell>
          <cell r="E36">
            <v>26702.52068474927</v>
          </cell>
          <cell r="F36">
            <v>0</v>
          </cell>
          <cell r="G36">
            <v>1988.2578293113065</v>
          </cell>
          <cell r="H36">
            <v>28690.778514060577</v>
          </cell>
          <cell r="J36">
            <v>1988.2578293113065</v>
          </cell>
          <cell r="K36">
            <v>7272.4129029653968</v>
          </cell>
          <cell r="L36">
            <v>9260.6707322767033</v>
          </cell>
          <cell r="N36">
            <v>19430.107781783874</v>
          </cell>
          <cell r="P36">
            <v>1988.2578293113065</v>
          </cell>
          <cell r="Q36">
            <v>0</v>
          </cell>
          <cell r="R36">
            <v>0</v>
          </cell>
          <cell r="S36">
            <v>0</v>
          </cell>
          <cell r="T36">
            <v>7272.4129029653968</v>
          </cell>
          <cell r="U36">
            <v>9260.6707322767033</v>
          </cell>
          <cell r="W36">
            <v>18987.178514060575</v>
          </cell>
          <cell r="AA36">
            <v>27</v>
          </cell>
          <cell r="AB36">
            <v>2.1196778564086425</v>
          </cell>
          <cell r="AC36">
            <v>0</v>
          </cell>
          <cell r="AD36">
            <v>0</v>
          </cell>
          <cell r="AE36">
            <v>0</v>
          </cell>
          <cell r="AF36">
            <v>0</v>
          </cell>
          <cell r="AG36">
            <v>0</v>
          </cell>
          <cell r="AH36">
            <v>26886</v>
          </cell>
          <cell r="AI36">
            <v>183.4793152507321</v>
          </cell>
          <cell r="AJ36">
            <v>0</v>
          </cell>
          <cell r="AK36">
            <v>0</v>
          </cell>
          <cell r="AL36">
            <v>26702.52068474927</v>
          </cell>
          <cell r="AM36">
            <v>0</v>
          </cell>
          <cell r="AN36">
            <v>1988.2578293113065</v>
          </cell>
          <cell r="AO36">
            <v>28690.778514060574</v>
          </cell>
          <cell r="AP36">
            <v>0</v>
          </cell>
          <cell r="AQ36">
            <v>0</v>
          </cell>
          <cell r="AR36">
            <v>0</v>
          </cell>
          <cell r="AS36">
            <v>0</v>
          </cell>
          <cell r="AT36">
            <v>0</v>
          </cell>
          <cell r="AU36">
            <v>28690.778514060574</v>
          </cell>
          <cell r="AW36">
            <v>27</v>
          </cell>
          <cell r="AX36">
            <v>0</v>
          </cell>
          <cell r="AY36">
            <v>0</v>
          </cell>
          <cell r="AZ36">
            <v>0</v>
          </cell>
          <cell r="BA36">
            <v>0</v>
          </cell>
          <cell r="BB36">
            <v>0</v>
          </cell>
          <cell r="BC36">
            <v>28872</v>
          </cell>
          <cell r="CA36">
            <v>27</v>
          </cell>
          <cell r="CB36">
            <v>27</v>
          </cell>
          <cell r="CC36" t="str">
            <v>BERKLEY</v>
          </cell>
          <cell r="CD36">
            <v>26702.52068474927</v>
          </cell>
          <cell r="CE36">
            <v>24259</v>
          </cell>
          <cell r="CF36">
            <v>2443.52068474927</v>
          </cell>
          <cell r="CG36">
            <v>14555.4</v>
          </cell>
          <cell r="CH36">
            <v>0</v>
          </cell>
          <cell r="CI36">
            <v>0</v>
          </cell>
          <cell r="CJ36">
            <v>16998.920684749268</v>
          </cell>
          <cell r="CK36">
            <v>7272.4129029653968</v>
          </cell>
          <cell r="DA36">
            <v>27</v>
          </cell>
          <cell r="DB36" t="str">
            <v>BERKLEY</v>
          </cell>
          <cell r="DG36">
            <v>0</v>
          </cell>
          <cell r="DK36">
            <v>0</v>
          </cell>
          <cell r="DL36">
            <v>0</v>
          </cell>
          <cell r="DN36">
            <v>0</v>
          </cell>
          <cell r="DP36">
            <v>2443.52068474927</v>
          </cell>
          <cell r="DQ36">
            <v>0</v>
          </cell>
          <cell r="DR36">
            <v>2443.52068474927</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W37">
            <v>28</v>
          </cell>
          <cell r="AX37">
            <v>0</v>
          </cell>
          <cell r="AY37">
            <v>0</v>
          </cell>
          <cell r="AZ37">
            <v>0</v>
          </cell>
          <cell r="BA37">
            <v>0</v>
          </cell>
          <cell r="BB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W38">
            <v>29</v>
          </cell>
          <cell r="AX38">
            <v>0</v>
          </cell>
          <cell r="AY38">
            <v>0</v>
          </cell>
          <cell r="AZ38">
            <v>0</v>
          </cell>
          <cell r="BA38">
            <v>0</v>
          </cell>
          <cell r="BB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11.264031562251379</v>
          </cell>
          <cell r="E39">
            <v>171776.98661288535</v>
          </cell>
          <cell r="F39">
            <v>0</v>
          </cell>
          <cell r="G39">
            <v>10565.661605391786</v>
          </cell>
          <cell r="H39">
            <v>182342.64821827714</v>
          </cell>
          <cell r="J39">
            <v>10565.661605391786</v>
          </cell>
          <cell r="K39">
            <v>27709.562154377079</v>
          </cell>
          <cell r="L39">
            <v>38275.223759768865</v>
          </cell>
          <cell r="N39">
            <v>144067.42445850826</v>
          </cell>
          <cell r="P39">
            <v>10565.661605391786</v>
          </cell>
          <cell r="Q39">
            <v>0</v>
          </cell>
          <cell r="R39">
            <v>0</v>
          </cell>
          <cell r="S39">
            <v>0</v>
          </cell>
          <cell r="T39">
            <v>27709.562154377079</v>
          </cell>
          <cell r="U39">
            <v>38275.223759768865</v>
          </cell>
          <cell r="W39">
            <v>41172.848218277133</v>
          </cell>
          <cell r="AA39">
            <v>30</v>
          </cell>
          <cell r="AB39">
            <v>11.264031562251379</v>
          </cell>
          <cell r="AC39">
            <v>0</v>
          </cell>
          <cell r="AD39">
            <v>0</v>
          </cell>
          <cell r="AE39">
            <v>0</v>
          </cell>
          <cell r="AF39">
            <v>3</v>
          </cell>
          <cell r="AG39">
            <v>0</v>
          </cell>
          <cell r="AH39">
            <v>175641</v>
          </cell>
          <cell r="AI39">
            <v>3864.0133871147136</v>
          </cell>
          <cell r="AJ39">
            <v>0</v>
          </cell>
          <cell r="AK39">
            <v>0</v>
          </cell>
          <cell r="AL39">
            <v>171776.98661288535</v>
          </cell>
          <cell r="AM39">
            <v>0</v>
          </cell>
          <cell r="AN39">
            <v>10565.661605391786</v>
          </cell>
          <cell r="AO39">
            <v>182342.64821827709</v>
          </cell>
          <cell r="AP39">
            <v>0</v>
          </cell>
          <cell r="AQ39">
            <v>0</v>
          </cell>
          <cell r="AR39">
            <v>0</v>
          </cell>
          <cell r="AS39">
            <v>0</v>
          </cell>
          <cell r="AT39">
            <v>0</v>
          </cell>
          <cell r="AU39">
            <v>182342.64821827709</v>
          </cell>
          <cell r="AW39">
            <v>30</v>
          </cell>
          <cell r="AX39">
            <v>0</v>
          </cell>
          <cell r="AY39">
            <v>0</v>
          </cell>
          <cell r="AZ39">
            <v>0</v>
          </cell>
          <cell r="BA39">
            <v>0</v>
          </cell>
          <cell r="BB39">
            <v>0</v>
          </cell>
          <cell r="BC39">
            <v>186203</v>
          </cell>
          <cell r="CA39">
            <v>30</v>
          </cell>
          <cell r="CB39">
            <v>30</v>
          </cell>
          <cell r="CC39" t="str">
            <v>BEVERLY</v>
          </cell>
          <cell r="CD39">
            <v>171776.98661288535</v>
          </cell>
          <cell r="CE39">
            <v>145506</v>
          </cell>
          <cell r="CF39">
            <v>26270.986612885346</v>
          </cell>
          <cell r="CG39">
            <v>4336.2</v>
          </cell>
          <cell r="CH39">
            <v>0</v>
          </cell>
          <cell r="CI39">
            <v>0</v>
          </cell>
          <cell r="CJ39">
            <v>30607.186612885347</v>
          </cell>
          <cell r="CK39">
            <v>27709.562154377079</v>
          </cell>
          <cell r="DA39">
            <v>30</v>
          </cell>
          <cell r="DB39" t="str">
            <v>BEVERLY</v>
          </cell>
          <cell r="DG39">
            <v>0</v>
          </cell>
          <cell r="DK39">
            <v>0</v>
          </cell>
          <cell r="DL39">
            <v>0</v>
          </cell>
          <cell r="DN39">
            <v>0</v>
          </cell>
          <cell r="DP39">
            <v>26270.986612885346</v>
          </cell>
          <cell r="DQ39">
            <v>0</v>
          </cell>
          <cell r="DR39">
            <v>26270.986612885346</v>
          </cell>
          <cell r="DT39">
            <v>0</v>
          </cell>
          <cell r="EC39">
            <v>-30</v>
          </cell>
        </row>
        <row r="40">
          <cell r="A40">
            <v>31</v>
          </cell>
          <cell r="B40">
            <v>31</v>
          </cell>
          <cell r="C40" t="str">
            <v>BILLERICA</v>
          </cell>
          <cell r="D40">
            <v>101.7042623069898</v>
          </cell>
          <cell r="E40">
            <v>1694272.8594411279</v>
          </cell>
          <cell r="F40">
            <v>0</v>
          </cell>
          <cell r="G40">
            <v>95398.598043956532</v>
          </cell>
          <cell r="H40">
            <v>1789671.4574850844</v>
          </cell>
          <cell r="J40">
            <v>95398.598043956532</v>
          </cell>
          <cell r="K40">
            <v>144933.85944112786</v>
          </cell>
          <cell r="L40">
            <v>240332.45748508439</v>
          </cell>
          <cell r="N40">
            <v>1549339</v>
          </cell>
          <cell r="P40">
            <v>95398.598043956532</v>
          </cell>
          <cell r="Q40">
            <v>207.46053638085846</v>
          </cell>
          <cell r="R40">
            <v>0</v>
          </cell>
          <cell r="S40">
            <v>0</v>
          </cell>
          <cell r="T40">
            <v>144933.85944112786</v>
          </cell>
          <cell r="U40">
            <v>240539.91802146524</v>
          </cell>
          <cell r="W40">
            <v>240539.91802146524</v>
          </cell>
          <cell r="AA40">
            <v>31</v>
          </cell>
          <cell r="AB40">
            <v>101.7042623069898</v>
          </cell>
          <cell r="AC40">
            <v>0</v>
          </cell>
          <cell r="AD40">
            <v>0</v>
          </cell>
          <cell r="AE40">
            <v>0</v>
          </cell>
          <cell r="AF40">
            <v>0</v>
          </cell>
          <cell r="AG40">
            <v>0</v>
          </cell>
          <cell r="AH40">
            <v>1707052</v>
          </cell>
          <cell r="AI40">
            <v>12779.140558873287</v>
          </cell>
          <cell r="AJ40">
            <v>0</v>
          </cell>
          <cell r="AK40">
            <v>0</v>
          </cell>
          <cell r="AL40">
            <v>1694272.8594411279</v>
          </cell>
          <cell r="AM40">
            <v>0</v>
          </cell>
          <cell r="AN40">
            <v>95398.598043956532</v>
          </cell>
          <cell r="AO40">
            <v>1789671.4574850849</v>
          </cell>
          <cell r="AP40">
            <v>0</v>
          </cell>
          <cell r="AQ40">
            <v>207.46053638085846</v>
          </cell>
          <cell r="AR40">
            <v>0</v>
          </cell>
          <cell r="AS40">
            <v>0</v>
          </cell>
          <cell r="AT40">
            <v>207.46053638085846</v>
          </cell>
          <cell r="AU40">
            <v>1789878.9180214664</v>
          </cell>
          <cell r="AW40">
            <v>31</v>
          </cell>
          <cell r="AX40">
            <v>0</v>
          </cell>
          <cell r="AY40">
            <v>0</v>
          </cell>
          <cell r="AZ40">
            <v>0</v>
          </cell>
          <cell r="BA40">
            <v>0</v>
          </cell>
          <cell r="BB40">
            <v>0</v>
          </cell>
          <cell r="BC40">
            <v>1802436</v>
          </cell>
          <cell r="CA40">
            <v>31</v>
          </cell>
          <cell r="CB40">
            <v>31</v>
          </cell>
          <cell r="CC40" t="str">
            <v>BILLERICA</v>
          </cell>
          <cell r="CD40">
            <v>1694272.8594411279</v>
          </cell>
          <cell r="CE40">
            <v>1549339</v>
          </cell>
          <cell r="CF40">
            <v>144933.85944112786</v>
          </cell>
          <cell r="CG40">
            <v>0</v>
          </cell>
          <cell r="CH40">
            <v>0</v>
          </cell>
          <cell r="CI40">
            <v>0</v>
          </cell>
          <cell r="CJ40">
            <v>144933.85944112786</v>
          </cell>
          <cell r="CK40">
            <v>144933.85944112786</v>
          </cell>
          <cell r="DA40">
            <v>31</v>
          </cell>
          <cell r="DB40" t="str">
            <v>BILLERICA</v>
          </cell>
          <cell r="DG40">
            <v>0</v>
          </cell>
          <cell r="DK40">
            <v>0</v>
          </cell>
          <cell r="DL40">
            <v>0</v>
          </cell>
          <cell r="DN40">
            <v>0</v>
          </cell>
          <cell r="DP40">
            <v>144933.85944112786</v>
          </cell>
          <cell r="DQ40">
            <v>0</v>
          </cell>
          <cell r="DR40">
            <v>144933.85944112786</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W41">
            <v>32</v>
          </cell>
          <cell r="AX41">
            <v>0</v>
          </cell>
          <cell r="AY41">
            <v>0</v>
          </cell>
          <cell r="AZ41">
            <v>0</v>
          </cell>
          <cell r="BA41">
            <v>0</v>
          </cell>
          <cell r="BB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W42">
            <v>33</v>
          </cell>
          <cell r="AX42">
            <v>0</v>
          </cell>
          <cell r="AY42">
            <v>0</v>
          </cell>
          <cell r="AZ42">
            <v>0</v>
          </cell>
          <cell r="BA42">
            <v>0</v>
          </cell>
          <cell r="BB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W43">
            <v>34</v>
          </cell>
          <cell r="AX43">
            <v>0</v>
          </cell>
          <cell r="AY43">
            <v>0</v>
          </cell>
          <cell r="AZ43">
            <v>0</v>
          </cell>
          <cell r="BA43">
            <v>0</v>
          </cell>
          <cell r="BB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11243.939801869237</v>
          </cell>
          <cell r="E44">
            <v>236282962.24164942</v>
          </cell>
          <cell r="F44">
            <v>52142</v>
          </cell>
          <cell r="G44">
            <v>10546815.534153333</v>
          </cell>
          <cell r="H44">
            <v>246881919.77580276</v>
          </cell>
          <cell r="J44">
            <v>10546815.534153333</v>
          </cell>
          <cell r="K44">
            <v>30477817.993585519</v>
          </cell>
          <cell r="L44">
            <v>41024633.527738854</v>
          </cell>
          <cell r="N44">
            <v>205857286.24806392</v>
          </cell>
          <cell r="P44">
            <v>10546815.534153333</v>
          </cell>
          <cell r="Q44">
            <v>987.48903779278839</v>
          </cell>
          <cell r="R44">
            <v>0</v>
          </cell>
          <cell r="S44">
            <v>0</v>
          </cell>
          <cell r="T44">
            <v>30477817.993585519</v>
          </cell>
          <cell r="U44">
            <v>41025621.016776644</v>
          </cell>
          <cell r="W44">
            <v>55226820.464840546</v>
          </cell>
          <cell r="AA44">
            <v>35</v>
          </cell>
          <cell r="AB44">
            <v>11243.939801869237</v>
          </cell>
          <cell r="AC44">
            <v>0</v>
          </cell>
          <cell r="AD44">
            <v>0</v>
          </cell>
          <cell r="AE44">
            <v>0</v>
          </cell>
          <cell r="AF44">
            <v>93.99103245543904</v>
          </cell>
          <cell r="AG44">
            <v>0</v>
          </cell>
          <cell r="AH44">
            <v>239645350</v>
          </cell>
          <cell r="AI44">
            <v>3362387.7583509642</v>
          </cell>
          <cell r="AJ44">
            <v>0</v>
          </cell>
          <cell r="AK44">
            <v>0</v>
          </cell>
          <cell r="AL44">
            <v>236282962.24164942</v>
          </cell>
          <cell r="AM44">
            <v>52142</v>
          </cell>
          <cell r="AN44">
            <v>10546815.534153333</v>
          </cell>
          <cell r="AO44">
            <v>246881919.77580276</v>
          </cell>
          <cell r="AP44">
            <v>0</v>
          </cell>
          <cell r="AQ44">
            <v>987.48903779278839</v>
          </cell>
          <cell r="AR44">
            <v>0</v>
          </cell>
          <cell r="AS44">
            <v>0</v>
          </cell>
          <cell r="AT44">
            <v>987.48903779278839</v>
          </cell>
          <cell r="AU44">
            <v>246882907.26484045</v>
          </cell>
          <cell r="AW44">
            <v>35</v>
          </cell>
          <cell r="AX44">
            <v>0</v>
          </cell>
          <cell r="AY44">
            <v>0</v>
          </cell>
          <cell r="AZ44">
            <v>0</v>
          </cell>
          <cell r="BA44">
            <v>0</v>
          </cell>
          <cell r="BB44">
            <v>0</v>
          </cell>
          <cell r="BC44">
            <v>250244319</v>
          </cell>
          <cell r="CA44">
            <v>35</v>
          </cell>
          <cell r="CB44">
            <v>35</v>
          </cell>
          <cell r="CC44" t="str">
            <v>BOSTON</v>
          </cell>
          <cell r="CD44">
            <v>236282962.24164942</v>
          </cell>
          <cell r="CE44">
            <v>209818013</v>
          </cell>
          <cell r="CF44">
            <v>26464949.241649419</v>
          </cell>
          <cell r="CG44">
            <v>12095716.199999999</v>
          </cell>
          <cell r="CH44">
            <v>6118352</v>
          </cell>
          <cell r="CI44">
            <v>0</v>
          </cell>
          <cell r="CJ44">
            <v>44679017.441649422</v>
          </cell>
          <cell r="CK44">
            <v>30477817.993585519</v>
          </cell>
          <cell r="DA44">
            <v>35</v>
          </cell>
          <cell r="DB44" t="str">
            <v>BOSTON</v>
          </cell>
          <cell r="DG44">
            <v>0</v>
          </cell>
          <cell r="DK44">
            <v>0</v>
          </cell>
          <cell r="DL44">
            <v>0</v>
          </cell>
          <cell r="DN44">
            <v>0</v>
          </cell>
          <cell r="DP44">
            <v>26464949.241649419</v>
          </cell>
          <cell r="DQ44">
            <v>0</v>
          </cell>
          <cell r="DR44">
            <v>26464949.241649419</v>
          </cell>
          <cell r="DT44">
            <v>0</v>
          </cell>
          <cell r="EC44">
            <v>-35</v>
          </cell>
        </row>
        <row r="45">
          <cell r="A45">
            <v>36</v>
          </cell>
          <cell r="B45">
            <v>36</v>
          </cell>
          <cell r="C45" t="str">
            <v>BOURNE</v>
          </cell>
          <cell r="D45">
            <v>136.46506942412881</v>
          </cell>
          <cell r="E45">
            <v>2216044</v>
          </cell>
          <cell r="F45">
            <v>0</v>
          </cell>
          <cell r="G45">
            <v>128004.23511983285</v>
          </cell>
          <cell r="H45">
            <v>2344048.2351198327</v>
          </cell>
          <cell r="J45">
            <v>128004.23511983285</v>
          </cell>
          <cell r="K45">
            <v>163054.6876275469</v>
          </cell>
          <cell r="L45">
            <v>291058.92274737975</v>
          </cell>
          <cell r="N45">
            <v>2052989.312372453</v>
          </cell>
          <cell r="P45">
            <v>128004.23511983285</v>
          </cell>
          <cell r="Q45">
            <v>0</v>
          </cell>
          <cell r="R45">
            <v>0</v>
          </cell>
          <cell r="S45">
            <v>0</v>
          </cell>
          <cell r="T45">
            <v>163054.6876275469</v>
          </cell>
          <cell r="U45">
            <v>291058.92274737975</v>
          </cell>
          <cell r="W45">
            <v>371015.23511983285</v>
          </cell>
          <cell r="AA45">
            <v>36</v>
          </cell>
          <cell r="AB45">
            <v>136.46506942412881</v>
          </cell>
          <cell r="AC45">
            <v>0</v>
          </cell>
          <cell r="AD45">
            <v>0</v>
          </cell>
          <cell r="AE45">
            <v>0</v>
          </cell>
          <cell r="AF45">
            <v>0</v>
          </cell>
          <cell r="AG45">
            <v>0</v>
          </cell>
          <cell r="AH45">
            <v>2216044</v>
          </cell>
          <cell r="AI45">
            <v>0</v>
          </cell>
          <cell r="AJ45">
            <v>0</v>
          </cell>
          <cell r="AK45">
            <v>0</v>
          </cell>
          <cell r="AL45">
            <v>2216044</v>
          </cell>
          <cell r="AM45">
            <v>0</v>
          </cell>
          <cell r="AN45">
            <v>128004.23511983285</v>
          </cell>
          <cell r="AO45">
            <v>2344048.2351198327</v>
          </cell>
          <cell r="AP45">
            <v>0</v>
          </cell>
          <cell r="AQ45">
            <v>0</v>
          </cell>
          <cell r="AR45">
            <v>0</v>
          </cell>
          <cell r="AS45">
            <v>0</v>
          </cell>
          <cell r="AT45">
            <v>0</v>
          </cell>
          <cell r="AU45">
            <v>2344048.2351198327</v>
          </cell>
          <cell r="AW45">
            <v>36</v>
          </cell>
          <cell r="AX45">
            <v>0</v>
          </cell>
          <cell r="AY45">
            <v>0</v>
          </cell>
          <cell r="AZ45">
            <v>0</v>
          </cell>
          <cell r="BA45">
            <v>0</v>
          </cell>
          <cell r="BB45">
            <v>0</v>
          </cell>
          <cell r="BC45">
            <v>2344048</v>
          </cell>
          <cell r="CA45">
            <v>36</v>
          </cell>
          <cell r="CB45">
            <v>36</v>
          </cell>
          <cell r="CC45" t="str">
            <v>BOURNE</v>
          </cell>
          <cell r="CD45">
            <v>2216044</v>
          </cell>
          <cell r="CE45">
            <v>2092685</v>
          </cell>
          <cell r="CF45">
            <v>123359</v>
          </cell>
          <cell r="CG45">
            <v>119652</v>
          </cell>
          <cell r="CH45">
            <v>0</v>
          </cell>
          <cell r="CI45">
            <v>0</v>
          </cell>
          <cell r="CJ45">
            <v>243011</v>
          </cell>
          <cell r="CK45">
            <v>163054.6876275469</v>
          </cell>
          <cell r="DA45">
            <v>36</v>
          </cell>
          <cell r="DB45" t="str">
            <v>BOURNE</v>
          </cell>
          <cell r="DG45">
            <v>0</v>
          </cell>
          <cell r="DK45">
            <v>0</v>
          </cell>
          <cell r="DL45">
            <v>0</v>
          </cell>
          <cell r="DN45">
            <v>0</v>
          </cell>
          <cell r="DP45">
            <v>123359</v>
          </cell>
          <cell r="DQ45">
            <v>0</v>
          </cell>
          <cell r="DR45">
            <v>123359</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W46">
            <v>37</v>
          </cell>
          <cell r="AX46">
            <v>0</v>
          </cell>
          <cell r="AY46">
            <v>0</v>
          </cell>
          <cell r="AZ46">
            <v>0</v>
          </cell>
          <cell r="BA46">
            <v>0</v>
          </cell>
          <cell r="BB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0.99999999999999978</v>
          </cell>
          <cell r="E47">
            <v>16492</v>
          </cell>
          <cell r="F47">
            <v>0</v>
          </cell>
          <cell r="G47">
            <v>938</v>
          </cell>
          <cell r="H47">
            <v>17430</v>
          </cell>
          <cell r="J47">
            <v>938</v>
          </cell>
          <cell r="K47">
            <v>536.25605490227315</v>
          </cell>
          <cell r="L47">
            <v>1474.2560549022733</v>
          </cell>
          <cell r="N47">
            <v>15955.743945097727</v>
          </cell>
          <cell r="P47">
            <v>938</v>
          </cell>
          <cell r="Q47">
            <v>0</v>
          </cell>
          <cell r="R47">
            <v>0</v>
          </cell>
          <cell r="S47">
            <v>0</v>
          </cell>
          <cell r="T47">
            <v>536.25605490227315</v>
          </cell>
          <cell r="U47">
            <v>1474.2560549022733</v>
          </cell>
          <cell r="W47">
            <v>2554.3999999999996</v>
          </cell>
          <cell r="AA47">
            <v>38</v>
          </cell>
          <cell r="AB47">
            <v>0.99999999999999978</v>
          </cell>
          <cell r="AC47">
            <v>0</v>
          </cell>
          <cell r="AD47">
            <v>0</v>
          </cell>
          <cell r="AE47">
            <v>0</v>
          </cell>
          <cell r="AF47">
            <v>0</v>
          </cell>
          <cell r="AG47">
            <v>0</v>
          </cell>
          <cell r="AH47">
            <v>16492</v>
          </cell>
          <cell r="AI47">
            <v>0</v>
          </cell>
          <cell r="AJ47">
            <v>0</v>
          </cell>
          <cell r="AK47">
            <v>0</v>
          </cell>
          <cell r="AL47">
            <v>16492</v>
          </cell>
          <cell r="AM47">
            <v>0</v>
          </cell>
          <cell r="AN47">
            <v>938</v>
          </cell>
          <cell r="AO47">
            <v>17430</v>
          </cell>
          <cell r="AP47">
            <v>0</v>
          </cell>
          <cell r="AQ47">
            <v>0</v>
          </cell>
          <cell r="AR47">
            <v>0</v>
          </cell>
          <cell r="AS47">
            <v>0</v>
          </cell>
          <cell r="AT47">
            <v>0</v>
          </cell>
          <cell r="AU47">
            <v>17430</v>
          </cell>
          <cell r="AW47">
            <v>38</v>
          </cell>
          <cell r="AX47">
            <v>0</v>
          </cell>
          <cell r="AY47">
            <v>0</v>
          </cell>
          <cell r="AZ47">
            <v>0</v>
          </cell>
          <cell r="BA47">
            <v>0</v>
          </cell>
          <cell r="BB47">
            <v>0</v>
          </cell>
          <cell r="BC47">
            <v>17430</v>
          </cell>
          <cell r="CA47">
            <v>38</v>
          </cell>
          <cell r="CB47">
            <v>38</v>
          </cell>
          <cell r="CC47" t="str">
            <v>BOXFORD</v>
          </cell>
          <cell r="CD47">
            <v>16492</v>
          </cell>
          <cell r="CE47">
            <v>17665</v>
          </cell>
          <cell r="CF47">
            <v>0</v>
          </cell>
          <cell r="CG47">
            <v>1616.3999999999999</v>
          </cell>
          <cell r="CH47">
            <v>0</v>
          </cell>
          <cell r="CI47">
            <v>0</v>
          </cell>
          <cell r="CJ47">
            <v>1616.3999999999999</v>
          </cell>
          <cell r="CK47">
            <v>536.25605490227315</v>
          </cell>
          <cell r="DA47">
            <v>38</v>
          </cell>
          <cell r="DB47" t="str">
            <v>BOXFORD</v>
          </cell>
          <cell r="DG47">
            <v>0</v>
          </cell>
          <cell r="DK47">
            <v>0</v>
          </cell>
          <cell r="DL47">
            <v>0</v>
          </cell>
          <cell r="DN47">
            <v>0</v>
          </cell>
          <cell r="DP47">
            <v>0</v>
          </cell>
          <cell r="DQ47">
            <v>0</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W48">
            <v>39</v>
          </cell>
          <cell r="AX48">
            <v>0</v>
          </cell>
          <cell r="AY48">
            <v>0</v>
          </cell>
          <cell r="AZ48">
            <v>0</v>
          </cell>
          <cell r="BA48">
            <v>0</v>
          </cell>
          <cell r="BB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8.5397105543532472</v>
          </cell>
          <cell r="E49">
            <v>152386.89224141036</v>
          </cell>
          <cell r="F49">
            <v>0</v>
          </cell>
          <cell r="G49">
            <v>8010.2484999833487</v>
          </cell>
          <cell r="H49">
            <v>160397.1407413937</v>
          </cell>
          <cell r="J49">
            <v>8010.2484999833487</v>
          </cell>
          <cell r="K49">
            <v>22891.892241410358</v>
          </cell>
          <cell r="L49">
            <v>30902.140741393705</v>
          </cell>
          <cell r="N49">
            <v>129495</v>
          </cell>
          <cell r="P49">
            <v>8010.2484999833487</v>
          </cell>
          <cell r="Q49">
            <v>0</v>
          </cell>
          <cell r="R49">
            <v>0</v>
          </cell>
          <cell r="S49">
            <v>0</v>
          </cell>
          <cell r="T49">
            <v>22891.892241410358</v>
          </cell>
          <cell r="U49">
            <v>30902.140741393705</v>
          </cell>
          <cell r="W49">
            <v>34098.140741393705</v>
          </cell>
          <cell r="AA49">
            <v>40</v>
          </cell>
          <cell r="AB49">
            <v>8.5397105543532472</v>
          </cell>
          <cell r="AC49">
            <v>0</v>
          </cell>
          <cell r="AD49">
            <v>0</v>
          </cell>
          <cell r="AE49">
            <v>0</v>
          </cell>
          <cell r="AF49">
            <v>0</v>
          </cell>
          <cell r="AG49">
            <v>0</v>
          </cell>
          <cell r="AH49">
            <v>153881</v>
          </cell>
          <cell r="AI49">
            <v>1494.1077585896446</v>
          </cell>
          <cell r="AJ49">
            <v>0</v>
          </cell>
          <cell r="AK49">
            <v>0</v>
          </cell>
          <cell r="AL49">
            <v>152386.89224141036</v>
          </cell>
          <cell r="AM49">
            <v>0</v>
          </cell>
          <cell r="AN49">
            <v>8010.2484999833487</v>
          </cell>
          <cell r="AO49">
            <v>160397.14074139367</v>
          </cell>
          <cell r="AP49">
            <v>0</v>
          </cell>
          <cell r="AQ49">
            <v>0</v>
          </cell>
          <cell r="AR49">
            <v>0</v>
          </cell>
          <cell r="AS49">
            <v>0</v>
          </cell>
          <cell r="AT49">
            <v>0</v>
          </cell>
          <cell r="AU49">
            <v>160397.14074139367</v>
          </cell>
          <cell r="AW49">
            <v>40</v>
          </cell>
          <cell r="AX49">
            <v>0</v>
          </cell>
          <cell r="AY49">
            <v>0</v>
          </cell>
          <cell r="AZ49">
            <v>0</v>
          </cell>
          <cell r="BA49">
            <v>0</v>
          </cell>
          <cell r="BB49">
            <v>0</v>
          </cell>
          <cell r="BC49">
            <v>161889</v>
          </cell>
          <cell r="CA49">
            <v>40</v>
          </cell>
          <cell r="CB49">
            <v>40</v>
          </cell>
          <cell r="CC49" t="str">
            <v>BRAINTREE</v>
          </cell>
          <cell r="CD49">
            <v>152386.89224141036</v>
          </cell>
          <cell r="CE49">
            <v>129495</v>
          </cell>
          <cell r="CF49">
            <v>22891.892241410358</v>
          </cell>
          <cell r="CG49">
            <v>0</v>
          </cell>
          <cell r="CH49">
            <v>3196</v>
          </cell>
          <cell r="CI49">
            <v>0</v>
          </cell>
          <cell r="CJ49">
            <v>26087.892241410358</v>
          </cell>
          <cell r="CK49">
            <v>22891.892241410358</v>
          </cell>
          <cell r="DA49">
            <v>40</v>
          </cell>
          <cell r="DB49" t="str">
            <v>BRAINTREE</v>
          </cell>
          <cell r="DG49">
            <v>0</v>
          </cell>
          <cell r="DK49">
            <v>0</v>
          </cell>
          <cell r="DL49">
            <v>0</v>
          </cell>
          <cell r="DN49">
            <v>0</v>
          </cell>
          <cell r="DP49">
            <v>22891.892241410358</v>
          </cell>
          <cell r="DQ49">
            <v>0</v>
          </cell>
          <cell r="DR49">
            <v>22891.892241410358</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W50">
            <v>41</v>
          </cell>
          <cell r="AX50">
            <v>0</v>
          </cell>
          <cell r="AY50">
            <v>0</v>
          </cell>
          <cell r="AZ50">
            <v>0</v>
          </cell>
          <cell r="BA50">
            <v>0</v>
          </cell>
          <cell r="BB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W51">
            <v>42</v>
          </cell>
          <cell r="AX51">
            <v>0</v>
          </cell>
          <cell r="AY51">
            <v>0</v>
          </cell>
          <cell r="AZ51">
            <v>0</v>
          </cell>
          <cell r="BA51">
            <v>0</v>
          </cell>
          <cell r="BB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3.4285714285714288</v>
          </cell>
          <cell r="E52">
            <v>42875.622857142851</v>
          </cell>
          <cell r="F52">
            <v>0</v>
          </cell>
          <cell r="G52">
            <v>3216.0000000000005</v>
          </cell>
          <cell r="H52">
            <v>46091.622857142851</v>
          </cell>
          <cell r="J52">
            <v>3216.0000000000005</v>
          </cell>
          <cell r="K52">
            <v>1274.622857142851</v>
          </cell>
          <cell r="L52">
            <v>4490.622857142851</v>
          </cell>
          <cell r="N52">
            <v>41601</v>
          </cell>
          <cell r="P52">
            <v>3216.0000000000005</v>
          </cell>
          <cell r="Q52">
            <v>0</v>
          </cell>
          <cell r="R52">
            <v>0</v>
          </cell>
          <cell r="S52">
            <v>0</v>
          </cell>
          <cell r="T52">
            <v>1274.622857142851</v>
          </cell>
          <cell r="U52">
            <v>4490.622857142851</v>
          </cell>
          <cell r="W52">
            <v>17501.422857142854</v>
          </cell>
          <cell r="AA52">
            <v>43</v>
          </cell>
          <cell r="AB52">
            <v>3.4285714285714288</v>
          </cell>
          <cell r="AC52">
            <v>0</v>
          </cell>
          <cell r="AD52">
            <v>0</v>
          </cell>
          <cell r="AE52">
            <v>0</v>
          </cell>
          <cell r="AF52">
            <v>0</v>
          </cell>
          <cell r="AG52">
            <v>0</v>
          </cell>
          <cell r="AH52">
            <v>43344</v>
          </cell>
          <cell r="AI52">
            <v>468.37714285714287</v>
          </cell>
          <cell r="AJ52">
            <v>0</v>
          </cell>
          <cell r="AK52">
            <v>0</v>
          </cell>
          <cell r="AL52">
            <v>42875.622857142851</v>
          </cell>
          <cell r="AM52">
            <v>0</v>
          </cell>
          <cell r="AN52">
            <v>3216.0000000000005</v>
          </cell>
          <cell r="AO52">
            <v>46091.622857142851</v>
          </cell>
          <cell r="AP52">
            <v>0</v>
          </cell>
          <cell r="AQ52">
            <v>0</v>
          </cell>
          <cell r="AR52">
            <v>0</v>
          </cell>
          <cell r="AS52">
            <v>0</v>
          </cell>
          <cell r="AT52">
            <v>0</v>
          </cell>
          <cell r="AU52">
            <v>46091.622857142851</v>
          </cell>
          <cell r="AW52">
            <v>43</v>
          </cell>
          <cell r="AX52">
            <v>0</v>
          </cell>
          <cell r="AY52">
            <v>0</v>
          </cell>
          <cell r="AZ52">
            <v>0</v>
          </cell>
          <cell r="BA52">
            <v>0</v>
          </cell>
          <cell r="BB52">
            <v>0</v>
          </cell>
          <cell r="BC52">
            <v>46557</v>
          </cell>
          <cell r="CA52">
            <v>43</v>
          </cell>
          <cell r="CB52">
            <v>43</v>
          </cell>
          <cell r="CC52" t="str">
            <v>BRIMFIELD</v>
          </cell>
          <cell r="CD52">
            <v>42875.622857142851</v>
          </cell>
          <cell r="CE52">
            <v>41601</v>
          </cell>
          <cell r="CF52">
            <v>1274.622857142851</v>
          </cell>
          <cell r="CG52">
            <v>0</v>
          </cell>
          <cell r="CH52">
            <v>13010.800000000001</v>
          </cell>
          <cell r="CI52">
            <v>0</v>
          </cell>
          <cell r="CJ52">
            <v>14285.422857142852</v>
          </cell>
          <cell r="CK52">
            <v>1274.622857142851</v>
          </cell>
          <cell r="DA52">
            <v>43</v>
          </cell>
          <cell r="DB52" t="str">
            <v>BRIMFIELD</v>
          </cell>
          <cell r="DG52">
            <v>0</v>
          </cell>
          <cell r="DK52">
            <v>0</v>
          </cell>
          <cell r="DL52">
            <v>0</v>
          </cell>
          <cell r="DN52">
            <v>0</v>
          </cell>
          <cell r="DP52">
            <v>1274.622857142851</v>
          </cell>
          <cell r="DQ52">
            <v>0</v>
          </cell>
          <cell r="DR52">
            <v>1274.622857142851</v>
          </cell>
          <cell r="DT52">
            <v>0</v>
          </cell>
          <cell r="EC52">
            <v>-43</v>
          </cell>
        </row>
        <row r="53">
          <cell r="A53">
            <v>44</v>
          </cell>
          <cell r="B53">
            <v>44</v>
          </cell>
          <cell r="C53" t="str">
            <v>BROCKTON</v>
          </cell>
          <cell r="D53">
            <v>1416.5643710864449</v>
          </cell>
          <cell r="E53">
            <v>20119912.78923624</v>
          </cell>
          <cell r="F53">
            <v>0</v>
          </cell>
          <cell r="G53">
            <v>1328737.3800790831</v>
          </cell>
          <cell r="H53">
            <v>21448650.169315323</v>
          </cell>
          <cell r="J53">
            <v>1328737.3800790831</v>
          </cell>
          <cell r="K53">
            <v>3039759.4611644684</v>
          </cell>
          <cell r="L53">
            <v>4368496.841243552</v>
          </cell>
          <cell r="N53">
            <v>17080153.328071773</v>
          </cell>
          <cell r="P53">
            <v>1328737.3800790831</v>
          </cell>
          <cell r="Q53">
            <v>0</v>
          </cell>
          <cell r="R53">
            <v>0</v>
          </cell>
          <cell r="S53">
            <v>0</v>
          </cell>
          <cell r="T53">
            <v>3039759.4611644684</v>
          </cell>
          <cell r="U53">
            <v>4368496.841243552</v>
          </cell>
          <cell r="W53">
            <v>6492353.7693153238</v>
          </cell>
          <cell r="AA53">
            <v>44</v>
          </cell>
          <cell r="AB53">
            <v>1416.5643710864449</v>
          </cell>
          <cell r="AC53">
            <v>0</v>
          </cell>
          <cell r="AD53">
            <v>0</v>
          </cell>
          <cell r="AE53">
            <v>0</v>
          </cell>
          <cell r="AF53">
            <v>51.999999999999993</v>
          </cell>
          <cell r="AG53">
            <v>0</v>
          </cell>
          <cell r="AH53">
            <v>20241624</v>
          </cell>
          <cell r="AI53">
            <v>121711.21076374712</v>
          </cell>
          <cell r="AJ53">
            <v>0</v>
          </cell>
          <cell r="AK53">
            <v>0</v>
          </cell>
          <cell r="AL53">
            <v>20119912.78923624</v>
          </cell>
          <cell r="AM53">
            <v>0</v>
          </cell>
          <cell r="AN53">
            <v>1328737.3800790831</v>
          </cell>
          <cell r="AO53">
            <v>21448650.169315305</v>
          </cell>
          <cell r="AP53">
            <v>0</v>
          </cell>
          <cell r="AQ53">
            <v>0</v>
          </cell>
          <cell r="AR53">
            <v>0</v>
          </cell>
          <cell r="AS53">
            <v>0</v>
          </cell>
          <cell r="AT53">
            <v>0</v>
          </cell>
          <cell r="AU53">
            <v>21448650.169315305</v>
          </cell>
          <cell r="AW53">
            <v>44</v>
          </cell>
          <cell r="AX53">
            <v>0</v>
          </cell>
          <cell r="AY53">
            <v>0</v>
          </cell>
          <cell r="AZ53">
            <v>0</v>
          </cell>
          <cell r="BA53">
            <v>0</v>
          </cell>
          <cell r="BB53">
            <v>0</v>
          </cell>
          <cell r="BC53">
            <v>21570375</v>
          </cell>
          <cell r="CA53">
            <v>44</v>
          </cell>
          <cell r="CB53">
            <v>44</v>
          </cell>
          <cell r="CC53" t="str">
            <v>BROCKTON</v>
          </cell>
          <cell r="CD53">
            <v>20119912.78923624</v>
          </cell>
          <cell r="CE53">
            <v>17647140</v>
          </cell>
          <cell r="CF53">
            <v>2472772.7892362401</v>
          </cell>
          <cell r="CG53">
            <v>1709029.2</v>
          </cell>
          <cell r="CH53">
            <v>981814.4</v>
          </cell>
          <cell r="CI53">
            <v>0</v>
          </cell>
          <cell r="CJ53">
            <v>5163616.3892362406</v>
          </cell>
          <cell r="CK53">
            <v>3039759.4611644684</v>
          </cell>
          <cell r="DA53">
            <v>44</v>
          </cell>
          <cell r="DB53" t="str">
            <v>BROCKTON</v>
          </cell>
          <cell r="DG53">
            <v>0</v>
          </cell>
          <cell r="DK53">
            <v>0</v>
          </cell>
          <cell r="DL53">
            <v>0</v>
          </cell>
          <cell r="DN53">
            <v>0</v>
          </cell>
          <cell r="DP53">
            <v>2472772.7892362401</v>
          </cell>
          <cell r="DQ53">
            <v>0</v>
          </cell>
          <cell r="DR53">
            <v>2472772.7892362401</v>
          </cell>
          <cell r="DT53">
            <v>0</v>
          </cell>
          <cell r="EC53">
            <v>-44</v>
          </cell>
        </row>
        <row r="54">
          <cell r="A54">
            <v>45</v>
          </cell>
          <cell r="B54">
            <v>45</v>
          </cell>
          <cell r="C54" t="str">
            <v>BROOKFIELD</v>
          </cell>
          <cell r="D54">
            <v>7.9999999999999982</v>
          </cell>
          <cell r="E54">
            <v>107107</v>
          </cell>
          <cell r="F54">
            <v>0</v>
          </cell>
          <cell r="G54">
            <v>7504</v>
          </cell>
          <cell r="H54">
            <v>114611</v>
          </cell>
          <cell r="J54">
            <v>7504</v>
          </cell>
          <cell r="K54">
            <v>30493.220741431694</v>
          </cell>
          <cell r="L54">
            <v>37997.220741431694</v>
          </cell>
          <cell r="N54">
            <v>76613.779258568306</v>
          </cell>
          <cell r="P54">
            <v>7504</v>
          </cell>
          <cell r="Q54">
            <v>0</v>
          </cell>
          <cell r="R54">
            <v>0</v>
          </cell>
          <cell r="S54">
            <v>0</v>
          </cell>
          <cell r="T54">
            <v>30493.220741431694</v>
          </cell>
          <cell r="U54">
            <v>37997.220741431694</v>
          </cell>
          <cell r="W54">
            <v>65337.8</v>
          </cell>
          <cell r="AA54">
            <v>45</v>
          </cell>
          <cell r="AB54">
            <v>7.9999999999999982</v>
          </cell>
          <cell r="AC54">
            <v>0</v>
          </cell>
          <cell r="AD54">
            <v>0</v>
          </cell>
          <cell r="AE54">
            <v>0</v>
          </cell>
          <cell r="AF54">
            <v>0</v>
          </cell>
          <cell r="AG54">
            <v>0</v>
          </cell>
          <cell r="AH54">
            <v>107107</v>
          </cell>
          <cell r="AI54">
            <v>0</v>
          </cell>
          <cell r="AJ54">
            <v>0</v>
          </cell>
          <cell r="AK54">
            <v>0</v>
          </cell>
          <cell r="AL54">
            <v>107107</v>
          </cell>
          <cell r="AM54">
            <v>0</v>
          </cell>
          <cell r="AN54">
            <v>7504</v>
          </cell>
          <cell r="AO54">
            <v>114611</v>
          </cell>
          <cell r="AP54">
            <v>0</v>
          </cell>
          <cell r="AQ54">
            <v>0</v>
          </cell>
          <cell r="AR54">
            <v>0</v>
          </cell>
          <cell r="AS54">
            <v>0</v>
          </cell>
          <cell r="AT54">
            <v>0</v>
          </cell>
          <cell r="AU54">
            <v>114611</v>
          </cell>
          <cell r="AW54">
            <v>45</v>
          </cell>
          <cell r="AX54">
            <v>0</v>
          </cell>
          <cell r="AY54">
            <v>0</v>
          </cell>
          <cell r="AZ54">
            <v>0</v>
          </cell>
          <cell r="BA54">
            <v>0</v>
          </cell>
          <cell r="BB54">
            <v>0</v>
          </cell>
          <cell r="BC54">
            <v>114611</v>
          </cell>
          <cell r="CA54">
            <v>45</v>
          </cell>
          <cell r="CB54">
            <v>45</v>
          </cell>
          <cell r="CC54" t="str">
            <v>BROOKFIELD</v>
          </cell>
          <cell r="CD54">
            <v>107107</v>
          </cell>
          <cell r="CE54">
            <v>79940</v>
          </cell>
          <cell r="CF54">
            <v>27167</v>
          </cell>
          <cell r="CG54">
            <v>10026</v>
          </cell>
          <cell r="CH54">
            <v>20640.800000000003</v>
          </cell>
          <cell r="CI54">
            <v>0</v>
          </cell>
          <cell r="CJ54">
            <v>57833.8</v>
          </cell>
          <cell r="CK54">
            <v>30493.220741431694</v>
          </cell>
          <cell r="DA54">
            <v>45</v>
          </cell>
          <cell r="DB54" t="str">
            <v>BROOKFIELD</v>
          </cell>
          <cell r="DG54">
            <v>0</v>
          </cell>
          <cell r="DK54">
            <v>0</v>
          </cell>
          <cell r="DL54">
            <v>0</v>
          </cell>
          <cell r="DN54">
            <v>0</v>
          </cell>
          <cell r="DP54">
            <v>27167</v>
          </cell>
          <cell r="DQ54">
            <v>0</v>
          </cell>
          <cell r="DR54">
            <v>27167</v>
          </cell>
          <cell r="DT54">
            <v>0</v>
          </cell>
          <cell r="EC54">
            <v>-45</v>
          </cell>
        </row>
        <row r="55">
          <cell r="A55">
            <v>46</v>
          </cell>
          <cell r="B55">
            <v>46</v>
          </cell>
          <cell r="C55" t="str">
            <v>BROOKLINE</v>
          </cell>
          <cell r="D55">
            <v>3.0496111749873629</v>
          </cell>
          <cell r="E55">
            <v>72477</v>
          </cell>
          <cell r="F55">
            <v>0</v>
          </cell>
          <cell r="G55">
            <v>2860.5352821381471</v>
          </cell>
          <cell r="H55">
            <v>75337.535282138153</v>
          </cell>
          <cell r="J55">
            <v>2860.5352821381471</v>
          </cell>
          <cell r="K55">
            <v>8359.9962969763201</v>
          </cell>
          <cell r="L55">
            <v>11220.531579114468</v>
          </cell>
          <cell r="N55">
            <v>64117.003703023685</v>
          </cell>
          <cell r="P55">
            <v>2860.5352821381471</v>
          </cell>
          <cell r="Q55">
            <v>0</v>
          </cell>
          <cell r="R55">
            <v>0</v>
          </cell>
          <cell r="S55">
            <v>0</v>
          </cell>
          <cell r="T55">
            <v>8359.9962969763201</v>
          </cell>
          <cell r="U55">
            <v>11220.531579114468</v>
          </cell>
          <cell r="W55">
            <v>20393.335282138145</v>
          </cell>
          <cell r="AA55">
            <v>46</v>
          </cell>
          <cell r="AB55">
            <v>3.0496111749873629</v>
          </cell>
          <cell r="AC55">
            <v>0</v>
          </cell>
          <cell r="AD55">
            <v>0</v>
          </cell>
          <cell r="AE55">
            <v>0</v>
          </cell>
          <cell r="AF55">
            <v>0</v>
          </cell>
          <cell r="AG55">
            <v>0</v>
          </cell>
          <cell r="AH55">
            <v>72477</v>
          </cell>
          <cell r="AI55">
            <v>0</v>
          </cell>
          <cell r="AJ55">
            <v>0</v>
          </cell>
          <cell r="AK55">
            <v>0</v>
          </cell>
          <cell r="AL55">
            <v>72477</v>
          </cell>
          <cell r="AM55">
            <v>0</v>
          </cell>
          <cell r="AN55">
            <v>2860.5352821381471</v>
          </cell>
          <cell r="AO55">
            <v>75337.535282138124</v>
          </cell>
          <cell r="AP55">
            <v>0</v>
          </cell>
          <cell r="AQ55">
            <v>0</v>
          </cell>
          <cell r="AR55">
            <v>0</v>
          </cell>
          <cell r="AS55">
            <v>0</v>
          </cell>
          <cell r="AT55">
            <v>0</v>
          </cell>
          <cell r="AU55">
            <v>75337.535282138124</v>
          </cell>
          <cell r="AW55">
            <v>46</v>
          </cell>
          <cell r="AX55">
            <v>0</v>
          </cell>
          <cell r="AY55">
            <v>0</v>
          </cell>
          <cell r="AZ55">
            <v>0</v>
          </cell>
          <cell r="BA55">
            <v>0</v>
          </cell>
          <cell r="BB55">
            <v>0</v>
          </cell>
          <cell r="BC55">
            <v>75338</v>
          </cell>
          <cell r="CA55">
            <v>46</v>
          </cell>
          <cell r="CB55">
            <v>46</v>
          </cell>
          <cell r="CC55" t="str">
            <v>BROOKLINE</v>
          </cell>
          <cell r="CD55">
            <v>72477</v>
          </cell>
          <cell r="CE55">
            <v>68671</v>
          </cell>
          <cell r="CF55">
            <v>3806</v>
          </cell>
          <cell r="CG55">
            <v>13726.8</v>
          </cell>
          <cell r="CH55">
            <v>0</v>
          </cell>
          <cell r="CI55">
            <v>0</v>
          </cell>
          <cell r="CJ55">
            <v>17532.8</v>
          </cell>
          <cell r="CK55">
            <v>8359.9962969763201</v>
          </cell>
          <cell r="DA55">
            <v>46</v>
          </cell>
          <cell r="DB55" t="str">
            <v>BROOKLINE</v>
          </cell>
          <cell r="DG55">
            <v>0</v>
          </cell>
          <cell r="DK55">
            <v>0</v>
          </cell>
          <cell r="DL55">
            <v>0</v>
          </cell>
          <cell r="DN55">
            <v>0</v>
          </cell>
          <cell r="DP55">
            <v>3806</v>
          </cell>
          <cell r="DQ55">
            <v>0</v>
          </cell>
          <cell r="DR55">
            <v>3806</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W56">
            <v>47</v>
          </cell>
          <cell r="AX56">
            <v>0</v>
          </cell>
          <cell r="AY56">
            <v>0</v>
          </cell>
          <cell r="AZ56">
            <v>0</v>
          </cell>
          <cell r="BA56">
            <v>0</v>
          </cell>
          <cell r="BB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9.4636174332600902</v>
          </cell>
          <cell r="E57">
            <v>183570.05738063069</v>
          </cell>
          <cell r="F57">
            <v>0</v>
          </cell>
          <cell r="G57">
            <v>8876.8731523979659</v>
          </cell>
          <cell r="H57">
            <v>192446.93053302867</v>
          </cell>
          <cell r="J57">
            <v>8876.8731523979659</v>
          </cell>
          <cell r="K57">
            <v>23140.950697728971</v>
          </cell>
          <cell r="L57">
            <v>32017.823850126937</v>
          </cell>
          <cell r="N57">
            <v>160429.10668290174</v>
          </cell>
          <cell r="P57">
            <v>8876.8731523979659</v>
          </cell>
          <cell r="Q57">
            <v>0</v>
          </cell>
          <cell r="R57">
            <v>0</v>
          </cell>
          <cell r="S57">
            <v>0</v>
          </cell>
          <cell r="T57">
            <v>23140.950697728971</v>
          </cell>
          <cell r="U57">
            <v>32017.823850126937</v>
          </cell>
          <cell r="W57">
            <v>65340.930533028659</v>
          </cell>
          <cell r="AA57">
            <v>48</v>
          </cell>
          <cell r="AB57">
            <v>9.4636174332600902</v>
          </cell>
          <cell r="AC57">
            <v>0</v>
          </cell>
          <cell r="AD57">
            <v>0</v>
          </cell>
          <cell r="AE57">
            <v>0</v>
          </cell>
          <cell r="AF57">
            <v>0</v>
          </cell>
          <cell r="AG57">
            <v>0</v>
          </cell>
          <cell r="AH57">
            <v>183624</v>
          </cell>
          <cell r="AI57">
            <v>53.94261936958258</v>
          </cell>
          <cell r="AJ57">
            <v>0</v>
          </cell>
          <cell r="AK57">
            <v>0</v>
          </cell>
          <cell r="AL57">
            <v>183570.05738063069</v>
          </cell>
          <cell r="AM57">
            <v>0</v>
          </cell>
          <cell r="AN57">
            <v>8876.8731523979659</v>
          </cell>
          <cell r="AO57">
            <v>192446.9305330283</v>
          </cell>
          <cell r="AP57">
            <v>0</v>
          </cell>
          <cell r="AQ57">
            <v>0</v>
          </cell>
          <cell r="AR57">
            <v>0</v>
          </cell>
          <cell r="AS57">
            <v>0</v>
          </cell>
          <cell r="AT57">
            <v>0</v>
          </cell>
          <cell r="AU57">
            <v>192446.9305330283</v>
          </cell>
          <cell r="AW57">
            <v>48</v>
          </cell>
          <cell r="AX57">
            <v>0</v>
          </cell>
          <cell r="AY57">
            <v>0</v>
          </cell>
          <cell r="AZ57">
            <v>0</v>
          </cell>
          <cell r="BA57">
            <v>0</v>
          </cell>
          <cell r="BB57">
            <v>0</v>
          </cell>
          <cell r="BC57">
            <v>192490</v>
          </cell>
          <cell r="CA57">
            <v>48</v>
          </cell>
          <cell r="CB57">
            <v>48</v>
          </cell>
          <cell r="CC57" t="str">
            <v>BURLINGTON</v>
          </cell>
          <cell r="CD57">
            <v>183570.05738063069</v>
          </cell>
          <cell r="CE57">
            <v>162939</v>
          </cell>
          <cell r="CF57">
            <v>20631.057380630693</v>
          </cell>
          <cell r="CG57">
            <v>7565.4</v>
          </cell>
          <cell r="CH57">
            <v>28267.600000000002</v>
          </cell>
          <cell r="CI57">
            <v>0</v>
          </cell>
          <cell r="CJ57">
            <v>56464.057380630693</v>
          </cell>
          <cell r="CK57">
            <v>23140.950697728971</v>
          </cell>
          <cell r="DA57">
            <v>48</v>
          </cell>
          <cell r="DB57" t="str">
            <v>BURLINGTON</v>
          </cell>
          <cell r="DG57">
            <v>0</v>
          </cell>
          <cell r="DK57">
            <v>0</v>
          </cell>
          <cell r="DL57">
            <v>0</v>
          </cell>
          <cell r="DN57">
            <v>0</v>
          </cell>
          <cell r="DP57">
            <v>20631.057380630693</v>
          </cell>
          <cell r="DQ57">
            <v>0</v>
          </cell>
          <cell r="DR57">
            <v>20631.057380630693</v>
          </cell>
          <cell r="DT57">
            <v>0</v>
          </cell>
          <cell r="EC57">
            <v>-48</v>
          </cell>
        </row>
        <row r="58">
          <cell r="A58">
            <v>49</v>
          </cell>
          <cell r="B58">
            <v>49</v>
          </cell>
          <cell r="C58" t="str">
            <v>CAMBRIDGE</v>
          </cell>
          <cell r="D58">
            <v>571.77142243627941</v>
          </cell>
          <cell r="E58">
            <v>18157794.870516598</v>
          </cell>
          <cell r="F58">
            <v>0</v>
          </cell>
          <cell r="G58">
            <v>536321.5942452309</v>
          </cell>
          <cell r="H58">
            <v>18694116.464761831</v>
          </cell>
          <cell r="J58">
            <v>536321.5942452309</v>
          </cell>
          <cell r="K58">
            <v>2352867.7312221974</v>
          </cell>
          <cell r="L58">
            <v>2889189.3254674282</v>
          </cell>
          <cell r="N58">
            <v>15804927.139294403</v>
          </cell>
          <cell r="P58">
            <v>536321.5942452309</v>
          </cell>
          <cell r="Q58">
            <v>0</v>
          </cell>
          <cell r="R58">
            <v>0</v>
          </cell>
          <cell r="S58">
            <v>0</v>
          </cell>
          <cell r="T58">
            <v>2352867.7312221974</v>
          </cell>
          <cell r="U58">
            <v>2889189.3254674282</v>
          </cell>
          <cell r="W58">
            <v>3720481.6647618292</v>
          </cell>
          <cell r="AA58">
            <v>49</v>
          </cell>
          <cell r="AB58">
            <v>571.77142243627941</v>
          </cell>
          <cell r="AC58">
            <v>0</v>
          </cell>
          <cell r="AD58">
            <v>0</v>
          </cell>
          <cell r="AE58">
            <v>0</v>
          </cell>
          <cell r="AF58">
            <v>18.999999999999993</v>
          </cell>
          <cell r="AG58">
            <v>0</v>
          </cell>
          <cell r="AH58">
            <v>18339075</v>
          </cell>
          <cell r="AI58">
            <v>181280.12948342253</v>
          </cell>
          <cell r="AJ58">
            <v>0</v>
          </cell>
          <cell r="AK58">
            <v>0</v>
          </cell>
          <cell r="AL58">
            <v>18157794.870516598</v>
          </cell>
          <cell r="AM58">
            <v>0</v>
          </cell>
          <cell r="AN58">
            <v>536321.5942452309</v>
          </cell>
          <cell r="AO58">
            <v>18694116.464761801</v>
          </cell>
          <cell r="AP58">
            <v>0</v>
          </cell>
          <cell r="AQ58">
            <v>0</v>
          </cell>
          <cell r="AR58">
            <v>0</v>
          </cell>
          <cell r="AS58">
            <v>0</v>
          </cell>
          <cell r="AT58">
            <v>0</v>
          </cell>
          <cell r="AU58">
            <v>18694116.464761801</v>
          </cell>
          <cell r="AW58">
            <v>49</v>
          </cell>
          <cell r="AX58">
            <v>0</v>
          </cell>
          <cell r="AY58">
            <v>0</v>
          </cell>
          <cell r="AZ58">
            <v>0</v>
          </cell>
          <cell r="BA58">
            <v>0</v>
          </cell>
          <cell r="BB58">
            <v>0</v>
          </cell>
          <cell r="BC58">
            <v>18875403</v>
          </cell>
          <cell r="CA58">
            <v>49</v>
          </cell>
          <cell r="CB58">
            <v>49</v>
          </cell>
          <cell r="CC58" t="str">
            <v>CAMBRIDGE</v>
          </cell>
          <cell r="CD58">
            <v>18157794.870516598</v>
          </cell>
          <cell r="CE58">
            <v>15948172</v>
          </cell>
          <cell r="CF58">
            <v>2209622.8705165982</v>
          </cell>
          <cell r="CG58">
            <v>431773.2</v>
          </cell>
          <cell r="CH58">
            <v>542764</v>
          </cell>
          <cell r="CI58">
            <v>0</v>
          </cell>
          <cell r="CJ58">
            <v>3184160.0705165984</v>
          </cell>
          <cell r="CK58">
            <v>2352867.7312221974</v>
          </cell>
          <cell r="DA58">
            <v>49</v>
          </cell>
          <cell r="DB58" t="str">
            <v>CAMBRIDGE</v>
          </cell>
          <cell r="DG58">
            <v>0</v>
          </cell>
          <cell r="DK58">
            <v>0</v>
          </cell>
          <cell r="DL58">
            <v>0</v>
          </cell>
          <cell r="DN58">
            <v>0</v>
          </cell>
          <cell r="DP58">
            <v>2209622.8705165982</v>
          </cell>
          <cell r="DQ58">
            <v>0</v>
          </cell>
          <cell r="DR58">
            <v>2209622.8705165982</v>
          </cell>
          <cell r="DT58">
            <v>0</v>
          </cell>
          <cell r="EC58">
            <v>-49</v>
          </cell>
        </row>
        <row r="59">
          <cell r="A59">
            <v>50</v>
          </cell>
          <cell r="B59">
            <v>50</v>
          </cell>
          <cell r="C59" t="str">
            <v>CANTON</v>
          </cell>
          <cell r="D59">
            <v>20.104764594033547</v>
          </cell>
          <cell r="E59">
            <v>375773.72610643611</v>
          </cell>
          <cell r="F59">
            <v>0</v>
          </cell>
          <cell r="G59">
            <v>18858.269189203496</v>
          </cell>
          <cell r="H59">
            <v>394631.99529563962</v>
          </cell>
          <cell r="J59">
            <v>18858.269189203496</v>
          </cell>
          <cell r="K59">
            <v>42723.240011984133</v>
          </cell>
          <cell r="L59">
            <v>61581.509201187626</v>
          </cell>
          <cell r="N59">
            <v>333050.48609445198</v>
          </cell>
          <cell r="P59">
            <v>18858.269189203496</v>
          </cell>
          <cell r="Q59">
            <v>19.257216741098084</v>
          </cell>
          <cell r="R59">
            <v>0</v>
          </cell>
          <cell r="S59">
            <v>0</v>
          </cell>
          <cell r="T59">
            <v>42723.240011984133</v>
          </cell>
          <cell r="U59">
            <v>61600.766417928724</v>
          </cell>
          <cell r="W59">
            <v>123628.0525123807</v>
          </cell>
          <cell r="AA59">
            <v>50</v>
          </cell>
          <cell r="AB59">
            <v>20.104764594033547</v>
          </cell>
          <cell r="AC59">
            <v>0</v>
          </cell>
          <cell r="AD59">
            <v>0</v>
          </cell>
          <cell r="AE59">
            <v>0</v>
          </cell>
          <cell r="AF59">
            <v>0.99999999999999978</v>
          </cell>
          <cell r="AG59">
            <v>0</v>
          </cell>
          <cell r="AH59">
            <v>376402</v>
          </cell>
          <cell r="AI59">
            <v>628.27389356354968</v>
          </cell>
          <cell r="AJ59">
            <v>0</v>
          </cell>
          <cell r="AK59">
            <v>0</v>
          </cell>
          <cell r="AL59">
            <v>375773.72610643611</v>
          </cell>
          <cell r="AM59">
            <v>0</v>
          </cell>
          <cell r="AN59">
            <v>18858.269189203496</v>
          </cell>
          <cell r="AO59">
            <v>394631.9952956395</v>
          </cell>
          <cell r="AP59">
            <v>0</v>
          </cell>
          <cell r="AQ59">
            <v>19.257216741098084</v>
          </cell>
          <cell r="AR59">
            <v>0</v>
          </cell>
          <cell r="AS59">
            <v>0</v>
          </cell>
          <cell r="AT59">
            <v>19.257216741098084</v>
          </cell>
          <cell r="AU59">
            <v>394651.25251238077</v>
          </cell>
          <cell r="AW59">
            <v>50</v>
          </cell>
          <cell r="AX59">
            <v>0</v>
          </cell>
          <cell r="AY59">
            <v>0</v>
          </cell>
          <cell r="AZ59">
            <v>0</v>
          </cell>
          <cell r="BA59">
            <v>0</v>
          </cell>
          <cell r="BB59">
            <v>0</v>
          </cell>
          <cell r="BC59">
            <v>395260</v>
          </cell>
          <cell r="CA59">
            <v>50</v>
          </cell>
          <cell r="CB59">
            <v>50</v>
          </cell>
          <cell r="CC59" t="str">
            <v>CANTON</v>
          </cell>
          <cell r="CD59">
            <v>375773.72610643611</v>
          </cell>
          <cell r="CE59">
            <v>363845</v>
          </cell>
          <cell r="CF59">
            <v>11928.726106436108</v>
          </cell>
          <cell r="CG59">
            <v>92821.8</v>
          </cell>
          <cell r="CH59">
            <v>0</v>
          </cell>
          <cell r="CI59">
            <v>0</v>
          </cell>
          <cell r="CJ59">
            <v>104750.52610643611</v>
          </cell>
          <cell r="CK59">
            <v>42723.240011984133</v>
          </cell>
          <cell r="DA59">
            <v>50</v>
          </cell>
          <cell r="DB59" t="str">
            <v>CANTON</v>
          </cell>
          <cell r="DG59">
            <v>0</v>
          </cell>
          <cell r="DK59">
            <v>0</v>
          </cell>
          <cell r="DL59">
            <v>0</v>
          </cell>
          <cell r="DN59">
            <v>0</v>
          </cell>
          <cell r="DP59">
            <v>11928.726106436108</v>
          </cell>
          <cell r="DQ59">
            <v>0</v>
          </cell>
          <cell r="DR59">
            <v>11928.726106436108</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W60">
            <v>51</v>
          </cell>
          <cell r="AX60">
            <v>0</v>
          </cell>
          <cell r="AY60">
            <v>0</v>
          </cell>
          <cell r="AZ60">
            <v>0</v>
          </cell>
          <cell r="BA60">
            <v>0</v>
          </cell>
          <cell r="BB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69.3894238638443</v>
          </cell>
          <cell r="E61">
            <v>1031882.462939192</v>
          </cell>
          <cell r="F61">
            <v>0</v>
          </cell>
          <cell r="G61">
            <v>65087.279584285978</v>
          </cell>
          <cell r="H61">
            <v>1096969.7425234779</v>
          </cell>
          <cell r="J61">
            <v>65087.279584285978</v>
          </cell>
          <cell r="K61">
            <v>112060.9747976443</v>
          </cell>
          <cell r="L61">
            <v>177148.25438193028</v>
          </cell>
          <cell r="N61">
            <v>919821.48814154766</v>
          </cell>
          <cell r="P61">
            <v>65087.279584285978</v>
          </cell>
          <cell r="Q61">
            <v>874.06512633749355</v>
          </cell>
          <cell r="R61">
            <v>0</v>
          </cell>
          <cell r="S61">
            <v>0</v>
          </cell>
          <cell r="T61">
            <v>112060.9747976443</v>
          </cell>
          <cell r="U61">
            <v>178022.31950826777</v>
          </cell>
          <cell r="W61">
            <v>328058.00764981541</v>
          </cell>
          <cell r="AA61">
            <v>52</v>
          </cell>
          <cell r="AB61">
            <v>69.3894238638443</v>
          </cell>
          <cell r="AC61">
            <v>0</v>
          </cell>
          <cell r="AD61">
            <v>0</v>
          </cell>
          <cell r="AE61">
            <v>0</v>
          </cell>
          <cell r="AF61">
            <v>0</v>
          </cell>
          <cell r="AG61">
            <v>0</v>
          </cell>
          <cell r="AH61">
            <v>1039788</v>
          </cell>
          <cell r="AI61">
            <v>7905.5370608077792</v>
          </cell>
          <cell r="AJ61">
            <v>0</v>
          </cell>
          <cell r="AK61">
            <v>0</v>
          </cell>
          <cell r="AL61">
            <v>1031882.462939192</v>
          </cell>
          <cell r="AM61">
            <v>0</v>
          </cell>
          <cell r="AN61">
            <v>65087.279584285978</v>
          </cell>
          <cell r="AO61">
            <v>1096969.7425234779</v>
          </cell>
          <cell r="AP61">
            <v>0</v>
          </cell>
          <cell r="AQ61">
            <v>874.06512633749355</v>
          </cell>
          <cell r="AR61">
            <v>0</v>
          </cell>
          <cell r="AS61">
            <v>0</v>
          </cell>
          <cell r="AT61">
            <v>874.06512633749355</v>
          </cell>
          <cell r="AU61">
            <v>1097843.8076498155</v>
          </cell>
          <cell r="AW61">
            <v>52</v>
          </cell>
          <cell r="AX61">
            <v>0</v>
          </cell>
          <cell r="AY61">
            <v>0</v>
          </cell>
          <cell r="AZ61">
            <v>0</v>
          </cell>
          <cell r="BA61">
            <v>0</v>
          </cell>
          <cell r="BB61">
            <v>0</v>
          </cell>
          <cell r="BC61">
            <v>1104879</v>
          </cell>
          <cell r="CA61">
            <v>52</v>
          </cell>
          <cell r="CB61">
            <v>52</v>
          </cell>
          <cell r="CC61" t="str">
            <v>CARVER</v>
          </cell>
          <cell r="CD61">
            <v>1031882.462939192</v>
          </cell>
          <cell r="CE61">
            <v>947328</v>
          </cell>
          <cell r="CF61">
            <v>84554.462939191959</v>
          </cell>
          <cell r="CG61">
            <v>82911</v>
          </cell>
          <cell r="CH61">
            <v>94631.200000000012</v>
          </cell>
          <cell r="CI61">
            <v>0</v>
          </cell>
          <cell r="CJ61">
            <v>262096.66293919197</v>
          </cell>
          <cell r="CK61">
            <v>112060.9747976443</v>
          </cell>
          <cell r="DA61">
            <v>52</v>
          </cell>
          <cell r="DB61" t="str">
            <v>CARVER</v>
          </cell>
          <cell r="DG61">
            <v>0</v>
          </cell>
          <cell r="DK61">
            <v>0</v>
          </cell>
          <cell r="DL61">
            <v>0</v>
          </cell>
          <cell r="DN61">
            <v>0</v>
          </cell>
          <cell r="DP61">
            <v>84554.462939191959</v>
          </cell>
          <cell r="DQ61">
            <v>0</v>
          </cell>
          <cell r="DR61">
            <v>84554.462939191959</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W62">
            <v>53</v>
          </cell>
          <cell r="AX62">
            <v>0</v>
          </cell>
          <cell r="AY62">
            <v>0</v>
          </cell>
          <cell r="AZ62">
            <v>0</v>
          </cell>
          <cell r="BA62">
            <v>0</v>
          </cell>
          <cell r="BB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W63">
            <v>54</v>
          </cell>
          <cell r="AX63">
            <v>0</v>
          </cell>
          <cell r="AY63">
            <v>0</v>
          </cell>
          <cell r="AZ63">
            <v>0</v>
          </cell>
          <cell r="BA63">
            <v>0</v>
          </cell>
          <cell r="BB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W64">
            <v>55</v>
          </cell>
          <cell r="AX64">
            <v>0</v>
          </cell>
          <cell r="AY64">
            <v>0</v>
          </cell>
          <cell r="AZ64">
            <v>0</v>
          </cell>
          <cell r="BA64">
            <v>0</v>
          </cell>
          <cell r="BB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111.34257768990489</v>
          </cell>
          <cell r="E65">
            <v>1677497.2977293408</v>
          </cell>
          <cell r="F65">
            <v>0</v>
          </cell>
          <cell r="G65">
            <v>104439.33787313086</v>
          </cell>
          <cell r="H65">
            <v>1781936.6356024717</v>
          </cell>
          <cell r="J65">
            <v>104439.33787313086</v>
          </cell>
          <cell r="K65">
            <v>140550.99133807988</v>
          </cell>
          <cell r="L65">
            <v>244990.32921121074</v>
          </cell>
          <cell r="N65">
            <v>1536946.3063912608</v>
          </cell>
          <cell r="P65">
            <v>104439.33787313086</v>
          </cell>
          <cell r="Q65">
            <v>0</v>
          </cell>
          <cell r="R65">
            <v>0</v>
          </cell>
          <cell r="S65">
            <v>0</v>
          </cell>
          <cell r="T65">
            <v>140550.99133807988</v>
          </cell>
          <cell r="U65">
            <v>244990.32921121074</v>
          </cell>
          <cell r="W65">
            <v>292590.03560247167</v>
          </cell>
          <cell r="AA65">
            <v>56</v>
          </cell>
          <cell r="AB65">
            <v>111.34257768990489</v>
          </cell>
          <cell r="AC65">
            <v>0</v>
          </cell>
          <cell r="AD65">
            <v>0</v>
          </cell>
          <cell r="AE65">
            <v>0</v>
          </cell>
          <cell r="AF65">
            <v>0.98236775818639832</v>
          </cell>
          <cell r="AG65">
            <v>0</v>
          </cell>
          <cell r="AH65">
            <v>1688204</v>
          </cell>
          <cell r="AI65">
            <v>10706.702270661237</v>
          </cell>
          <cell r="AJ65">
            <v>0</v>
          </cell>
          <cell r="AK65">
            <v>0</v>
          </cell>
          <cell r="AL65">
            <v>1677497.2977293408</v>
          </cell>
          <cell r="AM65">
            <v>0</v>
          </cell>
          <cell r="AN65">
            <v>104439.33787313086</v>
          </cell>
          <cell r="AO65">
            <v>1781936.6356024698</v>
          </cell>
          <cell r="AP65">
            <v>0</v>
          </cell>
          <cell r="AQ65">
            <v>0</v>
          </cell>
          <cell r="AR65">
            <v>0</v>
          </cell>
          <cell r="AS65">
            <v>0</v>
          </cell>
          <cell r="AT65">
            <v>0</v>
          </cell>
          <cell r="AU65">
            <v>1781936.6356024698</v>
          </cell>
          <cell r="AW65">
            <v>56</v>
          </cell>
          <cell r="AX65">
            <v>0</v>
          </cell>
          <cell r="AY65">
            <v>0</v>
          </cell>
          <cell r="AZ65">
            <v>0</v>
          </cell>
          <cell r="BA65">
            <v>0</v>
          </cell>
          <cell r="BB65">
            <v>0</v>
          </cell>
          <cell r="BC65">
            <v>1792651</v>
          </cell>
          <cell r="CA65">
            <v>56</v>
          </cell>
          <cell r="CB65">
            <v>56</v>
          </cell>
          <cell r="CC65" t="str">
            <v>CHELMSFORD</v>
          </cell>
          <cell r="CD65">
            <v>1677497.2977293408</v>
          </cell>
          <cell r="CE65">
            <v>1560578</v>
          </cell>
          <cell r="CF65">
            <v>116919.29772934085</v>
          </cell>
          <cell r="CG65">
            <v>71231.399999999994</v>
          </cell>
          <cell r="CH65">
            <v>0</v>
          </cell>
          <cell r="CI65">
            <v>0</v>
          </cell>
          <cell r="CJ65">
            <v>188150.69772934084</v>
          </cell>
          <cell r="CK65">
            <v>140550.99133807988</v>
          </cell>
          <cell r="DA65">
            <v>56</v>
          </cell>
          <cell r="DB65" t="str">
            <v>CHELMSFORD</v>
          </cell>
          <cell r="DG65">
            <v>0</v>
          </cell>
          <cell r="DK65">
            <v>0</v>
          </cell>
          <cell r="DL65">
            <v>0</v>
          </cell>
          <cell r="DN65">
            <v>0</v>
          </cell>
          <cell r="DP65">
            <v>116919.29772934085</v>
          </cell>
          <cell r="DQ65">
            <v>0</v>
          </cell>
          <cell r="DR65">
            <v>116919.29772934085</v>
          </cell>
          <cell r="DT65">
            <v>0</v>
          </cell>
          <cell r="EC65">
            <v>-56</v>
          </cell>
        </row>
        <row r="66">
          <cell r="A66">
            <v>57</v>
          </cell>
          <cell r="B66">
            <v>57</v>
          </cell>
          <cell r="C66" t="str">
            <v>CHELSEA</v>
          </cell>
          <cell r="D66">
            <v>1016.7297211335202</v>
          </cell>
          <cell r="E66">
            <v>16267971</v>
          </cell>
          <cell r="F66">
            <v>0</v>
          </cell>
          <cell r="G66">
            <v>953692.47842324374</v>
          </cell>
          <cell r="H66">
            <v>17221663.478423245</v>
          </cell>
          <cell r="J66">
            <v>953692.47842324374</v>
          </cell>
          <cell r="K66">
            <v>2380083.9110564538</v>
          </cell>
          <cell r="L66">
            <v>3333776.3894796977</v>
          </cell>
          <cell r="N66">
            <v>13887887.088943549</v>
          </cell>
          <cell r="P66">
            <v>953692.47842324374</v>
          </cell>
          <cell r="Q66">
            <v>0</v>
          </cell>
          <cell r="R66">
            <v>0</v>
          </cell>
          <cell r="S66">
            <v>0</v>
          </cell>
          <cell r="T66">
            <v>2380083.9110564538</v>
          </cell>
          <cell r="U66">
            <v>3333776.3894796977</v>
          </cell>
          <cell r="W66">
            <v>4167736.4784232439</v>
          </cell>
          <cell r="AA66">
            <v>57</v>
          </cell>
          <cell r="AB66">
            <v>1016.7297211335202</v>
          </cell>
          <cell r="AC66">
            <v>0</v>
          </cell>
          <cell r="AD66">
            <v>0</v>
          </cell>
          <cell r="AE66">
            <v>0</v>
          </cell>
          <cell r="AF66">
            <v>111.00000000000006</v>
          </cell>
          <cell r="AG66">
            <v>0</v>
          </cell>
          <cell r="AH66">
            <v>16267971</v>
          </cell>
          <cell r="AI66">
            <v>0</v>
          </cell>
          <cell r="AJ66">
            <v>0</v>
          </cell>
          <cell r="AK66">
            <v>0</v>
          </cell>
          <cell r="AL66">
            <v>16267971</v>
          </cell>
          <cell r="AM66">
            <v>0</v>
          </cell>
          <cell r="AN66">
            <v>953692.47842324374</v>
          </cell>
          <cell r="AO66">
            <v>17221663.478423219</v>
          </cell>
          <cell r="AP66">
            <v>0</v>
          </cell>
          <cell r="AQ66">
            <v>0</v>
          </cell>
          <cell r="AR66">
            <v>0</v>
          </cell>
          <cell r="AS66">
            <v>0</v>
          </cell>
          <cell r="AT66">
            <v>0</v>
          </cell>
          <cell r="AU66">
            <v>17221663.478423219</v>
          </cell>
          <cell r="AW66">
            <v>57</v>
          </cell>
          <cell r="AX66">
            <v>0</v>
          </cell>
          <cell r="AY66">
            <v>0</v>
          </cell>
          <cell r="AZ66">
            <v>0</v>
          </cell>
          <cell r="BA66">
            <v>0</v>
          </cell>
          <cell r="BB66">
            <v>0</v>
          </cell>
          <cell r="BC66">
            <v>17221668</v>
          </cell>
          <cell r="CA66">
            <v>57</v>
          </cell>
          <cell r="CB66">
            <v>57</v>
          </cell>
          <cell r="CC66" t="str">
            <v>CHELSEA</v>
          </cell>
          <cell r="CD66">
            <v>16267971</v>
          </cell>
          <cell r="CE66">
            <v>14037909</v>
          </cell>
          <cell r="CF66">
            <v>2230062</v>
          </cell>
          <cell r="CG66">
            <v>452200.8</v>
          </cell>
          <cell r="CH66">
            <v>531781.20000000007</v>
          </cell>
          <cell r="CI66">
            <v>0</v>
          </cell>
          <cell r="CJ66">
            <v>3214044</v>
          </cell>
          <cell r="CK66">
            <v>2380083.9110564538</v>
          </cell>
          <cell r="DA66">
            <v>57</v>
          </cell>
          <cell r="DB66" t="str">
            <v>CHELSEA</v>
          </cell>
          <cell r="DG66">
            <v>0</v>
          </cell>
          <cell r="DK66">
            <v>0</v>
          </cell>
          <cell r="DL66">
            <v>0</v>
          </cell>
          <cell r="DN66">
            <v>0</v>
          </cell>
          <cell r="DP66">
            <v>2230062</v>
          </cell>
          <cell r="DQ66">
            <v>0</v>
          </cell>
          <cell r="DR66">
            <v>2230062</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W67">
            <v>58</v>
          </cell>
          <cell r="AX67">
            <v>0</v>
          </cell>
          <cell r="AY67">
            <v>0</v>
          </cell>
          <cell r="AZ67">
            <v>0</v>
          </cell>
          <cell r="BA67">
            <v>0</v>
          </cell>
          <cell r="BB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W68">
            <v>59</v>
          </cell>
          <cell r="AX68">
            <v>0</v>
          </cell>
          <cell r="AY68">
            <v>0</v>
          </cell>
          <cell r="AZ68">
            <v>0</v>
          </cell>
          <cell r="BA68">
            <v>0</v>
          </cell>
          <cell r="BB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W69">
            <v>60</v>
          </cell>
          <cell r="AX69">
            <v>0</v>
          </cell>
          <cell r="AY69">
            <v>0</v>
          </cell>
          <cell r="AZ69">
            <v>0</v>
          </cell>
          <cell r="BA69">
            <v>0</v>
          </cell>
          <cell r="BB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327.86574826803462</v>
          </cell>
          <cell r="E70">
            <v>4608497.7519953549</v>
          </cell>
          <cell r="F70">
            <v>0</v>
          </cell>
          <cell r="G70">
            <v>307538.07187541656</v>
          </cell>
          <cell r="H70">
            <v>4916035.8238707716</v>
          </cell>
          <cell r="J70">
            <v>307538.07187541656</v>
          </cell>
          <cell r="K70">
            <v>574842.26202693116</v>
          </cell>
          <cell r="L70">
            <v>882380.33390234772</v>
          </cell>
          <cell r="N70">
            <v>4033655.4899684237</v>
          </cell>
          <cell r="P70">
            <v>307538.07187541656</v>
          </cell>
          <cell r="Q70">
            <v>0</v>
          </cell>
          <cell r="R70">
            <v>0</v>
          </cell>
          <cell r="S70">
            <v>0</v>
          </cell>
          <cell r="T70">
            <v>574842.26202693116</v>
          </cell>
          <cell r="U70">
            <v>882380.33390234772</v>
          </cell>
          <cell r="W70">
            <v>1231677.2238707715</v>
          </cell>
          <cell r="AA70">
            <v>61</v>
          </cell>
          <cell r="AB70">
            <v>327.86574826803462</v>
          </cell>
          <cell r="AC70">
            <v>0</v>
          </cell>
          <cell r="AD70">
            <v>0</v>
          </cell>
          <cell r="AE70">
            <v>0</v>
          </cell>
          <cell r="AF70">
            <v>0</v>
          </cell>
          <cell r="AG70">
            <v>0</v>
          </cell>
          <cell r="AH70">
            <v>4620396</v>
          </cell>
          <cell r="AI70">
            <v>11898.248004646963</v>
          </cell>
          <cell r="AJ70">
            <v>0</v>
          </cell>
          <cell r="AK70">
            <v>0</v>
          </cell>
          <cell r="AL70">
            <v>4608497.7519953549</v>
          </cell>
          <cell r="AM70">
            <v>0</v>
          </cell>
          <cell r="AN70">
            <v>307538.07187541656</v>
          </cell>
          <cell r="AO70">
            <v>4916035.8238707706</v>
          </cell>
          <cell r="AP70">
            <v>0</v>
          </cell>
          <cell r="AQ70">
            <v>0</v>
          </cell>
          <cell r="AR70">
            <v>0</v>
          </cell>
          <cell r="AS70">
            <v>0</v>
          </cell>
          <cell r="AT70">
            <v>0</v>
          </cell>
          <cell r="AU70">
            <v>4916035.8238707706</v>
          </cell>
          <cell r="AW70">
            <v>61</v>
          </cell>
          <cell r="AX70">
            <v>0</v>
          </cell>
          <cell r="AY70">
            <v>0</v>
          </cell>
          <cell r="AZ70">
            <v>0</v>
          </cell>
          <cell r="BA70">
            <v>0</v>
          </cell>
          <cell r="BB70">
            <v>0</v>
          </cell>
          <cell r="BC70">
            <v>4927943</v>
          </cell>
          <cell r="CA70">
            <v>61</v>
          </cell>
          <cell r="CB70">
            <v>61</v>
          </cell>
          <cell r="CC70" t="str">
            <v>CHICOPEE</v>
          </cell>
          <cell r="CD70">
            <v>4608497.7519953549</v>
          </cell>
          <cell r="CE70">
            <v>4088566</v>
          </cell>
          <cell r="CF70">
            <v>519931.75199535489</v>
          </cell>
          <cell r="CG70">
            <v>165513</v>
          </cell>
          <cell r="CH70">
            <v>238694.40000000002</v>
          </cell>
          <cell r="CI70">
            <v>0</v>
          </cell>
          <cell r="CJ70">
            <v>924139.15199535491</v>
          </cell>
          <cell r="CK70">
            <v>574842.26202693116</v>
          </cell>
          <cell r="DA70">
            <v>61</v>
          </cell>
          <cell r="DB70" t="str">
            <v>CHICOPEE</v>
          </cell>
          <cell r="DG70">
            <v>0</v>
          </cell>
          <cell r="DK70">
            <v>0</v>
          </cell>
          <cell r="DL70">
            <v>0</v>
          </cell>
          <cell r="DN70">
            <v>0</v>
          </cell>
          <cell r="DP70">
            <v>519931.75199535489</v>
          </cell>
          <cell r="DQ70">
            <v>0</v>
          </cell>
          <cell r="DR70">
            <v>519931.75199535489</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W71">
            <v>62</v>
          </cell>
          <cell r="AX71">
            <v>0</v>
          </cell>
          <cell r="AY71">
            <v>0</v>
          </cell>
          <cell r="AZ71">
            <v>0</v>
          </cell>
          <cell r="BA71">
            <v>0</v>
          </cell>
          <cell r="BB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2.92741935483871</v>
          </cell>
          <cell r="E72">
            <v>41506.701774193549</v>
          </cell>
          <cell r="F72">
            <v>0</v>
          </cell>
          <cell r="G72">
            <v>2745.9193548387102</v>
          </cell>
          <cell r="H72">
            <v>44252.621129032261</v>
          </cell>
          <cell r="J72">
            <v>2745.9193548387102</v>
          </cell>
          <cell r="K72">
            <v>9094.8887726086541</v>
          </cell>
          <cell r="L72">
            <v>11840.808127447364</v>
          </cell>
          <cell r="N72">
            <v>32411.813001584895</v>
          </cell>
          <cell r="P72">
            <v>2745.9193548387102</v>
          </cell>
          <cell r="Q72">
            <v>0</v>
          </cell>
          <cell r="R72">
            <v>0</v>
          </cell>
          <cell r="S72">
            <v>0</v>
          </cell>
          <cell r="T72">
            <v>9094.8887726086541</v>
          </cell>
          <cell r="U72">
            <v>11840.808127447364</v>
          </cell>
          <cell r="W72">
            <v>28065.821129032258</v>
          </cell>
          <cell r="AA72">
            <v>63</v>
          </cell>
          <cell r="AB72">
            <v>2.92741935483871</v>
          </cell>
          <cell r="AC72">
            <v>0</v>
          </cell>
          <cell r="AD72">
            <v>0</v>
          </cell>
          <cell r="AE72">
            <v>0</v>
          </cell>
          <cell r="AF72">
            <v>0</v>
          </cell>
          <cell r="AG72">
            <v>0</v>
          </cell>
          <cell r="AH72">
            <v>42357</v>
          </cell>
          <cell r="AI72">
            <v>850.29822580645168</v>
          </cell>
          <cell r="AJ72">
            <v>0</v>
          </cell>
          <cell r="AK72">
            <v>0</v>
          </cell>
          <cell r="AL72">
            <v>41506.701774193549</v>
          </cell>
          <cell r="AM72">
            <v>0</v>
          </cell>
          <cell r="AN72">
            <v>2745.9193548387102</v>
          </cell>
          <cell r="AO72">
            <v>44252.621129032261</v>
          </cell>
          <cell r="AP72">
            <v>0</v>
          </cell>
          <cell r="AQ72">
            <v>0</v>
          </cell>
          <cell r="AR72">
            <v>0</v>
          </cell>
          <cell r="AS72">
            <v>0</v>
          </cell>
          <cell r="AT72">
            <v>0</v>
          </cell>
          <cell r="AU72">
            <v>44252.621129032261</v>
          </cell>
          <cell r="AW72">
            <v>63</v>
          </cell>
          <cell r="AX72">
            <v>0</v>
          </cell>
          <cell r="AY72">
            <v>0</v>
          </cell>
          <cell r="AZ72">
            <v>0</v>
          </cell>
          <cell r="BA72">
            <v>0</v>
          </cell>
          <cell r="BB72">
            <v>0</v>
          </cell>
          <cell r="BC72">
            <v>45101</v>
          </cell>
          <cell r="CA72">
            <v>63</v>
          </cell>
          <cell r="CB72">
            <v>63</v>
          </cell>
          <cell r="CC72" t="str">
            <v>CLARKSBURG</v>
          </cell>
          <cell r="CD72">
            <v>41506.701774193549</v>
          </cell>
          <cell r="CE72">
            <v>40467</v>
          </cell>
          <cell r="CF72">
            <v>1039.7017741935488</v>
          </cell>
          <cell r="CG72">
            <v>24280.2</v>
          </cell>
          <cell r="CH72">
            <v>0</v>
          </cell>
          <cell r="CI72">
            <v>0</v>
          </cell>
          <cell r="CJ72">
            <v>25319.901774193549</v>
          </cell>
          <cell r="CK72">
            <v>9094.8887726086541</v>
          </cell>
          <cell r="DA72">
            <v>63</v>
          </cell>
          <cell r="DB72" t="str">
            <v>CLARKSBURG</v>
          </cell>
          <cell r="DG72">
            <v>0</v>
          </cell>
          <cell r="DK72">
            <v>0</v>
          </cell>
          <cell r="DL72">
            <v>0</v>
          </cell>
          <cell r="DN72">
            <v>0</v>
          </cell>
          <cell r="DP72">
            <v>1039.7017741935488</v>
          </cell>
          <cell r="DQ72">
            <v>0</v>
          </cell>
          <cell r="DR72">
            <v>1039.7017741935488</v>
          </cell>
          <cell r="DT72">
            <v>0</v>
          </cell>
          <cell r="EC72">
            <v>-63</v>
          </cell>
        </row>
        <row r="73">
          <cell r="A73">
            <v>64</v>
          </cell>
          <cell r="B73">
            <v>64</v>
          </cell>
          <cell r="C73" t="str">
            <v>CLINTON</v>
          </cell>
          <cell r="D73">
            <v>89.043965651834426</v>
          </cell>
          <cell r="E73">
            <v>1086324.8822395008</v>
          </cell>
          <cell r="F73">
            <v>0</v>
          </cell>
          <cell r="G73">
            <v>83523.239781420663</v>
          </cell>
          <cell r="H73">
            <v>1169848.1220209214</v>
          </cell>
          <cell r="J73">
            <v>83523.239781420663</v>
          </cell>
          <cell r="K73">
            <v>69732.871696901828</v>
          </cell>
          <cell r="L73">
            <v>153256.11147832248</v>
          </cell>
          <cell r="N73">
            <v>1016592.010542599</v>
          </cell>
          <cell r="P73">
            <v>83523.239781420663</v>
          </cell>
          <cell r="Q73">
            <v>15864.967847207976</v>
          </cell>
          <cell r="R73">
            <v>0</v>
          </cell>
          <cell r="S73">
            <v>0</v>
          </cell>
          <cell r="T73">
            <v>69732.871696901828</v>
          </cell>
          <cell r="U73">
            <v>169121.07932553047</v>
          </cell>
          <cell r="W73">
            <v>262039.48986812937</v>
          </cell>
          <cell r="AA73">
            <v>64</v>
          </cell>
          <cell r="AB73">
            <v>89.043965651834426</v>
          </cell>
          <cell r="AC73">
            <v>0</v>
          </cell>
          <cell r="AD73">
            <v>0</v>
          </cell>
          <cell r="AE73">
            <v>0</v>
          </cell>
          <cell r="AF73">
            <v>0</v>
          </cell>
          <cell r="AG73">
            <v>0</v>
          </cell>
          <cell r="AH73">
            <v>1110381</v>
          </cell>
          <cell r="AI73">
            <v>24056.117760499608</v>
          </cell>
          <cell r="AJ73">
            <v>0</v>
          </cell>
          <cell r="AK73">
            <v>0</v>
          </cell>
          <cell r="AL73">
            <v>1086324.8822395008</v>
          </cell>
          <cell r="AM73">
            <v>0</v>
          </cell>
          <cell r="AN73">
            <v>83523.239781420663</v>
          </cell>
          <cell r="AO73">
            <v>1169848.1220209203</v>
          </cell>
          <cell r="AP73">
            <v>0</v>
          </cell>
          <cell r="AQ73">
            <v>15864.967847207976</v>
          </cell>
          <cell r="AR73">
            <v>0</v>
          </cell>
          <cell r="AS73">
            <v>0</v>
          </cell>
          <cell r="AT73">
            <v>15864.967847207976</v>
          </cell>
          <cell r="AU73">
            <v>1185713.0898681283</v>
          </cell>
          <cell r="AW73">
            <v>64</v>
          </cell>
          <cell r="AX73">
            <v>0</v>
          </cell>
          <cell r="AY73">
            <v>0</v>
          </cell>
          <cell r="AZ73">
            <v>0</v>
          </cell>
          <cell r="BA73">
            <v>0</v>
          </cell>
          <cell r="BB73">
            <v>0</v>
          </cell>
          <cell r="BC73">
            <v>1193897</v>
          </cell>
          <cell r="CA73">
            <v>64</v>
          </cell>
          <cell r="CB73">
            <v>64</v>
          </cell>
          <cell r="CC73" t="str">
            <v>CLINTON</v>
          </cell>
          <cell r="CD73">
            <v>1086324.8822395008</v>
          </cell>
          <cell r="CE73">
            <v>1058585</v>
          </cell>
          <cell r="CF73">
            <v>27739.882239500759</v>
          </cell>
          <cell r="CG73">
            <v>126576.59999999999</v>
          </cell>
          <cell r="CH73">
            <v>8334.8000000000011</v>
          </cell>
          <cell r="CI73">
            <v>0</v>
          </cell>
          <cell r="CJ73">
            <v>162651.28223950072</v>
          </cell>
          <cell r="CK73">
            <v>69732.871696901828</v>
          </cell>
          <cell r="DA73">
            <v>64</v>
          </cell>
          <cell r="DB73" t="str">
            <v>CLINTON</v>
          </cell>
          <cell r="DG73">
            <v>0</v>
          </cell>
          <cell r="DK73">
            <v>0</v>
          </cell>
          <cell r="DL73">
            <v>0</v>
          </cell>
          <cell r="DN73">
            <v>0</v>
          </cell>
          <cell r="DP73">
            <v>27739.882239500759</v>
          </cell>
          <cell r="DQ73">
            <v>0</v>
          </cell>
          <cell r="DR73">
            <v>27739.882239500759</v>
          </cell>
          <cell r="DT73">
            <v>0</v>
          </cell>
          <cell r="EC73">
            <v>-64</v>
          </cell>
        </row>
        <row r="74">
          <cell r="A74">
            <v>65</v>
          </cell>
          <cell r="B74">
            <v>65</v>
          </cell>
          <cell r="C74" t="str">
            <v>COHASSET</v>
          </cell>
          <cell r="D74">
            <v>8.5232903865213103</v>
          </cell>
          <cell r="E74">
            <v>144638</v>
          </cell>
          <cell r="F74">
            <v>0</v>
          </cell>
          <cell r="G74">
            <v>7994.8463825569888</v>
          </cell>
          <cell r="H74">
            <v>152632.84638255698</v>
          </cell>
          <cell r="J74">
            <v>7994.8463825569888</v>
          </cell>
          <cell r="K74">
            <v>8209.6542213565153</v>
          </cell>
          <cell r="L74">
            <v>16204.500603913504</v>
          </cell>
          <cell r="N74">
            <v>136428.34577864347</v>
          </cell>
          <cell r="P74">
            <v>7994.8463825569888</v>
          </cell>
          <cell r="Q74">
            <v>0</v>
          </cell>
          <cell r="R74">
            <v>0</v>
          </cell>
          <cell r="S74">
            <v>0</v>
          </cell>
          <cell r="T74">
            <v>8209.6542213565153</v>
          </cell>
          <cell r="U74">
            <v>16204.500603913504</v>
          </cell>
          <cell r="W74">
            <v>32859.04638255699</v>
          </cell>
          <cell r="AA74">
            <v>65</v>
          </cell>
          <cell r="AB74">
            <v>8.5232903865213103</v>
          </cell>
          <cell r="AC74">
            <v>0</v>
          </cell>
          <cell r="AD74">
            <v>0</v>
          </cell>
          <cell r="AE74">
            <v>0</v>
          </cell>
          <cell r="AF74">
            <v>0</v>
          </cell>
          <cell r="AG74">
            <v>0</v>
          </cell>
          <cell r="AH74">
            <v>144638</v>
          </cell>
          <cell r="AI74">
            <v>0</v>
          </cell>
          <cell r="AJ74">
            <v>0</v>
          </cell>
          <cell r="AK74">
            <v>0</v>
          </cell>
          <cell r="AL74">
            <v>144638</v>
          </cell>
          <cell r="AM74">
            <v>0</v>
          </cell>
          <cell r="AN74">
            <v>7994.8463825569888</v>
          </cell>
          <cell r="AO74">
            <v>152632.84638255698</v>
          </cell>
          <cell r="AP74">
            <v>0</v>
          </cell>
          <cell r="AQ74">
            <v>0</v>
          </cell>
          <cell r="AR74">
            <v>0</v>
          </cell>
          <cell r="AS74">
            <v>0</v>
          </cell>
          <cell r="AT74">
            <v>0</v>
          </cell>
          <cell r="AU74">
            <v>152632.84638255698</v>
          </cell>
          <cell r="AW74">
            <v>65</v>
          </cell>
          <cell r="AX74">
            <v>0</v>
          </cell>
          <cell r="AY74">
            <v>0</v>
          </cell>
          <cell r="AZ74">
            <v>0</v>
          </cell>
          <cell r="BA74">
            <v>0</v>
          </cell>
          <cell r="BB74">
            <v>0</v>
          </cell>
          <cell r="BC74">
            <v>152633</v>
          </cell>
          <cell r="CA74">
            <v>65</v>
          </cell>
          <cell r="CB74">
            <v>65</v>
          </cell>
          <cell r="CC74" t="str">
            <v>COHASSET</v>
          </cell>
          <cell r="CD74">
            <v>144638</v>
          </cell>
          <cell r="CE74">
            <v>155840</v>
          </cell>
          <cell r="CF74">
            <v>0</v>
          </cell>
          <cell r="CG74">
            <v>24745.8</v>
          </cell>
          <cell r="CH74">
            <v>118.4</v>
          </cell>
          <cell r="CI74">
            <v>0</v>
          </cell>
          <cell r="CJ74">
            <v>24864.2</v>
          </cell>
          <cell r="CK74">
            <v>8209.6542213565153</v>
          </cell>
          <cell r="DA74">
            <v>65</v>
          </cell>
          <cell r="DB74" t="str">
            <v>COHASSET</v>
          </cell>
          <cell r="DG74">
            <v>0</v>
          </cell>
          <cell r="DK74">
            <v>0</v>
          </cell>
          <cell r="DL74">
            <v>0</v>
          </cell>
          <cell r="DN74">
            <v>0</v>
          </cell>
          <cell r="DP74">
            <v>0</v>
          </cell>
          <cell r="DQ74">
            <v>0</v>
          </cell>
          <cell r="DR74">
            <v>0</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W75">
            <v>66</v>
          </cell>
          <cell r="AX75">
            <v>0</v>
          </cell>
          <cell r="AY75">
            <v>0</v>
          </cell>
          <cell r="AZ75">
            <v>0</v>
          </cell>
          <cell r="BA75">
            <v>0</v>
          </cell>
          <cell r="BB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2.0199481261292762</v>
          </cell>
          <cell r="E76">
            <v>39614</v>
          </cell>
          <cell r="F76">
            <v>0</v>
          </cell>
          <cell r="G76">
            <v>1894.7113423092612</v>
          </cell>
          <cell r="H76">
            <v>41508.71134230926</v>
          </cell>
          <cell r="J76">
            <v>1894.7113423092612</v>
          </cell>
          <cell r="K76">
            <v>1581.6001776177525</v>
          </cell>
          <cell r="L76">
            <v>3476.3115199270137</v>
          </cell>
          <cell r="N76">
            <v>38032.399822382249</v>
          </cell>
          <cell r="P76">
            <v>1894.7113423092612</v>
          </cell>
          <cell r="Q76">
            <v>0</v>
          </cell>
          <cell r="R76">
            <v>0</v>
          </cell>
          <cell r="S76">
            <v>0</v>
          </cell>
          <cell r="T76">
            <v>1581.6001776177525</v>
          </cell>
          <cell r="U76">
            <v>3476.3115199270137</v>
          </cell>
          <cell r="W76">
            <v>3815.9113423092613</v>
          </cell>
          <cell r="AA76">
            <v>67</v>
          </cell>
          <cell r="AB76">
            <v>2.0199481261292762</v>
          </cell>
          <cell r="AC76">
            <v>0</v>
          </cell>
          <cell r="AD76">
            <v>0</v>
          </cell>
          <cell r="AE76">
            <v>0</v>
          </cell>
          <cell r="AF76">
            <v>0</v>
          </cell>
          <cell r="AG76">
            <v>0</v>
          </cell>
          <cell r="AH76">
            <v>39614</v>
          </cell>
          <cell r="AI76">
            <v>0</v>
          </cell>
          <cell r="AJ76">
            <v>0</v>
          </cell>
          <cell r="AK76">
            <v>0</v>
          </cell>
          <cell r="AL76">
            <v>39614</v>
          </cell>
          <cell r="AM76">
            <v>0</v>
          </cell>
          <cell r="AN76">
            <v>1894.7113423092612</v>
          </cell>
          <cell r="AO76">
            <v>41508.71134230926</v>
          </cell>
          <cell r="AP76">
            <v>0</v>
          </cell>
          <cell r="AQ76">
            <v>0</v>
          </cell>
          <cell r="AR76">
            <v>0</v>
          </cell>
          <cell r="AS76">
            <v>0</v>
          </cell>
          <cell r="AT76">
            <v>0</v>
          </cell>
          <cell r="AU76">
            <v>41508.71134230926</v>
          </cell>
          <cell r="AW76">
            <v>67</v>
          </cell>
          <cell r="AX76">
            <v>0</v>
          </cell>
          <cell r="AY76">
            <v>0</v>
          </cell>
          <cell r="AZ76">
            <v>0</v>
          </cell>
          <cell r="BA76">
            <v>0</v>
          </cell>
          <cell r="BB76">
            <v>0</v>
          </cell>
          <cell r="BC76">
            <v>41506</v>
          </cell>
          <cell r="CA76">
            <v>67</v>
          </cell>
          <cell r="CB76">
            <v>67</v>
          </cell>
          <cell r="CC76" t="str">
            <v>CONCORD</v>
          </cell>
          <cell r="CD76">
            <v>39614</v>
          </cell>
          <cell r="CE76">
            <v>38201</v>
          </cell>
          <cell r="CF76">
            <v>1413</v>
          </cell>
          <cell r="CG76">
            <v>508.2</v>
          </cell>
          <cell r="CH76">
            <v>0</v>
          </cell>
          <cell r="CI76">
            <v>0</v>
          </cell>
          <cell r="CJ76">
            <v>1921.2</v>
          </cell>
          <cell r="CK76">
            <v>1581.6001776177525</v>
          </cell>
          <cell r="DA76">
            <v>67</v>
          </cell>
          <cell r="DB76" t="str">
            <v>CONCORD</v>
          </cell>
          <cell r="DG76">
            <v>0</v>
          </cell>
          <cell r="DK76">
            <v>0</v>
          </cell>
          <cell r="DL76">
            <v>0</v>
          </cell>
          <cell r="DN76">
            <v>0</v>
          </cell>
          <cell r="DP76">
            <v>1413</v>
          </cell>
          <cell r="DQ76">
            <v>0</v>
          </cell>
          <cell r="DR76">
            <v>1413</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W77">
            <v>68</v>
          </cell>
          <cell r="AX77">
            <v>0</v>
          </cell>
          <cell r="AY77">
            <v>0</v>
          </cell>
          <cell r="AZ77">
            <v>0</v>
          </cell>
          <cell r="BA77">
            <v>0</v>
          </cell>
          <cell r="BB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W78">
            <v>69</v>
          </cell>
          <cell r="AX78">
            <v>0</v>
          </cell>
          <cell r="AY78">
            <v>0</v>
          </cell>
          <cell r="AZ78">
            <v>0</v>
          </cell>
          <cell r="BA78">
            <v>0</v>
          </cell>
          <cell r="BB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W79">
            <v>70</v>
          </cell>
          <cell r="AX79">
            <v>0</v>
          </cell>
          <cell r="AY79">
            <v>0</v>
          </cell>
          <cell r="AZ79">
            <v>0</v>
          </cell>
          <cell r="BA79">
            <v>0</v>
          </cell>
          <cell r="BB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10.128670344679968</v>
          </cell>
          <cell r="E80">
            <v>164452.43550561383</v>
          </cell>
          <cell r="F80">
            <v>0</v>
          </cell>
          <cell r="G80">
            <v>9500.6927833097998</v>
          </cell>
          <cell r="H80">
            <v>173953.12828892362</v>
          </cell>
          <cell r="J80">
            <v>9500.6927833097998</v>
          </cell>
          <cell r="K80">
            <v>14975.405395356456</v>
          </cell>
          <cell r="L80">
            <v>24476.098178666256</v>
          </cell>
          <cell r="N80">
            <v>149477.03011025736</v>
          </cell>
          <cell r="P80">
            <v>9500.6927833097998</v>
          </cell>
          <cell r="Q80">
            <v>234.14228940843236</v>
          </cell>
          <cell r="R80">
            <v>0</v>
          </cell>
          <cell r="S80">
            <v>0</v>
          </cell>
          <cell r="T80">
            <v>14975.405395356456</v>
          </cell>
          <cell r="U80">
            <v>24710.240468074688</v>
          </cell>
          <cell r="W80">
            <v>29476.470578332061</v>
          </cell>
          <cell r="AA80">
            <v>71</v>
          </cell>
          <cell r="AB80">
            <v>10.128670344679968</v>
          </cell>
          <cell r="AC80">
            <v>0</v>
          </cell>
          <cell r="AD80">
            <v>0</v>
          </cell>
          <cell r="AE80">
            <v>0</v>
          </cell>
          <cell r="AF80">
            <v>2.9820433436532494</v>
          </cell>
          <cell r="AG80">
            <v>0</v>
          </cell>
          <cell r="AH80">
            <v>165410</v>
          </cell>
          <cell r="AI80">
            <v>957.56449438604295</v>
          </cell>
          <cell r="AJ80">
            <v>0</v>
          </cell>
          <cell r="AK80">
            <v>0</v>
          </cell>
          <cell r="AL80">
            <v>164452.43550561383</v>
          </cell>
          <cell r="AM80">
            <v>0</v>
          </cell>
          <cell r="AN80">
            <v>9500.6927833097998</v>
          </cell>
          <cell r="AO80">
            <v>173953.12828892382</v>
          </cell>
          <cell r="AP80">
            <v>0</v>
          </cell>
          <cell r="AQ80">
            <v>234.14228940843236</v>
          </cell>
          <cell r="AR80">
            <v>0</v>
          </cell>
          <cell r="AS80">
            <v>0</v>
          </cell>
          <cell r="AT80">
            <v>234.14228940843236</v>
          </cell>
          <cell r="AU80">
            <v>174187.27057833225</v>
          </cell>
          <cell r="AW80">
            <v>71</v>
          </cell>
          <cell r="AX80">
            <v>0</v>
          </cell>
          <cell r="AY80">
            <v>0</v>
          </cell>
          <cell r="AZ80">
            <v>0</v>
          </cell>
          <cell r="BA80">
            <v>0</v>
          </cell>
          <cell r="BB80">
            <v>0</v>
          </cell>
          <cell r="BC80">
            <v>174914</v>
          </cell>
          <cell r="CA80">
            <v>71</v>
          </cell>
          <cell r="CB80">
            <v>71</v>
          </cell>
          <cell r="CC80" t="str">
            <v>DANVERS</v>
          </cell>
          <cell r="CD80">
            <v>164452.43550561383</v>
          </cell>
          <cell r="CE80">
            <v>150706</v>
          </cell>
          <cell r="CF80">
            <v>13746.43550561383</v>
          </cell>
          <cell r="CG80">
            <v>3704.3999999999996</v>
          </cell>
          <cell r="CH80">
            <v>2290.8000000000002</v>
          </cell>
          <cell r="CI80">
            <v>0</v>
          </cell>
          <cell r="CJ80">
            <v>19741.635505613831</v>
          </cell>
          <cell r="CK80">
            <v>14975.405395356456</v>
          </cell>
          <cell r="DA80">
            <v>71</v>
          </cell>
          <cell r="DB80" t="str">
            <v>DANVERS</v>
          </cell>
          <cell r="DG80">
            <v>0</v>
          </cell>
          <cell r="DK80">
            <v>0</v>
          </cell>
          <cell r="DL80">
            <v>0</v>
          </cell>
          <cell r="DN80">
            <v>0</v>
          </cell>
          <cell r="DP80">
            <v>13746.43550561383</v>
          </cell>
          <cell r="DQ80">
            <v>0</v>
          </cell>
          <cell r="DR80">
            <v>13746.43550561383</v>
          </cell>
          <cell r="DT80">
            <v>0</v>
          </cell>
          <cell r="EC80">
            <v>-71</v>
          </cell>
        </row>
        <row r="81">
          <cell r="A81">
            <v>72</v>
          </cell>
          <cell r="B81">
            <v>72</v>
          </cell>
          <cell r="C81" t="str">
            <v>DARTMOUTH</v>
          </cell>
          <cell r="D81">
            <v>12.414102457320476</v>
          </cell>
          <cell r="E81">
            <v>209119</v>
          </cell>
          <cell r="F81">
            <v>0</v>
          </cell>
          <cell r="G81">
            <v>11644.428104966611</v>
          </cell>
          <cell r="H81">
            <v>220763.42810496662</v>
          </cell>
          <cell r="J81">
            <v>11644.428104966611</v>
          </cell>
          <cell r="K81">
            <v>29561.551728259863</v>
          </cell>
          <cell r="L81">
            <v>41205.979833226476</v>
          </cell>
          <cell r="N81">
            <v>179557.44827174014</v>
          </cell>
          <cell r="P81">
            <v>11644.428104966611</v>
          </cell>
          <cell r="Q81">
            <v>0</v>
          </cell>
          <cell r="R81">
            <v>0</v>
          </cell>
          <cell r="S81">
            <v>0</v>
          </cell>
          <cell r="T81">
            <v>29561.551728259863</v>
          </cell>
          <cell r="U81">
            <v>41205.979833226476</v>
          </cell>
          <cell r="W81">
            <v>51262.028104966616</v>
          </cell>
          <cell r="AA81">
            <v>72</v>
          </cell>
          <cell r="AB81">
            <v>12.414102457320476</v>
          </cell>
          <cell r="AC81">
            <v>0</v>
          </cell>
          <cell r="AD81">
            <v>0</v>
          </cell>
          <cell r="AE81">
            <v>0</v>
          </cell>
          <cell r="AF81">
            <v>0</v>
          </cell>
          <cell r="AG81">
            <v>0</v>
          </cell>
          <cell r="AH81">
            <v>209119</v>
          </cell>
          <cell r="AI81">
            <v>0</v>
          </cell>
          <cell r="AJ81">
            <v>0</v>
          </cell>
          <cell r="AK81">
            <v>0</v>
          </cell>
          <cell r="AL81">
            <v>209119</v>
          </cell>
          <cell r="AM81">
            <v>0</v>
          </cell>
          <cell r="AN81">
            <v>11644.428104966611</v>
          </cell>
          <cell r="AO81">
            <v>220763.42810496653</v>
          </cell>
          <cell r="AP81">
            <v>0</v>
          </cell>
          <cell r="AQ81">
            <v>0</v>
          </cell>
          <cell r="AR81">
            <v>0</v>
          </cell>
          <cell r="AS81">
            <v>0</v>
          </cell>
          <cell r="AT81">
            <v>0</v>
          </cell>
          <cell r="AU81">
            <v>220763.42810496653</v>
          </cell>
          <cell r="AW81">
            <v>72</v>
          </cell>
          <cell r="AX81">
            <v>0</v>
          </cell>
          <cell r="AY81">
            <v>0</v>
          </cell>
          <cell r="AZ81">
            <v>0</v>
          </cell>
          <cell r="BA81">
            <v>0</v>
          </cell>
          <cell r="BB81">
            <v>0</v>
          </cell>
          <cell r="BC81">
            <v>220757</v>
          </cell>
          <cell r="CA81">
            <v>72</v>
          </cell>
          <cell r="CB81">
            <v>72</v>
          </cell>
          <cell r="CC81" t="str">
            <v>DARTMOUTH</v>
          </cell>
          <cell r="CD81">
            <v>209119</v>
          </cell>
          <cell r="CE81">
            <v>181254</v>
          </cell>
          <cell r="CF81">
            <v>27865</v>
          </cell>
          <cell r="CG81">
            <v>5113.8</v>
          </cell>
          <cell r="CH81">
            <v>6638.8</v>
          </cell>
          <cell r="CI81">
            <v>0</v>
          </cell>
          <cell r="CJ81">
            <v>39617.600000000006</v>
          </cell>
          <cell r="CK81">
            <v>29561.551728259863</v>
          </cell>
          <cell r="DA81">
            <v>72</v>
          </cell>
          <cell r="DB81" t="str">
            <v>DARTMOUTH</v>
          </cell>
          <cell r="DG81">
            <v>0</v>
          </cell>
          <cell r="DK81">
            <v>0</v>
          </cell>
          <cell r="DL81">
            <v>0</v>
          </cell>
          <cell r="DN81">
            <v>0</v>
          </cell>
          <cell r="DP81">
            <v>27865</v>
          </cell>
          <cell r="DQ81">
            <v>0</v>
          </cell>
          <cell r="DR81">
            <v>27865</v>
          </cell>
          <cell r="DT81">
            <v>0</v>
          </cell>
          <cell r="EC81">
            <v>-72</v>
          </cell>
        </row>
        <row r="82">
          <cell r="A82">
            <v>73</v>
          </cell>
          <cell r="B82">
            <v>73</v>
          </cell>
          <cell r="C82" t="str">
            <v>DEDHAM</v>
          </cell>
          <cell r="D82">
            <v>37.185342992497226</v>
          </cell>
          <cell r="E82">
            <v>846816.73010650289</v>
          </cell>
          <cell r="F82">
            <v>0</v>
          </cell>
          <cell r="G82">
            <v>34879.851726962464</v>
          </cell>
          <cell r="H82">
            <v>881696.58183346537</v>
          </cell>
          <cell r="J82">
            <v>34879.851726962464</v>
          </cell>
          <cell r="K82">
            <v>116725.92613069093</v>
          </cell>
          <cell r="L82">
            <v>151605.77785765339</v>
          </cell>
          <cell r="N82">
            <v>730090.80397581193</v>
          </cell>
          <cell r="P82">
            <v>34879.851726962464</v>
          </cell>
          <cell r="Q82">
            <v>0</v>
          </cell>
          <cell r="R82">
            <v>0</v>
          </cell>
          <cell r="S82">
            <v>0</v>
          </cell>
          <cell r="T82">
            <v>116725.92613069093</v>
          </cell>
          <cell r="U82">
            <v>151605.77785765339</v>
          </cell>
          <cell r="W82">
            <v>316028.38183346536</v>
          </cell>
          <cell r="AA82">
            <v>73</v>
          </cell>
          <cell r="AB82">
            <v>37.185342992497226</v>
          </cell>
          <cell r="AC82">
            <v>0</v>
          </cell>
          <cell r="AD82">
            <v>0</v>
          </cell>
          <cell r="AE82">
            <v>0</v>
          </cell>
          <cell r="AF82">
            <v>0</v>
          </cell>
          <cell r="AG82">
            <v>0</v>
          </cell>
          <cell r="AH82">
            <v>847228</v>
          </cell>
          <cell r="AI82">
            <v>411.26989349701927</v>
          </cell>
          <cell r="AJ82">
            <v>0</v>
          </cell>
          <cell r="AK82">
            <v>0</v>
          </cell>
          <cell r="AL82">
            <v>846816.73010650289</v>
          </cell>
          <cell r="AM82">
            <v>0</v>
          </cell>
          <cell r="AN82">
            <v>34879.851726962464</v>
          </cell>
          <cell r="AO82">
            <v>881696.58183346526</v>
          </cell>
          <cell r="AP82">
            <v>0</v>
          </cell>
          <cell r="AQ82">
            <v>0</v>
          </cell>
          <cell r="AR82">
            <v>0</v>
          </cell>
          <cell r="AS82">
            <v>0</v>
          </cell>
          <cell r="AT82">
            <v>0</v>
          </cell>
          <cell r="AU82">
            <v>881696.58183346526</v>
          </cell>
          <cell r="AW82">
            <v>73</v>
          </cell>
          <cell r="AX82">
            <v>0</v>
          </cell>
          <cell r="AY82">
            <v>0</v>
          </cell>
          <cell r="AZ82">
            <v>0</v>
          </cell>
          <cell r="BA82">
            <v>0</v>
          </cell>
          <cell r="BB82">
            <v>0</v>
          </cell>
          <cell r="BC82">
            <v>882103</v>
          </cell>
          <cell r="CA82">
            <v>73</v>
          </cell>
          <cell r="CB82">
            <v>73</v>
          </cell>
          <cell r="CC82" t="str">
            <v>DEDHAM</v>
          </cell>
          <cell r="CD82">
            <v>846816.73010650289</v>
          </cell>
          <cell r="CE82">
            <v>781231</v>
          </cell>
          <cell r="CF82">
            <v>65585.730106502888</v>
          </cell>
          <cell r="CG82">
            <v>154148.4</v>
          </cell>
          <cell r="CH82">
            <v>61414.400000000001</v>
          </cell>
          <cell r="CI82">
            <v>0</v>
          </cell>
          <cell r="CJ82">
            <v>281148.53010650288</v>
          </cell>
          <cell r="CK82">
            <v>116725.92613069093</v>
          </cell>
          <cell r="DA82">
            <v>73</v>
          </cell>
          <cell r="DB82" t="str">
            <v>DEDHAM</v>
          </cell>
          <cell r="DG82">
            <v>0</v>
          </cell>
          <cell r="DK82">
            <v>0</v>
          </cell>
          <cell r="DL82">
            <v>0</v>
          </cell>
          <cell r="DN82">
            <v>0</v>
          </cell>
          <cell r="DP82">
            <v>65585.730106502888</v>
          </cell>
          <cell r="DQ82">
            <v>0</v>
          </cell>
          <cell r="DR82">
            <v>65585.730106502888</v>
          </cell>
          <cell r="DT82">
            <v>0</v>
          </cell>
          <cell r="EC82">
            <v>-73</v>
          </cell>
        </row>
        <row r="83">
          <cell r="A83">
            <v>74</v>
          </cell>
          <cell r="B83">
            <v>74</v>
          </cell>
          <cell r="C83" t="str">
            <v>DEERFIELD</v>
          </cell>
          <cell r="D83">
            <v>7.3</v>
          </cell>
          <cell r="E83">
            <v>127687</v>
          </cell>
          <cell r="F83">
            <v>0</v>
          </cell>
          <cell r="G83">
            <v>6847.4</v>
          </cell>
          <cell r="H83">
            <v>134534.39999999999</v>
          </cell>
          <cell r="J83">
            <v>6847.4</v>
          </cell>
          <cell r="K83">
            <v>8249.1144047824364</v>
          </cell>
          <cell r="L83">
            <v>15096.514404782436</v>
          </cell>
          <cell r="N83">
            <v>119437.88559521755</v>
          </cell>
          <cell r="P83">
            <v>6847.4</v>
          </cell>
          <cell r="Q83">
            <v>0</v>
          </cell>
          <cell r="R83">
            <v>0</v>
          </cell>
          <cell r="S83">
            <v>0</v>
          </cell>
          <cell r="T83">
            <v>8249.1144047824364</v>
          </cell>
          <cell r="U83">
            <v>15096.514404782436</v>
          </cell>
          <cell r="W83">
            <v>22096.199999999997</v>
          </cell>
          <cell r="AA83">
            <v>74</v>
          </cell>
          <cell r="AB83">
            <v>7.3</v>
          </cell>
          <cell r="AC83">
            <v>0</v>
          </cell>
          <cell r="AD83">
            <v>0</v>
          </cell>
          <cell r="AE83">
            <v>0</v>
          </cell>
          <cell r="AF83">
            <v>0</v>
          </cell>
          <cell r="AG83">
            <v>0</v>
          </cell>
          <cell r="AH83">
            <v>127687</v>
          </cell>
          <cell r="AI83">
            <v>0</v>
          </cell>
          <cell r="AJ83">
            <v>0</v>
          </cell>
          <cell r="AK83">
            <v>0</v>
          </cell>
          <cell r="AL83">
            <v>127687</v>
          </cell>
          <cell r="AM83">
            <v>0</v>
          </cell>
          <cell r="AN83">
            <v>6847.4</v>
          </cell>
          <cell r="AO83">
            <v>134534.39999999999</v>
          </cell>
          <cell r="AP83">
            <v>0</v>
          </cell>
          <cell r="AQ83">
            <v>0</v>
          </cell>
          <cell r="AR83">
            <v>0</v>
          </cell>
          <cell r="AS83">
            <v>0</v>
          </cell>
          <cell r="AT83">
            <v>0</v>
          </cell>
          <cell r="AU83">
            <v>134534.39999999999</v>
          </cell>
          <cell r="AW83">
            <v>74</v>
          </cell>
          <cell r="AX83">
            <v>0</v>
          </cell>
          <cell r="AY83">
            <v>0</v>
          </cell>
          <cell r="AZ83">
            <v>0</v>
          </cell>
          <cell r="BA83">
            <v>0</v>
          </cell>
          <cell r="BB83">
            <v>0</v>
          </cell>
          <cell r="BC83">
            <v>134533</v>
          </cell>
          <cell r="CA83">
            <v>74</v>
          </cell>
          <cell r="CB83">
            <v>74</v>
          </cell>
          <cell r="CC83" t="str">
            <v>DEERFIELD</v>
          </cell>
          <cell r="CD83">
            <v>127687</v>
          </cell>
          <cell r="CE83">
            <v>122913</v>
          </cell>
          <cell r="CF83">
            <v>4774</v>
          </cell>
          <cell r="CG83">
            <v>10474.799999999999</v>
          </cell>
          <cell r="CH83">
            <v>0</v>
          </cell>
          <cell r="CI83">
            <v>0</v>
          </cell>
          <cell r="CJ83">
            <v>15248.8</v>
          </cell>
          <cell r="CK83">
            <v>8249.1144047824364</v>
          </cell>
          <cell r="DA83">
            <v>74</v>
          </cell>
          <cell r="DB83" t="str">
            <v>DEERFIELD</v>
          </cell>
          <cell r="DG83">
            <v>0</v>
          </cell>
          <cell r="DK83">
            <v>0</v>
          </cell>
          <cell r="DL83">
            <v>0</v>
          </cell>
          <cell r="DN83">
            <v>0</v>
          </cell>
          <cell r="DP83">
            <v>4774</v>
          </cell>
          <cell r="DQ83">
            <v>0</v>
          </cell>
          <cell r="DR83">
            <v>4774</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W84">
            <v>75</v>
          </cell>
          <cell r="AX84">
            <v>0</v>
          </cell>
          <cell r="AY84">
            <v>0</v>
          </cell>
          <cell r="AZ84">
            <v>0</v>
          </cell>
          <cell r="BA84">
            <v>0</v>
          </cell>
          <cell r="BB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W85">
            <v>76</v>
          </cell>
          <cell r="AX85">
            <v>0</v>
          </cell>
          <cell r="AY85">
            <v>0</v>
          </cell>
          <cell r="AZ85">
            <v>0</v>
          </cell>
          <cell r="BA85">
            <v>0</v>
          </cell>
          <cell r="BB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3.0021052631578957</v>
          </cell>
          <cell r="E86">
            <v>37034.857052631574</v>
          </cell>
          <cell r="F86">
            <v>0</v>
          </cell>
          <cell r="G86">
            <v>2815.9747368421058</v>
          </cell>
          <cell r="H86">
            <v>39850.831789473683</v>
          </cell>
          <cell r="J86">
            <v>2815.9747368421058</v>
          </cell>
          <cell r="K86">
            <v>8497.6878187743296</v>
          </cell>
          <cell r="L86">
            <v>11313.662555616436</v>
          </cell>
          <cell r="N86">
            <v>28537.169233857247</v>
          </cell>
          <cell r="P86">
            <v>2815.9747368421058</v>
          </cell>
          <cell r="Q86">
            <v>0</v>
          </cell>
          <cell r="R86">
            <v>0</v>
          </cell>
          <cell r="S86">
            <v>0</v>
          </cell>
          <cell r="T86">
            <v>8497.6878187743296</v>
          </cell>
          <cell r="U86">
            <v>11313.662555616436</v>
          </cell>
          <cell r="W86">
            <v>28429.974736842105</v>
          </cell>
          <cell r="AA86">
            <v>77</v>
          </cell>
          <cell r="AB86">
            <v>3.0021052631578957</v>
          </cell>
          <cell r="AC86">
            <v>0</v>
          </cell>
          <cell r="AD86">
            <v>0</v>
          </cell>
          <cell r="AE86">
            <v>0</v>
          </cell>
          <cell r="AF86">
            <v>0</v>
          </cell>
          <cell r="AG86">
            <v>0</v>
          </cell>
          <cell r="AH86">
            <v>37310</v>
          </cell>
          <cell r="AI86">
            <v>275.14294736842101</v>
          </cell>
          <cell r="AJ86">
            <v>0</v>
          </cell>
          <cell r="AK86">
            <v>0</v>
          </cell>
          <cell r="AL86">
            <v>37034.857052631574</v>
          </cell>
          <cell r="AM86">
            <v>0</v>
          </cell>
          <cell r="AN86">
            <v>2815.9747368421058</v>
          </cell>
          <cell r="AO86">
            <v>39850.831789473683</v>
          </cell>
          <cell r="AP86">
            <v>0</v>
          </cell>
          <cell r="AQ86">
            <v>0</v>
          </cell>
          <cell r="AR86">
            <v>0</v>
          </cell>
          <cell r="AS86">
            <v>0</v>
          </cell>
          <cell r="AT86">
            <v>0</v>
          </cell>
          <cell r="AU86">
            <v>39850.831789473683</v>
          </cell>
          <cell r="AW86">
            <v>77</v>
          </cell>
          <cell r="AX86">
            <v>0</v>
          </cell>
          <cell r="AY86">
            <v>0</v>
          </cell>
          <cell r="AZ86">
            <v>0</v>
          </cell>
          <cell r="BA86">
            <v>0</v>
          </cell>
          <cell r="BB86">
            <v>0</v>
          </cell>
          <cell r="BC86">
            <v>40131</v>
          </cell>
          <cell r="CA86">
            <v>77</v>
          </cell>
          <cell r="CB86">
            <v>77</v>
          </cell>
          <cell r="CC86" t="str">
            <v>DOUGLAS</v>
          </cell>
          <cell r="CD86">
            <v>37034.857052631574</v>
          </cell>
          <cell r="CE86">
            <v>42690</v>
          </cell>
          <cell r="CF86">
            <v>0</v>
          </cell>
          <cell r="CG86">
            <v>25614</v>
          </cell>
          <cell r="CH86">
            <v>0</v>
          </cell>
          <cell r="CI86">
            <v>0</v>
          </cell>
          <cell r="CJ86">
            <v>25614</v>
          </cell>
          <cell r="CK86">
            <v>8497.6878187743296</v>
          </cell>
          <cell r="DA86">
            <v>77</v>
          </cell>
          <cell r="DB86" t="str">
            <v>DOUGLAS</v>
          </cell>
          <cell r="DG86">
            <v>0</v>
          </cell>
          <cell r="DK86">
            <v>0</v>
          </cell>
          <cell r="DL86">
            <v>0</v>
          </cell>
          <cell r="DN86">
            <v>0</v>
          </cell>
          <cell r="DP86">
            <v>0</v>
          </cell>
          <cell r="DQ86">
            <v>0</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W87">
            <v>78</v>
          </cell>
          <cell r="AX87">
            <v>0</v>
          </cell>
          <cell r="AY87">
            <v>0</v>
          </cell>
          <cell r="AZ87">
            <v>0</v>
          </cell>
          <cell r="BA87">
            <v>0</v>
          </cell>
          <cell r="BB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285.32891638675119</v>
          </cell>
          <cell r="E88">
            <v>3112713.819645612</v>
          </cell>
          <cell r="F88">
            <v>0</v>
          </cell>
          <cell r="G88">
            <v>267638.52357077284</v>
          </cell>
          <cell r="H88">
            <v>3380352.3432163848</v>
          </cell>
          <cell r="J88">
            <v>267638.52357077284</v>
          </cell>
          <cell r="K88">
            <v>206892.53095528809</v>
          </cell>
          <cell r="L88">
            <v>474531.05452606094</v>
          </cell>
          <cell r="N88">
            <v>2905821.2886903239</v>
          </cell>
          <cell r="P88">
            <v>267638.52357077284</v>
          </cell>
          <cell r="Q88">
            <v>0</v>
          </cell>
          <cell r="R88">
            <v>0</v>
          </cell>
          <cell r="S88">
            <v>0</v>
          </cell>
          <cell r="T88">
            <v>206892.53095528809</v>
          </cell>
          <cell r="U88">
            <v>474531.05452606094</v>
          </cell>
          <cell r="W88">
            <v>626403.54321638483</v>
          </cell>
          <cell r="AA88">
            <v>79</v>
          </cell>
          <cell r="AB88">
            <v>285.32891638675119</v>
          </cell>
          <cell r="AC88">
            <v>0</v>
          </cell>
          <cell r="AD88">
            <v>0</v>
          </cell>
          <cell r="AE88">
            <v>0</v>
          </cell>
          <cell r="AF88">
            <v>0</v>
          </cell>
          <cell r="AG88">
            <v>0</v>
          </cell>
          <cell r="AH88">
            <v>3190640</v>
          </cell>
          <cell r="AI88">
            <v>77926.180354385724</v>
          </cell>
          <cell r="AJ88">
            <v>0</v>
          </cell>
          <cell r="AK88">
            <v>0</v>
          </cell>
          <cell r="AL88">
            <v>3112713.819645612</v>
          </cell>
          <cell r="AM88">
            <v>0</v>
          </cell>
          <cell r="AN88">
            <v>267638.52357077284</v>
          </cell>
          <cell r="AO88">
            <v>3380352.343216389</v>
          </cell>
          <cell r="AP88">
            <v>0</v>
          </cell>
          <cell r="AQ88">
            <v>0</v>
          </cell>
          <cell r="AR88">
            <v>0</v>
          </cell>
          <cell r="AS88">
            <v>0</v>
          </cell>
          <cell r="AT88">
            <v>0</v>
          </cell>
          <cell r="AU88">
            <v>3380352.343216389</v>
          </cell>
          <cell r="AW88">
            <v>79</v>
          </cell>
          <cell r="AX88">
            <v>0</v>
          </cell>
          <cell r="AY88">
            <v>0</v>
          </cell>
          <cell r="AZ88">
            <v>0</v>
          </cell>
          <cell r="BA88">
            <v>0</v>
          </cell>
          <cell r="BB88">
            <v>0</v>
          </cell>
          <cell r="BC88">
            <v>3458282</v>
          </cell>
          <cell r="CA88">
            <v>79</v>
          </cell>
          <cell r="CB88">
            <v>79</v>
          </cell>
          <cell r="CC88" t="str">
            <v>DRACUT</v>
          </cell>
          <cell r="CD88">
            <v>3112713.819645612</v>
          </cell>
          <cell r="CE88">
            <v>2981221</v>
          </cell>
          <cell r="CF88">
            <v>131492.81964561203</v>
          </cell>
          <cell r="CG88">
            <v>227272.19999999998</v>
          </cell>
          <cell r="CH88">
            <v>0</v>
          </cell>
          <cell r="CI88">
            <v>0</v>
          </cell>
          <cell r="CJ88">
            <v>358765.01964561199</v>
          </cell>
          <cell r="CK88">
            <v>206892.53095528809</v>
          </cell>
          <cell r="DA88">
            <v>79</v>
          </cell>
          <cell r="DB88" t="str">
            <v>DRACUT</v>
          </cell>
          <cell r="DG88">
            <v>0</v>
          </cell>
          <cell r="DK88">
            <v>0</v>
          </cell>
          <cell r="DL88">
            <v>0</v>
          </cell>
          <cell r="DN88">
            <v>0</v>
          </cell>
          <cell r="DP88">
            <v>131492.81964561203</v>
          </cell>
          <cell r="DQ88">
            <v>0</v>
          </cell>
          <cell r="DR88">
            <v>131492.81964561203</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W89">
            <v>80</v>
          </cell>
          <cell r="AX89">
            <v>0</v>
          </cell>
          <cell r="AY89">
            <v>0</v>
          </cell>
          <cell r="AZ89">
            <v>0</v>
          </cell>
          <cell r="BA89">
            <v>0</v>
          </cell>
          <cell r="BB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W90">
            <v>81</v>
          </cell>
          <cell r="AX90">
            <v>0</v>
          </cell>
          <cell r="AY90">
            <v>0</v>
          </cell>
          <cell r="AZ90">
            <v>0</v>
          </cell>
          <cell r="BA90">
            <v>0</v>
          </cell>
          <cell r="BB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8.4371289029366316</v>
          </cell>
          <cell r="E91">
            <v>128431</v>
          </cell>
          <cell r="F91">
            <v>0</v>
          </cell>
          <cell r="G91">
            <v>7914.0269109545607</v>
          </cell>
          <cell r="H91">
            <v>136345.02691095456</v>
          </cell>
          <cell r="J91">
            <v>7914.0269109545607</v>
          </cell>
          <cell r="K91">
            <v>8059</v>
          </cell>
          <cell r="L91">
            <v>15973.026910954561</v>
          </cell>
          <cell r="N91">
            <v>120372</v>
          </cell>
          <cell r="P91">
            <v>7914.0269109545607</v>
          </cell>
          <cell r="Q91">
            <v>0</v>
          </cell>
          <cell r="R91">
            <v>0</v>
          </cell>
          <cell r="S91">
            <v>0</v>
          </cell>
          <cell r="T91">
            <v>8059</v>
          </cell>
          <cell r="U91">
            <v>15973.026910954561</v>
          </cell>
          <cell r="W91">
            <v>15973.026910954561</v>
          </cell>
          <cell r="AA91">
            <v>82</v>
          </cell>
          <cell r="AB91">
            <v>8.4371289029366316</v>
          </cell>
          <cell r="AC91">
            <v>0</v>
          </cell>
          <cell r="AD91">
            <v>0</v>
          </cell>
          <cell r="AE91">
            <v>0</v>
          </cell>
          <cell r="AF91">
            <v>0</v>
          </cell>
          <cell r="AG91">
            <v>0</v>
          </cell>
          <cell r="AH91">
            <v>128431</v>
          </cell>
          <cell r="AI91">
            <v>0</v>
          </cell>
          <cell r="AJ91">
            <v>0</v>
          </cell>
          <cell r="AK91">
            <v>0</v>
          </cell>
          <cell r="AL91">
            <v>128431</v>
          </cell>
          <cell r="AM91">
            <v>0</v>
          </cell>
          <cell r="AN91">
            <v>7914.0269109545607</v>
          </cell>
          <cell r="AO91">
            <v>136345.02691095445</v>
          </cell>
          <cell r="AP91">
            <v>0</v>
          </cell>
          <cell r="AQ91">
            <v>0</v>
          </cell>
          <cell r="AR91">
            <v>0</v>
          </cell>
          <cell r="AS91">
            <v>0</v>
          </cell>
          <cell r="AT91">
            <v>0</v>
          </cell>
          <cell r="AU91">
            <v>136345.02691095445</v>
          </cell>
          <cell r="AW91">
            <v>82</v>
          </cell>
          <cell r="AX91">
            <v>0</v>
          </cell>
          <cell r="AY91">
            <v>0</v>
          </cell>
          <cell r="AZ91">
            <v>0</v>
          </cell>
          <cell r="BA91">
            <v>0</v>
          </cell>
          <cell r="BB91">
            <v>0</v>
          </cell>
          <cell r="BC91">
            <v>136345</v>
          </cell>
          <cell r="CA91">
            <v>82</v>
          </cell>
          <cell r="CB91">
            <v>82</v>
          </cell>
          <cell r="CC91" t="str">
            <v>DUXBURY</v>
          </cell>
          <cell r="CD91">
            <v>128431</v>
          </cell>
          <cell r="CE91">
            <v>120372</v>
          </cell>
          <cell r="CF91">
            <v>8059</v>
          </cell>
          <cell r="CG91">
            <v>0</v>
          </cell>
          <cell r="CH91">
            <v>0</v>
          </cell>
          <cell r="CI91">
            <v>0</v>
          </cell>
          <cell r="CJ91">
            <v>8059</v>
          </cell>
          <cell r="CK91">
            <v>8059</v>
          </cell>
          <cell r="DA91">
            <v>82</v>
          </cell>
          <cell r="DB91" t="str">
            <v>DUXBURY</v>
          </cell>
          <cell r="DG91">
            <v>0</v>
          </cell>
          <cell r="DK91">
            <v>0</v>
          </cell>
          <cell r="DL91">
            <v>0</v>
          </cell>
          <cell r="DN91">
            <v>0</v>
          </cell>
          <cell r="DP91">
            <v>8059</v>
          </cell>
          <cell r="DQ91">
            <v>0</v>
          </cell>
          <cell r="DR91">
            <v>8059</v>
          </cell>
          <cell r="DT91">
            <v>0</v>
          </cell>
          <cell r="EC91">
            <v>-82</v>
          </cell>
        </row>
        <row r="92">
          <cell r="A92">
            <v>83</v>
          </cell>
          <cell r="B92">
            <v>83</v>
          </cell>
          <cell r="C92" t="str">
            <v>EAST BRIDGEWATER</v>
          </cell>
          <cell r="D92">
            <v>13.691377844926732</v>
          </cell>
          <cell r="E92">
            <v>182540.77213901319</v>
          </cell>
          <cell r="F92">
            <v>0</v>
          </cell>
          <cell r="G92">
            <v>12842.512418541271</v>
          </cell>
          <cell r="H92">
            <v>195383.28455755446</v>
          </cell>
          <cell r="J92">
            <v>12842.512418541271</v>
          </cell>
          <cell r="K92">
            <v>23991.161815747477</v>
          </cell>
          <cell r="L92">
            <v>36833.674234288745</v>
          </cell>
          <cell r="N92">
            <v>158549.61032326572</v>
          </cell>
          <cell r="P92">
            <v>12842.512418541271</v>
          </cell>
          <cell r="Q92">
            <v>30.007732183816497</v>
          </cell>
          <cell r="R92">
            <v>0</v>
          </cell>
          <cell r="S92">
            <v>0</v>
          </cell>
          <cell r="T92">
            <v>23991.161815747477</v>
          </cell>
          <cell r="U92">
            <v>36863.681966472563</v>
          </cell>
          <cell r="W92">
            <v>66592.492289738278</v>
          </cell>
          <cell r="AA92">
            <v>83</v>
          </cell>
          <cell r="AB92">
            <v>13.691377844926732</v>
          </cell>
          <cell r="AC92">
            <v>0</v>
          </cell>
          <cell r="AD92">
            <v>0</v>
          </cell>
          <cell r="AE92">
            <v>0</v>
          </cell>
          <cell r="AF92">
            <v>0</v>
          </cell>
          <cell r="AG92">
            <v>0</v>
          </cell>
          <cell r="AH92">
            <v>184645</v>
          </cell>
          <cell r="AI92">
            <v>2104.2278609867894</v>
          </cell>
          <cell r="AJ92">
            <v>0</v>
          </cell>
          <cell r="AK92">
            <v>0</v>
          </cell>
          <cell r="AL92">
            <v>182540.77213901319</v>
          </cell>
          <cell r="AM92">
            <v>0</v>
          </cell>
          <cell r="AN92">
            <v>12842.512418541271</v>
          </cell>
          <cell r="AO92">
            <v>195383.28455755446</v>
          </cell>
          <cell r="AP92">
            <v>0</v>
          </cell>
          <cell r="AQ92">
            <v>30.007732183816497</v>
          </cell>
          <cell r="AR92">
            <v>0</v>
          </cell>
          <cell r="AS92">
            <v>0</v>
          </cell>
          <cell r="AT92">
            <v>30.007732183816497</v>
          </cell>
          <cell r="AU92">
            <v>195413.29228973828</v>
          </cell>
          <cell r="AW92">
            <v>83</v>
          </cell>
          <cell r="AX92">
            <v>0</v>
          </cell>
          <cell r="AY92">
            <v>0</v>
          </cell>
          <cell r="AZ92">
            <v>0</v>
          </cell>
          <cell r="BA92">
            <v>0</v>
          </cell>
          <cell r="BB92">
            <v>0</v>
          </cell>
          <cell r="BC92">
            <v>197484</v>
          </cell>
          <cell r="CA92">
            <v>83</v>
          </cell>
          <cell r="CB92">
            <v>83</v>
          </cell>
          <cell r="CC92" t="str">
            <v>EAST BRIDGEWATER</v>
          </cell>
          <cell r="CD92">
            <v>182540.77213901319</v>
          </cell>
          <cell r="CE92">
            <v>168923</v>
          </cell>
          <cell r="CF92">
            <v>13617.772139013192</v>
          </cell>
          <cell r="CG92">
            <v>31267.8</v>
          </cell>
          <cell r="CH92">
            <v>8834.4</v>
          </cell>
          <cell r="CI92">
            <v>0</v>
          </cell>
          <cell r="CJ92">
            <v>53719.972139013196</v>
          </cell>
          <cell r="CK92">
            <v>23991.161815747477</v>
          </cell>
          <cell r="DA92">
            <v>83</v>
          </cell>
          <cell r="DB92" t="str">
            <v>EAST BRIDGEWATER</v>
          </cell>
          <cell r="DG92">
            <v>0</v>
          </cell>
          <cell r="DK92">
            <v>0</v>
          </cell>
          <cell r="DL92">
            <v>0</v>
          </cell>
          <cell r="DN92">
            <v>0</v>
          </cell>
          <cell r="DP92">
            <v>13617.772139013192</v>
          </cell>
          <cell r="DQ92">
            <v>0</v>
          </cell>
          <cell r="DR92">
            <v>13617.772139013192</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W93">
            <v>84</v>
          </cell>
          <cell r="AX93">
            <v>0</v>
          </cell>
          <cell r="AY93">
            <v>0</v>
          </cell>
          <cell r="AZ93">
            <v>0</v>
          </cell>
          <cell r="BA93">
            <v>0</v>
          </cell>
          <cell r="BB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W94">
            <v>85</v>
          </cell>
          <cell r="AX94">
            <v>0</v>
          </cell>
          <cell r="AY94">
            <v>0</v>
          </cell>
          <cell r="AZ94">
            <v>0</v>
          </cell>
          <cell r="BA94">
            <v>0</v>
          </cell>
          <cell r="BB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121.75960791925475</v>
          </cell>
          <cell r="E95">
            <v>1511408.6976620713</v>
          </cell>
          <cell r="F95">
            <v>0</v>
          </cell>
          <cell r="G95">
            <v>114210.51222826088</v>
          </cell>
          <cell r="H95">
            <v>1625619.2098903323</v>
          </cell>
          <cell r="J95">
            <v>114210.51222826088</v>
          </cell>
          <cell r="K95">
            <v>111452.53893689785</v>
          </cell>
          <cell r="L95">
            <v>225663.05116515874</v>
          </cell>
          <cell r="N95">
            <v>1399956.1587251737</v>
          </cell>
          <cell r="P95">
            <v>114210.51222826088</v>
          </cell>
          <cell r="Q95">
            <v>0</v>
          </cell>
          <cell r="R95">
            <v>0</v>
          </cell>
          <cell r="S95">
            <v>0</v>
          </cell>
          <cell r="T95">
            <v>111452.53893689785</v>
          </cell>
          <cell r="U95">
            <v>225663.05116515874</v>
          </cell>
          <cell r="W95">
            <v>287163.4098903322</v>
          </cell>
          <cell r="AA95">
            <v>86</v>
          </cell>
          <cell r="AB95">
            <v>121.75960791925475</v>
          </cell>
          <cell r="AC95">
            <v>0</v>
          </cell>
          <cell r="AD95">
            <v>0</v>
          </cell>
          <cell r="AE95">
            <v>0</v>
          </cell>
          <cell r="AF95">
            <v>0</v>
          </cell>
          <cell r="AG95">
            <v>0</v>
          </cell>
          <cell r="AH95">
            <v>1531303</v>
          </cell>
          <cell r="AI95">
            <v>19894.302337926998</v>
          </cell>
          <cell r="AJ95">
            <v>0</v>
          </cell>
          <cell r="AK95">
            <v>0</v>
          </cell>
          <cell r="AL95">
            <v>1511408.6976620713</v>
          </cell>
          <cell r="AM95">
            <v>0</v>
          </cell>
          <cell r="AN95">
            <v>114210.51222826088</v>
          </cell>
          <cell r="AO95">
            <v>1625619.2098903342</v>
          </cell>
          <cell r="AP95">
            <v>0</v>
          </cell>
          <cell r="AQ95">
            <v>0</v>
          </cell>
          <cell r="AR95">
            <v>0</v>
          </cell>
          <cell r="AS95">
            <v>0</v>
          </cell>
          <cell r="AT95">
            <v>0</v>
          </cell>
          <cell r="AU95">
            <v>1625619.2098903342</v>
          </cell>
          <cell r="AW95">
            <v>86</v>
          </cell>
          <cell r="AX95">
            <v>0</v>
          </cell>
          <cell r="AY95">
            <v>0</v>
          </cell>
          <cell r="AZ95">
            <v>0</v>
          </cell>
          <cell r="BA95">
            <v>0</v>
          </cell>
          <cell r="BB95">
            <v>0</v>
          </cell>
          <cell r="BC95">
            <v>1645513</v>
          </cell>
          <cell r="CA95">
            <v>86</v>
          </cell>
          <cell r="CB95">
            <v>87</v>
          </cell>
          <cell r="CC95" t="str">
            <v>EASTHAMPTON</v>
          </cell>
          <cell r="CD95">
            <v>1511408.6976620713</v>
          </cell>
          <cell r="CE95">
            <v>1423894</v>
          </cell>
          <cell r="CF95">
            <v>87514.697662071325</v>
          </cell>
          <cell r="CG95">
            <v>72154.2</v>
          </cell>
          <cell r="CH95">
            <v>13284</v>
          </cell>
          <cell r="CI95">
            <v>0</v>
          </cell>
          <cell r="CJ95">
            <v>172952.89766207134</v>
          </cell>
          <cell r="CK95">
            <v>111452.53893689785</v>
          </cell>
          <cell r="DA95">
            <v>86</v>
          </cell>
          <cell r="DB95" t="str">
            <v>EASTHAMPTON</v>
          </cell>
          <cell r="DG95">
            <v>0</v>
          </cell>
          <cell r="DK95">
            <v>0</v>
          </cell>
          <cell r="DL95">
            <v>0</v>
          </cell>
          <cell r="DN95">
            <v>0</v>
          </cell>
          <cell r="DP95">
            <v>87514.697662071325</v>
          </cell>
          <cell r="DQ95">
            <v>0</v>
          </cell>
          <cell r="DR95">
            <v>87514.697662071325</v>
          </cell>
          <cell r="DT95">
            <v>0</v>
          </cell>
          <cell r="EC95">
            <v>-86</v>
          </cell>
        </row>
        <row r="96">
          <cell r="A96">
            <v>87</v>
          </cell>
          <cell r="B96">
            <v>85</v>
          </cell>
          <cell r="C96" t="str">
            <v>EAST LONGMEADOW</v>
          </cell>
          <cell r="D96">
            <v>9.8703548599216795</v>
          </cell>
          <cell r="E96">
            <v>164750</v>
          </cell>
          <cell r="F96">
            <v>0</v>
          </cell>
          <cell r="G96">
            <v>9258.3928586065431</v>
          </cell>
          <cell r="H96">
            <v>174008.39285860653</v>
          </cell>
          <cell r="J96">
            <v>9258.3928586065431</v>
          </cell>
          <cell r="K96">
            <v>4968.8263982506523</v>
          </cell>
          <cell r="L96">
            <v>14227.219256857195</v>
          </cell>
          <cell r="N96">
            <v>159781.17360174932</v>
          </cell>
          <cell r="P96">
            <v>9258.3928586065431</v>
          </cell>
          <cell r="Q96">
            <v>0</v>
          </cell>
          <cell r="R96">
            <v>0</v>
          </cell>
          <cell r="S96">
            <v>0</v>
          </cell>
          <cell r="T96">
            <v>4968.8263982506523</v>
          </cell>
          <cell r="U96">
            <v>14227.219256857195</v>
          </cell>
          <cell r="W96">
            <v>16955.792858606543</v>
          </cell>
          <cell r="AA96">
            <v>87</v>
          </cell>
          <cell r="AB96">
            <v>9.8703548599216795</v>
          </cell>
          <cell r="AC96">
            <v>0</v>
          </cell>
          <cell r="AD96">
            <v>0</v>
          </cell>
          <cell r="AE96">
            <v>0</v>
          </cell>
          <cell r="AF96">
            <v>0</v>
          </cell>
          <cell r="AG96">
            <v>0</v>
          </cell>
          <cell r="AH96">
            <v>164750</v>
          </cell>
          <cell r="AI96">
            <v>0</v>
          </cell>
          <cell r="AJ96">
            <v>0</v>
          </cell>
          <cell r="AK96">
            <v>0</v>
          </cell>
          <cell r="AL96">
            <v>164750</v>
          </cell>
          <cell r="AM96">
            <v>0</v>
          </cell>
          <cell r="AN96">
            <v>9258.3928586065431</v>
          </cell>
          <cell r="AO96">
            <v>174008.39285860647</v>
          </cell>
          <cell r="AP96">
            <v>0</v>
          </cell>
          <cell r="AQ96">
            <v>0</v>
          </cell>
          <cell r="AR96">
            <v>0</v>
          </cell>
          <cell r="AS96">
            <v>0</v>
          </cell>
          <cell r="AT96">
            <v>0</v>
          </cell>
          <cell r="AU96">
            <v>174008.39285860647</v>
          </cell>
          <cell r="AW96">
            <v>87</v>
          </cell>
          <cell r="AX96">
            <v>0</v>
          </cell>
          <cell r="AY96">
            <v>0</v>
          </cell>
          <cell r="AZ96">
            <v>0</v>
          </cell>
          <cell r="BA96">
            <v>0</v>
          </cell>
          <cell r="BB96">
            <v>0</v>
          </cell>
          <cell r="BC96">
            <v>174011</v>
          </cell>
          <cell r="CA96">
            <v>87</v>
          </cell>
          <cell r="CB96">
            <v>85</v>
          </cell>
          <cell r="CC96" t="str">
            <v>EAST LONGMEADOW</v>
          </cell>
          <cell r="CD96">
            <v>164750</v>
          </cell>
          <cell r="CE96">
            <v>160408</v>
          </cell>
          <cell r="CF96">
            <v>4342</v>
          </cell>
          <cell r="CG96">
            <v>1889.3999999999999</v>
          </cell>
          <cell r="CH96">
            <v>1466</v>
          </cell>
          <cell r="CI96">
            <v>0</v>
          </cell>
          <cell r="CJ96">
            <v>7697.4</v>
          </cell>
          <cell r="CK96">
            <v>4968.8263982506523</v>
          </cell>
          <cell r="DA96">
            <v>87</v>
          </cell>
          <cell r="DB96" t="str">
            <v>EAST LONGMEADOW</v>
          </cell>
          <cell r="DG96">
            <v>0</v>
          </cell>
          <cell r="DK96">
            <v>0</v>
          </cell>
          <cell r="DL96">
            <v>0</v>
          </cell>
          <cell r="DN96">
            <v>0</v>
          </cell>
          <cell r="DP96">
            <v>4342</v>
          </cell>
          <cell r="DQ96">
            <v>0</v>
          </cell>
          <cell r="DR96">
            <v>4342</v>
          </cell>
          <cell r="DT96">
            <v>0</v>
          </cell>
          <cell r="EC96">
            <v>-87</v>
          </cell>
        </row>
        <row r="97">
          <cell r="A97">
            <v>88</v>
          </cell>
          <cell r="B97">
            <v>88</v>
          </cell>
          <cell r="C97" t="str">
            <v>EASTON</v>
          </cell>
          <cell r="D97">
            <v>19.085586956668642</v>
          </cell>
          <cell r="E97">
            <v>307854.03940824576</v>
          </cell>
          <cell r="F97">
            <v>0</v>
          </cell>
          <cell r="G97">
            <v>17902.28056535518</v>
          </cell>
          <cell r="H97">
            <v>325756.31997360097</v>
          </cell>
          <cell r="J97">
            <v>17902.28056535518</v>
          </cell>
          <cell r="K97">
            <v>24742.039408245764</v>
          </cell>
          <cell r="L97">
            <v>42644.319973600941</v>
          </cell>
          <cell r="N97">
            <v>283112</v>
          </cell>
          <cell r="P97">
            <v>17902.28056535518</v>
          </cell>
          <cell r="Q97">
            <v>0</v>
          </cell>
          <cell r="R97">
            <v>0</v>
          </cell>
          <cell r="S97">
            <v>0</v>
          </cell>
          <cell r="T97">
            <v>24742.039408245764</v>
          </cell>
          <cell r="U97">
            <v>42644.319973600941</v>
          </cell>
          <cell r="W97">
            <v>49779.919973600947</v>
          </cell>
          <cell r="AA97">
            <v>88</v>
          </cell>
          <cell r="AB97">
            <v>19.085586956668642</v>
          </cell>
          <cell r="AC97">
            <v>0</v>
          </cell>
          <cell r="AD97">
            <v>0</v>
          </cell>
          <cell r="AE97">
            <v>0</v>
          </cell>
          <cell r="AF97">
            <v>0</v>
          </cell>
          <cell r="AG97">
            <v>0</v>
          </cell>
          <cell r="AH97">
            <v>309821</v>
          </cell>
          <cell r="AI97">
            <v>1966.9605917542694</v>
          </cell>
          <cell r="AJ97">
            <v>0</v>
          </cell>
          <cell r="AK97">
            <v>0</v>
          </cell>
          <cell r="AL97">
            <v>307854.03940824576</v>
          </cell>
          <cell r="AM97">
            <v>0</v>
          </cell>
          <cell r="AN97">
            <v>17902.28056535518</v>
          </cell>
          <cell r="AO97">
            <v>325756.31997360097</v>
          </cell>
          <cell r="AP97">
            <v>0</v>
          </cell>
          <cell r="AQ97">
            <v>0</v>
          </cell>
          <cell r="AR97">
            <v>0</v>
          </cell>
          <cell r="AS97">
            <v>0</v>
          </cell>
          <cell r="AT97">
            <v>0</v>
          </cell>
          <cell r="AU97">
            <v>325756.31997360097</v>
          </cell>
          <cell r="AW97">
            <v>88</v>
          </cell>
          <cell r="AX97">
            <v>0</v>
          </cell>
          <cell r="AY97">
            <v>0</v>
          </cell>
          <cell r="AZ97">
            <v>0</v>
          </cell>
          <cell r="BA97">
            <v>0</v>
          </cell>
          <cell r="BB97">
            <v>0</v>
          </cell>
          <cell r="BC97">
            <v>327716</v>
          </cell>
          <cell r="CA97">
            <v>88</v>
          </cell>
          <cell r="CB97">
            <v>88</v>
          </cell>
          <cell r="CC97" t="str">
            <v>EASTON</v>
          </cell>
          <cell r="CD97">
            <v>307854.03940824576</v>
          </cell>
          <cell r="CE97">
            <v>283112</v>
          </cell>
          <cell r="CF97">
            <v>24742.039408245764</v>
          </cell>
          <cell r="CG97">
            <v>0</v>
          </cell>
          <cell r="CH97">
            <v>7135.6</v>
          </cell>
          <cell r="CI97">
            <v>0</v>
          </cell>
          <cell r="CJ97">
            <v>31877.639408245763</v>
          </cell>
          <cell r="CK97">
            <v>24742.039408245764</v>
          </cell>
          <cell r="DA97">
            <v>88</v>
          </cell>
          <cell r="DB97" t="str">
            <v>EASTON</v>
          </cell>
          <cell r="DG97">
            <v>0</v>
          </cell>
          <cell r="DK97">
            <v>0</v>
          </cell>
          <cell r="DL97">
            <v>0</v>
          </cell>
          <cell r="DN97">
            <v>0</v>
          </cell>
          <cell r="DP97">
            <v>24742.039408245764</v>
          </cell>
          <cell r="DQ97">
            <v>0</v>
          </cell>
          <cell r="DR97">
            <v>24742.039408245764</v>
          </cell>
          <cell r="DT97">
            <v>0</v>
          </cell>
          <cell r="EC97">
            <v>-88</v>
          </cell>
        </row>
        <row r="98">
          <cell r="A98">
            <v>89</v>
          </cell>
          <cell r="B98">
            <v>89</v>
          </cell>
          <cell r="C98" t="str">
            <v>EDGARTOWN</v>
          </cell>
          <cell r="D98">
            <v>27.613636363636356</v>
          </cell>
          <cell r="E98">
            <v>801443.67954545456</v>
          </cell>
          <cell r="F98">
            <v>0</v>
          </cell>
          <cell r="G98">
            <v>25901.590909090901</v>
          </cell>
          <cell r="H98">
            <v>827345.27045454551</v>
          </cell>
          <cell r="J98">
            <v>25901.590909090901</v>
          </cell>
          <cell r="K98">
            <v>45065.679545454565</v>
          </cell>
          <cell r="L98">
            <v>70967.270454545462</v>
          </cell>
          <cell r="N98">
            <v>756378</v>
          </cell>
          <cell r="P98">
            <v>25901.590909090901</v>
          </cell>
          <cell r="Q98">
            <v>0</v>
          </cell>
          <cell r="R98">
            <v>0</v>
          </cell>
          <cell r="S98">
            <v>0</v>
          </cell>
          <cell r="T98">
            <v>45065.679545454565</v>
          </cell>
          <cell r="U98">
            <v>70967.270454545462</v>
          </cell>
          <cell r="W98">
            <v>70967.270454545462</v>
          </cell>
          <cell r="AA98">
            <v>89</v>
          </cell>
          <cell r="AB98">
            <v>27.613636363636356</v>
          </cell>
          <cell r="AC98">
            <v>0</v>
          </cell>
          <cell r="AD98">
            <v>0</v>
          </cell>
          <cell r="AE98">
            <v>0</v>
          </cell>
          <cell r="AF98">
            <v>14.999999999999998</v>
          </cell>
          <cell r="AG98">
            <v>0</v>
          </cell>
          <cell r="AH98">
            <v>804717</v>
          </cell>
          <cell r="AI98">
            <v>3273.320454545455</v>
          </cell>
          <cell r="AJ98">
            <v>0</v>
          </cell>
          <cell r="AK98">
            <v>0</v>
          </cell>
          <cell r="AL98">
            <v>801443.67954545456</v>
          </cell>
          <cell r="AM98">
            <v>0</v>
          </cell>
          <cell r="AN98">
            <v>25901.590909090901</v>
          </cell>
          <cell r="AO98">
            <v>827345.27045454562</v>
          </cell>
          <cell r="AP98">
            <v>0</v>
          </cell>
          <cell r="AQ98">
            <v>0</v>
          </cell>
          <cell r="AR98">
            <v>0</v>
          </cell>
          <cell r="AS98">
            <v>0</v>
          </cell>
          <cell r="AT98">
            <v>0</v>
          </cell>
          <cell r="AU98">
            <v>827345.27045454562</v>
          </cell>
          <cell r="AW98">
            <v>89</v>
          </cell>
          <cell r="AX98">
            <v>0</v>
          </cell>
          <cell r="AY98">
            <v>0</v>
          </cell>
          <cell r="AZ98">
            <v>0</v>
          </cell>
          <cell r="BA98">
            <v>0</v>
          </cell>
          <cell r="BB98">
            <v>0</v>
          </cell>
          <cell r="BC98">
            <v>830619</v>
          </cell>
          <cell r="CA98">
            <v>89</v>
          </cell>
          <cell r="CB98">
            <v>89</v>
          </cell>
          <cell r="CC98" t="str">
            <v>EDGARTOWN</v>
          </cell>
          <cell r="CD98">
            <v>801443.67954545456</v>
          </cell>
          <cell r="CE98">
            <v>756378</v>
          </cell>
          <cell r="CF98">
            <v>45065.679545454565</v>
          </cell>
          <cell r="CG98">
            <v>0</v>
          </cell>
          <cell r="CH98">
            <v>0</v>
          </cell>
          <cell r="CI98">
            <v>0</v>
          </cell>
          <cell r="CJ98">
            <v>45065.679545454565</v>
          </cell>
          <cell r="CK98">
            <v>45065.679545454565</v>
          </cell>
          <cell r="DA98">
            <v>89</v>
          </cell>
          <cell r="DB98" t="str">
            <v>EDGARTOWN</v>
          </cell>
          <cell r="DG98">
            <v>0</v>
          </cell>
          <cell r="DK98">
            <v>0</v>
          </cell>
          <cell r="DL98">
            <v>0</v>
          </cell>
          <cell r="DN98">
            <v>0</v>
          </cell>
          <cell r="DP98">
            <v>45065.679545454565</v>
          </cell>
          <cell r="DQ98">
            <v>0</v>
          </cell>
          <cell r="DR98">
            <v>45065.679545454565</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W99">
            <v>90</v>
          </cell>
          <cell r="AX99">
            <v>0</v>
          </cell>
          <cell r="AY99">
            <v>0</v>
          </cell>
          <cell r="AZ99">
            <v>0</v>
          </cell>
          <cell r="BA99">
            <v>0</v>
          </cell>
          <cell r="BB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4.092547433533575</v>
          </cell>
          <cell r="E100">
            <v>125471.39122821625</v>
          </cell>
          <cell r="F100">
            <v>0</v>
          </cell>
          <cell r="G100">
            <v>3838.8094926544927</v>
          </cell>
          <cell r="H100">
            <v>129310.20072087074</v>
          </cell>
          <cell r="J100">
            <v>3838.8094926544927</v>
          </cell>
          <cell r="K100">
            <v>29193.787683687577</v>
          </cell>
          <cell r="L100">
            <v>33032.597176342068</v>
          </cell>
          <cell r="N100">
            <v>96277.603544528669</v>
          </cell>
          <cell r="P100">
            <v>3838.8094926544927</v>
          </cell>
          <cell r="Q100">
            <v>0</v>
          </cell>
          <cell r="R100">
            <v>0</v>
          </cell>
          <cell r="S100">
            <v>0</v>
          </cell>
          <cell r="T100">
            <v>29193.787683687577</v>
          </cell>
          <cell r="U100">
            <v>33032.597176342068</v>
          </cell>
          <cell r="W100">
            <v>48829.000720870747</v>
          </cell>
          <cell r="AA100">
            <v>91</v>
          </cell>
          <cell r="AB100">
            <v>4.092547433533575</v>
          </cell>
          <cell r="AC100">
            <v>0</v>
          </cell>
          <cell r="AD100">
            <v>0</v>
          </cell>
          <cell r="AE100">
            <v>0</v>
          </cell>
          <cell r="AF100">
            <v>0</v>
          </cell>
          <cell r="AG100">
            <v>0</v>
          </cell>
          <cell r="AH100">
            <v>125868</v>
          </cell>
          <cell r="AI100">
            <v>396.60877178373858</v>
          </cell>
          <cell r="AJ100">
            <v>0</v>
          </cell>
          <cell r="AK100">
            <v>0</v>
          </cell>
          <cell r="AL100">
            <v>125471.39122821625</v>
          </cell>
          <cell r="AM100">
            <v>0</v>
          </cell>
          <cell r="AN100">
            <v>3838.8094926544927</v>
          </cell>
          <cell r="AO100">
            <v>129310.20072087075</v>
          </cell>
          <cell r="AP100">
            <v>0</v>
          </cell>
          <cell r="AQ100">
            <v>0</v>
          </cell>
          <cell r="AR100">
            <v>0</v>
          </cell>
          <cell r="AS100">
            <v>0</v>
          </cell>
          <cell r="AT100">
            <v>0</v>
          </cell>
          <cell r="AU100">
            <v>129310.20072087075</v>
          </cell>
          <cell r="AW100">
            <v>91</v>
          </cell>
          <cell r="AX100">
            <v>0</v>
          </cell>
          <cell r="AY100">
            <v>0</v>
          </cell>
          <cell r="AZ100">
            <v>0</v>
          </cell>
          <cell r="BA100">
            <v>0</v>
          </cell>
          <cell r="BB100">
            <v>0</v>
          </cell>
          <cell r="BC100">
            <v>129708</v>
          </cell>
          <cell r="CA100">
            <v>91</v>
          </cell>
          <cell r="CB100">
            <v>91</v>
          </cell>
          <cell r="CC100" t="str">
            <v>ERVING</v>
          </cell>
          <cell r="CD100">
            <v>125471.39122821625</v>
          </cell>
          <cell r="CE100">
            <v>104120</v>
          </cell>
          <cell r="CF100">
            <v>21351.391228216249</v>
          </cell>
          <cell r="CG100">
            <v>23638.799999999999</v>
          </cell>
          <cell r="CH100">
            <v>0</v>
          </cell>
          <cell r="CI100">
            <v>0</v>
          </cell>
          <cell r="CJ100">
            <v>44990.191228216252</v>
          </cell>
          <cell r="CK100">
            <v>29193.787683687577</v>
          </cell>
          <cell r="DA100">
            <v>91</v>
          </cell>
          <cell r="DB100" t="str">
            <v>ERVING</v>
          </cell>
          <cell r="DG100">
            <v>0</v>
          </cell>
          <cell r="DK100">
            <v>0</v>
          </cell>
          <cell r="DL100">
            <v>0</v>
          </cell>
          <cell r="DN100">
            <v>0</v>
          </cell>
          <cell r="DP100">
            <v>21351.391228216249</v>
          </cell>
          <cell r="DQ100">
            <v>0</v>
          </cell>
          <cell r="DR100">
            <v>21351.391228216249</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W101">
            <v>92</v>
          </cell>
          <cell r="AX101">
            <v>0</v>
          </cell>
          <cell r="AY101">
            <v>0</v>
          </cell>
          <cell r="AZ101">
            <v>0</v>
          </cell>
          <cell r="BA101">
            <v>0</v>
          </cell>
          <cell r="BB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640.72630708649922</v>
          </cell>
          <cell r="E102">
            <v>9087352.3572203349</v>
          </cell>
          <cell r="F102">
            <v>0</v>
          </cell>
          <cell r="G102">
            <v>601001.2760471357</v>
          </cell>
          <cell r="H102">
            <v>9688353.6332674697</v>
          </cell>
          <cell r="J102">
            <v>601001.2760471357</v>
          </cell>
          <cell r="K102">
            <v>1201824.3572203349</v>
          </cell>
          <cell r="L102">
            <v>1802825.6332674706</v>
          </cell>
          <cell r="N102">
            <v>7885527.9999999991</v>
          </cell>
          <cell r="P102">
            <v>601001.2760471357</v>
          </cell>
          <cell r="Q102">
            <v>17479.536721487941</v>
          </cell>
          <cell r="R102">
            <v>0</v>
          </cell>
          <cell r="S102">
            <v>0</v>
          </cell>
          <cell r="T102">
            <v>1201824.3572203349</v>
          </cell>
          <cell r="U102">
            <v>1820305.1699889586</v>
          </cell>
          <cell r="W102">
            <v>1820305.1699889586</v>
          </cell>
          <cell r="AA102">
            <v>93</v>
          </cell>
          <cell r="AB102">
            <v>640.72630708649922</v>
          </cell>
          <cell r="AC102">
            <v>0</v>
          </cell>
          <cell r="AD102">
            <v>0</v>
          </cell>
          <cell r="AE102">
            <v>0</v>
          </cell>
          <cell r="AF102">
            <v>291.99999999999994</v>
          </cell>
          <cell r="AG102">
            <v>0</v>
          </cell>
          <cell r="AH102">
            <v>9177195</v>
          </cell>
          <cell r="AI102">
            <v>89842.642779668924</v>
          </cell>
          <cell r="AJ102">
            <v>0</v>
          </cell>
          <cell r="AK102">
            <v>0</v>
          </cell>
          <cell r="AL102">
            <v>9087352.3572203349</v>
          </cell>
          <cell r="AM102">
            <v>0</v>
          </cell>
          <cell r="AN102">
            <v>601001.2760471357</v>
          </cell>
          <cell r="AO102">
            <v>9688353.6332674734</v>
          </cell>
          <cell r="AP102">
            <v>0</v>
          </cell>
          <cell r="AQ102">
            <v>17479.536721487941</v>
          </cell>
          <cell r="AR102">
            <v>0</v>
          </cell>
          <cell r="AS102">
            <v>0</v>
          </cell>
          <cell r="AT102">
            <v>17479.536721487941</v>
          </cell>
          <cell r="AU102">
            <v>9705833.1699889619</v>
          </cell>
          <cell r="AW102">
            <v>93</v>
          </cell>
          <cell r="AX102">
            <v>0</v>
          </cell>
          <cell r="AY102">
            <v>0</v>
          </cell>
          <cell r="AZ102">
            <v>0</v>
          </cell>
          <cell r="BA102">
            <v>0</v>
          </cell>
          <cell r="BB102">
            <v>0</v>
          </cell>
          <cell r="BC102">
            <v>9778182</v>
          </cell>
          <cell r="CA102">
            <v>93</v>
          </cell>
          <cell r="CB102">
            <v>93</v>
          </cell>
          <cell r="CC102" t="str">
            <v>EVERETT</v>
          </cell>
          <cell r="CD102">
            <v>9087352.3572203349</v>
          </cell>
          <cell r="CE102">
            <v>7885528</v>
          </cell>
          <cell r="CF102">
            <v>1201824.3572203349</v>
          </cell>
          <cell r="CG102">
            <v>0</v>
          </cell>
          <cell r="CH102">
            <v>0</v>
          </cell>
          <cell r="CI102">
            <v>0</v>
          </cell>
          <cell r="CJ102">
            <v>1201824.3572203349</v>
          </cell>
          <cell r="CK102">
            <v>1201824.3572203349</v>
          </cell>
          <cell r="DA102">
            <v>93</v>
          </cell>
          <cell r="DB102" t="str">
            <v>EVERETT</v>
          </cell>
          <cell r="DG102">
            <v>0</v>
          </cell>
          <cell r="DK102">
            <v>0</v>
          </cell>
          <cell r="DL102">
            <v>0</v>
          </cell>
          <cell r="DN102">
            <v>0</v>
          </cell>
          <cell r="DP102">
            <v>1201824.3572203349</v>
          </cell>
          <cell r="DQ102">
            <v>0</v>
          </cell>
          <cell r="DR102">
            <v>1201824.3572203349</v>
          </cell>
          <cell r="DT102">
            <v>0</v>
          </cell>
          <cell r="EC102">
            <v>-93</v>
          </cell>
        </row>
        <row r="103">
          <cell r="A103">
            <v>94</v>
          </cell>
          <cell r="B103">
            <v>94</v>
          </cell>
          <cell r="C103" t="str">
            <v>FAIRHAVEN</v>
          </cell>
          <cell r="D103">
            <v>5.6056062859178732</v>
          </cell>
          <cell r="E103">
            <v>82820</v>
          </cell>
          <cell r="F103">
            <v>0</v>
          </cell>
          <cell r="G103">
            <v>5258.0586961909639</v>
          </cell>
          <cell r="H103">
            <v>88078.058696190958</v>
          </cell>
          <cell r="J103">
            <v>5258.0586961909639</v>
          </cell>
          <cell r="K103">
            <v>19954</v>
          </cell>
          <cell r="L103">
            <v>25212.058696190965</v>
          </cell>
          <cell r="N103">
            <v>62865.999999999993</v>
          </cell>
          <cell r="P103">
            <v>5258.0586961909639</v>
          </cell>
          <cell r="Q103">
            <v>0</v>
          </cell>
          <cell r="R103">
            <v>0</v>
          </cell>
          <cell r="S103">
            <v>0</v>
          </cell>
          <cell r="T103">
            <v>19954</v>
          </cell>
          <cell r="U103">
            <v>25212.058696190965</v>
          </cell>
          <cell r="W103">
            <v>47104.458696190966</v>
          </cell>
          <cell r="AA103">
            <v>94</v>
          </cell>
          <cell r="AB103">
            <v>5.6056062859178732</v>
          </cell>
          <cell r="AC103">
            <v>0</v>
          </cell>
          <cell r="AD103">
            <v>0</v>
          </cell>
          <cell r="AE103">
            <v>0</v>
          </cell>
          <cell r="AF103">
            <v>0</v>
          </cell>
          <cell r="AG103">
            <v>0</v>
          </cell>
          <cell r="AH103">
            <v>82820</v>
          </cell>
          <cell r="AI103">
            <v>0</v>
          </cell>
          <cell r="AJ103">
            <v>0</v>
          </cell>
          <cell r="AK103">
            <v>0</v>
          </cell>
          <cell r="AL103">
            <v>82820</v>
          </cell>
          <cell r="AM103">
            <v>0</v>
          </cell>
          <cell r="AN103">
            <v>5258.0586961909639</v>
          </cell>
          <cell r="AO103">
            <v>88078.058696191016</v>
          </cell>
          <cell r="AP103">
            <v>0</v>
          </cell>
          <cell r="AQ103">
            <v>0</v>
          </cell>
          <cell r="AR103">
            <v>0</v>
          </cell>
          <cell r="AS103">
            <v>0</v>
          </cell>
          <cell r="AT103">
            <v>0</v>
          </cell>
          <cell r="AU103">
            <v>88078.058696191016</v>
          </cell>
          <cell r="AW103">
            <v>94</v>
          </cell>
          <cell r="AX103">
            <v>0</v>
          </cell>
          <cell r="AY103">
            <v>0</v>
          </cell>
          <cell r="AZ103">
            <v>0</v>
          </cell>
          <cell r="BA103">
            <v>0</v>
          </cell>
          <cell r="BB103">
            <v>0</v>
          </cell>
          <cell r="BC103">
            <v>88083</v>
          </cell>
          <cell r="CA103">
            <v>94</v>
          </cell>
          <cell r="CB103">
            <v>94</v>
          </cell>
          <cell r="CC103" t="str">
            <v>FAIRHAVEN</v>
          </cell>
          <cell r="CD103">
            <v>82820</v>
          </cell>
          <cell r="CE103">
            <v>62866</v>
          </cell>
          <cell r="CF103">
            <v>19954</v>
          </cell>
          <cell r="CG103">
            <v>0</v>
          </cell>
          <cell r="CH103">
            <v>21892.400000000001</v>
          </cell>
          <cell r="CI103">
            <v>0</v>
          </cell>
          <cell r="CJ103">
            <v>41846.400000000001</v>
          </cell>
          <cell r="CK103">
            <v>19954</v>
          </cell>
          <cell r="DA103">
            <v>94</v>
          </cell>
          <cell r="DB103" t="str">
            <v>FAIRHAVEN</v>
          </cell>
          <cell r="DG103">
            <v>0</v>
          </cell>
          <cell r="DK103">
            <v>0</v>
          </cell>
          <cell r="DL103">
            <v>0</v>
          </cell>
          <cell r="DN103">
            <v>0</v>
          </cell>
          <cell r="DP103">
            <v>19954</v>
          </cell>
          <cell r="DQ103">
            <v>0</v>
          </cell>
          <cell r="DR103">
            <v>19954</v>
          </cell>
          <cell r="DT103">
            <v>0</v>
          </cell>
          <cell r="EC103">
            <v>-94</v>
          </cell>
        </row>
        <row r="104">
          <cell r="A104">
            <v>95</v>
          </cell>
          <cell r="B104">
            <v>95</v>
          </cell>
          <cell r="C104" t="str">
            <v>FALL RIVER</v>
          </cell>
          <cell r="D104">
            <v>1890.9597110284128</v>
          </cell>
          <cell r="E104">
            <v>25343752.740339272</v>
          </cell>
          <cell r="F104">
            <v>0</v>
          </cell>
          <cell r="G104">
            <v>1773720.2089446522</v>
          </cell>
          <cell r="H104">
            <v>27117472.949283924</v>
          </cell>
          <cell r="J104">
            <v>1773720.2089446522</v>
          </cell>
          <cell r="K104">
            <v>2969118.8123904304</v>
          </cell>
          <cell r="L104">
            <v>4742839.0213350821</v>
          </cell>
          <cell r="N104">
            <v>22374633.92794884</v>
          </cell>
          <cell r="P104">
            <v>1773720.2089446522</v>
          </cell>
          <cell r="Q104">
            <v>0</v>
          </cell>
          <cell r="R104">
            <v>0</v>
          </cell>
          <cell r="S104">
            <v>0</v>
          </cell>
          <cell r="T104">
            <v>2969118.8123904304</v>
          </cell>
          <cell r="U104">
            <v>4742839.0213350821</v>
          </cell>
          <cell r="W104">
            <v>6322705.7492839247</v>
          </cell>
          <cell r="AA104">
            <v>95</v>
          </cell>
          <cell r="AB104">
            <v>1890.9597110284128</v>
          </cell>
          <cell r="AC104">
            <v>0</v>
          </cell>
          <cell r="AD104">
            <v>0</v>
          </cell>
          <cell r="AE104">
            <v>0</v>
          </cell>
          <cell r="AF104">
            <v>0</v>
          </cell>
          <cell r="AG104">
            <v>0</v>
          </cell>
          <cell r="AH104">
            <v>25560608</v>
          </cell>
          <cell r="AI104">
            <v>216855.25966073835</v>
          </cell>
          <cell r="AJ104">
            <v>0</v>
          </cell>
          <cell r="AK104">
            <v>0</v>
          </cell>
          <cell r="AL104">
            <v>25343752.740339272</v>
          </cell>
          <cell r="AM104">
            <v>0</v>
          </cell>
          <cell r="AN104">
            <v>1773720.2089446522</v>
          </cell>
          <cell r="AO104">
            <v>27117472.949283939</v>
          </cell>
          <cell r="AP104">
            <v>0</v>
          </cell>
          <cell r="AQ104">
            <v>0</v>
          </cell>
          <cell r="AR104">
            <v>0</v>
          </cell>
          <cell r="AS104">
            <v>0</v>
          </cell>
          <cell r="AT104">
            <v>0</v>
          </cell>
          <cell r="AU104">
            <v>27117472.949283939</v>
          </cell>
          <cell r="AW104">
            <v>95</v>
          </cell>
          <cell r="AX104">
            <v>0</v>
          </cell>
          <cell r="AY104">
            <v>0</v>
          </cell>
          <cell r="AZ104">
            <v>0</v>
          </cell>
          <cell r="BA104">
            <v>0</v>
          </cell>
          <cell r="BB104">
            <v>0</v>
          </cell>
          <cell r="BC104">
            <v>27334329</v>
          </cell>
          <cell r="CA104">
            <v>95</v>
          </cell>
          <cell r="CB104">
            <v>95</v>
          </cell>
          <cell r="CC104" t="str">
            <v>FALL RIVER</v>
          </cell>
          <cell r="CD104">
            <v>25343752.740339272</v>
          </cell>
          <cell r="CE104">
            <v>22690477</v>
          </cell>
          <cell r="CF104">
            <v>2653275.7403392717</v>
          </cell>
          <cell r="CG104">
            <v>952024.2</v>
          </cell>
          <cell r="CH104">
            <v>943685.60000000009</v>
          </cell>
          <cell r="CI104">
            <v>0</v>
          </cell>
          <cell r="CJ104">
            <v>4548985.5403392725</v>
          </cell>
          <cell r="CK104">
            <v>2969118.8123904304</v>
          </cell>
          <cell r="DA104">
            <v>95</v>
          </cell>
          <cell r="DB104" t="str">
            <v>FALL RIVER</v>
          </cell>
          <cell r="DG104">
            <v>0</v>
          </cell>
          <cell r="DK104">
            <v>0</v>
          </cell>
          <cell r="DL104">
            <v>0</v>
          </cell>
          <cell r="DN104">
            <v>0</v>
          </cell>
          <cell r="DP104">
            <v>2653275.7403392717</v>
          </cell>
          <cell r="DQ104">
            <v>0</v>
          </cell>
          <cell r="DR104">
            <v>2653275.7403392717</v>
          </cell>
          <cell r="DT104">
            <v>0</v>
          </cell>
          <cell r="EC104">
            <v>-95</v>
          </cell>
        </row>
        <row r="105">
          <cell r="A105">
            <v>96</v>
          </cell>
          <cell r="B105">
            <v>96</v>
          </cell>
          <cell r="C105" t="str">
            <v>FALMOUTH</v>
          </cell>
          <cell r="D105">
            <v>114.19659243940913</v>
          </cell>
          <cell r="E105">
            <v>2163508</v>
          </cell>
          <cell r="F105">
            <v>0</v>
          </cell>
          <cell r="G105">
            <v>107116.40370816572</v>
          </cell>
          <cell r="H105">
            <v>2270624.4037081655</v>
          </cell>
          <cell r="J105">
            <v>107116.40370816572</v>
          </cell>
          <cell r="K105">
            <v>166603.6777832362</v>
          </cell>
          <cell r="L105">
            <v>273720.08149140188</v>
          </cell>
          <cell r="N105">
            <v>1996904.3222167636</v>
          </cell>
          <cell r="P105">
            <v>107116.40370816572</v>
          </cell>
          <cell r="Q105">
            <v>0</v>
          </cell>
          <cell r="R105">
            <v>0</v>
          </cell>
          <cell r="S105">
            <v>0</v>
          </cell>
          <cell r="T105">
            <v>166603.6777832362</v>
          </cell>
          <cell r="U105">
            <v>273720.08149140188</v>
          </cell>
          <cell r="W105">
            <v>479754.00370816572</v>
          </cell>
          <cell r="AA105">
            <v>96</v>
          </cell>
          <cell r="AB105">
            <v>114.19659243940913</v>
          </cell>
          <cell r="AC105">
            <v>0</v>
          </cell>
          <cell r="AD105">
            <v>0</v>
          </cell>
          <cell r="AE105">
            <v>0</v>
          </cell>
          <cell r="AF105">
            <v>3.0227272727272712</v>
          </cell>
          <cell r="AG105">
            <v>0</v>
          </cell>
          <cell r="AH105">
            <v>2163508</v>
          </cell>
          <cell r="AI105">
            <v>0</v>
          </cell>
          <cell r="AJ105">
            <v>0</v>
          </cell>
          <cell r="AK105">
            <v>0</v>
          </cell>
          <cell r="AL105">
            <v>2163508</v>
          </cell>
          <cell r="AM105">
            <v>0</v>
          </cell>
          <cell r="AN105">
            <v>107116.40370816572</v>
          </cell>
          <cell r="AO105">
            <v>2270624.403708166</v>
          </cell>
          <cell r="AP105">
            <v>0</v>
          </cell>
          <cell r="AQ105">
            <v>0</v>
          </cell>
          <cell r="AR105">
            <v>0</v>
          </cell>
          <cell r="AS105">
            <v>0</v>
          </cell>
          <cell r="AT105">
            <v>0</v>
          </cell>
          <cell r="AU105">
            <v>2270624.403708166</v>
          </cell>
          <cell r="AW105">
            <v>96</v>
          </cell>
          <cell r="AX105">
            <v>0</v>
          </cell>
          <cell r="AY105">
            <v>0</v>
          </cell>
          <cell r="AZ105">
            <v>0</v>
          </cell>
          <cell r="BA105">
            <v>0</v>
          </cell>
          <cell r="BB105">
            <v>0</v>
          </cell>
          <cell r="BC105">
            <v>2270619</v>
          </cell>
          <cell r="CA105">
            <v>96</v>
          </cell>
          <cell r="CB105">
            <v>96</v>
          </cell>
          <cell r="CC105" t="str">
            <v>FALMOUTH</v>
          </cell>
          <cell r="CD105">
            <v>2163508</v>
          </cell>
          <cell r="CE105">
            <v>2031290</v>
          </cell>
          <cell r="CF105">
            <v>132218</v>
          </cell>
          <cell r="CG105">
            <v>103646.39999999999</v>
          </cell>
          <cell r="CH105">
            <v>136773.20000000001</v>
          </cell>
          <cell r="CI105">
            <v>0</v>
          </cell>
          <cell r="CJ105">
            <v>372637.6</v>
          </cell>
          <cell r="CK105">
            <v>166603.6777832362</v>
          </cell>
          <cell r="DA105">
            <v>96</v>
          </cell>
          <cell r="DB105" t="str">
            <v>FALMOUTH</v>
          </cell>
          <cell r="DG105">
            <v>0</v>
          </cell>
          <cell r="DK105">
            <v>0</v>
          </cell>
          <cell r="DL105">
            <v>0</v>
          </cell>
          <cell r="DN105">
            <v>0</v>
          </cell>
          <cell r="DP105">
            <v>132218</v>
          </cell>
          <cell r="DQ105">
            <v>0</v>
          </cell>
          <cell r="DR105">
            <v>132218</v>
          </cell>
          <cell r="DT105">
            <v>0</v>
          </cell>
          <cell r="EC105">
            <v>-96</v>
          </cell>
        </row>
        <row r="106">
          <cell r="A106">
            <v>97</v>
          </cell>
          <cell r="B106">
            <v>97</v>
          </cell>
          <cell r="C106" t="str">
            <v>FITCHBURG</v>
          </cell>
          <cell r="D106">
            <v>233.24730186121042</v>
          </cell>
          <cell r="E106">
            <v>3221329.5438680644</v>
          </cell>
          <cell r="F106">
            <v>0</v>
          </cell>
          <cell r="G106">
            <v>218785.9691458153</v>
          </cell>
          <cell r="H106">
            <v>3440115.5130138798</v>
          </cell>
          <cell r="J106">
            <v>218785.9691458153</v>
          </cell>
          <cell r="K106">
            <v>480950.86648470868</v>
          </cell>
          <cell r="L106">
            <v>699736.83563052397</v>
          </cell>
          <cell r="N106">
            <v>2740378.6773833558</v>
          </cell>
          <cell r="P106">
            <v>218785.9691458153</v>
          </cell>
          <cell r="Q106">
            <v>0</v>
          </cell>
          <cell r="R106">
            <v>0</v>
          </cell>
          <cell r="S106">
            <v>0</v>
          </cell>
          <cell r="T106">
            <v>480950.86648470868</v>
          </cell>
          <cell r="U106">
            <v>699736.83563052397</v>
          </cell>
          <cell r="W106">
            <v>906749.71301387972</v>
          </cell>
          <cell r="AA106">
            <v>97</v>
          </cell>
          <cell r="AB106">
            <v>233.24730186121042</v>
          </cell>
          <cell r="AC106">
            <v>0</v>
          </cell>
          <cell r="AD106">
            <v>0</v>
          </cell>
          <cell r="AE106">
            <v>0</v>
          </cell>
          <cell r="AF106">
            <v>0</v>
          </cell>
          <cell r="AG106">
            <v>0</v>
          </cell>
          <cell r="AH106">
            <v>3236360</v>
          </cell>
          <cell r="AI106">
            <v>15030.456131936397</v>
          </cell>
          <cell r="AJ106">
            <v>0</v>
          </cell>
          <cell r="AK106">
            <v>0</v>
          </cell>
          <cell r="AL106">
            <v>3221329.5438680644</v>
          </cell>
          <cell r="AM106">
            <v>0</v>
          </cell>
          <cell r="AN106">
            <v>218785.9691458153</v>
          </cell>
          <cell r="AO106">
            <v>3440115.5130138779</v>
          </cell>
          <cell r="AP106">
            <v>0</v>
          </cell>
          <cell r="AQ106">
            <v>0</v>
          </cell>
          <cell r="AR106">
            <v>0</v>
          </cell>
          <cell r="AS106">
            <v>0</v>
          </cell>
          <cell r="AT106">
            <v>0</v>
          </cell>
          <cell r="AU106">
            <v>3440115.5130138779</v>
          </cell>
          <cell r="AW106">
            <v>97</v>
          </cell>
          <cell r="AX106">
            <v>0</v>
          </cell>
          <cell r="AY106">
            <v>0</v>
          </cell>
          <cell r="AZ106">
            <v>0</v>
          </cell>
          <cell r="BA106">
            <v>0</v>
          </cell>
          <cell r="BB106">
            <v>0</v>
          </cell>
          <cell r="BC106">
            <v>3455144</v>
          </cell>
          <cell r="CA106">
            <v>97</v>
          </cell>
          <cell r="CB106">
            <v>97</v>
          </cell>
          <cell r="CC106" t="str">
            <v>FITCHBURG</v>
          </cell>
          <cell r="CD106">
            <v>3221329.5438680644</v>
          </cell>
          <cell r="CE106">
            <v>2790649</v>
          </cell>
          <cell r="CF106">
            <v>430680.54386806441</v>
          </cell>
          <cell r="CG106">
            <v>151526.39999999999</v>
          </cell>
          <cell r="CH106">
            <v>105756.8</v>
          </cell>
          <cell r="CI106">
            <v>0</v>
          </cell>
          <cell r="CJ106">
            <v>687963.74386806448</v>
          </cell>
          <cell r="CK106">
            <v>480950.86648470868</v>
          </cell>
          <cell r="DA106">
            <v>97</v>
          </cell>
          <cell r="DB106" t="str">
            <v>FITCHBURG</v>
          </cell>
          <cell r="DG106">
            <v>0</v>
          </cell>
          <cell r="DK106">
            <v>0</v>
          </cell>
          <cell r="DL106">
            <v>0</v>
          </cell>
          <cell r="DN106">
            <v>0</v>
          </cell>
          <cell r="DP106">
            <v>430680.54386806441</v>
          </cell>
          <cell r="DQ106">
            <v>0</v>
          </cell>
          <cell r="DR106">
            <v>430680.54386806441</v>
          </cell>
          <cell r="DT106">
            <v>0</v>
          </cell>
          <cell r="EC106">
            <v>-97</v>
          </cell>
        </row>
        <row r="107">
          <cell r="A107">
            <v>98</v>
          </cell>
          <cell r="B107">
            <v>98</v>
          </cell>
          <cell r="C107" t="str">
            <v>FLORIDA</v>
          </cell>
          <cell r="D107">
            <v>0.97580645161290336</v>
          </cell>
          <cell r="E107">
            <v>21525</v>
          </cell>
          <cell r="F107">
            <v>0</v>
          </cell>
          <cell r="G107">
            <v>915.30645161290317</v>
          </cell>
          <cell r="H107">
            <v>22440.306451612902</v>
          </cell>
          <cell r="J107">
            <v>915.30645161290317</v>
          </cell>
          <cell r="K107">
            <v>0</v>
          </cell>
          <cell r="L107">
            <v>915.30645161290317</v>
          </cell>
          <cell r="N107">
            <v>21525</v>
          </cell>
          <cell r="P107">
            <v>915.30645161290317</v>
          </cell>
          <cell r="Q107">
            <v>0</v>
          </cell>
          <cell r="R107">
            <v>0</v>
          </cell>
          <cell r="S107">
            <v>0</v>
          </cell>
          <cell r="T107">
            <v>0</v>
          </cell>
          <cell r="U107">
            <v>915.30645161290317</v>
          </cell>
          <cell r="W107">
            <v>19336.506451612902</v>
          </cell>
          <cell r="AA107">
            <v>98</v>
          </cell>
          <cell r="AB107">
            <v>0.97580645161290336</v>
          </cell>
          <cell r="AC107">
            <v>0</v>
          </cell>
          <cell r="AD107">
            <v>0</v>
          </cell>
          <cell r="AE107">
            <v>0</v>
          </cell>
          <cell r="AF107">
            <v>0</v>
          </cell>
          <cell r="AG107">
            <v>0</v>
          </cell>
          <cell r="AH107">
            <v>21525</v>
          </cell>
          <cell r="AI107">
            <v>0</v>
          </cell>
          <cell r="AJ107">
            <v>0</v>
          </cell>
          <cell r="AK107">
            <v>0</v>
          </cell>
          <cell r="AL107">
            <v>21525</v>
          </cell>
          <cell r="AM107">
            <v>0</v>
          </cell>
          <cell r="AN107">
            <v>915.30645161290317</v>
          </cell>
          <cell r="AO107">
            <v>22440.306451612902</v>
          </cell>
          <cell r="AP107">
            <v>0</v>
          </cell>
          <cell r="AQ107">
            <v>0</v>
          </cell>
          <cell r="AR107">
            <v>0</v>
          </cell>
          <cell r="AS107">
            <v>0</v>
          </cell>
          <cell r="AT107">
            <v>0</v>
          </cell>
          <cell r="AU107">
            <v>22440.306451612902</v>
          </cell>
          <cell r="AW107">
            <v>98</v>
          </cell>
          <cell r="AX107">
            <v>0</v>
          </cell>
          <cell r="AY107">
            <v>0</v>
          </cell>
          <cell r="AZ107">
            <v>0</v>
          </cell>
          <cell r="BA107">
            <v>0</v>
          </cell>
          <cell r="BB107">
            <v>0</v>
          </cell>
          <cell r="BC107">
            <v>22442</v>
          </cell>
          <cell r="CA107">
            <v>98</v>
          </cell>
          <cell r="CB107">
            <v>98</v>
          </cell>
          <cell r="CC107" t="str">
            <v>FLORIDA</v>
          </cell>
          <cell r="CD107">
            <v>21525</v>
          </cell>
          <cell r="CE107">
            <v>21552</v>
          </cell>
          <cell r="CF107">
            <v>0</v>
          </cell>
          <cell r="CG107">
            <v>0</v>
          </cell>
          <cell r="CH107">
            <v>18421.2</v>
          </cell>
          <cell r="CI107">
            <v>0</v>
          </cell>
          <cell r="CJ107">
            <v>18421.2</v>
          </cell>
          <cell r="CK107">
            <v>0</v>
          </cell>
          <cell r="DA107">
            <v>98</v>
          </cell>
          <cell r="DB107" t="str">
            <v>FLORIDA</v>
          </cell>
          <cell r="DG107">
            <v>0</v>
          </cell>
          <cell r="DK107">
            <v>0</v>
          </cell>
          <cell r="DL107">
            <v>0</v>
          </cell>
          <cell r="DN107">
            <v>0</v>
          </cell>
          <cell r="DP107">
            <v>0</v>
          </cell>
          <cell r="DQ107">
            <v>0</v>
          </cell>
          <cell r="DR107">
            <v>0</v>
          </cell>
          <cell r="DT107">
            <v>0</v>
          </cell>
          <cell r="EC107">
            <v>-98</v>
          </cell>
        </row>
        <row r="108">
          <cell r="A108">
            <v>99</v>
          </cell>
          <cell r="B108">
            <v>99</v>
          </cell>
          <cell r="C108" t="str">
            <v>FOXBOROUGH</v>
          </cell>
          <cell r="D108">
            <v>110.16947808453516</v>
          </cell>
          <cell r="E108">
            <v>1952150</v>
          </cell>
          <cell r="F108">
            <v>0</v>
          </cell>
          <cell r="G108">
            <v>103338.97044329393</v>
          </cell>
          <cell r="H108">
            <v>2055488.9704432939</v>
          </cell>
          <cell r="J108">
            <v>103338.97044329393</v>
          </cell>
          <cell r="K108">
            <v>64639.460639788202</v>
          </cell>
          <cell r="L108">
            <v>167978.43108308213</v>
          </cell>
          <cell r="N108">
            <v>1887510.5393602117</v>
          </cell>
          <cell r="P108">
            <v>103338.97044329393</v>
          </cell>
          <cell r="Q108">
            <v>0</v>
          </cell>
          <cell r="R108">
            <v>0</v>
          </cell>
          <cell r="S108">
            <v>0</v>
          </cell>
          <cell r="T108">
            <v>64639.460639788202</v>
          </cell>
          <cell r="U108">
            <v>167978.43108308213</v>
          </cell>
          <cell r="W108">
            <v>202269.17044329393</v>
          </cell>
          <cell r="AA108">
            <v>99</v>
          </cell>
          <cell r="AB108">
            <v>110.16947808453516</v>
          </cell>
          <cell r="AC108">
            <v>0</v>
          </cell>
          <cell r="AD108">
            <v>0</v>
          </cell>
          <cell r="AE108">
            <v>0</v>
          </cell>
          <cell r="AF108">
            <v>0</v>
          </cell>
          <cell r="AG108">
            <v>0</v>
          </cell>
          <cell r="AH108">
            <v>1952150</v>
          </cell>
          <cell r="AI108">
            <v>0</v>
          </cell>
          <cell r="AJ108">
            <v>0</v>
          </cell>
          <cell r="AK108">
            <v>0</v>
          </cell>
          <cell r="AL108">
            <v>1952150</v>
          </cell>
          <cell r="AM108">
            <v>0</v>
          </cell>
          <cell r="AN108">
            <v>103338.97044329393</v>
          </cell>
          <cell r="AO108">
            <v>2055488.9704432937</v>
          </cell>
          <cell r="AP108">
            <v>0</v>
          </cell>
          <cell r="AQ108">
            <v>0</v>
          </cell>
          <cell r="AR108">
            <v>0</v>
          </cell>
          <cell r="AS108">
            <v>0</v>
          </cell>
          <cell r="AT108">
            <v>0</v>
          </cell>
          <cell r="AU108">
            <v>2055488.9704432937</v>
          </cell>
          <cell r="AW108">
            <v>99</v>
          </cell>
          <cell r="AX108">
            <v>0</v>
          </cell>
          <cell r="AY108">
            <v>0</v>
          </cell>
          <cell r="AZ108">
            <v>0</v>
          </cell>
          <cell r="BA108">
            <v>0</v>
          </cell>
          <cell r="BB108">
            <v>0</v>
          </cell>
          <cell r="BC108">
            <v>2055486</v>
          </cell>
          <cell r="CA108">
            <v>99</v>
          </cell>
          <cell r="CB108">
            <v>99</v>
          </cell>
          <cell r="CC108" t="str">
            <v>FOXBOROUGH</v>
          </cell>
          <cell r="CD108">
            <v>1952150</v>
          </cell>
          <cell r="CE108">
            <v>1895761</v>
          </cell>
          <cell r="CF108">
            <v>56389</v>
          </cell>
          <cell r="CG108">
            <v>24868.799999999999</v>
          </cell>
          <cell r="CH108">
            <v>17672.400000000001</v>
          </cell>
          <cell r="CI108">
            <v>0</v>
          </cell>
          <cell r="CJ108">
            <v>98930.200000000012</v>
          </cell>
          <cell r="CK108">
            <v>64639.460639788202</v>
          </cell>
          <cell r="DA108">
            <v>99</v>
          </cell>
          <cell r="DB108" t="str">
            <v>FOXBOROUGH</v>
          </cell>
          <cell r="DG108">
            <v>0</v>
          </cell>
          <cell r="DK108">
            <v>0</v>
          </cell>
          <cell r="DL108">
            <v>0</v>
          </cell>
          <cell r="DN108">
            <v>0</v>
          </cell>
          <cell r="DP108">
            <v>56389</v>
          </cell>
          <cell r="DQ108">
            <v>0</v>
          </cell>
          <cell r="DR108">
            <v>56389</v>
          </cell>
          <cell r="DT108">
            <v>0</v>
          </cell>
          <cell r="EC108">
            <v>-99</v>
          </cell>
        </row>
        <row r="109">
          <cell r="A109">
            <v>100</v>
          </cell>
          <cell r="B109">
            <v>100</v>
          </cell>
          <cell r="C109" t="str">
            <v>FRAMINGHAM</v>
          </cell>
          <cell r="D109">
            <v>372.38750093816805</v>
          </cell>
          <cell r="E109">
            <v>6110829.7315491764</v>
          </cell>
          <cell r="F109">
            <v>0</v>
          </cell>
          <cell r="G109">
            <v>349299.47588000231</v>
          </cell>
          <cell r="H109">
            <v>6460129.207429179</v>
          </cell>
          <cell r="J109">
            <v>349299.47588000231</v>
          </cell>
          <cell r="K109">
            <v>443993.81898825237</v>
          </cell>
          <cell r="L109">
            <v>793293.29486825468</v>
          </cell>
          <cell r="N109">
            <v>5666835.912560924</v>
          </cell>
          <cell r="P109">
            <v>349299.47588000231</v>
          </cell>
          <cell r="Q109">
            <v>1721.5584357207003</v>
          </cell>
          <cell r="R109">
            <v>0</v>
          </cell>
          <cell r="S109">
            <v>0</v>
          </cell>
          <cell r="T109">
            <v>443993.81898825237</v>
          </cell>
          <cell r="U109">
            <v>795014.85330397543</v>
          </cell>
          <cell r="W109">
            <v>1066462.9658648993</v>
          </cell>
          <cell r="AA109">
            <v>100</v>
          </cell>
          <cell r="AB109">
            <v>372.38750093816805</v>
          </cell>
          <cell r="AC109">
            <v>0</v>
          </cell>
          <cell r="AD109">
            <v>0</v>
          </cell>
          <cell r="AE109">
            <v>0</v>
          </cell>
          <cell r="AF109">
            <v>0</v>
          </cell>
          <cell r="AG109">
            <v>0</v>
          </cell>
          <cell r="AH109">
            <v>6190543</v>
          </cell>
          <cell r="AI109">
            <v>79713.268450824369</v>
          </cell>
          <cell r="AJ109">
            <v>0</v>
          </cell>
          <cell r="AK109">
            <v>0</v>
          </cell>
          <cell r="AL109">
            <v>6110829.7315491764</v>
          </cell>
          <cell r="AM109">
            <v>0</v>
          </cell>
          <cell r="AN109">
            <v>349299.47588000231</v>
          </cell>
          <cell r="AO109">
            <v>6460129.2074291706</v>
          </cell>
          <cell r="AP109">
            <v>0</v>
          </cell>
          <cell r="AQ109">
            <v>1721.5584357207003</v>
          </cell>
          <cell r="AR109">
            <v>0</v>
          </cell>
          <cell r="AS109">
            <v>0</v>
          </cell>
          <cell r="AT109">
            <v>1721.5584357207003</v>
          </cell>
          <cell r="AU109">
            <v>6461850.7658649012</v>
          </cell>
          <cell r="AW109">
            <v>100</v>
          </cell>
          <cell r="AX109">
            <v>0</v>
          </cell>
          <cell r="AY109">
            <v>0</v>
          </cell>
          <cell r="AZ109">
            <v>0</v>
          </cell>
          <cell r="BA109">
            <v>0</v>
          </cell>
          <cell r="BB109">
            <v>0</v>
          </cell>
          <cell r="BC109">
            <v>6539842</v>
          </cell>
          <cell r="CA109">
            <v>100</v>
          </cell>
          <cell r="CB109">
            <v>100</v>
          </cell>
          <cell r="CC109" t="str">
            <v>FRAMINGHAM</v>
          </cell>
          <cell r="CD109">
            <v>6110829.7315491764</v>
          </cell>
          <cell r="CE109">
            <v>5751853</v>
          </cell>
          <cell r="CF109">
            <v>358976.73154917639</v>
          </cell>
          <cell r="CG109">
            <v>256261.19999999998</v>
          </cell>
          <cell r="CH109">
            <v>100204</v>
          </cell>
          <cell r="CI109">
            <v>0</v>
          </cell>
          <cell r="CJ109">
            <v>715441.93154917634</v>
          </cell>
          <cell r="CK109">
            <v>443993.81898825237</v>
          </cell>
          <cell r="DA109">
            <v>100</v>
          </cell>
          <cell r="DB109" t="str">
            <v>FRAMINGHAM</v>
          </cell>
          <cell r="DG109">
            <v>0</v>
          </cell>
          <cell r="DK109">
            <v>0</v>
          </cell>
          <cell r="DL109">
            <v>0</v>
          </cell>
          <cell r="DN109">
            <v>0</v>
          </cell>
          <cell r="DP109">
            <v>358976.73154917639</v>
          </cell>
          <cell r="DQ109">
            <v>0</v>
          </cell>
          <cell r="DR109">
            <v>358976.73154917639</v>
          </cell>
          <cell r="DT109">
            <v>0</v>
          </cell>
          <cell r="EC109">
            <v>-100</v>
          </cell>
        </row>
        <row r="110">
          <cell r="A110">
            <v>101</v>
          </cell>
          <cell r="B110">
            <v>101</v>
          </cell>
          <cell r="C110" t="str">
            <v>FRANKLIN</v>
          </cell>
          <cell r="D110">
            <v>385.45338533995124</v>
          </cell>
          <cell r="E110">
            <v>5007973.6401691232</v>
          </cell>
          <cell r="F110">
            <v>0</v>
          </cell>
          <cell r="G110">
            <v>361555.2754488744</v>
          </cell>
          <cell r="H110">
            <v>5369528.9156179978</v>
          </cell>
          <cell r="J110">
            <v>361555.2754488744</v>
          </cell>
          <cell r="K110">
            <v>410566.49114773149</v>
          </cell>
          <cell r="L110">
            <v>772121.76659660588</v>
          </cell>
          <cell r="N110">
            <v>4597407.1490213918</v>
          </cell>
          <cell r="P110">
            <v>361555.2754488744</v>
          </cell>
          <cell r="Q110">
            <v>7428.9762407072876</v>
          </cell>
          <cell r="R110">
            <v>0</v>
          </cell>
          <cell r="S110">
            <v>0</v>
          </cell>
          <cell r="T110">
            <v>410566.49114773149</v>
          </cell>
          <cell r="U110">
            <v>779550.7428373131</v>
          </cell>
          <cell r="W110">
            <v>1166551.0918587048</v>
          </cell>
          <cell r="AA110">
            <v>101</v>
          </cell>
          <cell r="AB110">
            <v>385.45338533995124</v>
          </cell>
          <cell r="AC110">
            <v>0</v>
          </cell>
          <cell r="AD110">
            <v>0</v>
          </cell>
          <cell r="AE110">
            <v>0</v>
          </cell>
          <cell r="AF110">
            <v>0</v>
          </cell>
          <cell r="AG110">
            <v>0</v>
          </cell>
          <cell r="AH110">
            <v>5033402</v>
          </cell>
          <cell r="AI110">
            <v>25428.359830876583</v>
          </cell>
          <cell r="AJ110">
            <v>0</v>
          </cell>
          <cell r="AK110">
            <v>0</v>
          </cell>
          <cell r="AL110">
            <v>5007973.6401691232</v>
          </cell>
          <cell r="AM110">
            <v>0</v>
          </cell>
          <cell r="AN110">
            <v>361555.2754488744</v>
          </cell>
          <cell r="AO110">
            <v>5369528.9156179987</v>
          </cell>
          <cell r="AP110">
            <v>0</v>
          </cell>
          <cell r="AQ110">
            <v>7428.9762407072876</v>
          </cell>
          <cell r="AR110">
            <v>0</v>
          </cell>
          <cell r="AS110">
            <v>0</v>
          </cell>
          <cell r="AT110">
            <v>7428.9762407072876</v>
          </cell>
          <cell r="AU110">
            <v>5376957.8918587044</v>
          </cell>
          <cell r="AW110">
            <v>101</v>
          </cell>
          <cell r="AX110">
            <v>0</v>
          </cell>
          <cell r="AY110">
            <v>0</v>
          </cell>
          <cell r="AZ110">
            <v>0</v>
          </cell>
          <cell r="BA110">
            <v>0</v>
          </cell>
          <cell r="BB110">
            <v>0</v>
          </cell>
          <cell r="BC110">
            <v>5394966</v>
          </cell>
          <cell r="CA110">
            <v>101</v>
          </cell>
          <cell r="CB110">
            <v>101</v>
          </cell>
          <cell r="CC110" t="str">
            <v>FRANKLIN</v>
          </cell>
          <cell r="CD110">
            <v>5007973.6401691232</v>
          </cell>
          <cell r="CE110">
            <v>4628763</v>
          </cell>
          <cell r="CF110">
            <v>379210.64016912319</v>
          </cell>
          <cell r="CG110">
            <v>94513.8</v>
          </cell>
          <cell r="CH110">
            <v>323842.40000000002</v>
          </cell>
          <cell r="CI110">
            <v>0</v>
          </cell>
          <cell r="CJ110">
            <v>797566.84016912314</v>
          </cell>
          <cell r="CK110">
            <v>410566.49114773149</v>
          </cell>
          <cell r="DA110">
            <v>101</v>
          </cell>
          <cell r="DB110" t="str">
            <v>FRANKLIN</v>
          </cell>
          <cell r="DG110">
            <v>0</v>
          </cell>
          <cell r="DK110">
            <v>0</v>
          </cell>
          <cell r="DL110">
            <v>0</v>
          </cell>
          <cell r="DN110">
            <v>0</v>
          </cell>
          <cell r="DP110">
            <v>379210.64016912319</v>
          </cell>
          <cell r="DQ110">
            <v>0</v>
          </cell>
          <cell r="DR110">
            <v>379210.64016912319</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W111">
            <v>102</v>
          </cell>
          <cell r="AX111">
            <v>0</v>
          </cell>
          <cell r="AY111">
            <v>0</v>
          </cell>
          <cell r="AZ111">
            <v>0</v>
          </cell>
          <cell r="BA111">
            <v>0</v>
          </cell>
          <cell r="BB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33.42332476520734</v>
          </cell>
          <cell r="E112">
            <v>470720.49484132353</v>
          </cell>
          <cell r="F112">
            <v>0</v>
          </cell>
          <cell r="G112">
            <v>31351.078629764503</v>
          </cell>
          <cell r="H112">
            <v>502071.57347108802</v>
          </cell>
          <cell r="J112">
            <v>31351.078629764503</v>
          </cell>
          <cell r="K112">
            <v>61193.652180773686</v>
          </cell>
          <cell r="L112">
            <v>92544.730810538196</v>
          </cell>
          <cell r="N112">
            <v>409526.8426605498</v>
          </cell>
          <cell r="P112">
            <v>31351.078629764503</v>
          </cell>
          <cell r="Q112">
            <v>0</v>
          </cell>
          <cell r="R112">
            <v>0</v>
          </cell>
          <cell r="S112">
            <v>0</v>
          </cell>
          <cell r="T112">
            <v>61193.652180773686</v>
          </cell>
          <cell r="U112">
            <v>92544.730810538196</v>
          </cell>
          <cell r="W112">
            <v>175811.37347108801</v>
          </cell>
          <cell r="AA112">
            <v>103</v>
          </cell>
          <cell r="AB112">
            <v>33.42332476520734</v>
          </cell>
          <cell r="AC112">
            <v>0</v>
          </cell>
          <cell r="AD112">
            <v>0</v>
          </cell>
          <cell r="AE112">
            <v>0</v>
          </cell>
          <cell r="AF112">
            <v>0</v>
          </cell>
          <cell r="AG112">
            <v>0</v>
          </cell>
          <cell r="AH112">
            <v>476603</v>
          </cell>
          <cell r="AI112">
            <v>5882.5051586764957</v>
          </cell>
          <cell r="AJ112">
            <v>0</v>
          </cell>
          <cell r="AK112">
            <v>0</v>
          </cell>
          <cell r="AL112">
            <v>470720.49484132353</v>
          </cell>
          <cell r="AM112">
            <v>0</v>
          </cell>
          <cell r="AN112">
            <v>31351.078629764503</v>
          </cell>
          <cell r="AO112">
            <v>502071.57347108831</v>
          </cell>
          <cell r="AP112">
            <v>0</v>
          </cell>
          <cell r="AQ112">
            <v>0</v>
          </cell>
          <cell r="AR112">
            <v>0</v>
          </cell>
          <cell r="AS112">
            <v>0</v>
          </cell>
          <cell r="AT112">
            <v>0</v>
          </cell>
          <cell r="AU112">
            <v>502071.57347108831</v>
          </cell>
          <cell r="AW112">
            <v>103</v>
          </cell>
          <cell r="AX112">
            <v>0</v>
          </cell>
          <cell r="AY112">
            <v>0</v>
          </cell>
          <cell r="AZ112">
            <v>0</v>
          </cell>
          <cell r="BA112">
            <v>0</v>
          </cell>
          <cell r="BB112">
            <v>0</v>
          </cell>
          <cell r="BC112">
            <v>507942</v>
          </cell>
          <cell r="CA112">
            <v>103</v>
          </cell>
          <cell r="CB112">
            <v>103</v>
          </cell>
          <cell r="CC112" t="str">
            <v>GARDNER</v>
          </cell>
          <cell r="CD112">
            <v>470720.49484132353</v>
          </cell>
          <cell r="CE112">
            <v>434705</v>
          </cell>
          <cell r="CF112">
            <v>36015.494841323525</v>
          </cell>
          <cell r="CG112">
            <v>75892.800000000003</v>
          </cell>
          <cell r="CH112">
            <v>32552</v>
          </cell>
          <cell r="CI112">
            <v>0</v>
          </cell>
          <cell r="CJ112">
            <v>144460.29484132351</v>
          </cell>
          <cell r="CK112">
            <v>61193.652180773686</v>
          </cell>
          <cell r="DA112">
            <v>103</v>
          </cell>
          <cell r="DB112" t="str">
            <v>GARDNER</v>
          </cell>
          <cell r="DG112">
            <v>0</v>
          </cell>
          <cell r="DK112">
            <v>0</v>
          </cell>
          <cell r="DL112">
            <v>0</v>
          </cell>
          <cell r="DN112">
            <v>0</v>
          </cell>
          <cell r="DP112">
            <v>36015.494841323525</v>
          </cell>
          <cell r="DQ112">
            <v>0</v>
          </cell>
          <cell r="DR112">
            <v>36015.494841323525</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W113">
            <v>104</v>
          </cell>
          <cell r="AX113">
            <v>0</v>
          </cell>
          <cell r="AY113">
            <v>0</v>
          </cell>
          <cell r="AZ113">
            <v>0</v>
          </cell>
          <cell r="BA113">
            <v>0</v>
          </cell>
          <cell r="BB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2.0000000000000004</v>
          </cell>
          <cell r="E114">
            <v>26706.639999999999</v>
          </cell>
          <cell r="F114">
            <v>0</v>
          </cell>
          <cell r="G114">
            <v>1875.9999999999995</v>
          </cell>
          <cell r="H114">
            <v>28582.639999999999</v>
          </cell>
          <cell r="J114">
            <v>1875.9999999999995</v>
          </cell>
          <cell r="K114">
            <v>1030.6399999999994</v>
          </cell>
          <cell r="L114">
            <v>2906.639999999999</v>
          </cell>
          <cell r="N114">
            <v>25676</v>
          </cell>
          <cell r="P114">
            <v>1875.9999999999995</v>
          </cell>
          <cell r="Q114">
            <v>0</v>
          </cell>
          <cell r="R114">
            <v>0</v>
          </cell>
          <cell r="S114">
            <v>0</v>
          </cell>
          <cell r="T114">
            <v>1030.6399999999994</v>
          </cell>
          <cell r="U114">
            <v>2906.639999999999</v>
          </cell>
          <cell r="W114">
            <v>2906.639999999999</v>
          </cell>
          <cell r="AA114">
            <v>105</v>
          </cell>
          <cell r="AB114">
            <v>2.0000000000000004</v>
          </cell>
          <cell r="AC114">
            <v>0</v>
          </cell>
          <cell r="AD114">
            <v>0</v>
          </cell>
          <cell r="AE114">
            <v>0</v>
          </cell>
          <cell r="AF114">
            <v>0</v>
          </cell>
          <cell r="AG114">
            <v>0</v>
          </cell>
          <cell r="AH114">
            <v>26730</v>
          </cell>
          <cell r="AI114">
            <v>23.360000000000003</v>
          </cell>
          <cell r="AJ114">
            <v>0</v>
          </cell>
          <cell r="AK114">
            <v>0</v>
          </cell>
          <cell r="AL114">
            <v>26706.639999999999</v>
          </cell>
          <cell r="AM114">
            <v>0</v>
          </cell>
          <cell r="AN114">
            <v>1875.9999999999995</v>
          </cell>
          <cell r="AO114">
            <v>28582.640000000003</v>
          </cell>
          <cell r="AP114">
            <v>0</v>
          </cell>
          <cell r="AQ114">
            <v>0</v>
          </cell>
          <cell r="AR114">
            <v>0</v>
          </cell>
          <cell r="AS114">
            <v>0</v>
          </cell>
          <cell r="AT114">
            <v>0</v>
          </cell>
          <cell r="AU114">
            <v>28582.640000000003</v>
          </cell>
          <cell r="AW114">
            <v>105</v>
          </cell>
          <cell r="AX114">
            <v>0</v>
          </cell>
          <cell r="AY114">
            <v>0</v>
          </cell>
          <cell r="AZ114">
            <v>0</v>
          </cell>
          <cell r="BA114">
            <v>0</v>
          </cell>
          <cell r="BB114">
            <v>0</v>
          </cell>
          <cell r="BC114">
            <v>28602</v>
          </cell>
          <cell r="CA114">
            <v>105</v>
          </cell>
          <cell r="CB114">
            <v>105</v>
          </cell>
          <cell r="CC114" t="str">
            <v>GEORGETOWN</v>
          </cell>
          <cell r="CD114">
            <v>26706.639999999999</v>
          </cell>
          <cell r="CE114">
            <v>25676</v>
          </cell>
          <cell r="CF114">
            <v>1030.6399999999994</v>
          </cell>
          <cell r="CG114">
            <v>0</v>
          </cell>
          <cell r="CH114">
            <v>0</v>
          </cell>
          <cell r="CI114">
            <v>0</v>
          </cell>
          <cell r="CJ114">
            <v>1030.6399999999994</v>
          </cell>
          <cell r="CK114">
            <v>1030.6399999999994</v>
          </cell>
          <cell r="DA114">
            <v>105</v>
          </cell>
          <cell r="DB114" t="str">
            <v>GEORGETOWN</v>
          </cell>
          <cell r="DG114">
            <v>0</v>
          </cell>
          <cell r="DK114">
            <v>0</v>
          </cell>
          <cell r="DL114">
            <v>0</v>
          </cell>
          <cell r="DN114">
            <v>0</v>
          </cell>
          <cell r="DP114">
            <v>1030.6399999999994</v>
          </cell>
          <cell r="DQ114">
            <v>0</v>
          </cell>
          <cell r="DR114">
            <v>1030.6399999999994</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W115">
            <v>106</v>
          </cell>
          <cell r="AX115">
            <v>0</v>
          </cell>
          <cell r="AY115">
            <v>0</v>
          </cell>
          <cell r="AZ115">
            <v>0</v>
          </cell>
          <cell r="BA115">
            <v>0</v>
          </cell>
          <cell r="BB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2.9885038227579659</v>
          </cell>
          <cell r="E116">
            <v>47323.237192923705</v>
          </cell>
          <cell r="F116">
            <v>0</v>
          </cell>
          <cell r="G116">
            <v>2803.2165857469731</v>
          </cell>
          <cell r="H116">
            <v>50126.453778670679</v>
          </cell>
          <cell r="J116">
            <v>2803.2165857469731</v>
          </cell>
          <cell r="K116">
            <v>8050.2792648519226</v>
          </cell>
          <cell r="L116">
            <v>10853.495850598896</v>
          </cell>
          <cell r="N116">
            <v>39272.957928071781</v>
          </cell>
          <cell r="P116">
            <v>2803.2165857469731</v>
          </cell>
          <cell r="Q116">
            <v>176.45290507777435</v>
          </cell>
          <cell r="R116">
            <v>0</v>
          </cell>
          <cell r="S116">
            <v>0</v>
          </cell>
          <cell r="T116">
            <v>8050.2792648519226</v>
          </cell>
          <cell r="U116">
            <v>11029.948755676669</v>
          </cell>
          <cell r="W116">
            <v>29295.106683748454</v>
          </cell>
          <cell r="AA116">
            <v>107</v>
          </cell>
          <cell r="AB116">
            <v>2.9885038227579659</v>
          </cell>
          <cell r="AC116">
            <v>0</v>
          </cell>
          <cell r="AD116">
            <v>0</v>
          </cell>
          <cell r="AE116">
            <v>0</v>
          </cell>
          <cell r="AF116">
            <v>0.99999999999999978</v>
          </cell>
          <cell r="AG116">
            <v>0</v>
          </cell>
          <cell r="AH116">
            <v>47962</v>
          </cell>
          <cell r="AI116">
            <v>638.76280707628791</v>
          </cell>
          <cell r="AJ116">
            <v>0</v>
          </cell>
          <cell r="AK116">
            <v>0</v>
          </cell>
          <cell r="AL116">
            <v>47323.237192923705</v>
          </cell>
          <cell r="AM116">
            <v>0</v>
          </cell>
          <cell r="AN116">
            <v>2803.2165857469731</v>
          </cell>
          <cell r="AO116">
            <v>50126.453778670693</v>
          </cell>
          <cell r="AP116">
            <v>0</v>
          </cell>
          <cell r="AQ116">
            <v>176.45290507777435</v>
          </cell>
          <cell r="AR116">
            <v>0</v>
          </cell>
          <cell r="AS116">
            <v>0</v>
          </cell>
          <cell r="AT116">
            <v>176.45290507777435</v>
          </cell>
          <cell r="AU116">
            <v>50302.906683748457</v>
          </cell>
          <cell r="AW116">
            <v>107</v>
          </cell>
          <cell r="AX116">
            <v>0</v>
          </cell>
          <cell r="AY116">
            <v>0</v>
          </cell>
          <cell r="AZ116">
            <v>0</v>
          </cell>
          <cell r="BA116">
            <v>0</v>
          </cell>
          <cell r="BB116">
            <v>0</v>
          </cell>
          <cell r="BC116">
            <v>50770</v>
          </cell>
          <cell r="CA116">
            <v>107</v>
          </cell>
          <cell r="CB116">
            <v>107</v>
          </cell>
          <cell r="CC116" t="str">
            <v>GLOUCESTER</v>
          </cell>
          <cell r="CD116">
            <v>47323.237192923705</v>
          </cell>
          <cell r="CE116">
            <v>45588</v>
          </cell>
          <cell r="CF116">
            <v>1735.2371929237052</v>
          </cell>
          <cell r="CG116">
            <v>19035</v>
          </cell>
          <cell r="CH116">
            <v>5545.2000000000007</v>
          </cell>
          <cell r="CI116">
            <v>0</v>
          </cell>
          <cell r="CJ116">
            <v>26315.437192923706</v>
          </cell>
          <cell r="CK116">
            <v>8050.2792648519226</v>
          </cell>
          <cell r="DA116">
            <v>107</v>
          </cell>
          <cell r="DB116" t="str">
            <v>GLOUCESTER</v>
          </cell>
          <cell r="DG116">
            <v>0</v>
          </cell>
          <cell r="DK116">
            <v>0</v>
          </cell>
          <cell r="DL116">
            <v>0</v>
          </cell>
          <cell r="DN116">
            <v>0</v>
          </cell>
          <cell r="DP116">
            <v>1735.2371929237052</v>
          </cell>
          <cell r="DQ116">
            <v>0</v>
          </cell>
          <cell r="DR116">
            <v>1735.2371929237052</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W117">
            <v>108</v>
          </cell>
          <cell r="AX117">
            <v>0</v>
          </cell>
          <cell r="AY117">
            <v>0</v>
          </cell>
          <cell r="AZ117">
            <v>0</v>
          </cell>
          <cell r="BA117">
            <v>0</v>
          </cell>
          <cell r="BB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W118">
            <v>109</v>
          </cell>
          <cell r="AX118">
            <v>0</v>
          </cell>
          <cell r="AY118">
            <v>0</v>
          </cell>
          <cell r="AZ118">
            <v>0</v>
          </cell>
          <cell r="BA118">
            <v>0</v>
          </cell>
          <cell r="BB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23.001403508771912</v>
          </cell>
          <cell r="E119">
            <v>315499.20895438612</v>
          </cell>
          <cell r="F119">
            <v>0</v>
          </cell>
          <cell r="G119">
            <v>21575.316491228059</v>
          </cell>
          <cell r="H119">
            <v>337074.52544561418</v>
          </cell>
          <cell r="J119">
            <v>21575.316491228059</v>
          </cell>
          <cell r="K119">
            <v>5813.2089543861221</v>
          </cell>
          <cell r="L119">
            <v>27388.525445614181</v>
          </cell>
          <cell r="N119">
            <v>309686</v>
          </cell>
          <cell r="P119">
            <v>21575.316491228059</v>
          </cell>
          <cell r="Q119">
            <v>320.92506681814041</v>
          </cell>
          <cell r="R119">
            <v>0</v>
          </cell>
          <cell r="S119">
            <v>0</v>
          </cell>
          <cell r="T119">
            <v>5813.2089543861221</v>
          </cell>
          <cell r="U119">
            <v>27709.450512432322</v>
          </cell>
          <cell r="W119">
            <v>27709.450512432322</v>
          </cell>
          <cell r="AA119">
            <v>110</v>
          </cell>
          <cell r="AB119">
            <v>23.001403508771912</v>
          </cell>
          <cell r="AC119">
            <v>0</v>
          </cell>
          <cell r="AD119">
            <v>0</v>
          </cell>
          <cell r="AE119">
            <v>0</v>
          </cell>
          <cell r="AF119">
            <v>0</v>
          </cell>
          <cell r="AG119">
            <v>0</v>
          </cell>
          <cell r="AH119">
            <v>316008</v>
          </cell>
          <cell r="AI119">
            <v>508.79104561403506</v>
          </cell>
          <cell r="AJ119">
            <v>0</v>
          </cell>
          <cell r="AK119">
            <v>0</v>
          </cell>
          <cell r="AL119">
            <v>315499.20895438612</v>
          </cell>
          <cell r="AM119">
            <v>0</v>
          </cell>
          <cell r="AN119">
            <v>21575.316491228059</v>
          </cell>
          <cell r="AO119">
            <v>337074.52544561442</v>
          </cell>
          <cell r="AP119">
            <v>0</v>
          </cell>
          <cell r="AQ119">
            <v>320.92506681814041</v>
          </cell>
          <cell r="AR119">
            <v>0</v>
          </cell>
          <cell r="AS119">
            <v>0</v>
          </cell>
          <cell r="AT119">
            <v>320.92506681814041</v>
          </cell>
          <cell r="AU119">
            <v>337395.45051243249</v>
          </cell>
          <cell r="AW119">
            <v>110</v>
          </cell>
          <cell r="AX119">
            <v>0</v>
          </cell>
          <cell r="AY119">
            <v>0</v>
          </cell>
          <cell r="AZ119">
            <v>0</v>
          </cell>
          <cell r="BA119">
            <v>0</v>
          </cell>
          <cell r="BB119">
            <v>0</v>
          </cell>
          <cell r="BC119">
            <v>337578</v>
          </cell>
          <cell r="CA119">
            <v>110</v>
          </cell>
          <cell r="CB119">
            <v>110</v>
          </cell>
          <cell r="CC119" t="str">
            <v>GRAFTON</v>
          </cell>
          <cell r="CD119">
            <v>315499.20895438612</v>
          </cell>
          <cell r="CE119">
            <v>309686</v>
          </cell>
          <cell r="CF119">
            <v>5813.2089543861221</v>
          </cell>
          <cell r="CG119">
            <v>0</v>
          </cell>
          <cell r="CH119">
            <v>0</v>
          </cell>
          <cell r="CI119">
            <v>0</v>
          </cell>
          <cell r="CJ119">
            <v>5813.2089543861221</v>
          </cell>
          <cell r="CK119">
            <v>5813.2089543861221</v>
          </cell>
          <cell r="DA119">
            <v>110</v>
          </cell>
          <cell r="DB119" t="str">
            <v>GRAFTON</v>
          </cell>
          <cell r="DG119">
            <v>0</v>
          </cell>
          <cell r="DK119">
            <v>0</v>
          </cell>
          <cell r="DL119">
            <v>0</v>
          </cell>
          <cell r="DN119">
            <v>0</v>
          </cell>
          <cell r="DP119">
            <v>5813.2089543861221</v>
          </cell>
          <cell r="DQ119">
            <v>0</v>
          </cell>
          <cell r="DR119">
            <v>5813.2089543861221</v>
          </cell>
          <cell r="DT119">
            <v>0</v>
          </cell>
          <cell r="EC119">
            <v>-110</v>
          </cell>
        </row>
        <row r="120">
          <cell r="A120">
            <v>111</v>
          </cell>
          <cell r="B120">
            <v>111</v>
          </cell>
          <cell r="C120" t="str">
            <v>GRANBY</v>
          </cell>
          <cell r="D120">
            <v>22.7156267337853</v>
          </cell>
          <cell r="E120">
            <v>341025</v>
          </cell>
          <cell r="F120">
            <v>0</v>
          </cell>
          <cell r="G120">
            <v>21307.257876290623</v>
          </cell>
          <cell r="H120">
            <v>362332.25787629065</v>
          </cell>
          <cell r="J120">
            <v>21307.257876290623</v>
          </cell>
          <cell r="K120">
            <v>45955.537121888679</v>
          </cell>
          <cell r="L120">
            <v>67262.794998179306</v>
          </cell>
          <cell r="N120">
            <v>295069.46287811134</v>
          </cell>
          <cell r="P120">
            <v>21307.257876290623</v>
          </cell>
          <cell r="Q120">
            <v>0</v>
          </cell>
          <cell r="R120">
            <v>0</v>
          </cell>
          <cell r="S120">
            <v>0</v>
          </cell>
          <cell r="T120">
            <v>45955.537121888679</v>
          </cell>
          <cell r="U120">
            <v>67262.794998179306</v>
          </cell>
          <cell r="W120">
            <v>116050.45787629062</v>
          </cell>
          <cell r="AA120">
            <v>111</v>
          </cell>
          <cell r="AB120">
            <v>22.7156267337853</v>
          </cell>
          <cell r="AC120">
            <v>0</v>
          </cell>
          <cell r="AD120">
            <v>0</v>
          </cell>
          <cell r="AE120">
            <v>0</v>
          </cell>
          <cell r="AF120">
            <v>0</v>
          </cell>
          <cell r="AG120">
            <v>0</v>
          </cell>
          <cell r="AH120">
            <v>341025</v>
          </cell>
          <cell r="AI120">
            <v>0</v>
          </cell>
          <cell r="AJ120">
            <v>0</v>
          </cell>
          <cell r="AK120">
            <v>0</v>
          </cell>
          <cell r="AL120">
            <v>341025</v>
          </cell>
          <cell r="AM120">
            <v>0</v>
          </cell>
          <cell r="AN120">
            <v>21307.257876290623</v>
          </cell>
          <cell r="AO120">
            <v>362332.25787629077</v>
          </cell>
          <cell r="AP120">
            <v>0</v>
          </cell>
          <cell r="AQ120">
            <v>0</v>
          </cell>
          <cell r="AR120">
            <v>0</v>
          </cell>
          <cell r="AS120">
            <v>0</v>
          </cell>
          <cell r="AT120">
            <v>0</v>
          </cell>
          <cell r="AU120">
            <v>362332.25787629077</v>
          </cell>
          <cell r="AW120">
            <v>111</v>
          </cell>
          <cell r="AX120">
            <v>0</v>
          </cell>
          <cell r="AY120">
            <v>0</v>
          </cell>
          <cell r="AZ120">
            <v>0</v>
          </cell>
          <cell r="BA120">
            <v>0</v>
          </cell>
          <cell r="BB120">
            <v>0</v>
          </cell>
          <cell r="BC120">
            <v>362332</v>
          </cell>
          <cell r="CA120">
            <v>111</v>
          </cell>
          <cell r="CB120">
            <v>111</v>
          </cell>
          <cell r="CC120" t="str">
            <v>GRANBY</v>
          </cell>
          <cell r="CD120">
            <v>341025</v>
          </cell>
          <cell r="CE120">
            <v>314729</v>
          </cell>
          <cell r="CF120">
            <v>26296</v>
          </cell>
          <cell r="CG120">
            <v>59258.399999999994</v>
          </cell>
          <cell r="CH120">
            <v>9188.8000000000011</v>
          </cell>
          <cell r="CI120">
            <v>0</v>
          </cell>
          <cell r="CJ120">
            <v>94743.2</v>
          </cell>
          <cell r="CK120">
            <v>45955.537121888679</v>
          </cell>
          <cell r="DA120">
            <v>111</v>
          </cell>
          <cell r="DB120" t="str">
            <v>GRANBY</v>
          </cell>
          <cell r="DG120">
            <v>0</v>
          </cell>
          <cell r="DK120">
            <v>0</v>
          </cell>
          <cell r="DL120">
            <v>0</v>
          </cell>
          <cell r="DN120">
            <v>0</v>
          </cell>
          <cell r="DP120">
            <v>26296</v>
          </cell>
          <cell r="DQ120">
            <v>0</v>
          </cell>
          <cell r="DR120">
            <v>26296</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W121">
            <v>112</v>
          </cell>
          <cell r="AX121">
            <v>0</v>
          </cell>
          <cell r="AY121">
            <v>0</v>
          </cell>
          <cell r="AZ121">
            <v>0</v>
          </cell>
          <cell r="BA121">
            <v>0</v>
          </cell>
          <cell r="BB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W122">
            <v>113</v>
          </cell>
          <cell r="AX122">
            <v>0</v>
          </cell>
          <cell r="AY122">
            <v>0</v>
          </cell>
          <cell r="AZ122">
            <v>0</v>
          </cell>
          <cell r="BA122">
            <v>0</v>
          </cell>
          <cell r="BB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102.66480041741461</v>
          </cell>
          <cell r="E123">
            <v>1488221</v>
          </cell>
          <cell r="F123">
            <v>0</v>
          </cell>
          <cell r="G123">
            <v>96299.582791534791</v>
          </cell>
          <cell r="H123">
            <v>1584520.5827915347</v>
          </cell>
          <cell r="J123">
            <v>96299.582791534791</v>
          </cell>
          <cell r="K123">
            <v>148736.19667177778</v>
          </cell>
          <cell r="L123">
            <v>245035.77946331259</v>
          </cell>
          <cell r="N123">
            <v>1339484.8033282221</v>
          </cell>
          <cell r="P123">
            <v>96299.582791534791</v>
          </cell>
          <cell r="Q123">
            <v>0</v>
          </cell>
          <cell r="R123">
            <v>0</v>
          </cell>
          <cell r="S123">
            <v>0</v>
          </cell>
          <cell r="T123">
            <v>148736.19667177778</v>
          </cell>
          <cell r="U123">
            <v>245035.77946331259</v>
          </cell>
          <cell r="W123">
            <v>379383.9827915348</v>
          </cell>
          <cell r="AA123">
            <v>114</v>
          </cell>
          <cell r="AB123">
            <v>102.66480041741461</v>
          </cell>
          <cell r="AC123">
            <v>0</v>
          </cell>
          <cell r="AD123">
            <v>0</v>
          </cell>
          <cell r="AE123">
            <v>0</v>
          </cell>
          <cell r="AF123">
            <v>0</v>
          </cell>
          <cell r="AG123">
            <v>0</v>
          </cell>
          <cell r="AH123">
            <v>1488221</v>
          </cell>
          <cell r="AI123">
            <v>0</v>
          </cell>
          <cell r="AJ123">
            <v>0</v>
          </cell>
          <cell r="AK123">
            <v>0</v>
          </cell>
          <cell r="AL123">
            <v>1488221</v>
          </cell>
          <cell r="AM123">
            <v>0</v>
          </cell>
          <cell r="AN123">
            <v>96299.582791534791</v>
          </cell>
          <cell r="AO123">
            <v>1584520.5827915345</v>
          </cell>
          <cell r="AP123">
            <v>0</v>
          </cell>
          <cell r="AQ123">
            <v>0</v>
          </cell>
          <cell r="AR123">
            <v>0</v>
          </cell>
          <cell r="AS123">
            <v>0</v>
          </cell>
          <cell r="AT123">
            <v>0</v>
          </cell>
          <cell r="AU123">
            <v>1584520.5827915345</v>
          </cell>
          <cell r="AW123">
            <v>114</v>
          </cell>
          <cell r="AX123">
            <v>0</v>
          </cell>
          <cell r="AY123">
            <v>0</v>
          </cell>
          <cell r="AZ123">
            <v>0</v>
          </cell>
          <cell r="BA123">
            <v>0</v>
          </cell>
          <cell r="BB123">
            <v>0</v>
          </cell>
          <cell r="BC123">
            <v>1584524</v>
          </cell>
          <cell r="CA123">
            <v>114</v>
          </cell>
          <cell r="CB123">
            <v>114</v>
          </cell>
          <cell r="CC123" t="str">
            <v>GREENFIELD</v>
          </cell>
          <cell r="CD123">
            <v>1488221</v>
          </cell>
          <cell r="CE123">
            <v>1372412</v>
          </cell>
          <cell r="CF123">
            <v>115809</v>
          </cell>
          <cell r="CG123">
            <v>99250.2</v>
          </cell>
          <cell r="CH123">
            <v>68025.2</v>
          </cell>
          <cell r="CI123">
            <v>0</v>
          </cell>
          <cell r="CJ123">
            <v>283084.40000000002</v>
          </cell>
          <cell r="CK123">
            <v>148736.19667177778</v>
          </cell>
          <cell r="DA123">
            <v>114</v>
          </cell>
          <cell r="DB123" t="str">
            <v>GREENFIELD</v>
          </cell>
          <cell r="DG123">
            <v>0</v>
          </cell>
          <cell r="DK123">
            <v>0</v>
          </cell>
          <cell r="DL123">
            <v>0</v>
          </cell>
          <cell r="DN123">
            <v>0</v>
          </cell>
          <cell r="DP123">
            <v>115809</v>
          </cell>
          <cell r="DQ123">
            <v>0</v>
          </cell>
          <cell r="DR123">
            <v>115809</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W124">
            <v>115</v>
          </cell>
          <cell r="AX124">
            <v>0</v>
          </cell>
          <cell r="AY124">
            <v>0</v>
          </cell>
          <cell r="AZ124">
            <v>0</v>
          </cell>
          <cell r="BA124">
            <v>0</v>
          </cell>
          <cell r="BB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W125">
            <v>116</v>
          </cell>
          <cell r="AX125">
            <v>0</v>
          </cell>
          <cell r="AY125">
            <v>0</v>
          </cell>
          <cell r="AZ125">
            <v>0</v>
          </cell>
          <cell r="BA125">
            <v>0</v>
          </cell>
          <cell r="BB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47.687321885275857</v>
          </cell>
          <cell r="E126">
            <v>739714</v>
          </cell>
          <cell r="F126">
            <v>0</v>
          </cell>
          <cell r="G126">
            <v>44730.707928388765</v>
          </cell>
          <cell r="H126">
            <v>784444.70792838873</v>
          </cell>
          <cell r="J126">
            <v>44730.707928388765</v>
          </cell>
          <cell r="K126">
            <v>87406.784080040088</v>
          </cell>
          <cell r="L126">
            <v>132137.49200842885</v>
          </cell>
          <cell r="N126">
            <v>652307.21591995982</v>
          </cell>
          <cell r="P126">
            <v>44730.707928388765</v>
          </cell>
          <cell r="Q126">
            <v>0</v>
          </cell>
          <cell r="R126">
            <v>0</v>
          </cell>
          <cell r="S126">
            <v>0</v>
          </cell>
          <cell r="T126">
            <v>87406.784080040088</v>
          </cell>
          <cell r="U126">
            <v>132137.49200842885</v>
          </cell>
          <cell r="W126">
            <v>168064.90792838877</v>
          </cell>
          <cell r="AA126">
            <v>117</v>
          </cell>
          <cell r="AB126">
            <v>47.687321885275857</v>
          </cell>
          <cell r="AC126">
            <v>0</v>
          </cell>
          <cell r="AD126">
            <v>0</v>
          </cell>
          <cell r="AE126">
            <v>0</v>
          </cell>
          <cell r="AF126">
            <v>0</v>
          </cell>
          <cell r="AG126">
            <v>0</v>
          </cell>
          <cell r="AH126">
            <v>739714</v>
          </cell>
          <cell r="AI126">
            <v>0</v>
          </cell>
          <cell r="AJ126">
            <v>0</v>
          </cell>
          <cell r="AK126">
            <v>0</v>
          </cell>
          <cell r="AL126">
            <v>739714</v>
          </cell>
          <cell r="AM126">
            <v>0</v>
          </cell>
          <cell r="AN126">
            <v>44730.707928388765</v>
          </cell>
          <cell r="AO126">
            <v>784444.70792838873</v>
          </cell>
          <cell r="AP126">
            <v>0</v>
          </cell>
          <cell r="AQ126">
            <v>0</v>
          </cell>
          <cell r="AR126">
            <v>0</v>
          </cell>
          <cell r="AS126">
            <v>0</v>
          </cell>
          <cell r="AT126">
            <v>0</v>
          </cell>
          <cell r="AU126">
            <v>784444.70792838873</v>
          </cell>
          <cell r="AW126">
            <v>117</v>
          </cell>
          <cell r="AX126">
            <v>0</v>
          </cell>
          <cell r="AY126">
            <v>0</v>
          </cell>
          <cell r="AZ126">
            <v>0</v>
          </cell>
          <cell r="BA126">
            <v>0</v>
          </cell>
          <cell r="BB126">
            <v>0</v>
          </cell>
          <cell r="BC126">
            <v>784434</v>
          </cell>
          <cell r="CA126">
            <v>117</v>
          </cell>
          <cell r="CB126">
            <v>117</v>
          </cell>
          <cell r="CC126" t="str">
            <v>HADLEY</v>
          </cell>
          <cell r="CD126">
            <v>739714</v>
          </cell>
          <cell r="CE126">
            <v>670144</v>
          </cell>
          <cell r="CF126">
            <v>69570</v>
          </cell>
          <cell r="CG126">
            <v>53764.2</v>
          </cell>
          <cell r="CH126">
            <v>0</v>
          </cell>
          <cell r="CI126">
            <v>0</v>
          </cell>
          <cell r="CJ126">
            <v>123334.2</v>
          </cell>
          <cell r="CK126">
            <v>87406.784080040088</v>
          </cell>
          <cell r="DA126">
            <v>117</v>
          </cell>
          <cell r="DB126" t="str">
            <v>HADLEY</v>
          </cell>
          <cell r="DG126">
            <v>0</v>
          </cell>
          <cell r="DK126">
            <v>0</v>
          </cell>
          <cell r="DL126">
            <v>0</v>
          </cell>
          <cell r="DN126">
            <v>0</v>
          </cell>
          <cell r="DP126">
            <v>69570</v>
          </cell>
          <cell r="DQ126">
            <v>0</v>
          </cell>
          <cell r="DR126">
            <v>69570</v>
          </cell>
          <cell r="DT126">
            <v>0</v>
          </cell>
          <cell r="EC126">
            <v>-117</v>
          </cell>
        </row>
        <row r="127">
          <cell r="A127">
            <v>118</v>
          </cell>
          <cell r="B127">
            <v>118</v>
          </cell>
          <cell r="C127" t="str">
            <v>HALIFAX</v>
          </cell>
          <cell r="D127">
            <v>3.1675134004172669</v>
          </cell>
          <cell r="E127">
            <v>48181.422311806353</v>
          </cell>
          <cell r="F127">
            <v>0</v>
          </cell>
          <cell r="G127">
            <v>2971.127569591396</v>
          </cell>
          <cell r="H127">
            <v>51152.549881397747</v>
          </cell>
          <cell r="J127">
            <v>2971.127569591396</v>
          </cell>
          <cell r="K127">
            <v>10967.983824252162</v>
          </cell>
          <cell r="L127">
            <v>13939.111393843557</v>
          </cell>
          <cell r="N127">
            <v>37213.438487554187</v>
          </cell>
          <cell r="P127">
            <v>2971.127569591396</v>
          </cell>
          <cell r="Q127">
            <v>12.769247737794267</v>
          </cell>
          <cell r="R127">
            <v>0</v>
          </cell>
          <cell r="S127">
            <v>0</v>
          </cell>
          <cell r="T127">
            <v>10967.983824252162</v>
          </cell>
          <cell r="U127">
            <v>13951.880641581352</v>
          </cell>
          <cell r="W127">
            <v>18468.919129135542</v>
          </cell>
          <cell r="AA127">
            <v>118</v>
          </cell>
          <cell r="AB127">
            <v>3.1675134004172669</v>
          </cell>
          <cell r="AC127">
            <v>0</v>
          </cell>
          <cell r="AD127">
            <v>0</v>
          </cell>
          <cell r="AE127">
            <v>0</v>
          </cell>
          <cell r="AF127">
            <v>0</v>
          </cell>
          <cell r="AG127">
            <v>0</v>
          </cell>
          <cell r="AH127">
            <v>48285</v>
          </cell>
          <cell r="AI127">
            <v>103.5776881936446</v>
          </cell>
          <cell r="AJ127">
            <v>0</v>
          </cell>
          <cell r="AK127">
            <v>0</v>
          </cell>
          <cell r="AL127">
            <v>48181.422311806353</v>
          </cell>
          <cell r="AM127">
            <v>0</v>
          </cell>
          <cell r="AN127">
            <v>2971.127569591396</v>
          </cell>
          <cell r="AO127">
            <v>51152.549881397739</v>
          </cell>
          <cell r="AP127">
            <v>0</v>
          </cell>
          <cell r="AQ127">
            <v>12.769247737794267</v>
          </cell>
          <cell r="AR127">
            <v>0</v>
          </cell>
          <cell r="AS127">
            <v>0</v>
          </cell>
          <cell r="AT127">
            <v>12.769247737794267</v>
          </cell>
          <cell r="AU127">
            <v>51165.319129135532</v>
          </cell>
          <cell r="AW127">
            <v>118</v>
          </cell>
          <cell r="AX127">
            <v>0</v>
          </cell>
          <cell r="AY127">
            <v>0</v>
          </cell>
          <cell r="AZ127">
            <v>0</v>
          </cell>
          <cell r="BA127">
            <v>0</v>
          </cell>
          <cell r="BB127">
            <v>0</v>
          </cell>
          <cell r="BC127">
            <v>51258</v>
          </cell>
          <cell r="CA127">
            <v>118</v>
          </cell>
          <cell r="CB127">
            <v>118</v>
          </cell>
          <cell r="CC127" t="str">
            <v>HALIFAX</v>
          </cell>
          <cell r="CD127">
            <v>48181.422311806353</v>
          </cell>
          <cell r="CE127">
            <v>39456</v>
          </cell>
          <cell r="CF127">
            <v>8725.4223118063528</v>
          </cell>
          <cell r="CG127">
            <v>6759.5999999999995</v>
          </cell>
          <cell r="CH127">
            <v>0</v>
          </cell>
          <cell r="CI127">
            <v>0</v>
          </cell>
          <cell r="CJ127">
            <v>15485.022311806351</v>
          </cell>
          <cell r="CK127">
            <v>10967.983824252162</v>
          </cell>
          <cell r="DA127">
            <v>118</v>
          </cell>
          <cell r="DB127" t="str">
            <v>HALIFAX</v>
          </cell>
          <cell r="DG127">
            <v>0</v>
          </cell>
          <cell r="DK127">
            <v>0</v>
          </cell>
          <cell r="DL127">
            <v>0</v>
          </cell>
          <cell r="DN127">
            <v>0</v>
          </cell>
          <cell r="DP127">
            <v>8725.4223118063528</v>
          </cell>
          <cell r="DQ127">
            <v>0</v>
          </cell>
          <cell r="DR127">
            <v>8725.4223118063528</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W128">
            <v>119</v>
          </cell>
          <cell r="AX128">
            <v>0</v>
          </cell>
          <cell r="AY128">
            <v>0</v>
          </cell>
          <cell r="AZ128">
            <v>0</v>
          </cell>
          <cell r="BA128">
            <v>0</v>
          </cell>
          <cell r="BB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W129">
            <v>120</v>
          </cell>
          <cell r="AX129">
            <v>0</v>
          </cell>
          <cell r="AY129">
            <v>0</v>
          </cell>
          <cell r="AZ129">
            <v>0</v>
          </cell>
          <cell r="BA129">
            <v>0</v>
          </cell>
          <cell r="BB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W130">
            <v>121</v>
          </cell>
          <cell r="AX130">
            <v>0</v>
          </cell>
          <cell r="AY130">
            <v>0</v>
          </cell>
          <cell r="AZ130">
            <v>0</v>
          </cell>
          <cell r="BA130">
            <v>0</v>
          </cell>
          <cell r="BB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31.962338949454896</v>
          </cell>
          <cell r="E131">
            <v>502425.33696729451</v>
          </cell>
          <cell r="F131">
            <v>0</v>
          </cell>
          <cell r="G131">
            <v>29980.673934588711</v>
          </cell>
          <cell r="H131">
            <v>532406.01090188324</v>
          </cell>
          <cell r="J131">
            <v>29980.673934588711</v>
          </cell>
          <cell r="K131">
            <v>62964.231854846781</v>
          </cell>
          <cell r="L131">
            <v>92944.905789435492</v>
          </cell>
          <cell r="N131">
            <v>439461.10511244775</v>
          </cell>
          <cell r="P131">
            <v>29980.673934588711</v>
          </cell>
          <cell r="Q131">
            <v>0</v>
          </cell>
          <cell r="R131">
            <v>0</v>
          </cell>
          <cell r="S131">
            <v>0</v>
          </cell>
          <cell r="T131">
            <v>62964.231854846781</v>
          </cell>
          <cell r="U131">
            <v>92944.905789435492</v>
          </cell>
          <cell r="W131">
            <v>138129.61090188322</v>
          </cell>
          <cell r="AA131">
            <v>122</v>
          </cell>
          <cell r="AB131">
            <v>31.962338949454896</v>
          </cell>
          <cell r="AC131">
            <v>0</v>
          </cell>
          <cell r="AD131">
            <v>0</v>
          </cell>
          <cell r="AE131">
            <v>0</v>
          </cell>
          <cell r="AF131">
            <v>0</v>
          </cell>
          <cell r="AG131">
            <v>0</v>
          </cell>
          <cell r="AH131">
            <v>504205</v>
          </cell>
          <cell r="AI131">
            <v>1779.6630327056489</v>
          </cell>
          <cell r="AJ131">
            <v>0</v>
          </cell>
          <cell r="AK131">
            <v>0</v>
          </cell>
          <cell r="AL131">
            <v>502425.33696729451</v>
          </cell>
          <cell r="AM131">
            <v>0</v>
          </cell>
          <cell r="AN131">
            <v>29980.673934588711</v>
          </cell>
          <cell r="AO131">
            <v>532406.01090188301</v>
          </cell>
          <cell r="AP131">
            <v>0</v>
          </cell>
          <cell r="AQ131">
            <v>0</v>
          </cell>
          <cell r="AR131">
            <v>0</v>
          </cell>
          <cell r="AS131">
            <v>0</v>
          </cell>
          <cell r="AT131">
            <v>0</v>
          </cell>
          <cell r="AU131">
            <v>532406.01090188301</v>
          </cell>
          <cell r="AW131">
            <v>122</v>
          </cell>
          <cell r="AX131">
            <v>0</v>
          </cell>
          <cell r="AY131">
            <v>0</v>
          </cell>
          <cell r="AZ131">
            <v>0</v>
          </cell>
          <cell r="BA131">
            <v>0</v>
          </cell>
          <cell r="BB131">
            <v>0</v>
          </cell>
          <cell r="BC131">
            <v>534183</v>
          </cell>
          <cell r="CA131">
            <v>122</v>
          </cell>
          <cell r="CB131">
            <v>122</v>
          </cell>
          <cell r="CC131" t="str">
            <v>HANOVER</v>
          </cell>
          <cell r="CD131">
            <v>502425.33696729451</v>
          </cell>
          <cell r="CE131">
            <v>443910</v>
          </cell>
          <cell r="CF131">
            <v>58515.336967294512</v>
          </cell>
          <cell r="CG131">
            <v>13410</v>
          </cell>
          <cell r="CH131">
            <v>36223.599999999999</v>
          </cell>
          <cell r="CI131">
            <v>0</v>
          </cell>
          <cell r="CJ131">
            <v>108148.93696729452</v>
          </cell>
          <cell r="CK131">
            <v>62964.231854846781</v>
          </cell>
          <cell r="DA131">
            <v>122</v>
          </cell>
          <cell r="DB131" t="str">
            <v>HANOVER</v>
          </cell>
          <cell r="DG131">
            <v>0</v>
          </cell>
          <cell r="DK131">
            <v>0</v>
          </cell>
          <cell r="DL131">
            <v>0</v>
          </cell>
          <cell r="DN131">
            <v>0</v>
          </cell>
          <cell r="DP131">
            <v>58515.336967294512</v>
          </cell>
          <cell r="DQ131">
            <v>0</v>
          </cell>
          <cell r="DR131">
            <v>58515.336967294512</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W132">
            <v>123</v>
          </cell>
          <cell r="AX132">
            <v>0</v>
          </cell>
          <cell r="AY132">
            <v>0</v>
          </cell>
          <cell r="AZ132">
            <v>0</v>
          </cell>
          <cell r="BA132">
            <v>0</v>
          </cell>
          <cell r="BB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W133">
            <v>124</v>
          </cell>
          <cell r="AX133">
            <v>0</v>
          </cell>
          <cell r="AY133">
            <v>0</v>
          </cell>
          <cell r="AZ133">
            <v>0</v>
          </cell>
          <cell r="BA133">
            <v>0</v>
          </cell>
          <cell r="BB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25.062656641604004</v>
          </cell>
          <cell r="E134">
            <v>453306</v>
          </cell>
          <cell r="F134">
            <v>0</v>
          </cell>
          <cell r="G134">
            <v>23508.771929824557</v>
          </cell>
          <cell r="H134">
            <v>476814.77192982455</v>
          </cell>
          <cell r="J134">
            <v>23508.771929824557</v>
          </cell>
          <cell r="K134">
            <v>50012.748831764118</v>
          </cell>
          <cell r="L134">
            <v>73521.520761588676</v>
          </cell>
          <cell r="N134">
            <v>403293.2511682359</v>
          </cell>
          <cell r="P134">
            <v>23508.771929824557</v>
          </cell>
          <cell r="Q134">
            <v>0</v>
          </cell>
          <cell r="R134">
            <v>0</v>
          </cell>
          <cell r="S134">
            <v>0</v>
          </cell>
          <cell r="T134">
            <v>50012.748831764118</v>
          </cell>
          <cell r="U134">
            <v>73521.520761588676</v>
          </cell>
          <cell r="W134">
            <v>149981.77192982455</v>
          </cell>
          <cell r="AA134">
            <v>125</v>
          </cell>
          <cell r="AB134">
            <v>25.062656641604004</v>
          </cell>
          <cell r="AC134">
            <v>0</v>
          </cell>
          <cell r="AD134">
            <v>0</v>
          </cell>
          <cell r="AE134">
            <v>0</v>
          </cell>
          <cell r="AF134">
            <v>0</v>
          </cell>
          <cell r="AG134">
            <v>0</v>
          </cell>
          <cell r="AH134">
            <v>453306</v>
          </cell>
          <cell r="AI134">
            <v>0</v>
          </cell>
          <cell r="AJ134">
            <v>0</v>
          </cell>
          <cell r="AK134">
            <v>0</v>
          </cell>
          <cell r="AL134">
            <v>453306</v>
          </cell>
          <cell r="AM134">
            <v>0</v>
          </cell>
          <cell r="AN134">
            <v>23508.771929824557</v>
          </cell>
          <cell r="AO134">
            <v>476814.77192982461</v>
          </cell>
          <cell r="AP134">
            <v>0</v>
          </cell>
          <cell r="AQ134">
            <v>0</v>
          </cell>
          <cell r="AR134">
            <v>0</v>
          </cell>
          <cell r="AS134">
            <v>0</v>
          </cell>
          <cell r="AT134">
            <v>0</v>
          </cell>
          <cell r="AU134">
            <v>476814.77192982461</v>
          </cell>
          <cell r="AW134">
            <v>125</v>
          </cell>
          <cell r="AX134">
            <v>0</v>
          </cell>
          <cell r="AY134">
            <v>0</v>
          </cell>
          <cell r="AZ134">
            <v>0</v>
          </cell>
          <cell r="BA134">
            <v>0</v>
          </cell>
          <cell r="BB134">
            <v>0</v>
          </cell>
          <cell r="BC134">
            <v>476814</v>
          </cell>
          <cell r="CA134">
            <v>125</v>
          </cell>
          <cell r="CB134">
            <v>125</v>
          </cell>
          <cell r="CC134" t="str">
            <v>HARVARD</v>
          </cell>
          <cell r="CD134">
            <v>453306</v>
          </cell>
          <cell r="CE134">
            <v>425775</v>
          </cell>
          <cell r="CF134">
            <v>27531</v>
          </cell>
          <cell r="CG134">
            <v>67765.2</v>
          </cell>
          <cell r="CH134">
            <v>31176.800000000003</v>
          </cell>
          <cell r="CI134">
            <v>0</v>
          </cell>
          <cell r="CJ134">
            <v>126473</v>
          </cell>
          <cell r="CK134">
            <v>50012.748831764118</v>
          </cell>
          <cell r="DA134">
            <v>125</v>
          </cell>
          <cell r="DB134" t="str">
            <v>HARVARD</v>
          </cell>
          <cell r="DG134">
            <v>0</v>
          </cell>
          <cell r="DK134">
            <v>0</v>
          </cell>
          <cell r="DL134">
            <v>0</v>
          </cell>
          <cell r="DN134">
            <v>0</v>
          </cell>
          <cell r="DP134">
            <v>27531</v>
          </cell>
          <cell r="DQ134">
            <v>0</v>
          </cell>
          <cell r="DR134">
            <v>27531</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W135">
            <v>126</v>
          </cell>
          <cell r="AX135">
            <v>0</v>
          </cell>
          <cell r="AY135">
            <v>0</v>
          </cell>
          <cell r="AZ135">
            <v>0</v>
          </cell>
          <cell r="BA135">
            <v>0</v>
          </cell>
          <cell r="BB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12.224059613734266</v>
          </cell>
          <cell r="E136">
            <v>187216.36551620765</v>
          </cell>
          <cell r="F136">
            <v>0</v>
          </cell>
          <cell r="G136">
            <v>11466.167917682746</v>
          </cell>
          <cell r="H136">
            <v>198682.53343389038</v>
          </cell>
          <cell r="J136">
            <v>11466.167917682746</v>
          </cell>
          <cell r="K136">
            <v>13673.603844110166</v>
          </cell>
          <cell r="L136">
            <v>25139.771761792912</v>
          </cell>
          <cell r="N136">
            <v>173542.76167209746</v>
          </cell>
          <cell r="P136">
            <v>11466.167917682746</v>
          </cell>
          <cell r="Q136">
            <v>0</v>
          </cell>
          <cell r="R136">
            <v>0</v>
          </cell>
          <cell r="S136">
            <v>0</v>
          </cell>
          <cell r="T136">
            <v>13673.603844110166</v>
          </cell>
          <cell r="U136">
            <v>25139.771761792912</v>
          </cell>
          <cell r="W136">
            <v>48553.533433890392</v>
          </cell>
          <cell r="AA136">
            <v>127</v>
          </cell>
          <cell r="AB136">
            <v>12.224059613734266</v>
          </cell>
          <cell r="AC136">
            <v>0</v>
          </cell>
          <cell r="AD136">
            <v>0</v>
          </cell>
          <cell r="AE136">
            <v>0</v>
          </cell>
          <cell r="AF136">
            <v>0</v>
          </cell>
          <cell r="AG136">
            <v>0</v>
          </cell>
          <cell r="AH136">
            <v>188185</v>
          </cell>
          <cell r="AI136">
            <v>968.63448379230351</v>
          </cell>
          <cell r="AJ136">
            <v>0</v>
          </cell>
          <cell r="AK136">
            <v>0</v>
          </cell>
          <cell r="AL136">
            <v>187216.36551620765</v>
          </cell>
          <cell r="AM136">
            <v>0</v>
          </cell>
          <cell r="AN136">
            <v>11466.167917682746</v>
          </cell>
          <cell r="AO136">
            <v>198682.53343389026</v>
          </cell>
          <cell r="AP136">
            <v>0</v>
          </cell>
          <cell r="AQ136">
            <v>0</v>
          </cell>
          <cell r="AR136">
            <v>0</v>
          </cell>
          <cell r="AS136">
            <v>0</v>
          </cell>
          <cell r="AT136">
            <v>0</v>
          </cell>
          <cell r="AU136">
            <v>198682.53343389026</v>
          </cell>
          <cell r="AW136">
            <v>127</v>
          </cell>
          <cell r="AX136">
            <v>0</v>
          </cell>
          <cell r="AY136">
            <v>0</v>
          </cell>
          <cell r="AZ136">
            <v>0</v>
          </cell>
          <cell r="BA136">
            <v>0</v>
          </cell>
          <cell r="BB136">
            <v>0</v>
          </cell>
          <cell r="BC136">
            <v>199648</v>
          </cell>
          <cell r="CA136">
            <v>127</v>
          </cell>
          <cell r="CB136">
            <v>127</v>
          </cell>
          <cell r="CC136" t="str">
            <v>HATFIELD</v>
          </cell>
          <cell r="CD136">
            <v>187216.36551620765</v>
          </cell>
          <cell r="CE136">
            <v>176528</v>
          </cell>
          <cell r="CF136">
            <v>10688.365516207647</v>
          </cell>
          <cell r="CG136">
            <v>8998.1999999999989</v>
          </cell>
          <cell r="CH136">
            <v>17400.8</v>
          </cell>
          <cell r="CI136">
            <v>0</v>
          </cell>
          <cell r="CJ136">
            <v>37087.365516207647</v>
          </cell>
          <cell r="CK136">
            <v>13673.603844110166</v>
          </cell>
          <cell r="DA136">
            <v>127</v>
          </cell>
          <cell r="DB136" t="str">
            <v>HATFIELD</v>
          </cell>
          <cell r="DG136">
            <v>0</v>
          </cell>
          <cell r="DK136">
            <v>0</v>
          </cell>
          <cell r="DL136">
            <v>0</v>
          </cell>
          <cell r="DN136">
            <v>0</v>
          </cell>
          <cell r="DP136">
            <v>10688.365516207647</v>
          </cell>
          <cell r="DQ136">
            <v>0</v>
          </cell>
          <cell r="DR136">
            <v>10688.365516207647</v>
          </cell>
          <cell r="DT136">
            <v>0</v>
          </cell>
          <cell r="EC136">
            <v>-127</v>
          </cell>
        </row>
        <row r="137">
          <cell r="A137">
            <v>128</v>
          </cell>
          <cell r="B137">
            <v>128</v>
          </cell>
          <cell r="C137" t="str">
            <v>HAVERHILL</v>
          </cell>
          <cell r="D137">
            <v>379.24358165180359</v>
          </cell>
          <cell r="E137">
            <v>4760036.4149608267</v>
          </cell>
          <cell r="F137">
            <v>0</v>
          </cell>
          <cell r="G137">
            <v>355730.47958939144</v>
          </cell>
          <cell r="H137">
            <v>5115766.8945502182</v>
          </cell>
          <cell r="J137">
            <v>355730.47958939144</v>
          </cell>
          <cell r="K137">
            <v>525502.47385574295</v>
          </cell>
          <cell r="L137">
            <v>881232.95344513445</v>
          </cell>
          <cell r="N137">
            <v>4234533.9411050836</v>
          </cell>
          <cell r="P137">
            <v>355730.47958939144</v>
          </cell>
          <cell r="Q137">
            <v>100.64271384874827</v>
          </cell>
          <cell r="R137">
            <v>0</v>
          </cell>
          <cell r="S137">
            <v>0</v>
          </cell>
          <cell r="T137">
            <v>525502.47385574295</v>
          </cell>
          <cell r="U137">
            <v>881333.59615898319</v>
          </cell>
          <cell r="W137">
            <v>1163469.9372640669</v>
          </cell>
          <cell r="AA137">
            <v>128</v>
          </cell>
          <cell r="AB137">
            <v>379.24358165180359</v>
          </cell>
          <cell r="AC137">
            <v>0</v>
          </cell>
          <cell r="AD137">
            <v>0</v>
          </cell>
          <cell r="AE137">
            <v>0</v>
          </cell>
          <cell r="AF137">
            <v>0.99999999999999978</v>
          </cell>
          <cell r="AG137">
            <v>0</v>
          </cell>
          <cell r="AH137">
            <v>4806270</v>
          </cell>
          <cell r="AI137">
            <v>46233.585039171303</v>
          </cell>
          <cell r="AJ137">
            <v>0</v>
          </cell>
          <cell r="AK137">
            <v>0</v>
          </cell>
          <cell r="AL137">
            <v>4760036.4149608267</v>
          </cell>
          <cell r="AM137">
            <v>0</v>
          </cell>
          <cell r="AN137">
            <v>355730.47958939144</v>
          </cell>
          <cell r="AO137">
            <v>5115766.8945502229</v>
          </cell>
          <cell r="AP137">
            <v>0</v>
          </cell>
          <cell r="AQ137">
            <v>100.64271384874827</v>
          </cell>
          <cell r="AR137">
            <v>0</v>
          </cell>
          <cell r="AS137">
            <v>0</v>
          </cell>
          <cell r="AT137">
            <v>100.64271384874827</v>
          </cell>
          <cell r="AU137">
            <v>5115867.5372640714</v>
          </cell>
          <cell r="AW137">
            <v>128</v>
          </cell>
          <cell r="AX137">
            <v>0</v>
          </cell>
          <cell r="AY137">
            <v>0</v>
          </cell>
          <cell r="AZ137">
            <v>0</v>
          </cell>
          <cell r="BA137">
            <v>0</v>
          </cell>
          <cell r="BB137">
            <v>0</v>
          </cell>
          <cell r="BC137">
            <v>5162017</v>
          </cell>
          <cell r="CA137">
            <v>128</v>
          </cell>
          <cell r="CB137">
            <v>128</v>
          </cell>
          <cell r="CC137" t="str">
            <v>HAVERHILL</v>
          </cell>
          <cell r="CD137">
            <v>4760036.4149608267</v>
          </cell>
          <cell r="CE137">
            <v>4285956</v>
          </cell>
          <cell r="CF137">
            <v>474080.41496082675</v>
          </cell>
          <cell r="CG137">
            <v>154998</v>
          </cell>
          <cell r="CH137">
            <v>178560.40000000002</v>
          </cell>
          <cell r="CI137">
            <v>0</v>
          </cell>
          <cell r="CJ137">
            <v>807638.81496082677</v>
          </cell>
          <cell r="CK137">
            <v>525502.47385574295</v>
          </cell>
          <cell r="DA137">
            <v>128</v>
          </cell>
          <cell r="DB137" t="str">
            <v>HAVERHILL</v>
          </cell>
          <cell r="DG137">
            <v>0</v>
          </cell>
          <cell r="DK137">
            <v>0</v>
          </cell>
          <cell r="DL137">
            <v>0</v>
          </cell>
          <cell r="DN137">
            <v>0</v>
          </cell>
          <cell r="DP137">
            <v>474080.41496082675</v>
          </cell>
          <cell r="DQ137">
            <v>0</v>
          </cell>
          <cell r="DR137">
            <v>474080.41496082675</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W138">
            <v>129</v>
          </cell>
          <cell r="AX138">
            <v>0</v>
          </cell>
          <cell r="AY138">
            <v>0</v>
          </cell>
          <cell r="AZ138">
            <v>0</v>
          </cell>
          <cell r="BA138">
            <v>0</v>
          </cell>
          <cell r="BB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W139">
            <v>130</v>
          </cell>
          <cell r="AX139">
            <v>0</v>
          </cell>
          <cell r="AY139">
            <v>0</v>
          </cell>
          <cell r="AZ139">
            <v>0</v>
          </cell>
          <cell r="BA139">
            <v>0</v>
          </cell>
          <cell r="BB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13.840837973252782</v>
          </cell>
          <cell r="E140">
            <v>205535</v>
          </cell>
          <cell r="F140">
            <v>0</v>
          </cell>
          <cell r="G140">
            <v>12982.706018911103</v>
          </cell>
          <cell r="H140">
            <v>218517.70601891109</v>
          </cell>
          <cell r="J140">
            <v>12982.706018911103</v>
          </cell>
          <cell r="K140">
            <v>23639.095654234847</v>
          </cell>
          <cell r="L140">
            <v>36621.80167314595</v>
          </cell>
          <cell r="N140">
            <v>181895.90434576513</v>
          </cell>
          <cell r="P140">
            <v>12982.706018911103</v>
          </cell>
          <cell r="Q140">
            <v>0</v>
          </cell>
          <cell r="R140">
            <v>0</v>
          </cell>
          <cell r="S140">
            <v>0</v>
          </cell>
          <cell r="T140">
            <v>23639.095654234847</v>
          </cell>
          <cell r="U140">
            <v>36621.80167314595</v>
          </cell>
          <cell r="W140">
            <v>68488.106018911101</v>
          </cell>
          <cell r="AA140">
            <v>131</v>
          </cell>
          <cell r="AB140">
            <v>13.840837973252782</v>
          </cell>
          <cell r="AC140">
            <v>0</v>
          </cell>
          <cell r="AD140">
            <v>0</v>
          </cell>
          <cell r="AE140">
            <v>0</v>
          </cell>
          <cell r="AF140">
            <v>0</v>
          </cell>
          <cell r="AG140">
            <v>0</v>
          </cell>
          <cell r="AH140">
            <v>205535</v>
          </cell>
          <cell r="AI140">
            <v>0</v>
          </cell>
          <cell r="AJ140">
            <v>0</v>
          </cell>
          <cell r="AK140">
            <v>0</v>
          </cell>
          <cell r="AL140">
            <v>205535</v>
          </cell>
          <cell r="AM140">
            <v>0</v>
          </cell>
          <cell r="AN140">
            <v>12982.706018911103</v>
          </cell>
          <cell r="AO140">
            <v>218517.70601891109</v>
          </cell>
          <cell r="AP140">
            <v>0</v>
          </cell>
          <cell r="AQ140">
            <v>0</v>
          </cell>
          <cell r="AR140">
            <v>0</v>
          </cell>
          <cell r="AS140">
            <v>0</v>
          </cell>
          <cell r="AT140">
            <v>0</v>
          </cell>
          <cell r="AU140">
            <v>218517.70601891109</v>
          </cell>
          <cell r="AW140">
            <v>131</v>
          </cell>
          <cell r="AX140">
            <v>0</v>
          </cell>
          <cell r="AY140">
            <v>0</v>
          </cell>
          <cell r="AZ140">
            <v>0</v>
          </cell>
          <cell r="BA140">
            <v>0</v>
          </cell>
          <cell r="BB140">
            <v>0</v>
          </cell>
          <cell r="BC140">
            <v>218519</v>
          </cell>
          <cell r="CA140">
            <v>131</v>
          </cell>
          <cell r="CB140">
            <v>131</v>
          </cell>
          <cell r="CC140" t="str">
            <v>HINGHAM</v>
          </cell>
          <cell r="CD140">
            <v>205535</v>
          </cell>
          <cell r="CE140">
            <v>186176</v>
          </cell>
          <cell r="CF140">
            <v>19359</v>
          </cell>
          <cell r="CG140">
            <v>12901.199999999999</v>
          </cell>
          <cell r="CH140">
            <v>23245.200000000001</v>
          </cell>
          <cell r="CI140">
            <v>0</v>
          </cell>
          <cell r="CJ140">
            <v>55505.399999999994</v>
          </cell>
          <cell r="CK140">
            <v>23639.095654234847</v>
          </cell>
          <cell r="DA140">
            <v>131</v>
          </cell>
          <cell r="DB140" t="str">
            <v>HINGHAM</v>
          </cell>
          <cell r="DG140">
            <v>0</v>
          </cell>
          <cell r="DK140">
            <v>0</v>
          </cell>
          <cell r="DL140">
            <v>0</v>
          </cell>
          <cell r="DN140">
            <v>0</v>
          </cell>
          <cell r="DP140">
            <v>19359</v>
          </cell>
          <cell r="DQ140">
            <v>0</v>
          </cell>
          <cell r="DR140">
            <v>19359</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W141">
            <v>132</v>
          </cell>
          <cell r="AX141">
            <v>0</v>
          </cell>
          <cell r="AY141">
            <v>0</v>
          </cell>
          <cell r="AZ141">
            <v>0</v>
          </cell>
          <cell r="BA141">
            <v>0</v>
          </cell>
          <cell r="BB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47.16155988005606</v>
          </cell>
          <cell r="E142">
            <v>722542.22902643646</v>
          </cell>
          <cell r="F142">
            <v>0</v>
          </cell>
          <cell r="G142">
            <v>44237.543167492666</v>
          </cell>
          <cell r="H142">
            <v>766779.77219392918</v>
          </cell>
          <cell r="J142">
            <v>44237.543167492666</v>
          </cell>
          <cell r="K142">
            <v>92306.956935237933</v>
          </cell>
          <cell r="L142">
            <v>136544.50010273058</v>
          </cell>
          <cell r="N142">
            <v>630235.2720911986</v>
          </cell>
          <cell r="P142">
            <v>44237.543167492666</v>
          </cell>
          <cell r="Q142">
            <v>0</v>
          </cell>
          <cell r="R142">
            <v>0</v>
          </cell>
          <cell r="S142">
            <v>0</v>
          </cell>
          <cell r="T142">
            <v>92306.956935237933</v>
          </cell>
          <cell r="U142">
            <v>136544.50010273058</v>
          </cell>
          <cell r="W142">
            <v>163494.37219392913</v>
          </cell>
          <cell r="AA142">
            <v>133</v>
          </cell>
          <cell r="AB142">
            <v>47.16155988005606</v>
          </cell>
          <cell r="AC142">
            <v>0</v>
          </cell>
          <cell r="AD142">
            <v>0</v>
          </cell>
          <cell r="AE142">
            <v>0</v>
          </cell>
          <cell r="AF142">
            <v>0.99999999999999978</v>
          </cell>
          <cell r="AG142">
            <v>0</v>
          </cell>
          <cell r="AH142">
            <v>730106</v>
          </cell>
          <cell r="AI142">
            <v>7563.7709735633989</v>
          </cell>
          <cell r="AJ142">
            <v>0</v>
          </cell>
          <cell r="AK142">
            <v>0</v>
          </cell>
          <cell r="AL142">
            <v>722542.22902643646</v>
          </cell>
          <cell r="AM142">
            <v>0</v>
          </cell>
          <cell r="AN142">
            <v>44237.543167492666</v>
          </cell>
          <cell r="AO142">
            <v>766779.77219393023</v>
          </cell>
          <cell r="AP142">
            <v>0</v>
          </cell>
          <cell r="AQ142">
            <v>0</v>
          </cell>
          <cell r="AR142">
            <v>0</v>
          </cell>
          <cell r="AS142">
            <v>0</v>
          </cell>
          <cell r="AT142">
            <v>0</v>
          </cell>
          <cell r="AU142">
            <v>766779.77219393023</v>
          </cell>
          <cell r="AW142">
            <v>133</v>
          </cell>
          <cell r="AX142">
            <v>0</v>
          </cell>
          <cell r="AY142">
            <v>0</v>
          </cell>
          <cell r="AZ142">
            <v>0</v>
          </cell>
          <cell r="BA142">
            <v>0</v>
          </cell>
          <cell r="BB142">
            <v>0</v>
          </cell>
          <cell r="BC142">
            <v>774346</v>
          </cell>
          <cell r="CA142">
            <v>133</v>
          </cell>
          <cell r="CB142">
            <v>133</v>
          </cell>
          <cell r="CC142" t="str">
            <v>HOLBROOK</v>
          </cell>
          <cell r="CD142">
            <v>722542.22902643646</v>
          </cell>
          <cell r="CE142">
            <v>643615</v>
          </cell>
          <cell r="CF142">
            <v>78927.229026436456</v>
          </cell>
          <cell r="CG142">
            <v>40329.599999999999</v>
          </cell>
          <cell r="CH142">
            <v>0</v>
          </cell>
          <cell r="CI142">
            <v>0</v>
          </cell>
          <cell r="CJ142">
            <v>119256.82902643646</v>
          </cell>
          <cell r="CK142">
            <v>92306.956935237933</v>
          </cell>
          <cell r="DA142">
            <v>133</v>
          </cell>
          <cell r="DB142" t="str">
            <v>HOLBROOK</v>
          </cell>
          <cell r="DG142">
            <v>0</v>
          </cell>
          <cell r="DK142">
            <v>0</v>
          </cell>
          <cell r="DL142">
            <v>0</v>
          </cell>
          <cell r="DN142">
            <v>0</v>
          </cell>
          <cell r="DP142">
            <v>78927.229026436456</v>
          </cell>
          <cell r="DQ142">
            <v>0</v>
          </cell>
          <cell r="DR142">
            <v>78927.229026436456</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W143">
            <v>134</v>
          </cell>
          <cell r="AX143">
            <v>0</v>
          </cell>
          <cell r="AY143">
            <v>0</v>
          </cell>
          <cell r="AZ143">
            <v>0</v>
          </cell>
          <cell r="BA143">
            <v>0</v>
          </cell>
          <cell r="BB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5.7142857142857135</v>
          </cell>
          <cell r="E144">
            <v>83429.114285714284</v>
          </cell>
          <cell r="F144">
            <v>0</v>
          </cell>
          <cell r="G144">
            <v>5359.9999999999991</v>
          </cell>
          <cell r="H144">
            <v>88789.114285714284</v>
          </cell>
          <cell r="J144">
            <v>5359.9999999999991</v>
          </cell>
          <cell r="K144">
            <v>4384.3751273128346</v>
          </cell>
          <cell r="L144">
            <v>9744.3751273128328</v>
          </cell>
          <cell r="N144">
            <v>79044.739158401455</v>
          </cell>
          <cell r="P144">
            <v>5359.9999999999991</v>
          </cell>
          <cell r="Q144">
            <v>0</v>
          </cell>
          <cell r="R144">
            <v>0</v>
          </cell>
          <cell r="S144">
            <v>0</v>
          </cell>
          <cell r="T144">
            <v>4384.3751273128346</v>
          </cell>
          <cell r="U144">
            <v>9744.3751273128328</v>
          </cell>
          <cell r="W144">
            <v>14558.914285714283</v>
          </cell>
          <cell r="AA144">
            <v>135</v>
          </cell>
          <cell r="AB144">
            <v>5.7142857142857135</v>
          </cell>
          <cell r="AC144">
            <v>0</v>
          </cell>
          <cell r="AD144">
            <v>0</v>
          </cell>
          <cell r="AE144">
            <v>0</v>
          </cell>
          <cell r="AF144">
            <v>0</v>
          </cell>
          <cell r="AG144">
            <v>0</v>
          </cell>
          <cell r="AH144">
            <v>85127</v>
          </cell>
          <cell r="AI144">
            <v>1697.8857142857141</v>
          </cell>
          <cell r="AJ144">
            <v>0</v>
          </cell>
          <cell r="AK144">
            <v>0</v>
          </cell>
          <cell r="AL144">
            <v>83429.114285714284</v>
          </cell>
          <cell r="AM144">
            <v>0</v>
          </cell>
          <cell r="AN144">
            <v>5359.9999999999991</v>
          </cell>
          <cell r="AO144">
            <v>88789.114285714299</v>
          </cell>
          <cell r="AP144">
            <v>0</v>
          </cell>
          <cell r="AQ144">
            <v>0</v>
          </cell>
          <cell r="AR144">
            <v>0</v>
          </cell>
          <cell r="AS144">
            <v>0</v>
          </cell>
          <cell r="AT144">
            <v>0</v>
          </cell>
          <cell r="AU144">
            <v>88789.114285714299</v>
          </cell>
          <cell r="AW144">
            <v>135</v>
          </cell>
          <cell r="AX144">
            <v>0</v>
          </cell>
          <cell r="AY144">
            <v>0</v>
          </cell>
          <cell r="AZ144">
            <v>0</v>
          </cell>
          <cell r="BA144">
            <v>0</v>
          </cell>
          <cell r="BB144">
            <v>0</v>
          </cell>
          <cell r="BC144">
            <v>90489</v>
          </cell>
          <cell r="CA144">
            <v>135</v>
          </cell>
          <cell r="CB144">
            <v>135</v>
          </cell>
          <cell r="CC144" t="str">
            <v>HOLLAND</v>
          </cell>
          <cell r="CD144">
            <v>83429.114285714284</v>
          </cell>
          <cell r="CE144">
            <v>81435</v>
          </cell>
          <cell r="CF144">
            <v>1994.1142857142841</v>
          </cell>
          <cell r="CG144">
            <v>7204.8</v>
          </cell>
          <cell r="CH144">
            <v>0</v>
          </cell>
          <cell r="CI144">
            <v>0</v>
          </cell>
          <cell r="CJ144">
            <v>9198.9142857142833</v>
          </cell>
          <cell r="CK144">
            <v>4384.3751273128346</v>
          </cell>
          <cell r="DA144">
            <v>135</v>
          </cell>
          <cell r="DB144" t="str">
            <v>HOLLAND</v>
          </cell>
          <cell r="DG144">
            <v>0</v>
          </cell>
          <cell r="DK144">
            <v>0</v>
          </cell>
          <cell r="DL144">
            <v>0</v>
          </cell>
          <cell r="DN144">
            <v>0</v>
          </cell>
          <cell r="DP144">
            <v>1994.1142857142841</v>
          </cell>
          <cell r="DQ144">
            <v>0</v>
          </cell>
          <cell r="DR144">
            <v>1994.1142857142841</v>
          </cell>
          <cell r="DT144">
            <v>0</v>
          </cell>
          <cell r="EC144">
            <v>-135</v>
          </cell>
        </row>
        <row r="145">
          <cell r="A145">
            <v>136</v>
          </cell>
          <cell r="B145">
            <v>136</v>
          </cell>
          <cell r="C145" t="str">
            <v>HOLLISTON</v>
          </cell>
          <cell r="D145">
            <v>16.215835981706849</v>
          </cell>
          <cell r="E145">
            <v>211738.210451903</v>
          </cell>
          <cell r="F145">
            <v>0</v>
          </cell>
          <cell r="G145">
            <v>15210.454150841015</v>
          </cell>
          <cell r="H145">
            <v>226948.66460274401</v>
          </cell>
          <cell r="J145">
            <v>15210.454150841015</v>
          </cell>
          <cell r="K145">
            <v>0</v>
          </cell>
          <cell r="L145">
            <v>15210.454150841015</v>
          </cell>
          <cell r="N145">
            <v>211738.210451903</v>
          </cell>
          <cell r="P145">
            <v>15210.454150841015</v>
          </cell>
          <cell r="Q145">
            <v>163.4164995054349</v>
          </cell>
          <cell r="R145">
            <v>0</v>
          </cell>
          <cell r="S145">
            <v>0</v>
          </cell>
          <cell r="T145">
            <v>0</v>
          </cell>
          <cell r="U145">
            <v>15373.870650346449</v>
          </cell>
          <cell r="W145">
            <v>51496.270650346451</v>
          </cell>
          <cell r="AA145">
            <v>136</v>
          </cell>
          <cell r="AB145">
            <v>16.215835981706849</v>
          </cell>
          <cell r="AC145">
            <v>0</v>
          </cell>
          <cell r="AD145">
            <v>0</v>
          </cell>
          <cell r="AE145">
            <v>0</v>
          </cell>
          <cell r="AF145">
            <v>0</v>
          </cell>
          <cell r="AG145">
            <v>0</v>
          </cell>
          <cell r="AH145">
            <v>212645</v>
          </cell>
          <cell r="AI145">
            <v>906.7895480970468</v>
          </cell>
          <cell r="AJ145">
            <v>0</v>
          </cell>
          <cell r="AK145">
            <v>0</v>
          </cell>
          <cell r="AL145">
            <v>211738.210451903</v>
          </cell>
          <cell r="AM145">
            <v>0</v>
          </cell>
          <cell r="AN145">
            <v>15210.454150841015</v>
          </cell>
          <cell r="AO145">
            <v>226948.66460274381</v>
          </cell>
          <cell r="AP145">
            <v>0</v>
          </cell>
          <cell r="AQ145">
            <v>163.4164995054349</v>
          </cell>
          <cell r="AR145">
            <v>0</v>
          </cell>
          <cell r="AS145">
            <v>0</v>
          </cell>
          <cell r="AT145">
            <v>163.4164995054349</v>
          </cell>
          <cell r="AU145">
            <v>227112.0811022493</v>
          </cell>
          <cell r="AW145">
            <v>136</v>
          </cell>
          <cell r="AX145">
            <v>0</v>
          </cell>
          <cell r="AY145">
            <v>0</v>
          </cell>
          <cell r="AZ145">
            <v>0</v>
          </cell>
          <cell r="BA145">
            <v>0</v>
          </cell>
          <cell r="BB145">
            <v>0</v>
          </cell>
          <cell r="BC145">
            <v>227859</v>
          </cell>
          <cell r="CA145">
            <v>136</v>
          </cell>
          <cell r="CB145">
            <v>136</v>
          </cell>
          <cell r="CC145" t="str">
            <v>HOLLISTON</v>
          </cell>
          <cell r="CD145">
            <v>211738.210451903</v>
          </cell>
          <cell r="CE145">
            <v>216053</v>
          </cell>
          <cell r="CF145">
            <v>0</v>
          </cell>
          <cell r="CG145">
            <v>0</v>
          </cell>
          <cell r="CH145">
            <v>36122.400000000001</v>
          </cell>
          <cell r="CI145">
            <v>0</v>
          </cell>
          <cell r="CJ145">
            <v>36122.400000000001</v>
          </cell>
          <cell r="CK145">
            <v>0</v>
          </cell>
          <cell r="DA145">
            <v>136</v>
          </cell>
          <cell r="DB145" t="str">
            <v>HOLLISTON</v>
          </cell>
          <cell r="DG145">
            <v>0</v>
          </cell>
          <cell r="DK145">
            <v>0</v>
          </cell>
          <cell r="DL145">
            <v>0</v>
          </cell>
          <cell r="DN145">
            <v>0</v>
          </cell>
          <cell r="DP145">
            <v>0</v>
          </cell>
          <cell r="DQ145">
            <v>0</v>
          </cell>
          <cell r="DR145">
            <v>0</v>
          </cell>
          <cell r="DT145">
            <v>0</v>
          </cell>
          <cell r="EC145">
            <v>-136</v>
          </cell>
        </row>
        <row r="146">
          <cell r="A146">
            <v>137</v>
          </cell>
          <cell r="B146">
            <v>137</v>
          </cell>
          <cell r="C146" t="str">
            <v>HOLYOKE</v>
          </cell>
          <cell r="D146">
            <v>775.65614058320216</v>
          </cell>
          <cell r="E146">
            <v>11054905.114940869</v>
          </cell>
          <cell r="F146">
            <v>554561</v>
          </cell>
          <cell r="G146">
            <v>727565.45986704319</v>
          </cell>
          <cell r="H146">
            <v>12337031.574807912</v>
          </cell>
          <cell r="J146">
            <v>727565.45986704319</v>
          </cell>
          <cell r="K146">
            <v>1185208.1149408687</v>
          </cell>
          <cell r="L146">
            <v>1912773.5748079119</v>
          </cell>
          <cell r="N146">
            <v>10424258</v>
          </cell>
          <cell r="P146">
            <v>727565.45986704319</v>
          </cell>
          <cell r="Q146">
            <v>0</v>
          </cell>
          <cell r="R146">
            <v>0</v>
          </cell>
          <cell r="S146">
            <v>0</v>
          </cell>
          <cell r="T146">
            <v>1185208.1149408687</v>
          </cell>
          <cell r="U146">
            <v>1912773.5748079119</v>
          </cell>
          <cell r="W146">
            <v>1914539.9748079118</v>
          </cell>
          <cell r="AA146">
            <v>137</v>
          </cell>
          <cell r="AB146">
            <v>775.65614058320216</v>
          </cell>
          <cell r="AC146">
            <v>0</v>
          </cell>
          <cell r="AD146">
            <v>0</v>
          </cell>
          <cell r="AE146">
            <v>0</v>
          </cell>
          <cell r="AF146">
            <v>0</v>
          </cell>
          <cell r="AG146">
            <v>0</v>
          </cell>
          <cell r="AH146">
            <v>11076639</v>
          </cell>
          <cell r="AI146">
            <v>21733.885059141321</v>
          </cell>
          <cell r="AJ146">
            <v>0</v>
          </cell>
          <cell r="AK146">
            <v>0</v>
          </cell>
          <cell r="AL146">
            <v>11054905.114940869</v>
          </cell>
          <cell r="AM146">
            <v>554561</v>
          </cell>
          <cell r="AN146">
            <v>727565.45986704319</v>
          </cell>
          <cell r="AO146">
            <v>12337031.574807897</v>
          </cell>
          <cell r="AP146">
            <v>0</v>
          </cell>
          <cell r="AQ146">
            <v>0</v>
          </cell>
          <cell r="AR146">
            <v>0</v>
          </cell>
          <cell r="AS146">
            <v>0</v>
          </cell>
          <cell r="AT146">
            <v>0</v>
          </cell>
          <cell r="AU146">
            <v>12337031.574807897</v>
          </cell>
          <cell r="AW146">
            <v>137</v>
          </cell>
          <cell r="AX146">
            <v>0</v>
          </cell>
          <cell r="AY146">
            <v>0</v>
          </cell>
          <cell r="AZ146">
            <v>0</v>
          </cell>
          <cell r="BA146">
            <v>0</v>
          </cell>
          <cell r="BB146">
            <v>0</v>
          </cell>
          <cell r="BC146">
            <v>12358765</v>
          </cell>
          <cell r="CA146">
            <v>137</v>
          </cell>
          <cell r="CB146">
            <v>137</v>
          </cell>
          <cell r="CC146" t="str">
            <v>HOLYOKE</v>
          </cell>
          <cell r="CD146">
            <v>11054905.114940869</v>
          </cell>
          <cell r="CE146">
            <v>9869697</v>
          </cell>
          <cell r="CF146">
            <v>1185208.1149408687</v>
          </cell>
          <cell r="CG146">
            <v>0</v>
          </cell>
          <cell r="CH146">
            <v>1766.4</v>
          </cell>
          <cell r="CI146">
            <v>0</v>
          </cell>
          <cell r="CJ146">
            <v>1186974.5149408686</v>
          </cell>
          <cell r="CK146">
            <v>1185208.1149408687</v>
          </cell>
          <cell r="DA146">
            <v>137</v>
          </cell>
          <cell r="DB146" t="str">
            <v>HOLYOKE</v>
          </cell>
          <cell r="DG146">
            <v>0</v>
          </cell>
          <cell r="DK146">
            <v>0</v>
          </cell>
          <cell r="DL146">
            <v>0</v>
          </cell>
          <cell r="DN146">
            <v>0</v>
          </cell>
          <cell r="DP146">
            <v>1185208.1149408687</v>
          </cell>
          <cell r="DQ146">
            <v>0</v>
          </cell>
          <cell r="DR146">
            <v>1185208.1149408687</v>
          </cell>
          <cell r="DT146">
            <v>0</v>
          </cell>
          <cell r="EC146">
            <v>-137</v>
          </cell>
        </row>
        <row r="147">
          <cell r="A147">
            <v>138</v>
          </cell>
          <cell r="B147">
            <v>138</v>
          </cell>
          <cell r="C147" t="str">
            <v>HOPEDALE</v>
          </cell>
          <cell r="D147">
            <v>7.3969072164948448</v>
          </cell>
          <cell r="E147">
            <v>129960.44201030929</v>
          </cell>
          <cell r="F147">
            <v>0</v>
          </cell>
          <cell r="G147">
            <v>6938.298969072167</v>
          </cell>
          <cell r="H147">
            <v>136898.74097938146</v>
          </cell>
          <cell r="J147">
            <v>6938.298969072167</v>
          </cell>
          <cell r="K147">
            <v>12866.277981952493</v>
          </cell>
          <cell r="L147">
            <v>19804.576951024661</v>
          </cell>
          <cell r="N147">
            <v>117094.1640283568</v>
          </cell>
          <cell r="P147">
            <v>6938.298969072167</v>
          </cell>
          <cell r="Q147">
            <v>440.74377099685989</v>
          </cell>
          <cell r="R147">
            <v>0</v>
          </cell>
          <cell r="S147">
            <v>0</v>
          </cell>
          <cell r="T147">
            <v>12866.277981952493</v>
          </cell>
          <cell r="U147">
            <v>20245.320722021519</v>
          </cell>
          <cell r="W147">
            <v>58647.084750378308</v>
          </cell>
          <cell r="AA147">
            <v>138</v>
          </cell>
          <cell r="AB147">
            <v>7.3969072164948448</v>
          </cell>
          <cell r="AC147">
            <v>0</v>
          </cell>
          <cell r="AD147">
            <v>0</v>
          </cell>
          <cell r="AE147">
            <v>0</v>
          </cell>
          <cell r="AF147">
            <v>0</v>
          </cell>
          <cell r="AG147">
            <v>0</v>
          </cell>
          <cell r="AH147">
            <v>131472</v>
          </cell>
          <cell r="AI147">
            <v>1511.5579896907216</v>
          </cell>
          <cell r="AJ147">
            <v>0</v>
          </cell>
          <cell r="AK147">
            <v>0</v>
          </cell>
          <cell r="AL147">
            <v>129960.44201030929</v>
          </cell>
          <cell r="AM147">
            <v>0</v>
          </cell>
          <cell r="AN147">
            <v>6938.298969072167</v>
          </cell>
          <cell r="AO147">
            <v>136898.74097938146</v>
          </cell>
          <cell r="AP147">
            <v>0</v>
          </cell>
          <cell r="AQ147">
            <v>440.74377099685989</v>
          </cell>
          <cell r="AR147">
            <v>0</v>
          </cell>
          <cell r="AS147">
            <v>0</v>
          </cell>
          <cell r="AT147">
            <v>440.74377099685989</v>
          </cell>
          <cell r="AU147">
            <v>137339.48475037835</v>
          </cell>
          <cell r="AW147">
            <v>138</v>
          </cell>
          <cell r="AX147">
            <v>0</v>
          </cell>
          <cell r="AY147">
            <v>0</v>
          </cell>
          <cell r="AZ147">
            <v>0</v>
          </cell>
          <cell r="BA147">
            <v>0</v>
          </cell>
          <cell r="BB147">
            <v>0</v>
          </cell>
          <cell r="BC147">
            <v>138411</v>
          </cell>
          <cell r="CA147">
            <v>138</v>
          </cell>
          <cell r="CB147">
            <v>138</v>
          </cell>
          <cell r="CC147" t="str">
            <v>HOPEDALE</v>
          </cell>
          <cell r="CD147">
            <v>129960.44201030929</v>
          </cell>
          <cell r="CE147">
            <v>121429</v>
          </cell>
          <cell r="CF147">
            <v>8531.4420103092853</v>
          </cell>
          <cell r="CG147">
            <v>13066.199999999999</v>
          </cell>
          <cell r="CH147">
            <v>29670.400000000001</v>
          </cell>
          <cell r="CI147">
            <v>0</v>
          </cell>
          <cell r="CJ147">
            <v>51268.042010309284</v>
          </cell>
          <cell r="CK147">
            <v>12866.277981952493</v>
          </cell>
          <cell r="DA147">
            <v>138</v>
          </cell>
          <cell r="DB147" t="str">
            <v>HOPEDALE</v>
          </cell>
          <cell r="DG147">
            <v>0</v>
          </cell>
          <cell r="DK147">
            <v>0</v>
          </cell>
          <cell r="DL147">
            <v>0</v>
          </cell>
          <cell r="DN147">
            <v>0</v>
          </cell>
          <cell r="DP147">
            <v>8531.4420103092853</v>
          </cell>
          <cell r="DQ147">
            <v>0</v>
          </cell>
          <cell r="DR147">
            <v>8531.4420103092853</v>
          </cell>
          <cell r="DT147">
            <v>0</v>
          </cell>
          <cell r="EC147">
            <v>-138</v>
          </cell>
        </row>
        <row r="148">
          <cell r="A148">
            <v>139</v>
          </cell>
          <cell r="B148">
            <v>139</v>
          </cell>
          <cell r="C148" t="str">
            <v>HOPKINTON</v>
          </cell>
          <cell r="D148">
            <v>11.034144639950387</v>
          </cell>
          <cell r="E148">
            <v>163674.6198701651</v>
          </cell>
          <cell r="F148">
            <v>0</v>
          </cell>
          <cell r="G148">
            <v>10350.027672273462</v>
          </cell>
          <cell r="H148">
            <v>174024.64754243856</v>
          </cell>
          <cell r="J148">
            <v>10350.027672273462</v>
          </cell>
          <cell r="K148">
            <v>6652.619870165101</v>
          </cell>
          <cell r="L148">
            <v>17002.647542438564</v>
          </cell>
          <cell r="N148">
            <v>157022</v>
          </cell>
          <cell r="P148">
            <v>10350.027672273462</v>
          </cell>
          <cell r="Q148">
            <v>197.38439794310599</v>
          </cell>
          <cell r="R148">
            <v>0</v>
          </cell>
          <cell r="S148">
            <v>0</v>
          </cell>
          <cell r="T148">
            <v>6652.619870165101</v>
          </cell>
          <cell r="U148">
            <v>17200.031940381668</v>
          </cell>
          <cell r="W148">
            <v>24877.631940381667</v>
          </cell>
          <cell r="AA148">
            <v>139</v>
          </cell>
          <cell r="AB148">
            <v>11.034144639950387</v>
          </cell>
          <cell r="AC148">
            <v>0</v>
          </cell>
          <cell r="AD148">
            <v>0</v>
          </cell>
          <cell r="AE148">
            <v>0</v>
          </cell>
          <cell r="AF148">
            <v>0</v>
          </cell>
          <cell r="AG148">
            <v>0</v>
          </cell>
          <cell r="AH148">
            <v>164098</v>
          </cell>
          <cell r="AI148">
            <v>423.38012983489671</v>
          </cell>
          <cell r="AJ148">
            <v>0</v>
          </cell>
          <cell r="AK148">
            <v>0</v>
          </cell>
          <cell r="AL148">
            <v>163674.6198701651</v>
          </cell>
          <cell r="AM148">
            <v>0</v>
          </cell>
          <cell r="AN148">
            <v>10350.027672273462</v>
          </cell>
          <cell r="AO148">
            <v>174024.64754243847</v>
          </cell>
          <cell r="AP148">
            <v>0</v>
          </cell>
          <cell r="AQ148">
            <v>197.38439794310599</v>
          </cell>
          <cell r="AR148">
            <v>0</v>
          </cell>
          <cell r="AS148">
            <v>0</v>
          </cell>
          <cell r="AT148">
            <v>197.38439794310599</v>
          </cell>
          <cell r="AU148">
            <v>174222.0319403818</v>
          </cell>
          <cell r="AW148">
            <v>139</v>
          </cell>
          <cell r="AX148">
            <v>0</v>
          </cell>
          <cell r="AY148">
            <v>0</v>
          </cell>
          <cell r="AZ148">
            <v>0</v>
          </cell>
          <cell r="BA148">
            <v>0</v>
          </cell>
          <cell r="BB148">
            <v>0</v>
          </cell>
          <cell r="BC148">
            <v>174447</v>
          </cell>
          <cell r="CA148">
            <v>139</v>
          </cell>
          <cell r="CB148">
            <v>139</v>
          </cell>
          <cell r="CC148" t="str">
            <v>HOPKINTON</v>
          </cell>
          <cell r="CD148">
            <v>163674.6198701651</v>
          </cell>
          <cell r="CE148">
            <v>157022</v>
          </cell>
          <cell r="CF148">
            <v>6652.619870165101</v>
          </cell>
          <cell r="CG148">
            <v>0</v>
          </cell>
          <cell r="CH148">
            <v>7677.6</v>
          </cell>
          <cell r="CI148">
            <v>0</v>
          </cell>
          <cell r="CJ148">
            <v>14330.219870165101</v>
          </cell>
          <cell r="CK148">
            <v>6652.619870165101</v>
          </cell>
          <cell r="DA148">
            <v>139</v>
          </cell>
          <cell r="DB148" t="str">
            <v>HOPKINTON</v>
          </cell>
          <cell r="DG148">
            <v>0</v>
          </cell>
          <cell r="DK148">
            <v>0</v>
          </cell>
          <cell r="DL148">
            <v>0</v>
          </cell>
          <cell r="DN148">
            <v>0</v>
          </cell>
          <cell r="DP148">
            <v>6652.619870165101</v>
          </cell>
          <cell r="DQ148">
            <v>0</v>
          </cell>
          <cell r="DR148">
            <v>6652.619870165101</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W149">
            <v>140</v>
          </cell>
          <cell r="AX149">
            <v>0</v>
          </cell>
          <cell r="AY149">
            <v>0</v>
          </cell>
          <cell r="AZ149">
            <v>0</v>
          </cell>
          <cell r="BA149">
            <v>0</v>
          </cell>
          <cell r="BB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179.01253132832085</v>
          </cell>
          <cell r="E150">
            <v>2843263.7956390968</v>
          </cell>
          <cell r="F150">
            <v>0</v>
          </cell>
          <cell r="G150">
            <v>167913.75438596494</v>
          </cell>
          <cell r="H150">
            <v>3011177.5500250617</v>
          </cell>
          <cell r="J150">
            <v>167913.75438596494</v>
          </cell>
          <cell r="K150">
            <v>189144.6640615066</v>
          </cell>
          <cell r="L150">
            <v>357058.41844747157</v>
          </cell>
          <cell r="N150">
            <v>2654119.13157759</v>
          </cell>
          <cell r="P150">
            <v>167913.75438596494</v>
          </cell>
          <cell r="Q150">
            <v>12416.716021670447</v>
          </cell>
          <cell r="R150">
            <v>0</v>
          </cell>
          <cell r="S150">
            <v>0</v>
          </cell>
          <cell r="T150">
            <v>189144.6640615066</v>
          </cell>
          <cell r="U150">
            <v>369475.13446914195</v>
          </cell>
          <cell r="W150">
            <v>764191.2660467322</v>
          </cell>
          <cell r="AA150">
            <v>141</v>
          </cell>
          <cell r="AB150">
            <v>179.01253132832085</v>
          </cell>
          <cell r="AC150">
            <v>0</v>
          </cell>
          <cell r="AD150">
            <v>0</v>
          </cell>
          <cell r="AE150">
            <v>0</v>
          </cell>
          <cell r="AF150">
            <v>0</v>
          </cell>
          <cell r="AG150">
            <v>0</v>
          </cell>
          <cell r="AH150">
            <v>2861754</v>
          </cell>
          <cell r="AI150">
            <v>18490.204360902251</v>
          </cell>
          <cell r="AJ150">
            <v>0</v>
          </cell>
          <cell r="AK150">
            <v>0</v>
          </cell>
          <cell r="AL150">
            <v>2843263.7956390968</v>
          </cell>
          <cell r="AM150">
            <v>0</v>
          </cell>
          <cell r="AN150">
            <v>167913.75438596494</v>
          </cell>
          <cell r="AO150">
            <v>3011177.5500250617</v>
          </cell>
          <cell r="AP150">
            <v>0</v>
          </cell>
          <cell r="AQ150">
            <v>12416.716021670447</v>
          </cell>
          <cell r="AR150">
            <v>0</v>
          </cell>
          <cell r="AS150">
            <v>0</v>
          </cell>
          <cell r="AT150">
            <v>12416.716021670447</v>
          </cell>
          <cell r="AU150">
            <v>3023594.2660467327</v>
          </cell>
          <cell r="AW150">
            <v>141</v>
          </cell>
          <cell r="AX150">
            <v>0</v>
          </cell>
          <cell r="AY150">
            <v>0</v>
          </cell>
          <cell r="AZ150">
            <v>0</v>
          </cell>
          <cell r="BA150">
            <v>0</v>
          </cell>
          <cell r="BB150">
            <v>0</v>
          </cell>
          <cell r="BC150">
            <v>3029670</v>
          </cell>
          <cell r="CA150">
            <v>141</v>
          </cell>
          <cell r="CB150">
            <v>141</v>
          </cell>
          <cell r="CC150" t="str">
            <v>HUDSON</v>
          </cell>
          <cell r="CD150">
            <v>2843263.7956390968</v>
          </cell>
          <cell r="CE150">
            <v>2806258</v>
          </cell>
          <cell r="CF150">
            <v>37005.795639096759</v>
          </cell>
          <cell r="CG150">
            <v>458581.8</v>
          </cell>
          <cell r="CH150">
            <v>88273.200000000012</v>
          </cell>
          <cell r="CI150">
            <v>0</v>
          </cell>
          <cell r="CJ150">
            <v>583860.79563909676</v>
          </cell>
          <cell r="CK150">
            <v>189144.6640615066</v>
          </cell>
          <cell r="DA150">
            <v>141</v>
          </cell>
          <cell r="DB150" t="str">
            <v>HUDSON</v>
          </cell>
          <cell r="DG150">
            <v>0</v>
          </cell>
          <cell r="DK150">
            <v>0</v>
          </cell>
          <cell r="DL150">
            <v>0</v>
          </cell>
          <cell r="DN150">
            <v>0</v>
          </cell>
          <cell r="DP150">
            <v>37005.795639096759</v>
          </cell>
          <cell r="DQ150">
            <v>0</v>
          </cell>
          <cell r="DR150">
            <v>37005.795639096759</v>
          </cell>
          <cell r="DT150">
            <v>0</v>
          </cell>
          <cell r="EC150">
            <v>-141</v>
          </cell>
        </row>
        <row r="151">
          <cell r="A151">
            <v>142</v>
          </cell>
          <cell r="B151">
            <v>142</v>
          </cell>
          <cell r="C151" t="str">
            <v>HULL</v>
          </cell>
          <cell r="D151">
            <v>22.373637264618434</v>
          </cell>
          <cell r="E151">
            <v>446511</v>
          </cell>
          <cell r="F151">
            <v>0</v>
          </cell>
          <cell r="G151">
            <v>20986.471754212096</v>
          </cell>
          <cell r="H151">
            <v>467497.47175421211</v>
          </cell>
          <cell r="J151">
            <v>20986.471754212096</v>
          </cell>
          <cell r="K151">
            <v>46188</v>
          </cell>
          <cell r="L151">
            <v>67174.471754212092</v>
          </cell>
          <cell r="N151">
            <v>400323</v>
          </cell>
          <cell r="P151">
            <v>20986.471754212096</v>
          </cell>
          <cell r="Q151">
            <v>0</v>
          </cell>
          <cell r="R151">
            <v>0</v>
          </cell>
          <cell r="S151">
            <v>0</v>
          </cell>
          <cell r="T151">
            <v>46188</v>
          </cell>
          <cell r="U151">
            <v>67174.471754212092</v>
          </cell>
          <cell r="W151">
            <v>67174.471754212092</v>
          </cell>
          <cell r="AA151">
            <v>142</v>
          </cell>
          <cell r="AB151">
            <v>22.373637264618434</v>
          </cell>
          <cell r="AC151">
            <v>0</v>
          </cell>
          <cell r="AD151">
            <v>0</v>
          </cell>
          <cell r="AE151">
            <v>0</v>
          </cell>
          <cell r="AF151">
            <v>0</v>
          </cell>
          <cell r="AG151">
            <v>0</v>
          </cell>
          <cell r="AH151">
            <v>446511</v>
          </cell>
          <cell r="AI151">
            <v>0</v>
          </cell>
          <cell r="AJ151">
            <v>0</v>
          </cell>
          <cell r="AK151">
            <v>0</v>
          </cell>
          <cell r="AL151">
            <v>446511</v>
          </cell>
          <cell r="AM151">
            <v>0</v>
          </cell>
          <cell r="AN151">
            <v>20986.471754212096</v>
          </cell>
          <cell r="AO151">
            <v>467497.47175421222</v>
          </cell>
          <cell r="AP151">
            <v>0</v>
          </cell>
          <cell r="AQ151">
            <v>0</v>
          </cell>
          <cell r="AR151">
            <v>0</v>
          </cell>
          <cell r="AS151">
            <v>0</v>
          </cell>
          <cell r="AT151">
            <v>0</v>
          </cell>
          <cell r="AU151">
            <v>467497.47175421222</v>
          </cell>
          <cell r="AW151">
            <v>142</v>
          </cell>
          <cell r="AX151">
            <v>0</v>
          </cell>
          <cell r="AY151">
            <v>0</v>
          </cell>
          <cell r="AZ151">
            <v>0</v>
          </cell>
          <cell r="BA151">
            <v>0</v>
          </cell>
          <cell r="BB151">
            <v>0</v>
          </cell>
          <cell r="BC151">
            <v>467493</v>
          </cell>
          <cell r="CA151">
            <v>142</v>
          </cell>
          <cell r="CB151">
            <v>142</v>
          </cell>
          <cell r="CC151" t="str">
            <v>HULL</v>
          </cell>
          <cell r="CD151">
            <v>446511</v>
          </cell>
          <cell r="CE151">
            <v>400323</v>
          </cell>
          <cell r="CF151">
            <v>46188</v>
          </cell>
          <cell r="CG151">
            <v>0</v>
          </cell>
          <cell r="CH151">
            <v>0</v>
          </cell>
          <cell r="CI151">
            <v>0</v>
          </cell>
          <cell r="CJ151">
            <v>46188</v>
          </cell>
          <cell r="CK151">
            <v>46188</v>
          </cell>
          <cell r="DA151">
            <v>142</v>
          </cell>
          <cell r="DB151" t="str">
            <v>HULL</v>
          </cell>
          <cell r="DG151">
            <v>0</v>
          </cell>
          <cell r="DK151">
            <v>0</v>
          </cell>
          <cell r="DL151">
            <v>0</v>
          </cell>
          <cell r="DN151">
            <v>0</v>
          </cell>
          <cell r="DP151">
            <v>46188</v>
          </cell>
          <cell r="DQ151">
            <v>0</v>
          </cell>
          <cell r="DR151">
            <v>46188</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W152">
            <v>143</v>
          </cell>
          <cell r="AX152">
            <v>0</v>
          </cell>
          <cell r="AY152">
            <v>0</v>
          </cell>
          <cell r="AZ152">
            <v>0</v>
          </cell>
          <cell r="BA152">
            <v>0</v>
          </cell>
          <cell r="BB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W153">
            <v>144</v>
          </cell>
          <cell r="AX153">
            <v>0</v>
          </cell>
          <cell r="AY153">
            <v>0</v>
          </cell>
          <cell r="AZ153">
            <v>0</v>
          </cell>
          <cell r="BA153">
            <v>0</v>
          </cell>
          <cell r="BB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21.164623493662148</v>
          </cell>
          <cell r="E154">
            <v>303779.49737051222</v>
          </cell>
          <cell r="F154">
            <v>0</v>
          </cell>
          <cell r="G154">
            <v>19852.416837055101</v>
          </cell>
          <cell r="H154">
            <v>323631.91420756734</v>
          </cell>
          <cell r="J154">
            <v>19852.416837055101</v>
          </cell>
          <cell r="K154">
            <v>60819.86747380477</v>
          </cell>
          <cell r="L154">
            <v>80672.284310859875</v>
          </cell>
          <cell r="N154">
            <v>242959.62989670748</v>
          </cell>
          <cell r="P154">
            <v>19852.416837055101</v>
          </cell>
          <cell r="Q154">
            <v>188.60998952154827</v>
          </cell>
          <cell r="R154">
            <v>0</v>
          </cell>
          <cell r="S154">
            <v>0</v>
          </cell>
          <cell r="T154">
            <v>60819.86747380477</v>
          </cell>
          <cell r="U154">
            <v>80860.89430038142</v>
          </cell>
          <cell r="W154">
            <v>114236.72419708889</v>
          </cell>
          <cell r="AA154">
            <v>145</v>
          </cell>
          <cell r="AB154">
            <v>21.164623493662148</v>
          </cell>
          <cell r="AC154">
            <v>0</v>
          </cell>
          <cell r="AD154">
            <v>0</v>
          </cell>
          <cell r="AE154">
            <v>0</v>
          </cell>
          <cell r="AF154">
            <v>0</v>
          </cell>
          <cell r="AG154">
            <v>0</v>
          </cell>
          <cell r="AH154">
            <v>305824</v>
          </cell>
          <cell r="AI154">
            <v>2044.5026294877637</v>
          </cell>
          <cell r="AJ154">
            <v>0</v>
          </cell>
          <cell r="AK154">
            <v>0</v>
          </cell>
          <cell r="AL154">
            <v>303779.49737051222</v>
          </cell>
          <cell r="AM154">
            <v>0</v>
          </cell>
          <cell r="AN154">
            <v>19852.416837055101</v>
          </cell>
          <cell r="AO154">
            <v>323631.9142075674</v>
          </cell>
          <cell r="AP154">
            <v>0</v>
          </cell>
          <cell r="AQ154">
            <v>188.60998952154827</v>
          </cell>
          <cell r="AR154">
            <v>0</v>
          </cell>
          <cell r="AS154">
            <v>0</v>
          </cell>
          <cell r="AT154">
            <v>188.60998952154827</v>
          </cell>
          <cell r="AU154">
            <v>323820.52419708896</v>
          </cell>
          <cell r="AW154">
            <v>145</v>
          </cell>
          <cell r="AX154">
            <v>0</v>
          </cell>
          <cell r="AY154">
            <v>0</v>
          </cell>
          <cell r="AZ154">
            <v>0</v>
          </cell>
          <cell r="BA154">
            <v>0</v>
          </cell>
          <cell r="BB154">
            <v>0</v>
          </cell>
          <cell r="BC154">
            <v>325678</v>
          </cell>
          <cell r="CA154">
            <v>145</v>
          </cell>
          <cell r="CB154">
            <v>145</v>
          </cell>
          <cell r="CC154" t="str">
            <v>KINGSTON</v>
          </cell>
          <cell r="CD154">
            <v>303779.49737051222</v>
          </cell>
          <cell r="CE154">
            <v>255150</v>
          </cell>
          <cell r="CF154">
            <v>48629.497370512225</v>
          </cell>
          <cell r="CG154">
            <v>36744.6</v>
          </cell>
          <cell r="CH154">
            <v>8821.6</v>
          </cell>
          <cell r="CI154">
            <v>0</v>
          </cell>
          <cell r="CJ154">
            <v>94195.697370512236</v>
          </cell>
          <cell r="CK154">
            <v>60819.86747380477</v>
          </cell>
          <cell r="DA154">
            <v>145</v>
          </cell>
          <cell r="DB154" t="str">
            <v>KINGSTON</v>
          </cell>
          <cell r="DG154">
            <v>0</v>
          </cell>
          <cell r="DK154">
            <v>0</v>
          </cell>
          <cell r="DL154">
            <v>0</v>
          </cell>
          <cell r="DN154">
            <v>0</v>
          </cell>
          <cell r="DP154">
            <v>48629.497370512225</v>
          </cell>
          <cell r="DQ154">
            <v>0</v>
          </cell>
          <cell r="DR154">
            <v>48629.497370512225</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W155">
            <v>146</v>
          </cell>
          <cell r="AX155">
            <v>0</v>
          </cell>
          <cell r="AY155">
            <v>0</v>
          </cell>
          <cell r="AZ155">
            <v>0</v>
          </cell>
          <cell r="BA155">
            <v>0</v>
          </cell>
          <cell r="BB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W156">
            <v>147</v>
          </cell>
          <cell r="AX156">
            <v>0</v>
          </cell>
          <cell r="AY156">
            <v>0</v>
          </cell>
          <cell r="AZ156">
            <v>0</v>
          </cell>
          <cell r="BA156">
            <v>0</v>
          </cell>
          <cell r="BB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W157">
            <v>148</v>
          </cell>
          <cell r="AX157">
            <v>0</v>
          </cell>
          <cell r="AY157">
            <v>0</v>
          </cell>
          <cell r="AZ157">
            <v>0</v>
          </cell>
          <cell r="BA157">
            <v>0</v>
          </cell>
          <cell r="BB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1992.8251619548494</v>
          </cell>
          <cell r="E158">
            <v>29163300.89960907</v>
          </cell>
          <cell r="F158">
            <v>950943</v>
          </cell>
          <cell r="G158">
            <v>1869270.0019136507</v>
          </cell>
          <cell r="H158">
            <v>31983513.901522722</v>
          </cell>
          <cell r="J158">
            <v>1869270.0019136507</v>
          </cell>
          <cell r="K158">
            <v>3960492.079531054</v>
          </cell>
          <cell r="L158">
            <v>5829762.0814447049</v>
          </cell>
          <cell r="N158">
            <v>26153751.820078015</v>
          </cell>
          <cell r="P158">
            <v>1869270.0019136507</v>
          </cell>
          <cell r="Q158">
            <v>57.507763487029841</v>
          </cell>
          <cell r="R158">
            <v>0</v>
          </cell>
          <cell r="S158">
            <v>0</v>
          </cell>
          <cell r="T158">
            <v>3960492.079531054</v>
          </cell>
          <cell r="U158">
            <v>5829819.5892081913</v>
          </cell>
          <cell r="W158">
            <v>7020241.2092862073</v>
          </cell>
          <cell r="AA158">
            <v>149</v>
          </cell>
          <cell r="AB158">
            <v>1992.8251619548494</v>
          </cell>
          <cell r="AC158">
            <v>0</v>
          </cell>
          <cell r="AD158">
            <v>0</v>
          </cell>
          <cell r="AE158">
            <v>0</v>
          </cell>
          <cell r="AF158">
            <v>3.9647355163727944</v>
          </cell>
          <cell r="AG158">
            <v>0</v>
          </cell>
          <cell r="AH158">
            <v>29232711</v>
          </cell>
          <cell r="AI158">
            <v>69410.100390887543</v>
          </cell>
          <cell r="AJ158">
            <v>0</v>
          </cell>
          <cell r="AK158">
            <v>0</v>
          </cell>
          <cell r="AL158">
            <v>29163300.89960907</v>
          </cell>
          <cell r="AM158">
            <v>950943</v>
          </cell>
          <cell r="AN158">
            <v>1869270.0019136507</v>
          </cell>
          <cell r="AO158">
            <v>31983513.901522793</v>
          </cell>
          <cell r="AP158">
            <v>0</v>
          </cell>
          <cell r="AQ158">
            <v>57.507763487029841</v>
          </cell>
          <cell r="AR158">
            <v>0</v>
          </cell>
          <cell r="AS158">
            <v>0</v>
          </cell>
          <cell r="AT158">
            <v>57.507763487029841</v>
          </cell>
          <cell r="AU158">
            <v>31983571.409286276</v>
          </cell>
          <cell r="AW158">
            <v>149</v>
          </cell>
          <cell r="AX158">
            <v>0</v>
          </cell>
          <cell r="AY158">
            <v>0</v>
          </cell>
          <cell r="AZ158">
            <v>0</v>
          </cell>
          <cell r="BA158">
            <v>0</v>
          </cell>
          <cell r="BB158">
            <v>0</v>
          </cell>
          <cell r="BC158">
            <v>32052910</v>
          </cell>
          <cell r="CA158">
            <v>149</v>
          </cell>
          <cell r="CB158">
            <v>149</v>
          </cell>
          <cell r="CC158" t="str">
            <v>LAWRENCE</v>
          </cell>
          <cell r="CD158">
            <v>29163300.89960907</v>
          </cell>
          <cell r="CE158">
            <v>25305682</v>
          </cell>
          <cell r="CF158">
            <v>3857618.8996090703</v>
          </cell>
          <cell r="CG158">
            <v>310083.59999999998</v>
          </cell>
          <cell r="CH158">
            <v>983211.20000000007</v>
          </cell>
          <cell r="CI158">
            <v>0</v>
          </cell>
          <cell r="CJ158">
            <v>5150913.6996090701</v>
          </cell>
          <cell r="CK158">
            <v>3960492.079531054</v>
          </cell>
          <cell r="DA158">
            <v>149</v>
          </cell>
          <cell r="DB158" t="str">
            <v>LAWRENCE</v>
          </cell>
          <cell r="DG158">
            <v>0</v>
          </cell>
          <cell r="DK158">
            <v>0</v>
          </cell>
          <cell r="DL158">
            <v>0</v>
          </cell>
          <cell r="DN158">
            <v>0</v>
          </cell>
          <cell r="DP158">
            <v>3857618.8996090703</v>
          </cell>
          <cell r="DQ158">
            <v>0</v>
          </cell>
          <cell r="DR158">
            <v>3857618.8996090703</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W159">
            <v>150</v>
          </cell>
          <cell r="AX159">
            <v>0</v>
          </cell>
          <cell r="AY159">
            <v>0</v>
          </cell>
          <cell r="AZ159">
            <v>0</v>
          </cell>
          <cell r="BA159">
            <v>0</v>
          </cell>
          <cell r="BB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26.164411027568914</v>
          </cell>
          <cell r="E160">
            <v>375866.61461654113</v>
          </cell>
          <cell r="F160">
            <v>0</v>
          </cell>
          <cell r="G160">
            <v>24542.217543859675</v>
          </cell>
          <cell r="H160">
            <v>400408.83216040081</v>
          </cell>
          <cell r="J160">
            <v>24542.217543859675</v>
          </cell>
          <cell r="K160">
            <v>57011.492097996859</v>
          </cell>
          <cell r="L160">
            <v>81553.709641856534</v>
          </cell>
          <cell r="N160">
            <v>318855.12251854426</v>
          </cell>
          <cell r="P160">
            <v>24542.217543859675</v>
          </cell>
          <cell r="Q160">
            <v>0</v>
          </cell>
          <cell r="R160">
            <v>0</v>
          </cell>
          <cell r="S160">
            <v>0</v>
          </cell>
          <cell r="T160">
            <v>57011.492097996859</v>
          </cell>
          <cell r="U160">
            <v>81553.709641856534</v>
          </cell>
          <cell r="W160">
            <v>127692.2321604008</v>
          </cell>
          <cell r="AA160">
            <v>151</v>
          </cell>
          <cell r="AB160">
            <v>26.164411027568914</v>
          </cell>
          <cell r="AC160">
            <v>0</v>
          </cell>
          <cell r="AD160">
            <v>0</v>
          </cell>
          <cell r="AE160">
            <v>0</v>
          </cell>
          <cell r="AF160">
            <v>0</v>
          </cell>
          <cell r="AG160">
            <v>0</v>
          </cell>
          <cell r="AH160">
            <v>380212</v>
          </cell>
          <cell r="AI160">
            <v>4345.3853834586453</v>
          </cell>
          <cell r="AJ160">
            <v>0</v>
          </cell>
          <cell r="AK160">
            <v>0</v>
          </cell>
          <cell r="AL160">
            <v>375866.61461654113</v>
          </cell>
          <cell r="AM160">
            <v>0</v>
          </cell>
          <cell r="AN160">
            <v>24542.217543859675</v>
          </cell>
          <cell r="AO160">
            <v>400408.83216040093</v>
          </cell>
          <cell r="AP160">
            <v>0</v>
          </cell>
          <cell r="AQ160">
            <v>0</v>
          </cell>
          <cell r="AR160">
            <v>0</v>
          </cell>
          <cell r="AS160">
            <v>0</v>
          </cell>
          <cell r="AT160">
            <v>0</v>
          </cell>
          <cell r="AU160">
            <v>400408.83216040093</v>
          </cell>
          <cell r="AW160">
            <v>151</v>
          </cell>
          <cell r="AX160">
            <v>0</v>
          </cell>
          <cell r="AY160">
            <v>0</v>
          </cell>
          <cell r="AZ160">
            <v>0</v>
          </cell>
          <cell r="BA160">
            <v>0</v>
          </cell>
          <cell r="BB160">
            <v>0</v>
          </cell>
          <cell r="BC160">
            <v>404753</v>
          </cell>
          <cell r="CA160">
            <v>151</v>
          </cell>
          <cell r="CB160">
            <v>151</v>
          </cell>
          <cell r="CC160" t="str">
            <v>LEICESTER</v>
          </cell>
          <cell r="CD160">
            <v>375866.61461654113</v>
          </cell>
          <cell r="CE160">
            <v>337937</v>
          </cell>
          <cell r="CF160">
            <v>37929.614616541134</v>
          </cell>
          <cell r="CG160">
            <v>57517.2</v>
          </cell>
          <cell r="CH160">
            <v>7703.2000000000007</v>
          </cell>
          <cell r="CI160">
            <v>0</v>
          </cell>
          <cell r="CJ160">
            <v>103150.01461654113</v>
          </cell>
          <cell r="CK160">
            <v>57011.492097996859</v>
          </cell>
          <cell r="DA160">
            <v>151</v>
          </cell>
          <cell r="DB160" t="str">
            <v>LEICESTER</v>
          </cell>
          <cell r="DG160">
            <v>0</v>
          </cell>
          <cell r="DK160">
            <v>0</v>
          </cell>
          <cell r="DL160">
            <v>0</v>
          </cell>
          <cell r="DN160">
            <v>0</v>
          </cell>
          <cell r="DP160">
            <v>37929.614616541134</v>
          </cell>
          <cell r="DQ160">
            <v>0</v>
          </cell>
          <cell r="DR160">
            <v>37929.614616541134</v>
          </cell>
          <cell r="DT160">
            <v>0</v>
          </cell>
          <cell r="EC160">
            <v>-151</v>
          </cell>
        </row>
        <row r="161">
          <cell r="A161">
            <v>152</v>
          </cell>
          <cell r="B161">
            <v>152</v>
          </cell>
          <cell r="C161" t="str">
            <v>LENOX</v>
          </cell>
          <cell r="D161">
            <v>1.9516129032258067</v>
          </cell>
          <cell r="E161">
            <v>59929.609032258064</v>
          </cell>
          <cell r="F161">
            <v>0</v>
          </cell>
          <cell r="G161">
            <v>1830.6129032258063</v>
          </cell>
          <cell r="H161">
            <v>61760.221935483867</v>
          </cell>
          <cell r="J161">
            <v>1830.6129032258063</v>
          </cell>
          <cell r="K161">
            <v>15428.028006495275</v>
          </cell>
          <cell r="L161">
            <v>17258.640909721082</v>
          </cell>
          <cell r="N161">
            <v>44501.581025762789</v>
          </cell>
          <cell r="P161">
            <v>1830.6129032258063</v>
          </cell>
          <cell r="Q161">
            <v>0</v>
          </cell>
          <cell r="R161">
            <v>0</v>
          </cell>
          <cell r="S161">
            <v>0</v>
          </cell>
          <cell r="T161">
            <v>15428.028006495275</v>
          </cell>
          <cell r="U161">
            <v>17258.640909721082</v>
          </cell>
          <cell r="W161">
            <v>36815.221935483867</v>
          </cell>
          <cell r="AA161">
            <v>152</v>
          </cell>
          <cell r="AB161">
            <v>1.9516129032258067</v>
          </cell>
          <cell r="AC161">
            <v>0</v>
          </cell>
          <cell r="AD161">
            <v>0</v>
          </cell>
          <cell r="AE161">
            <v>0</v>
          </cell>
          <cell r="AF161">
            <v>0</v>
          </cell>
          <cell r="AG161">
            <v>0</v>
          </cell>
          <cell r="AH161">
            <v>60151</v>
          </cell>
          <cell r="AI161">
            <v>221.3909677419355</v>
          </cell>
          <cell r="AJ161">
            <v>0</v>
          </cell>
          <cell r="AK161">
            <v>0</v>
          </cell>
          <cell r="AL161">
            <v>59929.609032258064</v>
          </cell>
          <cell r="AM161">
            <v>0</v>
          </cell>
          <cell r="AN161">
            <v>1830.6129032258063</v>
          </cell>
          <cell r="AO161">
            <v>61760.221935483867</v>
          </cell>
          <cell r="AP161">
            <v>0</v>
          </cell>
          <cell r="AQ161">
            <v>0</v>
          </cell>
          <cell r="AR161">
            <v>0</v>
          </cell>
          <cell r="AS161">
            <v>0</v>
          </cell>
          <cell r="AT161">
            <v>0</v>
          </cell>
          <cell r="AU161">
            <v>61760.221935483867</v>
          </cell>
          <cell r="AW161">
            <v>152</v>
          </cell>
          <cell r="AX161">
            <v>0</v>
          </cell>
          <cell r="AY161">
            <v>0</v>
          </cell>
          <cell r="AZ161">
            <v>0</v>
          </cell>
          <cell r="BA161">
            <v>0</v>
          </cell>
          <cell r="BB161">
            <v>0</v>
          </cell>
          <cell r="BC161">
            <v>61985</v>
          </cell>
          <cell r="CA161">
            <v>152</v>
          </cell>
          <cell r="CB161">
            <v>152</v>
          </cell>
          <cell r="CC161" t="str">
            <v>LENOX</v>
          </cell>
          <cell r="CD161">
            <v>59929.609032258064</v>
          </cell>
          <cell r="CE161">
            <v>48840</v>
          </cell>
          <cell r="CF161">
            <v>11089.609032258064</v>
          </cell>
          <cell r="CG161">
            <v>13077</v>
          </cell>
          <cell r="CH161">
            <v>10818</v>
          </cell>
          <cell r="CI161">
            <v>0</v>
          </cell>
          <cell r="CJ161">
            <v>34984.609032258064</v>
          </cell>
          <cell r="CK161">
            <v>15428.028006495275</v>
          </cell>
          <cell r="DA161">
            <v>152</v>
          </cell>
          <cell r="DB161" t="str">
            <v>LENOX</v>
          </cell>
          <cell r="DG161">
            <v>0</v>
          </cell>
          <cell r="DK161">
            <v>0</v>
          </cell>
          <cell r="DL161">
            <v>0</v>
          </cell>
          <cell r="DN161">
            <v>0</v>
          </cell>
          <cell r="DP161">
            <v>11089.609032258064</v>
          </cell>
          <cell r="DQ161">
            <v>0</v>
          </cell>
          <cell r="DR161">
            <v>11089.609032258064</v>
          </cell>
          <cell r="DT161">
            <v>0</v>
          </cell>
          <cell r="EC161">
            <v>-152</v>
          </cell>
        </row>
        <row r="162">
          <cell r="A162">
            <v>153</v>
          </cell>
          <cell r="B162">
            <v>153</v>
          </cell>
          <cell r="C162" t="str">
            <v>LEOMINSTER</v>
          </cell>
          <cell r="D162">
            <v>94.663443836394904</v>
          </cell>
          <cell r="E162">
            <v>1083579.33986999</v>
          </cell>
          <cell r="F162">
            <v>0</v>
          </cell>
          <cell r="G162">
            <v>88794.310318538366</v>
          </cell>
          <cell r="H162">
            <v>1172373.6501885285</v>
          </cell>
          <cell r="J162">
            <v>88794.310318538366</v>
          </cell>
          <cell r="K162">
            <v>63940.909826527117</v>
          </cell>
          <cell r="L162">
            <v>152735.22014506548</v>
          </cell>
          <cell r="N162">
            <v>1019638.430043463</v>
          </cell>
          <cell r="P162">
            <v>88794.310318538366</v>
          </cell>
          <cell r="Q162">
            <v>130.02259875823219</v>
          </cell>
          <cell r="R162">
            <v>0</v>
          </cell>
          <cell r="S162">
            <v>0</v>
          </cell>
          <cell r="T162">
            <v>63940.909826527117</v>
          </cell>
          <cell r="U162">
            <v>152865.24274382374</v>
          </cell>
          <cell r="W162">
            <v>204678.47278728662</v>
          </cell>
          <cell r="AA162">
            <v>153</v>
          </cell>
          <cell r="AB162">
            <v>94.663443836394904</v>
          </cell>
          <cell r="AC162">
            <v>0</v>
          </cell>
          <cell r="AD162">
            <v>0</v>
          </cell>
          <cell r="AE162">
            <v>0</v>
          </cell>
          <cell r="AF162">
            <v>0</v>
          </cell>
          <cell r="AG162">
            <v>0</v>
          </cell>
          <cell r="AH162">
            <v>1101395</v>
          </cell>
          <cell r="AI162">
            <v>17815.660130009524</v>
          </cell>
          <cell r="AJ162">
            <v>0</v>
          </cell>
          <cell r="AK162">
            <v>0</v>
          </cell>
          <cell r="AL162">
            <v>1083579.33986999</v>
          </cell>
          <cell r="AM162">
            <v>0</v>
          </cell>
          <cell r="AN162">
            <v>88794.310318538366</v>
          </cell>
          <cell r="AO162">
            <v>1172373.650188528</v>
          </cell>
          <cell r="AP162">
            <v>0</v>
          </cell>
          <cell r="AQ162">
            <v>130.02259875823219</v>
          </cell>
          <cell r="AR162">
            <v>0</v>
          </cell>
          <cell r="AS162">
            <v>0</v>
          </cell>
          <cell r="AT162">
            <v>130.02259875823219</v>
          </cell>
          <cell r="AU162">
            <v>1172503.6727872863</v>
          </cell>
          <cell r="AW162">
            <v>153</v>
          </cell>
          <cell r="AX162">
            <v>0</v>
          </cell>
          <cell r="AY162">
            <v>0</v>
          </cell>
          <cell r="AZ162">
            <v>0</v>
          </cell>
          <cell r="BA162">
            <v>0</v>
          </cell>
          <cell r="BB162">
            <v>0</v>
          </cell>
          <cell r="BC162">
            <v>1190181</v>
          </cell>
          <cell r="CA162">
            <v>153</v>
          </cell>
          <cell r="CB162">
            <v>153</v>
          </cell>
          <cell r="CC162" t="str">
            <v>LEOMINSTER</v>
          </cell>
          <cell r="CD162">
            <v>1083579.33986999</v>
          </cell>
          <cell r="CE162">
            <v>1045362</v>
          </cell>
          <cell r="CF162">
            <v>38217.339869990014</v>
          </cell>
          <cell r="CG162">
            <v>77536.800000000003</v>
          </cell>
          <cell r="CH162">
            <v>0</v>
          </cell>
          <cell r="CI162">
            <v>0</v>
          </cell>
          <cell r="CJ162">
            <v>115754.13986999002</v>
          </cell>
          <cell r="CK162">
            <v>63940.909826527117</v>
          </cell>
          <cell r="DA162">
            <v>153</v>
          </cell>
          <cell r="DB162" t="str">
            <v>LEOMINSTER</v>
          </cell>
          <cell r="DG162">
            <v>0</v>
          </cell>
          <cell r="DK162">
            <v>0</v>
          </cell>
          <cell r="DL162">
            <v>0</v>
          </cell>
          <cell r="DN162">
            <v>0</v>
          </cell>
          <cell r="DP162">
            <v>38217.339869990014</v>
          </cell>
          <cell r="DQ162">
            <v>0</v>
          </cell>
          <cell r="DR162">
            <v>38217.339869990014</v>
          </cell>
          <cell r="DT162">
            <v>0</v>
          </cell>
          <cell r="EC162">
            <v>-153</v>
          </cell>
        </row>
        <row r="163">
          <cell r="A163">
            <v>154</v>
          </cell>
          <cell r="B163">
            <v>154</v>
          </cell>
          <cell r="C163" t="str">
            <v>LEVERETT</v>
          </cell>
          <cell r="D163">
            <v>3.1285714285714294</v>
          </cell>
          <cell r="E163">
            <v>67494</v>
          </cell>
          <cell r="F163">
            <v>0</v>
          </cell>
          <cell r="G163">
            <v>2934.6000000000013</v>
          </cell>
          <cell r="H163">
            <v>70428.600000000006</v>
          </cell>
          <cell r="J163">
            <v>2934.6000000000013</v>
          </cell>
          <cell r="K163">
            <v>5205</v>
          </cell>
          <cell r="L163">
            <v>8139.6000000000013</v>
          </cell>
          <cell r="N163">
            <v>62289.000000000007</v>
          </cell>
          <cell r="P163">
            <v>2934.6000000000013</v>
          </cell>
          <cell r="Q163">
            <v>0</v>
          </cell>
          <cell r="R163">
            <v>0</v>
          </cell>
          <cell r="S163">
            <v>0</v>
          </cell>
          <cell r="T163">
            <v>5205</v>
          </cell>
          <cell r="U163">
            <v>8139.6000000000013</v>
          </cell>
          <cell r="W163">
            <v>14603.2</v>
          </cell>
          <cell r="AA163">
            <v>154</v>
          </cell>
          <cell r="AB163">
            <v>3.1285714285714294</v>
          </cell>
          <cell r="AC163">
            <v>0</v>
          </cell>
          <cell r="AD163">
            <v>0</v>
          </cell>
          <cell r="AE163">
            <v>0</v>
          </cell>
          <cell r="AF163">
            <v>0</v>
          </cell>
          <cell r="AG163">
            <v>0</v>
          </cell>
          <cell r="AH163">
            <v>67494</v>
          </cell>
          <cell r="AI163">
            <v>0</v>
          </cell>
          <cell r="AJ163">
            <v>0</v>
          </cell>
          <cell r="AK163">
            <v>0</v>
          </cell>
          <cell r="AL163">
            <v>67494</v>
          </cell>
          <cell r="AM163">
            <v>0</v>
          </cell>
          <cell r="AN163">
            <v>2934.6000000000013</v>
          </cell>
          <cell r="AO163">
            <v>70428.599999999991</v>
          </cell>
          <cell r="AP163">
            <v>0</v>
          </cell>
          <cell r="AQ163">
            <v>0</v>
          </cell>
          <cell r="AR163">
            <v>0</v>
          </cell>
          <cell r="AS163">
            <v>0</v>
          </cell>
          <cell r="AT163">
            <v>0</v>
          </cell>
          <cell r="AU163">
            <v>70428.599999999991</v>
          </cell>
          <cell r="AW163">
            <v>154</v>
          </cell>
          <cell r="AX163">
            <v>0</v>
          </cell>
          <cell r="AY163">
            <v>0</v>
          </cell>
          <cell r="AZ163">
            <v>0</v>
          </cell>
          <cell r="BA163">
            <v>0</v>
          </cell>
          <cell r="BB163">
            <v>0</v>
          </cell>
          <cell r="BC163">
            <v>70427</v>
          </cell>
          <cell r="CA163">
            <v>154</v>
          </cell>
          <cell r="CB163">
            <v>154</v>
          </cell>
          <cell r="CC163" t="str">
            <v>LEVERETT</v>
          </cell>
          <cell r="CD163">
            <v>67494</v>
          </cell>
          <cell r="CE163">
            <v>62289</v>
          </cell>
          <cell r="CF163">
            <v>5205</v>
          </cell>
          <cell r="CG163">
            <v>0</v>
          </cell>
          <cell r="CH163">
            <v>6463.6</v>
          </cell>
          <cell r="CI163">
            <v>0</v>
          </cell>
          <cell r="CJ163">
            <v>11668.6</v>
          </cell>
          <cell r="CK163">
            <v>5205</v>
          </cell>
          <cell r="DA163">
            <v>154</v>
          </cell>
          <cell r="DB163" t="str">
            <v>LEVERETT</v>
          </cell>
          <cell r="DG163">
            <v>0</v>
          </cell>
          <cell r="DK163">
            <v>0</v>
          </cell>
          <cell r="DL163">
            <v>0</v>
          </cell>
          <cell r="DN163">
            <v>0</v>
          </cell>
          <cell r="DP163">
            <v>5205</v>
          </cell>
          <cell r="DQ163">
            <v>0</v>
          </cell>
          <cell r="DR163">
            <v>5205</v>
          </cell>
          <cell r="DT163">
            <v>0</v>
          </cell>
          <cell r="EC163">
            <v>-154</v>
          </cell>
        </row>
        <row r="164">
          <cell r="A164">
            <v>155</v>
          </cell>
          <cell r="B164">
            <v>155</v>
          </cell>
          <cell r="C164" t="str">
            <v>LEXINGTON</v>
          </cell>
          <cell r="D164">
            <v>5.3998280940581695</v>
          </cell>
          <cell r="E164">
            <v>105134</v>
          </cell>
          <cell r="F164">
            <v>0</v>
          </cell>
          <cell r="G164">
            <v>5065.0387522265619</v>
          </cell>
          <cell r="H164">
            <v>110199.03875222657</v>
          </cell>
          <cell r="J164">
            <v>5065.0387522265619</v>
          </cell>
          <cell r="K164">
            <v>19195.828224413235</v>
          </cell>
          <cell r="L164">
            <v>24260.866976639798</v>
          </cell>
          <cell r="N164">
            <v>85938.171775586772</v>
          </cell>
          <cell r="P164">
            <v>5065.0387522265619</v>
          </cell>
          <cell r="Q164">
            <v>0</v>
          </cell>
          <cell r="R164">
            <v>0</v>
          </cell>
          <cell r="S164">
            <v>0</v>
          </cell>
          <cell r="T164">
            <v>19195.828224413235</v>
          </cell>
          <cell r="U164">
            <v>24260.866976639798</v>
          </cell>
          <cell r="W164">
            <v>50234.038752226559</v>
          </cell>
          <cell r="AA164">
            <v>155</v>
          </cell>
          <cell r="AB164">
            <v>5.3998280940581695</v>
          </cell>
          <cell r="AC164">
            <v>0</v>
          </cell>
          <cell r="AD164">
            <v>0</v>
          </cell>
          <cell r="AE164">
            <v>0</v>
          </cell>
          <cell r="AF164">
            <v>0</v>
          </cell>
          <cell r="AG164">
            <v>0</v>
          </cell>
          <cell r="AH164">
            <v>105134</v>
          </cell>
          <cell r="AI164">
            <v>0</v>
          </cell>
          <cell r="AJ164">
            <v>0</v>
          </cell>
          <cell r="AK164">
            <v>0</v>
          </cell>
          <cell r="AL164">
            <v>105134</v>
          </cell>
          <cell r="AM164">
            <v>0</v>
          </cell>
          <cell r="AN164">
            <v>5065.0387522265619</v>
          </cell>
          <cell r="AO164">
            <v>110199.03875222651</v>
          </cell>
          <cell r="AP164">
            <v>0</v>
          </cell>
          <cell r="AQ164">
            <v>0</v>
          </cell>
          <cell r="AR164">
            <v>0</v>
          </cell>
          <cell r="AS164">
            <v>0</v>
          </cell>
          <cell r="AT164">
            <v>0</v>
          </cell>
          <cell r="AU164">
            <v>110199.03875222651</v>
          </cell>
          <cell r="AW164">
            <v>155</v>
          </cell>
          <cell r="AX164">
            <v>0</v>
          </cell>
          <cell r="AY164">
            <v>0</v>
          </cell>
          <cell r="AZ164">
            <v>0</v>
          </cell>
          <cell r="BA164">
            <v>0</v>
          </cell>
          <cell r="BB164">
            <v>0</v>
          </cell>
          <cell r="BC164">
            <v>110200</v>
          </cell>
          <cell r="CA164">
            <v>155</v>
          </cell>
          <cell r="CB164">
            <v>155</v>
          </cell>
          <cell r="CC164" t="str">
            <v>LEXINGTON</v>
          </cell>
          <cell r="CD164">
            <v>105134</v>
          </cell>
          <cell r="CE164">
            <v>98833</v>
          </cell>
          <cell r="CF164">
            <v>6301</v>
          </cell>
          <cell r="CG164">
            <v>38868</v>
          </cell>
          <cell r="CH164">
            <v>0</v>
          </cell>
          <cell r="CI164">
            <v>0</v>
          </cell>
          <cell r="CJ164">
            <v>45169</v>
          </cell>
          <cell r="CK164">
            <v>19195.828224413235</v>
          </cell>
          <cell r="DA164">
            <v>155</v>
          </cell>
          <cell r="DB164" t="str">
            <v>LEXINGTON</v>
          </cell>
          <cell r="DG164">
            <v>0</v>
          </cell>
          <cell r="DK164">
            <v>0</v>
          </cell>
          <cell r="DL164">
            <v>0</v>
          </cell>
          <cell r="DN164">
            <v>0</v>
          </cell>
          <cell r="DP164">
            <v>6301</v>
          </cell>
          <cell r="DQ164">
            <v>0</v>
          </cell>
          <cell r="DR164">
            <v>6301</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W165">
            <v>156</v>
          </cell>
          <cell r="AX165">
            <v>0</v>
          </cell>
          <cell r="AY165">
            <v>0</v>
          </cell>
          <cell r="AZ165">
            <v>0</v>
          </cell>
          <cell r="BA165">
            <v>0</v>
          </cell>
          <cell r="BB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W166">
            <v>157</v>
          </cell>
          <cell r="AX166">
            <v>0</v>
          </cell>
          <cell r="AY166">
            <v>0</v>
          </cell>
          <cell r="AZ166">
            <v>0</v>
          </cell>
          <cell r="BA166">
            <v>0</v>
          </cell>
          <cell r="BB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49.120300751879697</v>
          </cell>
          <cell r="E167">
            <v>817326</v>
          </cell>
          <cell r="F167">
            <v>0</v>
          </cell>
          <cell r="G167">
            <v>46074.84210526316</v>
          </cell>
          <cell r="H167">
            <v>863400.84210526315</v>
          </cell>
          <cell r="J167">
            <v>46074.84210526316</v>
          </cell>
          <cell r="K167">
            <v>23086</v>
          </cell>
          <cell r="L167">
            <v>69160.84210526316</v>
          </cell>
          <cell r="N167">
            <v>794240</v>
          </cell>
          <cell r="P167">
            <v>46074.84210526316</v>
          </cell>
          <cell r="Q167">
            <v>0</v>
          </cell>
          <cell r="R167">
            <v>0</v>
          </cell>
          <cell r="S167">
            <v>0</v>
          </cell>
          <cell r="T167">
            <v>23086</v>
          </cell>
          <cell r="U167">
            <v>69160.84210526316</v>
          </cell>
          <cell r="W167">
            <v>69160.84210526316</v>
          </cell>
          <cell r="AA167">
            <v>158</v>
          </cell>
          <cell r="AB167">
            <v>49.120300751879697</v>
          </cell>
          <cell r="AC167">
            <v>0</v>
          </cell>
          <cell r="AD167">
            <v>0</v>
          </cell>
          <cell r="AE167">
            <v>0</v>
          </cell>
          <cell r="AF167">
            <v>0</v>
          </cell>
          <cell r="AG167">
            <v>0</v>
          </cell>
          <cell r="AH167">
            <v>817326</v>
          </cell>
          <cell r="AI167">
            <v>0</v>
          </cell>
          <cell r="AJ167">
            <v>0</v>
          </cell>
          <cell r="AK167">
            <v>0</v>
          </cell>
          <cell r="AL167">
            <v>817326</v>
          </cell>
          <cell r="AM167">
            <v>0</v>
          </cell>
          <cell r="AN167">
            <v>46074.84210526316</v>
          </cell>
          <cell r="AO167">
            <v>863400.84210526303</v>
          </cell>
          <cell r="AP167">
            <v>0</v>
          </cell>
          <cell r="AQ167">
            <v>0</v>
          </cell>
          <cell r="AR167">
            <v>0</v>
          </cell>
          <cell r="AS167">
            <v>0</v>
          </cell>
          <cell r="AT167">
            <v>0</v>
          </cell>
          <cell r="AU167">
            <v>863400.84210526303</v>
          </cell>
          <cell r="AW167">
            <v>158</v>
          </cell>
          <cell r="AX167">
            <v>0</v>
          </cell>
          <cell r="AY167">
            <v>0</v>
          </cell>
          <cell r="AZ167">
            <v>0</v>
          </cell>
          <cell r="BA167">
            <v>0</v>
          </cell>
          <cell r="BB167">
            <v>0</v>
          </cell>
          <cell r="BC167">
            <v>863402</v>
          </cell>
          <cell r="CA167">
            <v>158</v>
          </cell>
          <cell r="CB167">
            <v>158</v>
          </cell>
          <cell r="CC167" t="str">
            <v>LITTLETON</v>
          </cell>
          <cell r="CD167">
            <v>817326</v>
          </cell>
          <cell r="CE167">
            <v>794240</v>
          </cell>
          <cell r="CF167">
            <v>23086</v>
          </cell>
          <cell r="CG167">
            <v>0</v>
          </cell>
          <cell r="CH167">
            <v>0</v>
          </cell>
          <cell r="CI167">
            <v>0</v>
          </cell>
          <cell r="CJ167">
            <v>23086</v>
          </cell>
          <cell r="CK167">
            <v>23086</v>
          </cell>
          <cell r="DA167">
            <v>158</v>
          </cell>
          <cell r="DB167" t="str">
            <v>LITTLETON</v>
          </cell>
          <cell r="DG167">
            <v>0</v>
          </cell>
          <cell r="DK167">
            <v>0</v>
          </cell>
          <cell r="DL167">
            <v>0</v>
          </cell>
          <cell r="DN167">
            <v>0</v>
          </cell>
          <cell r="DP167">
            <v>23086</v>
          </cell>
          <cell r="DQ167">
            <v>0</v>
          </cell>
          <cell r="DR167">
            <v>23086</v>
          </cell>
          <cell r="DT167">
            <v>0</v>
          </cell>
          <cell r="EC167">
            <v>-158</v>
          </cell>
        </row>
        <row r="168">
          <cell r="A168">
            <v>159</v>
          </cell>
          <cell r="B168">
            <v>159</v>
          </cell>
          <cell r="C168" t="str">
            <v>LONGMEADOW</v>
          </cell>
          <cell r="D168">
            <v>9.4140970956532044</v>
          </cell>
          <cell r="E168">
            <v>142917</v>
          </cell>
          <cell r="F168">
            <v>0</v>
          </cell>
          <cell r="G168">
            <v>8830.4230757227087</v>
          </cell>
          <cell r="H168">
            <v>151747.42307572271</v>
          </cell>
          <cell r="J168">
            <v>8830.4230757227087</v>
          </cell>
          <cell r="K168">
            <v>11243</v>
          </cell>
          <cell r="L168">
            <v>20073.423075722709</v>
          </cell>
          <cell r="N168">
            <v>131674</v>
          </cell>
          <cell r="P168">
            <v>8830.4230757227087</v>
          </cell>
          <cell r="Q168">
            <v>0</v>
          </cell>
          <cell r="R168">
            <v>0</v>
          </cell>
          <cell r="S168">
            <v>0</v>
          </cell>
          <cell r="T168">
            <v>11243</v>
          </cell>
          <cell r="U168">
            <v>20073.423075722709</v>
          </cell>
          <cell r="W168">
            <v>20073.423075722709</v>
          </cell>
          <cell r="AA168">
            <v>159</v>
          </cell>
          <cell r="AB168">
            <v>9.4140970956532044</v>
          </cell>
          <cell r="AC168">
            <v>0</v>
          </cell>
          <cell r="AD168">
            <v>0</v>
          </cell>
          <cell r="AE168">
            <v>0</v>
          </cell>
          <cell r="AF168">
            <v>0</v>
          </cell>
          <cell r="AG168">
            <v>0</v>
          </cell>
          <cell r="AH168">
            <v>142917</v>
          </cell>
          <cell r="AI168">
            <v>0</v>
          </cell>
          <cell r="AJ168">
            <v>0</v>
          </cell>
          <cell r="AK168">
            <v>0</v>
          </cell>
          <cell r="AL168">
            <v>142917</v>
          </cell>
          <cell r="AM168">
            <v>0</v>
          </cell>
          <cell r="AN168">
            <v>8830.4230757227087</v>
          </cell>
          <cell r="AO168">
            <v>151747.42307572268</v>
          </cell>
          <cell r="AP168">
            <v>0</v>
          </cell>
          <cell r="AQ168">
            <v>0</v>
          </cell>
          <cell r="AR168">
            <v>0</v>
          </cell>
          <cell r="AS168">
            <v>0</v>
          </cell>
          <cell r="AT168">
            <v>0</v>
          </cell>
          <cell r="AU168">
            <v>151747.42307572268</v>
          </cell>
          <cell r="AW168">
            <v>159</v>
          </cell>
          <cell r="AX168">
            <v>0</v>
          </cell>
          <cell r="AY168">
            <v>0</v>
          </cell>
          <cell r="AZ168">
            <v>0</v>
          </cell>
          <cell r="BA168">
            <v>0</v>
          </cell>
          <cell r="BB168">
            <v>0</v>
          </cell>
          <cell r="BC168">
            <v>151746</v>
          </cell>
          <cell r="CA168">
            <v>159</v>
          </cell>
          <cell r="CB168">
            <v>159</v>
          </cell>
          <cell r="CC168" t="str">
            <v>LONGMEADOW</v>
          </cell>
          <cell r="CD168">
            <v>142917</v>
          </cell>
          <cell r="CE168">
            <v>131674</v>
          </cell>
          <cell r="CF168">
            <v>11243</v>
          </cell>
          <cell r="CG168">
            <v>0</v>
          </cell>
          <cell r="CH168">
            <v>0</v>
          </cell>
          <cell r="CI168">
            <v>0</v>
          </cell>
          <cell r="CJ168">
            <v>11243</v>
          </cell>
          <cell r="CK168">
            <v>11243</v>
          </cell>
          <cell r="DA168">
            <v>159</v>
          </cell>
          <cell r="DB168" t="str">
            <v>LONGMEADOW</v>
          </cell>
          <cell r="DG168">
            <v>0</v>
          </cell>
          <cell r="DK168">
            <v>0</v>
          </cell>
          <cell r="DL168">
            <v>0</v>
          </cell>
          <cell r="DN168">
            <v>0</v>
          </cell>
          <cell r="DP168">
            <v>11243</v>
          </cell>
          <cell r="DQ168">
            <v>0</v>
          </cell>
          <cell r="DR168">
            <v>11243</v>
          </cell>
          <cell r="DT168">
            <v>0</v>
          </cell>
          <cell r="EC168">
            <v>-159</v>
          </cell>
        </row>
        <row r="169">
          <cell r="A169">
            <v>160</v>
          </cell>
          <cell r="B169">
            <v>160</v>
          </cell>
          <cell r="C169" t="str">
            <v>LOWELL</v>
          </cell>
          <cell r="D169">
            <v>2145.8683076191369</v>
          </cell>
          <cell r="E169">
            <v>29489769.526656561</v>
          </cell>
          <cell r="F169">
            <v>0</v>
          </cell>
          <cell r="G169">
            <v>2012824.4725467537</v>
          </cell>
          <cell r="H169">
            <v>31502593.999203313</v>
          </cell>
          <cell r="J169">
            <v>2012824.4725467537</v>
          </cell>
          <cell r="K169">
            <v>4261623.1345192185</v>
          </cell>
          <cell r="L169">
            <v>6274447.6070659719</v>
          </cell>
          <cell r="N169">
            <v>25228146.392137341</v>
          </cell>
          <cell r="P169">
            <v>2012824.4725467537</v>
          </cell>
          <cell r="Q169">
            <v>0</v>
          </cell>
          <cell r="R169">
            <v>0</v>
          </cell>
          <cell r="S169">
            <v>0</v>
          </cell>
          <cell r="T169">
            <v>4261623.1345192185</v>
          </cell>
          <cell r="U169">
            <v>6274447.6070659719</v>
          </cell>
          <cell r="W169">
            <v>8092604.1992033143</v>
          </cell>
          <cell r="AA169">
            <v>160</v>
          </cell>
          <cell r="AB169">
            <v>2145.8683076191369</v>
          </cell>
          <cell r="AC169">
            <v>0</v>
          </cell>
          <cell r="AD169">
            <v>0</v>
          </cell>
          <cell r="AE169">
            <v>0</v>
          </cell>
          <cell r="AF169">
            <v>0</v>
          </cell>
          <cell r="AG169">
            <v>0</v>
          </cell>
          <cell r="AH169">
            <v>29794912</v>
          </cell>
          <cell r="AI169">
            <v>305142.47334344138</v>
          </cell>
          <cell r="AJ169">
            <v>0</v>
          </cell>
          <cell r="AK169">
            <v>0</v>
          </cell>
          <cell r="AL169">
            <v>29489769.526656561</v>
          </cell>
          <cell r="AM169">
            <v>0</v>
          </cell>
          <cell r="AN169">
            <v>2012824.4725467537</v>
          </cell>
          <cell r="AO169">
            <v>31502593.999203295</v>
          </cell>
          <cell r="AP169">
            <v>0</v>
          </cell>
          <cell r="AQ169">
            <v>0</v>
          </cell>
          <cell r="AR169">
            <v>0</v>
          </cell>
          <cell r="AS169">
            <v>0</v>
          </cell>
          <cell r="AT169">
            <v>0</v>
          </cell>
          <cell r="AU169">
            <v>31502593.999203295</v>
          </cell>
          <cell r="AW169">
            <v>160</v>
          </cell>
          <cell r="AX169">
            <v>0</v>
          </cell>
          <cell r="AY169">
            <v>0</v>
          </cell>
          <cell r="AZ169">
            <v>0</v>
          </cell>
          <cell r="BA169">
            <v>0</v>
          </cell>
          <cell r="BB169">
            <v>0</v>
          </cell>
          <cell r="BC169">
            <v>31807737</v>
          </cell>
          <cell r="CA169">
            <v>160</v>
          </cell>
          <cell r="CB169">
            <v>160</v>
          </cell>
          <cell r="CC169" t="str">
            <v>LOWELL</v>
          </cell>
          <cell r="CD169">
            <v>29489769.526656561</v>
          </cell>
          <cell r="CE169">
            <v>25608802</v>
          </cell>
          <cell r="CF169">
            <v>3880967.5266565606</v>
          </cell>
          <cell r="CG169">
            <v>1147384.2</v>
          </cell>
          <cell r="CH169">
            <v>1051428</v>
          </cell>
          <cell r="CI169">
            <v>0</v>
          </cell>
          <cell r="CJ169">
            <v>6079779.7266565608</v>
          </cell>
          <cell r="CK169">
            <v>4261623.1345192185</v>
          </cell>
          <cell r="DA169">
            <v>160</v>
          </cell>
          <cell r="DB169" t="str">
            <v>LOWELL</v>
          </cell>
          <cell r="DG169">
            <v>0</v>
          </cell>
          <cell r="DK169">
            <v>0</v>
          </cell>
          <cell r="DL169">
            <v>0</v>
          </cell>
          <cell r="DN169">
            <v>0</v>
          </cell>
          <cell r="DP169">
            <v>3880967.5266565606</v>
          </cell>
          <cell r="DQ169">
            <v>0</v>
          </cell>
          <cell r="DR169">
            <v>3880967.5266565606</v>
          </cell>
          <cell r="DT169">
            <v>0</v>
          </cell>
          <cell r="EC169">
            <v>-160</v>
          </cell>
        </row>
        <row r="170">
          <cell r="A170">
            <v>161</v>
          </cell>
          <cell r="B170">
            <v>161</v>
          </cell>
          <cell r="C170" t="str">
            <v>LUDLOW</v>
          </cell>
          <cell r="D170">
            <v>25.804956235026985</v>
          </cell>
          <cell r="E170">
            <v>480173.58356781083</v>
          </cell>
          <cell r="F170">
            <v>0</v>
          </cell>
          <cell r="G170">
            <v>24205.048948455318</v>
          </cell>
          <cell r="H170">
            <v>504378.63251626614</v>
          </cell>
          <cell r="J170">
            <v>24205.048948455318</v>
          </cell>
          <cell r="K170">
            <v>54075.583567810827</v>
          </cell>
          <cell r="L170">
            <v>78280.632516266138</v>
          </cell>
          <cell r="N170">
            <v>426098</v>
          </cell>
          <cell r="P170">
            <v>24205.048948455318</v>
          </cell>
          <cell r="Q170">
            <v>0</v>
          </cell>
          <cell r="R170">
            <v>0</v>
          </cell>
          <cell r="S170">
            <v>0</v>
          </cell>
          <cell r="T170">
            <v>54075.583567810827</v>
          </cell>
          <cell r="U170">
            <v>78280.632516266138</v>
          </cell>
          <cell r="W170">
            <v>123629.03251626613</v>
          </cell>
          <cell r="AA170">
            <v>161</v>
          </cell>
          <cell r="AB170">
            <v>25.804956235026985</v>
          </cell>
          <cell r="AC170">
            <v>0</v>
          </cell>
          <cell r="AD170">
            <v>0</v>
          </cell>
          <cell r="AE170">
            <v>0</v>
          </cell>
          <cell r="AF170">
            <v>0</v>
          </cell>
          <cell r="AG170">
            <v>0</v>
          </cell>
          <cell r="AH170">
            <v>481894</v>
          </cell>
          <cell r="AI170">
            <v>1720.4164321892499</v>
          </cell>
          <cell r="AJ170">
            <v>0</v>
          </cell>
          <cell r="AK170">
            <v>0</v>
          </cell>
          <cell r="AL170">
            <v>480173.58356781083</v>
          </cell>
          <cell r="AM170">
            <v>0</v>
          </cell>
          <cell r="AN170">
            <v>24205.048948455318</v>
          </cell>
          <cell r="AO170">
            <v>504378.63251626602</v>
          </cell>
          <cell r="AP170">
            <v>0</v>
          </cell>
          <cell r="AQ170">
            <v>0</v>
          </cell>
          <cell r="AR170">
            <v>0</v>
          </cell>
          <cell r="AS170">
            <v>0</v>
          </cell>
          <cell r="AT170">
            <v>0</v>
          </cell>
          <cell r="AU170">
            <v>504378.63251626602</v>
          </cell>
          <cell r="AW170">
            <v>161</v>
          </cell>
          <cell r="AX170">
            <v>0</v>
          </cell>
          <cell r="AY170">
            <v>0</v>
          </cell>
          <cell r="AZ170">
            <v>0</v>
          </cell>
          <cell r="BA170">
            <v>0</v>
          </cell>
          <cell r="BB170">
            <v>0</v>
          </cell>
          <cell r="BC170">
            <v>506099</v>
          </cell>
          <cell r="CA170">
            <v>161</v>
          </cell>
          <cell r="CB170">
            <v>161</v>
          </cell>
          <cell r="CC170" t="str">
            <v>LUDLOW</v>
          </cell>
          <cell r="CD170">
            <v>480173.58356781083</v>
          </cell>
          <cell r="CE170">
            <v>426098</v>
          </cell>
          <cell r="CF170">
            <v>54075.583567810827</v>
          </cell>
          <cell r="CG170">
            <v>0</v>
          </cell>
          <cell r="CH170">
            <v>45348.4</v>
          </cell>
          <cell r="CI170">
            <v>0</v>
          </cell>
          <cell r="CJ170">
            <v>99423.983567810821</v>
          </cell>
          <cell r="CK170">
            <v>54075.583567810827</v>
          </cell>
          <cell r="DA170">
            <v>161</v>
          </cell>
          <cell r="DB170" t="str">
            <v>LUDLOW</v>
          </cell>
          <cell r="DG170">
            <v>0</v>
          </cell>
          <cell r="DK170">
            <v>0</v>
          </cell>
          <cell r="DL170">
            <v>0</v>
          </cell>
          <cell r="DN170">
            <v>0</v>
          </cell>
          <cell r="DP170">
            <v>54075.583567810827</v>
          </cell>
          <cell r="DQ170">
            <v>0</v>
          </cell>
          <cell r="DR170">
            <v>54075.583567810827</v>
          </cell>
          <cell r="DT170">
            <v>0</v>
          </cell>
          <cell r="EC170">
            <v>-161</v>
          </cell>
        </row>
        <row r="171">
          <cell r="A171">
            <v>162</v>
          </cell>
          <cell r="B171">
            <v>162</v>
          </cell>
          <cell r="C171" t="str">
            <v>LUNENBURG</v>
          </cell>
          <cell r="D171">
            <v>30.550026238037507</v>
          </cell>
          <cell r="E171">
            <v>386183.51848073181</v>
          </cell>
          <cell r="F171">
            <v>0</v>
          </cell>
          <cell r="G171">
            <v>28655.924611279177</v>
          </cell>
          <cell r="H171">
            <v>414839.44309201097</v>
          </cell>
          <cell r="J171">
            <v>28655.924611279177</v>
          </cell>
          <cell r="K171">
            <v>8048.3478793615168</v>
          </cell>
          <cell r="L171">
            <v>36704.272490640695</v>
          </cell>
          <cell r="N171">
            <v>378135.17060137028</v>
          </cell>
          <cell r="P171">
            <v>28655.924611279177</v>
          </cell>
          <cell r="Q171">
            <v>0</v>
          </cell>
          <cell r="R171">
            <v>0</v>
          </cell>
          <cell r="S171">
            <v>0</v>
          </cell>
          <cell r="T171">
            <v>8048.3478793615168</v>
          </cell>
          <cell r="U171">
            <v>36704.272490640695</v>
          </cell>
          <cell r="W171">
            <v>57572.043092010994</v>
          </cell>
          <cell r="AA171">
            <v>162</v>
          </cell>
          <cell r="AB171">
            <v>30.550026238037507</v>
          </cell>
          <cell r="AC171">
            <v>0</v>
          </cell>
          <cell r="AD171">
            <v>0</v>
          </cell>
          <cell r="AE171">
            <v>0</v>
          </cell>
          <cell r="AF171">
            <v>0</v>
          </cell>
          <cell r="AG171">
            <v>0</v>
          </cell>
          <cell r="AH171">
            <v>393192</v>
          </cell>
          <cell r="AI171">
            <v>7008.4815192681854</v>
          </cell>
          <cell r="AJ171">
            <v>0</v>
          </cell>
          <cell r="AK171">
            <v>0</v>
          </cell>
          <cell r="AL171">
            <v>386183.51848073181</v>
          </cell>
          <cell r="AM171">
            <v>0</v>
          </cell>
          <cell r="AN171">
            <v>28655.924611279177</v>
          </cell>
          <cell r="AO171">
            <v>414839.44309201103</v>
          </cell>
          <cell r="AP171">
            <v>0</v>
          </cell>
          <cell r="AQ171">
            <v>0</v>
          </cell>
          <cell r="AR171">
            <v>0</v>
          </cell>
          <cell r="AS171">
            <v>0</v>
          </cell>
          <cell r="AT171">
            <v>0</v>
          </cell>
          <cell r="AU171">
            <v>414839.44309201103</v>
          </cell>
          <cell r="AW171">
            <v>162</v>
          </cell>
          <cell r="AX171">
            <v>0</v>
          </cell>
          <cell r="AY171">
            <v>0</v>
          </cell>
          <cell r="AZ171">
            <v>0</v>
          </cell>
          <cell r="BA171">
            <v>0</v>
          </cell>
          <cell r="BB171">
            <v>0</v>
          </cell>
          <cell r="BC171">
            <v>421852</v>
          </cell>
          <cell r="CA171">
            <v>162</v>
          </cell>
          <cell r="CB171">
            <v>162</v>
          </cell>
          <cell r="CC171" t="str">
            <v>LUNENBURG</v>
          </cell>
          <cell r="CD171">
            <v>386183.51848073181</v>
          </cell>
          <cell r="CE171">
            <v>384748</v>
          </cell>
          <cell r="CF171">
            <v>1435.5184807318146</v>
          </cell>
          <cell r="CG171">
            <v>19932.599999999999</v>
          </cell>
          <cell r="CH171">
            <v>7548</v>
          </cell>
          <cell r="CI171">
            <v>0</v>
          </cell>
          <cell r="CJ171">
            <v>28916.118480731813</v>
          </cell>
          <cell r="CK171">
            <v>8048.3478793615168</v>
          </cell>
          <cell r="DA171">
            <v>162</v>
          </cell>
          <cell r="DB171" t="str">
            <v>LUNENBURG</v>
          </cell>
          <cell r="DG171">
            <v>0</v>
          </cell>
          <cell r="DK171">
            <v>0</v>
          </cell>
          <cell r="DL171">
            <v>0</v>
          </cell>
          <cell r="DN171">
            <v>0</v>
          </cell>
          <cell r="DP171">
            <v>1435.5184807318146</v>
          </cell>
          <cell r="DQ171">
            <v>0</v>
          </cell>
          <cell r="DR171">
            <v>1435.5184807318146</v>
          </cell>
          <cell r="DT171">
            <v>0</v>
          </cell>
          <cell r="EC171">
            <v>-162</v>
          </cell>
        </row>
        <row r="172">
          <cell r="A172">
            <v>163</v>
          </cell>
          <cell r="B172">
            <v>163</v>
          </cell>
          <cell r="C172" t="str">
            <v>LYNN</v>
          </cell>
          <cell r="D172">
            <v>1847.1294396470062</v>
          </cell>
          <cell r="E172">
            <v>25236507.05620655</v>
          </cell>
          <cell r="F172">
            <v>957699</v>
          </cell>
          <cell r="G172">
            <v>1632141.8047870565</v>
          </cell>
          <cell r="H172">
            <v>27826347.860993609</v>
          </cell>
          <cell r="J172">
            <v>1632141.8047870565</v>
          </cell>
          <cell r="K172">
            <v>2213010.6690058601</v>
          </cell>
          <cell r="L172">
            <v>3845152.4737929166</v>
          </cell>
          <cell r="N172">
            <v>23981195.387200691</v>
          </cell>
          <cell r="P172">
            <v>1732607.4143888939</v>
          </cell>
          <cell r="Q172">
            <v>2721.8607730353428</v>
          </cell>
          <cell r="R172">
            <v>1670204.851080193</v>
          </cell>
          <cell r="S172">
            <v>100465.60960183741</v>
          </cell>
          <cell r="T172">
            <v>2213010.6690058601</v>
          </cell>
          <cell r="U172">
            <v>5518079.1856461447</v>
          </cell>
          <cell r="W172">
            <v>6783311.5728468355</v>
          </cell>
          <cell r="AA172">
            <v>163</v>
          </cell>
          <cell r="AB172">
            <v>1847.1294396470062</v>
          </cell>
          <cell r="AC172">
            <v>0</v>
          </cell>
          <cell r="AD172">
            <v>0</v>
          </cell>
          <cell r="AE172">
            <v>0</v>
          </cell>
          <cell r="AF172">
            <v>392.19512195121933</v>
          </cell>
          <cell r="AG172">
            <v>107.10619360537046</v>
          </cell>
          <cell r="AH172">
            <v>26990793</v>
          </cell>
          <cell r="AI172">
            <v>184546.70231513283</v>
          </cell>
          <cell r="AJ172">
            <v>1569739.2414783549</v>
          </cell>
          <cell r="AK172">
            <v>0</v>
          </cell>
          <cell r="AL172">
            <v>25236507.05620655</v>
          </cell>
          <cell r="AM172">
            <v>957699</v>
          </cell>
          <cell r="AN172">
            <v>1632141.8047870565</v>
          </cell>
          <cell r="AO172">
            <v>27826347.860993601</v>
          </cell>
          <cell r="AP172">
            <v>1569739.2414783549</v>
          </cell>
          <cell r="AQ172">
            <v>2721.8607730353428</v>
          </cell>
          <cell r="AR172">
            <v>0</v>
          </cell>
          <cell r="AS172">
            <v>100465.60960183741</v>
          </cell>
          <cell r="AT172">
            <v>1672926.7118532283</v>
          </cell>
          <cell r="AU172">
            <v>29499274.572846826</v>
          </cell>
          <cell r="AW172">
            <v>163</v>
          </cell>
          <cell r="AX172">
            <v>107.10619360537046</v>
          </cell>
          <cell r="AY172">
            <v>1569739.2414783549</v>
          </cell>
          <cell r="AZ172">
            <v>0</v>
          </cell>
          <cell r="BA172">
            <v>100465.60960183741</v>
          </cell>
          <cell r="BB172">
            <v>1670204.8510801923</v>
          </cell>
          <cell r="BC172">
            <v>29681088</v>
          </cell>
          <cell r="CA172">
            <v>163</v>
          </cell>
          <cell r="CB172">
            <v>163</v>
          </cell>
          <cell r="CC172" t="str">
            <v>LYNN</v>
          </cell>
          <cell r="CD172">
            <v>25236507.05620655</v>
          </cell>
          <cell r="CE172">
            <v>23437752</v>
          </cell>
          <cell r="CF172">
            <v>1798755.0562065504</v>
          </cell>
          <cell r="CG172">
            <v>1248662.3999999999</v>
          </cell>
          <cell r="CH172">
            <v>430825.60000000003</v>
          </cell>
          <cell r="CI172">
            <v>0</v>
          </cell>
          <cell r="CJ172">
            <v>3478243.0562065504</v>
          </cell>
          <cell r="CK172">
            <v>2213010.6690058601</v>
          </cell>
          <cell r="DA172">
            <v>163</v>
          </cell>
          <cell r="DB172" t="str">
            <v>LYNN</v>
          </cell>
          <cell r="DG172">
            <v>0</v>
          </cell>
          <cell r="DK172">
            <v>0</v>
          </cell>
          <cell r="DL172">
            <v>0</v>
          </cell>
          <cell r="DN172">
            <v>0</v>
          </cell>
          <cell r="DP172">
            <v>1798755.0562065504</v>
          </cell>
          <cell r="DQ172">
            <v>0</v>
          </cell>
          <cell r="DR172">
            <v>1798755.0562065504</v>
          </cell>
          <cell r="DT172">
            <v>0</v>
          </cell>
          <cell r="EC172">
            <v>-163</v>
          </cell>
        </row>
        <row r="173">
          <cell r="A173">
            <v>164</v>
          </cell>
          <cell r="B173">
            <v>164</v>
          </cell>
          <cell r="C173" t="str">
            <v>LYNNFIELD</v>
          </cell>
          <cell r="D173">
            <v>5.1784828771093574</v>
          </cell>
          <cell r="E173">
            <v>93389.721890145127</v>
          </cell>
          <cell r="F173">
            <v>0</v>
          </cell>
          <cell r="G173">
            <v>4857.4169387285792</v>
          </cell>
          <cell r="H173">
            <v>98247.138828873707</v>
          </cell>
          <cell r="J173">
            <v>4857.4169387285792</v>
          </cell>
          <cell r="K173">
            <v>3938.1906132760637</v>
          </cell>
          <cell r="L173">
            <v>8795.6075520046434</v>
          </cell>
          <cell r="N173">
            <v>89451.531276869064</v>
          </cell>
          <cell r="P173">
            <v>4857.4169387285792</v>
          </cell>
          <cell r="Q173">
            <v>216.98737517845143</v>
          </cell>
          <cell r="R173">
            <v>0</v>
          </cell>
          <cell r="S173">
            <v>0</v>
          </cell>
          <cell r="T173">
            <v>3938.1906132760637</v>
          </cell>
          <cell r="U173">
            <v>9012.5949271830941</v>
          </cell>
          <cell r="W173">
            <v>15352.326204052157</v>
          </cell>
          <cell r="AA173">
            <v>164</v>
          </cell>
          <cell r="AB173">
            <v>5.1784828771093574</v>
          </cell>
          <cell r="AC173">
            <v>0</v>
          </cell>
          <cell r="AD173">
            <v>0</v>
          </cell>
          <cell r="AE173">
            <v>0</v>
          </cell>
          <cell r="AF173">
            <v>0</v>
          </cell>
          <cell r="AG173">
            <v>0</v>
          </cell>
          <cell r="AH173">
            <v>93730</v>
          </cell>
          <cell r="AI173">
            <v>340.27810985485598</v>
          </cell>
          <cell r="AJ173">
            <v>0</v>
          </cell>
          <cell r="AK173">
            <v>0</v>
          </cell>
          <cell r="AL173">
            <v>93389.721890145127</v>
          </cell>
          <cell r="AM173">
            <v>0</v>
          </cell>
          <cell r="AN173">
            <v>4857.4169387285792</v>
          </cell>
          <cell r="AO173">
            <v>98247.138828873722</v>
          </cell>
          <cell r="AP173">
            <v>0</v>
          </cell>
          <cell r="AQ173">
            <v>216.98737517845143</v>
          </cell>
          <cell r="AR173">
            <v>0</v>
          </cell>
          <cell r="AS173">
            <v>0</v>
          </cell>
          <cell r="AT173">
            <v>216.98737517845143</v>
          </cell>
          <cell r="AU173">
            <v>98464.126204052154</v>
          </cell>
          <cell r="AW173">
            <v>164</v>
          </cell>
          <cell r="AX173">
            <v>0</v>
          </cell>
          <cell r="AY173">
            <v>0</v>
          </cell>
          <cell r="AZ173">
            <v>0</v>
          </cell>
          <cell r="BA173">
            <v>0</v>
          </cell>
          <cell r="BB173">
            <v>0</v>
          </cell>
          <cell r="BC173">
            <v>98592</v>
          </cell>
          <cell r="CA173">
            <v>164</v>
          </cell>
          <cell r="CB173">
            <v>164</v>
          </cell>
          <cell r="CC173" t="str">
            <v>LYNNFIELD</v>
          </cell>
          <cell r="CD173">
            <v>93389.721890145127</v>
          </cell>
          <cell r="CE173">
            <v>92599</v>
          </cell>
          <cell r="CF173">
            <v>790.72189014512696</v>
          </cell>
          <cell r="CG173">
            <v>9487.1999999999989</v>
          </cell>
          <cell r="CH173">
            <v>0</v>
          </cell>
          <cell r="CI173">
            <v>0</v>
          </cell>
          <cell r="CJ173">
            <v>10277.921890145126</v>
          </cell>
          <cell r="CK173">
            <v>3938.1906132760637</v>
          </cell>
          <cell r="DA173">
            <v>164</v>
          </cell>
          <cell r="DB173" t="str">
            <v>LYNNFIELD</v>
          </cell>
          <cell r="DG173">
            <v>0</v>
          </cell>
          <cell r="DK173">
            <v>0</v>
          </cell>
          <cell r="DL173">
            <v>0</v>
          </cell>
          <cell r="DN173">
            <v>0</v>
          </cell>
          <cell r="DP173">
            <v>790.72189014512696</v>
          </cell>
          <cell r="DQ173">
            <v>0</v>
          </cell>
          <cell r="DR173">
            <v>790.72189014512696</v>
          </cell>
          <cell r="DT173">
            <v>0</v>
          </cell>
          <cell r="EC173">
            <v>-164</v>
          </cell>
        </row>
        <row r="174">
          <cell r="A174">
            <v>165</v>
          </cell>
          <cell r="B174">
            <v>165</v>
          </cell>
          <cell r="C174" t="str">
            <v>MALDEN</v>
          </cell>
          <cell r="D174">
            <v>840.08819195400474</v>
          </cell>
          <cell r="E174">
            <v>9781836.6180064641</v>
          </cell>
          <cell r="F174">
            <v>82808</v>
          </cell>
          <cell r="G174">
            <v>721294.79585989995</v>
          </cell>
          <cell r="H174">
            <v>10585939.413866363</v>
          </cell>
          <cell r="J174">
            <v>721294.79585989995</v>
          </cell>
          <cell r="K174">
            <v>176474.4590857068</v>
          </cell>
          <cell r="L174">
            <v>897769.25494560669</v>
          </cell>
          <cell r="N174">
            <v>9688170.1589207575</v>
          </cell>
          <cell r="P174">
            <v>788002.72405285621</v>
          </cell>
          <cell r="Q174">
            <v>150295.67304659879</v>
          </cell>
          <cell r="R174">
            <v>1026536.2429013889</v>
          </cell>
          <cell r="S174">
            <v>66707.928192956286</v>
          </cell>
          <cell r="T174">
            <v>176474.4590857068</v>
          </cell>
          <cell r="U174">
            <v>2074601.1708935944</v>
          </cell>
          <cell r="W174">
            <v>2219351.8479469353</v>
          </cell>
          <cell r="AA174">
            <v>165</v>
          </cell>
          <cell r="AB174">
            <v>840.08819195400474</v>
          </cell>
          <cell r="AC174">
            <v>0</v>
          </cell>
          <cell r="AD174">
            <v>0</v>
          </cell>
          <cell r="AE174">
            <v>0</v>
          </cell>
          <cell r="AF174">
            <v>333.99999999999983</v>
          </cell>
          <cell r="AG174">
            <v>71.117194235561016</v>
          </cell>
          <cell r="AH174">
            <v>11010930</v>
          </cell>
          <cell r="AI174">
            <v>269265.06728509779</v>
          </cell>
          <cell r="AJ174">
            <v>959828.31470843195</v>
          </cell>
          <cell r="AK174">
            <v>0</v>
          </cell>
          <cell r="AL174">
            <v>9781836.6180064641</v>
          </cell>
          <cell r="AM174">
            <v>82808</v>
          </cell>
          <cell r="AN174">
            <v>721294.79585989995</v>
          </cell>
          <cell r="AO174">
            <v>10585939.413866347</v>
          </cell>
          <cell r="AP174">
            <v>959828.31470843195</v>
          </cell>
          <cell r="AQ174">
            <v>150295.67304659879</v>
          </cell>
          <cell r="AR174">
            <v>0</v>
          </cell>
          <cell r="AS174">
            <v>66707.928192956286</v>
          </cell>
          <cell r="AT174">
            <v>1176831.9159479877</v>
          </cell>
          <cell r="AU174">
            <v>11762771.329814333</v>
          </cell>
          <cell r="AW174">
            <v>165</v>
          </cell>
          <cell r="AX174">
            <v>71.117194235561016</v>
          </cell>
          <cell r="AY174">
            <v>959828.31470843195</v>
          </cell>
          <cell r="AZ174">
            <v>0</v>
          </cell>
          <cell r="BA174">
            <v>66707.928192956286</v>
          </cell>
          <cell r="BB174">
            <v>1026536.2429013882</v>
          </cell>
          <cell r="BC174">
            <v>11881746</v>
          </cell>
          <cell r="CA174">
            <v>165</v>
          </cell>
          <cell r="CB174">
            <v>165</v>
          </cell>
          <cell r="CC174" t="str">
            <v>MALDEN</v>
          </cell>
          <cell r="CD174">
            <v>9781836.6180064641</v>
          </cell>
          <cell r="CE174">
            <v>9623735</v>
          </cell>
          <cell r="CF174">
            <v>158101.61800646409</v>
          </cell>
          <cell r="CG174">
            <v>55380</v>
          </cell>
          <cell r="CH174">
            <v>107743.51813258381</v>
          </cell>
          <cell r="CI174">
            <v>0</v>
          </cell>
          <cell r="CJ174">
            <v>321225.13613904791</v>
          </cell>
          <cell r="CK174">
            <v>176474.4590857068</v>
          </cell>
          <cell r="DA174">
            <v>165</v>
          </cell>
          <cell r="DB174" t="str">
            <v>MALDEN</v>
          </cell>
          <cell r="DG174">
            <v>0</v>
          </cell>
          <cell r="DK174">
            <v>0</v>
          </cell>
          <cell r="DL174">
            <v>0</v>
          </cell>
          <cell r="DN174">
            <v>0</v>
          </cell>
          <cell r="DP174">
            <v>158101.61800646409</v>
          </cell>
          <cell r="DQ174">
            <v>0</v>
          </cell>
          <cell r="DR174">
            <v>158101.61800646409</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W175">
            <v>166</v>
          </cell>
          <cell r="AX175">
            <v>0</v>
          </cell>
          <cell r="AY175">
            <v>0</v>
          </cell>
          <cell r="AZ175">
            <v>0</v>
          </cell>
          <cell r="BA175">
            <v>0</v>
          </cell>
          <cell r="BB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80.617587977812946</v>
          </cell>
          <cell r="E176">
            <v>1373736.3821850899</v>
          </cell>
          <cell r="F176">
            <v>0</v>
          </cell>
          <cell r="G176">
            <v>75619.297523188492</v>
          </cell>
          <cell r="H176">
            <v>1449355.6797082783</v>
          </cell>
          <cell r="J176">
            <v>75619.297523188492</v>
          </cell>
          <cell r="K176">
            <v>132454.93438420811</v>
          </cell>
          <cell r="L176">
            <v>208074.23190739661</v>
          </cell>
          <cell r="N176">
            <v>1241281.4478008817</v>
          </cell>
          <cell r="P176">
            <v>75619.297523188492</v>
          </cell>
          <cell r="Q176">
            <v>13.587892132518807</v>
          </cell>
          <cell r="R176">
            <v>0</v>
          </cell>
          <cell r="S176">
            <v>0</v>
          </cell>
          <cell r="T176">
            <v>132454.93438420811</v>
          </cell>
          <cell r="U176">
            <v>208087.81979952913</v>
          </cell>
          <cell r="W176">
            <v>299990.26760041085</v>
          </cell>
          <cell r="AA176">
            <v>167</v>
          </cell>
          <cell r="AB176">
            <v>80.617587977812946</v>
          </cell>
          <cell r="AC176">
            <v>0</v>
          </cell>
          <cell r="AD176">
            <v>0</v>
          </cell>
          <cell r="AE176">
            <v>0</v>
          </cell>
          <cell r="AF176">
            <v>0</v>
          </cell>
          <cell r="AG176">
            <v>0</v>
          </cell>
          <cell r="AH176">
            <v>1375514</v>
          </cell>
          <cell r="AI176">
            <v>1777.6178149107768</v>
          </cell>
          <cell r="AJ176">
            <v>0</v>
          </cell>
          <cell r="AK176">
            <v>0</v>
          </cell>
          <cell r="AL176">
            <v>1373736.3821850899</v>
          </cell>
          <cell r="AM176">
            <v>0</v>
          </cell>
          <cell r="AN176">
            <v>75619.297523188492</v>
          </cell>
          <cell r="AO176">
            <v>1449355.6797082773</v>
          </cell>
          <cell r="AP176">
            <v>0</v>
          </cell>
          <cell r="AQ176">
            <v>13.587892132518807</v>
          </cell>
          <cell r="AR176">
            <v>0</v>
          </cell>
          <cell r="AS176">
            <v>0</v>
          </cell>
          <cell r="AT176">
            <v>13.587892132518807</v>
          </cell>
          <cell r="AU176">
            <v>1449369.267600409</v>
          </cell>
          <cell r="AW176">
            <v>167</v>
          </cell>
          <cell r="AX176">
            <v>0</v>
          </cell>
          <cell r="AY176">
            <v>0</v>
          </cell>
          <cell r="AZ176">
            <v>0</v>
          </cell>
          <cell r="BA176">
            <v>0</v>
          </cell>
          <cell r="BB176">
            <v>0</v>
          </cell>
          <cell r="BC176">
            <v>1451124</v>
          </cell>
          <cell r="CA176">
            <v>167</v>
          </cell>
          <cell r="CB176">
            <v>167</v>
          </cell>
          <cell r="CC176" t="str">
            <v>MANSFIELD</v>
          </cell>
          <cell r="CD176">
            <v>1373736.3821850899</v>
          </cell>
          <cell r="CE176">
            <v>1286908</v>
          </cell>
          <cell r="CF176">
            <v>86828.382185089868</v>
          </cell>
          <cell r="CG176">
            <v>137529</v>
          </cell>
          <cell r="CH176">
            <v>0</v>
          </cell>
          <cell r="CI176">
            <v>0</v>
          </cell>
          <cell r="CJ176">
            <v>224357.38218508987</v>
          </cell>
          <cell r="CK176">
            <v>132454.93438420811</v>
          </cell>
          <cell r="DA176">
            <v>167</v>
          </cell>
          <cell r="DB176" t="str">
            <v>MANSFIELD</v>
          </cell>
          <cell r="DG176">
            <v>0</v>
          </cell>
          <cell r="DK176">
            <v>0</v>
          </cell>
          <cell r="DL176">
            <v>0</v>
          </cell>
          <cell r="DN176">
            <v>0</v>
          </cell>
          <cell r="DP176">
            <v>86828.382185089868</v>
          </cell>
          <cell r="DQ176">
            <v>0</v>
          </cell>
          <cell r="DR176">
            <v>86828.382185089868</v>
          </cell>
          <cell r="DT176">
            <v>0</v>
          </cell>
          <cell r="EC176">
            <v>-167</v>
          </cell>
        </row>
        <row r="177">
          <cell r="A177">
            <v>168</v>
          </cell>
          <cell r="B177">
            <v>168</v>
          </cell>
          <cell r="C177" t="str">
            <v>MARBLEHEAD</v>
          </cell>
          <cell r="D177">
            <v>125.93396642057633</v>
          </cell>
          <cell r="E177">
            <v>2043078</v>
          </cell>
          <cell r="F177">
            <v>0</v>
          </cell>
          <cell r="G177">
            <v>118126.06050250059</v>
          </cell>
          <cell r="H177">
            <v>2161204.0605025007</v>
          </cell>
          <cell r="J177">
            <v>118126.06050250059</v>
          </cell>
          <cell r="K177">
            <v>308468.31135254819</v>
          </cell>
          <cell r="L177">
            <v>426594.37185504881</v>
          </cell>
          <cell r="N177">
            <v>1734609.6886474518</v>
          </cell>
          <cell r="P177">
            <v>118126.06050250059</v>
          </cell>
          <cell r="Q177">
            <v>0</v>
          </cell>
          <cell r="R177">
            <v>0</v>
          </cell>
          <cell r="S177">
            <v>0</v>
          </cell>
          <cell r="T177">
            <v>308468.31135254819</v>
          </cell>
          <cell r="U177">
            <v>426594.37185504881</v>
          </cell>
          <cell r="W177">
            <v>497284.46050250065</v>
          </cell>
          <cell r="AA177">
            <v>168</v>
          </cell>
          <cell r="AB177">
            <v>125.93396642057633</v>
          </cell>
          <cell r="AC177">
            <v>0</v>
          </cell>
          <cell r="AD177">
            <v>0</v>
          </cell>
          <cell r="AE177">
            <v>0</v>
          </cell>
          <cell r="AF177">
            <v>21</v>
          </cell>
          <cell r="AG177">
            <v>0</v>
          </cell>
          <cell r="AH177">
            <v>2043078</v>
          </cell>
          <cell r="AI177">
            <v>0</v>
          </cell>
          <cell r="AJ177">
            <v>0</v>
          </cell>
          <cell r="AK177">
            <v>0</v>
          </cell>
          <cell r="AL177">
            <v>2043078</v>
          </cell>
          <cell r="AM177">
            <v>0</v>
          </cell>
          <cell r="AN177">
            <v>118126.06050250059</v>
          </cell>
          <cell r="AO177">
            <v>2161204.0605025003</v>
          </cell>
          <cell r="AP177">
            <v>0</v>
          </cell>
          <cell r="AQ177">
            <v>0</v>
          </cell>
          <cell r="AR177">
            <v>0</v>
          </cell>
          <cell r="AS177">
            <v>0</v>
          </cell>
          <cell r="AT177">
            <v>0</v>
          </cell>
          <cell r="AU177">
            <v>2161204.0605025003</v>
          </cell>
          <cell r="AW177">
            <v>168</v>
          </cell>
          <cell r="AX177">
            <v>0</v>
          </cell>
          <cell r="AY177">
            <v>0</v>
          </cell>
          <cell r="AZ177">
            <v>0</v>
          </cell>
          <cell r="BA177">
            <v>0</v>
          </cell>
          <cell r="BB177">
            <v>0</v>
          </cell>
          <cell r="BC177">
            <v>2161206</v>
          </cell>
          <cell r="CA177">
            <v>168</v>
          </cell>
          <cell r="CB177">
            <v>168</v>
          </cell>
          <cell r="CC177" t="str">
            <v>MARBLEHEAD</v>
          </cell>
          <cell r="CD177">
            <v>2043078</v>
          </cell>
          <cell r="CE177">
            <v>1769705</v>
          </cell>
          <cell r="CF177">
            <v>273373</v>
          </cell>
          <cell r="CG177">
            <v>105785.4</v>
          </cell>
          <cell r="CH177">
            <v>0</v>
          </cell>
          <cell r="CI177">
            <v>0</v>
          </cell>
          <cell r="CJ177">
            <v>379158.4</v>
          </cell>
          <cell r="CK177">
            <v>308468.31135254819</v>
          </cell>
          <cell r="DA177">
            <v>168</v>
          </cell>
          <cell r="DB177" t="str">
            <v>MARBLEHEAD</v>
          </cell>
          <cell r="DG177">
            <v>0</v>
          </cell>
          <cell r="DK177">
            <v>0</v>
          </cell>
          <cell r="DL177">
            <v>0</v>
          </cell>
          <cell r="DN177">
            <v>0</v>
          </cell>
          <cell r="DP177">
            <v>273373</v>
          </cell>
          <cell r="DQ177">
            <v>0</v>
          </cell>
          <cell r="DR177">
            <v>273373</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W178">
            <v>169</v>
          </cell>
          <cell r="AX178">
            <v>0</v>
          </cell>
          <cell r="AY178">
            <v>0</v>
          </cell>
          <cell r="AZ178">
            <v>0</v>
          </cell>
          <cell r="BA178">
            <v>0</v>
          </cell>
          <cell r="BB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495.16425667446259</v>
          </cell>
          <cell r="E179">
            <v>7014902.3678763146</v>
          </cell>
          <cell r="F179">
            <v>0</v>
          </cell>
          <cell r="G179">
            <v>464464.07276064606</v>
          </cell>
          <cell r="H179">
            <v>7479366.4406369608</v>
          </cell>
          <cell r="J179">
            <v>464464.07276064606</v>
          </cell>
          <cell r="K179">
            <v>87804.367876314558</v>
          </cell>
          <cell r="L179">
            <v>552268.44063696056</v>
          </cell>
          <cell r="N179">
            <v>6927098</v>
          </cell>
          <cell r="P179">
            <v>464464.07276064606</v>
          </cell>
          <cell r="Q179">
            <v>76710.873753799184</v>
          </cell>
          <cell r="R179">
            <v>0</v>
          </cell>
          <cell r="S179">
            <v>0</v>
          </cell>
          <cell r="T179">
            <v>87804.367876314558</v>
          </cell>
          <cell r="U179">
            <v>628979.3143907598</v>
          </cell>
          <cell r="W179">
            <v>649622.91439075978</v>
          </cell>
          <cell r="AA179">
            <v>170</v>
          </cell>
          <cell r="AB179">
            <v>495.16425667446259</v>
          </cell>
          <cell r="AC179">
            <v>0</v>
          </cell>
          <cell r="AD179">
            <v>0</v>
          </cell>
          <cell r="AE179">
            <v>0</v>
          </cell>
          <cell r="AF179">
            <v>0</v>
          </cell>
          <cell r="AG179">
            <v>0</v>
          </cell>
          <cell r="AH179">
            <v>7128498</v>
          </cell>
          <cell r="AI179">
            <v>113595.63212368851</v>
          </cell>
          <cell r="AJ179">
            <v>0</v>
          </cell>
          <cell r="AK179">
            <v>0</v>
          </cell>
          <cell r="AL179">
            <v>7014902.3678763146</v>
          </cell>
          <cell r="AM179">
            <v>0</v>
          </cell>
          <cell r="AN179">
            <v>464464.07276064606</v>
          </cell>
          <cell r="AO179">
            <v>7479366.4406369515</v>
          </cell>
          <cell r="AP179">
            <v>0</v>
          </cell>
          <cell r="AQ179">
            <v>76710.873753799184</v>
          </cell>
          <cell r="AR179">
            <v>0</v>
          </cell>
          <cell r="AS179">
            <v>0</v>
          </cell>
          <cell r="AT179">
            <v>76710.873753799184</v>
          </cell>
          <cell r="AU179">
            <v>7556077.3143907487</v>
          </cell>
          <cell r="AW179">
            <v>170</v>
          </cell>
          <cell r="AX179">
            <v>0</v>
          </cell>
          <cell r="AY179">
            <v>0</v>
          </cell>
          <cell r="AZ179">
            <v>0</v>
          </cell>
          <cell r="BA179">
            <v>0</v>
          </cell>
          <cell r="BB179">
            <v>0</v>
          </cell>
          <cell r="BC179">
            <v>7592957</v>
          </cell>
          <cell r="CA179">
            <v>170</v>
          </cell>
          <cell r="CB179">
            <v>170</v>
          </cell>
          <cell r="CC179" t="str">
            <v>MARLBOROUGH</v>
          </cell>
          <cell r="CD179">
            <v>7014902.3678763146</v>
          </cell>
          <cell r="CE179">
            <v>6927098</v>
          </cell>
          <cell r="CF179">
            <v>87804.367876314558</v>
          </cell>
          <cell r="CG179">
            <v>0</v>
          </cell>
          <cell r="CH179">
            <v>20643.600000000002</v>
          </cell>
          <cell r="CI179">
            <v>0</v>
          </cell>
          <cell r="CJ179">
            <v>108447.96787631456</v>
          </cell>
          <cell r="CK179">
            <v>87804.367876314558</v>
          </cell>
          <cell r="DA179">
            <v>170</v>
          </cell>
          <cell r="DB179" t="str">
            <v>MARLBOROUGH</v>
          </cell>
          <cell r="DG179">
            <v>0</v>
          </cell>
          <cell r="DK179">
            <v>0</v>
          </cell>
          <cell r="DL179">
            <v>0</v>
          </cell>
          <cell r="DN179">
            <v>0</v>
          </cell>
          <cell r="DP179">
            <v>87804.367876314558</v>
          </cell>
          <cell r="DQ179">
            <v>0</v>
          </cell>
          <cell r="DR179">
            <v>87804.367876314558</v>
          </cell>
          <cell r="DT179">
            <v>0</v>
          </cell>
          <cell r="EC179">
            <v>-170</v>
          </cell>
        </row>
        <row r="180">
          <cell r="A180">
            <v>171</v>
          </cell>
          <cell r="B180">
            <v>171</v>
          </cell>
          <cell r="C180" t="str">
            <v>MARSHFIELD</v>
          </cell>
          <cell r="D180">
            <v>35.966438645097703</v>
          </cell>
          <cell r="E180">
            <v>570629</v>
          </cell>
          <cell r="F180">
            <v>0</v>
          </cell>
          <cell r="G180">
            <v>33736.51944910163</v>
          </cell>
          <cell r="H180">
            <v>604365.51944910164</v>
          </cell>
          <cell r="J180">
            <v>33736.51944910163</v>
          </cell>
          <cell r="K180">
            <v>108557.12522194246</v>
          </cell>
          <cell r="L180">
            <v>142293.64467104408</v>
          </cell>
          <cell r="N180">
            <v>462071.87477805756</v>
          </cell>
          <cell r="P180">
            <v>33736.51944910163</v>
          </cell>
          <cell r="Q180">
            <v>0</v>
          </cell>
          <cell r="R180">
            <v>0</v>
          </cell>
          <cell r="S180">
            <v>0</v>
          </cell>
          <cell r="T180">
            <v>108557.12522194246</v>
          </cell>
          <cell r="U180">
            <v>142293.64467104408</v>
          </cell>
          <cell r="W180">
            <v>221894.31944910163</v>
          </cell>
          <cell r="AA180">
            <v>171</v>
          </cell>
          <cell r="AB180">
            <v>35.966438645097703</v>
          </cell>
          <cell r="AC180">
            <v>0</v>
          </cell>
          <cell r="AD180">
            <v>0</v>
          </cell>
          <cell r="AE180">
            <v>0</v>
          </cell>
          <cell r="AF180">
            <v>0</v>
          </cell>
          <cell r="AG180">
            <v>0</v>
          </cell>
          <cell r="AH180">
            <v>570629</v>
          </cell>
          <cell r="AI180">
            <v>0</v>
          </cell>
          <cell r="AJ180">
            <v>0</v>
          </cell>
          <cell r="AK180">
            <v>0</v>
          </cell>
          <cell r="AL180">
            <v>570629</v>
          </cell>
          <cell r="AM180">
            <v>0</v>
          </cell>
          <cell r="AN180">
            <v>33736.51944910163</v>
          </cell>
          <cell r="AO180">
            <v>604365.51944910176</v>
          </cell>
          <cell r="AP180">
            <v>0</v>
          </cell>
          <cell r="AQ180">
            <v>0</v>
          </cell>
          <cell r="AR180">
            <v>0</v>
          </cell>
          <cell r="AS180">
            <v>0</v>
          </cell>
          <cell r="AT180">
            <v>0</v>
          </cell>
          <cell r="AU180">
            <v>604365.51944910176</v>
          </cell>
          <cell r="AW180">
            <v>171</v>
          </cell>
          <cell r="AX180">
            <v>0</v>
          </cell>
          <cell r="AY180">
            <v>0</v>
          </cell>
          <cell r="AZ180">
            <v>0</v>
          </cell>
          <cell r="BA180">
            <v>0</v>
          </cell>
          <cell r="BB180">
            <v>0</v>
          </cell>
          <cell r="BC180">
            <v>604365</v>
          </cell>
          <cell r="CA180">
            <v>171</v>
          </cell>
          <cell r="CB180">
            <v>171</v>
          </cell>
          <cell r="CC180" t="str">
            <v>MARSHFIELD</v>
          </cell>
          <cell r="CD180">
            <v>570629</v>
          </cell>
          <cell r="CE180">
            <v>501591</v>
          </cell>
          <cell r="CF180">
            <v>69038</v>
          </cell>
          <cell r="CG180">
            <v>119119.79999999999</v>
          </cell>
          <cell r="CH180">
            <v>0</v>
          </cell>
          <cell r="CI180">
            <v>0</v>
          </cell>
          <cell r="CJ180">
            <v>188157.8</v>
          </cell>
          <cell r="CK180">
            <v>108557.12522194246</v>
          </cell>
          <cell r="DA180">
            <v>171</v>
          </cell>
          <cell r="DB180" t="str">
            <v>MARSHFIELD</v>
          </cell>
          <cell r="DG180">
            <v>0</v>
          </cell>
          <cell r="DK180">
            <v>0</v>
          </cell>
          <cell r="DL180">
            <v>0</v>
          </cell>
          <cell r="DN180">
            <v>0</v>
          </cell>
          <cell r="DP180">
            <v>69038</v>
          </cell>
          <cell r="DQ180">
            <v>0</v>
          </cell>
          <cell r="DR180">
            <v>69038</v>
          </cell>
          <cell r="DT180">
            <v>0</v>
          </cell>
          <cell r="EC180">
            <v>-171</v>
          </cell>
        </row>
        <row r="181">
          <cell r="A181">
            <v>172</v>
          </cell>
          <cell r="B181">
            <v>172</v>
          </cell>
          <cell r="C181" t="str">
            <v>MASHPEE</v>
          </cell>
          <cell r="D181">
            <v>53.000337209425133</v>
          </cell>
          <cell r="E181">
            <v>1000396</v>
          </cell>
          <cell r="F181">
            <v>0</v>
          </cell>
          <cell r="G181">
            <v>49714.31630244077</v>
          </cell>
          <cell r="H181">
            <v>1050110.3163024408</v>
          </cell>
          <cell r="J181">
            <v>49714.31630244077</v>
          </cell>
          <cell r="K181">
            <v>42751.431191616648</v>
          </cell>
          <cell r="L181">
            <v>92465.747494057417</v>
          </cell>
          <cell r="N181">
            <v>957644.56880838342</v>
          </cell>
          <cell r="P181">
            <v>49714.31630244077</v>
          </cell>
          <cell r="Q181">
            <v>0</v>
          </cell>
          <cell r="R181">
            <v>0</v>
          </cell>
          <cell r="S181">
            <v>0</v>
          </cell>
          <cell r="T181">
            <v>42751.431191616648</v>
          </cell>
          <cell r="U181">
            <v>92465.747494057417</v>
          </cell>
          <cell r="W181">
            <v>168613.51630244078</v>
          </cell>
          <cell r="AA181">
            <v>172</v>
          </cell>
          <cell r="AB181">
            <v>53.000337209425133</v>
          </cell>
          <cell r="AC181">
            <v>0</v>
          </cell>
          <cell r="AD181">
            <v>0</v>
          </cell>
          <cell r="AE181">
            <v>0</v>
          </cell>
          <cell r="AF181">
            <v>0</v>
          </cell>
          <cell r="AG181">
            <v>0</v>
          </cell>
          <cell r="AH181">
            <v>1000396</v>
          </cell>
          <cell r="AI181">
            <v>0</v>
          </cell>
          <cell r="AJ181">
            <v>0</v>
          </cell>
          <cell r="AK181">
            <v>0</v>
          </cell>
          <cell r="AL181">
            <v>1000396</v>
          </cell>
          <cell r="AM181">
            <v>0</v>
          </cell>
          <cell r="AN181">
            <v>49714.31630244077</v>
          </cell>
          <cell r="AO181">
            <v>1050110.3163024406</v>
          </cell>
          <cell r="AP181">
            <v>0</v>
          </cell>
          <cell r="AQ181">
            <v>0</v>
          </cell>
          <cell r="AR181">
            <v>0</v>
          </cell>
          <cell r="AS181">
            <v>0</v>
          </cell>
          <cell r="AT181">
            <v>0</v>
          </cell>
          <cell r="AU181">
            <v>1050110.3163024406</v>
          </cell>
          <cell r="AW181">
            <v>172</v>
          </cell>
          <cell r="AX181">
            <v>0</v>
          </cell>
          <cell r="AY181">
            <v>0</v>
          </cell>
          <cell r="AZ181">
            <v>0</v>
          </cell>
          <cell r="BA181">
            <v>0</v>
          </cell>
          <cell r="BB181">
            <v>0</v>
          </cell>
          <cell r="BC181">
            <v>1050110</v>
          </cell>
          <cell r="CA181">
            <v>172</v>
          </cell>
          <cell r="CB181">
            <v>172</v>
          </cell>
          <cell r="CC181" t="str">
            <v>MASHPEE</v>
          </cell>
          <cell r="CD181">
            <v>1000396</v>
          </cell>
          <cell r="CE181">
            <v>979856</v>
          </cell>
          <cell r="CF181">
            <v>20540</v>
          </cell>
          <cell r="CG181">
            <v>66950.399999999994</v>
          </cell>
          <cell r="CH181">
            <v>31408.800000000003</v>
          </cell>
          <cell r="CI181">
            <v>0</v>
          </cell>
          <cell r="CJ181">
            <v>118899.2</v>
          </cell>
          <cell r="CK181">
            <v>42751.431191616648</v>
          </cell>
          <cell r="DA181">
            <v>172</v>
          </cell>
          <cell r="DB181" t="str">
            <v>MASHPEE</v>
          </cell>
          <cell r="DG181">
            <v>0</v>
          </cell>
          <cell r="DK181">
            <v>0</v>
          </cell>
          <cell r="DL181">
            <v>0</v>
          </cell>
          <cell r="DN181">
            <v>0</v>
          </cell>
          <cell r="DP181">
            <v>20540</v>
          </cell>
          <cell r="DQ181">
            <v>0</v>
          </cell>
          <cell r="DR181">
            <v>20540</v>
          </cell>
          <cell r="DT181">
            <v>0</v>
          </cell>
          <cell r="EC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10696.400000000001</v>
          </cell>
          <cell r="AA182">
            <v>173</v>
          </cell>
          <cell r="AW182">
            <v>173</v>
          </cell>
          <cell r="AX182">
            <v>0</v>
          </cell>
          <cell r="AY182">
            <v>0</v>
          </cell>
          <cell r="AZ182">
            <v>0</v>
          </cell>
          <cell r="BA182">
            <v>0</v>
          </cell>
          <cell r="BB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78.017543859649123</v>
          </cell>
          <cell r="E183">
            <v>1341758.5959649119</v>
          </cell>
          <cell r="F183">
            <v>0</v>
          </cell>
          <cell r="G183">
            <v>73180.456140350856</v>
          </cell>
          <cell r="H183">
            <v>1414939.0521052626</v>
          </cell>
          <cell r="J183">
            <v>73180.456140350856</v>
          </cell>
          <cell r="K183">
            <v>101983.31926160805</v>
          </cell>
          <cell r="L183">
            <v>175163.7754019589</v>
          </cell>
          <cell r="N183">
            <v>1239775.2767033037</v>
          </cell>
          <cell r="P183">
            <v>73180.456140350856</v>
          </cell>
          <cell r="Q183">
            <v>13677.817780944168</v>
          </cell>
          <cell r="R183">
            <v>0</v>
          </cell>
          <cell r="S183">
            <v>0</v>
          </cell>
          <cell r="T183">
            <v>101983.31926160805</v>
          </cell>
          <cell r="U183">
            <v>188841.59318290307</v>
          </cell>
          <cell r="W183">
            <v>381541.26988620689</v>
          </cell>
          <cell r="AA183">
            <v>174</v>
          </cell>
          <cell r="AB183">
            <v>78.017543859649123</v>
          </cell>
          <cell r="AC183">
            <v>0</v>
          </cell>
          <cell r="AD183">
            <v>0</v>
          </cell>
          <cell r="AE183">
            <v>0</v>
          </cell>
          <cell r="AF183">
            <v>0</v>
          </cell>
          <cell r="AG183">
            <v>0</v>
          </cell>
          <cell r="AH183">
            <v>1364812</v>
          </cell>
          <cell r="AI183">
            <v>23053.404035087722</v>
          </cell>
          <cell r="AJ183">
            <v>0</v>
          </cell>
          <cell r="AK183">
            <v>0</v>
          </cell>
          <cell r="AL183">
            <v>1341758.5959649119</v>
          </cell>
          <cell r="AM183">
            <v>0</v>
          </cell>
          <cell r="AN183">
            <v>73180.456140350856</v>
          </cell>
          <cell r="AO183">
            <v>1414939.0521052629</v>
          </cell>
          <cell r="AP183">
            <v>0</v>
          </cell>
          <cell r="AQ183">
            <v>13677.817780944168</v>
          </cell>
          <cell r="AR183">
            <v>0</v>
          </cell>
          <cell r="AS183">
            <v>0</v>
          </cell>
          <cell r="AT183">
            <v>13677.817780944168</v>
          </cell>
          <cell r="AU183">
            <v>1428616.8698862067</v>
          </cell>
          <cell r="AW183">
            <v>174</v>
          </cell>
          <cell r="AX183">
            <v>0</v>
          </cell>
          <cell r="AY183">
            <v>0</v>
          </cell>
          <cell r="AZ183">
            <v>0</v>
          </cell>
          <cell r="BA183">
            <v>0</v>
          </cell>
          <cell r="BB183">
            <v>0</v>
          </cell>
          <cell r="BC183">
            <v>1437990</v>
          </cell>
          <cell r="CA183">
            <v>174</v>
          </cell>
          <cell r="CB183">
            <v>174</v>
          </cell>
          <cell r="CC183" t="str">
            <v>MAYNARD</v>
          </cell>
          <cell r="CD183">
            <v>1341758.5959649119</v>
          </cell>
          <cell r="CE183">
            <v>1308174</v>
          </cell>
          <cell r="CF183">
            <v>33584.595964911859</v>
          </cell>
          <cell r="CG183">
            <v>206169.60000000001</v>
          </cell>
          <cell r="CH183">
            <v>54928.800000000003</v>
          </cell>
          <cell r="CI183">
            <v>0</v>
          </cell>
          <cell r="CJ183">
            <v>294682.99596491188</v>
          </cell>
          <cell r="CK183">
            <v>101983.31926160805</v>
          </cell>
          <cell r="DA183">
            <v>174</v>
          </cell>
          <cell r="DB183" t="str">
            <v>MAYNARD</v>
          </cell>
          <cell r="DG183">
            <v>0</v>
          </cell>
          <cell r="DK183">
            <v>0</v>
          </cell>
          <cell r="DL183">
            <v>0</v>
          </cell>
          <cell r="DN183">
            <v>0</v>
          </cell>
          <cell r="DP183">
            <v>33584.595964911859</v>
          </cell>
          <cell r="DQ183">
            <v>0</v>
          </cell>
          <cell r="DR183">
            <v>33584.595964911859</v>
          </cell>
          <cell r="DT183">
            <v>0</v>
          </cell>
          <cell r="EC183">
            <v>-174</v>
          </cell>
        </row>
        <row r="184">
          <cell r="A184">
            <v>175</v>
          </cell>
          <cell r="B184">
            <v>175</v>
          </cell>
          <cell r="C184" t="str">
            <v>MEDFIELD</v>
          </cell>
          <cell r="D184">
            <v>2.1134020618556701</v>
          </cell>
          <cell r="E184">
            <v>49014</v>
          </cell>
          <cell r="F184">
            <v>0</v>
          </cell>
          <cell r="G184">
            <v>1982.3711340206185</v>
          </cell>
          <cell r="H184">
            <v>50996.371134020621</v>
          </cell>
          <cell r="J184">
            <v>1982.3711340206185</v>
          </cell>
          <cell r="K184">
            <v>23425.431492953907</v>
          </cell>
          <cell r="L184">
            <v>25407.802626974524</v>
          </cell>
          <cell r="N184">
            <v>25588.568507046097</v>
          </cell>
          <cell r="P184">
            <v>1982.3711340206185</v>
          </cell>
          <cell r="Q184">
            <v>0</v>
          </cell>
          <cell r="R184">
            <v>0</v>
          </cell>
          <cell r="S184">
            <v>0</v>
          </cell>
          <cell r="T184">
            <v>23425.431492953907</v>
          </cell>
          <cell r="U184">
            <v>25407.802626974524</v>
          </cell>
          <cell r="W184">
            <v>38217.171134020624</v>
          </cell>
          <cell r="AA184">
            <v>175</v>
          </cell>
          <cell r="AB184">
            <v>2.1134020618556701</v>
          </cell>
          <cell r="AC184">
            <v>0</v>
          </cell>
          <cell r="AD184">
            <v>0</v>
          </cell>
          <cell r="AE184">
            <v>0</v>
          </cell>
          <cell r="AF184">
            <v>0</v>
          </cell>
          <cell r="AG184">
            <v>0</v>
          </cell>
          <cell r="AH184">
            <v>49014</v>
          </cell>
          <cell r="AI184">
            <v>0</v>
          </cell>
          <cell r="AJ184">
            <v>0</v>
          </cell>
          <cell r="AK184">
            <v>0</v>
          </cell>
          <cell r="AL184">
            <v>49014</v>
          </cell>
          <cell r="AM184">
            <v>0</v>
          </cell>
          <cell r="AN184">
            <v>1982.3711340206185</v>
          </cell>
          <cell r="AO184">
            <v>50996.371134020628</v>
          </cell>
          <cell r="AP184">
            <v>0</v>
          </cell>
          <cell r="AQ184">
            <v>0</v>
          </cell>
          <cell r="AR184">
            <v>0</v>
          </cell>
          <cell r="AS184">
            <v>0</v>
          </cell>
          <cell r="AT184">
            <v>0</v>
          </cell>
          <cell r="AU184">
            <v>50996.371134020628</v>
          </cell>
          <cell r="AW184">
            <v>175</v>
          </cell>
          <cell r="AX184">
            <v>0</v>
          </cell>
          <cell r="AY184">
            <v>0</v>
          </cell>
          <cell r="AZ184">
            <v>0</v>
          </cell>
          <cell r="BA184">
            <v>0</v>
          </cell>
          <cell r="BB184">
            <v>0</v>
          </cell>
          <cell r="BC184">
            <v>50994</v>
          </cell>
          <cell r="CA184">
            <v>175</v>
          </cell>
          <cell r="CB184">
            <v>175</v>
          </cell>
          <cell r="CC184" t="str">
            <v>MEDFIELD</v>
          </cell>
          <cell r="CD184">
            <v>49014</v>
          </cell>
          <cell r="CE184">
            <v>31948</v>
          </cell>
          <cell r="CF184">
            <v>17066</v>
          </cell>
          <cell r="CG184">
            <v>19168.8</v>
          </cell>
          <cell r="CH184">
            <v>0</v>
          </cell>
          <cell r="CI184">
            <v>0</v>
          </cell>
          <cell r="CJ184">
            <v>36234.800000000003</v>
          </cell>
          <cell r="CK184">
            <v>23425.431492953907</v>
          </cell>
          <cell r="DA184">
            <v>175</v>
          </cell>
          <cell r="DB184" t="str">
            <v>MEDFIELD</v>
          </cell>
          <cell r="DG184">
            <v>0</v>
          </cell>
          <cell r="DK184">
            <v>0</v>
          </cell>
          <cell r="DL184">
            <v>0</v>
          </cell>
          <cell r="DN184">
            <v>0</v>
          </cell>
          <cell r="DP184">
            <v>17066</v>
          </cell>
          <cell r="DQ184">
            <v>0</v>
          </cell>
          <cell r="DR184">
            <v>17066</v>
          </cell>
          <cell r="DT184">
            <v>0</v>
          </cell>
          <cell r="EC184">
            <v>-175</v>
          </cell>
        </row>
        <row r="185">
          <cell r="A185">
            <v>176</v>
          </cell>
          <cell r="B185">
            <v>176</v>
          </cell>
          <cell r="C185" t="str">
            <v>MEDFORD</v>
          </cell>
          <cell r="D185">
            <v>480.8733953618314</v>
          </cell>
          <cell r="E185">
            <v>8337247.5471667107</v>
          </cell>
          <cell r="F185">
            <v>0</v>
          </cell>
          <cell r="G185">
            <v>423519.02150151791</v>
          </cell>
          <cell r="H185">
            <v>8760766.5686682295</v>
          </cell>
          <cell r="J185">
            <v>423519.02150151791</v>
          </cell>
          <cell r="K185">
            <v>489545.11369193142</v>
          </cell>
          <cell r="L185">
            <v>913064.13519344933</v>
          </cell>
          <cell r="N185">
            <v>7847702.4334747801</v>
          </cell>
          <cell r="P185">
            <v>451059.24484939763</v>
          </cell>
          <cell r="Q185">
            <v>0</v>
          </cell>
          <cell r="R185">
            <v>558067.67618117144</v>
          </cell>
          <cell r="S185">
            <v>27540.223347879706</v>
          </cell>
          <cell r="T185">
            <v>489545.11369193142</v>
          </cell>
          <cell r="U185">
            <v>1471131.8113746208</v>
          </cell>
          <cell r="W185">
            <v>2389470.0448494004</v>
          </cell>
          <cell r="AA185">
            <v>176</v>
          </cell>
          <cell r="AB185">
            <v>480.8733953618314</v>
          </cell>
          <cell r="AC185">
            <v>0</v>
          </cell>
          <cell r="AD185">
            <v>0</v>
          </cell>
          <cell r="AE185">
            <v>0</v>
          </cell>
          <cell r="AF185">
            <v>108.00000000000003</v>
          </cell>
          <cell r="AG185">
            <v>29.360579262131875</v>
          </cell>
          <cell r="AH185">
            <v>8867775</v>
          </cell>
          <cell r="AI185">
            <v>0</v>
          </cell>
          <cell r="AJ185">
            <v>530527.45283329161</v>
          </cell>
          <cell r="AK185">
            <v>0</v>
          </cell>
          <cell r="AL185">
            <v>8337247.5471667107</v>
          </cell>
          <cell r="AM185">
            <v>0</v>
          </cell>
          <cell r="AN185">
            <v>423519.02150151791</v>
          </cell>
          <cell r="AO185">
            <v>8760766.5686682239</v>
          </cell>
          <cell r="AP185">
            <v>530527.45283329161</v>
          </cell>
          <cell r="AQ185">
            <v>0</v>
          </cell>
          <cell r="AR185">
            <v>0</v>
          </cell>
          <cell r="AS185">
            <v>27540.223347879706</v>
          </cell>
          <cell r="AT185">
            <v>558067.67618117144</v>
          </cell>
          <cell r="AU185">
            <v>9318834.2448493894</v>
          </cell>
          <cell r="AW185">
            <v>176</v>
          </cell>
          <cell r="AX185">
            <v>29.360579262131875</v>
          </cell>
          <cell r="AY185">
            <v>530527.45283329161</v>
          </cell>
          <cell r="AZ185">
            <v>0</v>
          </cell>
          <cell r="BA185">
            <v>27540.223347879706</v>
          </cell>
          <cell r="BB185">
            <v>558067.67618117132</v>
          </cell>
          <cell r="BC185">
            <v>9318827</v>
          </cell>
          <cell r="CA185">
            <v>176</v>
          </cell>
          <cell r="CB185">
            <v>176</v>
          </cell>
          <cell r="CC185" t="str">
            <v>MEDFORD</v>
          </cell>
          <cell r="CD185">
            <v>8337247.5471667107</v>
          </cell>
          <cell r="CE185">
            <v>8114705</v>
          </cell>
          <cell r="CF185">
            <v>222542.54716671072</v>
          </cell>
          <cell r="CG185">
            <v>804807.6</v>
          </cell>
          <cell r="CH185">
            <v>380533.2</v>
          </cell>
          <cell r="CI185">
            <v>0</v>
          </cell>
          <cell r="CJ185">
            <v>1407883.3471667108</v>
          </cell>
          <cell r="CK185">
            <v>489545.11369193142</v>
          </cell>
          <cell r="DA185">
            <v>176</v>
          </cell>
          <cell r="DB185" t="str">
            <v>MEDFORD</v>
          </cell>
          <cell r="DG185">
            <v>0</v>
          </cell>
          <cell r="DK185">
            <v>0</v>
          </cell>
          <cell r="DL185">
            <v>0</v>
          </cell>
          <cell r="DN185">
            <v>0</v>
          </cell>
          <cell r="DP185">
            <v>222542.54716671072</v>
          </cell>
          <cell r="DQ185">
            <v>0</v>
          </cell>
          <cell r="DR185">
            <v>222542.54716671072</v>
          </cell>
          <cell r="DT185">
            <v>0</v>
          </cell>
          <cell r="EC185">
            <v>-176</v>
          </cell>
        </row>
        <row r="186">
          <cell r="A186">
            <v>177</v>
          </cell>
          <cell r="B186">
            <v>177</v>
          </cell>
          <cell r="C186" t="str">
            <v>MEDWAY</v>
          </cell>
          <cell r="D186">
            <v>27.344488686258707</v>
          </cell>
          <cell r="E186">
            <v>430293.73457878729</v>
          </cell>
          <cell r="F186">
            <v>0</v>
          </cell>
          <cell r="G186">
            <v>25649.130387710662</v>
          </cell>
          <cell r="H186">
            <v>455942.86496649793</v>
          </cell>
          <cell r="J186">
            <v>25649.130387710662</v>
          </cell>
          <cell r="K186">
            <v>72003.201425057137</v>
          </cell>
          <cell r="L186">
            <v>97652.331812767807</v>
          </cell>
          <cell r="N186">
            <v>358290.5331537301</v>
          </cell>
          <cell r="P186">
            <v>25649.130387710662</v>
          </cell>
          <cell r="Q186">
            <v>701.83773730468567</v>
          </cell>
          <cell r="R186">
            <v>0</v>
          </cell>
          <cell r="S186">
            <v>0</v>
          </cell>
          <cell r="T186">
            <v>72003.201425057137</v>
          </cell>
          <cell r="U186">
            <v>98354.169550072489</v>
          </cell>
          <cell r="W186">
            <v>176149.30270380265</v>
          </cell>
          <cell r="AA186">
            <v>177</v>
          </cell>
          <cell r="AB186">
            <v>27.344488686258707</v>
          </cell>
          <cell r="AC186">
            <v>0</v>
          </cell>
          <cell r="AD186">
            <v>0</v>
          </cell>
          <cell r="AE186">
            <v>0</v>
          </cell>
          <cell r="AF186">
            <v>0</v>
          </cell>
          <cell r="AG186">
            <v>0</v>
          </cell>
          <cell r="AH186">
            <v>432889</v>
          </cell>
          <cell r="AI186">
            <v>2595.2654212128132</v>
          </cell>
          <cell r="AJ186">
            <v>0</v>
          </cell>
          <cell r="AK186">
            <v>0</v>
          </cell>
          <cell r="AL186">
            <v>430293.73457878729</v>
          </cell>
          <cell r="AM186">
            <v>0</v>
          </cell>
          <cell r="AN186">
            <v>25649.130387710662</v>
          </cell>
          <cell r="AO186">
            <v>455942.86496649799</v>
          </cell>
          <cell r="AP186">
            <v>0</v>
          </cell>
          <cell r="AQ186">
            <v>701.83773730468567</v>
          </cell>
          <cell r="AR186">
            <v>0</v>
          </cell>
          <cell r="AS186">
            <v>0</v>
          </cell>
          <cell r="AT186">
            <v>701.83773730468567</v>
          </cell>
          <cell r="AU186">
            <v>456644.70270380256</v>
          </cell>
          <cell r="AW186">
            <v>177</v>
          </cell>
          <cell r="AX186">
            <v>0</v>
          </cell>
          <cell r="AY186">
            <v>0</v>
          </cell>
          <cell r="AZ186">
            <v>0</v>
          </cell>
          <cell r="BA186">
            <v>0</v>
          </cell>
          <cell r="BB186">
            <v>0</v>
          </cell>
          <cell r="BC186">
            <v>458535</v>
          </cell>
          <cell r="CA186">
            <v>177</v>
          </cell>
          <cell r="CB186">
            <v>177</v>
          </cell>
          <cell r="CC186" t="str">
            <v>MEDWAY</v>
          </cell>
          <cell r="CD186">
            <v>430293.73457878729</v>
          </cell>
          <cell r="CE186">
            <v>378260</v>
          </cell>
          <cell r="CF186">
            <v>52033.734578787291</v>
          </cell>
          <cell r="CG186">
            <v>60192.6</v>
          </cell>
          <cell r="CH186">
            <v>37572</v>
          </cell>
          <cell r="CI186">
            <v>0</v>
          </cell>
          <cell r="CJ186">
            <v>149798.3345787873</v>
          </cell>
          <cell r="CK186">
            <v>72003.201425057137</v>
          </cell>
          <cell r="DA186">
            <v>177</v>
          </cell>
          <cell r="DB186" t="str">
            <v>MEDWAY</v>
          </cell>
          <cell r="DG186">
            <v>0</v>
          </cell>
          <cell r="DK186">
            <v>0</v>
          </cell>
          <cell r="DL186">
            <v>0</v>
          </cell>
          <cell r="DN186">
            <v>0</v>
          </cell>
          <cell r="DP186">
            <v>52033.734578787291</v>
          </cell>
          <cell r="DQ186">
            <v>0</v>
          </cell>
          <cell r="DR186">
            <v>52033.734578787291</v>
          </cell>
          <cell r="DT186">
            <v>0</v>
          </cell>
          <cell r="EC186">
            <v>-177</v>
          </cell>
        </row>
        <row r="187">
          <cell r="A187">
            <v>178</v>
          </cell>
          <cell r="B187">
            <v>178</v>
          </cell>
          <cell r="C187" t="str">
            <v>MELROSE</v>
          </cell>
          <cell r="D187">
            <v>272.27305752926355</v>
          </cell>
          <cell r="E187">
            <v>3408162.4319405179</v>
          </cell>
          <cell r="F187">
            <v>0</v>
          </cell>
          <cell r="G187">
            <v>255392.12796244895</v>
          </cell>
          <cell r="H187">
            <v>3663554.559902967</v>
          </cell>
          <cell r="J187">
            <v>255392.12796244895</v>
          </cell>
          <cell r="K187">
            <v>364997.52247558662</v>
          </cell>
          <cell r="L187">
            <v>620389.65043803561</v>
          </cell>
          <cell r="N187">
            <v>3043164.9094649311</v>
          </cell>
          <cell r="P187">
            <v>255392.12796244895</v>
          </cell>
          <cell r="Q187">
            <v>16695.628138416676</v>
          </cell>
          <cell r="R187">
            <v>0</v>
          </cell>
          <cell r="S187">
            <v>0</v>
          </cell>
          <cell r="T187">
            <v>364997.52247558662</v>
          </cell>
          <cell r="U187">
            <v>637085.27857645229</v>
          </cell>
          <cell r="W187">
            <v>956963.38804138359</v>
          </cell>
          <cell r="AA187">
            <v>178</v>
          </cell>
          <cell r="AB187">
            <v>272.27305752926355</v>
          </cell>
          <cell r="AC187">
            <v>0</v>
          </cell>
          <cell r="AD187">
            <v>0</v>
          </cell>
          <cell r="AE187">
            <v>0</v>
          </cell>
          <cell r="AF187">
            <v>3.9647355163727975</v>
          </cell>
          <cell r="AG187">
            <v>0</v>
          </cell>
          <cell r="AH187">
            <v>3430546</v>
          </cell>
          <cell r="AI187">
            <v>22383.568059480695</v>
          </cell>
          <cell r="AJ187">
            <v>0</v>
          </cell>
          <cell r="AK187">
            <v>0</v>
          </cell>
          <cell r="AL187">
            <v>3408162.4319405179</v>
          </cell>
          <cell r="AM187">
            <v>0</v>
          </cell>
          <cell r="AN187">
            <v>255392.12796244895</v>
          </cell>
          <cell r="AO187">
            <v>3663554.5599029702</v>
          </cell>
          <cell r="AP187">
            <v>0</v>
          </cell>
          <cell r="AQ187">
            <v>16695.628138416676</v>
          </cell>
          <cell r="AR187">
            <v>0</v>
          </cell>
          <cell r="AS187">
            <v>0</v>
          </cell>
          <cell r="AT187">
            <v>16695.628138416676</v>
          </cell>
          <cell r="AU187">
            <v>3680250.1880413867</v>
          </cell>
          <cell r="AW187">
            <v>178</v>
          </cell>
          <cell r="AX187">
            <v>0</v>
          </cell>
          <cell r="AY187">
            <v>0</v>
          </cell>
          <cell r="AZ187">
            <v>0</v>
          </cell>
          <cell r="BA187">
            <v>0</v>
          </cell>
          <cell r="BB187">
            <v>0</v>
          </cell>
          <cell r="BC187">
            <v>3685946</v>
          </cell>
          <cell r="CA187">
            <v>178</v>
          </cell>
          <cell r="CB187">
            <v>178</v>
          </cell>
          <cell r="CC187" t="str">
            <v>MELROSE</v>
          </cell>
          <cell r="CD187">
            <v>3408162.4319405179</v>
          </cell>
          <cell r="CE187">
            <v>3118569</v>
          </cell>
          <cell r="CF187">
            <v>289593.43194051785</v>
          </cell>
          <cell r="CG187">
            <v>227285.4</v>
          </cell>
          <cell r="CH187">
            <v>167996.80000000002</v>
          </cell>
          <cell r="CI187">
            <v>0</v>
          </cell>
          <cell r="CJ187">
            <v>684875.63194051792</v>
          </cell>
          <cell r="CK187">
            <v>364997.52247558662</v>
          </cell>
          <cell r="DA187">
            <v>178</v>
          </cell>
          <cell r="DB187" t="str">
            <v>MELROSE</v>
          </cell>
          <cell r="DG187">
            <v>0</v>
          </cell>
          <cell r="DK187">
            <v>0</v>
          </cell>
          <cell r="DL187">
            <v>0</v>
          </cell>
          <cell r="DN187">
            <v>0</v>
          </cell>
          <cell r="DP187">
            <v>289593.43194051785</v>
          </cell>
          <cell r="DQ187">
            <v>0</v>
          </cell>
          <cell r="DR187">
            <v>289593.43194051785</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W188">
            <v>179</v>
          </cell>
          <cell r="AX188">
            <v>0</v>
          </cell>
          <cell r="AY188">
            <v>0</v>
          </cell>
          <cell r="AZ188">
            <v>0</v>
          </cell>
          <cell r="BA188">
            <v>0</v>
          </cell>
          <cell r="BB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W189">
            <v>180</v>
          </cell>
          <cell r="AX189">
            <v>0</v>
          </cell>
          <cell r="AY189">
            <v>0</v>
          </cell>
          <cell r="AZ189">
            <v>0</v>
          </cell>
          <cell r="BA189">
            <v>0</v>
          </cell>
          <cell r="BB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133.14275145444211</v>
          </cell>
          <cell r="E190">
            <v>1862732.6717328576</v>
          </cell>
          <cell r="F190">
            <v>0</v>
          </cell>
          <cell r="G190">
            <v>124887.90086426688</v>
          </cell>
          <cell r="H190">
            <v>1987620.5725971244</v>
          </cell>
          <cell r="J190">
            <v>124887.90086426688</v>
          </cell>
          <cell r="K190">
            <v>277866.67173285759</v>
          </cell>
          <cell r="L190">
            <v>402754.5725971245</v>
          </cell>
          <cell r="N190">
            <v>1584866</v>
          </cell>
          <cell r="P190">
            <v>124887.90086426688</v>
          </cell>
          <cell r="Q190">
            <v>0</v>
          </cell>
          <cell r="R190">
            <v>0</v>
          </cell>
          <cell r="S190">
            <v>0</v>
          </cell>
          <cell r="T190">
            <v>277866.67173285759</v>
          </cell>
          <cell r="U190">
            <v>402754.5725971245</v>
          </cell>
          <cell r="W190">
            <v>498497.77259712445</v>
          </cell>
          <cell r="AA190">
            <v>181</v>
          </cell>
          <cell r="AB190">
            <v>133.14275145444211</v>
          </cell>
          <cell r="AC190">
            <v>0</v>
          </cell>
          <cell r="AD190">
            <v>0</v>
          </cell>
          <cell r="AE190">
            <v>0</v>
          </cell>
          <cell r="AF190">
            <v>3.9999999999999991</v>
          </cell>
          <cell r="AG190">
            <v>0</v>
          </cell>
          <cell r="AH190">
            <v>1873914</v>
          </cell>
          <cell r="AI190">
            <v>11181.328267144063</v>
          </cell>
          <cell r="AJ190">
            <v>0</v>
          </cell>
          <cell r="AK190">
            <v>0</v>
          </cell>
          <cell r="AL190">
            <v>1862732.6717328576</v>
          </cell>
          <cell r="AM190">
            <v>0</v>
          </cell>
          <cell r="AN190">
            <v>124887.90086426688</v>
          </cell>
          <cell r="AO190">
            <v>1987620.5725971211</v>
          </cell>
          <cell r="AP190">
            <v>0</v>
          </cell>
          <cell r="AQ190">
            <v>0</v>
          </cell>
          <cell r="AR190">
            <v>0</v>
          </cell>
          <cell r="AS190">
            <v>0</v>
          </cell>
          <cell r="AT190">
            <v>0</v>
          </cell>
          <cell r="AU190">
            <v>1987620.5725971211</v>
          </cell>
          <cell r="AW190">
            <v>181</v>
          </cell>
          <cell r="AX190">
            <v>0</v>
          </cell>
          <cell r="AY190">
            <v>0</v>
          </cell>
          <cell r="AZ190">
            <v>0</v>
          </cell>
          <cell r="BA190">
            <v>0</v>
          </cell>
          <cell r="BB190">
            <v>0</v>
          </cell>
          <cell r="BC190">
            <v>1998801</v>
          </cell>
          <cell r="CA190">
            <v>181</v>
          </cell>
          <cell r="CB190">
            <v>181</v>
          </cell>
          <cell r="CC190" t="str">
            <v>METHUEN</v>
          </cell>
          <cell r="CD190">
            <v>1862732.6717328576</v>
          </cell>
          <cell r="CE190">
            <v>1584866</v>
          </cell>
          <cell r="CF190">
            <v>277866.67173285759</v>
          </cell>
          <cell r="CG190">
            <v>0</v>
          </cell>
          <cell r="CH190">
            <v>95743.200000000012</v>
          </cell>
          <cell r="CI190">
            <v>0</v>
          </cell>
          <cell r="CJ190">
            <v>373609.8717328576</v>
          </cell>
          <cell r="CK190">
            <v>277866.67173285759</v>
          </cell>
          <cell r="DA190">
            <v>181</v>
          </cell>
          <cell r="DB190" t="str">
            <v>METHUEN</v>
          </cell>
          <cell r="DG190">
            <v>0</v>
          </cell>
          <cell r="DK190">
            <v>0</v>
          </cell>
          <cell r="DL190">
            <v>0</v>
          </cell>
          <cell r="DN190">
            <v>0</v>
          </cell>
          <cell r="DP190">
            <v>277866.67173285759</v>
          </cell>
          <cell r="DQ190">
            <v>0</v>
          </cell>
          <cell r="DR190">
            <v>277866.67173285759</v>
          </cell>
          <cell r="DT190">
            <v>0</v>
          </cell>
          <cell r="EC190">
            <v>-181</v>
          </cell>
        </row>
        <row r="191">
          <cell r="A191">
            <v>182</v>
          </cell>
          <cell r="B191">
            <v>182</v>
          </cell>
          <cell r="C191" t="str">
            <v>MIDDLEBOROUGH</v>
          </cell>
          <cell r="D191">
            <v>60.544323199370616</v>
          </cell>
          <cell r="E191">
            <v>863396.70738307515</v>
          </cell>
          <cell r="F191">
            <v>0</v>
          </cell>
          <cell r="G191">
            <v>56790.575161009583</v>
          </cell>
          <cell r="H191">
            <v>920187.28254408471</v>
          </cell>
          <cell r="J191">
            <v>56790.575161009583</v>
          </cell>
          <cell r="K191">
            <v>77413.29953169162</v>
          </cell>
          <cell r="L191">
            <v>134203.87469270121</v>
          </cell>
          <cell r="N191">
            <v>785983.40785138356</v>
          </cell>
          <cell r="P191">
            <v>56790.575161009583</v>
          </cell>
          <cell r="Q191">
            <v>1869.9098948727008</v>
          </cell>
          <cell r="R191">
            <v>0</v>
          </cell>
          <cell r="S191">
            <v>0</v>
          </cell>
          <cell r="T191">
            <v>77413.29953169162</v>
          </cell>
          <cell r="U191">
            <v>136073.7845875739</v>
          </cell>
          <cell r="W191">
            <v>284289.79243895743</v>
          </cell>
          <cell r="AA191">
            <v>182</v>
          </cell>
          <cell r="AB191">
            <v>60.544323199370616</v>
          </cell>
          <cell r="AC191">
            <v>0</v>
          </cell>
          <cell r="AD191">
            <v>0</v>
          </cell>
          <cell r="AE191">
            <v>0</v>
          </cell>
          <cell r="AF191">
            <v>0</v>
          </cell>
          <cell r="AG191">
            <v>0</v>
          </cell>
          <cell r="AH191">
            <v>879068</v>
          </cell>
          <cell r="AI191">
            <v>15671.29261692509</v>
          </cell>
          <cell r="AJ191">
            <v>0</v>
          </cell>
          <cell r="AK191">
            <v>0</v>
          </cell>
          <cell r="AL191">
            <v>863396.70738307515</v>
          </cell>
          <cell r="AM191">
            <v>0</v>
          </cell>
          <cell r="AN191">
            <v>56790.575161009583</v>
          </cell>
          <cell r="AO191">
            <v>920187.28254408471</v>
          </cell>
          <cell r="AP191">
            <v>0</v>
          </cell>
          <cell r="AQ191">
            <v>1869.9098948727008</v>
          </cell>
          <cell r="AR191">
            <v>0</v>
          </cell>
          <cell r="AS191">
            <v>0</v>
          </cell>
          <cell r="AT191">
            <v>1869.9098948727008</v>
          </cell>
          <cell r="AU191">
            <v>922057.19243895728</v>
          </cell>
          <cell r="AW191">
            <v>182</v>
          </cell>
          <cell r="AX191">
            <v>0</v>
          </cell>
          <cell r="AY191">
            <v>0</v>
          </cell>
          <cell r="AZ191">
            <v>0</v>
          </cell>
          <cell r="BA191">
            <v>0</v>
          </cell>
          <cell r="BB191">
            <v>0</v>
          </cell>
          <cell r="BC191">
            <v>935860</v>
          </cell>
          <cell r="CA191">
            <v>182</v>
          </cell>
          <cell r="CB191">
            <v>182</v>
          </cell>
          <cell r="CC191" t="str">
            <v>MIDDLEBOROUGH</v>
          </cell>
          <cell r="CD191">
            <v>863396.70738307515</v>
          </cell>
          <cell r="CE191">
            <v>838600</v>
          </cell>
          <cell r="CF191">
            <v>24796.707383075147</v>
          </cell>
          <cell r="CG191">
            <v>158598.6</v>
          </cell>
          <cell r="CH191">
            <v>42234</v>
          </cell>
          <cell r="CI191">
            <v>0</v>
          </cell>
          <cell r="CJ191">
            <v>225629.30738307515</v>
          </cell>
          <cell r="CK191">
            <v>77413.29953169162</v>
          </cell>
          <cell r="DA191">
            <v>182</v>
          </cell>
          <cell r="DB191" t="str">
            <v>MIDDLEBOROUGH</v>
          </cell>
          <cell r="DG191">
            <v>0</v>
          </cell>
          <cell r="DK191">
            <v>0</v>
          </cell>
          <cell r="DL191">
            <v>0</v>
          </cell>
          <cell r="DN191">
            <v>0</v>
          </cell>
          <cell r="DP191">
            <v>24796.707383075147</v>
          </cell>
          <cell r="DQ191">
            <v>0</v>
          </cell>
          <cell r="DR191">
            <v>24796.707383075147</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W192">
            <v>183</v>
          </cell>
          <cell r="AX192">
            <v>0</v>
          </cell>
          <cell r="AY192">
            <v>0</v>
          </cell>
          <cell r="AZ192">
            <v>0</v>
          </cell>
          <cell r="BA192">
            <v>0</v>
          </cell>
          <cell r="BB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3.1473296500920811</v>
          </cell>
          <cell r="E193">
            <v>54705</v>
          </cell>
          <cell r="F193">
            <v>0</v>
          </cell>
          <cell r="G193">
            <v>2952.1952117863725</v>
          </cell>
          <cell r="H193">
            <v>57657.195211786369</v>
          </cell>
          <cell r="J193">
            <v>2952.1952117863725</v>
          </cell>
          <cell r="K193">
            <v>7008.1779067340867</v>
          </cell>
          <cell r="L193">
            <v>9960.3731185204597</v>
          </cell>
          <cell r="N193">
            <v>47696.82209326591</v>
          </cell>
          <cell r="P193">
            <v>2952.1952117863725</v>
          </cell>
          <cell r="Q193">
            <v>0</v>
          </cell>
          <cell r="R193">
            <v>0</v>
          </cell>
          <cell r="S193">
            <v>0</v>
          </cell>
          <cell r="T193">
            <v>7008.1779067340867</v>
          </cell>
          <cell r="U193">
            <v>9960.3731185204597</v>
          </cell>
          <cell r="W193">
            <v>16806.39521178637</v>
          </cell>
          <cell r="AA193">
            <v>184</v>
          </cell>
          <cell r="AB193">
            <v>3.1473296500920811</v>
          </cell>
          <cell r="AC193">
            <v>0</v>
          </cell>
          <cell r="AD193">
            <v>0</v>
          </cell>
          <cell r="AE193">
            <v>0</v>
          </cell>
          <cell r="AF193">
            <v>0</v>
          </cell>
          <cell r="AG193">
            <v>0</v>
          </cell>
          <cell r="AH193">
            <v>54705</v>
          </cell>
          <cell r="AI193">
            <v>0</v>
          </cell>
          <cell r="AJ193">
            <v>0</v>
          </cell>
          <cell r="AK193">
            <v>0</v>
          </cell>
          <cell r="AL193">
            <v>54705</v>
          </cell>
          <cell r="AM193">
            <v>0</v>
          </cell>
          <cell r="AN193">
            <v>2952.1952117863725</v>
          </cell>
          <cell r="AO193">
            <v>57657.195211786377</v>
          </cell>
          <cell r="AP193">
            <v>0</v>
          </cell>
          <cell r="AQ193">
            <v>0</v>
          </cell>
          <cell r="AR193">
            <v>0</v>
          </cell>
          <cell r="AS193">
            <v>0</v>
          </cell>
          <cell r="AT193">
            <v>0</v>
          </cell>
          <cell r="AU193">
            <v>57657.195211786377</v>
          </cell>
          <cell r="AW193">
            <v>184</v>
          </cell>
          <cell r="AX193">
            <v>0</v>
          </cell>
          <cell r="AY193">
            <v>0</v>
          </cell>
          <cell r="AZ193">
            <v>0</v>
          </cell>
          <cell r="BA193">
            <v>0</v>
          </cell>
          <cell r="BB193">
            <v>0</v>
          </cell>
          <cell r="BC193">
            <v>57659</v>
          </cell>
          <cell r="CA193">
            <v>184</v>
          </cell>
          <cell r="CB193">
            <v>184</v>
          </cell>
          <cell r="CC193" t="str">
            <v>MIDDLETON</v>
          </cell>
          <cell r="CD193">
            <v>54705</v>
          </cell>
          <cell r="CE193">
            <v>50484</v>
          </cell>
          <cell r="CF193">
            <v>4221</v>
          </cell>
          <cell r="CG193">
            <v>8401.1999999999989</v>
          </cell>
          <cell r="CH193">
            <v>1232</v>
          </cell>
          <cell r="CI193">
            <v>0</v>
          </cell>
          <cell r="CJ193">
            <v>13854.199999999999</v>
          </cell>
          <cell r="CK193">
            <v>7008.1779067340867</v>
          </cell>
          <cell r="DA193">
            <v>184</v>
          </cell>
          <cell r="DB193" t="str">
            <v>MIDDLETON</v>
          </cell>
          <cell r="DG193">
            <v>0</v>
          </cell>
          <cell r="DK193">
            <v>0</v>
          </cell>
          <cell r="DL193">
            <v>0</v>
          </cell>
          <cell r="DN193">
            <v>0</v>
          </cell>
          <cell r="DP193">
            <v>4221</v>
          </cell>
          <cell r="DQ193">
            <v>0</v>
          </cell>
          <cell r="DR193">
            <v>4221</v>
          </cell>
          <cell r="DT193">
            <v>0</v>
          </cell>
          <cell r="EC193">
            <v>-184</v>
          </cell>
        </row>
        <row r="194">
          <cell r="A194">
            <v>185</v>
          </cell>
          <cell r="B194">
            <v>185</v>
          </cell>
          <cell r="C194" t="str">
            <v>MILFORD</v>
          </cell>
          <cell r="D194">
            <v>98.153218096788322</v>
          </cell>
          <cell r="E194">
            <v>1300184.505014082</v>
          </cell>
          <cell r="F194">
            <v>0</v>
          </cell>
          <cell r="G194">
            <v>92067.718574787461</v>
          </cell>
          <cell r="H194">
            <v>1392252.2235888694</v>
          </cell>
          <cell r="J194">
            <v>92067.718574787461</v>
          </cell>
          <cell r="K194">
            <v>188606.97985243722</v>
          </cell>
          <cell r="L194">
            <v>280674.69842722465</v>
          </cell>
          <cell r="N194">
            <v>1111577.5251616449</v>
          </cell>
          <cell r="P194">
            <v>92067.718574787461</v>
          </cell>
          <cell r="Q194">
            <v>3821.525336290646</v>
          </cell>
          <cell r="R194">
            <v>0</v>
          </cell>
          <cell r="S194">
            <v>0</v>
          </cell>
          <cell r="T194">
            <v>188606.97985243722</v>
          </cell>
          <cell r="U194">
            <v>284496.22376351536</v>
          </cell>
          <cell r="W194">
            <v>633677.14892515994</v>
          </cell>
          <cell r="AA194">
            <v>185</v>
          </cell>
          <cell r="AB194">
            <v>98.153218096788322</v>
          </cell>
          <cell r="AC194">
            <v>0</v>
          </cell>
          <cell r="AD194">
            <v>0</v>
          </cell>
          <cell r="AE194">
            <v>0</v>
          </cell>
          <cell r="AF194">
            <v>0</v>
          </cell>
          <cell r="AG194">
            <v>0</v>
          </cell>
          <cell r="AH194">
            <v>1313711</v>
          </cell>
          <cell r="AI194">
            <v>13526.494985918407</v>
          </cell>
          <cell r="AJ194">
            <v>0</v>
          </cell>
          <cell r="AK194">
            <v>0</v>
          </cell>
          <cell r="AL194">
            <v>1300184.505014082</v>
          </cell>
          <cell r="AM194">
            <v>0</v>
          </cell>
          <cell r="AN194">
            <v>92067.718574787461</v>
          </cell>
          <cell r="AO194">
            <v>1392252.2235888685</v>
          </cell>
          <cell r="AP194">
            <v>0</v>
          </cell>
          <cell r="AQ194">
            <v>3821.525336290646</v>
          </cell>
          <cell r="AR194">
            <v>0</v>
          </cell>
          <cell r="AS194">
            <v>0</v>
          </cell>
          <cell r="AT194">
            <v>3821.525336290646</v>
          </cell>
          <cell r="AU194">
            <v>1396073.7489251592</v>
          </cell>
          <cell r="AW194">
            <v>185</v>
          </cell>
          <cell r="AX194">
            <v>0</v>
          </cell>
          <cell r="AY194">
            <v>0</v>
          </cell>
          <cell r="AZ194">
            <v>0</v>
          </cell>
          <cell r="BA194">
            <v>0</v>
          </cell>
          <cell r="BB194">
            <v>0</v>
          </cell>
          <cell r="BC194">
            <v>1405782</v>
          </cell>
          <cell r="CA194">
            <v>185</v>
          </cell>
          <cell r="CB194">
            <v>185</v>
          </cell>
          <cell r="CC194" t="str">
            <v>MILFORD</v>
          </cell>
          <cell r="CD194">
            <v>1300184.505014082</v>
          </cell>
          <cell r="CE194">
            <v>1178806</v>
          </cell>
          <cell r="CF194">
            <v>121378.50501408195</v>
          </cell>
          <cell r="CG194">
            <v>202642.19999999998</v>
          </cell>
          <cell r="CH194">
            <v>213767.2</v>
          </cell>
          <cell r="CI194">
            <v>0</v>
          </cell>
          <cell r="CJ194">
            <v>537787.90501408186</v>
          </cell>
          <cell r="CK194">
            <v>188606.97985243722</v>
          </cell>
          <cell r="DA194">
            <v>185</v>
          </cell>
          <cell r="DB194" t="str">
            <v>MILFORD</v>
          </cell>
          <cell r="DG194">
            <v>0</v>
          </cell>
          <cell r="DK194">
            <v>0</v>
          </cell>
          <cell r="DL194">
            <v>0</v>
          </cell>
          <cell r="DN194">
            <v>0</v>
          </cell>
          <cell r="DP194">
            <v>121378.50501408195</v>
          </cell>
          <cell r="DQ194">
            <v>0</v>
          </cell>
          <cell r="DR194">
            <v>121378.50501408195</v>
          </cell>
          <cell r="DT194">
            <v>0</v>
          </cell>
          <cell r="EC194">
            <v>-185</v>
          </cell>
        </row>
        <row r="195">
          <cell r="A195">
            <v>186</v>
          </cell>
          <cell r="B195">
            <v>186</v>
          </cell>
          <cell r="C195" t="str">
            <v>MILLBURY</v>
          </cell>
          <cell r="D195">
            <v>12.013233082706774</v>
          </cell>
          <cell r="E195">
            <v>228264.60501654126</v>
          </cell>
          <cell r="F195">
            <v>0</v>
          </cell>
          <cell r="G195">
            <v>11268.412631578945</v>
          </cell>
          <cell r="H195">
            <v>239533.01764812021</v>
          </cell>
          <cell r="J195">
            <v>11268.412631578945</v>
          </cell>
          <cell r="K195">
            <v>14100.906708694185</v>
          </cell>
          <cell r="L195">
            <v>25369.31934027313</v>
          </cell>
          <cell r="N195">
            <v>214163.69830784708</v>
          </cell>
          <cell r="P195">
            <v>11268.412631578945</v>
          </cell>
          <cell r="Q195">
            <v>0</v>
          </cell>
          <cell r="R195">
            <v>0</v>
          </cell>
          <cell r="S195">
            <v>0</v>
          </cell>
          <cell r="T195">
            <v>14100.906708694185</v>
          </cell>
          <cell r="U195">
            <v>25369.31934027313</v>
          </cell>
          <cell r="W195">
            <v>74678.21263157895</v>
          </cell>
          <cell r="AA195">
            <v>186</v>
          </cell>
          <cell r="AB195">
            <v>12.013233082706774</v>
          </cell>
          <cell r="AC195">
            <v>0</v>
          </cell>
          <cell r="AD195">
            <v>0</v>
          </cell>
          <cell r="AE195">
            <v>0</v>
          </cell>
          <cell r="AF195">
            <v>0</v>
          </cell>
          <cell r="AG195">
            <v>0</v>
          </cell>
          <cell r="AH195">
            <v>230112</v>
          </cell>
          <cell r="AI195">
            <v>1847.3949834586474</v>
          </cell>
          <cell r="AJ195">
            <v>0</v>
          </cell>
          <cell r="AK195">
            <v>0</v>
          </cell>
          <cell r="AL195">
            <v>228264.60501654126</v>
          </cell>
          <cell r="AM195">
            <v>0</v>
          </cell>
          <cell r="AN195">
            <v>11268.412631578945</v>
          </cell>
          <cell r="AO195">
            <v>239533.01764812024</v>
          </cell>
          <cell r="AP195">
            <v>0</v>
          </cell>
          <cell r="AQ195">
            <v>0</v>
          </cell>
          <cell r="AR195">
            <v>0</v>
          </cell>
          <cell r="AS195">
            <v>0</v>
          </cell>
          <cell r="AT195">
            <v>0</v>
          </cell>
          <cell r="AU195">
            <v>239533.01764812024</v>
          </cell>
          <cell r="AW195">
            <v>186</v>
          </cell>
          <cell r="AX195">
            <v>0</v>
          </cell>
          <cell r="AY195">
            <v>0</v>
          </cell>
          <cell r="AZ195">
            <v>0</v>
          </cell>
          <cell r="BA195">
            <v>0</v>
          </cell>
          <cell r="BB195">
            <v>0</v>
          </cell>
          <cell r="BC195">
            <v>241375</v>
          </cell>
          <cell r="CA195">
            <v>186</v>
          </cell>
          <cell r="CB195">
            <v>186</v>
          </cell>
          <cell r="CC195" t="str">
            <v>MILLBURY</v>
          </cell>
          <cell r="CD195">
            <v>228264.60501654126</v>
          </cell>
          <cell r="CE195">
            <v>231258</v>
          </cell>
          <cell r="CF195">
            <v>0</v>
          </cell>
          <cell r="CG195">
            <v>42503.4</v>
          </cell>
          <cell r="CH195">
            <v>20906.400000000001</v>
          </cell>
          <cell r="CI195">
            <v>0</v>
          </cell>
          <cell r="CJ195">
            <v>63409.8</v>
          </cell>
          <cell r="CK195">
            <v>14100.906708694185</v>
          </cell>
          <cell r="DA195">
            <v>186</v>
          </cell>
          <cell r="DB195" t="str">
            <v>MILLBURY</v>
          </cell>
          <cell r="DG195">
            <v>0</v>
          </cell>
          <cell r="DK195">
            <v>0</v>
          </cell>
          <cell r="DL195">
            <v>0</v>
          </cell>
          <cell r="DN195">
            <v>0</v>
          </cell>
          <cell r="DP195">
            <v>0</v>
          </cell>
          <cell r="DQ195">
            <v>0</v>
          </cell>
          <cell r="DR195">
            <v>0</v>
          </cell>
          <cell r="DT195">
            <v>0</v>
          </cell>
          <cell r="EC195">
            <v>-186</v>
          </cell>
        </row>
        <row r="196">
          <cell r="A196">
            <v>187</v>
          </cell>
          <cell r="B196">
            <v>187</v>
          </cell>
          <cell r="C196" t="str">
            <v>MILLIS</v>
          </cell>
          <cell r="D196">
            <v>6.2104680677020054</v>
          </cell>
          <cell r="E196">
            <v>121408.3810475285</v>
          </cell>
          <cell r="F196">
            <v>0</v>
          </cell>
          <cell r="G196">
            <v>5825.4190475044807</v>
          </cell>
          <cell r="H196">
            <v>127233.80009503297</v>
          </cell>
          <cell r="J196">
            <v>5825.4190475044807</v>
          </cell>
          <cell r="K196">
            <v>29588.740965327725</v>
          </cell>
          <cell r="L196">
            <v>35414.160012832202</v>
          </cell>
          <cell r="N196">
            <v>91819.640082200771</v>
          </cell>
          <cell r="P196">
            <v>5825.4190475044807</v>
          </cell>
          <cell r="Q196">
            <v>111.25433313401111</v>
          </cell>
          <cell r="R196">
            <v>0</v>
          </cell>
          <cell r="S196">
            <v>0</v>
          </cell>
          <cell r="T196">
            <v>29588.740965327725</v>
          </cell>
          <cell r="U196">
            <v>35525.414345966215</v>
          </cell>
          <cell r="W196">
            <v>56724.254428166991</v>
          </cell>
          <cell r="AA196">
            <v>187</v>
          </cell>
          <cell r="AB196">
            <v>6.2104680677020054</v>
          </cell>
          <cell r="AC196">
            <v>0</v>
          </cell>
          <cell r="AD196">
            <v>0</v>
          </cell>
          <cell r="AE196">
            <v>0</v>
          </cell>
          <cell r="AF196">
            <v>0</v>
          </cell>
          <cell r="AG196">
            <v>0</v>
          </cell>
          <cell r="AH196">
            <v>121969</v>
          </cell>
          <cell r="AI196">
            <v>560.61895247145992</v>
          </cell>
          <cell r="AJ196">
            <v>0</v>
          </cell>
          <cell r="AK196">
            <v>0</v>
          </cell>
          <cell r="AL196">
            <v>121408.3810475285</v>
          </cell>
          <cell r="AM196">
            <v>0</v>
          </cell>
          <cell r="AN196">
            <v>5825.4190475044807</v>
          </cell>
          <cell r="AO196">
            <v>127233.80009503302</v>
          </cell>
          <cell r="AP196">
            <v>0</v>
          </cell>
          <cell r="AQ196">
            <v>111.25433313401111</v>
          </cell>
          <cell r="AR196">
            <v>0</v>
          </cell>
          <cell r="AS196">
            <v>0</v>
          </cell>
          <cell r="AT196">
            <v>111.25433313401111</v>
          </cell>
          <cell r="AU196">
            <v>127345.05442816707</v>
          </cell>
          <cell r="AW196">
            <v>187</v>
          </cell>
          <cell r="AX196">
            <v>0</v>
          </cell>
          <cell r="AY196">
            <v>0</v>
          </cell>
          <cell r="AZ196">
            <v>0</v>
          </cell>
          <cell r="BA196">
            <v>0</v>
          </cell>
          <cell r="BB196">
            <v>0</v>
          </cell>
          <cell r="BC196">
            <v>127797</v>
          </cell>
          <cell r="CA196">
            <v>187</v>
          </cell>
          <cell r="CB196">
            <v>187</v>
          </cell>
          <cell r="CC196" t="str">
            <v>MILLIS</v>
          </cell>
          <cell r="CD196">
            <v>121408.3810475285</v>
          </cell>
          <cell r="CE196">
            <v>98152</v>
          </cell>
          <cell r="CF196">
            <v>23256.381047528499</v>
          </cell>
          <cell r="CG196">
            <v>19087.2</v>
          </cell>
          <cell r="CH196">
            <v>8444</v>
          </cell>
          <cell r="CI196">
            <v>0</v>
          </cell>
          <cell r="CJ196">
            <v>50787.581047528496</v>
          </cell>
          <cell r="CK196">
            <v>29588.740965327725</v>
          </cell>
          <cell r="DA196">
            <v>187</v>
          </cell>
          <cell r="DB196" t="str">
            <v>MILLIS</v>
          </cell>
          <cell r="DG196">
            <v>0</v>
          </cell>
          <cell r="DK196">
            <v>0</v>
          </cell>
          <cell r="DL196">
            <v>0</v>
          </cell>
          <cell r="DN196">
            <v>0</v>
          </cell>
          <cell r="DP196">
            <v>23256.381047528499</v>
          </cell>
          <cell r="DQ196">
            <v>0</v>
          </cell>
          <cell r="DR196">
            <v>23256.381047528499</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W197">
            <v>188</v>
          </cell>
          <cell r="AX197">
            <v>0</v>
          </cell>
          <cell r="AY197">
            <v>0</v>
          </cell>
          <cell r="AZ197">
            <v>0</v>
          </cell>
          <cell r="BA197">
            <v>0</v>
          </cell>
          <cell r="BB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6.2020208845321019</v>
          </cell>
          <cell r="E198">
            <v>102046.13611166998</v>
          </cell>
          <cell r="F198">
            <v>0</v>
          </cell>
          <cell r="G198">
            <v>5817.4955896911115</v>
          </cell>
          <cell r="H198">
            <v>107863.6317013611</v>
          </cell>
          <cell r="J198">
            <v>5817.4955896911115</v>
          </cell>
          <cell r="K198">
            <v>23530.07841996245</v>
          </cell>
          <cell r="L198">
            <v>29347.574009653563</v>
          </cell>
          <cell r="N198">
            <v>78516.057691707538</v>
          </cell>
          <cell r="P198">
            <v>5817.4955896911115</v>
          </cell>
          <cell r="Q198">
            <v>0</v>
          </cell>
          <cell r="R198">
            <v>0</v>
          </cell>
          <cell r="S198">
            <v>0</v>
          </cell>
          <cell r="T198">
            <v>23530.07841996245</v>
          </cell>
          <cell r="U198">
            <v>29347.574009653563</v>
          </cell>
          <cell r="W198">
            <v>37779.031701361098</v>
          </cell>
          <cell r="AA198">
            <v>189</v>
          </cell>
          <cell r="AB198">
            <v>6.2020208845321019</v>
          </cell>
          <cell r="AC198">
            <v>0</v>
          </cell>
          <cell r="AD198">
            <v>0</v>
          </cell>
          <cell r="AE198">
            <v>0</v>
          </cell>
          <cell r="AF198">
            <v>0</v>
          </cell>
          <cell r="AG198">
            <v>0</v>
          </cell>
          <cell r="AH198">
            <v>102500</v>
          </cell>
          <cell r="AI198">
            <v>453.8638883300589</v>
          </cell>
          <cell r="AJ198">
            <v>0</v>
          </cell>
          <cell r="AK198">
            <v>0</v>
          </cell>
          <cell r="AL198">
            <v>102046.13611166998</v>
          </cell>
          <cell r="AM198">
            <v>0</v>
          </cell>
          <cell r="AN198">
            <v>5817.4955896911115</v>
          </cell>
          <cell r="AO198">
            <v>107863.63170136102</v>
          </cell>
          <cell r="AP198">
            <v>0</v>
          </cell>
          <cell r="AQ198">
            <v>0</v>
          </cell>
          <cell r="AR198">
            <v>0</v>
          </cell>
          <cell r="AS198">
            <v>0</v>
          </cell>
          <cell r="AT198">
            <v>0</v>
          </cell>
          <cell r="AU198">
            <v>107863.63170136102</v>
          </cell>
          <cell r="AW198">
            <v>189</v>
          </cell>
          <cell r="AX198">
            <v>0</v>
          </cell>
          <cell r="AY198">
            <v>0</v>
          </cell>
          <cell r="AZ198">
            <v>0</v>
          </cell>
          <cell r="BA198">
            <v>0</v>
          </cell>
          <cell r="BB198">
            <v>0</v>
          </cell>
          <cell r="BC198">
            <v>108312</v>
          </cell>
          <cell r="CA198">
            <v>189</v>
          </cell>
          <cell r="CB198">
            <v>189</v>
          </cell>
          <cell r="CC198" t="str">
            <v>MILTON</v>
          </cell>
          <cell r="CD198">
            <v>102046.13611166998</v>
          </cell>
          <cell r="CE198">
            <v>82702</v>
          </cell>
          <cell r="CF198">
            <v>19344.136111669985</v>
          </cell>
          <cell r="CG198">
            <v>12617.4</v>
          </cell>
          <cell r="CH198">
            <v>0</v>
          </cell>
          <cell r="CI198">
            <v>0</v>
          </cell>
          <cell r="CJ198">
            <v>31961.536111669986</v>
          </cell>
          <cell r="CK198">
            <v>23530.07841996245</v>
          </cell>
          <cell r="DA198">
            <v>189</v>
          </cell>
          <cell r="DB198" t="str">
            <v>MILTON</v>
          </cell>
          <cell r="DG198">
            <v>0</v>
          </cell>
          <cell r="DK198">
            <v>0</v>
          </cell>
          <cell r="DL198">
            <v>0</v>
          </cell>
          <cell r="DN198">
            <v>0</v>
          </cell>
          <cell r="DP198">
            <v>19344.136111669985</v>
          </cell>
          <cell r="DQ198">
            <v>0</v>
          </cell>
          <cell r="DR198">
            <v>19344.136111669985</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W199">
            <v>190</v>
          </cell>
          <cell r="AX199">
            <v>0</v>
          </cell>
          <cell r="AY199">
            <v>0</v>
          </cell>
          <cell r="AZ199">
            <v>0</v>
          </cell>
          <cell r="BA199">
            <v>0</v>
          </cell>
          <cell r="BB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48.004987669860611</v>
          </cell>
          <cell r="E200">
            <v>636741.75060983328</v>
          </cell>
          <cell r="F200">
            <v>0</v>
          </cell>
          <cell r="G200">
            <v>45028.67843432926</v>
          </cell>
          <cell r="H200">
            <v>681770.42904416251</v>
          </cell>
          <cell r="J200">
            <v>45028.67843432926</v>
          </cell>
          <cell r="K200">
            <v>69601.830016978492</v>
          </cell>
          <cell r="L200">
            <v>114630.50845130775</v>
          </cell>
          <cell r="N200">
            <v>567139.92059285473</v>
          </cell>
          <cell r="P200">
            <v>45028.67843432926</v>
          </cell>
          <cell r="Q200">
            <v>0</v>
          </cell>
          <cell r="R200">
            <v>0</v>
          </cell>
          <cell r="S200">
            <v>0</v>
          </cell>
          <cell r="T200">
            <v>69601.830016978492</v>
          </cell>
          <cell r="U200">
            <v>114630.50845130775</v>
          </cell>
          <cell r="W200">
            <v>204052.62904416255</v>
          </cell>
          <cell r="AA200">
            <v>191</v>
          </cell>
          <cell r="AB200">
            <v>48.004987669860611</v>
          </cell>
          <cell r="AC200">
            <v>0</v>
          </cell>
          <cell r="AD200">
            <v>0</v>
          </cell>
          <cell r="AE200">
            <v>0</v>
          </cell>
          <cell r="AF200">
            <v>0</v>
          </cell>
          <cell r="AG200">
            <v>0</v>
          </cell>
          <cell r="AH200">
            <v>641452</v>
          </cell>
          <cell r="AI200">
            <v>4710.249390166724</v>
          </cell>
          <cell r="AJ200">
            <v>0</v>
          </cell>
          <cell r="AK200">
            <v>0</v>
          </cell>
          <cell r="AL200">
            <v>636741.75060983328</v>
          </cell>
          <cell r="AM200">
            <v>0</v>
          </cell>
          <cell r="AN200">
            <v>45028.67843432926</v>
          </cell>
          <cell r="AO200">
            <v>681770.42904416262</v>
          </cell>
          <cell r="AP200">
            <v>0</v>
          </cell>
          <cell r="AQ200">
            <v>0</v>
          </cell>
          <cell r="AR200">
            <v>0</v>
          </cell>
          <cell r="AS200">
            <v>0</v>
          </cell>
          <cell r="AT200">
            <v>0</v>
          </cell>
          <cell r="AU200">
            <v>681770.42904416262</v>
          </cell>
          <cell r="AW200">
            <v>191</v>
          </cell>
          <cell r="AX200">
            <v>0</v>
          </cell>
          <cell r="AY200">
            <v>0</v>
          </cell>
          <cell r="AZ200">
            <v>0</v>
          </cell>
          <cell r="BA200">
            <v>0</v>
          </cell>
          <cell r="BB200">
            <v>0</v>
          </cell>
          <cell r="BC200">
            <v>686484</v>
          </cell>
          <cell r="CA200">
            <v>191</v>
          </cell>
          <cell r="CB200">
            <v>191</v>
          </cell>
          <cell r="CC200" t="str">
            <v>MONSON</v>
          </cell>
          <cell r="CD200">
            <v>636741.75060983328</v>
          </cell>
          <cell r="CE200">
            <v>588498</v>
          </cell>
          <cell r="CF200">
            <v>48243.750609833281</v>
          </cell>
          <cell r="CG200">
            <v>64378.2</v>
          </cell>
          <cell r="CH200">
            <v>46402</v>
          </cell>
          <cell r="CI200">
            <v>0</v>
          </cell>
          <cell r="CJ200">
            <v>159023.95060983329</v>
          </cell>
          <cell r="CK200">
            <v>69601.830016978492</v>
          </cell>
          <cell r="DA200">
            <v>191</v>
          </cell>
          <cell r="DB200" t="str">
            <v>MONSON</v>
          </cell>
          <cell r="DG200">
            <v>0</v>
          </cell>
          <cell r="DK200">
            <v>0</v>
          </cell>
          <cell r="DL200">
            <v>0</v>
          </cell>
          <cell r="DN200">
            <v>0</v>
          </cell>
          <cell r="DP200">
            <v>48243.750609833281</v>
          </cell>
          <cell r="DQ200">
            <v>0</v>
          </cell>
          <cell r="DR200">
            <v>48243.750609833281</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W201">
            <v>192</v>
          </cell>
          <cell r="AX201">
            <v>0</v>
          </cell>
          <cell r="AY201">
            <v>0</v>
          </cell>
          <cell r="AZ201">
            <v>0</v>
          </cell>
          <cell r="BA201">
            <v>0</v>
          </cell>
          <cell r="BB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W202">
            <v>193</v>
          </cell>
          <cell r="AX202">
            <v>0</v>
          </cell>
          <cell r="AY202">
            <v>0</v>
          </cell>
          <cell r="AZ202">
            <v>0</v>
          </cell>
          <cell r="BA202">
            <v>0</v>
          </cell>
          <cell r="BB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W203">
            <v>194</v>
          </cell>
          <cell r="AX203">
            <v>0</v>
          </cell>
          <cell r="AY203">
            <v>0</v>
          </cell>
          <cell r="AZ203">
            <v>0</v>
          </cell>
          <cell r="BA203">
            <v>0</v>
          </cell>
          <cell r="BB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W204">
            <v>195</v>
          </cell>
          <cell r="AX204">
            <v>0</v>
          </cell>
          <cell r="AY204">
            <v>0</v>
          </cell>
          <cell r="AZ204">
            <v>0</v>
          </cell>
          <cell r="BA204">
            <v>0</v>
          </cell>
          <cell r="BB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8.8461538461538467</v>
          </cell>
          <cell r="E205">
            <v>128276.75384615385</v>
          </cell>
          <cell r="F205">
            <v>0</v>
          </cell>
          <cell r="G205">
            <v>8297.6923076923085</v>
          </cell>
          <cell r="H205">
            <v>136574.44615384616</v>
          </cell>
          <cell r="J205">
            <v>8297.6923076923085</v>
          </cell>
          <cell r="K205">
            <v>9796.2062120853352</v>
          </cell>
          <cell r="L205">
            <v>18093.898519777642</v>
          </cell>
          <cell r="N205">
            <v>118480.54763406853</v>
          </cell>
          <cell r="P205">
            <v>8297.6923076923085</v>
          </cell>
          <cell r="Q205">
            <v>0</v>
          </cell>
          <cell r="R205">
            <v>0</v>
          </cell>
          <cell r="S205">
            <v>0</v>
          </cell>
          <cell r="T205">
            <v>9796.2062120853352</v>
          </cell>
          <cell r="U205">
            <v>18093.898519777642</v>
          </cell>
          <cell r="W205">
            <v>57227.446153846162</v>
          </cell>
          <cell r="AA205">
            <v>196</v>
          </cell>
          <cell r="AB205">
            <v>8.8461538461538467</v>
          </cell>
          <cell r="AC205">
            <v>0</v>
          </cell>
          <cell r="AD205">
            <v>0</v>
          </cell>
          <cell r="AE205">
            <v>0</v>
          </cell>
          <cell r="AF205">
            <v>0</v>
          </cell>
          <cell r="AG205">
            <v>0</v>
          </cell>
          <cell r="AH205">
            <v>130190</v>
          </cell>
          <cell r="AI205">
            <v>1913.2461538461541</v>
          </cell>
          <cell r="AJ205">
            <v>0</v>
          </cell>
          <cell r="AK205">
            <v>0</v>
          </cell>
          <cell r="AL205">
            <v>128276.75384615385</v>
          </cell>
          <cell r="AM205">
            <v>0</v>
          </cell>
          <cell r="AN205">
            <v>8297.6923076923085</v>
          </cell>
          <cell r="AO205">
            <v>136574.44615384616</v>
          </cell>
          <cell r="AP205">
            <v>0</v>
          </cell>
          <cell r="AQ205">
            <v>0</v>
          </cell>
          <cell r="AR205">
            <v>0</v>
          </cell>
          <cell r="AS205">
            <v>0</v>
          </cell>
          <cell r="AT205">
            <v>0</v>
          </cell>
          <cell r="AU205">
            <v>136574.44615384616</v>
          </cell>
          <cell r="AW205">
            <v>196</v>
          </cell>
          <cell r="AX205">
            <v>0</v>
          </cell>
          <cell r="AY205">
            <v>0</v>
          </cell>
          <cell r="AZ205">
            <v>0</v>
          </cell>
          <cell r="BA205">
            <v>0</v>
          </cell>
          <cell r="BB205">
            <v>0</v>
          </cell>
          <cell r="BC205">
            <v>138490</v>
          </cell>
          <cell r="CA205">
            <v>196</v>
          </cell>
          <cell r="CB205">
            <v>196</v>
          </cell>
          <cell r="CC205" t="str">
            <v>NAHANT</v>
          </cell>
          <cell r="CD205">
            <v>128276.75384615385</v>
          </cell>
          <cell r="CE205">
            <v>123360</v>
          </cell>
          <cell r="CF205">
            <v>4916.7538461538497</v>
          </cell>
          <cell r="CG205">
            <v>14707.8</v>
          </cell>
          <cell r="CH205">
            <v>29305.200000000001</v>
          </cell>
          <cell r="CI205">
            <v>0</v>
          </cell>
          <cell r="CJ205">
            <v>48929.75384615385</v>
          </cell>
          <cell r="CK205">
            <v>9796.2062120853352</v>
          </cell>
          <cell r="DA205">
            <v>196</v>
          </cell>
          <cell r="DB205" t="str">
            <v>NAHANT</v>
          </cell>
          <cell r="DG205">
            <v>0</v>
          </cell>
          <cell r="DK205">
            <v>0</v>
          </cell>
          <cell r="DL205">
            <v>0</v>
          </cell>
          <cell r="DN205">
            <v>0</v>
          </cell>
          <cell r="DP205">
            <v>4916.7538461538497</v>
          </cell>
          <cell r="DQ205">
            <v>0</v>
          </cell>
          <cell r="DR205">
            <v>4916.7538461538497</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W206">
            <v>197</v>
          </cell>
          <cell r="AX206">
            <v>0</v>
          </cell>
          <cell r="AY206">
            <v>0</v>
          </cell>
          <cell r="AZ206">
            <v>0</v>
          </cell>
          <cell r="BA206">
            <v>0</v>
          </cell>
          <cell r="BB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16.902255639097742</v>
          </cell>
          <cell r="E207">
            <v>227701</v>
          </cell>
          <cell r="F207">
            <v>0</v>
          </cell>
          <cell r="G207">
            <v>15854.315789473683</v>
          </cell>
          <cell r="H207">
            <v>243555.31578947368</v>
          </cell>
          <cell r="J207">
            <v>15854.315789473683</v>
          </cell>
          <cell r="K207">
            <v>2685</v>
          </cell>
          <cell r="L207">
            <v>18539.315789473683</v>
          </cell>
          <cell r="N207">
            <v>225016</v>
          </cell>
          <cell r="P207">
            <v>15854.315789473683</v>
          </cell>
          <cell r="Q207">
            <v>0</v>
          </cell>
          <cell r="R207">
            <v>0</v>
          </cell>
          <cell r="S207">
            <v>0</v>
          </cell>
          <cell r="T207">
            <v>2685</v>
          </cell>
          <cell r="U207">
            <v>18539.315789473683</v>
          </cell>
          <cell r="W207">
            <v>18539.315789473683</v>
          </cell>
          <cell r="AA207">
            <v>198</v>
          </cell>
          <cell r="AB207">
            <v>16.902255639097742</v>
          </cell>
          <cell r="AC207">
            <v>0</v>
          </cell>
          <cell r="AD207">
            <v>0</v>
          </cell>
          <cell r="AE207">
            <v>0</v>
          </cell>
          <cell r="AF207">
            <v>0</v>
          </cell>
          <cell r="AG207">
            <v>0</v>
          </cell>
          <cell r="AH207">
            <v>227701</v>
          </cell>
          <cell r="AI207">
            <v>0</v>
          </cell>
          <cell r="AJ207">
            <v>0</v>
          </cell>
          <cell r="AK207">
            <v>0</v>
          </cell>
          <cell r="AL207">
            <v>227701</v>
          </cell>
          <cell r="AM207">
            <v>0</v>
          </cell>
          <cell r="AN207">
            <v>15854.315789473683</v>
          </cell>
          <cell r="AO207">
            <v>243555.31578947368</v>
          </cell>
          <cell r="AP207">
            <v>0</v>
          </cell>
          <cell r="AQ207">
            <v>0</v>
          </cell>
          <cell r="AR207">
            <v>0</v>
          </cell>
          <cell r="AS207">
            <v>0</v>
          </cell>
          <cell r="AT207">
            <v>0</v>
          </cell>
          <cell r="AU207">
            <v>243555.31578947368</v>
          </cell>
          <cell r="AW207">
            <v>198</v>
          </cell>
          <cell r="AX207">
            <v>0</v>
          </cell>
          <cell r="AY207">
            <v>0</v>
          </cell>
          <cell r="AZ207">
            <v>0</v>
          </cell>
          <cell r="BA207">
            <v>0</v>
          </cell>
          <cell r="BB207">
            <v>0</v>
          </cell>
          <cell r="BC207">
            <v>243555</v>
          </cell>
          <cell r="CA207">
            <v>198</v>
          </cell>
          <cell r="CB207">
            <v>198</v>
          </cell>
          <cell r="CC207" t="str">
            <v>NATICK</v>
          </cell>
          <cell r="CD207">
            <v>227701</v>
          </cell>
          <cell r="CE207">
            <v>225016</v>
          </cell>
          <cell r="CF207">
            <v>2685</v>
          </cell>
          <cell r="CG207">
            <v>0</v>
          </cell>
          <cell r="CH207">
            <v>0</v>
          </cell>
          <cell r="CI207">
            <v>0</v>
          </cell>
          <cell r="CJ207">
            <v>2685</v>
          </cell>
          <cell r="CK207">
            <v>2685</v>
          </cell>
          <cell r="DA207">
            <v>198</v>
          </cell>
          <cell r="DB207" t="str">
            <v>NATICK</v>
          </cell>
          <cell r="DG207">
            <v>0</v>
          </cell>
          <cell r="DK207">
            <v>0</v>
          </cell>
          <cell r="DL207">
            <v>0</v>
          </cell>
          <cell r="DN207">
            <v>0</v>
          </cell>
          <cell r="DP207">
            <v>2685</v>
          </cell>
          <cell r="DQ207">
            <v>0</v>
          </cell>
          <cell r="DR207">
            <v>2685</v>
          </cell>
          <cell r="DT207">
            <v>0</v>
          </cell>
          <cell r="EC207">
            <v>-198</v>
          </cell>
        </row>
        <row r="208">
          <cell r="A208">
            <v>199</v>
          </cell>
          <cell r="B208">
            <v>199</v>
          </cell>
          <cell r="C208" t="str">
            <v>NEEDHAM</v>
          </cell>
          <cell r="D208">
            <v>3.2092258261933893</v>
          </cell>
          <cell r="E208">
            <v>86286</v>
          </cell>
          <cell r="F208">
            <v>0</v>
          </cell>
          <cell r="G208">
            <v>3010.2538249694012</v>
          </cell>
          <cell r="H208">
            <v>89296.253824969404</v>
          </cell>
          <cell r="J208">
            <v>3010.2538249694012</v>
          </cell>
          <cell r="K208">
            <v>7584</v>
          </cell>
          <cell r="L208">
            <v>10594.253824969401</v>
          </cell>
          <cell r="N208">
            <v>78702</v>
          </cell>
          <cell r="P208">
            <v>3010.2538249694012</v>
          </cell>
          <cell r="Q208">
            <v>0</v>
          </cell>
          <cell r="R208">
            <v>0</v>
          </cell>
          <cell r="S208">
            <v>0</v>
          </cell>
          <cell r="T208">
            <v>7584</v>
          </cell>
          <cell r="U208">
            <v>10594.253824969401</v>
          </cell>
          <cell r="W208">
            <v>13620.6538249694</v>
          </cell>
          <cell r="AA208">
            <v>199</v>
          </cell>
          <cell r="AB208">
            <v>3.2092258261933893</v>
          </cell>
          <cell r="AC208">
            <v>0</v>
          </cell>
          <cell r="AD208">
            <v>0</v>
          </cell>
          <cell r="AE208">
            <v>0</v>
          </cell>
          <cell r="AF208">
            <v>0</v>
          </cell>
          <cell r="AG208">
            <v>0</v>
          </cell>
          <cell r="AH208">
            <v>86286</v>
          </cell>
          <cell r="AI208">
            <v>0</v>
          </cell>
          <cell r="AJ208">
            <v>0</v>
          </cell>
          <cell r="AK208">
            <v>0</v>
          </cell>
          <cell r="AL208">
            <v>86286</v>
          </cell>
          <cell r="AM208">
            <v>0</v>
          </cell>
          <cell r="AN208">
            <v>3010.2538249694012</v>
          </cell>
          <cell r="AO208">
            <v>89296.253824969419</v>
          </cell>
          <cell r="AP208">
            <v>0</v>
          </cell>
          <cell r="AQ208">
            <v>0</v>
          </cell>
          <cell r="AR208">
            <v>0</v>
          </cell>
          <cell r="AS208">
            <v>0</v>
          </cell>
          <cell r="AT208">
            <v>0</v>
          </cell>
          <cell r="AU208">
            <v>89296.253824969419</v>
          </cell>
          <cell r="AW208">
            <v>199</v>
          </cell>
          <cell r="AX208">
            <v>0</v>
          </cell>
          <cell r="AY208">
            <v>0</v>
          </cell>
          <cell r="AZ208">
            <v>0</v>
          </cell>
          <cell r="BA208">
            <v>0</v>
          </cell>
          <cell r="BB208">
            <v>0</v>
          </cell>
          <cell r="BC208">
            <v>89297</v>
          </cell>
          <cell r="CA208">
            <v>199</v>
          </cell>
          <cell r="CB208">
            <v>199</v>
          </cell>
          <cell r="CC208" t="str">
            <v>NEEDHAM</v>
          </cell>
          <cell r="CD208">
            <v>86286</v>
          </cell>
          <cell r="CE208">
            <v>78702</v>
          </cell>
          <cell r="CF208">
            <v>7584</v>
          </cell>
          <cell r="CG208">
            <v>0</v>
          </cell>
          <cell r="CH208">
            <v>3026.4</v>
          </cell>
          <cell r="CI208">
            <v>0</v>
          </cell>
          <cell r="CJ208">
            <v>10610.4</v>
          </cell>
          <cell r="CK208">
            <v>7584</v>
          </cell>
          <cell r="DA208">
            <v>199</v>
          </cell>
          <cell r="DB208" t="str">
            <v>NEEDHAM</v>
          </cell>
          <cell r="DG208">
            <v>0</v>
          </cell>
          <cell r="DK208">
            <v>0</v>
          </cell>
          <cell r="DL208">
            <v>0</v>
          </cell>
          <cell r="DN208">
            <v>0</v>
          </cell>
          <cell r="DP208">
            <v>7584</v>
          </cell>
          <cell r="DQ208">
            <v>0</v>
          </cell>
          <cell r="DR208">
            <v>7584</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W209">
            <v>200</v>
          </cell>
          <cell r="AX209">
            <v>0</v>
          </cell>
          <cell r="AY209">
            <v>0</v>
          </cell>
          <cell r="AZ209">
            <v>0</v>
          </cell>
          <cell r="BA209">
            <v>0</v>
          </cell>
          <cell r="BB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1441.072089005525</v>
          </cell>
          <cell r="E210">
            <v>20067134.661345322</v>
          </cell>
          <cell r="F210">
            <v>214454</v>
          </cell>
          <cell r="G210">
            <v>1351725.6194871811</v>
          </cell>
          <cell r="H210">
            <v>21633314.280832503</v>
          </cell>
          <cell r="J210">
            <v>1351725.6194871811</v>
          </cell>
          <cell r="K210">
            <v>3527771.3785978472</v>
          </cell>
          <cell r="L210">
            <v>4879496.9980850285</v>
          </cell>
          <cell r="N210">
            <v>16753817.282747474</v>
          </cell>
          <cell r="P210">
            <v>1351725.6194871811</v>
          </cell>
          <cell r="Q210">
            <v>0.76499063581897342</v>
          </cell>
          <cell r="R210">
            <v>0</v>
          </cell>
          <cell r="S210">
            <v>0</v>
          </cell>
          <cell r="T210">
            <v>3527771.3785978472</v>
          </cell>
          <cell r="U210">
            <v>4879497.7630756646</v>
          </cell>
          <cell r="W210">
            <v>6060140.6458231378</v>
          </cell>
          <cell r="AA210">
            <v>201</v>
          </cell>
          <cell r="AB210">
            <v>1441.072089005525</v>
          </cell>
          <cell r="AC210">
            <v>0</v>
          </cell>
          <cell r="AD210">
            <v>0</v>
          </cell>
          <cell r="AE210">
            <v>0</v>
          </cell>
          <cell r="AF210">
            <v>0</v>
          </cell>
          <cell r="AG210">
            <v>0</v>
          </cell>
          <cell r="AH210">
            <v>20182651</v>
          </cell>
          <cell r="AI210">
            <v>115516.3386546827</v>
          </cell>
          <cell r="AJ210">
            <v>0</v>
          </cell>
          <cell r="AK210">
            <v>0</v>
          </cell>
          <cell r="AL210">
            <v>20067134.661345322</v>
          </cell>
          <cell r="AM210">
            <v>214454</v>
          </cell>
          <cell r="AN210">
            <v>1351725.6194871811</v>
          </cell>
          <cell r="AO210">
            <v>21633314.280832496</v>
          </cell>
          <cell r="AP210">
            <v>0</v>
          </cell>
          <cell r="AQ210">
            <v>0.76499063581897342</v>
          </cell>
          <cell r="AR210">
            <v>0</v>
          </cell>
          <cell r="AS210">
            <v>0</v>
          </cell>
          <cell r="AT210">
            <v>0.76499063581897342</v>
          </cell>
          <cell r="AU210">
            <v>21633315.045823131</v>
          </cell>
          <cell r="AW210">
            <v>201</v>
          </cell>
          <cell r="AX210">
            <v>0</v>
          </cell>
          <cell r="AY210">
            <v>0</v>
          </cell>
          <cell r="AZ210">
            <v>0</v>
          </cell>
          <cell r="BA210">
            <v>0</v>
          </cell>
          <cell r="BB210">
            <v>0</v>
          </cell>
          <cell r="BC210">
            <v>21748826</v>
          </cell>
          <cell r="CA210">
            <v>201</v>
          </cell>
          <cell r="CB210">
            <v>201</v>
          </cell>
          <cell r="CC210" t="str">
            <v>NEW BEDFORD</v>
          </cell>
          <cell r="CD210">
            <v>20067134.661345322</v>
          </cell>
          <cell r="CE210">
            <v>16777750</v>
          </cell>
          <cell r="CF210">
            <v>3289384.6613453217</v>
          </cell>
          <cell r="CG210">
            <v>718552.79999999993</v>
          </cell>
          <cell r="CH210">
            <v>700476.8</v>
          </cell>
          <cell r="CI210">
            <v>0</v>
          </cell>
          <cell r="CJ210">
            <v>4708414.2613453213</v>
          </cell>
          <cell r="CK210">
            <v>3527771.3785978472</v>
          </cell>
          <cell r="DA210">
            <v>201</v>
          </cell>
          <cell r="DB210" t="str">
            <v>NEW BEDFORD</v>
          </cell>
          <cell r="DG210">
            <v>0</v>
          </cell>
          <cell r="DK210">
            <v>0</v>
          </cell>
          <cell r="DL210">
            <v>0</v>
          </cell>
          <cell r="DN210">
            <v>0</v>
          </cell>
          <cell r="DP210">
            <v>3289384.6613453217</v>
          </cell>
          <cell r="DQ210">
            <v>0</v>
          </cell>
          <cell r="DR210">
            <v>3289384.6613453217</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W211">
            <v>202</v>
          </cell>
          <cell r="AX211">
            <v>0</v>
          </cell>
          <cell r="AY211">
            <v>0</v>
          </cell>
          <cell r="AZ211">
            <v>0</v>
          </cell>
          <cell r="BA211">
            <v>0</v>
          </cell>
          <cell r="BB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W212">
            <v>203</v>
          </cell>
          <cell r="AX212">
            <v>0</v>
          </cell>
          <cell r="AY212">
            <v>0</v>
          </cell>
          <cell r="AZ212">
            <v>0</v>
          </cell>
          <cell r="BA212">
            <v>0</v>
          </cell>
          <cell r="BB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140.009900990099</v>
          </cell>
          <cell r="E213">
            <v>2204793</v>
          </cell>
          <cell r="F213">
            <v>0</v>
          </cell>
          <cell r="G213">
            <v>131329.28712871287</v>
          </cell>
          <cell r="H213">
            <v>2336122.287128713</v>
          </cell>
          <cell r="J213">
            <v>131329.28712871287</v>
          </cell>
          <cell r="K213">
            <v>98152.880331166147</v>
          </cell>
          <cell r="L213">
            <v>229482.16745987901</v>
          </cell>
          <cell r="N213">
            <v>2106640.1196688339</v>
          </cell>
          <cell r="P213">
            <v>131329.28712871287</v>
          </cell>
          <cell r="Q213">
            <v>0</v>
          </cell>
          <cell r="R213">
            <v>0</v>
          </cell>
          <cell r="S213">
            <v>0</v>
          </cell>
          <cell r="T213">
            <v>98152.880331166147</v>
          </cell>
          <cell r="U213">
            <v>229482.16745987901</v>
          </cell>
          <cell r="W213">
            <v>295939.48712871288</v>
          </cell>
          <cell r="AA213">
            <v>204</v>
          </cell>
          <cell r="AB213">
            <v>140.009900990099</v>
          </cell>
          <cell r="AC213">
            <v>0</v>
          </cell>
          <cell r="AD213">
            <v>0</v>
          </cell>
          <cell r="AE213">
            <v>0</v>
          </cell>
          <cell r="AF213">
            <v>0</v>
          </cell>
          <cell r="AG213">
            <v>0</v>
          </cell>
          <cell r="AH213">
            <v>2204793</v>
          </cell>
          <cell r="AI213">
            <v>0</v>
          </cell>
          <cell r="AJ213">
            <v>0</v>
          </cell>
          <cell r="AK213">
            <v>0</v>
          </cell>
          <cell r="AL213">
            <v>2204793</v>
          </cell>
          <cell r="AM213">
            <v>0</v>
          </cell>
          <cell r="AN213">
            <v>131329.28712871287</v>
          </cell>
          <cell r="AO213">
            <v>2336122.2871287134</v>
          </cell>
          <cell r="AP213">
            <v>0</v>
          </cell>
          <cell r="AQ213">
            <v>0</v>
          </cell>
          <cell r="AR213">
            <v>0</v>
          </cell>
          <cell r="AS213">
            <v>0</v>
          </cell>
          <cell r="AT213">
            <v>0</v>
          </cell>
          <cell r="AU213">
            <v>2336122.2871287134</v>
          </cell>
          <cell r="AW213">
            <v>204</v>
          </cell>
          <cell r="AX213">
            <v>0</v>
          </cell>
          <cell r="AY213">
            <v>0</v>
          </cell>
          <cell r="AZ213">
            <v>0</v>
          </cell>
          <cell r="BA213">
            <v>0</v>
          </cell>
          <cell r="BB213">
            <v>0</v>
          </cell>
          <cell r="BC213">
            <v>2336121</v>
          </cell>
          <cell r="CA213">
            <v>204</v>
          </cell>
          <cell r="CB213">
            <v>206</v>
          </cell>
          <cell r="CC213" t="str">
            <v>NEWBURYPORT</v>
          </cell>
          <cell r="CD213">
            <v>2204793</v>
          </cell>
          <cell r="CE213">
            <v>2139634</v>
          </cell>
          <cell r="CF213">
            <v>65159</v>
          </cell>
          <cell r="CG213">
            <v>99451.199999999997</v>
          </cell>
          <cell r="CH213">
            <v>0</v>
          </cell>
          <cell r="CI213">
            <v>0</v>
          </cell>
          <cell r="CJ213">
            <v>164610.20000000001</v>
          </cell>
          <cell r="CK213">
            <v>98152.880331166147</v>
          </cell>
          <cell r="DA213">
            <v>204</v>
          </cell>
          <cell r="DB213" t="str">
            <v>NEWBURYPORT</v>
          </cell>
          <cell r="DG213">
            <v>0</v>
          </cell>
          <cell r="DK213">
            <v>0</v>
          </cell>
          <cell r="DL213">
            <v>0</v>
          </cell>
          <cell r="DN213">
            <v>0</v>
          </cell>
          <cell r="DP213">
            <v>65159</v>
          </cell>
          <cell r="DQ213">
            <v>0</v>
          </cell>
          <cell r="DR213">
            <v>65159</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W214">
            <v>205</v>
          </cell>
          <cell r="AX214">
            <v>0</v>
          </cell>
          <cell r="AY214">
            <v>0</v>
          </cell>
          <cell r="AZ214">
            <v>0</v>
          </cell>
          <cell r="BA214">
            <v>0</v>
          </cell>
          <cell r="BB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W215">
            <v>206</v>
          </cell>
          <cell r="AX215">
            <v>0</v>
          </cell>
          <cell r="AY215">
            <v>0</v>
          </cell>
          <cell r="AZ215">
            <v>0</v>
          </cell>
          <cell r="BA215">
            <v>0</v>
          </cell>
          <cell r="BB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5.115615136559776</v>
          </cell>
          <cell r="E216">
            <v>123060</v>
          </cell>
          <cell r="F216">
            <v>0</v>
          </cell>
          <cell r="G216">
            <v>4798.4469980930689</v>
          </cell>
          <cell r="H216">
            <v>127858.44699809307</v>
          </cell>
          <cell r="J216">
            <v>4798.4469980930689</v>
          </cell>
          <cell r="K216">
            <v>33754.503820738275</v>
          </cell>
          <cell r="L216">
            <v>38552.950818831341</v>
          </cell>
          <cell r="N216">
            <v>89305.49617926174</v>
          </cell>
          <cell r="P216">
            <v>4798.4469980930689</v>
          </cell>
          <cell r="Q216">
            <v>0</v>
          </cell>
          <cell r="R216">
            <v>0</v>
          </cell>
          <cell r="S216">
            <v>0</v>
          </cell>
          <cell r="T216">
            <v>33754.503820738275</v>
          </cell>
          <cell r="U216">
            <v>38552.950818831341</v>
          </cell>
          <cell r="W216">
            <v>51501.446998093066</v>
          </cell>
          <cell r="AA216">
            <v>207</v>
          </cell>
          <cell r="AB216">
            <v>5.115615136559776</v>
          </cell>
          <cell r="AC216">
            <v>0</v>
          </cell>
          <cell r="AD216">
            <v>0</v>
          </cell>
          <cell r="AE216">
            <v>0</v>
          </cell>
          <cell r="AF216">
            <v>0</v>
          </cell>
          <cell r="AG216">
            <v>0</v>
          </cell>
          <cell r="AH216">
            <v>123060</v>
          </cell>
          <cell r="AI216">
            <v>0</v>
          </cell>
          <cell r="AJ216">
            <v>0</v>
          </cell>
          <cell r="AK216">
            <v>0</v>
          </cell>
          <cell r="AL216">
            <v>123060</v>
          </cell>
          <cell r="AM216">
            <v>0</v>
          </cell>
          <cell r="AN216">
            <v>4798.4469980930689</v>
          </cell>
          <cell r="AO216">
            <v>127858.44699809306</v>
          </cell>
          <cell r="AP216">
            <v>0</v>
          </cell>
          <cell r="AQ216">
            <v>0</v>
          </cell>
          <cell r="AR216">
            <v>0</v>
          </cell>
          <cell r="AS216">
            <v>0</v>
          </cell>
          <cell r="AT216">
            <v>0</v>
          </cell>
          <cell r="AU216">
            <v>127858.44699809306</v>
          </cell>
          <cell r="AW216">
            <v>207</v>
          </cell>
          <cell r="AX216">
            <v>0</v>
          </cell>
          <cell r="AY216">
            <v>0</v>
          </cell>
          <cell r="AZ216">
            <v>0</v>
          </cell>
          <cell r="BA216">
            <v>0</v>
          </cell>
          <cell r="BB216">
            <v>0</v>
          </cell>
          <cell r="BC216">
            <v>127856</v>
          </cell>
          <cell r="CA216">
            <v>207</v>
          </cell>
          <cell r="CB216">
            <v>207</v>
          </cell>
          <cell r="CC216" t="str">
            <v>NEWTON</v>
          </cell>
          <cell r="CD216">
            <v>123060</v>
          </cell>
          <cell r="CE216">
            <v>95734</v>
          </cell>
          <cell r="CF216">
            <v>27326</v>
          </cell>
          <cell r="CG216">
            <v>19377</v>
          </cell>
          <cell r="CH216">
            <v>0</v>
          </cell>
          <cell r="CI216">
            <v>0</v>
          </cell>
          <cell r="CJ216">
            <v>46703</v>
          </cell>
          <cell r="CK216">
            <v>33754.503820738275</v>
          </cell>
          <cell r="DA216">
            <v>207</v>
          </cell>
          <cell r="DB216" t="str">
            <v>NEWTON</v>
          </cell>
          <cell r="DG216">
            <v>0</v>
          </cell>
          <cell r="DK216">
            <v>0</v>
          </cell>
          <cell r="DL216">
            <v>0</v>
          </cell>
          <cell r="DN216">
            <v>0</v>
          </cell>
          <cell r="DP216">
            <v>27326</v>
          </cell>
          <cell r="DQ216">
            <v>0</v>
          </cell>
          <cell r="DR216">
            <v>27326</v>
          </cell>
          <cell r="DT216">
            <v>0</v>
          </cell>
          <cell r="EC216">
            <v>-207</v>
          </cell>
        </row>
        <row r="217">
          <cell r="A217">
            <v>208</v>
          </cell>
          <cell r="B217">
            <v>208</v>
          </cell>
          <cell r="C217" t="str">
            <v>NORFOLK</v>
          </cell>
          <cell r="D217">
            <v>12.485805194336516</v>
          </cell>
          <cell r="E217">
            <v>215944.33408678084</v>
          </cell>
          <cell r="F217">
            <v>0</v>
          </cell>
          <cell r="G217">
            <v>11711.68527228765</v>
          </cell>
          <cell r="H217">
            <v>227656.01935906848</v>
          </cell>
          <cell r="J217">
            <v>11711.68527228765</v>
          </cell>
          <cell r="K217">
            <v>32554.276811590236</v>
          </cell>
          <cell r="L217">
            <v>44265.962083877886</v>
          </cell>
          <cell r="N217">
            <v>183390.0572751906</v>
          </cell>
          <cell r="P217">
            <v>11711.68527228765</v>
          </cell>
          <cell r="Q217">
            <v>162.94378402179697</v>
          </cell>
          <cell r="R217">
            <v>0</v>
          </cell>
          <cell r="S217">
            <v>0</v>
          </cell>
          <cell r="T217">
            <v>32554.276811590236</v>
          </cell>
          <cell r="U217">
            <v>44428.905867899681</v>
          </cell>
          <cell r="W217">
            <v>100504.9631430903</v>
          </cell>
          <cell r="AA217">
            <v>208</v>
          </cell>
          <cell r="AB217">
            <v>12.485805194336516</v>
          </cell>
          <cell r="AC217">
            <v>0</v>
          </cell>
          <cell r="AD217">
            <v>0</v>
          </cell>
          <cell r="AE217">
            <v>0</v>
          </cell>
          <cell r="AF217">
            <v>0</v>
          </cell>
          <cell r="AG217">
            <v>0</v>
          </cell>
          <cell r="AH217">
            <v>216678</v>
          </cell>
          <cell r="AI217">
            <v>733.66591321921339</v>
          </cell>
          <cell r="AJ217">
            <v>0</v>
          </cell>
          <cell r="AK217">
            <v>0</v>
          </cell>
          <cell r="AL217">
            <v>215944.33408678084</v>
          </cell>
          <cell r="AM217">
            <v>0</v>
          </cell>
          <cell r="AN217">
            <v>11711.68527228765</v>
          </cell>
          <cell r="AO217">
            <v>227656.01935906839</v>
          </cell>
          <cell r="AP217">
            <v>0</v>
          </cell>
          <cell r="AQ217">
            <v>162.94378402179697</v>
          </cell>
          <cell r="AR217">
            <v>0</v>
          </cell>
          <cell r="AS217">
            <v>0</v>
          </cell>
          <cell r="AT217">
            <v>162.94378402179697</v>
          </cell>
          <cell r="AU217">
            <v>227818.96314309022</v>
          </cell>
          <cell r="AW217">
            <v>208</v>
          </cell>
          <cell r="AX217">
            <v>0</v>
          </cell>
          <cell r="AY217">
            <v>0</v>
          </cell>
          <cell r="AZ217">
            <v>0</v>
          </cell>
          <cell r="BA217">
            <v>0</v>
          </cell>
          <cell r="BB217">
            <v>0</v>
          </cell>
          <cell r="BC217">
            <v>228389</v>
          </cell>
          <cell r="CA217">
            <v>208</v>
          </cell>
          <cell r="CB217">
            <v>208</v>
          </cell>
          <cell r="CC217" t="str">
            <v>NORFOLK</v>
          </cell>
          <cell r="CD217">
            <v>215944.33408678084</v>
          </cell>
          <cell r="CE217">
            <v>184161</v>
          </cell>
          <cell r="CF217">
            <v>31783.334086780844</v>
          </cell>
          <cell r="CG217">
            <v>2323.7999999999997</v>
          </cell>
          <cell r="CH217">
            <v>54523.200000000004</v>
          </cell>
          <cell r="CI217">
            <v>0</v>
          </cell>
          <cell r="CJ217">
            <v>88630.334086780844</v>
          </cell>
          <cell r="CK217">
            <v>32554.276811590236</v>
          </cell>
          <cell r="DA217">
            <v>208</v>
          </cell>
          <cell r="DB217" t="str">
            <v>NORFOLK</v>
          </cell>
          <cell r="DG217">
            <v>0</v>
          </cell>
          <cell r="DK217">
            <v>0</v>
          </cell>
          <cell r="DL217">
            <v>0</v>
          </cell>
          <cell r="DN217">
            <v>0</v>
          </cell>
          <cell r="DP217">
            <v>31783.334086780844</v>
          </cell>
          <cell r="DQ217">
            <v>0</v>
          </cell>
          <cell r="DR217">
            <v>31783.334086780844</v>
          </cell>
          <cell r="DT217">
            <v>0</v>
          </cell>
          <cell r="EC217">
            <v>-208</v>
          </cell>
        </row>
        <row r="218">
          <cell r="A218">
            <v>209</v>
          </cell>
          <cell r="B218">
            <v>209</v>
          </cell>
          <cell r="C218" t="str">
            <v>NORTH ADAMS</v>
          </cell>
          <cell r="D218">
            <v>63.427419354838705</v>
          </cell>
          <cell r="E218">
            <v>1055943</v>
          </cell>
          <cell r="F218">
            <v>0</v>
          </cell>
          <cell r="G218">
            <v>59494.919354838705</v>
          </cell>
          <cell r="H218">
            <v>1115437.9193548388</v>
          </cell>
          <cell r="J218">
            <v>59494.919354838705</v>
          </cell>
          <cell r="K218">
            <v>109023</v>
          </cell>
          <cell r="L218">
            <v>168517.9193548387</v>
          </cell>
          <cell r="N218">
            <v>946920.00000000012</v>
          </cell>
          <cell r="P218">
            <v>59494.919354838705</v>
          </cell>
          <cell r="Q218">
            <v>0</v>
          </cell>
          <cell r="R218">
            <v>0</v>
          </cell>
          <cell r="S218">
            <v>0</v>
          </cell>
          <cell r="T218">
            <v>109023</v>
          </cell>
          <cell r="U218">
            <v>168517.9193548387</v>
          </cell>
          <cell r="W218">
            <v>200905.5193548387</v>
          </cell>
          <cell r="AA218">
            <v>209</v>
          </cell>
          <cell r="AB218">
            <v>63.427419354838705</v>
          </cell>
          <cell r="AC218">
            <v>0</v>
          </cell>
          <cell r="AD218">
            <v>0</v>
          </cell>
          <cell r="AE218">
            <v>0</v>
          </cell>
          <cell r="AF218">
            <v>0</v>
          </cell>
          <cell r="AG218">
            <v>0</v>
          </cell>
          <cell r="AH218">
            <v>1055943</v>
          </cell>
          <cell r="AI218">
            <v>0</v>
          </cell>
          <cell r="AJ218">
            <v>0</v>
          </cell>
          <cell r="AK218">
            <v>0</v>
          </cell>
          <cell r="AL218">
            <v>1055943</v>
          </cell>
          <cell r="AM218">
            <v>0</v>
          </cell>
          <cell r="AN218">
            <v>59494.919354838705</v>
          </cell>
          <cell r="AO218">
            <v>1115437.9193548388</v>
          </cell>
          <cell r="AP218">
            <v>0</v>
          </cell>
          <cell r="AQ218">
            <v>0</v>
          </cell>
          <cell r="AR218">
            <v>0</v>
          </cell>
          <cell r="AS218">
            <v>0</v>
          </cell>
          <cell r="AT218">
            <v>0</v>
          </cell>
          <cell r="AU218">
            <v>1115437.9193548388</v>
          </cell>
          <cell r="AW218">
            <v>209</v>
          </cell>
          <cell r="AX218">
            <v>0</v>
          </cell>
          <cell r="AY218">
            <v>0</v>
          </cell>
          <cell r="AZ218">
            <v>0</v>
          </cell>
          <cell r="BA218">
            <v>0</v>
          </cell>
          <cell r="BB218">
            <v>0</v>
          </cell>
          <cell r="BC218">
            <v>1115436</v>
          </cell>
          <cell r="CA218">
            <v>209</v>
          </cell>
          <cell r="CB218">
            <v>209</v>
          </cell>
          <cell r="CC218" t="str">
            <v>NORTH ADAMS</v>
          </cell>
          <cell r="CD218">
            <v>1055943</v>
          </cell>
          <cell r="CE218">
            <v>946920</v>
          </cell>
          <cell r="CF218">
            <v>109023</v>
          </cell>
          <cell r="CG218">
            <v>0</v>
          </cell>
          <cell r="CH218">
            <v>32387.600000000002</v>
          </cell>
          <cell r="CI218">
            <v>0</v>
          </cell>
          <cell r="CJ218">
            <v>141410.6</v>
          </cell>
          <cell r="CK218">
            <v>109023</v>
          </cell>
          <cell r="DA218">
            <v>209</v>
          </cell>
          <cell r="DB218" t="str">
            <v>NORTH ADAMS</v>
          </cell>
          <cell r="DG218">
            <v>0</v>
          </cell>
          <cell r="DK218">
            <v>0</v>
          </cell>
          <cell r="DL218">
            <v>0</v>
          </cell>
          <cell r="DN218">
            <v>0</v>
          </cell>
          <cell r="DP218">
            <v>109023</v>
          </cell>
          <cell r="DQ218">
            <v>0</v>
          </cell>
          <cell r="DR218">
            <v>109023</v>
          </cell>
          <cell r="DT218">
            <v>0</v>
          </cell>
          <cell r="EC218">
            <v>-209</v>
          </cell>
        </row>
        <row r="219">
          <cell r="A219">
            <v>210</v>
          </cell>
          <cell r="B219">
            <v>214</v>
          </cell>
          <cell r="C219" t="str">
            <v>NORTHAMPTON</v>
          </cell>
          <cell r="D219">
            <v>179.76946158195446</v>
          </cell>
          <cell r="E219">
            <v>2534335</v>
          </cell>
          <cell r="F219">
            <v>0</v>
          </cell>
          <cell r="G219">
            <v>168623.75496387354</v>
          </cell>
          <cell r="H219">
            <v>2702958.7549638734</v>
          </cell>
          <cell r="J219">
            <v>168623.75496387354</v>
          </cell>
          <cell r="K219">
            <v>180530.94455532837</v>
          </cell>
          <cell r="L219">
            <v>349154.69951920188</v>
          </cell>
          <cell r="N219">
            <v>2353804.0554446718</v>
          </cell>
          <cell r="P219">
            <v>168623.75496387354</v>
          </cell>
          <cell r="Q219">
            <v>0</v>
          </cell>
          <cell r="R219">
            <v>0</v>
          </cell>
          <cell r="S219">
            <v>0</v>
          </cell>
          <cell r="T219">
            <v>180530.94455532837</v>
          </cell>
          <cell r="U219">
            <v>349154.69951920188</v>
          </cell>
          <cell r="W219">
            <v>449467.35496387351</v>
          </cell>
          <cell r="AA219">
            <v>210</v>
          </cell>
          <cell r="AB219">
            <v>179.76946158195446</v>
          </cell>
          <cell r="AC219">
            <v>0</v>
          </cell>
          <cell r="AD219">
            <v>0</v>
          </cell>
          <cell r="AE219">
            <v>0</v>
          </cell>
          <cell r="AF219">
            <v>0</v>
          </cell>
          <cell r="AG219">
            <v>0</v>
          </cell>
          <cell r="AH219">
            <v>2534335</v>
          </cell>
          <cell r="AI219">
            <v>0</v>
          </cell>
          <cell r="AJ219">
            <v>0</v>
          </cell>
          <cell r="AK219">
            <v>0</v>
          </cell>
          <cell r="AL219">
            <v>2534335</v>
          </cell>
          <cell r="AM219">
            <v>0</v>
          </cell>
          <cell r="AN219">
            <v>168623.75496387354</v>
          </cell>
          <cell r="AO219">
            <v>2702958.7549638739</v>
          </cell>
          <cell r="AP219">
            <v>0</v>
          </cell>
          <cell r="AQ219">
            <v>0</v>
          </cell>
          <cell r="AR219">
            <v>0</v>
          </cell>
          <cell r="AS219">
            <v>0</v>
          </cell>
          <cell r="AT219">
            <v>0</v>
          </cell>
          <cell r="AU219">
            <v>2702958.7549638739</v>
          </cell>
          <cell r="AW219">
            <v>210</v>
          </cell>
          <cell r="AX219">
            <v>0</v>
          </cell>
          <cell r="AY219">
            <v>0</v>
          </cell>
          <cell r="AZ219">
            <v>0</v>
          </cell>
          <cell r="BA219">
            <v>0</v>
          </cell>
          <cell r="BB219">
            <v>0</v>
          </cell>
          <cell r="BC219">
            <v>2702966</v>
          </cell>
          <cell r="CA219">
            <v>210</v>
          </cell>
          <cell r="CB219">
            <v>214</v>
          </cell>
          <cell r="CC219" t="str">
            <v>NORTHAMPTON</v>
          </cell>
          <cell r="CD219">
            <v>2534335</v>
          </cell>
          <cell r="CE219">
            <v>2403606</v>
          </cell>
          <cell r="CF219">
            <v>130729</v>
          </cell>
          <cell r="CG219">
            <v>150114.6</v>
          </cell>
          <cell r="CH219">
            <v>0</v>
          </cell>
          <cell r="CI219">
            <v>0</v>
          </cell>
          <cell r="CJ219">
            <v>280843.59999999998</v>
          </cell>
          <cell r="CK219">
            <v>180530.94455532837</v>
          </cell>
          <cell r="DA219">
            <v>210</v>
          </cell>
          <cell r="DB219" t="str">
            <v>NORTHAMPTON</v>
          </cell>
          <cell r="DG219">
            <v>0</v>
          </cell>
          <cell r="DK219">
            <v>0</v>
          </cell>
          <cell r="DL219">
            <v>0</v>
          </cell>
          <cell r="DN219">
            <v>0</v>
          </cell>
          <cell r="DP219">
            <v>130729</v>
          </cell>
          <cell r="DQ219">
            <v>0</v>
          </cell>
          <cell r="DR219">
            <v>130729</v>
          </cell>
          <cell r="DT219">
            <v>0</v>
          </cell>
          <cell r="EC219">
            <v>-210</v>
          </cell>
        </row>
        <row r="220">
          <cell r="A220">
            <v>211</v>
          </cell>
          <cell r="B220">
            <v>210</v>
          </cell>
          <cell r="C220" t="str">
            <v>NORTH ANDOVER</v>
          </cell>
          <cell r="D220">
            <v>9.0848597706177028</v>
          </cell>
          <cell r="E220">
            <v>150564.34896137344</v>
          </cell>
          <cell r="F220">
            <v>0</v>
          </cell>
          <cell r="G220">
            <v>8521.5984648394078</v>
          </cell>
          <cell r="H220">
            <v>159085.94742621284</v>
          </cell>
          <cell r="J220">
            <v>8521.5984648394078</v>
          </cell>
          <cell r="K220">
            <v>30419.571609371887</v>
          </cell>
          <cell r="L220">
            <v>38941.170074211295</v>
          </cell>
          <cell r="N220">
            <v>120144.77735200155</v>
          </cell>
          <cell r="P220">
            <v>8521.5984648394078</v>
          </cell>
          <cell r="Q220">
            <v>0</v>
          </cell>
          <cell r="R220">
            <v>0</v>
          </cell>
          <cell r="S220">
            <v>0</v>
          </cell>
          <cell r="T220">
            <v>30419.571609371887</v>
          </cell>
          <cell r="U220">
            <v>38941.170074211295</v>
          </cell>
          <cell r="W220">
            <v>56509.747426212853</v>
          </cell>
          <cell r="AA220">
            <v>211</v>
          </cell>
          <cell r="AB220">
            <v>9.0848597706177028</v>
          </cell>
          <cell r="AC220">
            <v>0</v>
          </cell>
          <cell r="AD220">
            <v>0</v>
          </cell>
          <cell r="AE220">
            <v>0</v>
          </cell>
          <cell r="AF220">
            <v>0</v>
          </cell>
          <cell r="AG220">
            <v>0</v>
          </cell>
          <cell r="AH220">
            <v>151498</v>
          </cell>
          <cell r="AI220">
            <v>933.65103862638205</v>
          </cell>
          <cell r="AJ220">
            <v>0</v>
          </cell>
          <cell r="AK220">
            <v>0</v>
          </cell>
          <cell r="AL220">
            <v>150564.34896137344</v>
          </cell>
          <cell r="AM220">
            <v>0</v>
          </cell>
          <cell r="AN220">
            <v>8521.5984648394078</v>
          </cell>
          <cell r="AO220">
            <v>159085.94742621321</v>
          </cell>
          <cell r="AP220">
            <v>0</v>
          </cell>
          <cell r="AQ220">
            <v>0</v>
          </cell>
          <cell r="AR220">
            <v>0</v>
          </cell>
          <cell r="AS220">
            <v>0</v>
          </cell>
          <cell r="AT220">
            <v>0</v>
          </cell>
          <cell r="AU220">
            <v>159085.94742621321</v>
          </cell>
          <cell r="AW220">
            <v>211</v>
          </cell>
          <cell r="AX220">
            <v>0</v>
          </cell>
          <cell r="AY220">
            <v>0</v>
          </cell>
          <cell r="AZ220">
            <v>0</v>
          </cell>
          <cell r="BA220">
            <v>0</v>
          </cell>
          <cell r="BB220">
            <v>0</v>
          </cell>
          <cell r="BC220">
            <v>160019</v>
          </cell>
          <cell r="CA220">
            <v>211</v>
          </cell>
          <cell r="CB220">
            <v>210</v>
          </cell>
          <cell r="CC220" t="str">
            <v>NORTH ANDOVER</v>
          </cell>
          <cell r="CD220">
            <v>150564.34896137344</v>
          </cell>
          <cell r="CE220">
            <v>128867</v>
          </cell>
          <cell r="CF220">
            <v>21697.348961373442</v>
          </cell>
          <cell r="CG220">
            <v>26290.799999999999</v>
          </cell>
          <cell r="CH220">
            <v>0</v>
          </cell>
          <cell r="CI220">
            <v>0</v>
          </cell>
          <cell r="CJ220">
            <v>47988.148961373445</v>
          </cell>
          <cell r="CK220">
            <v>30419.571609371887</v>
          </cell>
          <cell r="DA220">
            <v>211</v>
          </cell>
          <cell r="DB220" t="str">
            <v>NORTH ANDOVER</v>
          </cell>
          <cell r="DG220">
            <v>0</v>
          </cell>
          <cell r="DK220">
            <v>0</v>
          </cell>
          <cell r="DL220">
            <v>0</v>
          </cell>
          <cell r="DN220">
            <v>0</v>
          </cell>
          <cell r="DP220">
            <v>21697.348961373442</v>
          </cell>
          <cell r="DQ220">
            <v>0</v>
          </cell>
          <cell r="DR220">
            <v>21697.348961373442</v>
          </cell>
          <cell r="DT220">
            <v>0</v>
          </cell>
          <cell r="EC220">
            <v>-211</v>
          </cell>
        </row>
        <row r="221">
          <cell r="A221">
            <v>212</v>
          </cell>
          <cell r="B221">
            <v>211</v>
          </cell>
          <cell r="C221" t="str">
            <v>NORTH ATTLEBOROUGH</v>
          </cell>
          <cell r="D221">
            <v>152.98557806108914</v>
          </cell>
          <cell r="E221">
            <v>2126155.2023813948</v>
          </cell>
          <cell r="F221">
            <v>0</v>
          </cell>
          <cell r="G221">
            <v>143500.4722213014</v>
          </cell>
          <cell r="H221">
            <v>2269655.6746026962</v>
          </cell>
          <cell r="J221">
            <v>143500.4722213014</v>
          </cell>
          <cell r="K221">
            <v>94912.204779099338</v>
          </cell>
          <cell r="L221">
            <v>238412.67700040073</v>
          </cell>
          <cell r="N221">
            <v>2031242.9976022956</v>
          </cell>
          <cell r="P221">
            <v>143500.4722213014</v>
          </cell>
          <cell r="Q221">
            <v>135.3890177312945</v>
          </cell>
          <cell r="R221">
            <v>0</v>
          </cell>
          <cell r="S221">
            <v>0</v>
          </cell>
          <cell r="T221">
            <v>94912.204779099338</v>
          </cell>
          <cell r="U221">
            <v>238548.06601813203</v>
          </cell>
          <cell r="W221">
            <v>341317.66362042748</v>
          </cell>
          <cell r="AA221">
            <v>212</v>
          </cell>
          <cell r="AB221">
            <v>152.98557806108914</v>
          </cell>
          <cell r="AC221">
            <v>0</v>
          </cell>
          <cell r="AD221">
            <v>0</v>
          </cell>
          <cell r="AE221">
            <v>0</v>
          </cell>
          <cell r="AF221">
            <v>0</v>
          </cell>
          <cell r="AG221">
            <v>0</v>
          </cell>
          <cell r="AH221">
            <v>2148563</v>
          </cell>
          <cell r="AI221">
            <v>22407.797618607725</v>
          </cell>
          <cell r="AJ221">
            <v>0</v>
          </cell>
          <cell r="AK221">
            <v>0</v>
          </cell>
          <cell r="AL221">
            <v>2126155.2023813948</v>
          </cell>
          <cell r="AM221">
            <v>0</v>
          </cell>
          <cell r="AN221">
            <v>143500.4722213014</v>
          </cell>
          <cell r="AO221">
            <v>2269655.6746026929</v>
          </cell>
          <cell r="AP221">
            <v>0</v>
          </cell>
          <cell r="AQ221">
            <v>135.3890177312945</v>
          </cell>
          <cell r="AR221">
            <v>0</v>
          </cell>
          <cell r="AS221">
            <v>0</v>
          </cell>
          <cell r="AT221">
            <v>135.3890177312945</v>
          </cell>
          <cell r="AU221">
            <v>2269791.063620423</v>
          </cell>
          <cell r="AW221">
            <v>212</v>
          </cell>
          <cell r="AX221">
            <v>0</v>
          </cell>
          <cell r="AY221">
            <v>0</v>
          </cell>
          <cell r="AZ221">
            <v>0</v>
          </cell>
          <cell r="BA221">
            <v>0</v>
          </cell>
          <cell r="BB221">
            <v>0</v>
          </cell>
          <cell r="BC221">
            <v>2292061</v>
          </cell>
          <cell r="CA221">
            <v>212</v>
          </cell>
          <cell r="CB221">
            <v>211</v>
          </cell>
          <cell r="CC221" t="str">
            <v>NORTH ATTLEBOROUGH</v>
          </cell>
          <cell r="CD221">
            <v>2126155.2023813948</v>
          </cell>
          <cell r="CE221">
            <v>2068933</v>
          </cell>
          <cell r="CF221">
            <v>57222.202381394804</v>
          </cell>
          <cell r="CG221">
            <v>113606.39999999999</v>
          </cell>
          <cell r="CH221">
            <v>26853.200000000001</v>
          </cell>
          <cell r="CI221">
            <v>0</v>
          </cell>
          <cell r="CJ221">
            <v>197681.80238139481</v>
          </cell>
          <cell r="CK221">
            <v>94912.204779099338</v>
          </cell>
          <cell r="DA221">
            <v>212</v>
          </cell>
          <cell r="DB221" t="str">
            <v>NORTH ATTLEBOROUGH</v>
          </cell>
          <cell r="DG221">
            <v>0</v>
          </cell>
          <cell r="DK221">
            <v>0</v>
          </cell>
          <cell r="DL221">
            <v>0</v>
          </cell>
          <cell r="DN221">
            <v>0</v>
          </cell>
          <cell r="DP221">
            <v>57222.202381394804</v>
          </cell>
          <cell r="DQ221">
            <v>0</v>
          </cell>
          <cell r="DR221">
            <v>57222.202381394804</v>
          </cell>
          <cell r="DT221">
            <v>0</v>
          </cell>
          <cell r="EC221">
            <v>-212</v>
          </cell>
        </row>
        <row r="222">
          <cell r="A222">
            <v>213</v>
          </cell>
          <cell r="B222">
            <v>215</v>
          </cell>
          <cell r="C222" t="str">
            <v>NORTHBOROUGH</v>
          </cell>
          <cell r="D222">
            <v>2</v>
          </cell>
          <cell r="E222">
            <v>34450.14</v>
          </cell>
          <cell r="F222">
            <v>0</v>
          </cell>
          <cell r="G222">
            <v>1875.9999999999998</v>
          </cell>
          <cell r="H222">
            <v>36326.14</v>
          </cell>
          <cell r="J222">
            <v>1875.9999999999998</v>
          </cell>
          <cell r="K222">
            <v>698.13999999999942</v>
          </cell>
          <cell r="L222">
            <v>2574.1399999999994</v>
          </cell>
          <cell r="N222">
            <v>33752</v>
          </cell>
          <cell r="P222">
            <v>1875.9999999999998</v>
          </cell>
          <cell r="Q222">
            <v>102.84359219527336</v>
          </cell>
          <cell r="R222">
            <v>0</v>
          </cell>
          <cell r="S222">
            <v>0</v>
          </cell>
          <cell r="T222">
            <v>698.13999999999942</v>
          </cell>
          <cell r="U222">
            <v>2676.9835921952726</v>
          </cell>
          <cell r="W222">
            <v>2676.9835921952726</v>
          </cell>
          <cell r="AA222">
            <v>213</v>
          </cell>
          <cell r="AB222">
            <v>2</v>
          </cell>
          <cell r="AC222">
            <v>0</v>
          </cell>
          <cell r="AD222">
            <v>0</v>
          </cell>
          <cell r="AE222">
            <v>0</v>
          </cell>
          <cell r="AF222">
            <v>0</v>
          </cell>
          <cell r="AG222">
            <v>0</v>
          </cell>
          <cell r="AH222">
            <v>34599</v>
          </cell>
          <cell r="AI222">
            <v>148.86000000000001</v>
          </cell>
          <cell r="AJ222">
            <v>0</v>
          </cell>
          <cell r="AK222">
            <v>0</v>
          </cell>
          <cell r="AL222">
            <v>34450.14</v>
          </cell>
          <cell r="AM222">
            <v>0</v>
          </cell>
          <cell r="AN222">
            <v>1875.9999999999998</v>
          </cell>
          <cell r="AO222">
            <v>36326.14</v>
          </cell>
          <cell r="AP222">
            <v>0</v>
          </cell>
          <cell r="AQ222">
            <v>102.84359219527336</v>
          </cell>
          <cell r="AR222">
            <v>0</v>
          </cell>
          <cell r="AS222">
            <v>0</v>
          </cell>
          <cell r="AT222">
            <v>102.84359219527336</v>
          </cell>
          <cell r="AU222">
            <v>36428.983592195276</v>
          </cell>
          <cell r="AW222">
            <v>213</v>
          </cell>
          <cell r="AX222">
            <v>0</v>
          </cell>
          <cell r="AY222">
            <v>0</v>
          </cell>
          <cell r="AZ222">
            <v>0</v>
          </cell>
          <cell r="BA222">
            <v>0</v>
          </cell>
          <cell r="BB222">
            <v>0</v>
          </cell>
          <cell r="BC222">
            <v>36474</v>
          </cell>
          <cell r="CA222">
            <v>213</v>
          </cell>
          <cell r="CB222">
            <v>215</v>
          </cell>
          <cell r="CC222" t="str">
            <v>NORTHBOROUGH</v>
          </cell>
          <cell r="CD222">
            <v>34450.14</v>
          </cell>
          <cell r="CE222">
            <v>33752</v>
          </cell>
          <cell r="CF222">
            <v>698.13999999999942</v>
          </cell>
          <cell r="CG222">
            <v>0</v>
          </cell>
          <cell r="CH222">
            <v>0</v>
          </cell>
          <cell r="CI222">
            <v>0</v>
          </cell>
          <cell r="CJ222">
            <v>698.13999999999942</v>
          </cell>
          <cell r="CK222">
            <v>698.13999999999942</v>
          </cell>
          <cell r="DA222">
            <v>213</v>
          </cell>
          <cell r="DB222" t="str">
            <v>NORTHBOROUGH</v>
          </cell>
          <cell r="DG222">
            <v>0</v>
          </cell>
          <cell r="DK222">
            <v>0</v>
          </cell>
          <cell r="DL222">
            <v>0</v>
          </cell>
          <cell r="DN222">
            <v>0</v>
          </cell>
          <cell r="DP222">
            <v>698.13999999999942</v>
          </cell>
          <cell r="DQ222">
            <v>0</v>
          </cell>
          <cell r="DR222">
            <v>698.13999999999942</v>
          </cell>
          <cell r="DT222">
            <v>0</v>
          </cell>
          <cell r="EC222">
            <v>-213</v>
          </cell>
        </row>
        <row r="223">
          <cell r="A223">
            <v>214</v>
          </cell>
          <cell r="B223">
            <v>216</v>
          </cell>
          <cell r="C223" t="str">
            <v>NORTHBRIDGE</v>
          </cell>
          <cell r="D223">
            <v>3.0597085497248284</v>
          </cell>
          <cell r="E223">
            <v>42140.501600031006</v>
          </cell>
          <cell r="F223">
            <v>0</v>
          </cell>
          <cell r="G223">
            <v>2870.0066196418875</v>
          </cell>
          <cell r="H223">
            <v>45010.508219672891</v>
          </cell>
          <cell r="J223">
            <v>2870.0066196418875</v>
          </cell>
          <cell r="K223">
            <v>1870.6487192123452</v>
          </cell>
          <cell r="L223">
            <v>4740.6553388542325</v>
          </cell>
          <cell r="N223">
            <v>40269.85288081866</v>
          </cell>
          <cell r="P223">
            <v>2870.0066196418875</v>
          </cell>
          <cell r="Q223">
            <v>60.470741721726547</v>
          </cell>
          <cell r="R223">
            <v>0</v>
          </cell>
          <cell r="S223">
            <v>0</v>
          </cell>
          <cell r="T223">
            <v>1870.6487192123452</v>
          </cell>
          <cell r="U223">
            <v>4801.1260805759593</v>
          </cell>
          <cell r="W223">
            <v>4823.5789613946199</v>
          </cell>
          <cell r="AA223">
            <v>214</v>
          </cell>
          <cell r="AB223">
            <v>3.0597085497248284</v>
          </cell>
          <cell r="AC223">
            <v>0</v>
          </cell>
          <cell r="AD223">
            <v>0</v>
          </cell>
          <cell r="AE223">
            <v>0</v>
          </cell>
          <cell r="AF223">
            <v>0</v>
          </cell>
          <cell r="AG223">
            <v>0</v>
          </cell>
          <cell r="AH223">
            <v>42741</v>
          </cell>
          <cell r="AI223">
            <v>600.4983999689947</v>
          </cell>
          <cell r="AJ223">
            <v>0</v>
          </cell>
          <cell r="AK223">
            <v>0</v>
          </cell>
          <cell r="AL223">
            <v>42140.501600031006</v>
          </cell>
          <cell r="AM223">
            <v>0</v>
          </cell>
          <cell r="AN223">
            <v>2870.0066196418875</v>
          </cell>
          <cell r="AO223">
            <v>45010.508219672905</v>
          </cell>
          <cell r="AP223">
            <v>0</v>
          </cell>
          <cell r="AQ223">
            <v>60.470741721726547</v>
          </cell>
          <cell r="AR223">
            <v>0</v>
          </cell>
          <cell r="AS223">
            <v>0</v>
          </cell>
          <cell r="AT223">
            <v>60.470741721726547</v>
          </cell>
          <cell r="AU223">
            <v>45070.978961394634</v>
          </cell>
          <cell r="AW223">
            <v>214</v>
          </cell>
          <cell r="AX223">
            <v>0</v>
          </cell>
          <cell r="AY223">
            <v>0</v>
          </cell>
          <cell r="AZ223">
            <v>0</v>
          </cell>
          <cell r="BA223">
            <v>0</v>
          </cell>
          <cell r="BB223">
            <v>0</v>
          </cell>
          <cell r="BC223">
            <v>45612</v>
          </cell>
          <cell r="CA223">
            <v>214</v>
          </cell>
          <cell r="CB223">
            <v>216</v>
          </cell>
          <cell r="CC223" t="str">
            <v>NORTHBRIDGE</v>
          </cell>
          <cell r="CD223">
            <v>42140.501600031006</v>
          </cell>
          <cell r="CE223">
            <v>40281</v>
          </cell>
          <cell r="CF223">
            <v>1859.5016000310061</v>
          </cell>
          <cell r="CG223">
            <v>33.6</v>
          </cell>
          <cell r="CH223">
            <v>0</v>
          </cell>
          <cell r="CI223">
            <v>0</v>
          </cell>
          <cell r="CJ223">
            <v>1893.101600031006</v>
          </cell>
          <cell r="CK223">
            <v>1870.6487192123452</v>
          </cell>
          <cell r="DA223">
            <v>214</v>
          </cell>
          <cell r="DB223" t="str">
            <v>NORTHBRIDGE</v>
          </cell>
          <cell r="DG223">
            <v>0</v>
          </cell>
          <cell r="DK223">
            <v>0</v>
          </cell>
          <cell r="DL223">
            <v>0</v>
          </cell>
          <cell r="DN223">
            <v>0</v>
          </cell>
          <cell r="DP223">
            <v>1859.5016000310061</v>
          </cell>
          <cell r="DQ223">
            <v>0</v>
          </cell>
          <cell r="DR223">
            <v>1859.5016000310061</v>
          </cell>
          <cell r="DT223">
            <v>0</v>
          </cell>
          <cell r="EC223">
            <v>-214</v>
          </cell>
        </row>
        <row r="224">
          <cell r="A224">
            <v>215</v>
          </cell>
          <cell r="B224">
            <v>212</v>
          </cell>
          <cell r="C224" t="str">
            <v>NORTH BROOKFIELD</v>
          </cell>
          <cell r="D224">
            <v>13.714285714285715</v>
          </cell>
          <cell r="E224">
            <v>177504.42285714287</v>
          </cell>
          <cell r="F224">
            <v>0</v>
          </cell>
          <cell r="G224">
            <v>12864.000000000002</v>
          </cell>
          <cell r="H224">
            <v>190368.42285714287</v>
          </cell>
          <cell r="J224">
            <v>12864.000000000002</v>
          </cell>
          <cell r="K224">
            <v>38751.9493219664</v>
          </cell>
          <cell r="L224">
            <v>51615.9493219664</v>
          </cell>
          <cell r="N224">
            <v>138752.47353517648</v>
          </cell>
          <cell r="P224">
            <v>12864.000000000002</v>
          </cell>
          <cell r="Q224">
            <v>0</v>
          </cell>
          <cell r="R224">
            <v>0</v>
          </cell>
          <cell r="S224">
            <v>0</v>
          </cell>
          <cell r="T224">
            <v>38751.9493219664</v>
          </cell>
          <cell r="U224">
            <v>51615.9493219664</v>
          </cell>
          <cell r="W224">
            <v>89039.222857142857</v>
          </cell>
          <cell r="AA224">
            <v>215</v>
          </cell>
          <cell r="AB224">
            <v>13.714285714285715</v>
          </cell>
          <cell r="AC224">
            <v>0</v>
          </cell>
          <cell r="AD224">
            <v>0</v>
          </cell>
          <cell r="AE224">
            <v>0</v>
          </cell>
          <cell r="AF224">
            <v>0</v>
          </cell>
          <cell r="AG224">
            <v>0</v>
          </cell>
          <cell r="AH224">
            <v>180614</v>
          </cell>
          <cell r="AI224">
            <v>3109.5771428571434</v>
          </cell>
          <cell r="AJ224">
            <v>0</v>
          </cell>
          <cell r="AK224">
            <v>0</v>
          </cell>
          <cell r="AL224">
            <v>177504.42285714287</v>
          </cell>
          <cell r="AM224">
            <v>0</v>
          </cell>
          <cell r="AN224">
            <v>12864.000000000002</v>
          </cell>
          <cell r="AO224">
            <v>190368.42285714287</v>
          </cell>
          <cell r="AP224">
            <v>0</v>
          </cell>
          <cell r="AQ224">
            <v>0</v>
          </cell>
          <cell r="AR224">
            <v>0</v>
          </cell>
          <cell r="AS224">
            <v>0</v>
          </cell>
          <cell r="AT224">
            <v>0</v>
          </cell>
          <cell r="AU224">
            <v>190368.42285714287</v>
          </cell>
          <cell r="AW224">
            <v>215</v>
          </cell>
          <cell r="AX224">
            <v>0</v>
          </cell>
          <cell r="AY224">
            <v>0</v>
          </cell>
          <cell r="AZ224">
            <v>0</v>
          </cell>
          <cell r="BA224">
            <v>0</v>
          </cell>
          <cell r="BB224">
            <v>0</v>
          </cell>
          <cell r="BC224">
            <v>193480</v>
          </cell>
          <cell r="CA224">
            <v>215</v>
          </cell>
          <cell r="CB224">
            <v>212</v>
          </cell>
          <cell r="CC224" t="str">
            <v>NORTH BROOKFIELD</v>
          </cell>
          <cell r="CD224">
            <v>177504.42285714287</v>
          </cell>
          <cell r="CE224">
            <v>148296</v>
          </cell>
          <cell r="CF224">
            <v>29208.422857142868</v>
          </cell>
          <cell r="CG224">
            <v>28766.399999999998</v>
          </cell>
          <cell r="CH224">
            <v>18200.400000000001</v>
          </cell>
          <cell r="CI224">
            <v>0</v>
          </cell>
          <cell r="CJ224">
            <v>76175.222857142857</v>
          </cell>
          <cell r="CK224">
            <v>38751.9493219664</v>
          </cell>
          <cell r="DA224">
            <v>215</v>
          </cell>
          <cell r="DB224" t="str">
            <v>NORTH BROOKFIELD</v>
          </cell>
          <cell r="DG224">
            <v>0</v>
          </cell>
          <cell r="DK224">
            <v>0</v>
          </cell>
          <cell r="DL224">
            <v>0</v>
          </cell>
          <cell r="DN224">
            <v>0</v>
          </cell>
          <cell r="DP224">
            <v>29208.422857142868</v>
          </cell>
          <cell r="DQ224">
            <v>0</v>
          </cell>
          <cell r="DR224">
            <v>29208.422857142868</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W225">
            <v>216</v>
          </cell>
          <cell r="AX225">
            <v>0</v>
          </cell>
          <cell r="AY225">
            <v>0</v>
          </cell>
          <cell r="AZ225">
            <v>0</v>
          </cell>
          <cell r="BA225">
            <v>0</v>
          </cell>
          <cell r="BB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2.0570292498147107</v>
          </cell>
          <cell r="E226">
            <v>36094</v>
          </cell>
          <cell r="F226">
            <v>0</v>
          </cell>
          <cell r="G226">
            <v>1929.4934363261998</v>
          </cell>
          <cell r="H226">
            <v>38023.4934363262</v>
          </cell>
          <cell r="J226">
            <v>1929.4934363261998</v>
          </cell>
          <cell r="K226">
            <v>1745</v>
          </cell>
          <cell r="L226">
            <v>3674.4934363262</v>
          </cell>
          <cell r="N226">
            <v>34349</v>
          </cell>
          <cell r="P226">
            <v>1929.4934363261998</v>
          </cell>
          <cell r="Q226">
            <v>0</v>
          </cell>
          <cell r="R226">
            <v>0</v>
          </cell>
          <cell r="S226">
            <v>0</v>
          </cell>
          <cell r="T226">
            <v>1745</v>
          </cell>
          <cell r="U226">
            <v>3674.4934363262</v>
          </cell>
          <cell r="W226">
            <v>15366.0934363262</v>
          </cell>
          <cell r="AA226">
            <v>217</v>
          </cell>
          <cell r="AB226">
            <v>2.0570292498147107</v>
          </cell>
          <cell r="AC226">
            <v>0</v>
          </cell>
          <cell r="AD226">
            <v>0</v>
          </cell>
          <cell r="AE226">
            <v>0</v>
          </cell>
          <cell r="AF226">
            <v>0</v>
          </cell>
          <cell r="AG226">
            <v>0</v>
          </cell>
          <cell r="AH226">
            <v>36094</v>
          </cell>
          <cell r="AI226">
            <v>0</v>
          </cell>
          <cell r="AJ226">
            <v>0</v>
          </cell>
          <cell r="AK226">
            <v>0</v>
          </cell>
          <cell r="AL226">
            <v>36094</v>
          </cell>
          <cell r="AM226">
            <v>0</v>
          </cell>
          <cell r="AN226">
            <v>1929.4934363261998</v>
          </cell>
          <cell r="AO226">
            <v>38023.4934363262</v>
          </cell>
          <cell r="AP226">
            <v>0</v>
          </cell>
          <cell r="AQ226">
            <v>0</v>
          </cell>
          <cell r="AR226">
            <v>0</v>
          </cell>
          <cell r="AS226">
            <v>0</v>
          </cell>
          <cell r="AT226">
            <v>0</v>
          </cell>
          <cell r="AU226">
            <v>38023.4934363262</v>
          </cell>
          <cell r="AW226">
            <v>217</v>
          </cell>
          <cell r="AX226">
            <v>0</v>
          </cell>
          <cell r="AY226">
            <v>0</v>
          </cell>
          <cell r="AZ226">
            <v>0</v>
          </cell>
          <cell r="BA226">
            <v>0</v>
          </cell>
          <cell r="BB226">
            <v>0</v>
          </cell>
          <cell r="BC226">
            <v>38026</v>
          </cell>
          <cell r="CA226">
            <v>217</v>
          </cell>
          <cell r="CB226">
            <v>213</v>
          </cell>
          <cell r="CC226" t="str">
            <v>NORTH READING</v>
          </cell>
          <cell r="CD226">
            <v>36094</v>
          </cell>
          <cell r="CE226">
            <v>34349</v>
          </cell>
          <cell r="CF226">
            <v>1745</v>
          </cell>
          <cell r="CG226">
            <v>0</v>
          </cell>
          <cell r="CH226">
            <v>11691.6</v>
          </cell>
          <cell r="CI226">
            <v>0</v>
          </cell>
          <cell r="CJ226">
            <v>13436.6</v>
          </cell>
          <cell r="CK226">
            <v>1745</v>
          </cell>
          <cell r="DA226">
            <v>217</v>
          </cell>
          <cell r="DB226" t="str">
            <v>NORTH READING</v>
          </cell>
          <cell r="DG226">
            <v>0</v>
          </cell>
          <cell r="DK226">
            <v>0</v>
          </cell>
          <cell r="DL226">
            <v>0</v>
          </cell>
          <cell r="DN226">
            <v>0</v>
          </cell>
          <cell r="DP226">
            <v>1745</v>
          </cell>
          <cell r="DQ226">
            <v>0</v>
          </cell>
          <cell r="DR226">
            <v>1745</v>
          </cell>
          <cell r="DT226">
            <v>0</v>
          </cell>
          <cell r="EC226">
            <v>-217</v>
          </cell>
        </row>
        <row r="227">
          <cell r="A227">
            <v>218</v>
          </cell>
          <cell r="B227">
            <v>218</v>
          </cell>
          <cell r="C227" t="str">
            <v>NORTON</v>
          </cell>
          <cell r="D227">
            <v>82.392371291433534</v>
          </cell>
          <cell r="E227">
            <v>1245419.3815834438</v>
          </cell>
          <cell r="F227">
            <v>0</v>
          </cell>
          <cell r="G227">
            <v>77284.044271364561</v>
          </cell>
          <cell r="H227">
            <v>1322703.4258548084</v>
          </cell>
          <cell r="J227">
            <v>77284.044271364561</v>
          </cell>
          <cell r="K227">
            <v>33722.381583443843</v>
          </cell>
          <cell r="L227">
            <v>111006.4258548084</v>
          </cell>
          <cell r="N227">
            <v>1211697</v>
          </cell>
          <cell r="P227">
            <v>77284.044271364561</v>
          </cell>
          <cell r="Q227">
            <v>0</v>
          </cell>
          <cell r="R227">
            <v>0</v>
          </cell>
          <cell r="S227">
            <v>0</v>
          </cell>
          <cell r="T227">
            <v>33722.381583443843</v>
          </cell>
          <cell r="U227">
            <v>111006.4258548084</v>
          </cell>
          <cell r="W227">
            <v>146601.62585480843</v>
          </cell>
          <cell r="AA227">
            <v>218</v>
          </cell>
          <cell r="AB227">
            <v>82.392371291433534</v>
          </cell>
          <cell r="AC227">
            <v>0</v>
          </cell>
          <cell r="AD227">
            <v>0</v>
          </cell>
          <cell r="AE227">
            <v>0</v>
          </cell>
          <cell r="AF227">
            <v>0</v>
          </cell>
          <cell r="AG227">
            <v>0</v>
          </cell>
          <cell r="AH227">
            <v>1263797</v>
          </cell>
          <cell r="AI227">
            <v>18377.618416554229</v>
          </cell>
          <cell r="AJ227">
            <v>0</v>
          </cell>
          <cell r="AK227">
            <v>0</v>
          </cell>
          <cell r="AL227">
            <v>1245419.3815834438</v>
          </cell>
          <cell r="AM227">
            <v>0</v>
          </cell>
          <cell r="AN227">
            <v>77284.044271364561</v>
          </cell>
          <cell r="AO227">
            <v>1322703.4258548093</v>
          </cell>
          <cell r="AP227">
            <v>0</v>
          </cell>
          <cell r="AQ227">
            <v>0</v>
          </cell>
          <cell r="AR227">
            <v>0</v>
          </cell>
          <cell r="AS227">
            <v>0</v>
          </cell>
          <cell r="AT227">
            <v>0</v>
          </cell>
          <cell r="AU227">
            <v>1322703.4258548093</v>
          </cell>
          <cell r="AW227">
            <v>218</v>
          </cell>
          <cell r="AX227">
            <v>0</v>
          </cell>
          <cell r="AY227">
            <v>0</v>
          </cell>
          <cell r="AZ227">
            <v>0</v>
          </cell>
          <cell r="BA227">
            <v>0</v>
          </cell>
          <cell r="BB227">
            <v>0</v>
          </cell>
          <cell r="BC227">
            <v>1341082</v>
          </cell>
          <cell r="CA227">
            <v>218</v>
          </cell>
          <cell r="CB227">
            <v>218</v>
          </cell>
          <cell r="CC227" t="str">
            <v>NORTON</v>
          </cell>
          <cell r="CD227">
            <v>1245419.3815834438</v>
          </cell>
          <cell r="CE227">
            <v>1211697</v>
          </cell>
          <cell r="CF227">
            <v>33722.381583443843</v>
          </cell>
          <cell r="CG227">
            <v>0</v>
          </cell>
          <cell r="CH227">
            <v>35595.200000000004</v>
          </cell>
          <cell r="CI227">
            <v>0</v>
          </cell>
          <cell r="CJ227">
            <v>69317.581583443854</v>
          </cell>
          <cell r="CK227">
            <v>33722.381583443843</v>
          </cell>
          <cell r="DA227">
            <v>218</v>
          </cell>
          <cell r="DB227" t="str">
            <v>NORTON</v>
          </cell>
          <cell r="DG227">
            <v>0</v>
          </cell>
          <cell r="DK227">
            <v>0</v>
          </cell>
          <cell r="DL227">
            <v>0</v>
          </cell>
          <cell r="DN227">
            <v>0</v>
          </cell>
          <cell r="DP227">
            <v>33722.381583443843</v>
          </cell>
          <cell r="DQ227">
            <v>0</v>
          </cell>
          <cell r="DR227">
            <v>33722.381583443843</v>
          </cell>
          <cell r="DT227">
            <v>0</v>
          </cell>
          <cell r="EC227">
            <v>-218</v>
          </cell>
        </row>
        <row r="228">
          <cell r="A228">
            <v>219</v>
          </cell>
          <cell r="B228">
            <v>219</v>
          </cell>
          <cell r="C228" t="str">
            <v>NORWELL</v>
          </cell>
          <cell r="D228">
            <v>18.014768878160186</v>
          </cell>
          <cell r="E228">
            <v>310137.80714784091</v>
          </cell>
          <cell r="F228">
            <v>0</v>
          </cell>
          <cell r="G228">
            <v>16897.853207714255</v>
          </cell>
          <cell r="H228">
            <v>327035.66035555518</v>
          </cell>
          <cell r="J228">
            <v>16897.853207714255</v>
          </cell>
          <cell r="K228">
            <v>31264.763133856984</v>
          </cell>
          <cell r="L228">
            <v>48162.616341571236</v>
          </cell>
          <cell r="N228">
            <v>278873.04401398392</v>
          </cell>
          <cell r="P228">
            <v>16897.853207714255</v>
          </cell>
          <cell r="Q228">
            <v>0</v>
          </cell>
          <cell r="R228">
            <v>0</v>
          </cell>
          <cell r="S228">
            <v>0</v>
          </cell>
          <cell r="T228">
            <v>31264.763133856984</v>
          </cell>
          <cell r="U228">
            <v>48162.616341571236</v>
          </cell>
          <cell r="W228">
            <v>111963.26035555518</v>
          </cell>
          <cell r="AA228">
            <v>219</v>
          </cell>
          <cell r="AB228">
            <v>18.014768878160186</v>
          </cell>
          <cell r="AC228">
            <v>0</v>
          </cell>
          <cell r="AD228">
            <v>0</v>
          </cell>
          <cell r="AE228">
            <v>0</v>
          </cell>
          <cell r="AF228">
            <v>0</v>
          </cell>
          <cell r="AG228">
            <v>0</v>
          </cell>
          <cell r="AH228">
            <v>310617</v>
          </cell>
          <cell r="AI228">
            <v>479.19285215906103</v>
          </cell>
          <cell r="AJ228">
            <v>0</v>
          </cell>
          <cell r="AK228">
            <v>0</v>
          </cell>
          <cell r="AL228">
            <v>310137.80714784091</v>
          </cell>
          <cell r="AM228">
            <v>0</v>
          </cell>
          <cell r="AN228">
            <v>16897.853207714255</v>
          </cell>
          <cell r="AO228">
            <v>327035.66035555513</v>
          </cell>
          <cell r="AP228">
            <v>0</v>
          </cell>
          <cell r="AQ228">
            <v>0</v>
          </cell>
          <cell r="AR228">
            <v>0</v>
          </cell>
          <cell r="AS228">
            <v>0</v>
          </cell>
          <cell r="AT228">
            <v>0</v>
          </cell>
          <cell r="AU228">
            <v>327035.66035555513</v>
          </cell>
          <cell r="AW228">
            <v>219</v>
          </cell>
          <cell r="AX228">
            <v>0</v>
          </cell>
          <cell r="AY228">
            <v>0</v>
          </cell>
          <cell r="AZ228">
            <v>0</v>
          </cell>
          <cell r="BA228">
            <v>0</v>
          </cell>
          <cell r="BB228">
            <v>0</v>
          </cell>
          <cell r="BC228">
            <v>327519</v>
          </cell>
          <cell r="CA228">
            <v>219</v>
          </cell>
          <cell r="CB228">
            <v>219</v>
          </cell>
          <cell r="CC228" t="str">
            <v>NORWELL</v>
          </cell>
          <cell r="CD228">
            <v>310137.80714784091</v>
          </cell>
          <cell r="CE228">
            <v>287525</v>
          </cell>
          <cell r="CF228">
            <v>22612.807147840911</v>
          </cell>
          <cell r="CG228">
            <v>26079</v>
          </cell>
          <cell r="CH228">
            <v>46373.600000000006</v>
          </cell>
          <cell r="CI228">
            <v>0</v>
          </cell>
          <cell r="CJ228">
            <v>95065.407147840917</v>
          </cell>
          <cell r="CK228">
            <v>31264.763133856984</v>
          </cell>
          <cell r="DA228">
            <v>219</v>
          </cell>
          <cell r="DB228" t="str">
            <v>NORWELL</v>
          </cell>
          <cell r="DG228">
            <v>0</v>
          </cell>
          <cell r="DK228">
            <v>0</v>
          </cell>
          <cell r="DL228">
            <v>0</v>
          </cell>
          <cell r="DN228">
            <v>0</v>
          </cell>
          <cell r="DP228">
            <v>22612.807147840911</v>
          </cell>
          <cell r="DQ228">
            <v>0</v>
          </cell>
          <cell r="DR228">
            <v>22612.807147840911</v>
          </cell>
          <cell r="DT228">
            <v>0</v>
          </cell>
          <cell r="EC228">
            <v>-219</v>
          </cell>
        </row>
        <row r="229">
          <cell r="A229">
            <v>220</v>
          </cell>
          <cell r="B229">
            <v>220</v>
          </cell>
          <cell r="C229" t="str">
            <v>NORWOOD</v>
          </cell>
          <cell r="D229">
            <v>67.530014025324718</v>
          </cell>
          <cell r="E229">
            <v>1229271.4305539764</v>
          </cell>
          <cell r="F229">
            <v>0</v>
          </cell>
          <cell r="G229">
            <v>63343.15315575464</v>
          </cell>
          <cell r="H229">
            <v>1292614.583709731</v>
          </cell>
          <cell r="J229">
            <v>63343.15315575464</v>
          </cell>
          <cell r="K229">
            <v>143677.59739655469</v>
          </cell>
          <cell r="L229">
            <v>207020.75055230933</v>
          </cell>
          <cell r="N229">
            <v>1085593.8331574216</v>
          </cell>
          <cell r="P229">
            <v>63343.15315575464</v>
          </cell>
          <cell r="Q229">
            <v>346.75314752690849</v>
          </cell>
          <cell r="R229">
            <v>0</v>
          </cell>
          <cell r="S229">
            <v>0</v>
          </cell>
          <cell r="T229">
            <v>143677.59739655469</v>
          </cell>
          <cell r="U229">
            <v>207367.50369983623</v>
          </cell>
          <cell r="W229">
            <v>275473.53685725795</v>
          </cell>
          <cell r="AA229">
            <v>220</v>
          </cell>
          <cell r="AB229">
            <v>67.530014025324718</v>
          </cell>
          <cell r="AC229">
            <v>0</v>
          </cell>
          <cell r="AD229">
            <v>0</v>
          </cell>
          <cell r="AE229">
            <v>0</v>
          </cell>
          <cell r="AF229">
            <v>0</v>
          </cell>
          <cell r="AG229">
            <v>0</v>
          </cell>
          <cell r="AH229">
            <v>1248271</v>
          </cell>
          <cell r="AI229">
            <v>18999.569446025151</v>
          </cell>
          <cell r="AJ229">
            <v>0</v>
          </cell>
          <cell r="AK229">
            <v>0</v>
          </cell>
          <cell r="AL229">
            <v>1229271.4305539764</v>
          </cell>
          <cell r="AM229">
            <v>0</v>
          </cell>
          <cell r="AN229">
            <v>63343.15315575464</v>
          </cell>
          <cell r="AO229">
            <v>1292614.583709731</v>
          </cell>
          <cell r="AP229">
            <v>0</v>
          </cell>
          <cell r="AQ229">
            <v>346.75314752690849</v>
          </cell>
          <cell r="AR229">
            <v>0</v>
          </cell>
          <cell r="AS229">
            <v>0</v>
          </cell>
          <cell r="AT229">
            <v>346.75314752690849</v>
          </cell>
          <cell r="AU229">
            <v>1292961.3368572581</v>
          </cell>
          <cell r="AW229">
            <v>220</v>
          </cell>
          <cell r="AX229">
            <v>0</v>
          </cell>
          <cell r="AY229">
            <v>0</v>
          </cell>
          <cell r="AZ229">
            <v>0</v>
          </cell>
          <cell r="BA229">
            <v>0</v>
          </cell>
          <cell r="BB229">
            <v>0</v>
          </cell>
          <cell r="BC229">
            <v>1311618</v>
          </cell>
          <cell r="CA229">
            <v>220</v>
          </cell>
          <cell r="CB229">
            <v>220</v>
          </cell>
          <cell r="CC229" t="str">
            <v>NORWOOD</v>
          </cell>
          <cell r="CD229">
            <v>1229271.4305539764</v>
          </cell>
          <cell r="CE229">
            <v>1115534</v>
          </cell>
          <cell r="CF229">
            <v>113737.43055397645</v>
          </cell>
          <cell r="CG229">
            <v>90246.599999999991</v>
          </cell>
          <cell r="CH229">
            <v>7799.6</v>
          </cell>
          <cell r="CI229">
            <v>0</v>
          </cell>
          <cell r="CJ229">
            <v>211783.63055397643</v>
          </cell>
          <cell r="CK229">
            <v>143677.59739655469</v>
          </cell>
          <cell r="DA229">
            <v>220</v>
          </cell>
          <cell r="DB229" t="str">
            <v>NORWOOD</v>
          </cell>
          <cell r="DG229">
            <v>0</v>
          </cell>
          <cell r="DK229">
            <v>0</v>
          </cell>
          <cell r="DL229">
            <v>0</v>
          </cell>
          <cell r="DN229">
            <v>0</v>
          </cell>
          <cell r="DP229">
            <v>113737.43055397645</v>
          </cell>
          <cell r="DQ229">
            <v>0</v>
          </cell>
          <cell r="DR229">
            <v>113737.43055397645</v>
          </cell>
          <cell r="DT229">
            <v>0</v>
          </cell>
          <cell r="EC229">
            <v>-220</v>
          </cell>
        </row>
        <row r="230">
          <cell r="A230">
            <v>221</v>
          </cell>
          <cell r="B230">
            <v>221</v>
          </cell>
          <cell r="C230" t="str">
            <v>OAK BLUFFS</v>
          </cell>
          <cell r="D230">
            <v>31.704545454545453</v>
          </cell>
          <cell r="E230">
            <v>853895.49545454525</v>
          </cell>
          <cell r="F230">
            <v>0</v>
          </cell>
          <cell r="G230">
            <v>29738.863636363625</v>
          </cell>
          <cell r="H230">
            <v>883634.3590909089</v>
          </cell>
          <cell r="J230">
            <v>29738.863636363625</v>
          </cell>
          <cell r="K230">
            <v>68820.495454545249</v>
          </cell>
          <cell r="L230">
            <v>98559.359090908867</v>
          </cell>
          <cell r="N230">
            <v>785075</v>
          </cell>
          <cell r="P230">
            <v>29738.863636363625</v>
          </cell>
          <cell r="Q230">
            <v>0</v>
          </cell>
          <cell r="R230">
            <v>0</v>
          </cell>
          <cell r="S230">
            <v>0</v>
          </cell>
          <cell r="T230">
            <v>68820.495454545249</v>
          </cell>
          <cell r="U230">
            <v>98559.359090908867</v>
          </cell>
          <cell r="W230">
            <v>128784.15909090888</v>
          </cell>
          <cell r="AA230">
            <v>221</v>
          </cell>
          <cell r="AB230">
            <v>31.704545454545453</v>
          </cell>
          <cell r="AC230">
            <v>0</v>
          </cell>
          <cell r="AD230">
            <v>0</v>
          </cell>
          <cell r="AE230">
            <v>0</v>
          </cell>
          <cell r="AF230">
            <v>12</v>
          </cell>
          <cell r="AG230">
            <v>0</v>
          </cell>
          <cell r="AH230">
            <v>859284</v>
          </cell>
          <cell r="AI230">
            <v>5388.5045454545443</v>
          </cell>
          <cell r="AJ230">
            <v>0</v>
          </cell>
          <cell r="AK230">
            <v>0</v>
          </cell>
          <cell r="AL230">
            <v>853895.49545454525</v>
          </cell>
          <cell r="AM230">
            <v>0</v>
          </cell>
          <cell r="AN230">
            <v>29738.863636363625</v>
          </cell>
          <cell r="AO230">
            <v>883634.35909090901</v>
          </cell>
          <cell r="AP230">
            <v>0</v>
          </cell>
          <cell r="AQ230">
            <v>0</v>
          </cell>
          <cell r="AR230">
            <v>0</v>
          </cell>
          <cell r="AS230">
            <v>0</v>
          </cell>
          <cell r="AT230">
            <v>0</v>
          </cell>
          <cell r="AU230">
            <v>883634.35909090901</v>
          </cell>
          <cell r="AW230">
            <v>221</v>
          </cell>
          <cell r="AX230">
            <v>0</v>
          </cell>
          <cell r="AY230">
            <v>0</v>
          </cell>
          <cell r="AZ230">
            <v>0</v>
          </cell>
          <cell r="BA230">
            <v>0</v>
          </cell>
          <cell r="BB230">
            <v>0</v>
          </cell>
          <cell r="BC230">
            <v>889020</v>
          </cell>
          <cell r="CA230">
            <v>221</v>
          </cell>
          <cell r="CB230">
            <v>221</v>
          </cell>
          <cell r="CC230" t="str">
            <v>OAK BLUFFS</v>
          </cell>
          <cell r="CD230">
            <v>853895.49545454525</v>
          </cell>
          <cell r="CE230">
            <v>785075</v>
          </cell>
          <cell r="CF230">
            <v>68820.495454545249</v>
          </cell>
          <cell r="CG230">
            <v>0</v>
          </cell>
          <cell r="CH230">
            <v>30224.800000000003</v>
          </cell>
          <cell r="CI230">
            <v>0</v>
          </cell>
          <cell r="CJ230">
            <v>99045.295454545252</v>
          </cell>
          <cell r="CK230">
            <v>68820.495454545249</v>
          </cell>
          <cell r="DA230">
            <v>221</v>
          </cell>
          <cell r="DB230" t="str">
            <v>OAK BLUFFS</v>
          </cell>
          <cell r="DG230">
            <v>0</v>
          </cell>
          <cell r="DK230">
            <v>0</v>
          </cell>
          <cell r="DL230">
            <v>0</v>
          </cell>
          <cell r="DN230">
            <v>0</v>
          </cell>
          <cell r="DP230">
            <v>68820.495454545249</v>
          </cell>
          <cell r="DQ230">
            <v>0</v>
          </cell>
          <cell r="DR230">
            <v>68820.495454545249</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W231">
            <v>222</v>
          </cell>
          <cell r="AX231">
            <v>0</v>
          </cell>
          <cell r="AY231">
            <v>0</v>
          </cell>
          <cell r="AZ231">
            <v>0</v>
          </cell>
          <cell r="BA231">
            <v>0</v>
          </cell>
          <cell r="BB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4.1714285714285717</v>
          </cell>
          <cell r="E232">
            <v>41167</v>
          </cell>
          <cell r="F232">
            <v>0</v>
          </cell>
          <cell r="G232">
            <v>3912.8</v>
          </cell>
          <cell r="H232">
            <v>45079.8</v>
          </cell>
          <cell r="J232">
            <v>3912.8</v>
          </cell>
          <cell r="K232">
            <v>2448.9542902427147</v>
          </cell>
          <cell r="L232">
            <v>6361.7542902427149</v>
          </cell>
          <cell r="N232">
            <v>38718.045709757287</v>
          </cell>
          <cell r="P232">
            <v>3912.8</v>
          </cell>
          <cell r="Q232">
            <v>0</v>
          </cell>
          <cell r="R232">
            <v>0</v>
          </cell>
          <cell r="S232">
            <v>0</v>
          </cell>
          <cell r="T232">
            <v>2448.9542902427147</v>
          </cell>
          <cell r="U232">
            <v>6361.7542902427149</v>
          </cell>
          <cell r="W232">
            <v>6551</v>
          </cell>
          <cell r="AA232">
            <v>223</v>
          </cell>
          <cell r="AB232">
            <v>4.1714285714285717</v>
          </cell>
          <cell r="AC232">
            <v>0</v>
          </cell>
          <cell r="AD232">
            <v>0</v>
          </cell>
          <cell r="AE232">
            <v>0</v>
          </cell>
          <cell r="AF232">
            <v>0</v>
          </cell>
          <cell r="AG232">
            <v>0</v>
          </cell>
          <cell r="AH232">
            <v>41167</v>
          </cell>
          <cell r="AI232">
            <v>0</v>
          </cell>
          <cell r="AJ232">
            <v>0</v>
          </cell>
          <cell r="AK232">
            <v>0</v>
          </cell>
          <cell r="AL232">
            <v>41167</v>
          </cell>
          <cell r="AM232">
            <v>0</v>
          </cell>
          <cell r="AN232">
            <v>3912.8</v>
          </cell>
          <cell r="AO232">
            <v>45079.8</v>
          </cell>
          <cell r="AP232">
            <v>0</v>
          </cell>
          <cell r="AQ232">
            <v>0</v>
          </cell>
          <cell r="AR232">
            <v>0</v>
          </cell>
          <cell r="AS232">
            <v>0</v>
          </cell>
          <cell r="AT232">
            <v>0</v>
          </cell>
          <cell r="AU232">
            <v>45079.8</v>
          </cell>
          <cell r="AW232">
            <v>223</v>
          </cell>
          <cell r="AX232">
            <v>0</v>
          </cell>
          <cell r="AY232">
            <v>0</v>
          </cell>
          <cell r="AZ232">
            <v>0</v>
          </cell>
          <cell r="BA232">
            <v>0</v>
          </cell>
          <cell r="BB232">
            <v>0</v>
          </cell>
          <cell r="BC232">
            <v>45080</v>
          </cell>
          <cell r="CA232">
            <v>223</v>
          </cell>
          <cell r="CB232">
            <v>223</v>
          </cell>
          <cell r="CC232" t="str">
            <v>ORANGE</v>
          </cell>
          <cell r="CD232">
            <v>41167</v>
          </cell>
          <cell r="CE232">
            <v>38812</v>
          </cell>
          <cell r="CF232">
            <v>2355</v>
          </cell>
          <cell r="CG232">
            <v>283.2</v>
          </cell>
          <cell r="CH232">
            <v>0</v>
          </cell>
          <cell r="CI232">
            <v>0</v>
          </cell>
          <cell r="CJ232">
            <v>2638.2</v>
          </cell>
          <cell r="CK232">
            <v>2448.9542902427147</v>
          </cell>
          <cell r="DA232">
            <v>223</v>
          </cell>
          <cell r="DB232" t="str">
            <v>ORANGE</v>
          </cell>
          <cell r="DG232">
            <v>0</v>
          </cell>
          <cell r="DK232">
            <v>0</v>
          </cell>
          <cell r="DL232">
            <v>0</v>
          </cell>
          <cell r="DN232">
            <v>0</v>
          </cell>
          <cell r="DP232">
            <v>2355</v>
          </cell>
          <cell r="DQ232">
            <v>0</v>
          </cell>
          <cell r="DR232">
            <v>2355</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W233">
            <v>224</v>
          </cell>
          <cell r="AX233">
            <v>0</v>
          </cell>
          <cell r="AY233">
            <v>0</v>
          </cell>
          <cell r="AZ233">
            <v>0</v>
          </cell>
          <cell r="BA233">
            <v>0</v>
          </cell>
          <cell r="BB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W234">
            <v>225</v>
          </cell>
          <cell r="AX234">
            <v>0</v>
          </cell>
          <cell r="AY234">
            <v>0</v>
          </cell>
          <cell r="AZ234">
            <v>0</v>
          </cell>
          <cell r="BA234">
            <v>0</v>
          </cell>
          <cell r="BB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28.020451127819559</v>
          </cell>
          <cell r="E235">
            <v>383144.88508872211</v>
          </cell>
          <cell r="F235">
            <v>0</v>
          </cell>
          <cell r="G235">
            <v>26283.183157894757</v>
          </cell>
          <cell r="H235">
            <v>409428.06824661687</v>
          </cell>
          <cell r="J235">
            <v>26283.183157894757</v>
          </cell>
          <cell r="K235">
            <v>37850.885088722105</v>
          </cell>
          <cell r="L235">
            <v>64134.068246616866</v>
          </cell>
          <cell r="N235">
            <v>345294</v>
          </cell>
          <cell r="P235">
            <v>26283.183157894757</v>
          </cell>
          <cell r="Q235">
            <v>0</v>
          </cell>
          <cell r="R235">
            <v>0</v>
          </cell>
          <cell r="S235">
            <v>0</v>
          </cell>
          <cell r="T235">
            <v>37850.885088722105</v>
          </cell>
          <cell r="U235">
            <v>64134.068246616866</v>
          </cell>
          <cell r="W235">
            <v>99080.46824661686</v>
          </cell>
          <cell r="AA235">
            <v>226</v>
          </cell>
          <cell r="AB235">
            <v>28.020451127819559</v>
          </cell>
          <cell r="AC235">
            <v>0</v>
          </cell>
          <cell r="AD235">
            <v>0</v>
          </cell>
          <cell r="AE235">
            <v>0</v>
          </cell>
          <cell r="AF235">
            <v>0</v>
          </cell>
          <cell r="AG235">
            <v>0</v>
          </cell>
          <cell r="AH235">
            <v>386481</v>
          </cell>
          <cell r="AI235">
            <v>3336.1149112781968</v>
          </cell>
          <cell r="AJ235">
            <v>0</v>
          </cell>
          <cell r="AK235">
            <v>0</v>
          </cell>
          <cell r="AL235">
            <v>383144.88508872211</v>
          </cell>
          <cell r="AM235">
            <v>0</v>
          </cell>
          <cell r="AN235">
            <v>26283.183157894757</v>
          </cell>
          <cell r="AO235">
            <v>409428.06824661681</v>
          </cell>
          <cell r="AP235">
            <v>0</v>
          </cell>
          <cell r="AQ235">
            <v>0</v>
          </cell>
          <cell r="AR235">
            <v>0</v>
          </cell>
          <cell r="AS235">
            <v>0</v>
          </cell>
          <cell r="AT235">
            <v>0</v>
          </cell>
          <cell r="AU235">
            <v>409428.06824661681</v>
          </cell>
          <cell r="AW235">
            <v>226</v>
          </cell>
          <cell r="AX235">
            <v>0</v>
          </cell>
          <cell r="AY235">
            <v>0</v>
          </cell>
          <cell r="AZ235">
            <v>0</v>
          </cell>
          <cell r="BA235">
            <v>0</v>
          </cell>
          <cell r="BB235">
            <v>0</v>
          </cell>
          <cell r="BC235">
            <v>412767</v>
          </cell>
          <cell r="CA235">
            <v>226</v>
          </cell>
          <cell r="CB235">
            <v>226</v>
          </cell>
          <cell r="CC235" t="str">
            <v>OXFORD</v>
          </cell>
          <cell r="CD235">
            <v>383144.88508872211</v>
          </cell>
          <cell r="CE235">
            <v>345294</v>
          </cell>
          <cell r="CF235">
            <v>37850.885088722105</v>
          </cell>
          <cell r="CG235">
            <v>0</v>
          </cell>
          <cell r="CH235">
            <v>34946.400000000001</v>
          </cell>
          <cell r="CI235">
            <v>0</v>
          </cell>
          <cell r="CJ235">
            <v>72797.285088722099</v>
          </cell>
          <cell r="CK235">
            <v>37850.885088722105</v>
          </cell>
          <cell r="DA235">
            <v>226</v>
          </cell>
          <cell r="DB235" t="str">
            <v>OXFORD</v>
          </cell>
          <cell r="DG235">
            <v>0</v>
          </cell>
          <cell r="DK235">
            <v>0</v>
          </cell>
          <cell r="DL235">
            <v>0</v>
          </cell>
          <cell r="DN235">
            <v>0</v>
          </cell>
          <cell r="DP235">
            <v>37850.885088722105</v>
          </cell>
          <cell r="DQ235">
            <v>0</v>
          </cell>
          <cell r="DR235">
            <v>37850.885088722105</v>
          </cell>
          <cell r="DT235">
            <v>0</v>
          </cell>
          <cell r="EC235">
            <v>-226</v>
          </cell>
        </row>
        <row r="236">
          <cell r="A236">
            <v>227</v>
          </cell>
          <cell r="B236">
            <v>227</v>
          </cell>
          <cell r="C236" t="str">
            <v>PALMER</v>
          </cell>
          <cell r="D236">
            <v>25.948908724836556</v>
          </cell>
          <cell r="E236">
            <v>428011</v>
          </cell>
          <cell r="F236">
            <v>0</v>
          </cell>
          <cell r="G236">
            <v>24340.076383896696</v>
          </cell>
          <cell r="H236">
            <v>452351.0763838967</v>
          </cell>
          <cell r="J236">
            <v>24340.076383896696</v>
          </cell>
          <cell r="K236">
            <v>65886.112131683825</v>
          </cell>
          <cell r="L236">
            <v>90226.188515580521</v>
          </cell>
          <cell r="N236">
            <v>362124.88786831615</v>
          </cell>
          <cell r="P236">
            <v>24340.076383896696</v>
          </cell>
          <cell r="Q236">
            <v>0</v>
          </cell>
          <cell r="R236">
            <v>0</v>
          </cell>
          <cell r="S236">
            <v>0</v>
          </cell>
          <cell r="T236">
            <v>65886.112131683825</v>
          </cell>
          <cell r="U236">
            <v>90226.188515580521</v>
          </cell>
          <cell r="W236">
            <v>135807.87638389668</v>
          </cell>
          <cell r="AA236">
            <v>227</v>
          </cell>
          <cell r="AB236">
            <v>25.948908724836556</v>
          </cell>
          <cell r="AC236">
            <v>0</v>
          </cell>
          <cell r="AD236">
            <v>0</v>
          </cell>
          <cell r="AE236">
            <v>0</v>
          </cell>
          <cell r="AF236">
            <v>0</v>
          </cell>
          <cell r="AG236">
            <v>0</v>
          </cell>
          <cell r="AH236">
            <v>428011</v>
          </cell>
          <cell r="AI236">
            <v>0</v>
          </cell>
          <cell r="AJ236">
            <v>0</v>
          </cell>
          <cell r="AK236">
            <v>0</v>
          </cell>
          <cell r="AL236">
            <v>428011</v>
          </cell>
          <cell r="AM236">
            <v>0</v>
          </cell>
          <cell r="AN236">
            <v>24340.076383896696</v>
          </cell>
          <cell r="AO236">
            <v>452351.07638389646</v>
          </cell>
          <cell r="AP236">
            <v>0</v>
          </cell>
          <cell r="AQ236">
            <v>0</v>
          </cell>
          <cell r="AR236">
            <v>0</v>
          </cell>
          <cell r="AS236">
            <v>0</v>
          </cell>
          <cell r="AT236">
            <v>0</v>
          </cell>
          <cell r="AU236">
            <v>452351.07638389646</v>
          </cell>
          <cell r="AW236">
            <v>227</v>
          </cell>
          <cell r="AX236">
            <v>0</v>
          </cell>
          <cell r="AY236">
            <v>0</v>
          </cell>
          <cell r="AZ236">
            <v>0</v>
          </cell>
          <cell r="BA236">
            <v>0</v>
          </cell>
          <cell r="BB236">
            <v>0</v>
          </cell>
          <cell r="BC236">
            <v>452351</v>
          </cell>
          <cell r="CA236">
            <v>227</v>
          </cell>
          <cell r="CB236">
            <v>227</v>
          </cell>
          <cell r="CC236" t="str">
            <v>PALMER</v>
          </cell>
          <cell r="CD236">
            <v>428011</v>
          </cell>
          <cell r="CE236">
            <v>374201</v>
          </cell>
          <cell r="CF236">
            <v>53810</v>
          </cell>
          <cell r="CG236">
            <v>36400.199999999997</v>
          </cell>
          <cell r="CH236">
            <v>21257.600000000002</v>
          </cell>
          <cell r="CI236">
            <v>0</v>
          </cell>
          <cell r="CJ236">
            <v>111467.8</v>
          </cell>
          <cell r="CK236">
            <v>65886.112131683825</v>
          </cell>
          <cell r="DA236">
            <v>227</v>
          </cell>
          <cell r="DB236" t="str">
            <v>PALMER</v>
          </cell>
          <cell r="DG236">
            <v>0</v>
          </cell>
          <cell r="DK236">
            <v>0</v>
          </cell>
          <cell r="DL236">
            <v>0</v>
          </cell>
          <cell r="DN236">
            <v>0</v>
          </cell>
          <cell r="DP236">
            <v>53810</v>
          </cell>
          <cell r="DQ236">
            <v>0</v>
          </cell>
          <cell r="DR236">
            <v>53810</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W237">
            <v>228</v>
          </cell>
          <cell r="AX237">
            <v>0</v>
          </cell>
          <cell r="AY237">
            <v>0</v>
          </cell>
          <cell r="AZ237">
            <v>0</v>
          </cell>
          <cell r="BA237">
            <v>0</v>
          </cell>
          <cell r="BB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71.751764159022912</v>
          </cell>
          <cell r="E238">
            <v>1073129.6702029679</v>
          </cell>
          <cell r="F238">
            <v>0</v>
          </cell>
          <cell r="G238">
            <v>67303.154781163495</v>
          </cell>
          <cell r="H238">
            <v>1140432.8249841314</v>
          </cell>
          <cell r="J238">
            <v>67303.154781163495</v>
          </cell>
          <cell r="K238">
            <v>111409.47772463819</v>
          </cell>
          <cell r="L238">
            <v>178712.63250580168</v>
          </cell>
          <cell r="N238">
            <v>961720.19247832964</v>
          </cell>
          <cell r="P238">
            <v>67303.154781163495</v>
          </cell>
          <cell r="Q238">
            <v>888.35707914331113</v>
          </cell>
          <cell r="R238">
            <v>0</v>
          </cell>
          <cell r="S238">
            <v>0</v>
          </cell>
          <cell r="T238">
            <v>111409.47772463819</v>
          </cell>
          <cell r="U238">
            <v>179600.989584945</v>
          </cell>
          <cell r="W238">
            <v>266169.38206327474</v>
          </cell>
          <cell r="AA238">
            <v>229</v>
          </cell>
          <cell r="AB238">
            <v>71.751764159022912</v>
          </cell>
          <cell r="AC238">
            <v>0</v>
          </cell>
          <cell r="AD238">
            <v>0</v>
          </cell>
          <cell r="AE238">
            <v>0</v>
          </cell>
          <cell r="AF238">
            <v>15.000000000000014</v>
          </cell>
          <cell r="AG238">
            <v>0</v>
          </cell>
          <cell r="AH238">
            <v>1082781</v>
          </cell>
          <cell r="AI238">
            <v>9651.3297970301701</v>
          </cell>
          <cell r="AJ238">
            <v>0</v>
          </cell>
          <cell r="AK238">
            <v>0</v>
          </cell>
          <cell r="AL238">
            <v>1073129.6702029679</v>
          </cell>
          <cell r="AM238">
            <v>0</v>
          </cell>
          <cell r="AN238">
            <v>67303.154781163495</v>
          </cell>
          <cell r="AO238">
            <v>1140432.8249841353</v>
          </cell>
          <cell r="AP238">
            <v>0</v>
          </cell>
          <cell r="AQ238">
            <v>888.35707914331113</v>
          </cell>
          <cell r="AR238">
            <v>0</v>
          </cell>
          <cell r="AS238">
            <v>0</v>
          </cell>
          <cell r="AT238">
            <v>888.35707914331113</v>
          </cell>
          <cell r="AU238">
            <v>1141321.182063279</v>
          </cell>
          <cell r="AW238">
            <v>229</v>
          </cell>
          <cell r="AX238">
            <v>0</v>
          </cell>
          <cell r="AY238">
            <v>0</v>
          </cell>
          <cell r="AZ238">
            <v>0</v>
          </cell>
          <cell r="BA238">
            <v>0</v>
          </cell>
          <cell r="BB238">
            <v>0</v>
          </cell>
          <cell r="BC238">
            <v>1150077</v>
          </cell>
          <cell r="CA238">
            <v>229</v>
          </cell>
          <cell r="CB238">
            <v>229</v>
          </cell>
          <cell r="CC238" t="str">
            <v>PEABODY</v>
          </cell>
          <cell r="CD238">
            <v>1073129.6702029679</v>
          </cell>
          <cell r="CE238">
            <v>996205</v>
          </cell>
          <cell r="CF238">
            <v>76924.670202967944</v>
          </cell>
          <cell r="CG238">
            <v>103945.2</v>
          </cell>
          <cell r="CH238">
            <v>17108</v>
          </cell>
          <cell r="CI238">
            <v>0</v>
          </cell>
          <cell r="CJ238">
            <v>197977.87020296796</v>
          </cell>
          <cell r="CK238">
            <v>111409.47772463819</v>
          </cell>
          <cell r="DA238">
            <v>229</v>
          </cell>
          <cell r="DB238" t="str">
            <v>PEABODY</v>
          </cell>
          <cell r="DG238">
            <v>0</v>
          </cell>
          <cell r="DK238">
            <v>0</v>
          </cell>
          <cell r="DL238">
            <v>0</v>
          </cell>
          <cell r="DN238">
            <v>0</v>
          </cell>
          <cell r="DP238">
            <v>76924.670202967944</v>
          </cell>
          <cell r="DQ238">
            <v>0</v>
          </cell>
          <cell r="DR238">
            <v>76924.670202967944</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W239">
            <v>230</v>
          </cell>
          <cell r="AX239">
            <v>0</v>
          </cell>
          <cell r="AY239">
            <v>0</v>
          </cell>
          <cell r="AZ239">
            <v>0</v>
          </cell>
          <cell r="BA239">
            <v>0</v>
          </cell>
          <cell r="BB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57.349954667591064</v>
          </cell>
          <cell r="E240">
            <v>912057.84534919146</v>
          </cell>
          <cell r="F240">
            <v>0</v>
          </cell>
          <cell r="G240">
            <v>53794.25747820043</v>
          </cell>
          <cell r="H240">
            <v>965852.10282739194</v>
          </cell>
          <cell r="J240">
            <v>53794.25747820043</v>
          </cell>
          <cell r="K240">
            <v>136021.90005501604</v>
          </cell>
          <cell r="L240">
            <v>189816.15753321646</v>
          </cell>
          <cell r="N240">
            <v>776035.94529417553</v>
          </cell>
          <cell r="P240">
            <v>53794.25747820043</v>
          </cell>
          <cell r="Q240">
            <v>280.98202476238117</v>
          </cell>
          <cell r="R240">
            <v>0</v>
          </cell>
          <cell r="S240">
            <v>0</v>
          </cell>
          <cell r="T240">
            <v>136021.90005501604</v>
          </cell>
          <cell r="U240">
            <v>190097.13955797884</v>
          </cell>
          <cell r="W240">
            <v>274716.48485215427</v>
          </cell>
          <cell r="AA240">
            <v>231</v>
          </cell>
          <cell r="AB240">
            <v>57.349954667591064</v>
          </cell>
          <cell r="AC240">
            <v>0</v>
          </cell>
          <cell r="AD240">
            <v>0</v>
          </cell>
          <cell r="AE240">
            <v>0</v>
          </cell>
          <cell r="AF240">
            <v>0</v>
          </cell>
          <cell r="AG240">
            <v>0</v>
          </cell>
          <cell r="AH240">
            <v>917560</v>
          </cell>
          <cell r="AI240">
            <v>5502.1546508086876</v>
          </cell>
          <cell r="AJ240">
            <v>0</v>
          </cell>
          <cell r="AK240">
            <v>0</v>
          </cell>
          <cell r="AL240">
            <v>912057.84534919146</v>
          </cell>
          <cell r="AM240">
            <v>0</v>
          </cell>
          <cell r="AN240">
            <v>53794.25747820043</v>
          </cell>
          <cell r="AO240">
            <v>965852.10282739194</v>
          </cell>
          <cell r="AP240">
            <v>0</v>
          </cell>
          <cell r="AQ240">
            <v>280.98202476238117</v>
          </cell>
          <cell r="AR240">
            <v>0</v>
          </cell>
          <cell r="AS240">
            <v>0</v>
          </cell>
          <cell r="AT240">
            <v>280.98202476238117</v>
          </cell>
          <cell r="AU240">
            <v>966133.08485215425</v>
          </cell>
          <cell r="AW240">
            <v>231</v>
          </cell>
          <cell r="AX240">
            <v>0</v>
          </cell>
          <cell r="AY240">
            <v>0</v>
          </cell>
          <cell r="AZ240">
            <v>0</v>
          </cell>
          <cell r="BA240">
            <v>0</v>
          </cell>
          <cell r="BB240">
            <v>0</v>
          </cell>
          <cell r="BC240">
            <v>971363</v>
          </cell>
          <cell r="CA240">
            <v>231</v>
          </cell>
          <cell r="CB240">
            <v>231</v>
          </cell>
          <cell r="CC240" t="str">
            <v>PEMBROKE</v>
          </cell>
          <cell r="CD240">
            <v>912057.84534919146</v>
          </cell>
          <cell r="CE240">
            <v>796809</v>
          </cell>
          <cell r="CF240">
            <v>115248.84534919146</v>
          </cell>
          <cell r="CG240">
            <v>62614.799999999996</v>
          </cell>
          <cell r="CH240">
            <v>42777.600000000006</v>
          </cell>
          <cell r="CI240">
            <v>0</v>
          </cell>
          <cell r="CJ240">
            <v>220641.24534919145</v>
          </cell>
          <cell r="CK240">
            <v>136021.90005501604</v>
          </cell>
          <cell r="DA240">
            <v>231</v>
          </cell>
          <cell r="DB240" t="str">
            <v>PEMBROKE</v>
          </cell>
          <cell r="DG240">
            <v>0</v>
          </cell>
          <cell r="DK240">
            <v>0</v>
          </cell>
          <cell r="DL240">
            <v>0</v>
          </cell>
          <cell r="DN240">
            <v>0</v>
          </cell>
          <cell r="DP240">
            <v>115248.84534919146</v>
          </cell>
          <cell r="DQ240">
            <v>0</v>
          </cell>
          <cell r="DR240">
            <v>115248.84534919146</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W241">
            <v>232</v>
          </cell>
          <cell r="AX241">
            <v>0</v>
          </cell>
          <cell r="AY241">
            <v>0</v>
          </cell>
          <cell r="AZ241">
            <v>0</v>
          </cell>
          <cell r="BA241">
            <v>0</v>
          </cell>
          <cell r="BB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W242">
            <v>233</v>
          </cell>
          <cell r="AX242">
            <v>0</v>
          </cell>
          <cell r="AY242">
            <v>0</v>
          </cell>
          <cell r="AZ242">
            <v>0</v>
          </cell>
          <cell r="BA242">
            <v>0</v>
          </cell>
          <cell r="BB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W243">
            <v>234</v>
          </cell>
          <cell r="AX243">
            <v>0</v>
          </cell>
          <cell r="AY243">
            <v>0</v>
          </cell>
          <cell r="AZ243">
            <v>0</v>
          </cell>
          <cell r="BA243">
            <v>0</v>
          </cell>
          <cell r="BB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W244">
            <v>235</v>
          </cell>
          <cell r="AX244">
            <v>0</v>
          </cell>
          <cell r="AY244">
            <v>0</v>
          </cell>
          <cell r="AZ244">
            <v>0</v>
          </cell>
          <cell r="BA244">
            <v>0</v>
          </cell>
          <cell r="BB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190.2822580645161</v>
          </cell>
          <cell r="E245">
            <v>2895271.4729838711</v>
          </cell>
          <cell r="F245">
            <v>0</v>
          </cell>
          <cell r="G245">
            <v>178484.75806451609</v>
          </cell>
          <cell r="H245">
            <v>3073756.231048387</v>
          </cell>
          <cell r="J245">
            <v>178484.75806451609</v>
          </cell>
          <cell r="K245">
            <v>154429.73441657759</v>
          </cell>
          <cell r="L245">
            <v>332914.49248109368</v>
          </cell>
          <cell r="N245">
            <v>2740841.7385672932</v>
          </cell>
          <cell r="P245">
            <v>178484.75806451609</v>
          </cell>
          <cell r="Q245">
            <v>0</v>
          </cell>
          <cell r="R245">
            <v>0</v>
          </cell>
          <cell r="S245">
            <v>0</v>
          </cell>
          <cell r="T245">
            <v>154429.73441657759</v>
          </cell>
          <cell r="U245">
            <v>332914.49248109368</v>
          </cell>
          <cell r="W245">
            <v>562744.23104838724</v>
          </cell>
          <cell r="AA245">
            <v>236</v>
          </cell>
          <cell r="AB245">
            <v>190.2822580645161</v>
          </cell>
          <cell r="AC245">
            <v>0</v>
          </cell>
          <cell r="AD245">
            <v>0</v>
          </cell>
          <cell r="AE245">
            <v>0</v>
          </cell>
          <cell r="AF245">
            <v>0</v>
          </cell>
          <cell r="AG245">
            <v>0</v>
          </cell>
          <cell r="AH245">
            <v>2933581</v>
          </cell>
          <cell r="AI245">
            <v>38309.527016129032</v>
          </cell>
          <cell r="AJ245">
            <v>0</v>
          </cell>
          <cell r="AK245">
            <v>0</v>
          </cell>
          <cell r="AL245">
            <v>2895271.4729838711</v>
          </cell>
          <cell r="AM245">
            <v>0</v>
          </cell>
          <cell r="AN245">
            <v>178484.75806451609</v>
          </cell>
          <cell r="AO245">
            <v>3073756.2310483875</v>
          </cell>
          <cell r="AP245">
            <v>0</v>
          </cell>
          <cell r="AQ245">
            <v>0</v>
          </cell>
          <cell r="AR245">
            <v>0</v>
          </cell>
          <cell r="AS245">
            <v>0</v>
          </cell>
          <cell r="AT245">
            <v>0</v>
          </cell>
          <cell r="AU245">
            <v>3073756.2310483875</v>
          </cell>
          <cell r="AW245">
            <v>236</v>
          </cell>
          <cell r="AX245">
            <v>0</v>
          </cell>
          <cell r="AY245">
            <v>0</v>
          </cell>
          <cell r="AZ245">
            <v>0</v>
          </cell>
          <cell r="BA245">
            <v>0</v>
          </cell>
          <cell r="BB245">
            <v>0</v>
          </cell>
          <cell r="BC245">
            <v>3112067</v>
          </cell>
          <cell r="CA245">
            <v>236</v>
          </cell>
          <cell r="CB245">
            <v>236</v>
          </cell>
          <cell r="CC245" t="str">
            <v>PITTSFIELD</v>
          </cell>
          <cell r="CD245">
            <v>2895271.4729838711</v>
          </cell>
          <cell r="CE245">
            <v>2796690</v>
          </cell>
          <cell r="CF245">
            <v>98581.472983871121</v>
          </cell>
          <cell r="CG245">
            <v>168339.6</v>
          </cell>
          <cell r="CH245">
            <v>117338.40000000001</v>
          </cell>
          <cell r="CI245">
            <v>0</v>
          </cell>
          <cell r="CJ245">
            <v>384259.47298387112</v>
          </cell>
          <cell r="CK245">
            <v>154429.73441657759</v>
          </cell>
          <cell r="DA245">
            <v>236</v>
          </cell>
          <cell r="DB245" t="str">
            <v>PITTSFIELD</v>
          </cell>
          <cell r="DG245">
            <v>0</v>
          </cell>
          <cell r="DK245">
            <v>0</v>
          </cell>
          <cell r="DL245">
            <v>0</v>
          </cell>
          <cell r="DN245">
            <v>0</v>
          </cell>
          <cell r="DP245">
            <v>98581.472983871121</v>
          </cell>
          <cell r="DQ245">
            <v>0</v>
          </cell>
          <cell r="DR245">
            <v>98581.472983871121</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W246">
            <v>237</v>
          </cell>
          <cell r="AX246">
            <v>0</v>
          </cell>
          <cell r="AY246">
            <v>0</v>
          </cell>
          <cell r="AZ246">
            <v>0</v>
          </cell>
          <cell r="BA246">
            <v>0</v>
          </cell>
          <cell r="BB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54.188820989065185</v>
          </cell>
          <cell r="E247">
            <v>922838</v>
          </cell>
          <cell r="F247">
            <v>0</v>
          </cell>
          <cell r="G247">
            <v>50829.114087743132</v>
          </cell>
          <cell r="H247">
            <v>973667.1140877431</v>
          </cell>
          <cell r="J247">
            <v>50829.114087743132</v>
          </cell>
          <cell r="K247">
            <v>114748.12088653861</v>
          </cell>
          <cell r="L247">
            <v>165577.23497428175</v>
          </cell>
          <cell r="N247">
            <v>808089.87911346136</v>
          </cell>
          <cell r="P247">
            <v>50829.114087743132</v>
          </cell>
          <cell r="Q247">
            <v>0</v>
          </cell>
          <cell r="R247">
            <v>0</v>
          </cell>
          <cell r="S247">
            <v>0</v>
          </cell>
          <cell r="T247">
            <v>114748.12088653861</v>
          </cell>
          <cell r="U247">
            <v>165577.23497428175</v>
          </cell>
          <cell r="W247">
            <v>278611.31408774317</v>
          </cell>
          <cell r="AA247">
            <v>238</v>
          </cell>
          <cell r="AB247">
            <v>54.188820989065185</v>
          </cell>
          <cell r="AC247">
            <v>0</v>
          </cell>
          <cell r="AD247">
            <v>0</v>
          </cell>
          <cell r="AE247">
            <v>0</v>
          </cell>
          <cell r="AF247">
            <v>0</v>
          </cell>
          <cell r="AG247">
            <v>0</v>
          </cell>
          <cell r="AH247">
            <v>922838</v>
          </cell>
          <cell r="AI247">
            <v>0</v>
          </cell>
          <cell r="AJ247">
            <v>0</v>
          </cell>
          <cell r="AK247">
            <v>0</v>
          </cell>
          <cell r="AL247">
            <v>922838</v>
          </cell>
          <cell r="AM247">
            <v>0</v>
          </cell>
          <cell r="AN247">
            <v>50829.114087743132</v>
          </cell>
          <cell r="AO247">
            <v>973667.11408774287</v>
          </cell>
          <cell r="AP247">
            <v>0</v>
          </cell>
          <cell r="AQ247">
            <v>0</v>
          </cell>
          <cell r="AR247">
            <v>0</v>
          </cell>
          <cell r="AS247">
            <v>0</v>
          </cell>
          <cell r="AT247">
            <v>0</v>
          </cell>
          <cell r="AU247">
            <v>973667.11408774287</v>
          </cell>
          <cell r="AW247">
            <v>238</v>
          </cell>
          <cell r="AX247">
            <v>0</v>
          </cell>
          <cell r="AY247">
            <v>0</v>
          </cell>
          <cell r="AZ247">
            <v>0</v>
          </cell>
          <cell r="BA247">
            <v>0</v>
          </cell>
          <cell r="BB247">
            <v>0</v>
          </cell>
          <cell r="BC247">
            <v>973665</v>
          </cell>
          <cell r="CA247">
            <v>238</v>
          </cell>
          <cell r="CB247">
            <v>238</v>
          </cell>
          <cell r="CC247" t="str">
            <v>PLAINVILLE</v>
          </cell>
          <cell r="CD247">
            <v>922838</v>
          </cell>
          <cell r="CE247">
            <v>861649</v>
          </cell>
          <cell r="CF247">
            <v>61189</v>
          </cell>
          <cell r="CG247">
            <v>161439.6</v>
          </cell>
          <cell r="CH247">
            <v>5153.6000000000004</v>
          </cell>
          <cell r="CI247">
            <v>0</v>
          </cell>
          <cell r="CJ247">
            <v>227782.2</v>
          </cell>
          <cell r="CK247">
            <v>114748.12088653861</v>
          </cell>
          <cell r="DA247">
            <v>238</v>
          </cell>
          <cell r="DB247" t="str">
            <v>PLAINVILLE</v>
          </cell>
          <cell r="DG247">
            <v>0</v>
          </cell>
          <cell r="DK247">
            <v>0</v>
          </cell>
          <cell r="DL247">
            <v>0</v>
          </cell>
          <cell r="DN247">
            <v>0</v>
          </cell>
          <cell r="DP247">
            <v>61189</v>
          </cell>
          <cell r="DQ247">
            <v>0</v>
          </cell>
          <cell r="DR247">
            <v>61189</v>
          </cell>
          <cell r="DT247">
            <v>0</v>
          </cell>
          <cell r="EC247">
            <v>-238</v>
          </cell>
        </row>
        <row r="248">
          <cell r="A248">
            <v>239</v>
          </cell>
          <cell r="B248">
            <v>239</v>
          </cell>
          <cell r="C248" t="str">
            <v>PLYMOUTH</v>
          </cell>
          <cell r="D248">
            <v>534.21048141736696</v>
          </cell>
          <cell r="E248">
            <v>8523968.0646401085</v>
          </cell>
          <cell r="F248">
            <v>0</v>
          </cell>
          <cell r="G248">
            <v>501089.4315694893</v>
          </cell>
          <cell r="H248">
            <v>9025057.4962095972</v>
          </cell>
          <cell r="J248">
            <v>501089.4315694893</v>
          </cell>
          <cell r="K248">
            <v>724974.99215658568</v>
          </cell>
          <cell r="L248">
            <v>1226064.4237260749</v>
          </cell>
          <cell r="N248">
            <v>7798993.0724835228</v>
          </cell>
          <cell r="P248">
            <v>501089.4315694893</v>
          </cell>
          <cell r="Q248">
            <v>18438.205728597914</v>
          </cell>
          <cell r="R248">
            <v>0</v>
          </cell>
          <cell r="S248">
            <v>0</v>
          </cell>
          <cell r="T248">
            <v>724974.99215658568</v>
          </cell>
          <cell r="U248">
            <v>1244502.6294546728</v>
          </cell>
          <cell r="W248">
            <v>1420116.1019381958</v>
          </cell>
          <cell r="AA248">
            <v>239</v>
          </cell>
          <cell r="AB248">
            <v>534.21048141736696</v>
          </cell>
          <cell r="AC248">
            <v>0</v>
          </cell>
          <cell r="AD248">
            <v>0</v>
          </cell>
          <cell r="AE248">
            <v>0</v>
          </cell>
          <cell r="AF248">
            <v>0</v>
          </cell>
          <cell r="AG248">
            <v>0</v>
          </cell>
          <cell r="AH248">
            <v>8666848</v>
          </cell>
          <cell r="AI248">
            <v>142879.9353598888</v>
          </cell>
          <cell r="AJ248">
            <v>0</v>
          </cell>
          <cell r="AK248">
            <v>0</v>
          </cell>
          <cell r="AL248">
            <v>8523968.0646401085</v>
          </cell>
          <cell r="AM248">
            <v>0</v>
          </cell>
          <cell r="AN248">
            <v>501089.4315694893</v>
          </cell>
          <cell r="AO248">
            <v>9025057.4962096047</v>
          </cell>
          <cell r="AP248">
            <v>0</v>
          </cell>
          <cell r="AQ248">
            <v>18438.205728597914</v>
          </cell>
          <cell r="AR248">
            <v>0</v>
          </cell>
          <cell r="AS248">
            <v>0</v>
          </cell>
          <cell r="AT248">
            <v>18438.205728597914</v>
          </cell>
          <cell r="AU248">
            <v>9043495.7019382007</v>
          </cell>
          <cell r="AW248">
            <v>239</v>
          </cell>
          <cell r="AX248">
            <v>0</v>
          </cell>
          <cell r="AY248">
            <v>0</v>
          </cell>
          <cell r="AZ248">
            <v>0</v>
          </cell>
          <cell r="BA248">
            <v>0</v>
          </cell>
          <cell r="BB248">
            <v>0</v>
          </cell>
          <cell r="BC248">
            <v>9167950</v>
          </cell>
          <cell r="CA248">
            <v>239</v>
          </cell>
          <cell r="CB248">
            <v>239</v>
          </cell>
          <cell r="CC248" t="str">
            <v>PLYMOUTH</v>
          </cell>
          <cell r="CD248">
            <v>8523968.0646401085</v>
          </cell>
          <cell r="CE248">
            <v>7809759</v>
          </cell>
          <cell r="CF248">
            <v>714209.0646401085</v>
          </cell>
          <cell r="CG248">
            <v>32451</v>
          </cell>
          <cell r="CH248">
            <v>153928.4</v>
          </cell>
          <cell r="CI248">
            <v>0</v>
          </cell>
          <cell r="CJ248">
            <v>900588.46464010852</v>
          </cell>
          <cell r="CK248">
            <v>724974.99215658568</v>
          </cell>
          <cell r="DA248">
            <v>239</v>
          </cell>
          <cell r="DB248" t="str">
            <v>PLYMOUTH</v>
          </cell>
          <cell r="DG248">
            <v>0</v>
          </cell>
          <cell r="DK248">
            <v>0</v>
          </cell>
          <cell r="DL248">
            <v>0</v>
          </cell>
          <cell r="DN248">
            <v>0</v>
          </cell>
          <cell r="DP248">
            <v>714209.0646401085</v>
          </cell>
          <cell r="DQ248">
            <v>0</v>
          </cell>
          <cell r="DR248">
            <v>714209.0646401085</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W249">
            <v>240</v>
          </cell>
          <cell r="AX249">
            <v>0</v>
          </cell>
          <cell r="AY249">
            <v>0</v>
          </cell>
          <cell r="AZ249">
            <v>0</v>
          </cell>
          <cell r="BA249">
            <v>0</v>
          </cell>
          <cell r="BB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W250">
            <v>241</v>
          </cell>
          <cell r="AX250">
            <v>0</v>
          </cell>
          <cell r="AY250">
            <v>0</v>
          </cell>
          <cell r="AZ250">
            <v>0</v>
          </cell>
          <cell r="BA250">
            <v>0</v>
          </cell>
          <cell r="BB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3.9859320046893316</v>
          </cell>
          <cell r="E251">
            <v>317010.03282532241</v>
          </cell>
          <cell r="F251">
            <v>0</v>
          </cell>
          <cell r="G251">
            <v>3738.8042203985929</v>
          </cell>
          <cell r="H251">
            <v>320748.83704572101</v>
          </cell>
          <cell r="J251">
            <v>3738.8042203985929</v>
          </cell>
          <cell r="K251">
            <v>27390.160270378441</v>
          </cell>
          <cell r="L251">
            <v>31128.964490777034</v>
          </cell>
          <cell r="N251">
            <v>289619.87255494396</v>
          </cell>
          <cell r="P251">
            <v>3738.8042203985929</v>
          </cell>
          <cell r="Q251">
            <v>17.56386434364607</v>
          </cell>
          <cell r="R251">
            <v>0</v>
          </cell>
          <cell r="S251">
            <v>0</v>
          </cell>
          <cell r="T251">
            <v>27390.160270378441</v>
          </cell>
          <cell r="U251">
            <v>31146.528355120681</v>
          </cell>
          <cell r="W251">
            <v>72108.200910064639</v>
          </cell>
          <cell r="AA251">
            <v>242</v>
          </cell>
          <cell r="AB251">
            <v>3.9859320046893316</v>
          </cell>
          <cell r="AC251">
            <v>0</v>
          </cell>
          <cell r="AD251">
            <v>0</v>
          </cell>
          <cell r="AE251">
            <v>0</v>
          </cell>
          <cell r="AF251">
            <v>0</v>
          </cell>
          <cell r="AG251">
            <v>0</v>
          </cell>
          <cell r="AH251">
            <v>318844</v>
          </cell>
          <cell r="AI251">
            <v>1833.9671746776085</v>
          </cell>
          <cell r="AJ251">
            <v>0</v>
          </cell>
          <cell r="AK251">
            <v>0</v>
          </cell>
          <cell r="AL251">
            <v>317010.03282532241</v>
          </cell>
          <cell r="AM251">
            <v>0</v>
          </cell>
          <cell r="AN251">
            <v>3738.8042203985929</v>
          </cell>
          <cell r="AO251">
            <v>320748.83704572101</v>
          </cell>
          <cell r="AP251">
            <v>0</v>
          </cell>
          <cell r="AQ251">
            <v>17.56386434364607</v>
          </cell>
          <cell r="AR251">
            <v>0</v>
          </cell>
          <cell r="AS251">
            <v>0</v>
          </cell>
          <cell r="AT251">
            <v>17.56386434364607</v>
          </cell>
          <cell r="AU251">
            <v>320766.40091006464</v>
          </cell>
          <cell r="AW251">
            <v>242</v>
          </cell>
          <cell r="AX251">
            <v>0</v>
          </cell>
          <cell r="AY251">
            <v>0</v>
          </cell>
          <cell r="AZ251">
            <v>0</v>
          </cell>
          <cell r="BA251">
            <v>0</v>
          </cell>
          <cell r="BB251">
            <v>0</v>
          </cell>
          <cell r="BC251">
            <v>322584</v>
          </cell>
          <cell r="CA251">
            <v>242</v>
          </cell>
          <cell r="CB251">
            <v>242</v>
          </cell>
          <cell r="CC251" t="str">
            <v>PROVINCETOWN</v>
          </cell>
          <cell r="CD251">
            <v>317010.03282532241</v>
          </cell>
          <cell r="CE251">
            <v>309956</v>
          </cell>
          <cell r="CF251">
            <v>7054.0328253224143</v>
          </cell>
          <cell r="CG251">
            <v>61297.799999999996</v>
          </cell>
          <cell r="CH251">
            <v>0</v>
          </cell>
          <cell r="CI251">
            <v>0</v>
          </cell>
          <cell r="CJ251">
            <v>68351.832825322403</v>
          </cell>
          <cell r="CK251">
            <v>27390.160270378441</v>
          </cell>
          <cell r="DA251">
            <v>242</v>
          </cell>
          <cell r="DB251" t="str">
            <v>PROVINCETOWN</v>
          </cell>
          <cell r="DG251">
            <v>0</v>
          </cell>
          <cell r="DK251">
            <v>0</v>
          </cell>
          <cell r="DL251">
            <v>0</v>
          </cell>
          <cell r="DN251">
            <v>0</v>
          </cell>
          <cell r="DP251">
            <v>7054.0328253224143</v>
          </cell>
          <cell r="DQ251">
            <v>0</v>
          </cell>
          <cell r="DR251">
            <v>7054.0328253224143</v>
          </cell>
          <cell r="DT251">
            <v>0</v>
          </cell>
          <cell r="EC251">
            <v>-242</v>
          </cell>
        </row>
        <row r="252">
          <cell r="A252">
            <v>243</v>
          </cell>
          <cell r="B252">
            <v>243</v>
          </cell>
          <cell r="C252" t="str">
            <v>QUINCY</v>
          </cell>
          <cell r="D252">
            <v>66.875486844567661</v>
          </cell>
          <cell r="E252">
            <v>1065743.3271122666</v>
          </cell>
          <cell r="F252">
            <v>0</v>
          </cell>
          <cell r="G252">
            <v>62729.206660204552</v>
          </cell>
          <cell r="H252">
            <v>1128472.5337724711</v>
          </cell>
          <cell r="J252">
            <v>62729.206660204552</v>
          </cell>
          <cell r="K252">
            <v>155243.40437670238</v>
          </cell>
          <cell r="L252">
            <v>217972.61103690695</v>
          </cell>
          <cell r="N252">
            <v>910499.92273556418</v>
          </cell>
          <cell r="P252">
            <v>62729.206660204552</v>
          </cell>
          <cell r="Q252">
            <v>0</v>
          </cell>
          <cell r="R252">
            <v>0</v>
          </cell>
          <cell r="S252">
            <v>0</v>
          </cell>
          <cell r="T252">
            <v>155243.40437670238</v>
          </cell>
          <cell r="U252">
            <v>217972.61103690695</v>
          </cell>
          <cell r="W252">
            <v>289147.93377247109</v>
          </cell>
          <cell r="AA252">
            <v>243</v>
          </cell>
          <cell r="AB252">
            <v>66.875486844567661</v>
          </cell>
          <cell r="AC252">
            <v>0</v>
          </cell>
          <cell r="AD252">
            <v>0</v>
          </cell>
          <cell r="AE252">
            <v>0</v>
          </cell>
          <cell r="AF252">
            <v>1</v>
          </cell>
          <cell r="AG252">
            <v>0</v>
          </cell>
          <cell r="AH252">
            <v>1100653</v>
          </cell>
          <cell r="AI252">
            <v>34909.672887732784</v>
          </cell>
          <cell r="AJ252">
            <v>0</v>
          </cell>
          <cell r="AK252">
            <v>0</v>
          </cell>
          <cell r="AL252">
            <v>1065743.3271122666</v>
          </cell>
          <cell r="AM252">
            <v>0</v>
          </cell>
          <cell r="AN252">
            <v>62729.206660204552</v>
          </cell>
          <cell r="AO252">
            <v>1128472.5337724714</v>
          </cell>
          <cell r="AP252">
            <v>0</v>
          </cell>
          <cell r="AQ252">
            <v>0</v>
          </cell>
          <cell r="AR252">
            <v>0</v>
          </cell>
          <cell r="AS252">
            <v>0</v>
          </cell>
          <cell r="AT252">
            <v>0</v>
          </cell>
          <cell r="AU252">
            <v>1128472.5337724714</v>
          </cell>
          <cell r="AW252">
            <v>243</v>
          </cell>
          <cell r="AX252">
            <v>0</v>
          </cell>
          <cell r="AY252">
            <v>0</v>
          </cell>
          <cell r="AZ252">
            <v>0</v>
          </cell>
          <cell r="BA252">
            <v>0</v>
          </cell>
          <cell r="BB252">
            <v>0</v>
          </cell>
          <cell r="BC252">
            <v>1163372</v>
          </cell>
          <cell r="CA252">
            <v>243</v>
          </cell>
          <cell r="CB252">
            <v>243</v>
          </cell>
          <cell r="CC252" t="str">
            <v>QUINCY</v>
          </cell>
          <cell r="CD252">
            <v>1065743.3271122666</v>
          </cell>
          <cell r="CE252">
            <v>944169</v>
          </cell>
          <cell r="CF252">
            <v>121574.32711226656</v>
          </cell>
          <cell r="CG252">
            <v>101486.39999999999</v>
          </cell>
          <cell r="CH252">
            <v>3358</v>
          </cell>
          <cell r="CI252">
            <v>0</v>
          </cell>
          <cell r="CJ252">
            <v>226418.72711226656</v>
          </cell>
          <cell r="CK252">
            <v>155243.40437670238</v>
          </cell>
          <cell r="DA252">
            <v>243</v>
          </cell>
          <cell r="DB252" t="str">
            <v>QUINCY</v>
          </cell>
          <cell r="DG252">
            <v>0</v>
          </cell>
          <cell r="DK252">
            <v>0</v>
          </cell>
          <cell r="DL252">
            <v>0</v>
          </cell>
          <cell r="DN252">
            <v>0</v>
          </cell>
          <cell r="DP252">
            <v>121574.32711226656</v>
          </cell>
          <cell r="DQ252">
            <v>0</v>
          </cell>
          <cell r="DR252">
            <v>121574.32711226656</v>
          </cell>
          <cell r="DT252">
            <v>0</v>
          </cell>
          <cell r="EC252">
            <v>-243</v>
          </cell>
        </row>
        <row r="253">
          <cell r="A253">
            <v>244</v>
          </cell>
          <cell r="B253">
            <v>244</v>
          </cell>
          <cell r="C253" t="str">
            <v>RANDOLPH</v>
          </cell>
          <cell r="D253">
            <v>496.52970489571868</v>
          </cell>
          <cell r="E253">
            <v>5513638.1944162361</v>
          </cell>
          <cell r="F253">
            <v>0</v>
          </cell>
          <cell r="G253">
            <v>293137.61115966382</v>
          </cell>
          <cell r="H253">
            <v>5806775.8055758998</v>
          </cell>
          <cell r="J253">
            <v>293137.61115966382</v>
          </cell>
          <cell r="K253">
            <v>278715.47573893116</v>
          </cell>
          <cell r="L253">
            <v>571853.08689859498</v>
          </cell>
          <cell r="N253">
            <v>5234922.7186773047</v>
          </cell>
          <cell r="P253">
            <v>465744.86319218413</v>
          </cell>
          <cell r="Q253">
            <v>0</v>
          </cell>
          <cell r="R253">
            <v>3529497.7235772368</v>
          </cell>
          <cell r="S253">
            <v>172607.25203252034</v>
          </cell>
          <cell r="T253">
            <v>278715.47573893116</v>
          </cell>
          <cell r="U253">
            <v>4101350.8104758319</v>
          </cell>
          <cell r="W253">
            <v>4160674.5291531365</v>
          </cell>
          <cell r="AA253">
            <v>244</v>
          </cell>
          <cell r="AB253">
            <v>496.52970489571868</v>
          </cell>
          <cell r="AC253">
            <v>0</v>
          </cell>
          <cell r="AD253">
            <v>0</v>
          </cell>
          <cell r="AE253">
            <v>0</v>
          </cell>
          <cell r="AF253">
            <v>184.01626016260153</v>
          </cell>
          <cell r="AG253">
            <v>184.01626016260153</v>
          </cell>
          <cell r="AH253">
            <v>9265558</v>
          </cell>
          <cell r="AI253">
            <v>92260.18446667341</v>
          </cell>
          <cell r="AJ253">
            <v>3356890.471544716</v>
          </cell>
          <cell r="AK253">
            <v>302769.14957236213</v>
          </cell>
          <cell r="AL253">
            <v>5513638.1944162361</v>
          </cell>
          <cell r="AM253">
            <v>0</v>
          </cell>
          <cell r="AN253">
            <v>293137.61115966382</v>
          </cell>
          <cell r="AO253">
            <v>5806775.8055758998</v>
          </cell>
          <cell r="AP253">
            <v>3356890.471544716</v>
          </cell>
          <cell r="AQ253">
            <v>0</v>
          </cell>
          <cell r="AR253">
            <v>0</v>
          </cell>
          <cell r="AS253">
            <v>172607.25203252034</v>
          </cell>
          <cell r="AT253">
            <v>3529497.7235772368</v>
          </cell>
          <cell r="AU253">
            <v>9336273.5291531421</v>
          </cell>
          <cell r="AW253">
            <v>244</v>
          </cell>
          <cell r="AX253">
            <v>184.01626016260153</v>
          </cell>
          <cell r="AY253">
            <v>3356890.471544716</v>
          </cell>
          <cell r="AZ253">
            <v>0</v>
          </cell>
          <cell r="BA253">
            <v>172607.25203252034</v>
          </cell>
          <cell r="BB253">
            <v>3529497.7235772363</v>
          </cell>
          <cell r="BC253">
            <v>9336271.6659609564</v>
          </cell>
          <cell r="CA253">
            <v>244</v>
          </cell>
          <cell r="CB253">
            <v>244</v>
          </cell>
          <cell r="CC253" t="str">
            <v>RANDOLPH</v>
          </cell>
          <cell r="CD253">
            <v>5513638.1944162361</v>
          </cell>
          <cell r="CE253">
            <v>5264375</v>
          </cell>
          <cell r="CF253">
            <v>249263.19441623613</v>
          </cell>
          <cell r="CG253">
            <v>88776</v>
          </cell>
          <cell r="CH253">
            <v>0</v>
          </cell>
          <cell r="CI253">
            <v>0</v>
          </cell>
          <cell r="CJ253">
            <v>338039.19441623613</v>
          </cell>
          <cell r="CK253">
            <v>278715.47573893116</v>
          </cell>
          <cell r="DA253">
            <v>244</v>
          </cell>
          <cell r="DB253" t="str">
            <v>RANDOLPH</v>
          </cell>
          <cell r="DG253">
            <v>0</v>
          </cell>
          <cell r="DK253">
            <v>0</v>
          </cell>
          <cell r="DL253">
            <v>0</v>
          </cell>
          <cell r="DN253">
            <v>0</v>
          </cell>
          <cell r="DP253">
            <v>249263.19441623613</v>
          </cell>
          <cell r="DQ253">
            <v>0</v>
          </cell>
          <cell r="DR253">
            <v>249263.19441623613</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W254">
            <v>245</v>
          </cell>
          <cell r="AX254">
            <v>0</v>
          </cell>
          <cell r="AY254">
            <v>0</v>
          </cell>
          <cell r="AZ254">
            <v>0</v>
          </cell>
          <cell r="BA254">
            <v>0</v>
          </cell>
          <cell r="BB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2.0982197667280538</v>
          </cell>
          <cell r="E255">
            <v>30368</v>
          </cell>
          <cell r="F255">
            <v>0</v>
          </cell>
          <cell r="G255">
            <v>1968.1301411909144</v>
          </cell>
          <cell r="H255">
            <v>32336.130141190915</v>
          </cell>
          <cell r="J255">
            <v>1968.1301411909144</v>
          </cell>
          <cell r="K255">
            <v>3076.0346209656509</v>
          </cell>
          <cell r="L255">
            <v>5044.1647621565653</v>
          </cell>
          <cell r="N255">
            <v>27291.965379034351</v>
          </cell>
          <cell r="P255">
            <v>1968.1301411909144</v>
          </cell>
          <cell r="Q255">
            <v>0</v>
          </cell>
          <cell r="R255">
            <v>0</v>
          </cell>
          <cell r="S255">
            <v>0</v>
          </cell>
          <cell r="T255">
            <v>3076.0346209656509</v>
          </cell>
          <cell r="U255">
            <v>5044.1647621565653</v>
          </cell>
          <cell r="W255">
            <v>8935.7301411909139</v>
          </cell>
          <cell r="AA255">
            <v>246</v>
          </cell>
          <cell r="AB255">
            <v>2.0982197667280538</v>
          </cell>
          <cell r="AC255">
            <v>0</v>
          </cell>
          <cell r="AD255">
            <v>0</v>
          </cell>
          <cell r="AE255">
            <v>0</v>
          </cell>
          <cell r="AF255">
            <v>0</v>
          </cell>
          <cell r="AG255">
            <v>0</v>
          </cell>
          <cell r="AH255">
            <v>30368</v>
          </cell>
          <cell r="AI255">
            <v>0</v>
          </cell>
          <cell r="AJ255">
            <v>0</v>
          </cell>
          <cell r="AK255">
            <v>0</v>
          </cell>
          <cell r="AL255">
            <v>30368</v>
          </cell>
          <cell r="AM255">
            <v>0</v>
          </cell>
          <cell r="AN255">
            <v>1968.1301411909144</v>
          </cell>
          <cell r="AO255">
            <v>32336.130141190919</v>
          </cell>
          <cell r="AP255">
            <v>0</v>
          </cell>
          <cell r="AQ255">
            <v>0</v>
          </cell>
          <cell r="AR255">
            <v>0</v>
          </cell>
          <cell r="AS255">
            <v>0</v>
          </cell>
          <cell r="AT255">
            <v>0</v>
          </cell>
          <cell r="AU255">
            <v>32336.130141190919</v>
          </cell>
          <cell r="AW255">
            <v>246</v>
          </cell>
          <cell r="AX255">
            <v>0</v>
          </cell>
          <cell r="AY255">
            <v>0</v>
          </cell>
          <cell r="AZ255">
            <v>0</v>
          </cell>
          <cell r="BA255">
            <v>0</v>
          </cell>
          <cell r="BB255">
            <v>0</v>
          </cell>
          <cell r="BC255">
            <v>32331</v>
          </cell>
          <cell r="CA255">
            <v>246</v>
          </cell>
          <cell r="CB255">
            <v>246</v>
          </cell>
          <cell r="CC255" t="str">
            <v>READING</v>
          </cell>
          <cell r="CD255">
            <v>30368</v>
          </cell>
          <cell r="CE255">
            <v>29224</v>
          </cell>
          <cell r="CF255">
            <v>1144</v>
          </cell>
          <cell r="CG255">
            <v>5823.5999999999995</v>
          </cell>
          <cell r="CH255">
            <v>0</v>
          </cell>
          <cell r="CI255">
            <v>0</v>
          </cell>
          <cell r="CJ255">
            <v>6967.5999999999995</v>
          </cell>
          <cell r="CK255">
            <v>3076.0346209656509</v>
          </cell>
          <cell r="DA255">
            <v>246</v>
          </cell>
          <cell r="DB255" t="str">
            <v>READING</v>
          </cell>
          <cell r="DG255">
            <v>0</v>
          </cell>
          <cell r="DK255">
            <v>0</v>
          </cell>
          <cell r="DL255">
            <v>0</v>
          </cell>
          <cell r="DN255">
            <v>0</v>
          </cell>
          <cell r="DP255">
            <v>1144</v>
          </cell>
          <cell r="DQ255">
            <v>0</v>
          </cell>
          <cell r="DR255">
            <v>1144</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W256">
            <v>247</v>
          </cell>
          <cell r="AX256">
            <v>0</v>
          </cell>
          <cell r="AY256">
            <v>0</v>
          </cell>
          <cell r="AZ256">
            <v>0</v>
          </cell>
          <cell r="BA256">
            <v>0</v>
          </cell>
          <cell r="BB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483.27772782909648</v>
          </cell>
          <cell r="E257">
            <v>7459154.5686818203</v>
          </cell>
          <cell r="F257">
            <v>0</v>
          </cell>
          <cell r="G257">
            <v>453314.50870369229</v>
          </cell>
          <cell r="H257">
            <v>7912469.0773855122</v>
          </cell>
          <cell r="J257">
            <v>453314.50870369229</v>
          </cell>
          <cell r="K257">
            <v>983954.85906942014</v>
          </cell>
          <cell r="L257">
            <v>1437269.3677731124</v>
          </cell>
          <cell r="N257">
            <v>6475199.7096123993</v>
          </cell>
          <cell r="P257">
            <v>453314.50870369229</v>
          </cell>
          <cell r="Q257">
            <v>4693.8586156868359</v>
          </cell>
          <cell r="R257">
            <v>0</v>
          </cell>
          <cell r="S257">
            <v>0</v>
          </cell>
          <cell r="T257">
            <v>983954.85906942014</v>
          </cell>
          <cell r="U257">
            <v>1441963.2263887993</v>
          </cell>
          <cell r="W257">
            <v>1919416.9360011993</v>
          </cell>
          <cell r="AA257">
            <v>248</v>
          </cell>
          <cell r="AB257">
            <v>483.27772782909648</v>
          </cell>
          <cell r="AC257">
            <v>0</v>
          </cell>
          <cell r="AD257">
            <v>0</v>
          </cell>
          <cell r="AE257">
            <v>0</v>
          </cell>
          <cell r="AF257">
            <v>139.96969696969691</v>
          </cell>
          <cell r="AG257">
            <v>0</v>
          </cell>
          <cell r="AH257">
            <v>7553906</v>
          </cell>
          <cell r="AI257">
            <v>94751.431318172661</v>
          </cell>
          <cell r="AJ257">
            <v>0</v>
          </cell>
          <cell r="AK257">
            <v>0</v>
          </cell>
          <cell r="AL257">
            <v>7459154.5686818203</v>
          </cell>
          <cell r="AM257">
            <v>0</v>
          </cell>
          <cell r="AN257">
            <v>453314.50870369229</v>
          </cell>
          <cell r="AO257">
            <v>7912469.0773855243</v>
          </cell>
          <cell r="AP257">
            <v>0</v>
          </cell>
          <cell r="AQ257">
            <v>4693.8586156868359</v>
          </cell>
          <cell r="AR257">
            <v>0</v>
          </cell>
          <cell r="AS257">
            <v>0</v>
          </cell>
          <cell r="AT257">
            <v>4693.8586156868359</v>
          </cell>
          <cell r="AU257">
            <v>7917162.9360012114</v>
          </cell>
          <cell r="AW257">
            <v>248</v>
          </cell>
          <cell r="AX257">
            <v>0</v>
          </cell>
          <cell r="AY257">
            <v>0</v>
          </cell>
          <cell r="AZ257">
            <v>0</v>
          </cell>
          <cell r="BA257">
            <v>0</v>
          </cell>
          <cell r="BB257">
            <v>0</v>
          </cell>
          <cell r="BC257">
            <v>8007222</v>
          </cell>
          <cell r="CA257">
            <v>248</v>
          </cell>
          <cell r="CB257">
            <v>248</v>
          </cell>
          <cell r="CC257" t="str">
            <v>REVERE</v>
          </cell>
          <cell r="CD257">
            <v>7459154.5686818203</v>
          </cell>
          <cell r="CE257">
            <v>6603809</v>
          </cell>
          <cell r="CF257">
            <v>855345.5686818203</v>
          </cell>
          <cell r="CG257">
            <v>387658.2</v>
          </cell>
          <cell r="CH257">
            <v>218404.80000000002</v>
          </cell>
          <cell r="CI257">
            <v>0</v>
          </cell>
          <cell r="CJ257">
            <v>1461408.5686818203</v>
          </cell>
          <cell r="CK257">
            <v>983954.85906942014</v>
          </cell>
          <cell r="DA257">
            <v>248</v>
          </cell>
          <cell r="DB257" t="str">
            <v>REVERE</v>
          </cell>
          <cell r="DG257">
            <v>0</v>
          </cell>
          <cell r="DK257">
            <v>0</v>
          </cell>
          <cell r="DL257">
            <v>0</v>
          </cell>
          <cell r="DN257">
            <v>0</v>
          </cell>
          <cell r="DP257">
            <v>855345.5686818203</v>
          </cell>
          <cell r="DQ257">
            <v>0</v>
          </cell>
          <cell r="DR257">
            <v>855345.5686818203</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W258">
            <v>249</v>
          </cell>
          <cell r="AX258">
            <v>0</v>
          </cell>
          <cell r="AY258">
            <v>0</v>
          </cell>
          <cell r="AZ258">
            <v>0</v>
          </cell>
          <cell r="BA258">
            <v>0</v>
          </cell>
          <cell r="BB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0</v>
          </cell>
          <cell r="E259">
            <v>0</v>
          </cell>
          <cell r="F259">
            <v>0</v>
          </cell>
          <cell r="G259">
            <v>0</v>
          </cell>
          <cell r="H259">
            <v>0</v>
          </cell>
          <cell r="J259">
            <v>0</v>
          </cell>
          <cell r="K259">
            <v>0</v>
          </cell>
          <cell r="L259">
            <v>0</v>
          </cell>
          <cell r="N259">
            <v>0</v>
          </cell>
          <cell r="P259">
            <v>0</v>
          </cell>
          <cell r="Q259">
            <v>0</v>
          </cell>
          <cell r="R259">
            <v>0</v>
          </cell>
          <cell r="S259">
            <v>0</v>
          </cell>
          <cell r="T259">
            <v>0</v>
          </cell>
          <cell r="U259">
            <v>0</v>
          </cell>
          <cell r="W259">
            <v>0</v>
          </cell>
          <cell r="AA259">
            <v>250</v>
          </cell>
          <cell r="AW259">
            <v>250</v>
          </cell>
          <cell r="AX259">
            <v>0</v>
          </cell>
          <cell r="AY259">
            <v>0</v>
          </cell>
          <cell r="AZ259">
            <v>0</v>
          </cell>
          <cell r="BA259">
            <v>0</v>
          </cell>
          <cell r="BB259">
            <v>0</v>
          </cell>
          <cell r="CA259">
            <v>250</v>
          </cell>
          <cell r="CB259">
            <v>250</v>
          </cell>
          <cell r="CC259" t="str">
            <v>ROCHESTER</v>
          </cell>
          <cell r="CD259">
            <v>0</v>
          </cell>
          <cell r="CE259">
            <v>0</v>
          </cell>
          <cell r="CF259">
            <v>0</v>
          </cell>
          <cell r="CG259">
            <v>0</v>
          </cell>
          <cell r="CH259">
            <v>0</v>
          </cell>
          <cell r="CI259">
            <v>0</v>
          </cell>
          <cell r="CJ259">
            <v>0</v>
          </cell>
          <cell r="CK259">
            <v>0</v>
          </cell>
          <cell r="DA259">
            <v>250</v>
          </cell>
          <cell r="DB259" t="str">
            <v>ROCHESTER</v>
          </cell>
          <cell r="DG259">
            <v>0</v>
          </cell>
          <cell r="DK259">
            <v>0</v>
          </cell>
          <cell r="DL259">
            <v>0</v>
          </cell>
          <cell r="DN259">
            <v>0</v>
          </cell>
          <cell r="DP259">
            <v>0</v>
          </cell>
          <cell r="DQ259">
            <v>0</v>
          </cell>
          <cell r="DR259">
            <v>0</v>
          </cell>
          <cell r="DT259">
            <v>0</v>
          </cell>
          <cell r="EC259">
            <v>-250</v>
          </cell>
        </row>
        <row r="260">
          <cell r="A260">
            <v>251</v>
          </cell>
          <cell r="B260">
            <v>251</v>
          </cell>
          <cell r="C260" t="str">
            <v>ROCKLAND</v>
          </cell>
          <cell r="D260">
            <v>103.28029669259574</v>
          </cell>
          <cell r="E260">
            <v>1520052.7420016071</v>
          </cell>
          <cell r="F260">
            <v>0</v>
          </cell>
          <cell r="G260">
            <v>96876.918297654818</v>
          </cell>
          <cell r="H260">
            <v>1616929.6602992618</v>
          </cell>
          <cell r="J260">
            <v>96876.918297654818</v>
          </cell>
          <cell r="K260">
            <v>150907.74200160708</v>
          </cell>
          <cell r="L260">
            <v>247784.66029926192</v>
          </cell>
          <cell r="N260">
            <v>1369145</v>
          </cell>
          <cell r="P260">
            <v>96876.918297654818</v>
          </cell>
          <cell r="Q260">
            <v>0</v>
          </cell>
          <cell r="R260">
            <v>0</v>
          </cell>
          <cell r="S260">
            <v>0</v>
          </cell>
          <cell r="T260">
            <v>150907.74200160708</v>
          </cell>
          <cell r="U260">
            <v>247784.66029926192</v>
          </cell>
          <cell r="W260">
            <v>270995.86029926193</v>
          </cell>
          <cell r="AA260">
            <v>251</v>
          </cell>
          <cell r="AB260">
            <v>103.28029669259574</v>
          </cell>
          <cell r="AC260">
            <v>0</v>
          </cell>
          <cell r="AD260">
            <v>0</v>
          </cell>
          <cell r="AE260">
            <v>0</v>
          </cell>
          <cell r="AF260">
            <v>0</v>
          </cell>
          <cell r="AG260">
            <v>0</v>
          </cell>
          <cell r="AH260">
            <v>1536622</v>
          </cell>
          <cell r="AI260">
            <v>16569.257998393143</v>
          </cell>
          <cell r="AJ260">
            <v>0</v>
          </cell>
          <cell r="AK260">
            <v>0</v>
          </cell>
          <cell r="AL260">
            <v>1520052.7420016071</v>
          </cell>
          <cell r="AM260">
            <v>0</v>
          </cell>
          <cell r="AN260">
            <v>96876.918297654818</v>
          </cell>
          <cell r="AO260">
            <v>1616929.6602992616</v>
          </cell>
          <cell r="AP260">
            <v>0</v>
          </cell>
          <cell r="AQ260">
            <v>0</v>
          </cell>
          <cell r="AR260">
            <v>0</v>
          </cell>
          <cell r="AS260">
            <v>0</v>
          </cell>
          <cell r="AT260">
            <v>0</v>
          </cell>
          <cell r="AU260">
            <v>1616929.6602992616</v>
          </cell>
          <cell r="AW260">
            <v>251</v>
          </cell>
          <cell r="AX260">
            <v>0</v>
          </cell>
          <cell r="AY260">
            <v>0</v>
          </cell>
          <cell r="AZ260">
            <v>0</v>
          </cell>
          <cell r="BA260">
            <v>0</v>
          </cell>
          <cell r="BB260">
            <v>0</v>
          </cell>
          <cell r="BC260">
            <v>1633497</v>
          </cell>
          <cell r="CA260">
            <v>251</v>
          </cell>
          <cell r="CB260">
            <v>251</v>
          </cell>
          <cell r="CC260" t="str">
            <v>ROCKLAND</v>
          </cell>
          <cell r="CD260">
            <v>1520052.7420016071</v>
          </cell>
          <cell r="CE260">
            <v>1369145</v>
          </cell>
          <cell r="CF260">
            <v>150907.74200160708</v>
          </cell>
          <cell r="CG260">
            <v>0</v>
          </cell>
          <cell r="CH260">
            <v>23211.200000000001</v>
          </cell>
          <cell r="CI260">
            <v>0</v>
          </cell>
          <cell r="CJ260">
            <v>174118.94200160709</v>
          </cell>
          <cell r="CK260">
            <v>150907.74200160708</v>
          </cell>
          <cell r="DA260">
            <v>251</v>
          </cell>
          <cell r="DB260" t="str">
            <v>ROCKLAND</v>
          </cell>
          <cell r="DG260">
            <v>0</v>
          </cell>
          <cell r="DK260">
            <v>0</v>
          </cell>
          <cell r="DL260">
            <v>0</v>
          </cell>
          <cell r="DN260">
            <v>0</v>
          </cell>
          <cell r="DP260">
            <v>150907.74200160708</v>
          </cell>
          <cell r="DQ260">
            <v>0</v>
          </cell>
          <cell r="DR260">
            <v>150907.74200160708</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W261">
            <v>252</v>
          </cell>
          <cell r="AX261">
            <v>0</v>
          </cell>
          <cell r="AY261">
            <v>0</v>
          </cell>
          <cell r="AZ261">
            <v>0</v>
          </cell>
          <cell r="BA261">
            <v>0</v>
          </cell>
          <cell r="BB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1.0232558139534884</v>
          </cell>
          <cell r="E262">
            <v>40758</v>
          </cell>
          <cell r="F262">
            <v>0</v>
          </cell>
          <cell r="G262">
            <v>959.81395348837214</v>
          </cell>
          <cell r="H262">
            <v>41717.813953488374</v>
          </cell>
          <cell r="J262">
            <v>959.81395348837214</v>
          </cell>
          <cell r="K262">
            <v>8338</v>
          </cell>
          <cell r="L262">
            <v>9297.8139534883721</v>
          </cell>
          <cell r="N262">
            <v>32420</v>
          </cell>
          <cell r="P262">
            <v>959.81395348837214</v>
          </cell>
          <cell r="Q262">
            <v>0</v>
          </cell>
          <cell r="R262">
            <v>0</v>
          </cell>
          <cell r="S262">
            <v>0</v>
          </cell>
          <cell r="T262">
            <v>8338</v>
          </cell>
          <cell r="U262">
            <v>9297.8139534883721</v>
          </cell>
          <cell r="W262">
            <v>9297.8139534883721</v>
          </cell>
          <cell r="AA262">
            <v>253</v>
          </cell>
          <cell r="AB262">
            <v>1.0232558139534884</v>
          </cell>
          <cell r="AC262">
            <v>0</v>
          </cell>
          <cell r="AD262">
            <v>0</v>
          </cell>
          <cell r="AE262">
            <v>0</v>
          </cell>
          <cell r="AF262">
            <v>0</v>
          </cell>
          <cell r="AG262">
            <v>0</v>
          </cell>
          <cell r="AH262">
            <v>40758</v>
          </cell>
          <cell r="AI262">
            <v>0</v>
          </cell>
          <cell r="AJ262">
            <v>0</v>
          </cell>
          <cell r="AK262">
            <v>0</v>
          </cell>
          <cell r="AL262">
            <v>40758</v>
          </cell>
          <cell r="AM262">
            <v>0</v>
          </cell>
          <cell r="AN262">
            <v>959.81395348837214</v>
          </cell>
          <cell r="AO262">
            <v>41717.813953488374</v>
          </cell>
          <cell r="AP262">
            <v>0</v>
          </cell>
          <cell r="AQ262">
            <v>0</v>
          </cell>
          <cell r="AR262">
            <v>0</v>
          </cell>
          <cell r="AS262">
            <v>0</v>
          </cell>
          <cell r="AT262">
            <v>0</v>
          </cell>
          <cell r="AU262">
            <v>41717.813953488374</v>
          </cell>
          <cell r="AW262">
            <v>253</v>
          </cell>
          <cell r="AX262">
            <v>0</v>
          </cell>
          <cell r="AY262">
            <v>0</v>
          </cell>
          <cell r="AZ262">
            <v>0</v>
          </cell>
          <cell r="BA262">
            <v>0</v>
          </cell>
          <cell r="BB262">
            <v>0</v>
          </cell>
          <cell r="BC262">
            <v>41718</v>
          </cell>
          <cell r="CA262">
            <v>253</v>
          </cell>
          <cell r="CB262">
            <v>253</v>
          </cell>
          <cell r="CC262" t="str">
            <v>ROWE</v>
          </cell>
          <cell r="CD262">
            <v>40758</v>
          </cell>
          <cell r="CE262">
            <v>32420</v>
          </cell>
          <cell r="CF262">
            <v>8338</v>
          </cell>
          <cell r="CG262">
            <v>0</v>
          </cell>
          <cell r="CH262">
            <v>0</v>
          </cell>
          <cell r="CI262">
            <v>0</v>
          </cell>
          <cell r="CJ262">
            <v>8338</v>
          </cell>
          <cell r="CK262">
            <v>8338</v>
          </cell>
          <cell r="DA262">
            <v>253</v>
          </cell>
          <cell r="DB262" t="str">
            <v>ROWE</v>
          </cell>
          <cell r="DG262">
            <v>0</v>
          </cell>
          <cell r="DK262">
            <v>0</v>
          </cell>
          <cell r="DL262">
            <v>0</v>
          </cell>
          <cell r="DN262">
            <v>0</v>
          </cell>
          <cell r="DP262">
            <v>8338</v>
          </cell>
          <cell r="DQ262">
            <v>0</v>
          </cell>
          <cell r="DR262">
            <v>8338</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W263">
            <v>254</v>
          </cell>
          <cell r="AX263">
            <v>0</v>
          </cell>
          <cell r="AY263">
            <v>0</v>
          </cell>
          <cell r="AZ263">
            <v>0</v>
          </cell>
          <cell r="BA263">
            <v>0</v>
          </cell>
          <cell r="BB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W264">
            <v>255</v>
          </cell>
          <cell r="AX264">
            <v>0</v>
          </cell>
          <cell r="AY264">
            <v>0</v>
          </cell>
          <cell r="AZ264">
            <v>0</v>
          </cell>
          <cell r="BA264">
            <v>0</v>
          </cell>
          <cell r="BB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W265">
            <v>256</v>
          </cell>
          <cell r="AX265">
            <v>0</v>
          </cell>
          <cell r="AY265">
            <v>0</v>
          </cell>
          <cell r="AZ265">
            <v>0</v>
          </cell>
          <cell r="BA265">
            <v>0</v>
          </cell>
          <cell r="BB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W266">
            <v>257</v>
          </cell>
          <cell r="AX266">
            <v>0</v>
          </cell>
          <cell r="AY266">
            <v>0</v>
          </cell>
          <cell r="AZ266">
            <v>0</v>
          </cell>
          <cell r="BA266">
            <v>0</v>
          </cell>
          <cell r="BB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485.19585064638318</v>
          </cell>
          <cell r="E267">
            <v>7199460.9139965083</v>
          </cell>
          <cell r="F267">
            <v>0</v>
          </cell>
          <cell r="G267">
            <v>427260.02755804511</v>
          </cell>
          <cell r="H267">
            <v>7626720.9415545538</v>
          </cell>
          <cell r="J267">
            <v>427260.02755804511</v>
          </cell>
          <cell r="K267">
            <v>230130.93965982512</v>
          </cell>
          <cell r="L267">
            <v>657390.96721787029</v>
          </cell>
          <cell r="N267">
            <v>6969329.9743366838</v>
          </cell>
          <cell r="P267">
            <v>455113.70790630719</v>
          </cell>
          <cell r="Q267">
            <v>0</v>
          </cell>
          <cell r="R267">
            <v>504475.5427850922</v>
          </cell>
          <cell r="S267">
            <v>27853.680348262049</v>
          </cell>
          <cell r="T267">
            <v>230130.93965982512</v>
          </cell>
          <cell r="U267">
            <v>1161866.5100029625</v>
          </cell>
          <cell r="W267">
            <v>1394109.2843396454</v>
          </cell>
          <cell r="AA267">
            <v>258</v>
          </cell>
          <cell r="AB267">
            <v>485.19585064638318</v>
          </cell>
          <cell r="AC267">
            <v>0</v>
          </cell>
          <cell r="AD267">
            <v>0</v>
          </cell>
          <cell r="AE267">
            <v>0</v>
          </cell>
          <cell r="AF267">
            <v>150.99999999999997</v>
          </cell>
          <cell r="AG267">
            <v>29.694755168722871</v>
          </cell>
          <cell r="AH267">
            <v>7807566</v>
          </cell>
          <cell r="AI267">
            <v>131483.22356666334</v>
          </cell>
          <cell r="AJ267">
            <v>476621.86243683012</v>
          </cell>
          <cell r="AK267">
            <v>0</v>
          </cell>
          <cell r="AL267">
            <v>7199460.9139965083</v>
          </cell>
          <cell r="AM267">
            <v>0</v>
          </cell>
          <cell r="AN267">
            <v>427260.02755804511</v>
          </cell>
          <cell r="AO267">
            <v>7626720.9415545501</v>
          </cell>
          <cell r="AP267">
            <v>476621.86243683012</v>
          </cell>
          <cell r="AQ267">
            <v>0</v>
          </cell>
          <cell r="AR267">
            <v>0</v>
          </cell>
          <cell r="AS267">
            <v>27853.680348262049</v>
          </cell>
          <cell r="AT267">
            <v>504475.5427850922</v>
          </cell>
          <cell r="AU267">
            <v>8131196.4843396405</v>
          </cell>
          <cell r="AW267">
            <v>258</v>
          </cell>
          <cell r="AX267">
            <v>29.694755168722871</v>
          </cell>
          <cell r="AY267">
            <v>476621.86243683012</v>
          </cell>
          <cell r="AZ267">
            <v>0</v>
          </cell>
          <cell r="BA267">
            <v>27853.680348262049</v>
          </cell>
          <cell r="BB267">
            <v>504475.5427850922</v>
          </cell>
          <cell r="BC267">
            <v>8262667</v>
          </cell>
          <cell r="CA267">
            <v>258</v>
          </cell>
          <cell r="CB267">
            <v>258</v>
          </cell>
          <cell r="CC267" t="str">
            <v>SALEM</v>
          </cell>
          <cell r="CD267">
            <v>7199460.9139965083</v>
          </cell>
          <cell r="CE267">
            <v>7046139</v>
          </cell>
          <cell r="CF267">
            <v>153321.91399650835</v>
          </cell>
          <cell r="CG267">
            <v>231520.19999999998</v>
          </cell>
          <cell r="CH267">
            <v>77531.600000000006</v>
          </cell>
          <cell r="CI267">
            <v>0</v>
          </cell>
          <cell r="CJ267">
            <v>462373.71399650828</v>
          </cell>
          <cell r="CK267">
            <v>230130.93965982512</v>
          </cell>
          <cell r="DA267">
            <v>258</v>
          </cell>
          <cell r="DB267" t="str">
            <v>SALEM</v>
          </cell>
          <cell r="DG267">
            <v>0</v>
          </cell>
          <cell r="DK267">
            <v>0</v>
          </cell>
          <cell r="DL267">
            <v>0</v>
          </cell>
          <cell r="DN267">
            <v>0</v>
          </cell>
          <cell r="DP267">
            <v>153321.91399650835</v>
          </cell>
          <cell r="DQ267">
            <v>0</v>
          </cell>
          <cell r="DR267">
            <v>153321.91399650835</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W268">
            <v>259</v>
          </cell>
          <cell r="AX268">
            <v>0</v>
          </cell>
          <cell r="AY268">
            <v>0</v>
          </cell>
          <cell r="AZ268">
            <v>0</v>
          </cell>
          <cell r="BA268">
            <v>0</v>
          </cell>
          <cell r="BB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W269">
            <v>260</v>
          </cell>
          <cell r="AX269">
            <v>0</v>
          </cell>
          <cell r="AY269">
            <v>0</v>
          </cell>
          <cell r="AZ269">
            <v>0</v>
          </cell>
          <cell r="BA269">
            <v>0</v>
          </cell>
          <cell r="BB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210.95020779151091</v>
          </cell>
          <cell r="E270">
            <v>3955394</v>
          </cell>
          <cell r="F270">
            <v>0</v>
          </cell>
          <cell r="G270">
            <v>197871.29490843718</v>
          </cell>
          <cell r="H270">
            <v>4153265.2949084369</v>
          </cell>
          <cell r="J270">
            <v>197871.29490843718</v>
          </cell>
          <cell r="K270">
            <v>192471.62272608929</v>
          </cell>
          <cell r="L270">
            <v>390342.9176345265</v>
          </cell>
          <cell r="N270">
            <v>3762922.3772739107</v>
          </cell>
          <cell r="P270">
            <v>197871.29490843718</v>
          </cell>
          <cell r="Q270">
            <v>0</v>
          </cell>
          <cell r="R270">
            <v>0</v>
          </cell>
          <cell r="S270">
            <v>0</v>
          </cell>
          <cell r="T270">
            <v>192471.62272608929</v>
          </cell>
          <cell r="U270">
            <v>390342.9176345265</v>
          </cell>
          <cell r="W270">
            <v>567485.6949084372</v>
          </cell>
          <cell r="AA270">
            <v>261</v>
          </cell>
          <cell r="AB270">
            <v>210.95020779151091</v>
          </cell>
          <cell r="AC270">
            <v>0</v>
          </cell>
          <cell r="AD270">
            <v>0</v>
          </cell>
          <cell r="AE270">
            <v>0</v>
          </cell>
          <cell r="AF270">
            <v>0</v>
          </cell>
          <cell r="AG270">
            <v>0</v>
          </cell>
          <cell r="AH270">
            <v>3955394</v>
          </cell>
          <cell r="AI270">
            <v>0</v>
          </cell>
          <cell r="AJ270">
            <v>0</v>
          </cell>
          <cell r="AK270">
            <v>0</v>
          </cell>
          <cell r="AL270">
            <v>3955394</v>
          </cell>
          <cell r="AM270">
            <v>0</v>
          </cell>
          <cell r="AN270">
            <v>197871.29490843718</v>
          </cell>
          <cell r="AO270">
            <v>4153265.2949084369</v>
          </cell>
          <cell r="AP270">
            <v>0</v>
          </cell>
          <cell r="AQ270">
            <v>0</v>
          </cell>
          <cell r="AR270">
            <v>0</v>
          </cell>
          <cell r="AS270">
            <v>0</v>
          </cell>
          <cell r="AT270">
            <v>0</v>
          </cell>
          <cell r="AU270">
            <v>4153265.2949084369</v>
          </cell>
          <cell r="AW270">
            <v>261</v>
          </cell>
          <cell r="AX270">
            <v>0</v>
          </cell>
          <cell r="AY270">
            <v>0</v>
          </cell>
          <cell r="AZ270">
            <v>0</v>
          </cell>
          <cell r="BA270">
            <v>0</v>
          </cell>
          <cell r="BB270">
            <v>0</v>
          </cell>
          <cell r="BC270">
            <v>4153267</v>
          </cell>
          <cell r="CA270">
            <v>261</v>
          </cell>
          <cell r="CB270">
            <v>261</v>
          </cell>
          <cell r="CC270" t="str">
            <v>SANDWICH</v>
          </cell>
          <cell r="CD270">
            <v>3955394</v>
          </cell>
          <cell r="CE270">
            <v>3781805</v>
          </cell>
          <cell r="CF270">
            <v>173589</v>
          </cell>
          <cell r="CG270">
            <v>56916.6</v>
          </cell>
          <cell r="CH270">
            <v>139108.80000000002</v>
          </cell>
          <cell r="CI270">
            <v>0</v>
          </cell>
          <cell r="CJ270">
            <v>369614.4</v>
          </cell>
          <cell r="CK270">
            <v>192471.62272608929</v>
          </cell>
          <cell r="DA270">
            <v>261</v>
          </cell>
          <cell r="DB270" t="str">
            <v>SANDWICH</v>
          </cell>
          <cell r="DG270">
            <v>0</v>
          </cell>
          <cell r="DK270">
            <v>0</v>
          </cell>
          <cell r="DL270">
            <v>0</v>
          </cell>
          <cell r="DN270">
            <v>0</v>
          </cell>
          <cell r="DP270">
            <v>173589</v>
          </cell>
          <cell r="DQ270">
            <v>0</v>
          </cell>
          <cell r="DR270">
            <v>173589</v>
          </cell>
          <cell r="DT270">
            <v>0</v>
          </cell>
          <cell r="EC270">
            <v>-261</v>
          </cell>
        </row>
        <row r="271">
          <cell r="A271">
            <v>262</v>
          </cell>
          <cell r="B271">
            <v>262</v>
          </cell>
          <cell r="C271" t="str">
            <v>SAUGUS</v>
          </cell>
          <cell r="D271">
            <v>236.16448280293935</v>
          </cell>
          <cell r="E271">
            <v>3916639</v>
          </cell>
          <cell r="F271">
            <v>0</v>
          </cell>
          <cell r="G271">
            <v>221522.28486915707</v>
          </cell>
          <cell r="H271">
            <v>4138161.2848691572</v>
          </cell>
          <cell r="J271">
            <v>221522.28486915707</v>
          </cell>
          <cell r="K271">
            <v>373264.32349966321</v>
          </cell>
          <cell r="L271">
            <v>594786.60836882028</v>
          </cell>
          <cell r="N271">
            <v>3543374.6765003372</v>
          </cell>
          <cell r="P271">
            <v>221522.28486915707</v>
          </cell>
          <cell r="Q271">
            <v>0</v>
          </cell>
          <cell r="R271">
            <v>0</v>
          </cell>
          <cell r="S271">
            <v>0</v>
          </cell>
          <cell r="T271">
            <v>373264.32349966321</v>
          </cell>
          <cell r="U271">
            <v>594786.60836882028</v>
          </cell>
          <cell r="W271">
            <v>946895.28486915701</v>
          </cell>
          <cell r="AA271">
            <v>262</v>
          </cell>
          <cell r="AB271">
            <v>236.16448280293935</v>
          </cell>
          <cell r="AC271">
            <v>0</v>
          </cell>
          <cell r="AD271">
            <v>0</v>
          </cell>
          <cell r="AE271">
            <v>0</v>
          </cell>
          <cell r="AF271">
            <v>35.999999999999993</v>
          </cell>
          <cell r="AG271">
            <v>0</v>
          </cell>
          <cell r="AH271">
            <v>3916639</v>
          </cell>
          <cell r="AI271">
            <v>0</v>
          </cell>
          <cell r="AJ271">
            <v>0</v>
          </cell>
          <cell r="AK271">
            <v>0</v>
          </cell>
          <cell r="AL271">
            <v>3916639</v>
          </cell>
          <cell r="AM271">
            <v>0</v>
          </cell>
          <cell r="AN271">
            <v>221522.28486915707</v>
          </cell>
          <cell r="AO271">
            <v>4138161.2848691582</v>
          </cell>
          <cell r="AP271">
            <v>0</v>
          </cell>
          <cell r="AQ271">
            <v>0</v>
          </cell>
          <cell r="AR271">
            <v>0</v>
          </cell>
          <cell r="AS271">
            <v>0</v>
          </cell>
          <cell r="AT271">
            <v>0</v>
          </cell>
          <cell r="AU271">
            <v>4138161.2848691582</v>
          </cell>
          <cell r="AW271">
            <v>262</v>
          </cell>
          <cell r="AX271">
            <v>0</v>
          </cell>
          <cell r="AY271">
            <v>0</v>
          </cell>
          <cell r="AZ271">
            <v>0</v>
          </cell>
          <cell r="BA271">
            <v>0</v>
          </cell>
          <cell r="BB271">
            <v>0</v>
          </cell>
          <cell r="BC271">
            <v>4138151</v>
          </cell>
          <cell r="CA271">
            <v>262</v>
          </cell>
          <cell r="CB271">
            <v>262</v>
          </cell>
          <cell r="CC271" t="str">
            <v>SAUGUS</v>
          </cell>
          <cell r="CD271">
            <v>3916639</v>
          </cell>
          <cell r="CE271">
            <v>3597397</v>
          </cell>
          <cell r="CF271">
            <v>319242</v>
          </cell>
          <cell r="CG271">
            <v>162835.79999999999</v>
          </cell>
          <cell r="CH271">
            <v>243295.2</v>
          </cell>
          <cell r="CI271">
            <v>0</v>
          </cell>
          <cell r="CJ271">
            <v>725373</v>
          </cell>
          <cell r="CK271">
            <v>373264.32349966321</v>
          </cell>
          <cell r="DA271">
            <v>262</v>
          </cell>
          <cell r="DB271" t="str">
            <v>SAUGUS</v>
          </cell>
          <cell r="DG271">
            <v>0</v>
          </cell>
          <cell r="DK271">
            <v>0</v>
          </cell>
          <cell r="DL271">
            <v>0</v>
          </cell>
          <cell r="DN271">
            <v>0</v>
          </cell>
          <cell r="DP271">
            <v>319242</v>
          </cell>
          <cell r="DQ271">
            <v>0</v>
          </cell>
          <cell r="DR271">
            <v>319242</v>
          </cell>
          <cell r="DT271">
            <v>0</v>
          </cell>
          <cell r="EC271">
            <v>-262</v>
          </cell>
        </row>
        <row r="272">
          <cell r="A272">
            <v>263</v>
          </cell>
          <cell r="B272">
            <v>263</v>
          </cell>
          <cell r="C272" t="str">
            <v>SAVOY</v>
          </cell>
          <cell r="D272">
            <v>2.92741935483871</v>
          </cell>
          <cell r="E272">
            <v>45810.683387096775</v>
          </cell>
          <cell r="F272">
            <v>0</v>
          </cell>
          <cell r="G272">
            <v>2745.9193548387102</v>
          </cell>
          <cell r="H272">
            <v>48556.602741935487</v>
          </cell>
          <cell r="J272">
            <v>2745.9193548387102</v>
          </cell>
          <cell r="K272">
            <v>8787.6833870967748</v>
          </cell>
          <cell r="L272">
            <v>11533.602741935485</v>
          </cell>
          <cell r="N272">
            <v>37023</v>
          </cell>
          <cell r="P272">
            <v>2745.9193548387102</v>
          </cell>
          <cell r="Q272">
            <v>0</v>
          </cell>
          <cell r="R272">
            <v>0</v>
          </cell>
          <cell r="S272">
            <v>0</v>
          </cell>
          <cell r="T272">
            <v>8787.6833870967748</v>
          </cell>
          <cell r="U272">
            <v>11533.602741935485</v>
          </cell>
          <cell r="W272">
            <v>11533.602741935485</v>
          </cell>
          <cell r="AA272">
            <v>263</v>
          </cell>
          <cell r="AB272">
            <v>2.92741935483871</v>
          </cell>
          <cell r="AC272">
            <v>0</v>
          </cell>
          <cell r="AD272">
            <v>0</v>
          </cell>
          <cell r="AE272">
            <v>0</v>
          </cell>
          <cell r="AF272">
            <v>0</v>
          </cell>
          <cell r="AG272">
            <v>0</v>
          </cell>
          <cell r="AH272">
            <v>49511</v>
          </cell>
          <cell r="AI272">
            <v>3700.3166129032256</v>
          </cell>
          <cell r="AJ272">
            <v>0</v>
          </cell>
          <cell r="AK272">
            <v>0</v>
          </cell>
          <cell r="AL272">
            <v>45810.683387096775</v>
          </cell>
          <cell r="AM272">
            <v>0</v>
          </cell>
          <cell r="AN272">
            <v>2745.9193548387102</v>
          </cell>
          <cell r="AO272">
            <v>48556.602741935487</v>
          </cell>
          <cell r="AP272">
            <v>0</v>
          </cell>
          <cell r="AQ272">
            <v>0</v>
          </cell>
          <cell r="AR272">
            <v>0</v>
          </cell>
          <cell r="AS272">
            <v>0</v>
          </cell>
          <cell r="AT272">
            <v>0</v>
          </cell>
          <cell r="AU272">
            <v>48556.602741935487</v>
          </cell>
          <cell r="AW272">
            <v>263</v>
          </cell>
          <cell r="AX272">
            <v>0</v>
          </cell>
          <cell r="AY272">
            <v>0</v>
          </cell>
          <cell r="AZ272">
            <v>0</v>
          </cell>
          <cell r="BA272">
            <v>0</v>
          </cell>
          <cell r="BB272">
            <v>0</v>
          </cell>
          <cell r="BC272">
            <v>52255</v>
          </cell>
          <cell r="CA272">
            <v>263</v>
          </cell>
          <cell r="CB272">
            <v>263</v>
          </cell>
          <cell r="CC272" t="str">
            <v>SAVOY</v>
          </cell>
          <cell r="CD272">
            <v>45810.683387096775</v>
          </cell>
          <cell r="CE272">
            <v>37023</v>
          </cell>
          <cell r="CF272">
            <v>8787.6833870967748</v>
          </cell>
          <cell r="CG272">
            <v>0</v>
          </cell>
          <cell r="CH272">
            <v>0</v>
          </cell>
          <cell r="CI272">
            <v>0</v>
          </cell>
          <cell r="CJ272">
            <v>8787.6833870967748</v>
          </cell>
          <cell r="CK272">
            <v>8787.6833870967748</v>
          </cell>
          <cell r="DA272">
            <v>263</v>
          </cell>
          <cell r="DB272" t="str">
            <v>SAVOY</v>
          </cell>
          <cell r="DG272">
            <v>0</v>
          </cell>
          <cell r="DK272">
            <v>0</v>
          </cell>
          <cell r="DL272">
            <v>0</v>
          </cell>
          <cell r="DN272">
            <v>0</v>
          </cell>
          <cell r="DP272">
            <v>8787.6833870967748</v>
          </cell>
          <cell r="DQ272">
            <v>0</v>
          </cell>
          <cell r="DR272">
            <v>8787.6833870967748</v>
          </cell>
          <cell r="DT272">
            <v>0</v>
          </cell>
          <cell r="EC272">
            <v>-263</v>
          </cell>
        </row>
        <row r="273">
          <cell r="A273">
            <v>264</v>
          </cell>
          <cell r="B273">
            <v>264</v>
          </cell>
          <cell r="C273" t="str">
            <v>SCITUATE</v>
          </cell>
          <cell r="D273">
            <v>18.111992071357783</v>
          </cell>
          <cell r="E273">
            <v>274456</v>
          </cell>
          <cell r="F273">
            <v>0</v>
          </cell>
          <cell r="G273">
            <v>16989.048562933604</v>
          </cell>
          <cell r="H273">
            <v>291445.04856293357</v>
          </cell>
          <cell r="J273">
            <v>16989.048562933604</v>
          </cell>
          <cell r="K273">
            <v>23536</v>
          </cell>
          <cell r="L273">
            <v>40525.048562933604</v>
          </cell>
          <cell r="N273">
            <v>250919.99999999997</v>
          </cell>
          <cell r="P273">
            <v>16989.048562933604</v>
          </cell>
          <cell r="Q273">
            <v>0</v>
          </cell>
          <cell r="R273">
            <v>0</v>
          </cell>
          <cell r="S273">
            <v>0</v>
          </cell>
          <cell r="T273">
            <v>23536</v>
          </cell>
          <cell r="U273">
            <v>40525.048562933604</v>
          </cell>
          <cell r="W273">
            <v>40525.048562933604</v>
          </cell>
          <cell r="AA273">
            <v>264</v>
          </cell>
          <cell r="AB273">
            <v>18.111992071357783</v>
          </cell>
          <cell r="AC273">
            <v>0</v>
          </cell>
          <cell r="AD273">
            <v>0</v>
          </cell>
          <cell r="AE273">
            <v>0</v>
          </cell>
          <cell r="AF273">
            <v>0</v>
          </cell>
          <cell r="AG273">
            <v>0</v>
          </cell>
          <cell r="AH273">
            <v>274456</v>
          </cell>
          <cell r="AI273">
            <v>0</v>
          </cell>
          <cell r="AJ273">
            <v>0</v>
          </cell>
          <cell r="AK273">
            <v>0</v>
          </cell>
          <cell r="AL273">
            <v>274456</v>
          </cell>
          <cell r="AM273">
            <v>0</v>
          </cell>
          <cell r="AN273">
            <v>16989.048562933604</v>
          </cell>
          <cell r="AO273">
            <v>291445.04856293363</v>
          </cell>
          <cell r="AP273">
            <v>0</v>
          </cell>
          <cell r="AQ273">
            <v>0</v>
          </cell>
          <cell r="AR273">
            <v>0</v>
          </cell>
          <cell r="AS273">
            <v>0</v>
          </cell>
          <cell r="AT273">
            <v>0</v>
          </cell>
          <cell r="AU273">
            <v>291445.04856293363</v>
          </cell>
          <cell r="AW273">
            <v>264</v>
          </cell>
          <cell r="AX273">
            <v>0</v>
          </cell>
          <cell r="AY273">
            <v>0</v>
          </cell>
          <cell r="AZ273">
            <v>0</v>
          </cell>
          <cell r="BA273">
            <v>0</v>
          </cell>
          <cell r="BB273">
            <v>0</v>
          </cell>
          <cell r="BC273">
            <v>291447</v>
          </cell>
          <cell r="CA273">
            <v>264</v>
          </cell>
          <cell r="CB273">
            <v>264</v>
          </cell>
          <cell r="CC273" t="str">
            <v>SCITUATE</v>
          </cell>
          <cell r="CD273">
            <v>274456</v>
          </cell>
          <cell r="CE273">
            <v>250920</v>
          </cell>
          <cell r="CF273">
            <v>23536</v>
          </cell>
          <cell r="CG273">
            <v>0</v>
          </cell>
          <cell r="CH273">
            <v>0</v>
          </cell>
          <cell r="CI273">
            <v>0</v>
          </cell>
          <cell r="CJ273">
            <v>23536</v>
          </cell>
          <cell r="CK273">
            <v>23536</v>
          </cell>
          <cell r="DA273">
            <v>264</v>
          </cell>
          <cell r="DB273" t="str">
            <v>SCITUATE</v>
          </cell>
          <cell r="DG273">
            <v>0</v>
          </cell>
          <cell r="DK273">
            <v>0</v>
          </cell>
          <cell r="DL273">
            <v>0</v>
          </cell>
          <cell r="DN273">
            <v>0</v>
          </cell>
          <cell r="DP273">
            <v>23536</v>
          </cell>
          <cell r="DQ273">
            <v>0</v>
          </cell>
          <cell r="DR273">
            <v>23536</v>
          </cell>
          <cell r="DT273">
            <v>0</v>
          </cell>
          <cell r="EC273">
            <v>-264</v>
          </cell>
        </row>
        <row r="274">
          <cell r="A274">
            <v>265</v>
          </cell>
          <cell r="B274">
            <v>265</v>
          </cell>
          <cell r="C274" t="str">
            <v>SEEKONK</v>
          </cell>
          <cell r="D274">
            <v>3.1725989708330626</v>
          </cell>
          <cell r="E274">
            <v>69794.511612262431</v>
          </cell>
          <cell r="F274">
            <v>0</v>
          </cell>
          <cell r="G274">
            <v>2975.8978346414151</v>
          </cell>
          <cell r="H274">
            <v>72770.409446903854</v>
          </cell>
          <cell r="J274">
            <v>2975.8978346414151</v>
          </cell>
          <cell r="K274">
            <v>14875.511612262431</v>
          </cell>
          <cell r="L274">
            <v>17851.409446903846</v>
          </cell>
          <cell r="N274">
            <v>54919.000000000007</v>
          </cell>
          <cell r="P274">
            <v>2975.8978346414151</v>
          </cell>
          <cell r="Q274">
            <v>0</v>
          </cell>
          <cell r="R274">
            <v>0</v>
          </cell>
          <cell r="S274">
            <v>0</v>
          </cell>
          <cell r="T274">
            <v>14875.511612262431</v>
          </cell>
          <cell r="U274">
            <v>17851.409446903846</v>
          </cell>
          <cell r="W274">
            <v>34747.409446903846</v>
          </cell>
          <cell r="AA274">
            <v>265</v>
          </cell>
          <cell r="AB274">
            <v>3.1725989708330626</v>
          </cell>
          <cell r="AC274">
            <v>0</v>
          </cell>
          <cell r="AD274">
            <v>0</v>
          </cell>
          <cell r="AE274">
            <v>0</v>
          </cell>
          <cell r="AF274">
            <v>0</v>
          </cell>
          <cell r="AG274">
            <v>0</v>
          </cell>
          <cell r="AH274">
            <v>70529</v>
          </cell>
          <cell r="AI274">
            <v>734.48838773756268</v>
          </cell>
          <cell r="AJ274">
            <v>0</v>
          </cell>
          <cell r="AK274">
            <v>0</v>
          </cell>
          <cell r="AL274">
            <v>69794.511612262431</v>
          </cell>
          <cell r="AM274">
            <v>0</v>
          </cell>
          <cell r="AN274">
            <v>2975.8978346414151</v>
          </cell>
          <cell r="AO274">
            <v>72770.409446903868</v>
          </cell>
          <cell r="AP274">
            <v>0</v>
          </cell>
          <cell r="AQ274">
            <v>0</v>
          </cell>
          <cell r="AR274">
            <v>0</v>
          </cell>
          <cell r="AS274">
            <v>0</v>
          </cell>
          <cell r="AT274">
            <v>0</v>
          </cell>
          <cell r="AU274">
            <v>72770.409446903868</v>
          </cell>
          <cell r="AW274">
            <v>265</v>
          </cell>
          <cell r="AX274">
            <v>0</v>
          </cell>
          <cell r="AY274">
            <v>0</v>
          </cell>
          <cell r="AZ274">
            <v>0</v>
          </cell>
          <cell r="BA274">
            <v>0</v>
          </cell>
          <cell r="BB274">
            <v>0</v>
          </cell>
          <cell r="BC274">
            <v>73510</v>
          </cell>
          <cell r="CA274">
            <v>265</v>
          </cell>
          <cell r="CB274">
            <v>265</v>
          </cell>
          <cell r="CC274" t="str">
            <v>SEEKONK</v>
          </cell>
          <cell r="CD274">
            <v>69794.511612262431</v>
          </cell>
          <cell r="CE274">
            <v>54919</v>
          </cell>
          <cell r="CF274">
            <v>14875.511612262431</v>
          </cell>
          <cell r="CG274">
            <v>0</v>
          </cell>
          <cell r="CH274">
            <v>16896</v>
          </cell>
          <cell r="CI274">
            <v>0</v>
          </cell>
          <cell r="CJ274">
            <v>31771.511612262431</v>
          </cell>
          <cell r="CK274">
            <v>14875.511612262431</v>
          </cell>
          <cell r="DA274">
            <v>265</v>
          </cell>
          <cell r="DB274" t="str">
            <v>SEEKONK</v>
          </cell>
          <cell r="DG274">
            <v>0</v>
          </cell>
          <cell r="DK274">
            <v>0</v>
          </cell>
          <cell r="DL274">
            <v>0</v>
          </cell>
          <cell r="DN274">
            <v>0</v>
          </cell>
          <cell r="DP274">
            <v>14875.511612262431</v>
          </cell>
          <cell r="DQ274">
            <v>0</v>
          </cell>
          <cell r="DR274">
            <v>14875.511612262431</v>
          </cell>
          <cell r="DT274">
            <v>0</v>
          </cell>
          <cell r="EC274">
            <v>-265</v>
          </cell>
        </row>
        <row r="275">
          <cell r="A275">
            <v>266</v>
          </cell>
          <cell r="B275">
            <v>266</v>
          </cell>
          <cell r="C275" t="str">
            <v>SHARON</v>
          </cell>
          <cell r="D275">
            <v>7.9428238039673271</v>
          </cell>
          <cell r="E275">
            <v>138616.78571761964</v>
          </cell>
          <cell r="F275">
            <v>0</v>
          </cell>
          <cell r="G275">
            <v>7450.3687281213561</v>
          </cell>
          <cell r="H275">
            <v>146067.15444574101</v>
          </cell>
          <cell r="J275">
            <v>7450.3687281213561</v>
          </cell>
          <cell r="K275">
            <v>26461.548192331866</v>
          </cell>
          <cell r="L275">
            <v>33911.916920453223</v>
          </cell>
          <cell r="N275">
            <v>112155.23752528778</v>
          </cell>
          <cell r="P275">
            <v>7450.3687281213561</v>
          </cell>
          <cell r="Q275">
            <v>35.593859128714783</v>
          </cell>
          <cell r="R275">
            <v>0</v>
          </cell>
          <cell r="S275">
            <v>0</v>
          </cell>
          <cell r="T275">
            <v>26461.548192331866</v>
          </cell>
          <cell r="U275">
            <v>33947.510779581935</v>
          </cell>
          <cell r="W275">
            <v>50142.548304869713</v>
          </cell>
          <cell r="AA275">
            <v>266</v>
          </cell>
          <cell r="AB275">
            <v>7.9428238039673271</v>
          </cell>
          <cell r="AC275">
            <v>0</v>
          </cell>
          <cell r="AD275">
            <v>0</v>
          </cell>
          <cell r="AE275">
            <v>0</v>
          </cell>
          <cell r="AF275">
            <v>0</v>
          </cell>
          <cell r="AG275">
            <v>0</v>
          </cell>
          <cell r="AH275">
            <v>139026</v>
          </cell>
          <cell r="AI275">
            <v>409.21428238039687</v>
          </cell>
          <cell r="AJ275">
            <v>0</v>
          </cell>
          <cell r="AK275">
            <v>0</v>
          </cell>
          <cell r="AL275">
            <v>138616.78571761964</v>
          </cell>
          <cell r="AM275">
            <v>0</v>
          </cell>
          <cell r="AN275">
            <v>7450.3687281213561</v>
          </cell>
          <cell r="AO275">
            <v>146067.15444574098</v>
          </cell>
          <cell r="AP275">
            <v>0</v>
          </cell>
          <cell r="AQ275">
            <v>35.593859128714783</v>
          </cell>
          <cell r="AR275">
            <v>0</v>
          </cell>
          <cell r="AS275">
            <v>0</v>
          </cell>
          <cell r="AT275">
            <v>35.593859128714783</v>
          </cell>
          <cell r="AU275">
            <v>146102.74830486969</v>
          </cell>
          <cell r="AW275">
            <v>266</v>
          </cell>
          <cell r="AX275">
            <v>0</v>
          </cell>
          <cell r="AY275">
            <v>0</v>
          </cell>
          <cell r="AZ275">
            <v>0</v>
          </cell>
          <cell r="BA275">
            <v>0</v>
          </cell>
          <cell r="BB275">
            <v>0</v>
          </cell>
          <cell r="BC275">
            <v>146477</v>
          </cell>
          <cell r="CA275">
            <v>266</v>
          </cell>
          <cell r="CB275">
            <v>266</v>
          </cell>
          <cell r="CC275" t="str">
            <v>SHARON</v>
          </cell>
          <cell r="CD275">
            <v>138616.78571761964</v>
          </cell>
          <cell r="CE275">
            <v>119794</v>
          </cell>
          <cell r="CF275">
            <v>18822.785717619641</v>
          </cell>
          <cell r="CG275">
            <v>23025</v>
          </cell>
          <cell r="CH275">
            <v>808.80000000000007</v>
          </cell>
          <cell r="CI275">
            <v>0</v>
          </cell>
          <cell r="CJ275">
            <v>42656.585717619644</v>
          </cell>
          <cell r="CK275">
            <v>26461.548192331866</v>
          </cell>
          <cell r="DA275">
            <v>266</v>
          </cell>
          <cell r="DB275" t="str">
            <v>SHARON</v>
          </cell>
          <cell r="DG275">
            <v>0</v>
          </cell>
          <cell r="DK275">
            <v>0</v>
          </cell>
          <cell r="DL275">
            <v>0</v>
          </cell>
          <cell r="DN275">
            <v>0</v>
          </cell>
          <cell r="DP275">
            <v>18822.785717619641</v>
          </cell>
          <cell r="DQ275">
            <v>0</v>
          </cell>
          <cell r="DR275">
            <v>18822.785717619641</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W276">
            <v>267</v>
          </cell>
          <cell r="AX276">
            <v>0</v>
          </cell>
          <cell r="AY276">
            <v>0</v>
          </cell>
          <cell r="AZ276">
            <v>0</v>
          </cell>
          <cell r="BA276">
            <v>0</v>
          </cell>
          <cell r="BB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W277">
            <v>268</v>
          </cell>
          <cell r="AX277">
            <v>0</v>
          </cell>
          <cell r="AY277">
            <v>0</v>
          </cell>
          <cell r="AZ277">
            <v>0</v>
          </cell>
          <cell r="BA277">
            <v>0</v>
          </cell>
          <cell r="BB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W278">
            <v>269</v>
          </cell>
          <cell r="AX278">
            <v>0</v>
          </cell>
          <cell r="AY278">
            <v>0</v>
          </cell>
          <cell r="AZ278">
            <v>0</v>
          </cell>
          <cell r="BA278">
            <v>0</v>
          </cell>
          <cell r="BB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W279">
            <v>270</v>
          </cell>
          <cell r="AX279">
            <v>0</v>
          </cell>
          <cell r="AY279">
            <v>0</v>
          </cell>
          <cell r="AZ279">
            <v>0</v>
          </cell>
          <cell r="BA279">
            <v>0</v>
          </cell>
          <cell r="BB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30.986778785755309</v>
          </cell>
          <cell r="E280">
            <v>424629.77330932347</v>
          </cell>
          <cell r="F280">
            <v>0</v>
          </cell>
          <cell r="G280">
            <v>29065.598501038494</v>
          </cell>
          <cell r="H280">
            <v>453695.37181036198</v>
          </cell>
          <cell r="J280">
            <v>29065.598501038494</v>
          </cell>
          <cell r="K280">
            <v>8127.773309323471</v>
          </cell>
          <cell r="L280">
            <v>37193.371810361961</v>
          </cell>
          <cell r="N280">
            <v>416502</v>
          </cell>
          <cell r="P280">
            <v>29065.598501038494</v>
          </cell>
          <cell r="Q280">
            <v>1200.0906237990159</v>
          </cell>
          <cell r="R280">
            <v>0</v>
          </cell>
          <cell r="S280">
            <v>0</v>
          </cell>
          <cell r="T280">
            <v>8127.773309323471</v>
          </cell>
          <cell r="U280">
            <v>38393.462434160982</v>
          </cell>
          <cell r="W280">
            <v>53329.862434160983</v>
          </cell>
          <cell r="AA280">
            <v>271</v>
          </cell>
          <cell r="AB280">
            <v>30.986778785755309</v>
          </cell>
          <cell r="AC280">
            <v>0</v>
          </cell>
          <cell r="AD280">
            <v>0</v>
          </cell>
          <cell r="AE280">
            <v>0</v>
          </cell>
          <cell r="AF280">
            <v>0</v>
          </cell>
          <cell r="AG280">
            <v>0</v>
          </cell>
          <cell r="AH280">
            <v>426700</v>
          </cell>
          <cell r="AI280">
            <v>2070.2266906763139</v>
          </cell>
          <cell r="AJ280">
            <v>0</v>
          </cell>
          <cell r="AK280">
            <v>0</v>
          </cell>
          <cell r="AL280">
            <v>424629.77330932347</v>
          </cell>
          <cell r="AM280">
            <v>0</v>
          </cell>
          <cell r="AN280">
            <v>29065.598501038494</v>
          </cell>
          <cell r="AO280">
            <v>453695.37181036215</v>
          </cell>
          <cell r="AP280">
            <v>0</v>
          </cell>
          <cell r="AQ280">
            <v>1200.0906237990159</v>
          </cell>
          <cell r="AR280">
            <v>0</v>
          </cell>
          <cell r="AS280">
            <v>0</v>
          </cell>
          <cell r="AT280">
            <v>1200.0906237990159</v>
          </cell>
          <cell r="AU280">
            <v>454895.46243416122</v>
          </cell>
          <cell r="AW280">
            <v>271</v>
          </cell>
          <cell r="AX280">
            <v>0</v>
          </cell>
          <cell r="AY280">
            <v>0</v>
          </cell>
          <cell r="AZ280">
            <v>0</v>
          </cell>
          <cell r="BA280">
            <v>0</v>
          </cell>
          <cell r="BB280">
            <v>0</v>
          </cell>
          <cell r="BC280">
            <v>455764</v>
          </cell>
          <cell r="CA280">
            <v>271</v>
          </cell>
          <cell r="CB280">
            <v>271</v>
          </cell>
          <cell r="CC280" t="str">
            <v>SHREWSBURY</v>
          </cell>
          <cell r="CD280">
            <v>424629.77330932347</v>
          </cell>
          <cell r="CE280">
            <v>416502</v>
          </cell>
          <cell r="CF280">
            <v>8127.773309323471</v>
          </cell>
          <cell r="CG280">
            <v>0</v>
          </cell>
          <cell r="CH280">
            <v>14936.400000000001</v>
          </cell>
          <cell r="CI280">
            <v>0</v>
          </cell>
          <cell r="CJ280">
            <v>23064.173309323472</v>
          </cell>
          <cell r="CK280">
            <v>8127.773309323471</v>
          </cell>
          <cell r="DA280">
            <v>271</v>
          </cell>
          <cell r="DB280" t="str">
            <v>SHREWSBURY</v>
          </cell>
          <cell r="DG280">
            <v>0</v>
          </cell>
          <cell r="DK280">
            <v>0</v>
          </cell>
          <cell r="DL280">
            <v>0</v>
          </cell>
          <cell r="DN280">
            <v>0</v>
          </cell>
          <cell r="DP280">
            <v>8127.773309323471</v>
          </cell>
          <cell r="DQ280">
            <v>0</v>
          </cell>
          <cell r="DR280">
            <v>8127.773309323471</v>
          </cell>
          <cell r="DT280">
            <v>0</v>
          </cell>
          <cell r="EC280">
            <v>-271</v>
          </cell>
        </row>
        <row r="281">
          <cell r="A281">
            <v>272</v>
          </cell>
          <cell r="B281">
            <v>272</v>
          </cell>
          <cell r="C281" t="str">
            <v>SHUTESBURY</v>
          </cell>
          <cell r="D281">
            <v>3.1285714285714294</v>
          </cell>
          <cell r="E281">
            <v>71358</v>
          </cell>
          <cell r="F281">
            <v>0</v>
          </cell>
          <cell r="G281">
            <v>2934.6000000000013</v>
          </cell>
          <cell r="H281">
            <v>74292.600000000006</v>
          </cell>
          <cell r="J281">
            <v>2934.6000000000013</v>
          </cell>
          <cell r="K281">
            <v>10811.599961754513</v>
          </cell>
          <cell r="L281">
            <v>13746.199961754515</v>
          </cell>
          <cell r="N281">
            <v>60546.400038245491</v>
          </cell>
          <cell r="P281">
            <v>2934.6000000000013</v>
          </cell>
          <cell r="Q281">
            <v>0</v>
          </cell>
          <cell r="R281">
            <v>0</v>
          </cell>
          <cell r="S281">
            <v>0</v>
          </cell>
          <cell r="T281">
            <v>10811.599961754513</v>
          </cell>
          <cell r="U281">
            <v>13746.199961754515</v>
          </cell>
          <cell r="W281">
            <v>26314.2</v>
          </cell>
          <cell r="AA281">
            <v>272</v>
          </cell>
          <cell r="AB281">
            <v>3.1285714285714294</v>
          </cell>
          <cell r="AC281">
            <v>0</v>
          </cell>
          <cell r="AD281">
            <v>0</v>
          </cell>
          <cell r="AE281">
            <v>0</v>
          </cell>
          <cell r="AF281">
            <v>0</v>
          </cell>
          <cell r="AG281">
            <v>0</v>
          </cell>
          <cell r="AH281">
            <v>71358</v>
          </cell>
          <cell r="AI281">
            <v>0</v>
          </cell>
          <cell r="AJ281">
            <v>0</v>
          </cell>
          <cell r="AK281">
            <v>0</v>
          </cell>
          <cell r="AL281">
            <v>71358</v>
          </cell>
          <cell r="AM281">
            <v>0</v>
          </cell>
          <cell r="AN281">
            <v>2934.6000000000013</v>
          </cell>
          <cell r="AO281">
            <v>74292.599999999991</v>
          </cell>
          <cell r="AP281">
            <v>0</v>
          </cell>
          <cell r="AQ281">
            <v>0</v>
          </cell>
          <cell r="AR281">
            <v>0</v>
          </cell>
          <cell r="AS281">
            <v>0</v>
          </cell>
          <cell r="AT281">
            <v>0</v>
          </cell>
          <cell r="AU281">
            <v>74292.599999999991</v>
          </cell>
          <cell r="AW281">
            <v>272</v>
          </cell>
          <cell r="AX281">
            <v>0</v>
          </cell>
          <cell r="AY281">
            <v>0</v>
          </cell>
          <cell r="AZ281">
            <v>0</v>
          </cell>
          <cell r="BA281">
            <v>0</v>
          </cell>
          <cell r="BB281">
            <v>0</v>
          </cell>
          <cell r="BC281">
            <v>74291</v>
          </cell>
          <cell r="CA281">
            <v>272</v>
          </cell>
          <cell r="CB281">
            <v>272</v>
          </cell>
          <cell r="CC281" t="str">
            <v>SHUTESBURY</v>
          </cell>
          <cell r="CD281">
            <v>71358</v>
          </cell>
          <cell r="CE281">
            <v>66786</v>
          </cell>
          <cell r="CF281">
            <v>4572</v>
          </cell>
          <cell r="CG281">
            <v>18807.599999999999</v>
          </cell>
          <cell r="CH281">
            <v>0</v>
          </cell>
          <cell r="CI281">
            <v>0</v>
          </cell>
          <cell r="CJ281">
            <v>23379.599999999999</v>
          </cell>
          <cell r="CK281">
            <v>10811.599961754513</v>
          </cell>
          <cell r="DA281">
            <v>272</v>
          </cell>
          <cell r="DB281" t="str">
            <v>SHUTESBURY</v>
          </cell>
          <cell r="DG281">
            <v>0</v>
          </cell>
          <cell r="DK281">
            <v>0</v>
          </cell>
          <cell r="DL281">
            <v>0</v>
          </cell>
          <cell r="DN281">
            <v>0</v>
          </cell>
          <cell r="DP281">
            <v>4572</v>
          </cell>
          <cell r="DQ281">
            <v>0</v>
          </cell>
          <cell r="DR281">
            <v>4572</v>
          </cell>
          <cell r="DT281">
            <v>0</v>
          </cell>
          <cell r="EC281">
            <v>-272</v>
          </cell>
        </row>
        <row r="282">
          <cell r="A282">
            <v>273</v>
          </cell>
          <cell r="B282">
            <v>273</v>
          </cell>
          <cell r="C282" t="str">
            <v>SOMERSET</v>
          </cell>
          <cell r="D282">
            <v>10.329234773302201</v>
          </cell>
          <cell r="E282">
            <v>166515</v>
          </cell>
          <cell r="F282">
            <v>0</v>
          </cell>
          <cell r="G282">
            <v>9688.8222173574577</v>
          </cell>
          <cell r="H282">
            <v>176203.82221735746</v>
          </cell>
          <cell r="J282">
            <v>9688.8222173574577</v>
          </cell>
          <cell r="K282">
            <v>40082.079573023395</v>
          </cell>
          <cell r="L282">
            <v>49770.901790380856</v>
          </cell>
          <cell r="N282">
            <v>126432.92042697661</v>
          </cell>
          <cell r="P282">
            <v>9688.8222173574577</v>
          </cell>
          <cell r="Q282">
            <v>0</v>
          </cell>
          <cell r="R282">
            <v>0</v>
          </cell>
          <cell r="S282">
            <v>0</v>
          </cell>
          <cell r="T282">
            <v>40082.079573023395</v>
          </cell>
          <cell r="U282">
            <v>49770.901790380856</v>
          </cell>
          <cell r="W282">
            <v>59248.022217357458</v>
          </cell>
          <cell r="AA282">
            <v>273</v>
          </cell>
          <cell r="AB282">
            <v>10.329234773302201</v>
          </cell>
          <cell r="AC282">
            <v>0</v>
          </cell>
          <cell r="AD282">
            <v>0</v>
          </cell>
          <cell r="AE282">
            <v>0</v>
          </cell>
          <cell r="AF282">
            <v>0</v>
          </cell>
          <cell r="AG282">
            <v>0</v>
          </cell>
          <cell r="AH282">
            <v>166515</v>
          </cell>
          <cell r="AI282">
            <v>0</v>
          </cell>
          <cell r="AJ282">
            <v>0</v>
          </cell>
          <cell r="AK282">
            <v>0</v>
          </cell>
          <cell r="AL282">
            <v>166515</v>
          </cell>
          <cell r="AM282">
            <v>0</v>
          </cell>
          <cell r="AN282">
            <v>9688.8222173574577</v>
          </cell>
          <cell r="AO282">
            <v>176203.82221735752</v>
          </cell>
          <cell r="AP282">
            <v>0</v>
          </cell>
          <cell r="AQ282">
            <v>0</v>
          </cell>
          <cell r="AR282">
            <v>0</v>
          </cell>
          <cell r="AS282">
            <v>0</v>
          </cell>
          <cell r="AT282">
            <v>0</v>
          </cell>
          <cell r="AU282">
            <v>176203.82221735752</v>
          </cell>
          <cell r="AW282">
            <v>273</v>
          </cell>
          <cell r="AX282">
            <v>0</v>
          </cell>
          <cell r="AY282">
            <v>0</v>
          </cell>
          <cell r="AZ282">
            <v>0</v>
          </cell>
          <cell r="BA282">
            <v>0</v>
          </cell>
          <cell r="BB282">
            <v>0</v>
          </cell>
          <cell r="BC282">
            <v>176205</v>
          </cell>
          <cell r="CA282">
            <v>273</v>
          </cell>
          <cell r="CB282">
            <v>273</v>
          </cell>
          <cell r="CC282" t="str">
            <v>SOMERSET</v>
          </cell>
          <cell r="CD282">
            <v>166515</v>
          </cell>
          <cell r="CE282">
            <v>131138</v>
          </cell>
          <cell r="CF282">
            <v>35377</v>
          </cell>
          <cell r="CG282">
            <v>14182.199999999999</v>
          </cell>
          <cell r="CH282">
            <v>0</v>
          </cell>
          <cell r="CI282">
            <v>0</v>
          </cell>
          <cell r="CJ282">
            <v>49559.199999999997</v>
          </cell>
          <cell r="CK282">
            <v>40082.079573023395</v>
          </cell>
          <cell r="DA282">
            <v>273</v>
          </cell>
          <cell r="DB282" t="str">
            <v>SOMERSET</v>
          </cell>
          <cell r="DG282">
            <v>0</v>
          </cell>
          <cell r="DK282">
            <v>0</v>
          </cell>
          <cell r="DL282">
            <v>0</v>
          </cell>
          <cell r="DN282">
            <v>0</v>
          </cell>
          <cell r="DP282">
            <v>35377</v>
          </cell>
          <cell r="DQ282">
            <v>0</v>
          </cell>
          <cell r="DR282">
            <v>35377</v>
          </cell>
          <cell r="DT282">
            <v>0</v>
          </cell>
          <cell r="EB282" t="str">
            <v>fy12</v>
          </cell>
          <cell r="EC282">
            <v>-273</v>
          </cell>
        </row>
        <row r="283">
          <cell r="A283">
            <v>274</v>
          </cell>
          <cell r="B283">
            <v>274</v>
          </cell>
          <cell r="C283" t="str">
            <v>SOMERVILLE</v>
          </cell>
          <cell r="D283">
            <v>389.86990858758867</v>
          </cell>
          <cell r="E283">
            <v>7712576.1444376279</v>
          </cell>
          <cell r="F283">
            <v>0</v>
          </cell>
          <cell r="G283">
            <v>365697.97425515874</v>
          </cell>
          <cell r="H283">
            <v>8078274.1186927864</v>
          </cell>
          <cell r="J283">
            <v>365697.97425515874</v>
          </cell>
          <cell r="K283">
            <v>501879.14443762787</v>
          </cell>
          <cell r="L283">
            <v>867577.11869278667</v>
          </cell>
          <cell r="N283">
            <v>7210697</v>
          </cell>
          <cell r="P283">
            <v>365697.97425515874</v>
          </cell>
          <cell r="Q283">
            <v>1325.8734359509656</v>
          </cell>
          <cell r="R283">
            <v>0</v>
          </cell>
          <cell r="S283">
            <v>0</v>
          </cell>
          <cell r="T283">
            <v>501879.14443762787</v>
          </cell>
          <cell r="U283">
            <v>868902.9921287375</v>
          </cell>
          <cell r="W283">
            <v>1012213.3921287376</v>
          </cell>
          <cell r="AA283">
            <v>274</v>
          </cell>
          <cell r="AB283">
            <v>389.86990858758867</v>
          </cell>
          <cell r="AC283">
            <v>0</v>
          </cell>
          <cell r="AD283">
            <v>0</v>
          </cell>
          <cell r="AE283">
            <v>0</v>
          </cell>
          <cell r="AF283">
            <v>4</v>
          </cell>
          <cell r="AG283">
            <v>0</v>
          </cell>
          <cell r="AH283">
            <v>7921293</v>
          </cell>
          <cell r="AI283">
            <v>208716.85556236576</v>
          </cell>
          <cell r="AJ283">
            <v>0</v>
          </cell>
          <cell r="AK283">
            <v>0</v>
          </cell>
          <cell r="AL283">
            <v>7712576.1444376279</v>
          </cell>
          <cell r="AM283">
            <v>0</v>
          </cell>
          <cell r="AN283">
            <v>365697.97425515874</v>
          </cell>
          <cell r="AO283">
            <v>8078274.1186927957</v>
          </cell>
          <cell r="AP283">
            <v>0</v>
          </cell>
          <cell r="AQ283">
            <v>1325.8734359509656</v>
          </cell>
          <cell r="AR283">
            <v>0</v>
          </cell>
          <cell r="AS283">
            <v>0</v>
          </cell>
          <cell r="AT283">
            <v>1325.8734359509656</v>
          </cell>
          <cell r="AU283">
            <v>8079599.9921287466</v>
          </cell>
          <cell r="AW283">
            <v>274</v>
          </cell>
          <cell r="AX283">
            <v>0</v>
          </cell>
          <cell r="AY283">
            <v>0</v>
          </cell>
          <cell r="AZ283">
            <v>0</v>
          </cell>
          <cell r="BA283">
            <v>0</v>
          </cell>
          <cell r="BB283">
            <v>0</v>
          </cell>
          <cell r="BC283">
            <v>8286984</v>
          </cell>
          <cell r="CA283">
            <v>274</v>
          </cell>
          <cell r="CB283">
            <v>274</v>
          </cell>
          <cell r="CC283" t="str">
            <v>SOMERVILLE</v>
          </cell>
          <cell r="CD283">
            <v>7712576.1444376279</v>
          </cell>
          <cell r="CE283">
            <v>7210697</v>
          </cell>
          <cell r="CF283">
            <v>501879.14443762787</v>
          </cell>
          <cell r="CG283">
            <v>0</v>
          </cell>
          <cell r="CH283">
            <v>143310.39999999999</v>
          </cell>
          <cell r="CI283">
            <v>0</v>
          </cell>
          <cell r="CJ283">
            <v>645189.54443762789</v>
          </cell>
          <cell r="CK283">
            <v>501879.14443762787</v>
          </cell>
          <cell r="DA283">
            <v>274</v>
          </cell>
          <cell r="DB283" t="str">
            <v>SOMERVILLE</v>
          </cell>
          <cell r="DG283">
            <v>0</v>
          </cell>
          <cell r="DK283">
            <v>0</v>
          </cell>
          <cell r="DL283">
            <v>0</v>
          </cell>
          <cell r="DN283">
            <v>0</v>
          </cell>
          <cell r="DP283">
            <v>501879.14443762787</v>
          </cell>
          <cell r="DQ283">
            <v>0</v>
          </cell>
          <cell r="DR283">
            <v>501879.14443762787</v>
          </cell>
          <cell r="DT283">
            <v>0</v>
          </cell>
          <cell r="EC283">
            <v>-274</v>
          </cell>
        </row>
        <row r="284">
          <cell r="A284">
            <v>275</v>
          </cell>
          <cell r="B284">
            <v>276</v>
          </cell>
          <cell r="C284" t="str">
            <v>SOUTHAMPTON</v>
          </cell>
          <cell r="D284">
            <v>9.4254464285714281</v>
          </cell>
          <cell r="E284">
            <v>147058.79283928568</v>
          </cell>
          <cell r="F284">
            <v>0</v>
          </cell>
          <cell r="G284">
            <v>8841.0687500000022</v>
          </cell>
          <cell r="H284">
            <v>155899.86158928569</v>
          </cell>
          <cell r="J284">
            <v>8841.0687500000022</v>
          </cell>
          <cell r="K284">
            <v>19951.119159667098</v>
          </cell>
          <cell r="L284">
            <v>28792.1879096671</v>
          </cell>
          <cell r="N284">
            <v>127107.67367961859</v>
          </cell>
          <cell r="P284">
            <v>8841.0687500000022</v>
          </cell>
          <cell r="Q284">
            <v>0</v>
          </cell>
          <cell r="R284">
            <v>0</v>
          </cell>
          <cell r="S284">
            <v>0</v>
          </cell>
          <cell r="T284">
            <v>19951.119159667098</v>
          </cell>
          <cell r="U284">
            <v>28792.1879096671</v>
          </cell>
          <cell r="W284">
            <v>63776.061589285688</v>
          </cell>
          <cell r="AA284">
            <v>275</v>
          </cell>
          <cell r="AB284">
            <v>9.4254464285714281</v>
          </cell>
          <cell r="AC284">
            <v>0</v>
          </cell>
          <cell r="AD284">
            <v>0</v>
          </cell>
          <cell r="AE284">
            <v>0</v>
          </cell>
          <cell r="AF284">
            <v>0</v>
          </cell>
          <cell r="AG284">
            <v>0</v>
          </cell>
          <cell r="AH284">
            <v>148709</v>
          </cell>
          <cell r="AI284">
            <v>1650.2071607142864</v>
          </cell>
          <cell r="AJ284">
            <v>0</v>
          </cell>
          <cell r="AK284">
            <v>0</v>
          </cell>
          <cell r="AL284">
            <v>147058.79283928568</v>
          </cell>
          <cell r="AM284">
            <v>0</v>
          </cell>
          <cell r="AN284">
            <v>8841.0687500000022</v>
          </cell>
          <cell r="AO284">
            <v>155899.86158928575</v>
          </cell>
          <cell r="AP284">
            <v>0</v>
          </cell>
          <cell r="AQ284">
            <v>0</v>
          </cell>
          <cell r="AR284">
            <v>0</v>
          </cell>
          <cell r="AS284">
            <v>0</v>
          </cell>
          <cell r="AT284">
            <v>0</v>
          </cell>
          <cell r="AU284">
            <v>155899.86158928575</v>
          </cell>
          <cell r="AW284">
            <v>275</v>
          </cell>
          <cell r="AX284">
            <v>0</v>
          </cell>
          <cell r="AY284">
            <v>0</v>
          </cell>
          <cell r="AZ284">
            <v>0</v>
          </cell>
          <cell r="BA284">
            <v>0</v>
          </cell>
          <cell r="BB284">
            <v>0</v>
          </cell>
          <cell r="BC284">
            <v>157548</v>
          </cell>
          <cell r="CA284">
            <v>275</v>
          </cell>
          <cell r="CB284">
            <v>276</v>
          </cell>
          <cell r="CC284" t="str">
            <v>SOUTHAMPTON</v>
          </cell>
          <cell r="CD284">
            <v>147058.79283928568</v>
          </cell>
          <cell r="CE284">
            <v>133152</v>
          </cell>
          <cell r="CF284">
            <v>13906.792839285685</v>
          </cell>
          <cell r="CG284">
            <v>18219</v>
          </cell>
          <cell r="CH284">
            <v>22809.200000000001</v>
          </cell>
          <cell r="CI284">
            <v>0</v>
          </cell>
          <cell r="CJ284">
            <v>54934.992839285682</v>
          </cell>
          <cell r="CK284">
            <v>19951.119159667098</v>
          </cell>
          <cell r="DA284">
            <v>275</v>
          </cell>
          <cell r="DB284" t="str">
            <v>SOUTHAMPTON</v>
          </cell>
          <cell r="DG284">
            <v>0</v>
          </cell>
          <cell r="DK284">
            <v>0</v>
          </cell>
          <cell r="DL284">
            <v>0</v>
          </cell>
          <cell r="DN284">
            <v>0</v>
          </cell>
          <cell r="DP284">
            <v>13906.792839285685</v>
          </cell>
          <cell r="DQ284">
            <v>0</v>
          </cell>
          <cell r="DR284">
            <v>13906.792839285685</v>
          </cell>
          <cell r="DT284">
            <v>0</v>
          </cell>
          <cell r="EC284">
            <v>-275</v>
          </cell>
        </row>
        <row r="285">
          <cell r="A285">
            <v>276</v>
          </cell>
          <cell r="B285">
            <v>277</v>
          </cell>
          <cell r="C285" t="str">
            <v>SOUTHBOROUGH</v>
          </cell>
          <cell r="D285">
            <v>1</v>
          </cell>
          <cell r="E285">
            <v>18405</v>
          </cell>
          <cell r="F285">
            <v>0</v>
          </cell>
          <cell r="G285">
            <v>937.99999999999989</v>
          </cell>
          <cell r="H285">
            <v>19343</v>
          </cell>
          <cell r="J285">
            <v>937.99999999999989</v>
          </cell>
          <cell r="K285">
            <v>452</v>
          </cell>
          <cell r="L285">
            <v>1390</v>
          </cell>
          <cell r="N285">
            <v>17953</v>
          </cell>
          <cell r="P285">
            <v>937.99999999999989</v>
          </cell>
          <cell r="Q285">
            <v>0</v>
          </cell>
          <cell r="R285">
            <v>0</v>
          </cell>
          <cell r="S285">
            <v>0</v>
          </cell>
          <cell r="T285">
            <v>452</v>
          </cell>
          <cell r="U285">
            <v>1390</v>
          </cell>
          <cell r="W285">
            <v>1390</v>
          </cell>
          <cell r="AA285">
            <v>276</v>
          </cell>
          <cell r="AB285">
            <v>1</v>
          </cell>
          <cell r="AC285">
            <v>0</v>
          </cell>
          <cell r="AD285">
            <v>0</v>
          </cell>
          <cell r="AE285">
            <v>0</v>
          </cell>
          <cell r="AF285">
            <v>0</v>
          </cell>
          <cell r="AG285">
            <v>0</v>
          </cell>
          <cell r="AH285">
            <v>18405</v>
          </cell>
          <cell r="AI285">
            <v>0</v>
          </cell>
          <cell r="AJ285">
            <v>0</v>
          </cell>
          <cell r="AK285">
            <v>0</v>
          </cell>
          <cell r="AL285">
            <v>18405</v>
          </cell>
          <cell r="AM285">
            <v>0</v>
          </cell>
          <cell r="AN285">
            <v>937.99999999999989</v>
          </cell>
          <cell r="AO285">
            <v>19343</v>
          </cell>
          <cell r="AP285">
            <v>0</v>
          </cell>
          <cell r="AQ285">
            <v>0</v>
          </cell>
          <cell r="AR285">
            <v>0</v>
          </cell>
          <cell r="AS285">
            <v>0</v>
          </cell>
          <cell r="AT285">
            <v>0</v>
          </cell>
          <cell r="AU285">
            <v>19343</v>
          </cell>
          <cell r="AW285">
            <v>276</v>
          </cell>
          <cell r="AX285">
            <v>0</v>
          </cell>
          <cell r="AY285">
            <v>0</v>
          </cell>
          <cell r="AZ285">
            <v>0</v>
          </cell>
          <cell r="BA285">
            <v>0</v>
          </cell>
          <cell r="BB285">
            <v>0</v>
          </cell>
          <cell r="BC285">
            <v>19344</v>
          </cell>
          <cell r="CA285">
            <v>276</v>
          </cell>
          <cell r="CB285">
            <v>277</v>
          </cell>
          <cell r="CC285" t="str">
            <v>SOUTHBOROUGH</v>
          </cell>
          <cell r="CD285">
            <v>18405</v>
          </cell>
          <cell r="CE285">
            <v>17953</v>
          </cell>
          <cell r="CF285">
            <v>452</v>
          </cell>
          <cell r="CG285">
            <v>0</v>
          </cell>
          <cell r="CH285">
            <v>0</v>
          </cell>
          <cell r="CI285">
            <v>0</v>
          </cell>
          <cell r="CJ285">
            <v>452</v>
          </cell>
          <cell r="CK285">
            <v>452</v>
          </cell>
          <cell r="DA285">
            <v>276</v>
          </cell>
          <cell r="DB285" t="str">
            <v>SOUTHBOROUGH</v>
          </cell>
          <cell r="DG285">
            <v>0</v>
          </cell>
          <cell r="DK285">
            <v>0</v>
          </cell>
          <cell r="DL285">
            <v>0</v>
          </cell>
          <cell r="DN285">
            <v>0</v>
          </cell>
          <cell r="DP285">
            <v>452</v>
          </cell>
          <cell r="DQ285">
            <v>0</v>
          </cell>
          <cell r="DR285">
            <v>452</v>
          </cell>
          <cell r="DT285">
            <v>0</v>
          </cell>
          <cell r="EC285">
            <v>-276</v>
          </cell>
        </row>
        <row r="286">
          <cell r="A286">
            <v>277</v>
          </cell>
          <cell r="B286">
            <v>278</v>
          </cell>
          <cell r="C286" t="str">
            <v>SOUTHBRIDGE</v>
          </cell>
          <cell r="D286">
            <v>121.57814536340851</v>
          </cell>
          <cell r="E286">
            <v>1784002.8167218044</v>
          </cell>
          <cell r="F286">
            <v>0</v>
          </cell>
          <cell r="G286">
            <v>114040.30035087721</v>
          </cell>
          <cell r="H286">
            <v>1898043.1170726817</v>
          </cell>
          <cell r="J286">
            <v>114040.30035087721</v>
          </cell>
          <cell r="K286">
            <v>446827.62843763613</v>
          </cell>
          <cell r="L286">
            <v>560867.92878851329</v>
          </cell>
          <cell r="N286">
            <v>1337175.1882841685</v>
          </cell>
          <cell r="P286">
            <v>114040.30035087721</v>
          </cell>
          <cell r="Q286">
            <v>0</v>
          </cell>
          <cell r="R286">
            <v>0</v>
          </cell>
          <cell r="S286">
            <v>0</v>
          </cell>
          <cell r="T286">
            <v>446827.62843763613</v>
          </cell>
          <cell r="U286">
            <v>560867.92878851329</v>
          </cell>
          <cell r="W286">
            <v>781137.51707268169</v>
          </cell>
          <cell r="AA286">
            <v>277</v>
          </cell>
          <cell r="AB286">
            <v>121.57814536340851</v>
          </cell>
          <cell r="AC286">
            <v>0</v>
          </cell>
          <cell r="AD286">
            <v>0</v>
          </cell>
          <cell r="AE286">
            <v>0</v>
          </cell>
          <cell r="AF286">
            <v>0</v>
          </cell>
          <cell r="AG286">
            <v>0</v>
          </cell>
          <cell r="AH286">
            <v>1796112</v>
          </cell>
          <cell r="AI286">
            <v>12109.183278195491</v>
          </cell>
          <cell r="AJ286">
            <v>0</v>
          </cell>
          <cell r="AK286">
            <v>0</v>
          </cell>
          <cell r="AL286">
            <v>1784002.8167218044</v>
          </cell>
          <cell r="AM286">
            <v>0</v>
          </cell>
          <cell r="AN286">
            <v>114040.30035087721</v>
          </cell>
          <cell r="AO286">
            <v>1898043.1170726814</v>
          </cell>
          <cell r="AP286">
            <v>0</v>
          </cell>
          <cell r="AQ286">
            <v>0</v>
          </cell>
          <cell r="AR286">
            <v>0</v>
          </cell>
          <cell r="AS286">
            <v>0</v>
          </cell>
          <cell r="AT286">
            <v>0</v>
          </cell>
          <cell r="AU286">
            <v>1898043.1170726814</v>
          </cell>
          <cell r="AW286">
            <v>277</v>
          </cell>
          <cell r="AX286">
            <v>0</v>
          </cell>
          <cell r="AY286">
            <v>0</v>
          </cell>
          <cell r="AZ286">
            <v>0</v>
          </cell>
          <cell r="BA286">
            <v>0</v>
          </cell>
          <cell r="BB286">
            <v>0</v>
          </cell>
          <cell r="BC286">
            <v>1910157</v>
          </cell>
          <cell r="CA286">
            <v>277</v>
          </cell>
          <cell r="CB286">
            <v>278</v>
          </cell>
          <cell r="CC286" t="str">
            <v>SOUTHBRIDGE</v>
          </cell>
          <cell r="CD286">
            <v>1784002.8167218044</v>
          </cell>
          <cell r="CE286">
            <v>1399400</v>
          </cell>
          <cell r="CF286">
            <v>384602.81672180444</v>
          </cell>
          <cell r="CG286">
            <v>187560</v>
          </cell>
          <cell r="CH286">
            <v>94934.400000000009</v>
          </cell>
          <cell r="CI286">
            <v>0</v>
          </cell>
          <cell r="CJ286">
            <v>667097.21672180446</v>
          </cell>
          <cell r="CK286">
            <v>446827.62843763613</v>
          </cell>
          <cell r="DA286">
            <v>277</v>
          </cell>
          <cell r="DB286" t="str">
            <v>SOUTHBRIDGE</v>
          </cell>
          <cell r="DG286">
            <v>0</v>
          </cell>
          <cell r="DK286">
            <v>0</v>
          </cell>
          <cell r="DL286">
            <v>0</v>
          </cell>
          <cell r="DN286">
            <v>0</v>
          </cell>
          <cell r="DP286">
            <v>384602.81672180444</v>
          </cell>
          <cell r="DQ286">
            <v>0</v>
          </cell>
          <cell r="DR286">
            <v>384602.81672180444</v>
          </cell>
          <cell r="DT286">
            <v>0</v>
          </cell>
          <cell r="EC286">
            <v>-277</v>
          </cell>
        </row>
        <row r="287">
          <cell r="A287">
            <v>278</v>
          </cell>
          <cell r="B287">
            <v>275</v>
          </cell>
          <cell r="C287" t="str">
            <v>SOUTH HADLEY</v>
          </cell>
          <cell r="D287">
            <v>131.70663057097585</v>
          </cell>
          <cell r="E287">
            <v>1807679</v>
          </cell>
          <cell r="F287">
            <v>0</v>
          </cell>
          <cell r="G287">
            <v>123540.81947557536</v>
          </cell>
          <cell r="H287">
            <v>1931219.8194755754</v>
          </cell>
          <cell r="J287">
            <v>123540.81947557536</v>
          </cell>
          <cell r="K287">
            <v>181342.14352119763</v>
          </cell>
          <cell r="L287">
            <v>304882.96299677301</v>
          </cell>
          <cell r="N287">
            <v>1626336.8564788024</v>
          </cell>
          <cell r="P287">
            <v>123540.81947557536</v>
          </cell>
          <cell r="Q287">
            <v>0</v>
          </cell>
          <cell r="R287">
            <v>0</v>
          </cell>
          <cell r="S287">
            <v>0</v>
          </cell>
          <cell r="T287">
            <v>181342.14352119763</v>
          </cell>
          <cell r="U287">
            <v>304882.96299677301</v>
          </cell>
          <cell r="W287">
            <v>420912.41947557539</v>
          </cell>
          <cell r="AA287">
            <v>278</v>
          </cell>
          <cell r="AB287">
            <v>131.70663057097585</v>
          </cell>
          <cell r="AC287">
            <v>0</v>
          </cell>
          <cell r="AD287">
            <v>0</v>
          </cell>
          <cell r="AE287">
            <v>0</v>
          </cell>
          <cell r="AF287">
            <v>0</v>
          </cell>
          <cell r="AG287">
            <v>0</v>
          </cell>
          <cell r="AH287">
            <v>1807679</v>
          </cell>
          <cell r="AI287">
            <v>0</v>
          </cell>
          <cell r="AJ287">
            <v>0</v>
          </cell>
          <cell r="AK287">
            <v>0</v>
          </cell>
          <cell r="AL287">
            <v>1807679</v>
          </cell>
          <cell r="AM287">
            <v>0</v>
          </cell>
          <cell r="AN287">
            <v>123540.81947557536</v>
          </cell>
          <cell r="AO287">
            <v>1931219.819475577</v>
          </cell>
          <cell r="AP287">
            <v>0</v>
          </cell>
          <cell r="AQ287">
            <v>0</v>
          </cell>
          <cell r="AR287">
            <v>0</v>
          </cell>
          <cell r="AS287">
            <v>0</v>
          </cell>
          <cell r="AT287">
            <v>0</v>
          </cell>
          <cell r="AU287">
            <v>1931219.819475577</v>
          </cell>
          <cell r="AW287">
            <v>278</v>
          </cell>
          <cell r="AX287">
            <v>0</v>
          </cell>
          <cell r="AY287">
            <v>0</v>
          </cell>
          <cell r="AZ287">
            <v>0</v>
          </cell>
          <cell r="BA287">
            <v>0</v>
          </cell>
          <cell r="BB287">
            <v>0</v>
          </cell>
          <cell r="BC287">
            <v>1931211</v>
          </cell>
          <cell r="CA287">
            <v>278</v>
          </cell>
          <cell r="CB287">
            <v>275</v>
          </cell>
          <cell r="CC287" t="str">
            <v>SOUTH HADLEY</v>
          </cell>
          <cell r="CD287">
            <v>1807679</v>
          </cell>
          <cell r="CE287">
            <v>1649157</v>
          </cell>
          <cell r="CF287">
            <v>158522</v>
          </cell>
          <cell r="CG287">
            <v>68785.2</v>
          </cell>
          <cell r="CH287">
            <v>70064.400000000009</v>
          </cell>
          <cell r="CI287">
            <v>0</v>
          </cell>
          <cell r="CJ287">
            <v>297371.60000000003</v>
          </cell>
          <cell r="CK287">
            <v>181342.14352119763</v>
          </cell>
          <cell r="DA287">
            <v>278</v>
          </cell>
          <cell r="DB287" t="str">
            <v>SOUTH HADLEY</v>
          </cell>
          <cell r="DG287">
            <v>0</v>
          </cell>
          <cell r="DK287">
            <v>0</v>
          </cell>
          <cell r="DL287">
            <v>0</v>
          </cell>
          <cell r="DN287">
            <v>0</v>
          </cell>
          <cell r="DP287">
            <v>158522</v>
          </cell>
          <cell r="DQ287">
            <v>0</v>
          </cell>
          <cell r="DR287">
            <v>158522</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W288">
            <v>279</v>
          </cell>
          <cell r="AX288">
            <v>0</v>
          </cell>
          <cell r="AY288">
            <v>0</v>
          </cell>
          <cell r="AZ288">
            <v>0</v>
          </cell>
          <cell r="BA288">
            <v>0</v>
          </cell>
          <cell r="BB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W289">
            <v>280</v>
          </cell>
          <cell r="AX289">
            <v>0</v>
          </cell>
          <cell r="AY289">
            <v>0</v>
          </cell>
          <cell r="AZ289">
            <v>0</v>
          </cell>
          <cell r="BA289">
            <v>0</v>
          </cell>
          <cell r="BB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4711.5517700452656</v>
          </cell>
          <cell r="E290">
            <v>68695699.866914421</v>
          </cell>
          <cell r="F290">
            <v>0</v>
          </cell>
          <cell r="G290">
            <v>4419435.5603024587</v>
          </cell>
          <cell r="H290">
            <v>73115135.427216887</v>
          </cell>
          <cell r="J290">
            <v>4419435.5603024587</v>
          </cell>
          <cell r="K290">
            <v>10139317.919054111</v>
          </cell>
          <cell r="L290">
            <v>14558753.47935657</v>
          </cell>
          <cell r="N290">
            <v>58556381.947860315</v>
          </cell>
          <cell r="P290">
            <v>4419435.5603024587</v>
          </cell>
          <cell r="Q290">
            <v>0</v>
          </cell>
          <cell r="R290">
            <v>0</v>
          </cell>
          <cell r="S290">
            <v>0</v>
          </cell>
          <cell r="T290">
            <v>10139317.919054111</v>
          </cell>
          <cell r="U290">
            <v>14558753.47935657</v>
          </cell>
          <cell r="W290">
            <v>19457737.827216879</v>
          </cell>
          <cell r="AA290">
            <v>281</v>
          </cell>
          <cell r="AB290">
            <v>4711.5517700452656</v>
          </cell>
          <cell r="AC290">
            <v>0</v>
          </cell>
          <cell r="AD290">
            <v>0</v>
          </cell>
          <cell r="AE290">
            <v>0</v>
          </cell>
          <cell r="AF290">
            <v>0</v>
          </cell>
          <cell r="AG290">
            <v>0</v>
          </cell>
          <cell r="AH290">
            <v>68906212</v>
          </cell>
          <cell r="AI290">
            <v>210512.13308562234</v>
          </cell>
          <cell r="AJ290">
            <v>0</v>
          </cell>
          <cell r="AK290">
            <v>0</v>
          </cell>
          <cell r="AL290">
            <v>68695699.866914421</v>
          </cell>
          <cell r="AM290">
            <v>0</v>
          </cell>
          <cell r="AN290">
            <v>4419435.5603024587</v>
          </cell>
          <cell r="AO290">
            <v>73115135.427216813</v>
          </cell>
          <cell r="AP290">
            <v>0</v>
          </cell>
          <cell r="AQ290">
            <v>0</v>
          </cell>
          <cell r="AR290">
            <v>0</v>
          </cell>
          <cell r="AS290">
            <v>0</v>
          </cell>
          <cell r="AT290">
            <v>0</v>
          </cell>
          <cell r="AU290">
            <v>73115135.427216813</v>
          </cell>
          <cell r="AW290">
            <v>281</v>
          </cell>
          <cell r="AX290">
            <v>0</v>
          </cell>
          <cell r="AY290">
            <v>0</v>
          </cell>
          <cell r="AZ290">
            <v>0</v>
          </cell>
          <cell r="BA290">
            <v>0</v>
          </cell>
          <cell r="BB290">
            <v>0</v>
          </cell>
          <cell r="BC290">
            <v>73325651</v>
          </cell>
          <cell r="CA290">
            <v>281</v>
          </cell>
          <cell r="CB290">
            <v>281</v>
          </cell>
          <cell r="CC290" t="str">
            <v>SPRINGFIELD</v>
          </cell>
          <cell r="CD290">
            <v>68695699.866914421</v>
          </cell>
          <cell r="CE290">
            <v>59813986</v>
          </cell>
          <cell r="CF290">
            <v>8881713.8669144213</v>
          </cell>
          <cell r="CG290">
            <v>3790710</v>
          </cell>
          <cell r="CH290">
            <v>2365878.4</v>
          </cell>
          <cell r="CI290">
            <v>0</v>
          </cell>
          <cell r="CJ290">
            <v>15038302.266914422</v>
          </cell>
          <cell r="CK290">
            <v>10139317.919054111</v>
          </cell>
          <cell r="DA290">
            <v>281</v>
          </cell>
          <cell r="DB290" t="str">
            <v>SPRINGFIELD</v>
          </cell>
          <cell r="DG290">
            <v>0</v>
          </cell>
          <cell r="DK290">
            <v>0</v>
          </cell>
          <cell r="DL290">
            <v>0</v>
          </cell>
          <cell r="DN290">
            <v>0</v>
          </cell>
          <cell r="DP290">
            <v>8881713.8669144213</v>
          </cell>
          <cell r="DQ290">
            <v>0</v>
          </cell>
          <cell r="DR290">
            <v>8881713.8669144213</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W291">
            <v>282</v>
          </cell>
          <cell r="AX291">
            <v>0</v>
          </cell>
          <cell r="AY291">
            <v>0</v>
          </cell>
          <cell r="AZ291">
            <v>0</v>
          </cell>
          <cell r="BA291">
            <v>0</v>
          </cell>
          <cell r="BB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W292">
            <v>283</v>
          </cell>
          <cell r="AX292">
            <v>0</v>
          </cell>
          <cell r="AY292">
            <v>0</v>
          </cell>
          <cell r="AZ292">
            <v>0</v>
          </cell>
          <cell r="BA292">
            <v>0</v>
          </cell>
          <cell r="BB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123.23201343508252</v>
          </cell>
          <cell r="E293">
            <v>1863768.4380855046</v>
          </cell>
          <cell r="F293">
            <v>0</v>
          </cell>
          <cell r="G293">
            <v>115591.62860210764</v>
          </cell>
          <cell r="H293">
            <v>1979360.0666876123</v>
          </cell>
          <cell r="J293">
            <v>115591.62860210764</v>
          </cell>
          <cell r="K293">
            <v>176991.37091530475</v>
          </cell>
          <cell r="L293">
            <v>292582.99951741239</v>
          </cell>
          <cell r="N293">
            <v>1686777.0671701999</v>
          </cell>
          <cell r="P293">
            <v>115591.62860210764</v>
          </cell>
          <cell r="Q293">
            <v>12234.640466232877</v>
          </cell>
          <cell r="R293">
            <v>0</v>
          </cell>
          <cell r="S293">
            <v>0</v>
          </cell>
          <cell r="T293">
            <v>176991.37091530475</v>
          </cell>
          <cell r="U293">
            <v>304817.63998364529</v>
          </cell>
          <cell r="W293">
            <v>533650.50715384516</v>
          </cell>
          <cell r="AA293">
            <v>284</v>
          </cell>
          <cell r="AB293">
            <v>123.23201343508252</v>
          </cell>
          <cell r="AC293">
            <v>0</v>
          </cell>
          <cell r="AD293">
            <v>0</v>
          </cell>
          <cell r="AE293">
            <v>0</v>
          </cell>
          <cell r="AF293">
            <v>6.9999999999999991</v>
          </cell>
          <cell r="AG293">
            <v>0</v>
          </cell>
          <cell r="AH293">
            <v>1881329</v>
          </cell>
          <cell r="AI293">
            <v>17560.561914499289</v>
          </cell>
          <cell r="AJ293">
            <v>0</v>
          </cell>
          <cell r="AK293">
            <v>0</v>
          </cell>
          <cell r="AL293">
            <v>1863768.4380855046</v>
          </cell>
          <cell r="AM293">
            <v>0</v>
          </cell>
          <cell r="AN293">
            <v>115591.62860210764</v>
          </cell>
          <cell r="AO293">
            <v>1979360.0666876105</v>
          </cell>
          <cell r="AP293">
            <v>0</v>
          </cell>
          <cell r="AQ293">
            <v>12234.640466232877</v>
          </cell>
          <cell r="AR293">
            <v>0</v>
          </cell>
          <cell r="AS293">
            <v>0</v>
          </cell>
          <cell r="AT293">
            <v>12234.640466232877</v>
          </cell>
          <cell r="AU293">
            <v>1991594.7071538444</v>
          </cell>
          <cell r="AW293">
            <v>284</v>
          </cell>
          <cell r="AX293">
            <v>0</v>
          </cell>
          <cell r="AY293">
            <v>0</v>
          </cell>
          <cell r="AZ293">
            <v>0</v>
          </cell>
          <cell r="BA293">
            <v>0</v>
          </cell>
          <cell r="BB293">
            <v>0</v>
          </cell>
          <cell r="BC293">
            <v>1996912</v>
          </cell>
          <cell r="CA293">
            <v>284</v>
          </cell>
          <cell r="CB293">
            <v>284</v>
          </cell>
          <cell r="CC293" t="str">
            <v>STONEHAM</v>
          </cell>
          <cell r="CD293">
            <v>1863768.4380855046</v>
          </cell>
          <cell r="CE293">
            <v>1711328</v>
          </cell>
          <cell r="CF293">
            <v>152440.43808550457</v>
          </cell>
          <cell r="CG293">
            <v>74002.2</v>
          </cell>
          <cell r="CH293">
            <v>179381.6</v>
          </cell>
          <cell r="CI293">
            <v>0</v>
          </cell>
          <cell r="CJ293">
            <v>405824.23808550462</v>
          </cell>
          <cell r="CK293">
            <v>176991.37091530475</v>
          </cell>
          <cell r="DA293">
            <v>284</v>
          </cell>
          <cell r="DB293" t="str">
            <v>STONEHAM</v>
          </cell>
          <cell r="DG293">
            <v>0</v>
          </cell>
          <cell r="DK293">
            <v>0</v>
          </cell>
          <cell r="DL293">
            <v>0</v>
          </cell>
          <cell r="DN293">
            <v>0</v>
          </cell>
          <cell r="DP293">
            <v>152440.43808550457</v>
          </cell>
          <cell r="DQ293">
            <v>0</v>
          </cell>
          <cell r="DR293">
            <v>152440.43808550457</v>
          </cell>
          <cell r="DT293">
            <v>0</v>
          </cell>
          <cell r="EC293">
            <v>-284</v>
          </cell>
        </row>
        <row r="294">
          <cell r="A294">
            <v>285</v>
          </cell>
          <cell r="B294">
            <v>285</v>
          </cell>
          <cell r="C294" t="str">
            <v>STOUGHTON</v>
          </cell>
          <cell r="D294">
            <v>143.70808018025676</v>
          </cell>
          <cell r="E294">
            <v>2106927.3785388842</v>
          </cell>
          <cell r="F294">
            <v>0</v>
          </cell>
          <cell r="G294">
            <v>134798.17920908099</v>
          </cell>
          <cell r="H294">
            <v>2241725.5577479652</v>
          </cell>
          <cell r="J294">
            <v>134798.17920908099</v>
          </cell>
          <cell r="K294">
            <v>75531.252136941985</v>
          </cell>
          <cell r="L294">
            <v>210329.43134602299</v>
          </cell>
          <cell r="N294">
            <v>2031396.1264019422</v>
          </cell>
          <cell r="P294">
            <v>134798.17920908099</v>
          </cell>
          <cell r="Q294">
            <v>0</v>
          </cell>
          <cell r="R294">
            <v>0</v>
          </cell>
          <cell r="S294">
            <v>0</v>
          </cell>
          <cell r="T294">
            <v>75531.252136941985</v>
          </cell>
          <cell r="U294">
            <v>210329.43134602299</v>
          </cell>
          <cell r="W294">
            <v>291603.35774796526</v>
          </cell>
          <cell r="AA294">
            <v>285</v>
          </cell>
          <cell r="AB294">
            <v>143.70808018025676</v>
          </cell>
          <cell r="AC294">
            <v>0</v>
          </cell>
          <cell r="AD294">
            <v>0</v>
          </cell>
          <cell r="AE294">
            <v>0</v>
          </cell>
          <cell r="AF294">
            <v>0</v>
          </cell>
          <cell r="AG294">
            <v>0</v>
          </cell>
          <cell r="AH294">
            <v>2137793</v>
          </cell>
          <cell r="AI294">
            <v>30865.621461115592</v>
          </cell>
          <cell r="AJ294">
            <v>0</v>
          </cell>
          <cell r="AK294">
            <v>0</v>
          </cell>
          <cell r="AL294">
            <v>2106927.3785388842</v>
          </cell>
          <cell r="AM294">
            <v>0</v>
          </cell>
          <cell r="AN294">
            <v>134798.17920908099</v>
          </cell>
          <cell r="AO294">
            <v>2241725.5577479685</v>
          </cell>
          <cell r="AP294">
            <v>0</v>
          </cell>
          <cell r="AQ294">
            <v>0</v>
          </cell>
          <cell r="AR294">
            <v>0</v>
          </cell>
          <cell r="AS294">
            <v>0</v>
          </cell>
          <cell r="AT294">
            <v>0</v>
          </cell>
          <cell r="AU294">
            <v>2241725.5577479685</v>
          </cell>
          <cell r="AW294">
            <v>285</v>
          </cell>
          <cell r="AX294">
            <v>0</v>
          </cell>
          <cell r="AY294">
            <v>0</v>
          </cell>
          <cell r="AZ294">
            <v>0</v>
          </cell>
          <cell r="BA294">
            <v>0</v>
          </cell>
          <cell r="BB294">
            <v>0</v>
          </cell>
          <cell r="BC294">
            <v>2272606</v>
          </cell>
          <cell r="CA294">
            <v>285</v>
          </cell>
          <cell r="CB294">
            <v>285</v>
          </cell>
          <cell r="CC294" t="str">
            <v>STOUGHTON</v>
          </cell>
          <cell r="CD294">
            <v>2106927.3785388842</v>
          </cell>
          <cell r="CE294">
            <v>2040740</v>
          </cell>
          <cell r="CF294">
            <v>66187.378538884223</v>
          </cell>
          <cell r="CG294">
            <v>28164.6</v>
          </cell>
          <cell r="CH294">
            <v>62453.200000000004</v>
          </cell>
          <cell r="CI294">
            <v>0</v>
          </cell>
          <cell r="CJ294">
            <v>156805.17853888424</v>
          </cell>
          <cell r="CK294">
            <v>75531.252136941985</v>
          </cell>
          <cell r="DA294">
            <v>285</v>
          </cell>
          <cell r="DB294" t="str">
            <v>STOUGHTON</v>
          </cell>
          <cell r="DG294">
            <v>0</v>
          </cell>
          <cell r="DK294">
            <v>0</v>
          </cell>
          <cell r="DL294">
            <v>0</v>
          </cell>
          <cell r="DN294">
            <v>0</v>
          </cell>
          <cell r="DP294">
            <v>66187.378538884223</v>
          </cell>
          <cell r="DQ294">
            <v>0</v>
          </cell>
          <cell r="DR294">
            <v>66187.378538884223</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W295">
            <v>286</v>
          </cell>
          <cell r="AX295">
            <v>0</v>
          </cell>
          <cell r="AY295">
            <v>0</v>
          </cell>
          <cell r="AZ295">
            <v>0</v>
          </cell>
          <cell r="BA295">
            <v>0</v>
          </cell>
          <cell r="BB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13.714285714285715</v>
          </cell>
          <cell r="E296">
            <v>203875</v>
          </cell>
          <cell r="F296">
            <v>0</v>
          </cell>
          <cell r="G296">
            <v>12864.000000000002</v>
          </cell>
          <cell r="H296">
            <v>216739</v>
          </cell>
          <cell r="J296">
            <v>12864.000000000002</v>
          </cell>
          <cell r="K296">
            <v>39667.579705947544</v>
          </cell>
          <cell r="L296">
            <v>52531.579705947544</v>
          </cell>
          <cell r="N296">
            <v>164207.42029405246</v>
          </cell>
          <cell r="P296">
            <v>12864.000000000002</v>
          </cell>
          <cell r="Q296">
            <v>0</v>
          </cell>
          <cell r="R296">
            <v>0</v>
          </cell>
          <cell r="S296">
            <v>0</v>
          </cell>
          <cell r="T296">
            <v>39667.579705947544</v>
          </cell>
          <cell r="U296">
            <v>52531.579705947544</v>
          </cell>
          <cell r="W296">
            <v>66551.8</v>
          </cell>
          <cell r="AA296">
            <v>287</v>
          </cell>
          <cell r="AB296">
            <v>13.714285714285715</v>
          </cell>
          <cell r="AC296">
            <v>0</v>
          </cell>
          <cell r="AD296">
            <v>0</v>
          </cell>
          <cell r="AE296">
            <v>0</v>
          </cell>
          <cell r="AF296">
            <v>0</v>
          </cell>
          <cell r="AG296">
            <v>0</v>
          </cell>
          <cell r="AH296">
            <v>203875</v>
          </cell>
          <cell r="AI296">
            <v>0</v>
          </cell>
          <cell r="AJ296">
            <v>0</v>
          </cell>
          <cell r="AK296">
            <v>0</v>
          </cell>
          <cell r="AL296">
            <v>203875</v>
          </cell>
          <cell r="AM296">
            <v>0</v>
          </cell>
          <cell r="AN296">
            <v>12864.000000000002</v>
          </cell>
          <cell r="AO296">
            <v>216739</v>
          </cell>
          <cell r="AP296">
            <v>0</v>
          </cell>
          <cell r="AQ296">
            <v>0</v>
          </cell>
          <cell r="AR296">
            <v>0</v>
          </cell>
          <cell r="AS296">
            <v>0</v>
          </cell>
          <cell r="AT296">
            <v>0</v>
          </cell>
          <cell r="AU296">
            <v>216739</v>
          </cell>
          <cell r="AW296">
            <v>287</v>
          </cell>
          <cell r="AX296">
            <v>0</v>
          </cell>
          <cell r="AY296">
            <v>0</v>
          </cell>
          <cell r="AZ296">
            <v>0</v>
          </cell>
          <cell r="BA296">
            <v>0</v>
          </cell>
          <cell r="BB296">
            <v>0</v>
          </cell>
          <cell r="BC296">
            <v>216741</v>
          </cell>
          <cell r="CA296">
            <v>287</v>
          </cell>
          <cell r="CB296">
            <v>287</v>
          </cell>
          <cell r="CC296" t="str">
            <v>STURBRIDGE</v>
          </cell>
          <cell r="CD296">
            <v>203875</v>
          </cell>
          <cell r="CE296">
            <v>171168</v>
          </cell>
          <cell r="CF296">
            <v>32707</v>
          </cell>
          <cell r="CG296">
            <v>20980.799999999999</v>
          </cell>
          <cell r="CH296">
            <v>0</v>
          </cell>
          <cell r="CI296">
            <v>0</v>
          </cell>
          <cell r="CJ296">
            <v>53687.8</v>
          </cell>
          <cell r="CK296">
            <v>39667.579705947544</v>
          </cell>
          <cell r="DA296">
            <v>287</v>
          </cell>
          <cell r="DB296" t="str">
            <v>STURBRIDGE</v>
          </cell>
          <cell r="DG296">
            <v>0</v>
          </cell>
          <cell r="DK296">
            <v>0</v>
          </cell>
          <cell r="DL296">
            <v>0</v>
          </cell>
          <cell r="DN296">
            <v>0</v>
          </cell>
          <cell r="DP296">
            <v>32707</v>
          </cell>
          <cell r="DQ296">
            <v>0</v>
          </cell>
          <cell r="DR296">
            <v>32707</v>
          </cell>
          <cell r="DT296">
            <v>0</v>
          </cell>
          <cell r="EC296">
            <v>-287</v>
          </cell>
        </row>
        <row r="297">
          <cell r="A297">
            <v>288</v>
          </cell>
          <cell r="B297">
            <v>288</v>
          </cell>
          <cell r="C297" t="str">
            <v>SUDBURY</v>
          </cell>
          <cell r="D297">
            <v>6.9749373433583948</v>
          </cell>
          <cell r="E297">
            <v>129425</v>
          </cell>
          <cell r="F297">
            <v>0</v>
          </cell>
          <cell r="G297">
            <v>6542.4912280701756</v>
          </cell>
          <cell r="H297">
            <v>135967.49122807017</v>
          </cell>
          <cell r="J297">
            <v>6542.4912280701756</v>
          </cell>
          <cell r="K297">
            <v>17936.085649115812</v>
          </cell>
          <cell r="L297">
            <v>24478.576877185988</v>
          </cell>
          <cell r="N297">
            <v>111488.91435088418</v>
          </cell>
          <cell r="P297">
            <v>6542.4912280701756</v>
          </cell>
          <cell r="Q297">
            <v>0</v>
          </cell>
          <cell r="R297">
            <v>0</v>
          </cell>
          <cell r="S297">
            <v>0</v>
          </cell>
          <cell r="T297">
            <v>17936.085649115812</v>
          </cell>
          <cell r="U297">
            <v>24478.576877185988</v>
          </cell>
          <cell r="W297">
            <v>53346.89122807017</v>
          </cell>
          <cell r="AA297">
            <v>288</v>
          </cell>
          <cell r="AB297">
            <v>6.9749373433583948</v>
          </cell>
          <cell r="AC297">
            <v>0</v>
          </cell>
          <cell r="AD297">
            <v>0</v>
          </cell>
          <cell r="AE297">
            <v>0</v>
          </cell>
          <cell r="AF297">
            <v>0</v>
          </cell>
          <cell r="AG297">
            <v>0</v>
          </cell>
          <cell r="AH297">
            <v>129425</v>
          </cell>
          <cell r="AI297">
            <v>0</v>
          </cell>
          <cell r="AJ297">
            <v>0</v>
          </cell>
          <cell r="AK297">
            <v>0</v>
          </cell>
          <cell r="AL297">
            <v>129425</v>
          </cell>
          <cell r="AM297">
            <v>0</v>
          </cell>
          <cell r="AN297">
            <v>6542.4912280701756</v>
          </cell>
          <cell r="AO297">
            <v>135967.4912280702</v>
          </cell>
          <cell r="AP297">
            <v>0</v>
          </cell>
          <cell r="AQ297">
            <v>0</v>
          </cell>
          <cell r="AR297">
            <v>0</v>
          </cell>
          <cell r="AS297">
            <v>0</v>
          </cell>
          <cell r="AT297">
            <v>0</v>
          </cell>
          <cell r="AU297">
            <v>135967.4912280702</v>
          </cell>
          <cell r="AW297">
            <v>288</v>
          </cell>
          <cell r="AX297">
            <v>0</v>
          </cell>
          <cell r="AY297">
            <v>0</v>
          </cell>
          <cell r="AZ297">
            <v>0</v>
          </cell>
          <cell r="BA297">
            <v>0</v>
          </cell>
          <cell r="BB297">
            <v>0</v>
          </cell>
          <cell r="BC297">
            <v>135967</v>
          </cell>
          <cell r="CA297">
            <v>288</v>
          </cell>
          <cell r="CB297">
            <v>288</v>
          </cell>
          <cell r="CC297" t="str">
            <v>SUDBURY</v>
          </cell>
          <cell r="CD297">
            <v>129425</v>
          </cell>
          <cell r="CE297">
            <v>124203</v>
          </cell>
          <cell r="CF297">
            <v>5222</v>
          </cell>
          <cell r="CG297">
            <v>38323.199999999997</v>
          </cell>
          <cell r="CH297">
            <v>3259.2000000000003</v>
          </cell>
          <cell r="CI297">
            <v>0</v>
          </cell>
          <cell r="CJ297">
            <v>46804.399999999994</v>
          </cell>
          <cell r="CK297">
            <v>17936.085649115812</v>
          </cell>
          <cell r="DA297">
            <v>288</v>
          </cell>
          <cell r="DB297" t="str">
            <v>SUDBURY</v>
          </cell>
          <cell r="DG297">
            <v>0</v>
          </cell>
          <cell r="DK297">
            <v>0</v>
          </cell>
          <cell r="DL297">
            <v>0</v>
          </cell>
          <cell r="DN297">
            <v>0</v>
          </cell>
          <cell r="DP297">
            <v>5222</v>
          </cell>
          <cell r="DQ297">
            <v>0</v>
          </cell>
          <cell r="DR297">
            <v>5222</v>
          </cell>
          <cell r="DT297">
            <v>0</v>
          </cell>
          <cell r="EC297">
            <v>-288</v>
          </cell>
        </row>
        <row r="298">
          <cell r="A298">
            <v>289</v>
          </cell>
          <cell r="B298">
            <v>289</v>
          </cell>
          <cell r="C298" t="str">
            <v>SUNDERLAND</v>
          </cell>
          <cell r="D298">
            <v>0</v>
          </cell>
          <cell r="E298">
            <v>0</v>
          </cell>
          <cell r="F298">
            <v>0</v>
          </cell>
          <cell r="G298">
            <v>0</v>
          </cell>
          <cell r="H298">
            <v>0</v>
          </cell>
          <cell r="J298">
            <v>0</v>
          </cell>
          <cell r="K298">
            <v>0</v>
          </cell>
          <cell r="L298">
            <v>0</v>
          </cell>
          <cell r="N298">
            <v>0</v>
          </cell>
          <cell r="P298">
            <v>0</v>
          </cell>
          <cell r="Q298">
            <v>0</v>
          </cell>
          <cell r="R298">
            <v>0</v>
          </cell>
          <cell r="S298">
            <v>0</v>
          </cell>
          <cell r="T298">
            <v>0</v>
          </cell>
          <cell r="U298">
            <v>0</v>
          </cell>
          <cell r="W298">
            <v>3610.8</v>
          </cell>
          <cell r="AA298">
            <v>289</v>
          </cell>
          <cell r="AW298">
            <v>289</v>
          </cell>
          <cell r="AX298">
            <v>0</v>
          </cell>
          <cell r="AY298">
            <v>0</v>
          </cell>
          <cell r="AZ298">
            <v>0</v>
          </cell>
          <cell r="BA298">
            <v>0</v>
          </cell>
          <cell r="BB298">
            <v>0</v>
          </cell>
          <cell r="CA298">
            <v>289</v>
          </cell>
          <cell r="CB298">
            <v>289</v>
          </cell>
          <cell r="CC298" t="str">
            <v>SUNDERLAND</v>
          </cell>
          <cell r="CD298">
            <v>0</v>
          </cell>
          <cell r="CE298">
            <v>0</v>
          </cell>
          <cell r="CF298">
            <v>0</v>
          </cell>
          <cell r="CG298">
            <v>0</v>
          </cell>
          <cell r="CH298">
            <v>3610.8</v>
          </cell>
          <cell r="CI298">
            <v>0</v>
          </cell>
          <cell r="CJ298">
            <v>3610.8</v>
          </cell>
          <cell r="CK298">
            <v>0</v>
          </cell>
          <cell r="DA298">
            <v>289</v>
          </cell>
          <cell r="DB298" t="str">
            <v>SUNDERLAND</v>
          </cell>
          <cell r="DG298">
            <v>0</v>
          </cell>
          <cell r="DK298">
            <v>0</v>
          </cell>
          <cell r="DL298">
            <v>0</v>
          </cell>
          <cell r="DN298">
            <v>0</v>
          </cell>
          <cell r="DP298">
            <v>0</v>
          </cell>
          <cell r="DQ298">
            <v>0</v>
          </cell>
          <cell r="DR298">
            <v>0</v>
          </cell>
          <cell r="DT298">
            <v>0</v>
          </cell>
          <cell r="EC298">
            <v>-289</v>
          </cell>
        </row>
        <row r="299">
          <cell r="A299">
            <v>290</v>
          </cell>
          <cell r="B299">
            <v>290</v>
          </cell>
          <cell r="C299" t="str">
            <v>SUTTON</v>
          </cell>
          <cell r="D299">
            <v>1.0007017543859646</v>
          </cell>
          <cell r="E299">
            <v>12642.119592982453</v>
          </cell>
          <cell r="F299">
            <v>0</v>
          </cell>
          <cell r="G299">
            <v>938.65824561403531</v>
          </cell>
          <cell r="H299">
            <v>13580.777838596488</v>
          </cell>
          <cell r="J299">
            <v>938.65824561403531</v>
          </cell>
          <cell r="K299">
            <v>88.181674952378259</v>
          </cell>
          <cell r="L299">
            <v>1026.8399205664136</v>
          </cell>
          <cell r="N299">
            <v>12553.937918030075</v>
          </cell>
          <cell r="P299">
            <v>938.65824561403531</v>
          </cell>
          <cell r="Q299">
            <v>0</v>
          </cell>
          <cell r="R299">
            <v>0</v>
          </cell>
          <cell r="S299">
            <v>0</v>
          </cell>
          <cell r="T299">
            <v>88.181674952378259</v>
          </cell>
          <cell r="U299">
            <v>1026.8399205664136</v>
          </cell>
          <cell r="W299">
            <v>6166.8582456140357</v>
          </cell>
          <cell r="AA299">
            <v>290</v>
          </cell>
          <cell r="AB299">
            <v>1.0007017543859646</v>
          </cell>
          <cell r="AC299">
            <v>0</v>
          </cell>
          <cell r="AD299">
            <v>0</v>
          </cell>
          <cell r="AE299">
            <v>0</v>
          </cell>
          <cell r="AF299">
            <v>0</v>
          </cell>
          <cell r="AG299">
            <v>0</v>
          </cell>
          <cell r="AH299">
            <v>12714</v>
          </cell>
          <cell r="AI299">
            <v>71.880407017543845</v>
          </cell>
          <cell r="AJ299">
            <v>0</v>
          </cell>
          <cell r="AK299">
            <v>0</v>
          </cell>
          <cell r="AL299">
            <v>12642.119592982453</v>
          </cell>
          <cell r="AM299">
            <v>0</v>
          </cell>
          <cell r="AN299">
            <v>938.65824561403531</v>
          </cell>
          <cell r="AO299">
            <v>13580.777838596487</v>
          </cell>
          <cell r="AP299">
            <v>0</v>
          </cell>
          <cell r="AQ299">
            <v>0</v>
          </cell>
          <cell r="AR299">
            <v>0</v>
          </cell>
          <cell r="AS299">
            <v>0</v>
          </cell>
          <cell r="AT299">
            <v>0</v>
          </cell>
          <cell r="AU299">
            <v>13580.777838596487</v>
          </cell>
          <cell r="AW299">
            <v>290</v>
          </cell>
          <cell r="AX299">
            <v>0</v>
          </cell>
          <cell r="AY299">
            <v>0</v>
          </cell>
          <cell r="AZ299">
            <v>0</v>
          </cell>
          <cell r="BA299">
            <v>0</v>
          </cell>
          <cell r="BB299">
            <v>0</v>
          </cell>
          <cell r="BC299">
            <v>13650</v>
          </cell>
          <cell r="CA299">
            <v>290</v>
          </cell>
          <cell r="CB299">
            <v>290</v>
          </cell>
          <cell r="CC299" t="str">
            <v>SUTTON</v>
          </cell>
          <cell r="CD299">
            <v>12642.119592982453</v>
          </cell>
          <cell r="CE299">
            <v>12849</v>
          </cell>
          <cell r="CF299">
            <v>0</v>
          </cell>
          <cell r="CG299">
            <v>265.8</v>
          </cell>
          <cell r="CH299">
            <v>4962.4000000000005</v>
          </cell>
          <cell r="CI299">
            <v>0</v>
          </cell>
          <cell r="CJ299">
            <v>5228.2000000000007</v>
          </cell>
          <cell r="CK299">
            <v>88.181674952378259</v>
          </cell>
          <cell r="DA299">
            <v>290</v>
          </cell>
          <cell r="DB299" t="str">
            <v>SUTTON</v>
          </cell>
          <cell r="DG299">
            <v>0</v>
          </cell>
          <cell r="DK299">
            <v>0</v>
          </cell>
          <cell r="DL299">
            <v>0</v>
          </cell>
          <cell r="DN299">
            <v>0</v>
          </cell>
          <cell r="DP299">
            <v>0</v>
          </cell>
          <cell r="DQ299">
            <v>0</v>
          </cell>
          <cell r="DR299">
            <v>0</v>
          </cell>
          <cell r="DT299">
            <v>0</v>
          </cell>
          <cell r="EC299">
            <v>-290</v>
          </cell>
        </row>
        <row r="300">
          <cell r="A300">
            <v>291</v>
          </cell>
          <cell r="B300">
            <v>291</v>
          </cell>
          <cell r="C300" t="str">
            <v>SWAMPSCOTT</v>
          </cell>
          <cell r="D300">
            <v>59.123095371172255</v>
          </cell>
          <cell r="E300">
            <v>945745.99804623669</v>
          </cell>
          <cell r="F300">
            <v>0</v>
          </cell>
          <cell r="G300">
            <v>55457.463458159647</v>
          </cell>
          <cell r="H300">
            <v>1001203.4615043963</v>
          </cell>
          <cell r="J300">
            <v>55457.463458159647</v>
          </cell>
          <cell r="K300">
            <v>154938.49120412651</v>
          </cell>
          <cell r="L300">
            <v>210395.95466228615</v>
          </cell>
          <cell r="N300">
            <v>790807.50684211007</v>
          </cell>
          <cell r="P300">
            <v>55457.463458159647</v>
          </cell>
          <cell r="Q300">
            <v>0</v>
          </cell>
          <cell r="R300">
            <v>0</v>
          </cell>
          <cell r="S300">
            <v>0</v>
          </cell>
          <cell r="T300">
            <v>154938.49120412651</v>
          </cell>
          <cell r="U300">
            <v>210395.95466228615</v>
          </cell>
          <cell r="W300">
            <v>397704.86150439637</v>
          </cell>
          <cell r="AA300">
            <v>291</v>
          </cell>
          <cell r="AB300">
            <v>59.123095371172255</v>
          </cell>
          <cell r="AC300">
            <v>0</v>
          </cell>
          <cell r="AD300">
            <v>0</v>
          </cell>
          <cell r="AE300">
            <v>0</v>
          </cell>
          <cell r="AF300">
            <v>7.9647355163727989</v>
          </cell>
          <cell r="AG300">
            <v>0</v>
          </cell>
          <cell r="AH300">
            <v>956938</v>
          </cell>
          <cell r="AI300">
            <v>11192.001953762912</v>
          </cell>
          <cell r="AJ300">
            <v>0</v>
          </cell>
          <cell r="AK300">
            <v>0</v>
          </cell>
          <cell r="AL300">
            <v>945745.99804623669</v>
          </cell>
          <cell r="AM300">
            <v>0</v>
          </cell>
          <cell r="AN300">
            <v>55457.463458159647</v>
          </cell>
          <cell r="AO300">
            <v>1001203.4615043961</v>
          </cell>
          <cell r="AP300">
            <v>0</v>
          </cell>
          <cell r="AQ300">
            <v>0</v>
          </cell>
          <cell r="AR300">
            <v>0</v>
          </cell>
          <cell r="AS300">
            <v>0</v>
          </cell>
          <cell r="AT300">
            <v>0</v>
          </cell>
          <cell r="AU300">
            <v>1001203.4615043961</v>
          </cell>
          <cell r="AW300">
            <v>291</v>
          </cell>
          <cell r="AX300">
            <v>0</v>
          </cell>
          <cell r="AY300">
            <v>0</v>
          </cell>
          <cell r="AZ300">
            <v>0</v>
          </cell>
          <cell r="BA300">
            <v>0</v>
          </cell>
          <cell r="BB300">
            <v>0</v>
          </cell>
          <cell r="BC300">
            <v>1012398</v>
          </cell>
          <cell r="CA300">
            <v>291</v>
          </cell>
          <cell r="CB300">
            <v>291</v>
          </cell>
          <cell r="CC300" t="str">
            <v>SWAMPSCOTT</v>
          </cell>
          <cell r="CD300">
            <v>945745.99804623669</v>
          </cell>
          <cell r="CE300">
            <v>829701</v>
          </cell>
          <cell r="CF300">
            <v>116044.99804623669</v>
          </cell>
          <cell r="CG300">
            <v>117234</v>
          </cell>
          <cell r="CH300">
            <v>108968.40000000001</v>
          </cell>
          <cell r="CI300">
            <v>0</v>
          </cell>
          <cell r="CJ300">
            <v>342247.39804623672</v>
          </cell>
          <cell r="CK300">
            <v>154938.49120412651</v>
          </cell>
          <cell r="DA300">
            <v>291</v>
          </cell>
          <cell r="DB300" t="str">
            <v>SWAMPSCOTT</v>
          </cell>
          <cell r="DG300">
            <v>0</v>
          </cell>
          <cell r="DK300">
            <v>0</v>
          </cell>
          <cell r="DL300">
            <v>0</v>
          </cell>
          <cell r="DN300">
            <v>0</v>
          </cell>
          <cell r="DP300">
            <v>116044.99804623669</v>
          </cell>
          <cell r="DQ300">
            <v>0</v>
          </cell>
          <cell r="DR300">
            <v>116044.99804623669</v>
          </cell>
          <cell r="DT300">
            <v>0</v>
          </cell>
          <cell r="EC300">
            <v>-291</v>
          </cell>
        </row>
        <row r="301">
          <cell r="A301">
            <v>292</v>
          </cell>
          <cell r="B301">
            <v>292</v>
          </cell>
          <cell r="C301" t="str">
            <v>SWANSEA</v>
          </cell>
          <cell r="D301">
            <v>12.373987859721947</v>
          </cell>
          <cell r="E301">
            <v>183824.99499455426</v>
          </cell>
          <cell r="F301">
            <v>0</v>
          </cell>
          <cell r="G301">
            <v>11606.800612419192</v>
          </cell>
          <cell r="H301">
            <v>195431.79560697346</v>
          </cell>
          <cell r="J301">
            <v>11606.800612419192</v>
          </cell>
          <cell r="K301">
            <v>45990.578257926711</v>
          </cell>
          <cell r="L301">
            <v>57597.378870345899</v>
          </cell>
          <cell r="N301">
            <v>137834.41673662758</v>
          </cell>
          <cell r="P301">
            <v>11606.800612419192</v>
          </cell>
          <cell r="Q301">
            <v>0</v>
          </cell>
          <cell r="R301">
            <v>0</v>
          </cell>
          <cell r="S301">
            <v>0</v>
          </cell>
          <cell r="T301">
            <v>45990.578257926711</v>
          </cell>
          <cell r="U301">
            <v>57597.378870345899</v>
          </cell>
          <cell r="W301">
            <v>75628.595606973453</v>
          </cell>
          <cell r="AA301">
            <v>292</v>
          </cell>
          <cell r="AB301">
            <v>12.373987859721947</v>
          </cell>
          <cell r="AC301">
            <v>0</v>
          </cell>
          <cell r="AD301">
            <v>0</v>
          </cell>
          <cell r="AE301">
            <v>0</v>
          </cell>
          <cell r="AF301">
            <v>0</v>
          </cell>
          <cell r="AG301">
            <v>0</v>
          </cell>
          <cell r="AH301">
            <v>184696</v>
          </cell>
          <cell r="AI301">
            <v>871.00500544582826</v>
          </cell>
          <cell r="AJ301">
            <v>0</v>
          </cell>
          <cell r="AK301">
            <v>0</v>
          </cell>
          <cell r="AL301">
            <v>183824.99499455426</v>
          </cell>
          <cell r="AM301">
            <v>0</v>
          </cell>
          <cell r="AN301">
            <v>11606.800612419192</v>
          </cell>
          <cell r="AO301">
            <v>195431.79560697344</v>
          </cell>
          <cell r="AP301">
            <v>0</v>
          </cell>
          <cell r="AQ301">
            <v>0</v>
          </cell>
          <cell r="AR301">
            <v>0</v>
          </cell>
          <cell r="AS301">
            <v>0</v>
          </cell>
          <cell r="AT301">
            <v>0</v>
          </cell>
          <cell r="AU301">
            <v>195431.79560697344</v>
          </cell>
          <cell r="AW301">
            <v>292</v>
          </cell>
          <cell r="AX301">
            <v>0</v>
          </cell>
          <cell r="AY301">
            <v>0</v>
          </cell>
          <cell r="AZ301">
            <v>0</v>
          </cell>
          <cell r="BA301">
            <v>0</v>
          </cell>
          <cell r="BB301">
            <v>0</v>
          </cell>
          <cell r="BC301">
            <v>196296</v>
          </cell>
          <cell r="CA301">
            <v>292</v>
          </cell>
          <cell r="CB301">
            <v>292</v>
          </cell>
          <cell r="CC301" t="str">
            <v>SWANSEA</v>
          </cell>
          <cell r="CD301">
            <v>183824.99499455426</v>
          </cell>
          <cell r="CE301">
            <v>145258</v>
          </cell>
          <cell r="CF301">
            <v>38566.994994554261</v>
          </cell>
          <cell r="CG301">
            <v>22376.399999999998</v>
          </cell>
          <cell r="CH301">
            <v>3078.4</v>
          </cell>
          <cell r="CI301">
            <v>0</v>
          </cell>
          <cell r="CJ301">
            <v>64021.794994554257</v>
          </cell>
          <cell r="CK301">
            <v>45990.578257926711</v>
          </cell>
          <cell r="DA301">
            <v>292</v>
          </cell>
          <cell r="DB301" t="str">
            <v>SWANSEA</v>
          </cell>
          <cell r="DG301">
            <v>0</v>
          </cell>
          <cell r="DK301">
            <v>0</v>
          </cell>
          <cell r="DL301">
            <v>0</v>
          </cell>
          <cell r="DN301">
            <v>0</v>
          </cell>
          <cell r="DP301">
            <v>38566.994994554261</v>
          </cell>
          <cell r="DQ301">
            <v>0</v>
          </cell>
          <cell r="DR301">
            <v>38566.994994554261</v>
          </cell>
          <cell r="DT301">
            <v>0</v>
          </cell>
          <cell r="EC301">
            <v>-292</v>
          </cell>
        </row>
        <row r="302">
          <cell r="A302">
            <v>293</v>
          </cell>
          <cell r="B302">
            <v>293</v>
          </cell>
          <cell r="C302" t="str">
            <v>TAUNTON</v>
          </cell>
          <cell r="D302">
            <v>81.035226253268135</v>
          </cell>
          <cell r="E302">
            <v>1184633.2802617259</v>
          </cell>
          <cell r="F302">
            <v>0</v>
          </cell>
          <cell r="G302">
            <v>76011.042225565485</v>
          </cell>
          <cell r="H302">
            <v>1260644.3224872914</v>
          </cell>
          <cell r="J302">
            <v>76011.042225565485</v>
          </cell>
          <cell r="K302">
            <v>201854.6224068967</v>
          </cell>
          <cell r="L302">
            <v>277865.6646324622</v>
          </cell>
          <cell r="N302">
            <v>982778.65785482922</v>
          </cell>
          <cell r="P302">
            <v>76011.042225565485</v>
          </cell>
          <cell r="Q302">
            <v>30.538807930709488</v>
          </cell>
          <cell r="R302">
            <v>0</v>
          </cell>
          <cell r="S302">
            <v>0</v>
          </cell>
          <cell r="T302">
            <v>201854.6224068967</v>
          </cell>
          <cell r="U302">
            <v>277896.20344039291</v>
          </cell>
          <cell r="W302">
            <v>406164.06129522203</v>
          </cell>
          <cell r="AA302">
            <v>293</v>
          </cell>
          <cell r="AB302">
            <v>81.035226253268135</v>
          </cell>
          <cell r="AC302">
            <v>0</v>
          </cell>
          <cell r="AD302">
            <v>0</v>
          </cell>
          <cell r="AE302">
            <v>0</v>
          </cell>
          <cell r="AF302">
            <v>5.9471032745591952</v>
          </cell>
          <cell r="AG302">
            <v>0</v>
          </cell>
          <cell r="AH302">
            <v>1197308</v>
          </cell>
          <cell r="AI302">
            <v>12674.719738273661</v>
          </cell>
          <cell r="AJ302">
            <v>0</v>
          </cell>
          <cell r="AK302">
            <v>0</v>
          </cell>
          <cell r="AL302">
            <v>1184633.2802617259</v>
          </cell>
          <cell r="AM302">
            <v>0</v>
          </cell>
          <cell r="AN302">
            <v>76011.042225565485</v>
          </cell>
          <cell r="AO302">
            <v>1260644.3224872907</v>
          </cell>
          <cell r="AP302">
            <v>0</v>
          </cell>
          <cell r="AQ302">
            <v>30.538807930709488</v>
          </cell>
          <cell r="AR302">
            <v>0</v>
          </cell>
          <cell r="AS302">
            <v>0</v>
          </cell>
          <cell r="AT302">
            <v>30.538807930709488</v>
          </cell>
          <cell r="AU302">
            <v>1260674.8612952216</v>
          </cell>
          <cell r="AW302">
            <v>293</v>
          </cell>
          <cell r="AX302">
            <v>0</v>
          </cell>
          <cell r="AY302">
            <v>0</v>
          </cell>
          <cell r="AZ302">
            <v>0</v>
          </cell>
          <cell r="BA302">
            <v>0</v>
          </cell>
          <cell r="BB302">
            <v>0</v>
          </cell>
          <cell r="BC302">
            <v>1273319</v>
          </cell>
          <cell r="CA302">
            <v>293</v>
          </cell>
          <cell r="CB302">
            <v>293</v>
          </cell>
          <cell r="CC302" t="str">
            <v>TAUNTON</v>
          </cell>
          <cell r="CD302">
            <v>1184633.2802617259</v>
          </cell>
          <cell r="CE302">
            <v>1017741</v>
          </cell>
          <cell r="CF302">
            <v>166892.28026172589</v>
          </cell>
          <cell r="CG302">
            <v>105384.59999999999</v>
          </cell>
          <cell r="CH302">
            <v>57845.600000000006</v>
          </cell>
          <cell r="CI302">
            <v>0</v>
          </cell>
          <cell r="CJ302">
            <v>330122.48026172584</v>
          </cell>
          <cell r="CK302">
            <v>201854.6224068967</v>
          </cell>
          <cell r="DA302">
            <v>293</v>
          </cell>
          <cell r="DB302" t="str">
            <v>TAUNTON</v>
          </cell>
          <cell r="DG302">
            <v>0</v>
          </cell>
          <cell r="DK302">
            <v>0</v>
          </cell>
          <cell r="DL302">
            <v>0</v>
          </cell>
          <cell r="DN302">
            <v>0</v>
          </cell>
          <cell r="DP302">
            <v>166892.28026172589</v>
          </cell>
          <cell r="DQ302">
            <v>0</v>
          </cell>
          <cell r="DR302">
            <v>166892.28026172589</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W303">
            <v>294</v>
          </cell>
          <cell r="AX303">
            <v>0</v>
          </cell>
          <cell r="AY303">
            <v>0</v>
          </cell>
          <cell r="AZ303">
            <v>0</v>
          </cell>
          <cell r="BA303">
            <v>0</v>
          </cell>
          <cell r="BB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53.70063322844932</v>
          </cell>
          <cell r="E304">
            <v>906743.59240125818</v>
          </cell>
          <cell r="F304">
            <v>0</v>
          </cell>
          <cell r="G304">
            <v>50371.193968285355</v>
          </cell>
          <cell r="H304">
            <v>957114.78636954352</v>
          </cell>
          <cell r="J304">
            <v>50371.193968285355</v>
          </cell>
          <cell r="K304">
            <v>39249.592401258182</v>
          </cell>
          <cell r="L304">
            <v>89620.786369543537</v>
          </cell>
          <cell r="N304">
            <v>867494</v>
          </cell>
          <cell r="P304">
            <v>50371.193968285355</v>
          </cell>
          <cell r="Q304">
            <v>0</v>
          </cell>
          <cell r="R304">
            <v>0</v>
          </cell>
          <cell r="S304">
            <v>0</v>
          </cell>
          <cell r="T304">
            <v>39249.592401258182</v>
          </cell>
          <cell r="U304">
            <v>89620.786369543537</v>
          </cell>
          <cell r="W304">
            <v>89620.786369543537</v>
          </cell>
          <cell r="AA304">
            <v>295</v>
          </cell>
          <cell r="AB304">
            <v>53.70063322844932</v>
          </cell>
          <cell r="AC304">
            <v>0</v>
          </cell>
          <cell r="AD304">
            <v>0</v>
          </cell>
          <cell r="AE304">
            <v>0</v>
          </cell>
          <cell r="AF304">
            <v>0.99999999999999989</v>
          </cell>
          <cell r="AG304">
            <v>0</v>
          </cell>
          <cell r="AH304">
            <v>907388</v>
          </cell>
          <cell r="AI304">
            <v>644.40759874139121</v>
          </cell>
          <cell r="AJ304">
            <v>0</v>
          </cell>
          <cell r="AK304">
            <v>0</v>
          </cell>
          <cell r="AL304">
            <v>906743.59240125818</v>
          </cell>
          <cell r="AM304">
            <v>0</v>
          </cell>
          <cell r="AN304">
            <v>50371.193968285355</v>
          </cell>
          <cell r="AO304">
            <v>957114.78636954445</v>
          </cell>
          <cell r="AP304">
            <v>0</v>
          </cell>
          <cell r="AQ304">
            <v>0</v>
          </cell>
          <cell r="AR304">
            <v>0</v>
          </cell>
          <cell r="AS304">
            <v>0</v>
          </cell>
          <cell r="AT304">
            <v>0</v>
          </cell>
          <cell r="AU304">
            <v>957114.78636954445</v>
          </cell>
          <cell r="AW304">
            <v>295</v>
          </cell>
          <cell r="AX304">
            <v>0</v>
          </cell>
          <cell r="AY304">
            <v>0</v>
          </cell>
          <cell r="AZ304">
            <v>0</v>
          </cell>
          <cell r="BA304">
            <v>0</v>
          </cell>
          <cell r="BB304">
            <v>0</v>
          </cell>
          <cell r="BC304">
            <v>957752</v>
          </cell>
          <cell r="CA304">
            <v>295</v>
          </cell>
          <cell r="CB304">
            <v>295</v>
          </cell>
          <cell r="CC304" t="str">
            <v>TEWKSBURY</v>
          </cell>
          <cell r="CD304">
            <v>906743.59240125818</v>
          </cell>
          <cell r="CE304">
            <v>867494</v>
          </cell>
          <cell r="CF304">
            <v>39249.592401258182</v>
          </cell>
          <cell r="CG304">
            <v>0</v>
          </cell>
          <cell r="CH304">
            <v>0</v>
          </cell>
          <cell r="CI304">
            <v>0</v>
          </cell>
          <cell r="CJ304">
            <v>39249.592401258182</v>
          </cell>
          <cell r="CK304">
            <v>39249.592401258182</v>
          </cell>
          <cell r="DA304">
            <v>295</v>
          </cell>
          <cell r="DB304" t="str">
            <v>TEWKSBURY</v>
          </cell>
          <cell r="DG304">
            <v>0</v>
          </cell>
          <cell r="DK304">
            <v>0</v>
          </cell>
          <cell r="DL304">
            <v>0</v>
          </cell>
          <cell r="DN304">
            <v>0</v>
          </cell>
          <cell r="DP304">
            <v>39249.592401258182</v>
          </cell>
          <cell r="DQ304">
            <v>0</v>
          </cell>
          <cell r="DR304">
            <v>39249.592401258182</v>
          </cell>
          <cell r="DT304">
            <v>0</v>
          </cell>
          <cell r="EC304">
            <v>-295</v>
          </cell>
        </row>
        <row r="305">
          <cell r="A305">
            <v>296</v>
          </cell>
          <cell r="B305">
            <v>296</v>
          </cell>
          <cell r="C305" t="str">
            <v>TISBURY</v>
          </cell>
          <cell r="D305">
            <v>31.704545454545453</v>
          </cell>
          <cell r="E305">
            <v>900027</v>
          </cell>
          <cell r="F305">
            <v>0</v>
          </cell>
          <cell r="G305">
            <v>29738.863636363625</v>
          </cell>
          <cell r="H305">
            <v>929765.86363636365</v>
          </cell>
          <cell r="J305">
            <v>29738.863636363625</v>
          </cell>
          <cell r="K305">
            <v>37335.481788753787</v>
          </cell>
          <cell r="L305">
            <v>67074.345425117412</v>
          </cell>
          <cell r="N305">
            <v>862691.51821124624</v>
          </cell>
          <cell r="P305">
            <v>29738.863636363625</v>
          </cell>
          <cell r="Q305">
            <v>0</v>
          </cell>
          <cell r="R305">
            <v>0</v>
          </cell>
          <cell r="S305">
            <v>0</v>
          </cell>
          <cell r="T305">
            <v>37335.481788753787</v>
          </cell>
          <cell r="U305">
            <v>67074.345425117412</v>
          </cell>
          <cell r="W305">
            <v>166479.86363636362</v>
          </cell>
          <cell r="AA305">
            <v>296</v>
          </cell>
          <cell r="AB305">
            <v>31.704545454545453</v>
          </cell>
          <cell r="AC305">
            <v>0</v>
          </cell>
          <cell r="AD305">
            <v>0</v>
          </cell>
          <cell r="AE305">
            <v>0</v>
          </cell>
          <cell r="AF305">
            <v>9</v>
          </cell>
          <cell r="AG305">
            <v>0</v>
          </cell>
          <cell r="AH305">
            <v>900027</v>
          </cell>
          <cell r="AI305">
            <v>0</v>
          </cell>
          <cell r="AJ305">
            <v>0</v>
          </cell>
          <cell r="AK305">
            <v>0</v>
          </cell>
          <cell r="AL305">
            <v>900027</v>
          </cell>
          <cell r="AM305">
            <v>0</v>
          </cell>
          <cell r="AN305">
            <v>29738.863636363625</v>
          </cell>
          <cell r="AO305">
            <v>929765.86363636353</v>
          </cell>
          <cell r="AP305">
            <v>0</v>
          </cell>
          <cell r="AQ305">
            <v>0</v>
          </cell>
          <cell r="AR305">
            <v>0</v>
          </cell>
          <cell r="AS305">
            <v>0</v>
          </cell>
          <cell r="AT305">
            <v>0</v>
          </cell>
          <cell r="AU305">
            <v>929765.86363636353</v>
          </cell>
          <cell r="AW305">
            <v>296</v>
          </cell>
          <cell r="AX305">
            <v>0</v>
          </cell>
          <cell r="AY305">
            <v>0</v>
          </cell>
          <cell r="AZ305">
            <v>0</v>
          </cell>
          <cell r="BA305">
            <v>0</v>
          </cell>
          <cell r="BB305">
            <v>0</v>
          </cell>
          <cell r="BC305">
            <v>929763</v>
          </cell>
          <cell r="CA305">
            <v>296</v>
          </cell>
          <cell r="CB305">
            <v>296</v>
          </cell>
          <cell r="CC305" t="str">
            <v>TISBURY</v>
          </cell>
          <cell r="CD305">
            <v>900027</v>
          </cell>
          <cell r="CE305">
            <v>868155</v>
          </cell>
          <cell r="CF305">
            <v>31872</v>
          </cell>
          <cell r="CG305">
            <v>16468.2</v>
          </cell>
          <cell r="CH305">
            <v>88400.8</v>
          </cell>
          <cell r="CI305">
            <v>0</v>
          </cell>
          <cell r="CJ305">
            <v>136741</v>
          </cell>
          <cell r="CK305">
            <v>37335.481788753787</v>
          </cell>
          <cell r="DA305">
            <v>296</v>
          </cell>
          <cell r="DB305" t="str">
            <v>TISBURY</v>
          </cell>
          <cell r="DG305">
            <v>0</v>
          </cell>
          <cell r="DK305">
            <v>0</v>
          </cell>
          <cell r="DL305">
            <v>0</v>
          </cell>
          <cell r="DN305">
            <v>0</v>
          </cell>
          <cell r="DP305">
            <v>31872</v>
          </cell>
          <cell r="DQ305">
            <v>0</v>
          </cell>
          <cell r="DR305">
            <v>31872</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W306">
            <v>297</v>
          </cell>
          <cell r="AX306">
            <v>0</v>
          </cell>
          <cell r="AY306">
            <v>0</v>
          </cell>
          <cell r="AZ306">
            <v>0</v>
          </cell>
          <cell r="BA306">
            <v>0</v>
          </cell>
          <cell r="BB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W307">
            <v>298</v>
          </cell>
          <cell r="AX307">
            <v>0</v>
          </cell>
          <cell r="AY307">
            <v>0</v>
          </cell>
          <cell r="AZ307">
            <v>0</v>
          </cell>
          <cell r="BA307">
            <v>0</v>
          </cell>
          <cell r="BB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W308">
            <v>299</v>
          </cell>
          <cell r="AX308">
            <v>0</v>
          </cell>
          <cell r="AY308">
            <v>0</v>
          </cell>
          <cell r="AZ308">
            <v>0</v>
          </cell>
          <cell r="BA308">
            <v>0</v>
          </cell>
          <cell r="BB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3.9974490035169987</v>
          </cell>
          <cell r="E309">
            <v>157696</v>
          </cell>
          <cell r="F309">
            <v>0</v>
          </cell>
          <cell r="G309">
            <v>3749.6071652989449</v>
          </cell>
          <cell r="H309">
            <v>161445.60716529895</v>
          </cell>
          <cell r="J309">
            <v>3749.6071652989449</v>
          </cell>
          <cell r="K309">
            <v>32515.818937148382</v>
          </cell>
          <cell r="L309">
            <v>36265.426102447324</v>
          </cell>
          <cell r="N309">
            <v>125180.18106285163</v>
          </cell>
          <cell r="P309">
            <v>3749.6071652989449</v>
          </cell>
          <cell r="Q309">
            <v>0</v>
          </cell>
          <cell r="R309">
            <v>0</v>
          </cell>
          <cell r="S309">
            <v>0</v>
          </cell>
          <cell r="T309">
            <v>32515.818937148382</v>
          </cell>
          <cell r="U309">
            <v>36265.426102447324</v>
          </cell>
          <cell r="W309">
            <v>40418.407165298951</v>
          </cell>
          <cell r="AA309">
            <v>300</v>
          </cell>
          <cell r="AB309">
            <v>3.9974490035169987</v>
          </cell>
          <cell r="AC309">
            <v>0</v>
          </cell>
          <cell r="AD309">
            <v>0</v>
          </cell>
          <cell r="AE309">
            <v>0</v>
          </cell>
          <cell r="AF309">
            <v>0</v>
          </cell>
          <cell r="AG309">
            <v>0</v>
          </cell>
          <cell r="AH309">
            <v>157696</v>
          </cell>
          <cell r="AI309">
            <v>0</v>
          </cell>
          <cell r="AJ309">
            <v>0</v>
          </cell>
          <cell r="AK309">
            <v>0</v>
          </cell>
          <cell r="AL309">
            <v>157696</v>
          </cell>
          <cell r="AM309">
            <v>0</v>
          </cell>
          <cell r="AN309">
            <v>3749.6071652989449</v>
          </cell>
          <cell r="AO309">
            <v>161445.60716529895</v>
          </cell>
          <cell r="AP309">
            <v>0</v>
          </cell>
          <cell r="AQ309">
            <v>0</v>
          </cell>
          <cell r="AR309">
            <v>0</v>
          </cell>
          <cell r="AS309">
            <v>0</v>
          </cell>
          <cell r="AT309">
            <v>0</v>
          </cell>
          <cell r="AU309">
            <v>161445.60716529895</v>
          </cell>
          <cell r="AW309">
            <v>300</v>
          </cell>
          <cell r="AX309">
            <v>0</v>
          </cell>
          <cell r="AY309">
            <v>0</v>
          </cell>
          <cell r="AZ309">
            <v>0</v>
          </cell>
          <cell r="BA309">
            <v>0</v>
          </cell>
          <cell r="BB309">
            <v>0</v>
          </cell>
          <cell r="BC309">
            <v>161445</v>
          </cell>
          <cell r="CA309">
            <v>300</v>
          </cell>
          <cell r="CB309">
            <v>300</v>
          </cell>
          <cell r="CC309" t="str">
            <v>TRURO</v>
          </cell>
          <cell r="CD309">
            <v>157696</v>
          </cell>
          <cell r="CE309">
            <v>127242</v>
          </cell>
          <cell r="CF309">
            <v>30454</v>
          </cell>
          <cell r="CG309">
            <v>6214.8</v>
          </cell>
          <cell r="CH309">
            <v>0</v>
          </cell>
          <cell r="CI309">
            <v>0</v>
          </cell>
          <cell r="CJ309">
            <v>36668.800000000003</v>
          </cell>
          <cell r="CK309">
            <v>32515.818937148382</v>
          </cell>
          <cell r="DA309">
            <v>300</v>
          </cell>
          <cell r="DB309" t="str">
            <v>TRURO</v>
          </cell>
          <cell r="DG309">
            <v>0</v>
          </cell>
          <cell r="DK309">
            <v>0</v>
          </cell>
          <cell r="DL309">
            <v>0</v>
          </cell>
          <cell r="DN309">
            <v>0</v>
          </cell>
          <cell r="DP309">
            <v>30454</v>
          </cell>
          <cell r="DQ309">
            <v>0</v>
          </cell>
          <cell r="DR309">
            <v>30454</v>
          </cell>
          <cell r="DT309">
            <v>0</v>
          </cell>
          <cell r="EC309">
            <v>-300</v>
          </cell>
        </row>
        <row r="310">
          <cell r="A310">
            <v>301</v>
          </cell>
          <cell r="B310">
            <v>301</v>
          </cell>
          <cell r="C310" t="str">
            <v>TYNGSBOROUGH</v>
          </cell>
          <cell r="D310">
            <v>88.842154789775861</v>
          </cell>
          <cell r="E310">
            <v>1413821.1029310643</v>
          </cell>
          <cell r="F310">
            <v>0</v>
          </cell>
          <cell r="G310">
            <v>83333.941192809769</v>
          </cell>
          <cell r="H310">
            <v>1497155.044123874</v>
          </cell>
          <cell r="J310">
            <v>83333.941192809769</v>
          </cell>
          <cell r="K310">
            <v>154898.23957284132</v>
          </cell>
          <cell r="L310">
            <v>238232.18076565111</v>
          </cell>
          <cell r="N310">
            <v>1258922.8633582229</v>
          </cell>
          <cell r="P310">
            <v>83333.941192809769</v>
          </cell>
          <cell r="Q310">
            <v>0</v>
          </cell>
          <cell r="R310">
            <v>0</v>
          </cell>
          <cell r="S310">
            <v>0</v>
          </cell>
          <cell r="T310">
            <v>154898.23957284132</v>
          </cell>
          <cell r="U310">
            <v>238232.18076565111</v>
          </cell>
          <cell r="W310">
            <v>326574.64412387408</v>
          </cell>
          <cell r="AA310">
            <v>301</v>
          </cell>
          <cell r="AB310">
            <v>88.842154789775861</v>
          </cell>
          <cell r="AC310">
            <v>0</v>
          </cell>
          <cell r="AD310">
            <v>0</v>
          </cell>
          <cell r="AE310">
            <v>0</v>
          </cell>
          <cell r="AF310">
            <v>0</v>
          </cell>
          <cell r="AG310">
            <v>0</v>
          </cell>
          <cell r="AH310">
            <v>1414228</v>
          </cell>
          <cell r="AI310">
            <v>406.89706893717414</v>
          </cell>
          <cell r="AJ310">
            <v>0</v>
          </cell>
          <cell r="AK310">
            <v>0</v>
          </cell>
          <cell r="AL310">
            <v>1413821.1029310643</v>
          </cell>
          <cell r="AM310">
            <v>0</v>
          </cell>
          <cell r="AN310">
            <v>83333.941192809769</v>
          </cell>
          <cell r="AO310">
            <v>1497155.0441238733</v>
          </cell>
          <cell r="AP310">
            <v>0</v>
          </cell>
          <cell r="AQ310">
            <v>0</v>
          </cell>
          <cell r="AR310">
            <v>0</v>
          </cell>
          <cell r="AS310">
            <v>0</v>
          </cell>
          <cell r="AT310">
            <v>0</v>
          </cell>
          <cell r="AU310">
            <v>1497155.0441238733</v>
          </cell>
          <cell r="AW310">
            <v>301</v>
          </cell>
          <cell r="AX310">
            <v>0</v>
          </cell>
          <cell r="AY310">
            <v>0</v>
          </cell>
          <cell r="AZ310">
            <v>0</v>
          </cell>
          <cell r="BA310">
            <v>0</v>
          </cell>
          <cell r="BB310">
            <v>0</v>
          </cell>
          <cell r="BC310">
            <v>1497556</v>
          </cell>
          <cell r="CA310">
            <v>301</v>
          </cell>
          <cell r="CB310">
            <v>301</v>
          </cell>
          <cell r="CC310" t="str">
            <v>TYNGSBOROUGH</v>
          </cell>
          <cell r="CD310">
            <v>1413821.1029310643</v>
          </cell>
          <cell r="CE310">
            <v>1302782</v>
          </cell>
          <cell r="CF310">
            <v>111039.10293106432</v>
          </cell>
          <cell r="CG310">
            <v>132201.60000000001</v>
          </cell>
          <cell r="CH310">
            <v>0</v>
          </cell>
          <cell r="CI310">
            <v>0</v>
          </cell>
          <cell r="CJ310">
            <v>243240.70293106433</v>
          </cell>
          <cell r="CK310">
            <v>154898.23957284132</v>
          </cell>
          <cell r="DA310">
            <v>301</v>
          </cell>
          <cell r="DB310" t="str">
            <v>TYNGSBOROUGH</v>
          </cell>
          <cell r="DG310">
            <v>0</v>
          </cell>
          <cell r="DK310">
            <v>0</v>
          </cell>
          <cell r="DL310">
            <v>0</v>
          </cell>
          <cell r="DN310">
            <v>0</v>
          </cell>
          <cell r="DP310">
            <v>111039.10293106432</v>
          </cell>
          <cell r="DQ310">
            <v>0</v>
          </cell>
          <cell r="DR310">
            <v>111039.10293106432</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W311">
            <v>302</v>
          </cell>
          <cell r="AX311">
            <v>0</v>
          </cell>
          <cell r="AY311">
            <v>0</v>
          </cell>
          <cell r="AZ311">
            <v>0</v>
          </cell>
          <cell r="BA311">
            <v>0</v>
          </cell>
          <cell r="BB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W312">
            <v>303</v>
          </cell>
          <cell r="AX312">
            <v>0</v>
          </cell>
          <cell r="AY312">
            <v>0</v>
          </cell>
          <cell r="AZ312">
            <v>0</v>
          </cell>
          <cell r="BA312">
            <v>0</v>
          </cell>
          <cell r="BB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1.0007017543859646</v>
          </cell>
          <cell r="E313">
            <v>20629.415677192981</v>
          </cell>
          <cell r="F313">
            <v>0</v>
          </cell>
          <cell r="G313">
            <v>938.65824561403531</v>
          </cell>
          <cell r="H313">
            <v>21568.073922807016</v>
          </cell>
          <cell r="J313">
            <v>938.65824561403531</v>
          </cell>
          <cell r="K313">
            <v>7056.542676026429</v>
          </cell>
          <cell r="L313">
            <v>7995.200921640464</v>
          </cell>
          <cell r="N313">
            <v>13572.873001166552</v>
          </cell>
          <cell r="P313">
            <v>938.65824561403531</v>
          </cell>
          <cell r="Q313">
            <v>0</v>
          </cell>
          <cell r="R313">
            <v>0</v>
          </cell>
          <cell r="S313">
            <v>0</v>
          </cell>
          <cell r="T313">
            <v>7056.542676026429</v>
          </cell>
          <cell r="U313">
            <v>7995.200921640464</v>
          </cell>
          <cell r="W313">
            <v>11083.273922807017</v>
          </cell>
          <cell r="AA313">
            <v>304</v>
          </cell>
          <cell r="AB313">
            <v>1.0007017543859646</v>
          </cell>
          <cell r="AC313">
            <v>0</v>
          </cell>
          <cell r="AD313">
            <v>0</v>
          </cell>
          <cell r="AE313">
            <v>0</v>
          </cell>
          <cell r="AF313">
            <v>0</v>
          </cell>
          <cell r="AG313">
            <v>0</v>
          </cell>
          <cell r="AH313">
            <v>20878</v>
          </cell>
          <cell r="AI313">
            <v>248.58432280701754</v>
          </cell>
          <cell r="AJ313">
            <v>0</v>
          </cell>
          <cell r="AK313">
            <v>0</v>
          </cell>
          <cell r="AL313">
            <v>20629.415677192981</v>
          </cell>
          <cell r="AM313">
            <v>0</v>
          </cell>
          <cell r="AN313">
            <v>938.65824561403531</v>
          </cell>
          <cell r="AO313">
            <v>21568.073922807016</v>
          </cell>
          <cell r="AP313">
            <v>0</v>
          </cell>
          <cell r="AQ313">
            <v>0</v>
          </cell>
          <cell r="AR313">
            <v>0</v>
          </cell>
          <cell r="AS313">
            <v>0</v>
          </cell>
          <cell r="AT313">
            <v>0</v>
          </cell>
          <cell r="AU313">
            <v>21568.073922807016</v>
          </cell>
          <cell r="AW313">
            <v>304</v>
          </cell>
          <cell r="AX313">
            <v>0</v>
          </cell>
          <cell r="AY313">
            <v>0</v>
          </cell>
          <cell r="AZ313">
            <v>0</v>
          </cell>
          <cell r="BA313">
            <v>0</v>
          </cell>
          <cell r="BB313">
            <v>0</v>
          </cell>
          <cell r="BC313">
            <v>21814</v>
          </cell>
          <cell r="CA313">
            <v>304</v>
          </cell>
          <cell r="CB313">
            <v>304</v>
          </cell>
          <cell r="CC313" t="str">
            <v>UXBRIDGE</v>
          </cell>
          <cell r="CD313">
            <v>20629.415677192981</v>
          </cell>
          <cell r="CE313">
            <v>15106</v>
          </cell>
          <cell r="CF313">
            <v>5523.4156771929811</v>
          </cell>
          <cell r="CG313">
            <v>4621.2</v>
          </cell>
          <cell r="CH313">
            <v>0</v>
          </cell>
          <cell r="CI313">
            <v>0</v>
          </cell>
          <cell r="CJ313">
            <v>10144.615677192982</v>
          </cell>
          <cell r="CK313">
            <v>7056.542676026429</v>
          </cell>
          <cell r="DA313">
            <v>304</v>
          </cell>
          <cell r="DB313" t="str">
            <v>UXBRIDGE</v>
          </cell>
          <cell r="DG313">
            <v>0</v>
          </cell>
          <cell r="DK313">
            <v>0</v>
          </cell>
          <cell r="DL313">
            <v>0</v>
          </cell>
          <cell r="DN313">
            <v>0</v>
          </cell>
          <cell r="DP313">
            <v>5523.4156771929811</v>
          </cell>
          <cell r="DQ313">
            <v>0</v>
          </cell>
          <cell r="DR313">
            <v>5523.4156771929811</v>
          </cell>
          <cell r="DT313">
            <v>0</v>
          </cell>
          <cell r="EC313">
            <v>-304</v>
          </cell>
        </row>
        <row r="314">
          <cell r="A314">
            <v>305</v>
          </cell>
          <cell r="B314">
            <v>305</v>
          </cell>
          <cell r="C314" t="str">
            <v>WAKEFIELD</v>
          </cell>
          <cell r="D314">
            <v>71.192864477396611</v>
          </cell>
          <cell r="E314">
            <v>1065865.8898608745</v>
          </cell>
          <cell r="F314">
            <v>0</v>
          </cell>
          <cell r="G314">
            <v>66778.906879797985</v>
          </cell>
          <cell r="H314">
            <v>1132644.7967406726</v>
          </cell>
          <cell r="J314">
            <v>66778.906879797985</v>
          </cell>
          <cell r="K314">
            <v>128756.61639987568</v>
          </cell>
          <cell r="L314">
            <v>195535.52327967365</v>
          </cell>
          <cell r="N314">
            <v>937109.2734609989</v>
          </cell>
          <cell r="P314">
            <v>66778.906879797985</v>
          </cell>
          <cell r="Q314">
            <v>487.66847612773859</v>
          </cell>
          <cell r="R314">
            <v>0</v>
          </cell>
          <cell r="S314">
            <v>0</v>
          </cell>
          <cell r="T314">
            <v>128756.61639987568</v>
          </cell>
          <cell r="U314">
            <v>196023.19175580141</v>
          </cell>
          <cell r="W314">
            <v>235069.26521680021</v>
          </cell>
          <cell r="AA314">
            <v>305</v>
          </cell>
          <cell r="AB314">
            <v>71.192864477396611</v>
          </cell>
          <cell r="AC314">
            <v>0</v>
          </cell>
          <cell r="AD314">
            <v>0</v>
          </cell>
          <cell r="AE314">
            <v>0</v>
          </cell>
          <cell r="AF314">
            <v>0</v>
          </cell>
          <cell r="AG314">
            <v>0</v>
          </cell>
          <cell r="AH314">
            <v>1066523</v>
          </cell>
          <cell r="AI314">
            <v>657.11013912637134</v>
          </cell>
          <cell r="AJ314">
            <v>0</v>
          </cell>
          <cell r="AK314">
            <v>0</v>
          </cell>
          <cell r="AL314">
            <v>1065865.8898608745</v>
          </cell>
          <cell r="AM314">
            <v>0</v>
          </cell>
          <cell r="AN314">
            <v>66778.906879797985</v>
          </cell>
          <cell r="AO314">
            <v>1132644.7967406726</v>
          </cell>
          <cell r="AP314">
            <v>0</v>
          </cell>
          <cell r="AQ314">
            <v>487.66847612773859</v>
          </cell>
          <cell r="AR314">
            <v>0</v>
          </cell>
          <cell r="AS314">
            <v>0</v>
          </cell>
          <cell r="AT314">
            <v>487.66847612773859</v>
          </cell>
          <cell r="AU314">
            <v>1133132.4652168006</v>
          </cell>
          <cell r="AW314">
            <v>305</v>
          </cell>
          <cell r="AX314">
            <v>0</v>
          </cell>
          <cell r="AY314">
            <v>0</v>
          </cell>
          <cell r="AZ314">
            <v>0</v>
          </cell>
          <cell r="BA314">
            <v>0</v>
          </cell>
          <cell r="BB314">
            <v>0</v>
          </cell>
          <cell r="BC314">
            <v>1133304</v>
          </cell>
          <cell r="CA314">
            <v>305</v>
          </cell>
          <cell r="CB314">
            <v>305</v>
          </cell>
          <cell r="CC314" t="str">
            <v>WAKEFIELD</v>
          </cell>
          <cell r="CD314">
            <v>1065865.8898608745</v>
          </cell>
          <cell r="CE314">
            <v>951206</v>
          </cell>
          <cell r="CF314">
            <v>114659.88986087451</v>
          </cell>
          <cell r="CG314">
            <v>42490.799999999996</v>
          </cell>
          <cell r="CH314">
            <v>10652</v>
          </cell>
          <cell r="CI314">
            <v>0</v>
          </cell>
          <cell r="CJ314">
            <v>167802.6898608745</v>
          </cell>
          <cell r="CK314">
            <v>128756.61639987568</v>
          </cell>
          <cell r="DA314">
            <v>305</v>
          </cell>
          <cell r="DB314" t="str">
            <v>WAKEFIELD</v>
          </cell>
          <cell r="DG314">
            <v>0</v>
          </cell>
          <cell r="DK314">
            <v>0</v>
          </cell>
          <cell r="DL314">
            <v>0</v>
          </cell>
          <cell r="DN314">
            <v>0</v>
          </cell>
          <cell r="DP314">
            <v>114659.88986087451</v>
          </cell>
          <cell r="DQ314">
            <v>0</v>
          </cell>
          <cell r="DR314">
            <v>114659.88986087451</v>
          </cell>
          <cell r="DT314">
            <v>0</v>
          </cell>
          <cell r="EC314">
            <v>-305</v>
          </cell>
        </row>
        <row r="315">
          <cell r="A315">
            <v>306</v>
          </cell>
          <cell r="B315">
            <v>306</v>
          </cell>
          <cell r="C315" t="str">
            <v>WALES</v>
          </cell>
          <cell r="D315">
            <v>10.285714285714285</v>
          </cell>
          <cell r="E315">
            <v>144907</v>
          </cell>
          <cell r="F315">
            <v>0</v>
          </cell>
          <cell r="G315">
            <v>9647.9999999999982</v>
          </cell>
          <cell r="H315">
            <v>154555</v>
          </cell>
          <cell r="J315">
            <v>9647.9999999999982</v>
          </cell>
          <cell r="K315">
            <v>25108.201990884103</v>
          </cell>
          <cell r="L315">
            <v>34756.201990884103</v>
          </cell>
          <cell r="N315">
            <v>119798.7980091159</v>
          </cell>
          <cell r="P315">
            <v>9647.9999999999982</v>
          </cell>
          <cell r="Q315">
            <v>0</v>
          </cell>
          <cell r="R315">
            <v>0</v>
          </cell>
          <cell r="S315">
            <v>0</v>
          </cell>
          <cell r="T315">
            <v>25108.201990884103</v>
          </cell>
          <cell r="U315">
            <v>34756.201990884103</v>
          </cell>
          <cell r="W315">
            <v>65025</v>
          </cell>
          <cell r="AA315">
            <v>306</v>
          </cell>
          <cell r="AB315">
            <v>10.285714285714285</v>
          </cell>
          <cell r="AC315">
            <v>0</v>
          </cell>
          <cell r="AD315">
            <v>0</v>
          </cell>
          <cell r="AE315">
            <v>0</v>
          </cell>
          <cell r="AF315">
            <v>0</v>
          </cell>
          <cell r="AG315">
            <v>0</v>
          </cell>
          <cell r="AH315">
            <v>144907</v>
          </cell>
          <cell r="AI315">
            <v>0</v>
          </cell>
          <cell r="AJ315">
            <v>0</v>
          </cell>
          <cell r="AK315">
            <v>0</v>
          </cell>
          <cell r="AL315">
            <v>144907</v>
          </cell>
          <cell r="AM315">
            <v>0</v>
          </cell>
          <cell r="AN315">
            <v>9647.9999999999982</v>
          </cell>
          <cell r="AO315">
            <v>154555</v>
          </cell>
          <cell r="AP315">
            <v>0</v>
          </cell>
          <cell r="AQ315">
            <v>0</v>
          </cell>
          <cell r="AR315">
            <v>0</v>
          </cell>
          <cell r="AS315">
            <v>0</v>
          </cell>
          <cell r="AT315">
            <v>0</v>
          </cell>
          <cell r="AU315">
            <v>154555</v>
          </cell>
          <cell r="AW315">
            <v>306</v>
          </cell>
          <cell r="AX315">
            <v>0</v>
          </cell>
          <cell r="AY315">
            <v>0</v>
          </cell>
          <cell r="AZ315">
            <v>0</v>
          </cell>
          <cell r="BA315">
            <v>0</v>
          </cell>
          <cell r="BB315">
            <v>0</v>
          </cell>
          <cell r="BC315">
            <v>154553</v>
          </cell>
          <cell r="CA315">
            <v>306</v>
          </cell>
          <cell r="CB315">
            <v>306</v>
          </cell>
          <cell r="CC315" t="str">
            <v>WALES</v>
          </cell>
          <cell r="CD315">
            <v>144907</v>
          </cell>
          <cell r="CE315">
            <v>123930</v>
          </cell>
          <cell r="CF315">
            <v>20977</v>
          </cell>
          <cell r="CG315">
            <v>12452.4</v>
          </cell>
          <cell r="CH315">
            <v>21947.600000000002</v>
          </cell>
          <cell r="CI315">
            <v>0</v>
          </cell>
          <cell r="CJ315">
            <v>55377</v>
          </cell>
          <cell r="CK315">
            <v>25108.201990884103</v>
          </cell>
          <cell r="DA315">
            <v>306</v>
          </cell>
          <cell r="DB315" t="str">
            <v>WALES</v>
          </cell>
          <cell r="DG315">
            <v>0</v>
          </cell>
          <cell r="DK315">
            <v>0</v>
          </cell>
          <cell r="DL315">
            <v>0</v>
          </cell>
          <cell r="DN315">
            <v>0</v>
          </cell>
          <cell r="DP315">
            <v>20977</v>
          </cell>
          <cell r="DQ315">
            <v>0</v>
          </cell>
          <cell r="DR315">
            <v>20977</v>
          </cell>
          <cell r="DT315">
            <v>0</v>
          </cell>
          <cell r="EC315">
            <v>-306</v>
          </cell>
        </row>
        <row r="316">
          <cell r="A316">
            <v>307</v>
          </cell>
          <cell r="B316">
            <v>307</v>
          </cell>
          <cell r="C316" t="str">
            <v>WALPOLE</v>
          </cell>
          <cell r="D316">
            <v>38.22293709524444</v>
          </cell>
          <cell r="E316">
            <v>694079.67911323311</v>
          </cell>
          <cell r="F316">
            <v>0</v>
          </cell>
          <cell r="G316">
            <v>35853.114995339318</v>
          </cell>
          <cell r="H316">
            <v>729932.79410857242</v>
          </cell>
          <cell r="J316">
            <v>35853.114995339318</v>
          </cell>
          <cell r="K316">
            <v>43598.679113233113</v>
          </cell>
          <cell r="L316">
            <v>79451.794108572431</v>
          </cell>
          <cell r="N316">
            <v>650481</v>
          </cell>
          <cell r="P316">
            <v>35853.114995339318</v>
          </cell>
          <cell r="Q316">
            <v>81.601300507398648</v>
          </cell>
          <cell r="R316">
            <v>0</v>
          </cell>
          <cell r="S316">
            <v>0</v>
          </cell>
          <cell r="T316">
            <v>43598.679113233113</v>
          </cell>
          <cell r="U316">
            <v>79533.395409079822</v>
          </cell>
          <cell r="W316">
            <v>162092.19540907984</v>
          </cell>
          <cell r="AA316">
            <v>307</v>
          </cell>
          <cell r="AB316">
            <v>38.22293709524444</v>
          </cell>
          <cell r="AC316">
            <v>0</v>
          </cell>
          <cell r="AD316">
            <v>0</v>
          </cell>
          <cell r="AE316">
            <v>0</v>
          </cell>
          <cell r="AF316">
            <v>0</v>
          </cell>
          <cell r="AG316">
            <v>0</v>
          </cell>
          <cell r="AH316">
            <v>697454</v>
          </cell>
          <cell r="AI316">
            <v>3374.320886768186</v>
          </cell>
          <cell r="AJ316">
            <v>0</v>
          </cell>
          <cell r="AK316">
            <v>0</v>
          </cell>
          <cell r="AL316">
            <v>694079.67911323311</v>
          </cell>
          <cell r="AM316">
            <v>0</v>
          </cell>
          <cell r="AN316">
            <v>35853.114995339318</v>
          </cell>
          <cell r="AO316">
            <v>729932.79410857114</v>
          </cell>
          <cell r="AP316">
            <v>0</v>
          </cell>
          <cell r="AQ316">
            <v>81.601300507398648</v>
          </cell>
          <cell r="AR316">
            <v>0</v>
          </cell>
          <cell r="AS316">
            <v>0</v>
          </cell>
          <cell r="AT316">
            <v>81.601300507398648</v>
          </cell>
          <cell r="AU316">
            <v>730014.39540907776</v>
          </cell>
          <cell r="AW316">
            <v>307</v>
          </cell>
          <cell r="AX316">
            <v>0</v>
          </cell>
          <cell r="AY316">
            <v>0</v>
          </cell>
          <cell r="AZ316">
            <v>0</v>
          </cell>
          <cell r="BA316">
            <v>0</v>
          </cell>
          <cell r="BB316">
            <v>0</v>
          </cell>
          <cell r="BC316">
            <v>733298</v>
          </cell>
          <cell r="CA316">
            <v>307</v>
          </cell>
          <cell r="CB316">
            <v>307</v>
          </cell>
          <cell r="CC316" t="str">
            <v>WALPOLE</v>
          </cell>
          <cell r="CD316">
            <v>694079.67911323311</v>
          </cell>
          <cell r="CE316">
            <v>650481</v>
          </cell>
          <cell r="CF316">
            <v>43598.679113233113</v>
          </cell>
          <cell r="CG316">
            <v>0</v>
          </cell>
          <cell r="CH316">
            <v>82558.8</v>
          </cell>
          <cell r="CI316">
            <v>0</v>
          </cell>
          <cell r="CJ316">
            <v>126157.47911323312</v>
          </cell>
          <cell r="CK316">
            <v>43598.679113233113</v>
          </cell>
          <cell r="DA316">
            <v>307</v>
          </cell>
          <cell r="DB316" t="str">
            <v>WALPOLE</v>
          </cell>
          <cell r="DG316">
            <v>0</v>
          </cell>
          <cell r="DK316">
            <v>0</v>
          </cell>
          <cell r="DL316">
            <v>0</v>
          </cell>
          <cell r="DN316">
            <v>0</v>
          </cell>
          <cell r="DP316">
            <v>43598.679113233113</v>
          </cell>
          <cell r="DQ316">
            <v>0</v>
          </cell>
          <cell r="DR316">
            <v>43598.679113233113</v>
          </cell>
          <cell r="DT316">
            <v>0</v>
          </cell>
          <cell r="EC316">
            <v>-307</v>
          </cell>
        </row>
        <row r="317">
          <cell r="A317">
            <v>308</v>
          </cell>
          <cell r="B317">
            <v>308</v>
          </cell>
          <cell r="C317" t="str">
            <v>WALTHAM</v>
          </cell>
          <cell r="D317">
            <v>16.779957630570625</v>
          </cell>
          <cell r="E317">
            <v>340984.26171144779</v>
          </cell>
          <cell r="F317">
            <v>0</v>
          </cell>
          <cell r="G317">
            <v>15739.60025747524</v>
          </cell>
          <cell r="H317">
            <v>356723.86196892301</v>
          </cell>
          <cell r="J317">
            <v>15739.60025747524</v>
          </cell>
          <cell r="K317">
            <v>32848.356206675722</v>
          </cell>
          <cell r="L317">
            <v>48587.956464150964</v>
          </cell>
          <cell r="N317">
            <v>308135.90550477203</v>
          </cell>
          <cell r="P317">
            <v>15739.60025747524</v>
          </cell>
          <cell r="Q317">
            <v>0</v>
          </cell>
          <cell r="R317">
            <v>0</v>
          </cell>
          <cell r="S317">
            <v>0</v>
          </cell>
          <cell r="T317">
            <v>32848.356206675722</v>
          </cell>
          <cell r="U317">
            <v>48587.956464150964</v>
          </cell>
          <cell r="W317">
            <v>77832.261968923034</v>
          </cell>
          <cell r="AA317">
            <v>308</v>
          </cell>
          <cell r="AB317">
            <v>16.779957630570625</v>
          </cell>
          <cell r="AC317">
            <v>0</v>
          </cell>
          <cell r="AD317">
            <v>0</v>
          </cell>
          <cell r="AE317">
            <v>0</v>
          </cell>
          <cell r="AF317">
            <v>0</v>
          </cell>
          <cell r="AG317">
            <v>0</v>
          </cell>
          <cell r="AH317">
            <v>345068</v>
          </cell>
          <cell r="AI317">
            <v>4083.7382885519692</v>
          </cell>
          <cell r="AJ317">
            <v>0</v>
          </cell>
          <cell r="AK317">
            <v>0</v>
          </cell>
          <cell r="AL317">
            <v>340984.26171144779</v>
          </cell>
          <cell r="AM317">
            <v>0</v>
          </cell>
          <cell r="AN317">
            <v>15739.60025747524</v>
          </cell>
          <cell r="AO317">
            <v>356723.86196892307</v>
          </cell>
          <cell r="AP317">
            <v>0</v>
          </cell>
          <cell r="AQ317">
            <v>0</v>
          </cell>
          <cell r="AR317">
            <v>0</v>
          </cell>
          <cell r="AS317">
            <v>0</v>
          </cell>
          <cell r="AT317">
            <v>0</v>
          </cell>
          <cell r="AU317">
            <v>356723.86196892307</v>
          </cell>
          <cell r="AW317">
            <v>308</v>
          </cell>
          <cell r="AX317">
            <v>0</v>
          </cell>
          <cell r="AY317">
            <v>0</v>
          </cell>
          <cell r="AZ317">
            <v>0</v>
          </cell>
          <cell r="BA317">
            <v>0</v>
          </cell>
          <cell r="BB317">
            <v>0</v>
          </cell>
          <cell r="BC317">
            <v>360803</v>
          </cell>
          <cell r="CA317">
            <v>308</v>
          </cell>
          <cell r="CB317">
            <v>308</v>
          </cell>
          <cell r="CC317" t="str">
            <v>WALTHAM</v>
          </cell>
          <cell r="CD317">
            <v>340984.26171144779</v>
          </cell>
          <cell r="CE317">
            <v>309971</v>
          </cell>
          <cell r="CF317">
            <v>31013.261711447791</v>
          </cell>
          <cell r="CG317">
            <v>5531.4</v>
          </cell>
          <cell r="CH317">
            <v>25548</v>
          </cell>
          <cell r="CI317">
            <v>0</v>
          </cell>
          <cell r="CJ317">
            <v>62092.661711447792</v>
          </cell>
          <cell r="CK317">
            <v>32848.356206675722</v>
          </cell>
          <cell r="DA317">
            <v>308</v>
          </cell>
          <cell r="DB317" t="str">
            <v>WALTHAM</v>
          </cell>
          <cell r="DG317">
            <v>0</v>
          </cell>
          <cell r="DK317">
            <v>0</v>
          </cell>
          <cell r="DL317">
            <v>0</v>
          </cell>
          <cell r="DN317">
            <v>0</v>
          </cell>
          <cell r="DP317">
            <v>31013.261711447791</v>
          </cell>
          <cell r="DQ317">
            <v>0</v>
          </cell>
          <cell r="DR317">
            <v>31013.261711447791</v>
          </cell>
          <cell r="DT317">
            <v>0</v>
          </cell>
          <cell r="EC317">
            <v>-308</v>
          </cell>
        </row>
        <row r="318">
          <cell r="A318">
            <v>309</v>
          </cell>
          <cell r="B318">
            <v>309</v>
          </cell>
          <cell r="C318" t="str">
            <v>WARE</v>
          </cell>
          <cell r="D318">
            <v>5.1150895140664963</v>
          </cell>
          <cell r="E318">
            <v>71524.122762148341</v>
          </cell>
          <cell r="F318">
            <v>0</v>
          </cell>
          <cell r="G318">
            <v>4797.9539641943729</v>
          </cell>
          <cell r="H318">
            <v>76322.076726342711</v>
          </cell>
          <cell r="J318">
            <v>4797.9539641943729</v>
          </cell>
          <cell r="K318">
            <v>8804.204587990951</v>
          </cell>
          <cell r="L318">
            <v>13602.158552185323</v>
          </cell>
          <cell r="N318">
            <v>62719.918174157385</v>
          </cell>
          <cell r="P318">
            <v>4797.9539641943729</v>
          </cell>
          <cell r="Q318">
            <v>0</v>
          </cell>
          <cell r="R318">
            <v>0</v>
          </cell>
          <cell r="S318">
            <v>0</v>
          </cell>
          <cell r="T318">
            <v>8804.204587990951</v>
          </cell>
          <cell r="U318">
            <v>13602.158552185323</v>
          </cell>
          <cell r="W318">
            <v>30970.476726342713</v>
          </cell>
          <cell r="AA318">
            <v>309</v>
          </cell>
          <cell r="AB318">
            <v>5.1150895140664963</v>
          </cell>
          <cell r="AC318">
            <v>0</v>
          </cell>
          <cell r="AD318">
            <v>0</v>
          </cell>
          <cell r="AE318">
            <v>0</v>
          </cell>
          <cell r="AF318">
            <v>0</v>
          </cell>
          <cell r="AG318">
            <v>0</v>
          </cell>
          <cell r="AH318">
            <v>71772</v>
          </cell>
          <cell r="AI318">
            <v>247.87723785166239</v>
          </cell>
          <cell r="AJ318">
            <v>0</v>
          </cell>
          <cell r="AK318">
            <v>0</v>
          </cell>
          <cell r="AL318">
            <v>71524.122762148341</v>
          </cell>
          <cell r="AM318">
            <v>0</v>
          </cell>
          <cell r="AN318">
            <v>4797.9539641943729</v>
          </cell>
          <cell r="AO318">
            <v>76322.076726342711</v>
          </cell>
          <cell r="AP318">
            <v>0</v>
          </cell>
          <cell r="AQ318">
            <v>0</v>
          </cell>
          <cell r="AR318">
            <v>0</v>
          </cell>
          <cell r="AS318">
            <v>0</v>
          </cell>
          <cell r="AT318">
            <v>0</v>
          </cell>
          <cell r="AU318">
            <v>76322.076726342711</v>
          </cell>
          <cell r="AW318">
            <v>309</v>
          </cell>
          <cell r="AX318">
            <v>0</v>
          </cell>
          <cell r="AY318">
            <v>0</v>
          </cell>
          <cell r="AZ318">
            <v>0</v>
          </cell>
          <cell r="BA318">
            <v>0</v>
          </cell>
          <cell r="BB318">
            <v>0</v>
          </cell>
          <cell r="BC318">
            <v>76572</v>
          </cell>
          <cell r="CA318">
            <v>309</v>
          </cell>
          <cell r="CB318">
            <v>309</v>
          </cell>
          <cell r="CC318" t="str">
            <v>WARE</v>
          </cell>
          <cell r="CD318">
            <v>71524.122762148341</v>
          </cell>
          <cell r="CE318">
            <v>70460</v>
          </cell>
          <cell r="CF318">
            <v>1064.1227621483413</v>
          </cell>
          <cell r="CG318">
            <v>23330.399999999998</v>
          </cell>
          <cell r="CH318">
            <v>1778</v>
          </cell>
          <cell r="CI318">
            <v>0</v>
          </cell>
          <cell r="CJ318">
            <v>26172.522762148339</v>
          </cell>
          <cell r="CK318">
            <v>8804.204587990951</v>
          </cell>
          <cell r="DA318">
            <v>309</v>
          </cell>
          <cell r="DB318" t="str">
            <v>WARE</v>
          </cell>
          <cell r="DG318">
            <v>0</v>
          </cell>
          <cell r="DK318">
            <v>0</v>
          </cell>
          <cell r="DL318">
            <v>0</v>
          </cell>
          <cell r="DN318">
            <v>0</v>
          </cell>
          <cell r="DP318">
            <v>1064.1227621483413</v>
          </cell>
          <cell r="DQ318">
            <v>0</v>
          </cell>
          <cell r="DR318">
            <v>1064.1227621483413</v>
          </cell>
          <cell r="DT318">
            <v>0</v>
          </cell>
          <cell r="EC318">
            <v>-309</v>
          </cell>
        </row>
        <row r="319">
          <cell r="A319">
            <v>310</v>
          </cell>
          <cell r="B319">
            <v>310</v>
          </cell>
          <cell r="C319" t="str">
            <v>WAREHAM</v>
          </cell>
          <cell r="D319">
            <v>107.69945185068769</v>
          </cell>
          <cell r="E319">
            <v>1642532.3040812109</v>
          </cell>
          <cell r="F319">
            <v>0</v>
          </cell>
          <cell r="G319">
            <v>101022.08583594501</v>
          </cell>
          <cell r="H319">
            <v>1743554.389917156</v>
          </cell>
          <cell r="J319">
            <v>101022.08583594501</v>
          </cell>
          <cell r="K319">
            <v>246037.81363107564</v>
          </cell>
          <cell r="L319">
            <v>347059.89946702064</v>
          </cell>
          <cell r="N319">
            <v>1396494.4904501354</v>
          </cell>
          <cell r="P319">
            <v>101022.08583594501</v>
          </cell>
          <cell r="Q319">
            <v>257.67927323207857</v>
          </cell>
          <cell r="R319">
            <v>0</v>
          </cell>
          <cell r="S319">
            <v>0</v>
          </cell>
          <cell r="T319">
            <v>246037.81363107564</v>
          </cell>
          <cell r="U319">
            <v>347317.57874025271</v>
          </cell>
          <cell r="W319">
            <v>490077.46919038793</v>
          </cell>
          <cell r="AA319">
            <v>310</v>
          </cell>
          <cell r="AB319">
            <v>107.69945185068769</v>
          </cell>
          <cell r="AC319">
            <v>0</v>
          </cell>
          <cell r="AD319">
            <v>0</v>
          </cell>
          <cell r="AE319">
            <v>0</v>
          </cell>
          <cell r="AF319">
            <v>0</v>
          </cell>
          <cell r="AG319">
            <v>0</v>
          </cell>
          <cell r="AH319">
            <v>1644906</v>
          </cell>
          <cell r="AI319">
            <v>2373.6959187891571</v>
          </cell>
          <cell r="AJ319">
            <v>0</v>
          </cell>
          <cell r="AK319">
            <v>0</v>
          </cell>
          <cell r="AL319">
            <v>1642532.3040812109</v>
          </cell>
          <cell r="AM319">
            <v>0</v>
          </cell>
          <cell r="AN319">
            <v>101022.08583594501</v>
          </cell>
          <cell r="AO319">
            <v>1743554.3899171553</v>
          </cell>
          <cell r="AP319">
            <v>0</v>
          </cell>
          <cell r="AQ319">
            <v>257.67927323207857</v>
          </cell>
          <cell r="AR319">
            <v>0</v>
          </cell>
          <cell r="AS319">
            <v>0</v>
          </cell>
          <cell r="AT319">
            <v>257.67927323207857</v>
          </cell>
          <cell r="AU319">
            <v>1743812.0691903876</v>
          </cell>
          <cell r="AW319">
            <v>310</v>
          </cell>
          <cell r="AX319">
            <v>0</v>
          </cell>
          <cell r="AY319">
            <v>0</v>
          </cell>
          <cell r="AZ319">
            <v>0</v>
          </cell>
          <cell r="BA319">
            <v>0</v>
          </cell>
          <cell r="BB319">
            <v>0</v>
          </cell>
          <cell r="BC319">
            <v>1745931</v>
          </cell>
          <cell r="CA319">
            <v>310</v>
          </cell>
          <cell r="CB319">
            <v>310</v>
          </cell>
          <cell r="CC319" t="str">
            <v>WAREHAM</v>
          </cell>
          <cell r="CD319">
            <v>1642532.3040812109</v>
          </cell>
          <cell r="CE319">
            <v>1452965</v>
          </cell>
          <cell r="CF319">
            <v>189567.30408121087</v>
          </cell>
          <cell r="CG319">
            <v>170215.19999999998</v>
          </cell>
          <cell r="CH319">
            <v>29015.200000000001</v>
          </cell>
          <cell r="CI319">
            <v>0</v>
          </cell>
          <cell r="CJ319">
            <v>388797.70408121083</v>
          </cell>
          <cell r="CK319">
            <v>246037.81363107564</v>
          </cell>
          <cell r="DA319">
            <v>310</v>
          </cell>
          <cell r="DB319" t="str">
            <v>WAREHAM</v>
          </cell>
          <cell r="DG319">
            <v>0</v>
          </cell>
          <cell r="DK319">
            <v>0</v>
          </cell>
          <cell r="DL319">
            <v>0</v>
          </cell>
          <cell r="DN319">
            <v>0</v>
          </cell>
          <cell r="DP319">
            <v>189567.30408121087</v>
          </cell>
          <cell r="DQ319">
            <v>0</v>
          </cell>
          <cell r="DR319">
            <v>189567.30408121087</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W320">
            <v>311</v>
          </cell>
          <cell r="AX320">
            <v>0</v>
          </cell>
          <cell r="AY320">
            <v>0</v>
          </cell>
          <cell r="AZ320">
            <v>0</v>
          </cell>
          <cell r="BA320">
            <v>0</v>
          </cell>
          <cell r="BB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W321">
            <v>312</v>
          </cell>
          <cell r="AX321">
            <v>0</v>
          </cell>
          <cell r="AY321">
            <v>0</v>
          </cell>
          <cell r="AZ321">
            <v>0</v>
          </cell>
          <cell r="BA321">
            <v>0</v>
          </cell>
          <cell r="BB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W322">
            <v>313</v>
          </cell>
          <cell r="AX322">
            <v>0</v>
          </cell>
          <cell r="AY322">
            <v>0</v>
          </cell>
          <cell r="AZ322">
            <v>0</v>
          </cell>
          <cell r="BA322">
            <v>0</v>
          </cell>
          <cell r="BB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10.32134091127943</v>
          </cell>
          <cell r="E323">
            <v>270872.15966292255</v>
          </cell>
          <cell r="F323">
            <v>0</v>
          </cell>
          <cell r="G323">
            <v>9681.4177747801132</v>
          </cell>
          <cell r="H323">
            <v>280553.57743770268</v>
          </cell>
          <cell r="J323">
            <v>9681.4177747801132</v>
          </cell>
          <cell r="K323">
            <v>59240.329400839888</v>
          </cell>
          <cell r="L323">
            <v>68921.747175619996</v>
          </cell>
          <cell r="N323">
            <v>211631.83026208269</v>
          </cell>
          <cell r="P323">
            <v>9681.4177747801132</v>
          </cell>
          <cell r="Q323">
            <v>0</v>
          </cell>
          <cell r="R323">
            <v>0</v>
          </cell>
          <cell r="S323">
            <v>0</v>
          </cell>
          <cell r="T323">
            <v>59240.329400839888</v>
          </cell>
          <cell r="U323">
            <v>68921.747175619996</v>
          </cell>
          <cell r="W323">
            <v>114538.77743770267</v>
          </cell>
          <cell r="AA323">
            <v>314</v>
          </cell>
          <cell r="AB323">
            <v>10.32134091127943</v>
          </cell>
          <cell r="AC323">
            <v>0</v>
          </cell>
          <cell r="AD323">
            <v>0</v>
          </cell>
          <cell r="AE323">
            <v>0</v>
          </cell>
          <cell r="AF323">
            <v>0</v>
          </cell>
          <cell r="AG323">
            <v>0</v>
          </cell>
          <cell r="AH323">
            <v>272094</v>
          </cell>
          <cell r="AI323">
            <v>1221.8403370772589</v>
          </cell>
          <cell r="AJ323">
            <v>0</v>
          </cell>
          <cell r="AK323">
            <v>0</v>
          </cell>
          <cell r="AL323">
            <v>270872.15966292255</v>
          </cell>
          <cell r="AM323">
            <v>0</v>
          </cell>
          <cell r="AN323">
            <v>9681.4177747801132</v>
          </cell>
          <cell r="AO323">
            <v>280553.57743770268</v>
          </cell>
          <cell r="AP323">
            <v>0</v>
          </cell>
          <cell r="AQ323">
            <v>0</v>
          </cell>
          <cell r="AR323">
            <v>0</v>
          </cell>
          <cell r="AS323">
            <v>0</v>
          </cell>
          <cell r="AT323">
            <v>0</v>
          </cell>
          <cell r="AU323">
            <v>280553.57743770268</v>
          </cell>
          <cell r="AW323">
            <v>314</v>
          </cell>
          <cell r="AX323">
            <v>0</v>
          </cell>
          <cell r="AY323">
            <v>0</v>
          </cell>
          <cell r="AZ323">
            <v>0</v>
          </cell>
          <cell r="BA323">
            <v>0</v>
          </cell>
          <cell r="BB323">
            <v>0</v>
          </cell>
          <cell r="BC323">
            <v>281773</v>
          </cell>
          <cell r="CA323">
            <v>314</v>
          </cell>
          <cell r="CB323">
            <v>314</v>
          </cell>
          <cell r="CC323" t="str">
            <v>WATERTOWN</v>
          </cell>
          <cell r="CD323">
            <v>270872.15966292255</v>
          </cell>
          <cell r="CE323">
            <v>229303</v>
          </cell>
          <cell r="CF323">
            <v>41569.159662922553</v>
          </cell>
          <cell r="CG323">
            <v>53265</v>
          </cell>
          <cell r="CH323">
            <v>10023.200000000001</v>
          </cell>
          <cell r="CI323">
            <v>0</v>
          </cell>
          <cell r="CJ323">
            <v>104857.35966292255</v>
          </cell>
          <cell r="CK323">
            <v>59240.329400839888</v>
          </cell>
          <cell r="DA323">
            <v>314</v>
          </cell>
          <cell r="DB323" t="str">
            <v>WATERTOWN</v>
          </cell>
          <cell r="DG323">
            <v>0</v>
          </cell>
          <cell r="DK323">
            <v>0</v>
          </cell>
          <cell r="DL323">
            <v>0</v>
          </cell>
          <cell r="DN323">
            <v>0</v>
          </cell>
          <cell r="DP323">
            <v>41569.159662922553</v>
          </cell>
          <cell r="DQ323">
            <v>0</v>
          </cell>
          <cell r="DR323">
            <v>41569.159662922553</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W324">
            <v>315</v>
          </cell>
          <cell r="AX324">
            <v>0</v>
          </cell>
          <cell r="AY324">
            <v>0</v>
          </cell>
          <cell r="AZ324">
            <v>0</v>
          </cell>
          <cell r="BA324">
            <v>0</v>
          </cell>
          <cell r="BB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26.011027568922302</v>
          </cell>
          <cell r="E325">
            <v>365522.82359899738</v>
          </cell>
          <cell r="F325">
            <v>0</v>
          </cell>
          <cell r="G325">
            <v>24398.343859649121</v>
          </cell>
          <cell r="H325">
            <v>389921.16745864652</v>
          </cell>
          <cell r="J325">
            <v>24398.343859649121</v>
          </cell>
          <cell r="K325">
            <v>72477.124455288766</v>
          </cell>
          <cell r="L325">
            <v>96875.468314937883</v>
          </cell>
          <cell r="N325">
            <v>293045.69914370863</v>
          </cell>
          <cell r="P325">
            <v>24398.343859649121</v>
          </cell>
          <cell r="Q325">
            <v>0</v>
          </cell>
          <cell r="R325">
            <v>0</v>
          </cell>
          <cell r="S325">
            <v>0</v>
          </cell>
          <cell r="T325">
            <v>72477.124455288766</v>
          </cell>
          <cell r="U325">
            <v>96875.468314937883</v>
          </cell>
          <cell r="W325">
            <v>141277.16745864649</v>
          </cell>
          <cell r="AA325">
            <v>316</v>
          </cell>
          <cell r="AB325">
            <v>26.011027568922302</v>
          </cell>
          <cell r="AC325">
            <v>0</v>
          </cell>
          <cell r="AD325">
            <v>0</v>
          </cell>
          <cell r="AE325">
            <v>0</v>
          </cell>
          <cell r="AF325">
            <v>0</v>
          </cell>
          <cell r="AG325">
            <v>0</v>
          </cell>
          <cell r="AH325">
            <v>366505</v>
          </cell>
          <cell r="AI325">
            <v>982.17640100250628</v>
          </cell>
          <cell r="AJ325">
            <v>0</v>
          </cell>
          <cell r="AK325">
            <v>0</v>
          </cell>
          <cell r="AL325">
            <v>365522.82359899738</v>
          </cell>
          <cell r="AM325">
            <v>0</v>
          </cell>
          <cell r="AN325">
            <v>24398.343859649121</v>
          </cell>
          <cell r="AO325">
            <v>389921.16745864652</v>
          </cell>
          <cell r="AP325">
            <v>0</v>
          </cell>
          <cell r="AQ325">
            <v>0</v>
          </cell>
          <cell r="AR325">
            <v>0</v>
          </cell>
          <cell r="AS325">
            <v>0</v>
          </cell>
          <cell r="AT325">
            <v>0</v>
          </cell>
          <cell r="AU325">
            <v>389921.16745864652</v>
          </cell>
          <cell r="AW325">
            <v>316</v>
          </cell>
          <cell r="AX325">
            <v>0</v>
          </cell>
          <cell r="AY325">
            <v>0</v>
          </cell>
          <cell r="AZ325">
            <v>0</v>
          </cell>
          <cell r="BA325">
            <v>0</v>
          </cell>
          <cell r="BB325">
            <v>0</v>
          </cell>
          <cell r="BC325">
            <v>390904</v>
          </cell>
          <cell r="CA325">
            <v>316</v>
          </cell>
          <cell r="CB325">
            <v>316</v>
          </cell>
          <cell r="CC325" t="str">
            <v>WEBSTER</v>
          </cell>
          <cell r="CD325">
            <v>365522.82359899738</v>
          </cell>
          <cell r="CE325">
            <v>304281</v>
          </cell>
          <cell r="CF325">
            <v>61241.823598997376</v>
          </cell>
          <cell r="CG325">
            <v>33865.799999999996</v>
          </cell>
          <cell r="CH325">
            <v>21771.200000000001</v>
          </cell>
          <cell r="CI325">
            <v>0</v>
          </cell>
          <cell r="CJ325">
            <v>116878.82359899736</v>
          </cell>
          <cell r="CK325">
            <v>72477.124455288766</v>
          </cell>
          <cell r="DA325">
            <v>316</v>
          </cell>
          <cell r="DB325" t="str">
            <v>WEBSTER</v>
          </cell>
          <cell r="DG325">
            <v>0</v>
          </cell>
          <cell r="DK325">
            <v>0</v>
          </cell>
          <cell r="DL325">
            <v>0</v>
          </cell>
          <cell r="DN325">
            <v>0</v>
          </cell>
          <cell r="DP325">
            <v>61241.823598997376</v>
          </cell>
          <cell r="DQ325">
            <v>0</v>
          </cell>
          <cell r="DR325">
            <v>61241.823598997376</v>
          </cell>
          <cell r="DT325">
            <v>0</v>
          </cell>
          <cell r="EC325">
            <v>-316</v>
          </cell>
        </row>
        <row r="326">
          <cell r="A326">
            <v>317</v>
          </cell>
          <cell r="B326">
            <v>317</v>
          </cell>
          <cell r="C326" t="str">
            <v>WELLESLEY</v>
          </cell>
          <cell r="D326">
            <v>0.99248120300751874</v>
          </cell>
          <cell r="E326">
            <v>23880</v>
          </cell>
          <cell r="F326">
            <v>0</v>
          </cell>
          <cell r="G326">
            <v>930.94736842105272</v>
          </cell>
          <cell r="H326">
            <v>24810.947368421053</v>
          </cell>
          <cell r="J326">
            <v>930.94736842105272</v>
          </cell>
          <cell r="K326">
            <v>8355.2966266409658</v>
          </cell>
          <cell r="L326">
            <v>9286.2439950620192</v>
          </cell>
          <cell r="N326">
            <v>15524.703373359034</v>
          </cell>
          <cell r="P326">
            <v>930.94736842105272</v>
          </cell>
          <cell r="Q326">
            <v>0</v>
          </cell>
          <cell r="R326">
            <v>0</v>
          </cell>
          <cell r="S326">
            <v>0</v>
          </cell>
          <cell r="T326">
            <v>8355.2966266409658</v>
          </cell>
          <cell r="U326">
            <v>9286.2439950620192</v>
          </cell>
          <cell r="W326">
            <v>17057.747368421053</v>
          </cell>
          <cell r="AA326">
            <v>317</v>
          </cell>
          <cell r="AB326">
            <v>0.99248120300751874</v>
          </cell>
          <cell r="AC326">
            <v>0</v>
          </cell>
          <cell r="AD326">
            <v>0</v>
          </cell>
          <cell r="AE326">
            <v>0</v>
          </cell>
          <cell r="AF326">
            <v>0</v>
          </cell>
          <cell r="AG326">
            <v>0</v>
          </cell>
          <cell r="AH326">
            <v>23880</v>
          </cell>
          <cell r="AI326">
            <v>0</v>
          </cell>
          <cell r="AJ326">
            <v>0</v>
          </cell>
          <cell r="AK326">
            <v>0</v>
          </cell>
          <cell r="AL326">
            <v>23880</v>
          </cell>
          <cell r="AM326">
            <v>0</v>
          </cell>
          <cell r="AN326">
            <v>930.94736842105272</v>
          </cell>
          <cell r="AO326">
            <v>24810.947368421053</v>
          </cell>
          <cell r="AP326">
            <v>0</v>
          </cell>
          <cell r="AQ326">
            <v>0</v>
          </cell>
          <cell r="AR326">
            <v>0</v>
          </cell>
          <cell r="AS326">
            <v>0</v>
          </cell>
          <cell r="AT326">
            <v>0</v>
          </cell>
          <cell r="AU326">
            <v>24810.947368421053</v>
          </cell>
          <cell r="AW326">
            <v>317</v>
          </cell>
          <cell r="AX326">
            <v>0</v>
          </cell>
          <cell r="AY326">
            <v>0</v>
          </cell>
          <cell r="AZ326">
            <v>0</v>
          </cell>
          <cell r="BA326">
            <v>0</v>
          </cell>
          <cell r="BB326">
            <v>0</v>
          </cell>
          <cell r="BC326">
            <v>24810</v>
          </cell>
          <cell r="CA326">
            <v>317</v>
          </cell>
          <cell r="CB326">
            <v>317</v>
          </cell>
          <cell r="CC326" t="str">
            <v>WELLESLEY</v>
          </cell>
          <cell r="CD326">
            <v>23880</v>
          </cell>
          <cell r="CE326">
            <v>19383</v>
          </cell>
          <cell r="CF326">
            <v>4497</v>
          </cell>
          <cell r="CG326">
            <v>11629.8</v>
          </cell>
          <cell r="CH326">
            <v>0</v>
          </cell>
          <cell r="CI326">
            <v>0</v>
          </cell>
          <cell r="CJ326">
            <v>16126.8</v>
          </cell>
          <cell r="CK326">
            <v>8355.2966266409658</v>
          </cell>
          <cell r="DA326">
            <v>317</v>
          </cell>
          <cell r="DB326" t="str">
            <v>WELLESLEY</v>
          </cell>
          <cell r="DG326">
            <v>0</v>
          </cell>
          <cell r="DK326">
            <v>0</v>
          </cell>
          <cell r="DL326">
            <v>0</v>
          </cell>
          <cell r="DN326">
            <v>0</v>
          </cell>
          <cell r="DP326">
            <v>4497</v>
          </cell>
          <cell r="DQ326">
            <v>0</v>
          </cell>
          <cell r="DR326">
            <v>4497</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W327">
            <v>318</v>
          </cell>
          <cell r="AX327">
            <v>0</v>
          </cell>
          <cell r="AY327">
            <v>0</v>
          </cell>
          <cell r="AZ327">
            <v>0</v>
          </cell>
          <cell r="BA327">
            <v>0</v>
          </cell>
          <cell r="BB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W328">
            <v>319</v>
          </cell>
          <cell r="AX328">
            <v>0</v>
          </cell>
          <cell r="AY328">
            <v>0</v>
          </cell>
          <cell r="AZ328">
            <v>0</v>
          </cell>
          <cell r="BA328">
            <v>0</v>
          </cell>
          <cell r="BB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W329">
            <v>320</v>
          </cell>
          <cell r="AX329">
            <v>0</v>
          </cell>
          <cell r="AY329">
            <v>0</v>
          </cell>
          <cell r="AZ329">
            <v>0</v>
          </cell>
          <cell r="BA329">
            <v>0</v>
          </cell>
          <cell r="BB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11.035585475316186</v>
          </cell>
          <cell r="E330">
            <v>183344</v>
          </cell>
          <cell r="F330">
            <v>0</v>
          </cell>
          <cell r="G330">
            <v>10351.379175846587</v>
          </cell>
          <cell r="H330">
            <v>193695.37917584658</v>
          </cell>
          <cell r="J330">
            <v>10351.379175846587</v>
          </cell>
          <cell r="K330">
            <v>7147.0948965353082</v>
          </cell>
          <cell r="L330">
            <v>17498.474072381894</v>
          </cell>
          <cell r="N330">
            <v>176196.9051034647</v>
          </cell>
          <cell r="P330">
            <v>10351.379175846587</v>
          </cell>
          <cell r="Q330">
            <v>0</v>
          </cell>
          <cell r="R330">
            <v>0</v>
          </cell>
          <cell r="S330">
            <v>0</v>
          </cell>
          <cell r="T330">
            <v>7147.0948965353082</v>
          </cell>
          <cell r="U330">
            <v>17498.474072381894</v>
          </cell>
          <cell r="W330">
            <v>31894.379175846589</v>
          </cell>
          <cell r="AA330">
            <v>321</v>
          </cell>
          <cell r="AB330">
            <v>11.035585475316186</v>
          </cell>
          <cell r="AC330">
            <v>0</v>
          </cell>
          <cell r="AD330">
            <v>0</v>
          </cell>
          <cell r="AE330">
            <v>0</v>
          </cell>
          <cell r="AF330">
            <v>0</v>
          </cell>
          <cell r="AG330">
            <v>0</v>
          </cell>
          <cell r="AH330">
            <v>183344</v>
          </cell>
          <cell r="AI330">
            <v>0</v>
          </cell>
          <cell r="AJ330">
            <v>0</v>
          </cell>
          <cell r="AK330">
            <v>0</v>
          </cell>
          <cell r="AL330">
            <v>183344</v>
          </cell>
          <cell r="AM330">
            <v>0</v>
          </cell>
          <cell r="AN330">
            <v>10351.379175846587</v>
          </cell>
          <cell r="AO330">
            <v>193695.3791758467</v>
          </cell>
          <cell r="AP330">
            <v>0</v>
          </cell>
          <cell r="AQ330">
            <v>0</v>
          </cell>
          <cell r="AR330">
            <v>0</v>
          </cell>
          <cell r="AS330">
            <v>0</v>
          </cell>
          <cell r="AT330">
            <v>0</v>
          </cell>
          <cell r="AU330">
            <v>193695.3791758467</v>
          </cell>
          <cell r="AW330">
            <v>321</v>
          </cell>
          <cell r="AX330">
            <v>0</v>
          </cell>
          <cell r="AY330">
            <v>0</v>
          </cell>
          <cell r="AZ330">
            <v>0</v>
          </cell>
          <cell r="BA330">
            <v>0</v>
          </cell>
          <cell r="BB330">
            <v>0</v>
          </cell>
          <cell r="BC330">
            <v>193696</v>
          </cell>
          <cell r="CA330">
            <v>321</v>
          </cell>
          <cell r="CB330">
            <v>328</v>
          </cell>
          <cell r="CC330" t="str">
            <v>WESTBOROUGH</v>
          </cell>
          <cell r="CD330">
            <v>183344</v>
          </cell>
          <cell r="CE330">
            <v>187908</v>
          </cell>
          <cell r="CF330">
            <v>0</v>
          </cell>
          <cell r="CG330">
            <v>21543</v>
          </cell>
          <cell r="CH330">
            <v>0</v>
          </cell>
          <cell r="CI330">
            <v>0</v>
          </cell>
          <cell r="CJ330">
            <v>21543</v>
          </cell>
          <cell r="CK330">
            <v>7147.0948965353082</v>
          </cell>
          <cell r="DA330">
            <v>321</v>
          </cell>
          <cell r="DB330" t="str">
            <v>WESTBOROUGH</v>
          </cell>
          <cell r="DG330">
            <v>0</v>
          </cell>
          <cell r="DK330">
            <v>0</v>
          </cell>
          <cell r="DL330">
            <v>0</v>
          </cell>
          <cell r="DN330">
            <v>0</v>
          </cell>
          <cell r="DP330">
            <v>0</v>
          </cell>
          <cell r="DQ330">
            <v>0</v>
          </cell>
          <cell r="DR330">
            <v>0</v>
          </cell>
          <cell r="DT330">
            <v>0</v>
          </cell>
          <cell r="EC330">
            <v>-321</v>
          </cell>
        </row>
        <row r="331">
          <cell r="A331">
            <v>322</v>
          </cell>
          <cell r="B331">
            <v>321</v>
          </cell>
          <cell r="C331" t="str">
            <v>WEST BOYLSTON</v>
          </cell>
          <cell r="D331">
            <v>9.0818160154484566</v>
          </cell>
          <cell r="E331">
            <v>181241.15112292211</v>
          </cell>
          <cell r="F331">
            <v>0</v>
          </cell>
          <cell r="G331">
            <v>8518.7434224906574</v>
          </cell>
          <cell r="H331">
            <v>189759.89454541277</v>
          </cell>
          <cell r="J331">
            <v>8518.7434224906574</v>
          </cell>
          <cell r="K331">
            <v>28675.151122922107</v>
          </cell>
          <cell r="L331">
            <v>37193.894545412768</v>
          </cell>
          <cell r="N331">
            <v>152566</v>
          </cell>
          <cell r="P331">
            <v>8518.7434224906574</v>
          </cell>
          <cell r="Q331">
            <v>368.31906402757045</v>
          </cell>
          <cell r="R331">
            <v>0</v>
          </cell>
          <cell r="S331">
            <v>0</v>
          </cell>
          <cell r="T331">
            <v>28675.151122922107</v>
          </cell>
          <cell r="U331">
            <v>37562.213609440332</v>
          </cell>
          <cell r="W331">
            <v>44301.013609440335</v>
          </cell>
          <cell r="AA331">
            <v>322</v>
          </cell>
          <cell r="AB331">
            <v>9.0818160154484566</v>
          </cell>
          <cell r="AC331">
            <v>0</v>
          </cell>
          <cell r="AD331">
            <v>0</v>
          </cell>
          <cell r="AE331">
            <v>0</v>
          </cell>
          <cell r="AF331">
            <v>0</v>
          </cell>
          <cell r="AG331">
            <v>0</v>
          </cell>
          <cell r="AH331">
            <v>183662</v>
          </cell>
          <cell r="AI331">
            <v>2420.8488770779409</v>
          </cell>
          <cell r="AJ331">
            <v>0</v>
          </cell>
          <cell r="AK331">
            <v>0</v>
          </cell>
          <cell r="AL331">
            <v>181241.15112292211</v>
          </cell>
          <cell r="AM331">
            <v>0</v>
          </cell>
          <cell r="AN331">
            <v>8518.7434224906574</v>
          </cell>
          <cell r="AO331">
            <v>189759.8945454128</v>
          </cell>
          <cell r="AP331">
            <v>0</v>
          </cell>
          <cell r="AQ331">
            <v>368.31906402757045</v>
          </cell>
          <cell r="AR331">
            <v>0</v>
          </cell>
          <cell r="AS331">
            <v>0</v>
          </cell>
          <cell r="AT331">
            <v>368.31906402757045</v>
          </cell>
          <cell r="AU331">
            <v>190128.21360944037</v>
          </cell>
          <cell r="AW331">
            <v>322</v>
          </cell>
          <cell r="AX331">
            <v>0</v>
          </cell>
          <cell r="AY331">
            <v>0</v>
          </cell>
          <cell r="AZ331">
            <v>0</v>
          </cell>
          <cell r="BA331">
            <v>0</v>
          </cell>
          <cell r="BB331">
            <v>0</v>
          </cell>
          <cell r="BC331">
            <v>192187</v>
          </cell>
          <cell r="CA331">
            <v>322</v>
          </cell>
          <cell r="CB331">
            <v>321</v>
          </cell>
          <cell r="CC331" t="str">
            <v>WEST BOYLSTON</v>
          </cell>
          <cell r="CD331">
            <v>181241.15112292211</v>
          </cell>
          <cell r="CE331">
            <v>152566</v>
          </cell>
          <cell r="CF331">
            <v>28675.151122922107</v>
          </cell>
          <cell r="CG331">
            <v>0</v>
          </cell>
          <cell r="CH331">
            <v>6738.8</v>
          </cell>
          <cell r="CI331">
            <v>0</v>
          </cell>
          <cell r="CJ331">
            <v>35413.95112292211</v>
          </cell>
          <cell r="CK331">
            <v>28675.151122922107</v>
          </cell>
          <cell r="DA331">
            <v>322</v>
          </cell>
          <cell r="DB331" t="str">
            <v>WEST BOYLSTON</v>
          </cell>
          <cell r="DG331">
            <v>0</v>
          </cell>
          <cell r="DK331">
            <v>0</v>
          </cell>
          <cell r="DL331">
            <v>0</v>
          </cell>
          <cell r="DN331">
            <v>0</v>
          </cell>
          <cell r="DP331">
            <v>28675.151122922107</v>
          </cell>
          <cell r="DQ331">
            <v>0</v>
          </cell>
          <cell r="DR331">
            <v>28675.151122922107</v>
          </cell>
          <cell r="DT331">
            <v>0</v>
          </cell>
          <cell r="EC331">
            <v>-322</v>
          </cell>
        </row>
        <row r="332">
          <cell r="A332">
            <v>323</v>
          </cell>
          <cell r="B332">
            <v>322</v>
          </cell>
          <cell r="C332" t="str">
            <v>WEST BRIDGEWATER</v>
          </cell>
          <cell r="D332">
            <v>4.9566279914576956</v>
          </cell>
          <cell r="E332">
            <v>74911.444959380009</v>
          </cell>
          <cell r="F332">
            <v>0</v>
          </cell>
          <cell r="G332">
            <v>4649.3170559873197</v>
          </cell>
          <cell r="H332">
            <v>79560.762015367334</v>
          </cell>
          <cell r="J332">
            <v>4649.3170559873197</v>
          </cell>
          <cell r="K332">
            <v>3616.4449593800091</v>
          </cell>
          <cell r="L332">
            <v>8265.7620153673288</v>
          </cell>
          <cell r="N332">
            <v>71295</v>
          </cell>
          <cell r="P332">
            <v>4649.3170559873197</v>
          </cell>
          <cell r="Q332">
            <v>0</v>
          </cell>
          <cell r="R332">
            <v>0</v>
          </cell>
          <cell r="S332">
            <v>0</v>
          </cell>
          <cell r="T332">
            <v>3616.4449593800091</v>
          </cell>
          <cell r="U332">
            <v>8265.7620153673288</v>
          </cell>
          <cell r="W332">
            <v>20385.762015367327</v>
          </cell>
          <cell r="AA332">
            <v>323</v>
          </cell>
          <cell r="AB332">
            <v>4.9566279914576956</v>
          </cell>
          <cell r="AC332">
            <v>0</v>
          </cell>
          <cell r="AD332">
            <v>0</v>
          </cell>
          <cell r="AE332">
            <v>0</v>
          </cell>
          <cell r="AF332">
            <v>0</v>
          </cell>
          <cell r="AG332">
            <v>0</v>
          </cell>
          <cell r="AH332">
            <v>75248</v>
          </cell>
          <cell r="AI332">
            <v>336.5550406199776</v>
          </cell>
          <cell r="AJ332">
            <v>0</v>
          </cell>
          <cell r="AK332">
            <v>0</v>
          </cell>
          <cell r="AL332">
            <v>74911.444959380009</v>
          </cell>
          <cell r="AM332">
            <v>0</v>
          </cell>
          <cell r="AN332">
            <v>4649.3170559873197</v>
          </cell>
          <cell r="AO332">
            <v>79560.76201536732</v>
          </cell>
          <cell r="AP332">
            <v>0</v>
          </cell>
          <cell r="AQ332">
            <v>0</v>
          </cell>
          <cell r="AR332">
            <v>0</v>
          </cell>
          <cell r="AS332">
            <v>0</v>
          </cell>
          <cell r="AT332">
            <v>0</v>
          </cell>
          <cell r="AU332">
            <v>79560.76201536732</v>
          </cell>
          <cell r="AW332">
            <v>323</v>
          </cell>
          <cell r="AX332">
            <v>0</v>
          </cell>
          <cell r="AY332">
            <v>0</v>
          </cell>
          <cell r="AZ332">
            <v>0</v>
          </cell>
          <cell r="BA332">
            <v>0</v>
          </cell>
          <cell r="BB332">
            <v>0</v>
          </cell>
          <cell r="BC332">
            <v>79898</v>
          </cell>
          <cell r="CA332">
            <v>323</v>
          </cell>
          <cell r="CB332">
            <v>322</v>
          </cell>
          <cell r="CC332" t="str">
            <v>WEST BRIDGEWATER</v>
          </cell>
          <cell r="CD332">
            <v>74911.444959380009</v>
          </cell>
          <cell r="CE332">
            <v>71295</v>
          </cell>
          <cell r="CF332">
            <v>3616.4449593800091</v>
          </cell>
          <cell r="CG332">
            <v>0</v>
          </cell>
          <cell r="CH332">
            <v>12120</v>
          </cell>
          <cell r="CI332">
            <v>0</v>
          </cell>
          <cell r="CJ332">
            <v>15736.444959380009</v>
          </cell>
          <cell r="CK332">
            <v>3616.4449593800091</v>
          </cell>
          <cell r="DA332">
            <v>323</v>
          </cell>
          <cell r="DB332" t="str">
            <v>WEST BRIDGEWATER</v>
          </cell>
          <cell r="DG332">
            <v>0</v>
          </cell>
          <cell r="DK332">
            <v>0</v>
          </cell>
          <cell r="DL332">
            <v>0</v>
          </cell>
          <cell r="DN332">
            <v>0</v>
          </cell>
          <cell r="DP332">
            <v>3616.4449593800091</v>
          </cell>
          <cell r="DQ332">
            <v>0</v>
          </cell>
          <cell r="DR332">
            <v>3616.4449593800091</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W333">
            <v>324</v>
          </cell>
          <cell r="AX333">
            <v>0</v>
          </cell>
          <cell r="AY333">
            <v>0</v>
          </cell>
          <cell r="AZ333">
            <v>0</v>
          </cell>
          <cell r="BA333">
            <v>0</v>
          </cell>
          <cell r="BB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87.403112608839677</v>
          </cell>
          <cell r="E334">
            <v>1183732.8746407845</v>
          </cell>
          <cell r="F334">
            <v>0</v>
          </cell>
          <cell r="G334">
            <v>81984.119627091612</v>
          </cell>
          <cell r="H334">
            <v>1265716.994267876</v>
          </cell>
          <cell r="J334">
            <v>81984.119627091612</v>
          </cell>
          <cell r="K334">
            <v>321686.10818127723</v>
          </cell>
          <cell r="L334">
            <v>403670.22780836886</v>
          </cell>
          <cell r="N334">
            <v>862046.76645950717</v>
          </cell>
          <cell r="P334">
            <v>81984.119627091612</v>
          </cell>
          <cell r="Q334">
            <v>0</v>
          </cell>
          <cell r="R334">
            <v>0</v>
          </cell>
          <cell r="S334">
            <v>0</v>
          </cell>
          <cell r="T334">
            <v>321686.10818127723</v>
          </cell>
          <cell r="U334">
            <v>403670.22780836886</v>
          </cell>
          <cell r="W334">
            <v>507126.59426787612</v>
          </cell>
          <cell r="AA334">
            <v>325</v>
          </cell>
          <cell r="AB334">
            <v>87.403112608839677</v>
          </cell>
          <cell r="AC334">
            <v>0</v>
          </cell>
          <cell r="AD334">
            <v>0</v>
          </cell>
          <cell r="AE334">
            <v>0</v>
          </cell>
          <cell r="AF334">
            <v>0</v>
          </cell>
          <cell r="AG334">
            <v>0</v>
          </cell>
          <cell r="AH334">
            <v>1193543</v>
          </cell>
          <cell r="AI334">
            <v>9810.1253592161611</v>
          </cell>
          <cell r="AJ334">
            <v>0</v>
          </cell>
          <cell r="AK334">
            <v>0</v>
          </cell>
          <cell r="AL334">
            <v>1183732.8746407845</v>
          </cell>
          <cell r="AM334">
            <v>0</v>
          </cell>
          <cell r="AN334">
            <v>81984.119627091612</v>
          </cell>
          <cell r="AO334">
            <v>1265716.994267876</v>
          </cell>
          <cell r="AP334">
            <v>0</v>
          </cell>
          <cell r="AQ334">
            <v>0</v>
          </cell>
          <cell r="AR334">
            <v>0</v>
          </cell>
          <cell r="AS334">
            <v>0</v>
          </cell>
          <cell r="AT334">
            <v>0</v>
          </cell>
          <cell r="AU334">
            <v>1265716.994267876</v>
          </cell>
          <cell r="AW334">
            <v>325</v>
          </cell>
          <cell r="AX334">
            <v>0</v>
          </cell>
          <cell r="AY334">
            <v>0</v>
          </cell>
          <cell r="AZ334">
            <v>0</v>
          </cell>
          <cell r="BA334">
            <v>0</v>
          </cell>
          <cell r="BB334">
            <v>0</v>
          </cell>
          <cell r="BC334">
            <v>1275534</v>
          </cell>
          <cell r="CA334">
            <v>325</v>
          </cell>
          <cell r="CB334">
            <v>329</v>
          </cell>
          <cell r="CC334" t="str">
            <v>WESTFIELD</v>
          </cell>
          <cell r="CD334">
            <v>1183732.8746407845</v>
          </cell>
          <cell r="CE334">
            <v>902850</v>
          </cell>
          <cell r="CF334">
            <v>280882.87464078446</v>
          </cell>
          <cell r="CG334">
            <v>122990.39999999999</v>
          </cell>
          <cell r="CH334">
            <v>21269.200000000001</v>
          </cell>
          <cell r="CI334">
            <v>0</v>
          </cell>
          <cell r="CJ334">
            <v>425142.47464078449</v>
          </cell>
          <cell r="CK334">
            <v>321686.10818127723</v>
          </cell>
          <cell r="DA334">
            <v>325</v>
          </cell>
          <cell r="DB334" t="str">
            <v>WESTFIELD</v>
          </cell>
          <cell r="DG334">
            <v>0</v>
          </cell>
          <cell r="DK334">
            <v>0</v>
          </cell>
          <cell r="DL334">
            <v>0</v>
          </cell>
          <cell r="DN334">
            <v>0</v>
          </cell>
          <cell r="DP334">
            <v>280882.87464078446</v>
          </cell>
          <cell r="DQ334">
            <v>0</v>
          </cell>
          <cell r="DR334">
            <v>280882.87464078446</v>
          </cell>
          <cell r="DT334">
            <v>0</v>
          </cell>
          <cell r="EC334">
            <v>-325</v>
          </cell>
        </row>
        <row r="335">
          <cell r="A335">
            <v>326</v>
          </cell>
          <cell r="B335">
            <v>330</v>
          </cell>
          <cell r="C335" t="str">
            <v>WESTFORD</v>
          </cell>
          <cell r="D335">
            <v>22.657958203090104</v>
          </cell>
          <cell r="E335">
            <v>329542</v>
          </cell>
          <cell r="F335">
            <v>0</v>
          </cell>
          <cell r="G335">
            <v>21253.164794498527</v>
          </cell>
          <cell r="H335">
            <v>350795.16479449853</v>
          </cell>
          <cell r="J335">
            <v>21253.164794498527</v>
          </cell>
          <cell r="K335">
            <v>43160.331959677496</v>
          </cell>
          <cell r="L335">
            <v>64413.496754176027</v>
          </cell>
          <cell r="N335">
            <v>286381.66804032249</v>
          </cell>
          <cell r="P335">
            <v>21253.164794498527</v>
          </cell>
          <cell r="Q335">
            <v>0</v>
          </cell>
          <cell r="R335">
            <v>0</v>
          </cell>
          <cell r="S335">
            <v>0</v>
          </cell>
          <cell r="T335">
            <v>43160.331959677496</v>
          </cell>
          <cell r="U335">
            <v>64413.496754176027</v>
          </cell>
          <cell r="W335">
            <v>123036.36479449853</v>
          </cell>
          <cell r="AA335">
            <v>326</v>
          </cell>
          <cell r="AB335">
            <v>22.657958203090104</v>
          </cell>
          <cell r="AC335">
            <v>0</v>
          </cell>
          <cell r="AD335">
            <v>0</v>
          </cell>
          <cell r="AE335">
            <v>0</v>
          </cell>
          <cell r="AF335">
            <v>0</v>
          </cell>
          <cell r="AG335">
            <v>0</v>
          </cell>
          <cell r="AH335">
            <v>329542</v>
          </cell>
          <cell r="AI335">
            <v>0</v>
          </cell>
          <cell r="AJ335">
            <v>0</v>
          </cell>
          <cell r="AK335">
            <v>0</v>
          </cell>
          <cell r="AL335">
            <v>329542</v>
          </cell>
          <cell r="AM335">
            <v>0</v>
          </cell>
          <cell r="AN335">
            <v>21253.164794498527</v>
          </cell>
          <cell r="AO335">
            <v>350795.16479449847</v>
          </cell>
          <cell r="AP335">
            <v>0</v>
          </cell>
          <cell r="AQ335">
            <v>0</v>
          </cell>
          <cell r="AR335">
            <v>0</v>
          </cell>
          <cell r="AS335">
            <v>0</v>
          </cell>
          <cell r="AT335">
            <v>0</v>
          </cell>
          <cell r="AU335">
            <v>350795.16479449847</v>
          </cell>
          <cell r="AW335">
            <v>326</v>
          </cell>
          <cell r="AX335">
            <v>0</v>
          </cell>
          <cell r="AY335">
            <v>0</v>
          </cell>
          <cell r="AZ335">
            <v>0</v>
          </cell>
          <cell r="BA335">
            <v>0</v>
          </cell>
          <cell r="BB335">
            <v>0</v>
          </cell>
          <cell r="BC335">
            <v>350794</v>
          </cell>
          <cell r="CA335">
            <v>326</v>
          </cell>
          <cell r="CB335">
            <v>330</v>
          </cell>
          <cell r="CC335" t="str">
            <v>WESTFORD</v>
          </cell>
          <cell r="CD335">
            <v>329542</v>
          </cell>
          <cell r="CE335">
            <v>315486</v>
          </cell>
          <cell r="CF335">
            <v>14056</v>
          </cell>
          <cell r="CG335">
            <v>87727.2</v>
          </cell>
          <cell r="CH335">
            <v>0</v>
          </cell>
          <cell r="CI335">
            <v>0</v>
          </cell>
          <cell r="CJ335">
            <v>101783.2</v>
          </cell>
          <cell r="CK335">
            <v>43160.331959677496</v>
          </cell>
          <cell r="DA335">
            <v>326</v>
          </cell>
          <cell r="DB335" t="str">
            <v>WESTFORD</v>
          </cell>
          <cell r="DG335">
            <v>0</v>
          </cell>
          <cell r="DK335">
            <v>0</v>
          </cell>
          <cell r="DL335">
            <v>0</v>
          </cell>
          <cell r="DN335">
            <v>0</v>
          </cell>
          <cell r="DP335">
            <v>14056</v>
          </cell>
          <cell r="DQ335">
            <v>0</v>
          </cell>
          <cell r="DR335">
            <v>14056</v>
          </cell>
          <cell r="DT335">
            <v>0</v>
          </cell>
          <cell r="EC335">
            <v>-326</v>
          </cell>
        </row>
        <row r="336">
          <cell r="A336">
            <v>327</v>
          </cell>
          <cell r="B336">
            <v>331</v>
          </cell>
          <cell r="C336" t="str">
            <v>WESTHAMPTON</v>
          </cell>
          <cell r="D336">
            <v>3.0428571428571436</v>
          </cell>
          <cell r="E336">
            <v>53984.221714285733</v>
          </cell>
          <cell r="F336">
            <v>0</v>
          </cell>
          <cell r="G336">
            <v>2854.2000000000007</v>
          </cell>
          <cell r="H336">
            <v>56838.421714285738</v>
          </cell>
          <cell r="J336">
            <v>2854.2000000000007</v>
          </cell>
          <cell r="K336">
            <v>1865.2217142857335</v>
          </cell>
          <cell r="L336">
            <v>4719.4217142857342</v>
          </cell>
          <cell r="N336">
            <v>52119</v>
          </cell>
          <cell r="P336">
            <v>2854.2000000000007</v>
          </cell>
          <cell r="Q336">
            <v>0</v>
          </cell>
          <cell r="R336">
            <v>0</v>
          </cell>
          <cell r="S336">
            <v>0</v>
          </cell>
          <cell r="T336">
            <v>1865.2217142857335</v>
          </cell>
          <cell r="U336">
            <v>4719.4217142857342</v>
          </cell>
          <cell r="W336">
            <v>4719.4217142857342</v>
          </cell>
          <cell r="AA336">
            <v>327</v>
          </cell>
          <cell r="AB336">
            <v>3.0428571428571436</v>
          </cell>
          <cell r="AC336">
            <v>0</v>
          </cell>
          <cell r="AD336">
            <v>0</v>
          </cell>
          <cell r="AE336">
            <v>0</v>
          </cell>
          <cell r="AF336">
            <v>0</v>
          </cell>
          <cell r="AG336">
            <v>0</v>
          </cell>
          <cell r="AH336">
            <v>54474</v>
          </cell>
          <cell r="AI336">
            <v>489.7782857142858</v>
          </cell>
          <cell r="AJ336">
            <v>0</v>
          </cell>
          <cell r="AK336">
            <v>0</v>
          </cell>
          <cell r="AL336">
            <v>53984.221714285733</v>
          </cell>
          <cell r="AM336">
            <v>0</v>
          </cell>
          <cell r="AN336">
            <v>2854.2000000000007</v>
          </cell>
          <cell r="AO336">
            <v>56838.421714285709</v>
          </cell>
          <cell r="AP336">
            <v>0</v>
          </cell>
          <cell r="AQ336">
            <v>0</v>
          </cell>
          <cell r="AR336">
            <v>0</v>
          </cell>
          <cell r="AS336">
            <v>0</v>
          </cell>
          <cell r="AT336">
            <v>0</v>
          </cell>
          <cell r="AU336">
            <v>56838.421714285709</v>
          </cell>
          <cell r="AW336">
            <v>327</v>
          </cell>
          <cell r="AX336">
            <v>0</v>
          </cell>
          <cell r="AY336">
            <v>0</v>
          </cell>
          <cell r="AZ336">
            <v>0</v>
          </cell>
          <cell r="BA336">
            <v>0</v>
          </cell>
          <cell r="BB336">
            <v>0</v>
          </cell>
          <cell r="BC336">
            <v>57330</v>
          </cell>
          <cell r="CA336">
            <v>327</v>
          </cell>
          <cell r="CB336">
            <v>331</v>
          </cell>
          <cell r="CC336" t="str">
            <v>WESTHAMPTON</v>
          </cell>
          <cell r="CD336">
            <v>53984.221714285733</v>
          </cell>
          <cell r="CE336">
            <v>52119</v>
          </cell>
          <cell r="CF336">
            <v>1865.2217142857335</v>
          </cell>
          <cell r="CG336">
            <v>0</v>
          </cell>
          <cell r="CH336">
            <v>0</v>
          </cell>
          <cell r="CI336">
            <v>0</v>
          </cell>
          <cell r="CJ336">
            <v>1865.2217142857335</v>
          </cell>
          <cell r="CK336">
            <v>1865.2217142857335</v>
          </cell>
          <cell r="DA336">
            <v>327</v>
          </cell>
          <cell r="DB336" t="str">
            <v>WESTHAMPTON</v>
          </cell>
          <cell r="DG336">
            <v>0</v>
          </cell>
          <cell r="DK336">
            <v>0</v>
          </cell>
          <cell r="DL336">
            <v>0</v>
          </cell>
          <cell r="DN336">
            <v>0</v>
          </cell>
          <cell r="DP336">
            <v>1865.2217142857335</v>
          </cell>
          <cell r="DQ336">
            <v>0</v>
          </cell>
          <cell r="DR336">
            <v>1865.2217142857335</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W337">
            <v>328</v>
          </cell>
          <cell r="AX337">
            <v>0</v>
          </cell>
          <cell r="AY337">
            <v>0</v>
          </cell>
          <cell r="AZ337">
            <v>0</v>
          </cell>
          <cell r="BA337">
            <v>0</v>
          </cell>
          <cell r="BB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W338">
            <v>329</v>
          </cell>
          <cell r="AX338">
            <v>0</v>
          </cell>
          <cell r="AY338">
            <v>0</v>
          </cell>
          <cell r="AZ338">
            <v>0</v>
          </cell>
          <cell r="BA338">
            <v>0</v>
          </cell>
          <cell r="BB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W339">
            <v>330</v>
          </cell>
          <cell r="AX339">
            <v>0</v>
          </cell>
          <cell r="AY339">
            <v>0</v>
          </cell>
          <cell r="AZ339">
            <v>0</v>
          </cell>
          <cell r="BA339">
            <v>0</v>
          </cell>
          <cell r="BB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34.278513654911798</v>
          </cell>
          <cell r="E340">
            <v>549218.18892293121</v>
          </cell>
          <cell r="F340">
            <v>0</v>
          </cell>
          <cell r="G340">
            <v>32153.245808307267</v>
          </cell>
          <cell r="H340">
            <v>581371.43473123852</v>
          </cell>
          <cell r="J340">
            <v>32153.245808307267</v>
          </cell>
          <cell r="K340">
            <v>89840.188922931207</v>
          </cell>
          <cell r="L340">
            <v>121993.43473123848</v>
          </cell>
          <cell r="N340">
            <v>459378.00000000006</v>
          </cell>
          <cell r="P340">
            <v>32153.245808307267</v>
          </cell>
          <cell r="Q340">
            <v>0</v>
          </cell>
          <cell r="R340">
            <v>0</v>
          </cell>
          <cell r="S340">
            <v>0</v>
          </cell>
          <cell r="T340">
            <v>89840.188922931207</v>
          </cell>
          <cell r="U340">
            <v>121993.43473123848</v>
          </cell>
          <cell r="W340">
            <v>150319.83473123846</v>
          </cell>
          <cell r="AA340">
            <v>331</v>
          </cell>
          <cell r="AB340">
            <v>34.278513654911798</v>
          </cell>
          <cell r="AC340">
            <v>0</v>
          </cell>
          <cell r="AD340">
            <v>0</v>
          </cell>
          <cell r="AE340">
            <v>0</v>
          </cell>
          <cell r="AF340">
            <v>0</v>
          </cell>
          <cell r="AG340">
            <v>0</v>
          </cell>
          <cell r="AH340">
            <v>554470</v>
          </cell>
          <cell r="AI340">
            <v>5251.8110770690346</v>
          </cell>
          <cell r="AJ340">
            <v>0</v>
          </cell>
          <cell r="AK340">
            <v>0</v>
          </cell>
          <cell r="AL340">
            <v>549218.18892293121</v>
          </cell>
          <cell r="AM340">
            <v>0</v>
          </cell>
          <cell r="AN340">
            <v>32153.245808307267</v>
          </cell>
          <cell r="AO340">
            <v>581371.43473123829</v>
          </cell>
          <cell r="AP340">
            <v>0</v>
          </cell>
          <cell r="AQ340">
            <v>0</v>
          </cell>
          <cell r="AR340">
            <v>0</v>
          </cell>
          <cell r="AS340">
            <v>0</v>
          </cell>
          <cell r="AT340">
            <v>0</v>
          </cell>
          <cell r="AU340">
            <v>581371.43473123829</v>
          </cell>
          <cell r="AW340">
            <v>331</v>
          </cell>
          <cell r="AX340">
            <v>0</v>
          </cell>
          <cell r="AY340">
            <v>0</v>
          </cell>
          <cell r="AZ340">
            <v>0</v>
          </cell>
          <cell r="BA340">
            <v>0</v>
          </cell>
          <cell r="BB340">
            <v>0</v>
          </cell>
          <cell r="BC340">
            <v>586614</v>
          </cell>
          <cell r="CA340">
            <v>331</v>
          </cell>
          <cell r="CB340">
            <v>334</v>
          </cell>
          <cell r="CC340" t="str">
            <v>WESTPORT</v>
          </cell>
          <cell r="CD340">
            <v>549218.18892293121</v>
          </cell>
          <cell r="CE340">
            <v>459378</v>
          </cell>
          <cell r="CF340">
            <v>89840.188922931207</v>
          </cell>
          <cell r="CG340">
            <v>0</v>
          </cell>
          <cell r="CH340">
            <v>28326.400000000001</v>
          </cell>
          <cell r="CI340">
            <v>0</v>
          </cell>
          <cell r="CJ340">
            <v>118166.5889229312</v>
          </cell>
          <cell r="CK340">
            <v>89840.188922931207</v>
          </cell>
          <cell r="DA340">
            <v>331</v>
          </cell>
          <cell r="DB340" t="str">
            <v>WESTPORT</v>
          </cell>
          <cell r="DG340">
            <v>0</v>
          </cell>
          <cell r="DK340">
            <v>0</v>
          </cell>
          <cell r="DL340">
            <v>0</v>
          </cell>
          <cell r="DN340">
            <v>0</v>
          </cell>
          <cell r="DP340">
            <v>89840.188922931207</v>
          </cell>
          <cell r="DQ340">
            <v>0</v>
          </cell>
          <cell r="DR340">
            <v>89840.188922931207</v>
          </cell>
          <cell r="DT340">
            <v>0</v>
          </cell>
          <cell r="EC340">
            <v>-331</v>
          </cell>
        </row>
        <row r="341">
          <cell r="A341">
            <v>332</v>
          </cell>
          <cell r="B341">
            <v>325</v>
          </cell>
          <cell r="C341" t="str">
            <v>WEST SPRINGFIELD</v>
          </cell>
          <cell r="D341">
            <v>87.058599073664354</v>
          </cell>
          <cell r="E341">
            <v>1220731.2422185773</v>
          </cell>
          <cell r="F341">
            <v>0</v>
          </cell>
          <cell r="G341">
            <v>81660.965931097133</v>
          </cell>
          <cell r="H341">
            <v>1302392.2081496743</v>
          </cell>
          <cell r="J341">
            <v>81660.965931097133</v>
          </cell>
          <cell r="K341">
            <v>261503.58647168201</v>
          </cell>
          <cell r="L341">
            <v>343164.55240277911</v>
          </cell>
          <cell r="N341">
            <v>959227.65574689524</v>
          </cell>
          <cell r="P341">
            <v>81660.965931097133</v>
          </cell>
          <cell r="Q341">
            <v>0</v>
          </cell>
          <cell r="R341">
            <v>0</v>
          </cell>
          <cell r="S341">
            <v>0</v>
          </cell>
          <cell r="T341">
            <v>261503.58647168201</v>
          </cell>
          <cell r="U341">
            <v>343164.55240277911</v>
          </cell>
          <cell r="W341">
            <v>402142.40814967442</v>
          </cell>
          <cell r="AA341">
            <v>332</v>
          </cell>
          <cell r="AB341">
            <v>87.058599073664354</v>
          </cell>
          <cell r="AC341">
            <v>0</v>
          </cell>
          <cell r="AD341">
            <v>0</v>
          </cell>
          <cell r="AE341">
            <v>0</v>
          </cell>
          <cell r="AF341">
            <v>0</v>
          </cell>
          <cell r="AG341">
            <v>0</v>
          </cell>
          <cell r="AH341">
            <v>1223417</v>
          </cell>
          <cell r="AI341">
            <v>2685.7577814225447</v>
          </cell>
          <cell r="AJ341">
            <v>0</v>
          </cell>
          <cell r="AK341">
            <v>0</v>
          </cell>
          <cell r="AL341">
            <v>1220731.2422185773</v>
          </cell>
          <cell r="AM341">
            <v>0</v>
          </cell>
          <cell r="AN341">
            <v>81660.965931097133</v>
          </cell>
          <cell r="AO341">
            <v>1302392.2081496748</v>
          </cell>
          <cell r="AP341">
            <v>0</v>
          </cell>
          <cell r="AQ341">
            <v>0</v>
          </cell>
          <cell r="AR341">
            <v>0</v>
          </cell>
          <cell r="AS341">
            <v>0</v>
          </cell>
          <cell r="AT341">
            <v>0</v>
          </cell>
          <cell r="AU341">
            <v>1302392.2081496748</v>
          </cell>
          <cell r="AW341">
            <v>332</v>
          </cell>
          <cell r="AX341">
            <v>0</v>
          </cell>
          <cell r="AY341">
            <v>0</v>
          </cell>
          <cell r="AZ341">
            <v>0</v>
          </cell>
          <cell r="BA341">
            <v>0</v>
          </cell>
          <cell r="BB341">
            <v>0</v>
          </cell>
          <cell r="BC341">
            <v>1305071</v>
          </cell>
          <cell r="CA341">
            <v>332</v>
          </cell>
          <cell r="CB341">
            <v>325</v>
          </cell>
          <cell r="CC341" t="str">
            <v>WEST SPRINGFIELD</v>
          </cell>
          <cell r="CD341">
            <v>1220731.2422185773</v>
          </cell>
          <cell r="CE341">
            <v>962570</v>
          </cell>
          <cell r="CF341">
            <v>258161.2422185773</v>
          </cell>
          <cell r="CG341">
            <v>10074.6</v>
          </cell>
          <cell r="CH341">
            <v>52245.600000000006</v>
          </cell>
          <cell r="CI341">
            <v>0</v>
          </cell>
          <cell r="CJ341">
            <v>320481.44221857726</v>
          </cell>
          <cell r="CK341">
            <v>261503.58647168201</v>
          </cell>
          <cell r="DA341">
            <v>332</v>
          </cell>
          <cell r="DB341" t="str">
            <v>WEST SPRINGFIELD</v>
          </cell>
          <cell r="DG341">
            <v>0</v>
          </cell>
          <cell r="DK341">
            <v>0</v>
          </cell>
          <cell r="DL341">
            <v>0</v>
          </cell>
          <cell r="DN341">
            <v>0</v>
          </cell>
          <cell r="DP341">
            <v>258161.2422185773</v>
          </cell>
          <cell r="DQ341">
            <v>0</v>
          </cell>
          <cell r="DR341">
            <v>258161.2422185773</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W342">
            <v>333</v>
          </cell>
          <cell r="AX342">
            <v>0</v>
          </cell>
          <cell r="AY342">
            <v>0</v>
          </cell>
          <cell r="AZ342">
            <v>0</v>
          </cell>
          <cell r="BA342">
            <v>0</v>
          </cell>
          <cell r="BB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W343">
            <v>334</v>
          </cell>
          <cell r="AX343">
            <v>0</v>
          </cell>
          <cell r="AY343">
            <v>0</v>
          </cell>
          <cell r="AZ343">
            <v>0</v>
          </cell>
          <cell r="BA343">
            <v>0</v>
          </cell>
          <cell r="BB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409.6</v>
          </cell>
          <cell r="AA344">
            <v>335</v>
          </cell>
          <cell r="AW344">
            <v>335</v>
          </cell>
          <cell r="AX344">
            <v>0</v>
          </cell>
          <cell r="AY344">
            <v>0</v>
          </cell>
          <cell r="AZ344">
            <v>0</v>
          </cell>
          <cell r="BA344">
            <v>0</v>
          </cell>
          <cell r="BB344">
            <v>0</v>
          </cell>
          <cell r="CA344">
            <v>335</v>
          </cell>
          <cell r="CB344">
            <v>335</v>
          </cell>
          <cell r="CC344" t="str">
            <v>WESTWOOD</v>
          </cell>
          <cell r="CD344">
            <v>0</v>
          </cell>
          <cell r="CE344">
            <v>0</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300.64202932044884</v>
          </cell>
          <cell r="E345">
            <v>4444642.3395268517</v>
          </cell>
          <cell r="F345">
            <v>0</v>
          </cell>
          <cell r="G345">
            <v>282002.22350258101</v>
          </cell>
          <cell r="H345">
            <v>4726644.5630294327</v>
          </cell>
          <cell r="J345">
            <v>282002.22350258101</v>
          </cell>
          <cell r="K345">
            <v>630868.89841416304</v>
          </cell>
          <cell r="L345">
            <v>912871.12191674404</v>
          </cell>
          <cell r="N345">
            <v>3813773.4411126887</v>
          </cell>
          <cell r="P345">
            <v>282002.22350258101</v>
          </cell>
          <cell r="Q345">
            <v>112.31471053040931</v>
          </cell>
          <cell r="R345">
            <v>0</v>
          </cell>
          <cell r="S345">
            <v>0</v>
          </cell>
          <cell r="T345">
            <v>630868.89841416304</v>
          </cell>
          <cell r="U345">
            <v>912983.43662727438</v>
          </cell>
          <cell r="W345">
            <v>1109692.477739963</v>
          </cell>
          <cell r="AA345">
            <v>336</v>
          </cell>
          <cell r="AB345">
            <v>300.64202932044884</v>
          </cell>
          <cell r="AC345">
            <v>0</v>
          </cell>
          <cell r="AD345">
            <v>0</v>
          </cell>
          <cell r="AE345">
            <v>0</v>
          </cell>
          <cell r="AF345">
            <v>0.99999999999999978</v>
          </cell>
          <cell r="AG345">
            <v>0</v>
          </cell>
          <cell r="AH345">
            <v>4531113</v>
          </cell>
          <cell r="AI345">
            <v>86470.660473147553</v>
          </cell>
          <cell r="AJ345">
            <v>0</v>
          </cell>
          <cell r="AK345">
            <v>0</v>
          </cell>
          <cell r="AL345">
            <v>4444642.3395268517</v>
          </cell>
          <cell r="AM345">
            <v>0</v>
          </cell>
          <cell r="AN345">
            <v>282002.22350258101</v>
          </cell>
          <cell r="AO345">
            <v>4726644.5630294364</v>
          </cell>
          <cell r="AP345">
            <v>0</v>
          </cell>
          <cell r="AQ345">
            <v>112.31471053040931</v>
          </cell>
          <cell r="AR345">
            <v>0</v>
          </cell>
          <cell r="AS345">
            <v>0</v>
          </cell>
          <cell r="AT345">
            <v>112.31471053040931</v>
          </cell>
          <cell r="AU345">
            <v>4726756.8777399668</v>
          </cell>
          <cell r="AW345">
            <v>336</v>
          </cell>
          <cell r="AX345">
            <v>0</v>
          </cell>
          <cell r="AY345">
            <v>0</v>
          </cell>
          <cell r="AZ345">
            <v>0</v>
          </cell>
          <cell r="BA345">
            <v>0</v>
          </cell>
          <cell r="BB345">
            <v>0</v>
          </cell>
          <cell r="BC345">
            <v>4813106</v>
          </cell>
          <cell r="CA345">
            <v>336</v>
          </cell>
          <cell r="CB345">
            <v>336</v>
          </cell>
          <cell r="CC345" t="str">
            <v>WEYMOUTH</v>
          </cell>
          <cell r="CD345">
            <v>4444642.3395268517</v>
          </cell>
          <cell r="CE345">
            <v>3869559</v>
          </cell>
          <cell r="CF345">
            <v>575083.33952685166</v>
          </cell>
          <cell r="CG345">
            <v>168150.6</v>
          </cell>
          <cell r="CH345">
            <v>84344</v>
          </cell>
          <cell r="CI345">
            <v>0</v>
          </cell>
          <cell r="CJ345">
            <v>827577.93952685164</v>
          </cell>
          <cell r="CK345">
            <v>630868.89841416304</v>
          </cell>
          <cell r="DA345">
            <v>336</v>
          </cell>
          <cell r="DB345" t="str">
            <v>WEYMOUTH</v>
          </cell>
          <cell r="DG345">
            <v>0</v>
          </cell>
          <cell r="DK345">
            <v>0</v>
          </cell>
          <cell r="DL345">
            <v>0</v>
          </cell>
          <cell r="DN345">
            <v>0</v>
          </cell>
          <cell r="DP345">
            <v>575083.33952685166</v>
          </cell>
          <cell r="DQ345">
            <v>0</v>
          </cell>
          <cell r="DR345">
            <v>575083.33952685166</v>
          </cell>
          <cell r="DT345">
            <v>0</v>
          </cell>
          <cell r="EB345" t="str">
            <v>fy13</v>
          </cell>
          <cell r="EC345">
            <v>-336</v>
          </cell>
        </row>
        <row r="346">
          <cell r="A346">
            <v>337</v>
          </cell>
          <cell r="B346">
            <v>337</v>
          </cell>
          <cell r="C346" t="str">
            <v>WHATELY</v>
          </cell>
          <cell r="D346">
            <v>1.9999999999999996</v>
          </cell>
          <cell r="E346">
            <v>63181.539999999994</v>
          </cell>
          <cell r="F346">
            <v>0</v>
          </cell>
          <cell r="G346">
            <v>1876</v>
          </cell>
          <cell r="H346">
            <v>65057.539999999994</v>
          </cell>
          <cell r="J346">
            <v>1876</v>
          </cell>
          <cell r="K346">
            <v>2602.2013514158684</v>
          </cell>
          <cell r="L346">
            <v>4478.201351415868</v>
          </cell>
          <cell r="N346">
            <v>60579.338648584126</v>
          </cell>
          <cell r="P346">
            <v>1876</v>
          </cell>
          <cell r="Q346">
            <v>0</v>
          </cell>
          <cell r="R346">
            <v>0</v>
          </cell>
          <cell r="S346">
            <v>0</v>
          </cell>
          <cell r="T346">
            <v>2602.2013514158684</v>
          </cell>
          <cell r="U346">
            <v>4478.201351415868</v>
          </cell>
          <cell r="W346">
            <v>16099.339999999993</v>
          </cell>
          <cell r="AA346">
            <v>337</v>
          </cell>
          <cell r="AB346">
            <v>1.9999999999999996</v>
          </cell>
          <cell r="AC346">
            <v>0</v>
          </cell>
          <cell r="AD346">
            <v>0</v>
          </cell>
          <cell r="AE346">
            <v>0</v>
          </cell>
          <cell r="AF346">
            <v>0</v>
          </cell>
          <cell r="AG346">
            <v>0</v>
          </cell>
          <cell r="AH346">
            <v>64141</v>
          </cell>
          <cell r="AI346">
            <v>959.46</v>
          </cell>
          <cell r="AJ346">
            <v>0</v>
          </cell>
          <cell r="AK346">
            <v>0</v>
          </cell>
          <cell r="AL346">
            <v>63181.539999999994</v>
          </cell>
          <cell r="AM346">
            <v>0</v>
          </cell>
          <cell r="AN346">
            <v>1876</v>
          </cell>
          <cell r="AO346">
            <v>65057.539999999994</v>
          </cell>
          <cell r="AP346">
            <v>0</v>
          </cell>
          <cell r="AQ346">
            <v>0</v>
          </cell>
          <cell r="AR346">
            <v>0</v>
          </cell>
          <cell r="AS346">
            <v>0</v>
          </cell>
          <cell r="AT346">
            <v>0</v>
          </cell>
          <cell r="AU346">
            <v>65057.539999999994</v>
          </cell>
          <cell r="AW346">
            <v>337</v>
          </cell>
          <cell r="AX346">
            <v>0</v>
          </cell>
          <cell r="AY346">
            <v>0</v>
          </cell>
          <cell r="AZ346">
            <v>0</v>
          </cell>
          <cell r="BA346">
            <v>0</v>
          </cell>
          <cell r="BB346">
            <v>0</v>
          </cell>
          <cell r="BC346">
            <v>66017</v>
          </cell>
          <cell r="CA346">
            <v>337</v>
          </cell>
          <cell r="CB346">
            <v>337</v>
          </cell>
          <cell r="CC346" t="str">
            <v>WHATELY</v>
          </cell>
          <cell r="CD346">
            <v>63181.539999999994</v>
          </cell>
          <cell r="CE346">
            <v>60988</v>
          </cell>
          <cell r="CF346">
            <v>2193.5399999999936</v>
          </cell>
          <cell r="CG346">
            <v>1231.8</v>
          </cell>
          <cell r="CH346">
            <v>10798</v>
          </cell>
          <cell r="CI346">
            <v>0</v>
          </cell>
          <cell r="CJ346">
            <v>14223.339999999993</v>
          </cell>
          <cell r="CK346">
            <v>2602.2013514158684</v>
          </cell>
          <cell r="DA346">
            <v>337</v>
          </cell>
          <cell r="DB346" t="str">
            <v>WHATELY</v>
          </cell>
          <cell r="DG346">
            <v>0</v>
          </cell>
          <cell r="DK346">
            <v>0</v>
          </cell>
          <cell r="DL346">
            <v>0</v>
          </cell>
          <cell r="DN346">
            <v>0</v>
          </cell>
          <cell r="DP346">
            <v>2193.5399999999936</v>
          </cell>
          <cell r="DQ346">
            <v>0</v>
          </cell>
          <cell r="DR346">
            <v>2193.5399999999936</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W347">
            <v>338</v>
          </cell>
          <cell r="AX347">
            <v>0</v>
          </cell>
          <cell r="AY347">
            <v>0</v>
          </cell>
          <cell r="AZ347">
            <v>0</v>
          </cell>
          <cell r="BA347">
            <v>0</v>
          </cell>
          <cell r="BB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W348">
            <v>339</v>
          </cell>
          <cell r="AX348">
            <v>0</v>
          </cell>
          <cell r="AY348">
            <v>0</v>
          </cell>
          <cell r="AZ348">
            <v>0</v>
          </cell>
          <cell r="BA348">
            <v>0</v>
          </cell>
          <cell r="BB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10.085714285714287</v>
          </cell>
          <cell r="E349">
            <v>175042</v>
          </cell>
          <cell r="F349">
            <v>0</v>
          </cell>
          <cell r="G349">
            <v>9460.4000000000015</v>
          </cell>
          <cell r="H349">
            <v>184502.39999999999</v>
          </cell>
          <cell r="J349">
            <v>9460.4000000000015</v>
          </cell>
          <cell r="K349">
            <v>5750</v>
          </cell>
          <cell r="L349">
            <v>15210.400000000001</v>
          </cell>
          <cell r="N349">
            <v>169292</v>
          </cell>
          <cell r="P349">
            <v>9460.4000000000015</v>
          </cell>
          <cell r="Q349">
            <v>0</v>
          </cell>
          <cell r="R349">
            <v>0</v>
          </cell>
          <cell r="S349">
            <v>0</v>
          </cell>
          <cell r="T349">
            <v>5750</v>
          </cell>
          <cell r="U349">
            <v>15210.400000000001</v>
          </cell>
          <cell r="W349">
            <v>30186.400000000001</v>
          </cell>
          <cell r="AA349">
            <v>340</v>
          </cell>
          <cell r="AB349">
            <v>10.085714285714287</v>
          </cell>
          <cell r="AC349">
            <v>0</v>
          </cell>
          <cell r="AD349">
            <v>0</v>
          </cell>
          <cell r="AE349">
            <v>0</v>
          </cell>
          <cell r="AF349">
            <v>0</v>
          </cell>
          <cell r="AG349">
            <v>0</v>
          </cell>
          <cell r="AH349">
            <v>175042</v>
          </cell>
          <cell r="AI349">
            <v>0</v>
          </cell>
          <cell r="AJ349">
            <v>0</v>
          </cell>
          <cell r="AK349">
            <v>0</v>
          </cell>
          <cell r="AL349">
            <v>175042</v>
          </cell>
          <cell r="AM349">
            <v>0</v>
          </cell>
          <cell r="AN349">
            <v>9460.4000000000015</v>
          </cell>
          <cell r="AO349">
            <v>184502.40000000005</v>
          </cell>
          <cell r="AP349">
            <v>0</v>
          </cell>
          <cell r="AQ349">
            <v>0</v>
          </cell>
          <cell r="AR349">
            <v>0</v>
          </cell>
          <cell r="AS349">
            <v>0</v>
          </cell>
          <cell r="AT349">
            <v>0</v>
          </cell>
          <cell r="AU349">
            <v>184502.40000000005</v>
          </cell>
          <cell r="AW349">
            <v>340</v>
          </cell>
          <cell r="AX349">
            <v>0</v>
          </cell>
          <cell r="AY349">
            <v>0</v>
          </cell>
          <cell r="AZ349">
            <v>0</v>
          </cell>
          <cell r="BA349">
            <v>0</v>
          </cell>
          <cell r="BB349">
            <v>0</v>
          </cell>
          <cell r="BC349">
            <v>184499</v>
          </cell>
          <cell r="CA349">
            <v>340</v>
          </cell>
          <cell r="CB349">
            <v>340</v>
          </cell>
          <cell r="CC349" t="str">
            <v>WILLIAMSBURG</v>
          </cell>
          <cell r="CD349">
            <v>175042</v>
          </cell>
          <cell r="CE349">
            <v>169292</v>
          </cell>
          <cell r="CF349">
            <v>5750</v>
          </cell>
          <cell r="CG349">
            <v>0</v>
          </cell>
          <cell r="CH349">
            <v>14976</v>
          </cell>
          <cell r="CI349">
            <v>0</v>
          </cell>
          <cell r="CJ349">
            <v>20726</v>
          </cell>
          <cell r="CK349">
            <v>5750</v>
          </cell>
          <cell r="DA349">
            <v>340</v>
          </cell>
          <cell r="DB349" t="str">
            <v>WILLIAMSBURG</v>
          </cell>
          <cell r="DG349">
            <v>0</v>
          </cell>
          <cell r="DK349">
            <v>0</v>
          </cell>
          <cell r="DL349">
            <v>0</v>
          </cell>
          <cell r="DN349">
            <v>0</v>
          </cell>
          <cell r="DP349">
            <v>5750</v>
          </cell>
          <cell r="DQ349">
            <v>0</v>
          </cell>
          <cell r="DR349">
            <v>5750</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W350">
            <v>341</v>
          </cell>
          <cell r="AX350">
            <v>0</v>
          </cell>
          <cell r="AY350">
            <v>0</v>
          </cell>
          <cell r="AZ350">
            <v>0</v>
          </cell>
          <cell r="BA350">
            <v>0</v>
          </cell>
          <cell r="BB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4.1964395334561075</v>
          </cell>
          <cell r="E351">
            <v>66196</v>
          </cell>
          <cell r="F351">
            <v>0</v>
          </cell>
          <cell r="G351">
            <v>3936.2602823818288</v>
          </cell>
          <cell r="H351">
            <v>70132.260282381831</v>
          </cell>
          <cell r="J351">
            <v>3936.2602823818288</v>
          </cell>
          <cell r="K351">
            <v>4770.6168057353534</v>
          </cell>
          <cell r="L351">
            <v>8706.8770881171822</v>
          </cell>
          <cell r="N351">
            <v>61425.38319426465</v>
          </cell>
          <cell r="P351">
            <v>3936.2602823818288</v>
          </cell>
          <cell r="Q351">
            <v>0</v>
          </cell>
          <cell r="R351">
            <v>0</v>
          </cell>
          <cell r="S351">
            <v>0</v>
          </cell>
          <cell r="T351">
            <v>4770.6168057353534</v>
          </cell>
          <cell r="U351">
            <v>8706.8770881171822</v>
          </cell>
          <cell r="W351">
            <v>8784.6602823818284</v>
          </cell>
          <cell r="AA351">
            <v>342</v>
          </cell>
          <cell r="AB351">
            <v>4.1964395334561075</v>
          </cell>
          <cell r="AC351">
            <v>0</v>
          </cell>
          <cell r="AD351">
            <v>0</v>
          </cell>
          <cell r="AE351">
            <v>0</v>
          </cell>
          <cell r="AF351">
            <v>0</v>
          </cell>
          <cell r="AG351">
            <v>0</v>
          </cell>
          <cell r="AH351">
            <v>66196</v>
          </cell>
          <cell r="AI351">
            <v>0</v>
          </cell>
          <cell r="AJ351">
            <v>0</v>
          </cell>
          <cell r="AK351">
            <v>0</v>
          </cell>
          <cell r="AL351">
            <v>66196</v>
          </cell>
          <cell r="AM351">
            <v>0</v>
          </cell>
          <cell r="AN351">
            <v>3936.2602823818288</v>
          </cell>
          <cell r="AO351">
            <v>70132.260282381831</v>
          </cell>
          <cell r="AP351">
            <v>0</v>
          </cell>
          <cell r="AQ351">
            <v>0</v>
          </cell>
          <cell r="AR351">
            <v>0</v>
          </cell>
          <cell r="AS351">
            <v>0</v>
          </cell>
          <cell r="AT351">
            <v>0</v>
          </cell>
          <cell r="AU351">
            <v>70132.260282381831</v>
          </cell>
          <cell r="AW351">
            <v>342</v>
          </cell>
          <cell r="AX351">
            <v>0</v>
          </cell>
          <cell r="AY351">
            <v>0</v>
          </cell>
          <cell r="AZ351">
            <v>0</v>
          </cell>
          <cell r="BA351">
            <v>0</v>
          </cell>
          <cell r="BB351">
            <v>0</v>
          </cell>
          <cell r="BC351">
            <v>70135</v>
          </cell>
          <cell r="CA351">
            <v>342</v>
          </cell>
          <cell r="CB351">
            <v>342</v>
          </cell>
          <cell r="CC351" t="str">
            <v>WILMINGTON</v>
          </cell>
          <cell r="CD351">
            <v>66196</v>
          </cell>
          <cell r="CE351">
            <v>61464</v>
          </cell>
          <cell r="CF351">
            <v>4732</v>
          </cell>
          <cell r="CG351">
            <v>116.39999999999999</v>
          </cell>
          <cell r="CH351">
            <v>0</v>
          </cell>
          <cell r="CI351">
            <v>0</v>
          </cell>
          <cell r="CJ351">
            <v>4848.3999999999996</v>
          </cell>
          <cell r="CK351">
            <v>4770.6168057353534</v>
          </cell>
          <cell r="DA351">
            <v>342</v>
          </cell>
          <cell r="DB351" t="str">
            <v>WILMINGTON</v>
          </cell>
          <cell r="DG351">
            <v>0</v>
          </cell>
          <cell r="DK351">
            <v>0</v>
          </cell>
          <cell r="DL351">
            <v>0</v>
          </cell>
          <cell r="DN351">
            <v>0</v>
          </cell>
          <cell r="DP351">
            <v>4732</v>
          </cell>
          <cell r="DQ351">
            <v>0</v>
          </cell>
          <cell r="DR351">
            <v>4732</v>
          </cell>
          <cell r="DT351">
            <v>0</v>
          </cell>
          <cell r="EC351">
            <v>-342</v>
          </cell>
        </row>
        <row r="352">
          <cell r="A352">
            <v>343</v>
          </cell>
          <cell r="B352">
            <v>343</v>
          </cell>
          <cell r="C352" t="str">
            <v>WINCHENDON</v>
          </cell>
          <cell r="D352">
            <v>22.84153005464481</v>
          </cell>
          <cell r="E352">
            <v>299249.87431693991</v>
          </cell>
          <cell r="F352">
            <v>0</v>
          </cell>
          <cell r="G352">
            <v>21425.355191256833</v>
          </cell>
          <cell r="H352">
            <v>320675.22950819676</v>
          </cell>
          <cell r="J352">
            <v>21425.355191256833</v>
          </cell>
          <cell r="K352">
            <v>48000.946634584572</v>
          </cell>
          <cell r="L352">
            <v>69426.301825841409</v>
          </cell>
          <cell r="N352">
            <v>251248.92768235534</v>
          </cell>
          <cell r="P352">
            <v>21425.355191256833</v>
          </cell>
          <cell r="Q352">
            <v>0</v>
          </cell>
          <cell r="R352">
            <v>0</v>
          </cell>
          <cell r="S352">
            <v>0</v>
          </cell>
          <cell r="T352">
            <v>48000.946634584572</v>
          </cell>
          <cell r="U352">
            <v>69426.301825841409</v>
          </cell>
          <cell r="W352">
            <v>81284.229508196746</v>
          </cell>
          <cell r="AA352">
            <v>343</v>
          </cell>
          <cell r="AB352">
            <v>22.84153005464481</v>
          </cell>
          <cell r="AC352">
            <v>0</v>
          </cell>
          <cell r="AD352">
            <v>0</v>
          </cell>
          <cell r="AE352">
            <v>0</v>
          </cell>
          <cell r="AF352">
            <v>0</v>
          </cell>
          <cell r="AG352">
            <v>0</v>
          </cell>
          <cell r="AH352">
            <v>303246</v>
          </cell>
          <cell r="AI352">
            <v>3996.1256830601092</v>
          </cell>
          <cell r="AJ352">
            <v>0</v>
          </cell>
          <cell r="AK352">
            <v>0</v>
          </cell>
          <cell r="AL352">
            <v>299249.87431693991</v>
          </cell>
          <cell r="AM352">
            <v>0</v>
          </cell>
          <cell r="AN352">
            <v>21425.355191256833</v>
          </cell>
          <cell r="AO352">
            <v>320675.2295081967</v>
          </cell>
          <cell r="AP352">
            <v>0</v>
          </cell>
          <cell r="AQ352">
            <v>0</v>
          </cell>
          <cell r="AR352">
            <v>0</v>
          </cell>
          <cell r="AS352">
            <v>0</v>
          </cell>
          <cell r="AT352">
            <v>0</v>
          </cell>
          <cell r="AU352">
            <v>320675.2295081967</v>
          </cell>
          <cell r="AW352">
            <v>343</v>
          </cell>
          <cell r="AX352">
            <v>0</v>
          </cell>
          <cell r="AY352">
            <v>0</v>
          </cell>
          <cell r="AZ352">
            <v>0</v>
          </cell>
          <cell r="BA352">
            <v>0</v>
          </cell>
          <cell r="BB352">
            <v>0</v>
          </cell>
          <cell r="BC352">
            <v>324672</v>
          </cell>
          <cell r="CA352">
            <v>343</v>
          </cell>
          <cell r="CB352">
            <v>343</v>
          </cell>
          <cell r="CC352" t="str">
            <v>WINCHENDON</v>
          </cell>
          <cell r="CD352">
            <v>299249.87431693991</v>
          </cell>
          <cell r="CE352">
            <v>257136</v>
          </cell>
          <cell r="CF352">
            <v>42113.874316939909</v>
          </cell>
          <cell r="CG352">
            <v>17745</v>
          </cell>
          <cell r="CH352">
            <v>0</v>
          </cell>
          <cell r="CI352">
            <v>0</v>
          </cell>
          <cell r="CJ352">
            <v>59858.874316939909</v>
          </cell>
          <cell r="CK352">
            <v>48000.946634584572</v>
          </cell>
          <cell r="DA352">
            <v>343</v>
          </cell>
          <cell r="DB352" t="str">
            <v>WINCHENDON</v>
          </cell>
          <cell r="DG352">
            <v>0</v>
          </cell>
          <cell r="DK352">
            <v>0</v>
          </cell>
          <cell r="DL352">
            <v>0</v>
          </cell>
          <cell r="DN352">
            <v>0</v>
          </cell>
          <cell r="DP352">
            <v>42113.874316939909</v>
          </cell>
          <cell r="DQ352">
            <v>0</v>
          </cell>
          <cell r="DR352">
            <v>42113.874316939909</v>
          </cell>
          <cell r="DT352">
            <v>0</v>
          </cell>
          <cell r="EC352">
            <v>-343</v>
          </cell>
        </row>
        <row r="353">
          <cell r="A353">
            <v>344</v>
          </cell>
          <cell r="B353">
            <v>344</v>
          </cell>
          <cell r="C353" t="str">
            <v>WINCHESTER</v>
          </cell>
          <cell r="D353">
            <v>2.0653700459656537</v>
          </cell>
          <cell r="E353">
            <v>29549.657705310754</v>
          </cell>
          <cell r="F353">
            <v>0</v>
          </cell>
          <cell r="G353">
            <v>1937.3171031157835</v>
          </cell>
          <cell r="H353">
            <v>31486.974808426537</v>
          </cell>
          <cell r="J353">
            <v>1937.3171031157835</v>
          </cell>
          <cell r="K353">
            <v>2899.7206552864018</v>
          </cell>
          <cell r="L353">
            <v>4837.0377584021853</v>
          </cell>
          <cell r="N353">
            <v>26649.937050024353</v>
          </cell>
          <cell r="P353">
            <v>1937.3171031157835</v>
          </cell>
          <cell r="Q353">
            <v>46.503191461734012</v>
          </cell>
          <cell r="R353">
            <v>0</v>
          </cell>
          <cell r="S353">
            <v>0</v>
          </cell>
          <cell r="T353">
            <v>2899.7206552864018</v>
          </cell>
          <cell r="U353">
            <v>4883.5409498639192</v>
          </cell>
          <cell r="W353">
            <v>11635.877999888271</v>
          </cell>
          <cell r="AA353">
            <v>344</v>
          </cell>
          <cell r="AB353">
            <v>2.0653700459656537</v>
          </cell>
          <cell r="AC353">
            <v>0</v>
          </cell>
          <cell r="AD353">
            <v>0</v>
          </cell>
          <cell r="AE353">
            <v>0</v>
          </cell>
          <cell r="AF353">
            <v>0</v>
          </cell>
          <cell r="AG353">
            <v>0</v>
          </cell>
          <cell r="AH353">
            <v>29666</v>
          </cell>
          <cell r="AI353">
            <v>116.34229468924519</v>
          </cell>
          <cell r="AJ353">
            <v>0</v>
          </cell>
          <cell r="AK353">
            <v>0</v>
          </cell>
          <cell r="AL353">
            <v>29549.657705310754</v>
          </cell>
          <cell r="AM353">
            <v>0</v>
          </cell>
          <cell r="AN353">
            <v>1937.3171031157835</v>
          </cell>
          <cell r="AO353">
            <v>31486.974808426559</v>
          </cell>
          <cell r="AP353">
            <v>0</v>
          </cell>
          <cell r="AQ353">
            <v>46.503191461734012</v>
          </cell>
          <cell r="AR353">
            <v>0</v>
          </cell>
          <cell r="AS353">
            <v>0</v>
          </cell>
          <cell r="AT353">
            <v>46.503191461734012</v>
          </cell>
          <cell r="AU353">
            <v>31533.477999888284</v>
          </cell>
          <cell r="AW353">
            <v>344</v>
          </cell>
          <cell r="AX353">
            <v>0</v>
          </cell>
          <cell r="AY353">
            <v>0</v>
          </cell>
          <cell r="AZ353">
            <v>0</v>
          </cell>
          <cell r="BA353">
            <v>0</v>
          </cell>
          <cell r="BB353">
            <v>0</v>
          </cell>
          <cell r="BC353">
            <v>31603</v>
          </cell>
          <cell r="CA353">
            <v>344</v>
          </cell>
          <cell r="CB353">
            <v>344</v>
          </cell>
          <cell r="CC353" t="str">
            <v>WINCHESTER</v>
          </cell>
          <cell r="CD353">
            <v>29549.657705310754</v>
          </cell>
          <cell r="CE353">
            <v>28576</v>
          </cell>
          <cell r="CF353">
            <v>973.65770531075395</v>
          </cell>
          <cell r="CG353">
            <v>5805.5999999999995</v>
          </cell>
          <cell r="CH353">
            <v>2872.8</v>
          </cell>
          <cell r="CI353">
            <v>0</v>
          </cell>
          <cell r="CJ353">
            <v>9652.0577053107536</v>
          </cell>
          <cell r="CK353">
            <v>2899.7206552864018</v>
          </cell>
          <cell r="DA353">
            <v>344</v>
          </cell>
          <cell r="DB353" t="str">
            <v>WINCHESTER</v>
          </cell>
          <cell r="DG353">
            <v>0</v>
          </cell>
          <cell r="DK353">
            <v>0</v>
          </cell>
          <cell r="DL353">
            <v>0</v>
          </cell>
          <cell r="DN353">
            <v>0</v>
          </cell>
          <cell r="DP353">
            <v>973.65770531075395</v>
          </cell>
          <cell r="DQ353">
            <v>0</v>
          </cell>
          <cell r="DR353">
            <v>973.65770531075395</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W354">
            <v>345</v>
          </cell>
          <cell r="AX354">
            <v>0</v>
          </cell>
          <cell r="AY354">
            <v>0</v>
          </cell>
          <cell r="AZ354">
            <v>0</v>
          </cell>
          <cell r="BA354">
            <v>0</v>
          </cell>
          <cell r="BB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24.737056823830038</v>
          </cell>
          <cell r="E355">
            <v>375511.75739675964</v>
          </cell>
          <cell r="F355">
            <v>0</v>
          </cell>
          <cell r="G355">
            <v>23203.359300752596</v>
          </cell>
          <cell r="H355">
            <v>398715.11669751222</v>
          </cell>
          <cell r="J355">
            <v>23203.359300752596</v>
          </cell>
          <cell r="K355">
            <v>31277.541507218833</v>
          </cell>
          <cell r="L355">
            <v>54480.900807971426</v>
          </cell>
          <cell r="N355">
            <v>344234.21588954079</v>
          </cell>
          <cell r="P355">
            <v>23203.359300752596</v>
          </cell>
          <cell r="Q355">
            <v>224.508129203241</v>
          </cell>
          <cell r="R355">
            <v>0</v>
          </cell>
          <cell r="S355">
            <v>0</v>
          </cell>
          <cell r="T355">
            <v>31277.541507218833</v>
          </cell>
          <cell r="U355">
            <v>54705.408937174667</v>
          </cell>
          <cell r="W355">
            <v>55476.424826715476</v>
          </cell>
          <cell r="AA355">
            <v>346</v>
          </cell>
          <cell r="AB355">
            <v>24.737056823830038</v>
          </cell>
          <cell r="AC355">
            <v>0</v>
          </cell>
          <cell r="AD355">
            <v>0</v>
          </cell>
          <cell r="AE355">
            <v>0</v>
          </cell>
          <cell r="AF355">
            <v>1.9999999999999998</v>
          </cell>
          <cell r="AG355">
            <v>0</v>
          </cell>
          <cell r="AH355">
            <v>382239</v>
          </cell>
          <cell r="AI355">
            <v>6727.2426032405765</v>
          </cell>
          <cell r="AJ355">
            <v>0</v>
          </cell>
          <cell r="AK355">
            <v>0</v>
          </cell>
          <cell r="AL355">
            <v>375511.75739675964</v>
          </cell>
          <cell r="AM355">
            <v>0</v>
          </cell>
          <cell r="AN355">
            <v>23203.359300752596</v>
          </cell>
          <cell r="AO355">
            <v>398715.11669751222</v>
          </cell>
          <cell r="AP355">
            <v>0</v>
          </cell>
          <cell r="AQ355">
            <v>224.508129203241</v>
          </cell>
          <cell r="AR355">
            <v>0</v>
          </cell>
          <cell r="AS355">
            <v>0</v>
          </cell>
          <cell r="AT355">
            <v>224.508129203241</v>
          </cell>
          <cell r="AU355">
            <v>398939.62482671527</v>
          </cell>
          <cell r="AW355">
            <v>346</v>
          </cell>
          <cell r="AX355">
            <v>0</v>
          </cell>
          <cell r="AY355">
            <v>0</v>
          </cell>
          <cell r="AZ355">
            <v>0</v>
          </cell>
          <cell r="BA355">
            <v>0</v>
          </cell>
          <cell r="BB355">
            <v>0</v>
          </cell>
          <cell r="BC355">
            <v>405432</v>
          </cell>
          <cell r="CA355">
            <v>346</v>
          </cell>
          <cell r="CB355">
            <v>346</v>
          </cell>
          <cell r="CC355" t="str">
            <v>WINTHROP</v>
          </cell>
          <cell r="CD355">
            <v>375511.75739675964</v>
          </cell>
          <cell r="CE355">
            <v>344617</v>
          </cell>
          <cell r="CF355">
            <v>30894.75739675964</v>
          </cell>
          <cell r="CG355">
            <v>1153.8</v>
          </cell>
          <cell r="CH355">
            <v>0</v>
          </cell>
          <cell r="CI355">
            <v>0</v>
          </cell>
          <cell r="CJ355">
            <v>32048.557396759639</v>
          </cell>
          <cell r="CK355">
            <v>31277.541507218833</v>
          </cell>
          <cell r="DA355">
            <v>346</v>
          </cell>
          <cell r="DB355" t="str">
            <v>WINTHROP</v>
          </cell>
          <cell r="DG355">
            <v>0</v>
          </cell>
          <cell r="DK355">
            <v>0</v>
          </cell>
          <cell r="DL355">
            <v>0</v>
          </cell>
          <cell r="DN355">
            <v>0</v>
          </cell>
          <cell r="DP355">
            <v>30894.75739675964</v>
          </cell>
          <cell r="DQ355">
            <v>0</v>
          </cell>
          <cell r="DR355">
            <v>30894.75739675964</v>
          </cell>
          <cell r="DT355">
            <v>0</v>
          </cell>
          <cell r="EC355">
            <v>-346</v>
          </cell>
        </row>
        <row r="356">
          <cell r="A356">
            <v>347</v>
          </cell>
          <cell r="B356">
            <v>347</v>
          </cell>
          <cell r="C356" t="str">
            <v>WOBURN</v>
          </cell>
          <cell r="D356">
            <v>40.729414497173998</v>
          </cell>
          <cell r="E356">
            <v>741304.37240755092</v>
          </cell>
          <cell r="F356">
            <v>0</v>
          </cell>
          <cell r="G356">
            <v>38204.190798349278</v>
          </cell>
          <cell r="H356">
            <v>779508.56320590025</v>
          </cell>
          <cell r="J356">
            <v>38204.190798349278</v>
          </cell>
          <cell r="K356">
            <v>99548.563469738263</v>
          </cell>
          <cell r="L356">
            <v>137752.75426808753</v>
          </cell>
          <cell r="N356">
            <v>641755.80893781269</v>
          </cell>
          <cell r="P356">
            <v>38204.190798349278</v>
          </cell>
          <cell r="Q356">
            <v>133.31795471605582</v>
          </cell>
          <cell r="R356">
            <v>0</v>
          </cell>
          <cell r="S356">
            <v>0</v>
          </cell>
          <cell r="T356">
            <v>99548.563469738263</v>
          </cell>
          <cell r="U356">
            <v>137886.0722228036</v>
          </cell>
          <cell r="W356">
            <v>270276.68116061628</v>
          </cell>
          <cell r="AA356">
            <v>347</v>
          </cell>
          <cell r="AB356">
            <v>40.729414497173998</v>
          </cell>
          <cell r="AC356">
            <v>0</v>
          </cell>
          <cell r="AD356">
            <v>0</v>
          </cell>
          <cell r="AE356">
            <v>0</v>
          </cell>
          <cell r="AF356">
            <v>8</v>
          </cell>
          <cell r="AG356">
            <v>0</v>
          </cell>
          <cell r="AH356">
            <v>742244</v>
          </cell>
          <cell r="AI356">
            <v>939.62759244980487</v>
          </cell>
          <cell r="AJ356">
            <v>0</v>
          </cell>
          <cell r="AK356">
            <v>0</v>
          </cell>
          <cell r="AL356">
            <v>741304.37240755092</v>
          </cell>
          <cell r="AM356">
            <v>0</v>
          </cell>
          <cell r="AN356">
            <v>38204.190798349278</v>
          </cell>
          <cell r="AO356">
            <v>779508.56320590002</v>
          </cell>
          <cell r="AP356">
            <v>0</v>
          </cell>
          <cell r="AQ356">
            <v>133.31795471605582</v>
          </cell>
          <cell r="AR356">
            <v>0</v>
          </cell>
          <cell r="AS356">
            <v>0</v>
          </cell>
          <cell r="AT356">
            <v>133.31795471605582</v>
          </cell>
          <cell r="AU356">
            <v>779641.88116061606</v>
          </cell>
          <cell r="AW356">
            <v>347</v>
          </cell>
          <cell r="AX356">
            <v>0</v>
          </cell>
          <cell r="AY356">
            <v>0</v>
          </cell>
          <cell r="AZ356">
            <v>0</v>
          </cell>
          <cell r="BA356">
            <v>0</v>
          </cell>
          <cell r="BB356">
            <v>0</v>
          </cell>
          <cell r="BC356">
            <v>780458</v>
          </cell>
          <cell r="CA356">
            <v>347</v>
          </cell>
          <cell r="CB356">
            <v>347</v>
          </cell>
          <cell r="CC356" t="str">
            <v>WOBURN</v>
          </cell>
          <cell r="CD356">
            <v>741304.37240755092</v>
          </cell>
          <cell r="CE356">
            <v>673841</v>
          </cell>
          <cell r="CF356">
            <v>67463.372407550924</v>
          </cell>
          <cell r="CG356">
            <v>96712.2</v>
          </cell>
          <cell r="CH356">
            <v>67763.600000000006</v>
          </cell>
          <cell r="CI356">
            <v>0</v>
          </cell>
          <cell r="CJ356">
            <v>231939.17240755094</v>
          </cell>
          <cell r="CK356">
            <v>99548.563469738263</v>
          </cell>
          <cell r="DA356">
            <v>347</v>
          </cell>
          <cell r="DB356" t="str">
            <v>WOBURN</v>
          </cell>
          <cell r="DG356">
            <v>0</v>
          </cell>
          <cell r="DK356">
            <v>0</v>
          </cell>
          <cell r="DL356">
            <v>0</v>
          </cell>
          <cell r="DN356">
            <v>0</v>
          </cell>
          <cell r="DP356">
            <v>67463.372407550924</v>
          </cell>
          <cell r="DQ356">
            <v>0</v>
          </cell>
          <cell r="DR356">
            <v>67463.372407550924</v>
          </cell>
          <cell r="DT356">
            <v>0</v>
          </cell>
          <cell r="EC356">
            <v>-347</v>
          </cell>
        </row>
        <row r="357">
          <cell r="A357">
            <v>348</v>
          </cell>
          <cell r="B357">
            <v>348</v>
          </cell>
          <cell r="C357" t="str">
            <v>WORCESTER</v>
          </cell>
          <cell r="D357">
            <v>1964.9009506323946</v>
          </cell>
          <cell r="E357">
            <v>28167678.449597746</v>
          </cell>
          <cell r="F357">
            <v>1193228</v>
          </cell>
          <cell r="G357">
            <v>1843077.0916931857</v>
          </cell>
          <cell r="H357">
            <v>31203983.541290931</v>
          </cell>
          <cell r="J357">
            <v>1843077.0916931857</v>
          </cell>
          <cell r="K357">
            <v>3103051.7076353384</v>
          </cell>
          <cell r="L357">
            <v>4946128.7993285246</v>
          </cell>
          <cell r="N357">
            <v>26257854.741962407</v>
          </cell>
          <cell r="P357">
            <v>1843077.0916931857</v>
          </cell>
          <cell r="Q357">
            <v>1163.4051828103757</v>
          </cell>
          <cell r="R357">
            <v>0</v>
          </cell>
          <cell r="S357">
            <v>0</v>
          </cell>
          <cell r="T357">
            <v>3103051.7076353384</v>
          </cell>
          <cell r="U357">
            <v>4947292.2045113342</v>
          </cell>
          <cell r="W357">
            <v>5824742.1464737421</v>
          </cell>
          <cell r="AA357">
            <v>348</v>
          </cell>
          <cell r="AB357">
            <v>1964.9009506323946</v>
          </cell>
          <cell r="AC357">
            <v>0</v>
          </cell>
          <cell r="AD357">
            <v>0</v>
          </cell>
          <cell r="AE357">
            <v>0</v>
          </cell>
          <cell r="AF357">
            <v>0</v>
          </cell>
          <cell r="AG357">
            <v>0</v>
          </cell>
          <cell r="AH357">
            <v>28443413</v>
          </cell>
          <cell r="AI357">
            <v>275734.55040224409</v>
          </cell>
          <cell r="AJ357">
            <v>0</v>
          </cell>
          <cell r="AK357">
            <v>0</v>
          </cell>
          <cell r="AL357">
            <v>28167678.449597746</v>
          </cell>
          <cell r="AM357">
            <v>1193228</v>
          </cell>
          <cell r="AN357">
            <v>1843077.0916931857</v>
          </cell>
          <cell r="AO357">
            <v>31203983.541290961</v>
          </cell>
          <cell r="AP357">
            <v>0</v>
          </cell>
          <cell r="AQ357">
            <v>1163.4051828103757</v>
          </cell>
          <cell r="AR357">
            <v>0</v>
          </cell>
          <cell r="AS357">
            <v>0</v>
          </cell>
          <cell r="AT357">
            <v>1163.4051828103757</v>
          </cell>
          <cell r="AU357">
            <v>31205146.946473774</v>
          </cell>
          <cell r="AW357">
            <v>348</v>
          </cell>
          <cell r="AX357">
            <v>0</v>
          </cell>
          <cell r="AY357">
            <v>0</v>
          </cell>
          <cell r="AZ357">
            <v>0</v>
          </cell>
          <cell r="BA357">
            <v>0</v>
          </cell>
          <cell r="BB357">
            <v>0</v>
          </cell>
          <cell r="BC357">
            <v>31479725</v>
          </cell>
          <cell r="CA357">
            <v>348</v>
          </cell>
          <cell r="CB357">
            <v>348</v>
          </cell>
          <cell r="CC357" t="str">
            <v>WORCESTER</v>
          </cell>
          <cell r="CD357">
            <v>28167678.449597746</v>
          </cell>
          <cell r="CE357">
            <v>25301719</v>
          </cell>
          <cell r="CF357">
            <v>2865959.4495977461</v>
          </cell>
          <cell r="CG357">
            <v>714651</v>
          </cell>
          <cell r="CH357">
            <v>399891.20000000001</v>
          </cell>
          <cell r="CI357">
            <v>0</v>
          </cell>
          <cell r="CJ357">
            <v>3980501.6495977463</v>
          </cell>
          <cell r="CK357">
            <v>3103051.7076353384</v>
          </cell>
          <cell r="DA357">
            <v>348</v>
          </cell>
          <cell r="DB357" t="str">
            <v>WORCESTER</v>
          </cell>
          <cell r="DG357">
            <v>0</v>
          </cell>
          <cell r="DK357">
            <v>0</v>
          </cell>
          <cell r="DL357">
            <v>0</v>
          </cell>
          <cell r="DN357">
            <v>0</v>
          </cell>
          <cell r="DP357">
            <v>2865959.4495977461</v>
          </cell>
          <cell r="DQ357">
            <v>0</v>
          </cell>
          <cell r="DR357">
            <v>2865959.4495977461</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W358">
            <v>349</v>
          </cell>
          <cell r="AX358">
            <v>0</v>
          </cell>
          <cell r="AY358">
            <v>0</v>
          </cell>
          <cell r="AZ358">
            <v>0</v>
          </cell>
          <cell r="BA358">
            <v>0</v>
          </cell>
          <cell r="BB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50.267566072008549</v>
          </cell>
          <cell r="E359">
            <v>891541</v>
          </cell>
          <cell r="F359">
            <v>0</v>
          </cell>
          <cell r="G359">
            <v>47150.976975544021</v>
          </cell>
          <cell r="H359">
            <v>938691.97697554401</v>
          </cell>
          <cell r="J359">
            <v>47150.976975544021</v>
          </cell>
          <cell r="K359">
            <v>94110.653297778787</v>
          </cell>
          <cell r="L359">
            <v>141261.63027332281</v>
          </cell>
          <cell r="N359">
            <v>797430.3467022212</v>
          </cell>
          <cell r="P359">
            <v>47150.976975544021</v>
          </cell>
          <cell r="Q359">
            <v>0</v>
          </cell>
          <cell r="R359">
            <v>0</v>
          </cell>
          <cell r="S359">
            <v>0</v>
          </cell>
          <cell r="T359">
            <v>94110.653297778787</v>
          </cell>
          <cell r="U359">
            <v>141261.63027332281</v>
          </cell>
          <cell r="W359">
            <v>285443.17697554402</v>
          </cell>
          <cell r="AA359">
            <v>350</v>
          </cell>
          <cell r="AB359">
            <v>50.267566072008549</v>
          </cell>
          <cell r="AC359">
            <v>0</v>
          </cell>
          <cell r="AD359">
            <v>0</v>
          </cell>
          <cell r="AE359">
            <v>0</v>
          </cell>
          <cell r="AF359">
            <v>0</v>
          </cell>
          <cell r="AG359">
            <v>0</v>
          </cell>
          <cell r="AH359">
            <v>891541</v>
          </cell>
          <cell r="AI359">
            <v>0</v>
          </cell>
          <cell r="AJ359">
            <v>0</v>
          </cell>
          <cell r="AK359">
            <v>0</v>
          </cell>
          <cell r="AL359">
            <v>891541</v>
          </cell>
          <cell r="AM359">
            <v>0</v>
          </cell>
          <cell r="AN359">
            <v>47150.976975544021</v>
          </cell>
          <cell r="AO359">
            <v>938691.97697554401</v>
          </cell>
          <cell r="AP359">
            <v>0</v>
          </cell>
          <cell r="AQ359">
            <v>0</v>
          </cell>
          <cell r="AR359">
            <v>0</v>
          </cell>
          <cell r="AS359">
            <v>0</v>
          </cell>
          <cell r="AT359">
            <v>0</v>
          </cell>
          <cell r="AU359">
            <v>938691.97697554401</v>
          </cell>
          <cell r="AW359">
            <v>350</v>
          </cell>
          <cell r="AX359">
            <v>0</v>
          </cell>
          <cell r="AY359">
            <v>0</v>
          </cell>
          <cell r="AZ359">
            <v>0</v>
          </cell>
          <cell r="BA359">
            <v>0</v>
          </cell>
          <cell r="BB359">
            <v>0</v>
          </cell>
          <cell r="BC359">
            <v>938693</v>
          </cell>
          <cell r="CA359">
            <v>350</v>
          </cell>
          <cell r="CB359">
            <v>350</v>
          </cell>
          <cell r="CC359" t="str">
            <v>WRENTHAM</v>
          </cell>
          <cell r="CD359">
            <v>891541</v>
          </cell>
          <cell r="CE359">
            <v>825160</v>
          </cell>
          <cell r="CF359">
            <v>66381</v>
          </cell>
          <cell r="CG359">
            <v>83583.599999999991</v>
          </cell>
          <cell r="CH359">
            <v>88327.6</v>
          </cell>
          <cell r="CI359">
            <v>0</v>
          </cell>
          <cell r="CJ359">
            <v>238292.19999999998</v>
          </cell>
          <cell r="CK359">
            <v>94110.653297778787</v>
          </cell>
          <cell r="DA359">
            <v>350</v>
          </cell>
          <cell r="DB359" t="str">
            <v>WRENTHAM</v>
          </cell>
          <cell r="DG359">
            <v>0</v>
          </cell>
          <cell r="DK359">
            <v>0</v>
          </cell>
          <cell r="DL359">
            <v>0</v>
          </cell>
          <cell r="DN359">
            <v>0</v>
          </cell>
          <cell r="DP359">
            <v>66381</v>
          </cell>
          <cell r="DQ359">
            <v>0</v>
          </cell>
          <cell r="DR359">
            <v>66381</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W360">
            <v>351</v>
          </cell>
          <cell r="AX360">
            <v>0</v>
          </cell>
          <cell r="AY360">
            <v>0</v>
          </cell>
          <cell r="AZ360">
            <v>0</v>
          </cell>
          <cell r="BA360">
            <v>0</v>
          </cell>
          <cell r="BB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8.0200501253132828</v>
          </cell>
          <cell r="E361">
            <v>165750</v>
          </cell>
          <cell r="F361">
            <v>0</v>
          </cell>
          <cell r="G361">
            <v>7522.8070175438597</v>
          </cell>
          <cell r="H361">
            <v>173272.80701754385</v>
          </cell>
          <cell r="J361">
            <v>7522.8070175438597</v>
          </cell>
          <cell r="K361">
            <v>15115.797301401413</v>
          </cell>
          <cell r="L361">
            <v>22638.604318945272</v>
          </cell>
          <cell r="N361">
            <v>150634.20269859859</v>
          </cell>
          <cell r="P361">
            <v>7522.8070175438597</v>
          </cell>
          <cell r="Q361">
            <v>0</v>
          </cell>
          <cell r="R361">
            <v>0</v>
          </cell>
          <cell r="S361">
            <v>0</v>
          </cell>
          <cell r="T361">
            <v>15115.797301401413</v>
          </cell>
          <cell r="U361">
            <v>22638.604318945272</v>
          </cell>
          <cell r="W361">
            <v>47198.00701754386</v>
          </cell>
          <cell r="AA361">
            <v>352</v>
          </cell>
          <cell r="AB361">
            <v>8.0200501253132828</v>
          </cell>
          <cell r="AC361">
            <v>0</v>
          </cell>
          <cell r="AD361">
            <v>0</v>
          </cell>
          <cell r="AE361">
            <v>0</v>
          </cell>
          <cell r="AF361">
            <v>0</v>
          </cell>
          <cell r="AG361">
            <v>0</v>
          </cell>
          <cell r="AH361">
            <v>165750</v>
          </cell>
          <cell r="AI361">
            <v>0</v>
          </cell>
          <cell r="AJ361">
            <v>0</v>
          </cell>
          <cell r="AK361">
            <v>0</v>
          </cell>
          <cell r="AL361">
            <v>165750</v>
          </cell>
          <cell r="AM361">
            <v>0</v>
          </cell>
          <cell r="AN361">
            <v>7522.8070175438597</v>
          </cell>
          <cell r="AO361">
            <v>173272.80701754385</v>
          </cell>
          <cell r="AP361">
            <v>0</v>
          </cell>
          <cell r="AQ361">
            <v>0</v>
          </cell>
          <cell r="AR361">
            <v>0</v>
          </cell>
          <cell r="AS361">
            <v>0</v>
          </cell>
          <cell r="AT361">
            <v>0</v>
          </cell>
          <cell r="AU361">
            <v>173272.80701754385</v>
          </cell>
          <cell r="AW361">
            <v>352</v>
          </cell>
          <cell r="AX361">
            <v>0</v>
          </cell>
          <cell r="AY361">
            <v>0</v>
          </cell>
          <cell r="AZ361">
            <v>0</v>
          </cell>
          <cell r="BA361">
            <v>0</v>
          </cell>
          <cell r="BB361">
            <v>0</v>
          </cell>
          <cell r="BC361">
            <v>173274</v>
          </cell>
          <cell r="CA361">
            <v>352</v>
          </cell>
          <cell r="CB361">
            <v>840</v>
          </cell>
          <cell r="CC361" t="str">
            <v>DEVENS</v>
          </cell>
          <cell r="CD361">
            <v>165750</v>
          </cell>
          <cell r="CE361">
            <v>159952</v>
          </cell>
          <cell r="CF361">
            <v>5798</v>
          </cell>
          <cell r="CG361">
            <v>28086</v>
          </cell>
          <cell r="CH361">
            <v>5791.2000000000007</v>
          </cell>
          <cell r="CI361">
            <v>0</v>
          </cell>
          <cell r="CJ361">
            <v>39675.199999999997</v>
          </cell>
          <cell r="CK361">
            <v>15115.797301401413</v>
          </cell>
          <cell r="DA361">
            <v>352</v>
          </cell>
          <cell r="DB361" t="str">
            <v>DEVENS</v>
          </cell>
          <cell r="DG361">
            <v>0</v>
          </cell>
          <cell r="DK361">
            <v>0</v>
          </cell>
          <cell r="DL361">
            <v>0</v>
          </cell>
          <cell r="DN361">
            <v>0</v>
          </cell>
          <cell r="DP361">
            <v>5798</v>
          </cell>
          <cell r="DQ361">
            <v>0</v>
          </cell>
          <cell r="DR361">
            <v>5798</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W362">
            <v>406</v>
          </cell>
          <cell r="AX362">
            <v>0</v>
          </cell>
          <cell r="AY362">
            <v>0</v>
          </cell>
          <cell r="AZ362">
            <v>0</v>
          </cell>
          <cell r="BA362">
            <v>0</v>
          </cell>
          <cell r="BB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31.165828364013489</v>
          </cell>
          <cell r="E363">
            <v>465679.66014726448</v>
          </cell>
          <cell r="F363">
            <v>0</v>
          </cell>
          <cell r="G363">
            <v>29233.547005444656</v>
          </cell>
          <cell r="H363">
            <v>494913.20715270913</v>
          </cell>
          <cell r="J363">
            <v>29233.547005444656</v>
          </cell>
          <cell r="K363">
            <v>43504.287996162806</v>
          </cell>
          <cell r="L363">
            <v>72737.835001607455</v>
          </cell>
          <cell r="N363">
            <v>422175.37215110171</v>
          </cell>
          <cell r="P363">
            <v>29233.547005444656</v>
          </cell>
          <cell r="Q363">
            <v>0</v>
          </cell>
          <cell r="R363">
            <v>0</v>
          </cell>
          <cell r="S363">
            <v>0</v>
          </cell>
          <cell r="T363">
            <v>43504.287996162806</v>
          </cell>
          <cell r="U363">
            <v>72737.835001607455</v>
          </cell>
          <cell r="W363">
            <v>137438.20715270913</v>
          </cell>
          <cell r="AA363">
            <v>600</v>
          </cell>
          <cell r="AB363">
            <v>31.165828364013489</v>
          </cell>
          <cell r="AC363">
            <v>0</v>
          </cell>
          <cell r="AD363">
            <v>0</v>
          </cell>
          <cell r="AE363">
            <v>0</v>
          </cell>
          <cell r="AF363">
            <v>0</v>
          </cell>
          <cell r="AG363">
            <v>0</v>
          </cell>
          <cell r="AH363">
            <v>467544</v>
          </cell>
          <cell r="AI363">
            <v>1864.3398527352849</v>
          </cell>
          <cell r="AJ363">
            <v>0</v>
          </cell>
          <cell r="AK363">
            <v>0</v>
          </cell>
          <cell r="AL363">
            <v>465679.66014726448</v>
          </cell>
          <cell r="AM363">
            <v>0</v>
          </cell>
          <cell r="AN363">
            <v>29233.547005444656</v>
          </cell>
          <cell r="AO363">
            <v>494913.20715270902</v>
          </cell>
          <cell r="AP363">
            <v>0</v>
          </cell>
          <cell r="AQ363">
            <v>0</v>
          </cell>
          <cell r="AR363">
            <v>0</v>
          </cell>
          <cell r="AS363">
            <v>0</v>
          </cell>
          <cell r="AT363">
            <v>0</v>
          </cell>
          <cell r="AU363">
            <v>494913.20715270902</v>
          </cell>
          <cell r="AW363">
            <v>600</v>
          </cell>
          <cell r="AX363">
            <v>0</v>
          </cell>
          <cell r="AY363">
            <v>0</v>
          </cell>
          <cell r="AZ363">
            <v>0</v>
          </cell>
          <cell r="BA363">
            <v>0</v>
          </cell>
          <cell r="BB363">
            <v>0</v>
          </cell>
          <cell r="BC363">
            <v>496776</v>
          </cell>
          <cell r="CA363">
            <v>600</v>
          </cell>
          <cell r="CB363">
            <v>701</v>
          </cell>
          <cell r="CC363" t="str">
            <v>ACTON BOXBOROUGH</v>
          </cell>
          <cell r="CD363">
            <v>465679.66014726448</v>
          </cell>
          <cell r="CE363">
            <v>446369</v>
          </cell>
          <cell r="CF363">
            <v>19310.660147264483</v>
          </cell>
          <cell r="CG363">
            <v>72925.2</v>
          </cell>
          <cell r="CH363">
            <v>15968.800000000001</v>
          </cell>
          <cell r="CI363">
            <v>0</v>
          </cell>
          <cell r="CJ363">
            <v>108204.66014726448</v>
          </cell>
          <cell r="CK363">
            <v>43504.287996162806</v>
          </cell>
          <cell r="DA363">
            <v>600</v>
          </cell>
          <cell r="DB363" t="str">
            <v>ACTON BOXBOROUGH</v>
          </cell>
          <cell r="DG363">
            <v>0</v>
          </cell>
          <cell r="DK363">
            <v>0</v>
          </cell>
          <cell r="DL363">
            <v>0</v>
          </cell>
          <cell r="DN363">
            <v>0</v>
          </cell>
          <cell r="DP363">
            <v>19310.660147264483</v>
          </cell>
          <cell r="DQ363">
            <v>0</v>
          </cell>
          <cell r="DR363">
            <v>19310.660147264483</v>
          </cell>
          <cell r="DT363">
            <v>0</v>
          </cell>
          <cell r="EB363" t="str">
            <v>fy15</v>
          </cell>
          <cell r="EC363">
            <v>-600</v>
          </cell>
        </row>
        <row r="364">
          <cell r="A364">
            <v>603</v>
          </cell>
          <cell r="B364">
            <v>702</v>
          </cell>
          <cell r="C364" t="str">
            <v>HOOSAC VALLEY</v>
          </cell>
          <cell r="D364">
            <v>66.354838709677409</v>
          </cell>
          <cell r="E364">
            <v>1039185</v>
          </cell>
          <cell r="F364">
            <v>0</v>
          </cell>
          <cell r="G364">
            <v>62240.838709677409</v>
          </cell>
          <cell r="H364">
            <v>1101425.8387096773</v>
          </cell>
          <cell r="J364">
            <v>62240.838709677409</v>
          </cell>
          <cell r="K364">
            <v>102689</v>
          </cell>
          <cell r="L364">
            <v>164929.83870967739</v>
          </cell>
          <cell r="N364">
            <v>936496</v>
          </cell>
          <cell r="P364">
            <v>62240.838709677409</v>
          </cell>
          <cell r="Q364">
            <v>0</v>
          </cell>
          <cell r="R364">
            <v>0</v>
          </cell>
          <cell r="S364">
            <v>0</v>
          </cell>
          <cell r="T364">
            <v>102689</v>
          </cell>
          <cell r="U364">
            <v>164929.83870967739</v>
          </cell>
          <cell r="W364">
            <v>167363.03870967741</v>
          </cell>
          <cell r="AA364">
            <v>603</v>
          </cell>
          <cell r="AB364">
            <v>66.354838709677409</v>
          </cell>
          <cell r="AC364">
            <v>0</v>
          </cell>
          <cell r="AD364">
            <v>0</v>
          </cell>
          <cell r="AE364">
            <v>0</v>
          </cell>
          <cell r="AF364">
            <v>0</v>
          </cell>
          <cell r="AG364">
            <v>0</v>
          </cell>
          <cell r="AH364">
            <v>1039185</v>
          </cell>
          <cell r="AI364">
            <v>0</v>
          </cell>
          <cell r="AJ364">
            <v>0</v>
          </cell>
          <cell r="AK364">
            <v>0</v>
          </cell>
          <cell r="AL364">
            <v>1039185</v>
          </cell>
          <cell r="AM364">
            <v>0</v>
          </cell>
          <cell r="AN364">
            <v>62240.838709677409</v>
          </cell>
          <cell r="AO364">
            <v>1101425.8387096773</v>
          </cell>
          <cell r="AP364">
            <v>0</v>
          </cell>
          <cell r="AQ364">
            <v>0</v>
          </cell>
          <cell r="AR364">
            <v>0</v>
          </cell>
          <cell r="AS364">
            <v>0</v>
          </cell>
          <cell r="AT364">
            <v>0</v>
          </cell>
          <cell r="AU364">
            <v>1101425.8387096773</v>
          </cell>
          <cell r="AW364">
            <v>603</v>
          </cell>
          <cell r="AX364">
            <v>0</v>
          </cell>
          <cell r="AY364">
            <v>0</v>
          </cell>
          <cell r="AZ364">
            <v>0</v>
          </cell>
          <cell r="BA364">
            <v>0</v>
          </cell>
          <cell r="BB364">
            <v>0</v>
          </cell>
          <cell r="BC364">
            <v>1101429</v>
          </cell>
          <cell r="CA364">
            <v>603</v>
          </cell>
          <cell r="CB364">
            <v>702</v>
          </cell>
          <cell r="CC364" t="str">
            <v>ADAMS CHESHIRE</v>
          </cell>
          <cell r="CD364">
            <v>1039185</v>
          </cell>
          <cell r="CE364">
            <v>936496</v>
          </cell>
          <cell r="CF364">
            <v>102689</v>
          </cell>
          <cell r="CG364">
            <v>0</v>
          </cell>
          <cell r="CH364">
            <v>2433.2000000000003</v>
          </cell>
          <cell r="CI364">
            <v>0</v>
          </cell>
          <cell r="CJ364">
            <v>105122.2</v>
          </cell>
          <cell r="CK364">
            <v>102689</v>
          </cell>
          <cell r="DA364">
            <v>603</v>
          </cell>
          <cell r="DB364" t="str">
            <v>ADAMS CHESHIRE</v>
          </cell>
          <cell r="DG364">
            <v>0</v>
          </cell>
          <cell r="DK364">
            <v>0</v>
          </cell>
          <cell r="DL364">
            <v>0</v>
          </cell>
          <cell r="DN364">
            <v>0</v>
          </cell>
          <cell r="DP364">
            <v>102689</v>
          </cell>
          <cell r="DQ364">
            <v>0</v>
          </cell>
          <cell r="DR364">
            <v>102689</v>
          </cell>
          <cell r="DT364">
            <v>0</v>
          </cell>
          <cell r="EC364">
            <v>-603</v>
          </cell>
        </row>
        <row r="365">
          <cell r="A365">
            <v>605</v>
          </cell>
          <cell r="B365">
            <v>703</v>
          </cell>
          <cell r="C365" t="str">
            <v>AMHERST PELHAM</v>
          </cell>
          <cell r="D365">
            <v>94.183084517932556</v>
          </cell>
          <cell r="E365">
            <v>1882820</v>
          </cell>
          <cell r="F365">
            <v>0</v>
          </cell>
          <cell r="G365">
            <v>88343.733277820749</v>
          </cell>
          <cell r="H365">
            <v>1971163.7332778207</v>
          </cell>
          <cell r="J365">
            <v>88343.733277820749</v>
          </cell>
          <cell r="K365">
            <v>202576.41719734622</v>
          </cell>
          <cell r="L365">
            <v>290920.15047516697</v>
          </cell>
          <cell r="N365">
            <v>1680243.5828026538</v>
          </cell>
          <cell r="P365">
            <v>88343.733277820749</v>
          </cell>
          <cell r="Q365">
            <v>0</v>
          </cell>
          <cell r="R365">
            <v>0</v>
          </cell>
          <cell r="S365">
            <v>0</v>
          </cell>
          <cell r="T365">
            <v>202576.41719734622</v>
          </cell>
          <cell r="U365">
            <v>290920.15047516697</v>
          </cell>
          <cell r="W365">
            <v>376171.33327782073</v>
          </cell>
          <cell r="AA365">
            <v>605</v>
          </cell>
          <cell r="AB365">
            <v>94.183084517932556</v>
          </cell>
          <cell r="AC365">
            <v>0</v>
          </cell>
          <cell r="AD365">
            <v>0</v>
          </cell>
          <cell r="AE365">
            <v>0</v>
          </cell>
          <cell r="AF365">
            <v>0</v>
          </cell>
          <cell r="AG365">
            <v>0</v>
          </cell>
          <cell r="AH365">
            <v>1882820</v>
          </cell>
          <cell r="AI365">
            <v>0</v>
          </cell>
          <cell r="AJ365">
            <v>0</v>
          </cell>
          <cell r="AK365">
            <v>0</v>
          </cell>
          <cell r="AL365">
            <v>1882820</v>
          </cell>
          <cell r="AM365">
            <v>0</v>
          </cell>
          <cell r="AN365">
            <v>88343.733277820749</v>
          </cell>
          <cell r="AO365">
            <v>1971163.733277821</v>
          </cell>
          <cell r="AP365">
            <v>0</v>
          </cell>
          <cell r="AQ365">
            <v>0</v>
          </cell>
          <cell r="AR365">
            <v>0</v>
          </cell>
          <cell r="AS365">
            <v>0</v>
          </cell>
          <cell r="AT365">
            <v>0</v>
          </cell>
          <cell r="AU365">
            <v>1971163.733277821</v>
          </cell>
          <cell r="AW365">
            <v>605</v>
          </cell>
          <cell r="AX365">
            <v>0</v>
          </cell>
          <cell r="AY365">
            <v>0</v>
          </cell>
          <cell r="AZ365">
            <v>0</v>
          </cell>
          <cell r="BA365">
            <v>0</v>
          </cell>
          <cell r="BB365">
            <v>0</v>
          </cell>
          <cell r="BC365">
            <v>1971166</v>
          </cell>
          <cell r="CA365">
            <v>605</v>
          </cell>
          <cell r="CB365">
            <v>703</v>
          </cell>
          <cell r="CC365" t="str">
            <v>AMHERST PELHAM</v>
          </cell>
          <cell r="CD365">
            <v>1882820</v>
          </cell>
          <cell r="CE365">
            <v>1722568</v>
          </cell>
          <cell r="CF365">
            <v>160252</v>
          </cell>
          <cell r="CG365">
            <v>127575.59999999999</v>
          </cell>
          <cell r="CH365">
            <v>0</v>
          </cell>
          <cell r="CI365">
            <v>0</v>
          </cell>
          <cell r="CJ365">
            <v>287827.59999999998</v>
          </cell>
          <cell r="CK365">
            <v>202576.41719734622</v>
          </cell>
          <cell r="DA365">
            <v>605</v>
          </cell>
          <cell r="DB365" t="str">
            <v>AMHERST PELHAM</v>
          </cell>
          <cell r="DG365">
            <v>0</v>
          </cell>
          <cell r="DK365">
            <v>0</v>
          </cell>
          <cell r="DL365">
            <v>0</v>
          </cell>
          <cell r="DN365">
            <v>0</v>
          </cell>
          <cell r="DP365">
            <v>160252</v>
          </cell>
          <cell r="DQ365">
            <v>0</v>
          </cell>
          <cell r="DR365">
            <v>160252</v>
          </cell>
          <cell r="DT365">
            <v>0</v>
          </cell>
          <cell r="EC365">
            <v>-605</v>
          </cell>
        </row>
        <row r="366">
          <cell r="A366">
            <v>610</v>
          </cell>
          <cell r="B366">
            <v>704</v>
          </cell>
          <cell r="C366" t="str">
            <v>ASHBURNHAM WESTMINSTER</v>
          </cell>
          <cell r="D366">
            <v>21.445827683964012</v>
          </cell>
          <cell r="E366">
            <v>301689.58931344759</v>
          </cell>
          <cell r="F366">
            <v>0</v>
          </cell>
          <cell r="G366">
            <v>20116.186367558243</v>
          </cell>
          <cell r="H366">
            <v>321805.77568100585</v>
          </cell>
          <cell r="J366">
            <v>20116.186367558243</v>
          </cell>
          <cell r="K366">
            <v>33629.870862145537</v>
          </cell>
          <cell r="L366">
            <v>53746.05722970378</v>
          </cell>
          <cell r="N366">
            <v>268059.71845130209</v>
          </cell>
          <cell r="P366">
            <v>20116.186367558243</v>
          </cell>
          <cell r="Q366">
            <v>0</v>
          </cell>
          <cell r="R366">
            <v>0</v>
          </cell>
          <cell r="S366">
            <v>0</v>
          </cell>
          <cell r="T366">
            <v>33629.870862145537</v>
          </cell>
          <cell r="U366">
            <v>53746.05722970378</v>
          </cell>
          <cell r="W366">
            <v>115094.57568100582</v>
          </cell>
          <cell r="AA366">
            <v>610</v>
          </cell>
          <cell r="AB366">
            <v>21.445827683964012</v>
          </cell>
          <cell r="AC366">
            <v>0</v>
          </cell>
          <cell r="AD366">
            <v>0</v>
          </cell>
          <cell r="AE366">
            <v>0</v>
          </cell>
          <cell r="AF366">
            <v>0</v>
          </cell>
          <cell r="AG366">
            <v>0</v>
          </cell>
          <cell r="AH366">
            <v>303354</v>
          </cell>
          <cell r="AI366">
            <v>1664.4106865524466</v>
          </cell>
          <cell r="AJ366">
            <v>0</v>
          </cell>
          <cell r="AK366">
            <v>0</v>
          </cell>
          <cell r="AL366">
            <v>301689.58931344759</v>
          </cell>
          <cell r="AM366">
            <v>0</v>
          </cell>
          <cell r="AN366">
            <v>20116.186367558243</v>
          </cell>
          <cell r="AO366">
            <v>321805.77568100579</v>
          </cell>
          <cell r="AP366">
            <v>0</v>
          </cell>
          <cell r="AQ366">
            <v>0</v>
          </cell>
          <cell r="AR366">
            <v>0</v>
          </cell>
          <cell r="AS366">
            <v>0</v>
          </cell>
          <cell r="AT366">
            <v>0</v>
          </cell>
          <cell r="AU366">
            <v>321805.77568100579</v>
          </cell>
          <cell r="AW366">
            <v>610</v>
          </cell>
          <cell r="AX366">
            <v>0</v>
          </cell>
          <cell r="AY366">
            <v>0</v>
          </cell>
          <cell r="AZ366">
            <v>0</v>
          </cell>
          <cell r="BA366">
            <v>0</v>
          </cell>
          <cell r="BB366">
            <v>0</v>
          </cell>
          <cell r="BC366">
            <v>323466</v>
          </cell>
          <cell r="CA366">
            <v>610</v>
          </cell>
          <cell r="CB366">
            <v>704</v>
          </cell>
          <cell r="CC366" t="str">
            <v>ASHBURNHAM WESTMINSTER</v>
          </cell>
          <cell r="CD366">
            <v>301689.58931344759</v>
          </cell>
          <cell r="CE366">
            <v>285623</v>
          </cell>
          <cell r="CF366">
            <v>16066.589313447592</v>
          </cell>
          <cell r="CG366">
            <v>52939.799999999996</v>
          </cell>
          <cell r="CH366">
            <v>25972</v>
          </cell>
          <cell r="CI366">
            <v>0</v>
          </cell>
          <cell r="CJ366">
            <v>94978.38931344758</v>
          </cell>
          <cell r="CK366">
            <v>33629.870862145537</v>
          </cell>
          <cell r="DA366">
            <v>610</v>
          </cell>
          <cell r="DB366" t="str">
            <v>ASHBURNHAM WESTMINSTER</v>
          </cell>
          <cell r="DG366">
            <v>0</v>
          </cell>
          <cell r="DK366">
            <v>0</v>
          </cell>
          <cell r="DL366">
            <v>0</v>
          </cell>
          <cell r="DN366">
            <v>0</v>
          </cell>
          <cell r="DP366">
            <v>16066.589313447592</v>
          </cell>
          <cell r="DQ366">
            <v>0</v>
          </cell>
          <cell r="DR366">
            <v>16066.589313447592</v>
          </cell>
          <cell r="DT366">
            <v>0</v>
          </cell>
          <cell r="EC366">
            <v>-610</v>
          </cell>
        </row>
        <row r="367">
          <cell r="A367">
            <v>615</v>
          </cell>
          <cell r="B367">
            <v>705</v>
          </cell>
          <cell r="C367" t="str">
            <v>ATHOL ROYALSTON</v>
          </cell>
          <cell r="D367">
            <v>3.1147540983606556</v>
          </cell>
          <cell r="E367">
            <v>42031.259016393444</v>
          </cell>
          <cell r="F367">
            <v>0</v>
          </cell>
          <cell r="G367">
            <v>2921.6393442622948</v>
          </cell>
          <cell r="H367">
            <v>44952.898360655738</v>
          </cell>
          <cell r="J367">
            <v>2921.6393442622948</v>
          </cell>
          <cell r="K367">
            <v>11302.259016393444</v>
          </cell>
          <cell r="L367">
            <v>14223.898360655738</v>
          </cell>
          <cell r="N367">
            <v>30729</v>
          </cell>
          <cell r="P367">
            <v>2921.6393442622948</v>
          </cell>
          <cell r="Q367">
            <v>0</v>
          </cell>
          <cell r="R367">
            <v>0</v>
          </cell>
          <cell r="S367">
            <v>0</v>
          </cell>
          <cell r="T367">
            <v>11302.259016393444</v>
          </cell>
          <cell r="U367">
            <v>14223.898360655738</v>
          </cell>
          <cell r="W367">
            <v>17623.898360655738</v>
          </cell>
          <cell r="AA367">
            <v>615</v>
          </cell>
          <cell r="AB367">
            <v>3.1147540983606556</v>
          </cell>
          <cell r="AC367">
            <v>0</v>
          </cell>
          <cell r="AD367">
            <v>0</v>
          </cell>
          <cell r="AE367">
            <v>0</v>
          </cell>
          <cell r="AF367">
            <v>0</v>
          </cell>
          <cell r="AG367">
            <v>0</v>
          </cell>
          <cell r="AH367">
            <v>42414</v>
          </cell>
          <cell r="AI367">
            <v>382.74098360655739</v>
          </cell>
          <cell r="AJ367">
            <v>0</v>
          </cell>
          <cell r="AK367">
            <v>0</v>
          </cell>
          <cell r="AL367">
            <v>42031.259016393444</v>
          </cell>
          <cell r="AM367">
            <v>0</v>
          </cell>
          <cell r="AN367">
            <v>2921.6393442622948</v>
          </cell>
          <cell r="AO367">
            <v>44952.898360655738</v>
          </cell>
          <cell r="AP367">
            <v>0</v>
          </cell>
          <cell r="AQ367">
            <v>0</v>
          </cell>
          <cell r="AR367">
            <v>0</v>
          </cell>
          <cell r="AS367">
            <v>0</v>
          </cell>
          <cell r="AT367">
            <v>0</v>
          </cell>
          <cell r="AU367">
            <v>44952.898360655738</v>
          </cell>
          <cell r="AW367">
            <v>615</v>
          </cell>
          <cell r="AX367">
            <v>0</v>
          </cell>
          <cell r="AY367">
            <v>0</v>
          </cell>
          <cell r="AZ367">
            <v>0</v>
          </cell>
          <cell r="BA367">
            <v>0</v>
          </cell>
          <cell r="BB367">
            <v>0</v>
          </cell>
          <cell r="BC367">
            <v>45336</v>
          </cell>
          <cell r="CA367">
            <v>615</v>
          </cell>
          <cell r="CB367">
            <v>705</v>
          </cell>
          <cell r="CC367" t="str">
            <v>ATHOL ROYALSTON</v>
          </cell>
          <cell r="CD367">
            <v>42031.259016393444</v>
          </cell>
          <cell r="CE367">
            <v>30729</v>
          </cell>
          <cell r="CF367">
            <v>11302.259016393444</v>
          </cell>
          <cell r="CG367">
            <v>0</v>
          </cell>
          <cell r="CH367">
            <v>3400</v>
          </cell>
          <cell r="CI367">
            <v>0</v>
          </cell>
          <cell r="CJ367">
            <v>14702.259016393444</v>
          </cell>
          <cell r="CK367">
            <v>11302.259016393444</v>
          </cell>
          <cell r="DA367">
            <v>615</v>
          </cell>
          <cell r="DB367" t="str">
            <v>ATHOL ROYALSTON</v>
          </cell>
          <cell r="DG367">
            <v>0</v>
          </cell>
          <cell r="DK367">
            <v>0</v>
          </cell>
          <cell r="DL367">
            <v>0</v>
          </cell>
          <cell r="DN367">
            <v>0</v>
          </cell>
          <cell r="DP367">
            <v>11302.259016393444</v>
          </cell>
          <cell r="DQ367">
            <v>0</v>
          </cell>
          <cell r="DR367">
            <v>11302.259016393444</v>
          </cell>
          <cell r="DT367">
            <v>0</v>
          </cell>
          <cell r="EC367">
            <v>-615</v>
          </cell>
        </row>
        <row r="368">
          <cell r="A368">
            <v>616</v>
          </cell>
          <cell r="B368">
            <v>616</v>
          </cell>
          <cell r="C368" t="str">
            <v>AYER SHIRLEY</v>
          </cell>
          <cell r="D368">
            <v>62.266689655861583</v>
          </cell>
          <cell r="E368">
            <v>944410.39600117935</v>
          </cell>
          <cell r="F368">
            <v>0</v>
          </cell>
          <cell r="G368">
            <v>58406.154897198168</v>
          </cell>
          <cell r="H368">
            <v>1002816.5508983776</v>
          </cell>
          <cell r="J368">
            <v>58406.154897198168</v>
          </cell>
          <cell r="K368">
            <v>40437.474520235803</v>
          </cell>
          <cell r="L368">
            <v>98843.629417433971</v>
          </cell>
          <cell r="N368">
            <v>903972.92148094357</v>
          </cell>
          <cell r="P368">
            <v>58406.154897198168</v>
          </cell>
          <cell r="Q368">
            <v>0</v>
          </cell>
          <cell r="R368">
            <v>0</v>
          </cell>
          <cell r="S368">
            <v>0</v>
          </cell>
          <cell r="T368">
            <v>40437.474520235803</v>
          </cell>
          <cell r="U368">
            <v>98843.629417433971</v>
          </cell>
          <cell r="W368">
            <v>140165.7508983775</v>
          </cell>
          <cell r="AA368">
            <v>616</v>
          </cell>
          <cell r="AB368">
            <v>62.266689655861583</v>
          </cell>
          <cell r="AC368">
            <v>0</v>
          </cell>
          <cell r="AD368">
            <v>0</v>
          </cell>
          <cell r="AE368">
            <v>0</v>
          </cell>
          <cell r="AF368">
            <v>0</v>
          </cell>
          <cell r="AG368">
            <v>0</v>
          </cell>
          <cell r="AH368">
            <v>962464</v>
          </cell>
          <cell r="AI368">
            <v>18053.603998820508</v>
          </cell>
          <cell r="AJ368">
            <v>0</v>
          </cell>
          <cell r="AK368">
            <v>0</v>
          </cell>
          <cell r="AL368">
            <v>944410.39600117935</v>
          </cell>
          <cell r="AM368">
            <v>0</v>
          </cell>
          <cell r="AN368">
            <v>58406.154897198168</v>
          </cell>
          <cell r="AO368">
            <v>1002816.5508983777</v>
          </cell>
          <cell r="AP368">
            <v>0</v>
          </cell>
          <cell r="AQ368">
            <v>0</v>
          </cell>
          <cell r="AR368">
            <v>0</v>
          </cell>
          <cell r="AS368">
            <v>0</v>
          </cell>
          <cell r="AT368">
            <v>0</v>
          </cell>
          <cell r="AU368">
            <v>1002816.5508983777</v>
          </cell>
          <cell r="AW368">
            <v>616</v>
          </cell>
          <cell r="AX368">
            <v>0</v>
          </cell>
          <cell r="AY368">
            <v>0</v>
          </cell>
          <cell r="AZ368">
            <v>0</v>
          </cell>
          <cell r="BA368">
            <v>0</v>
          </cell>
          <cell r="BB368">
            <v>0</v>
          </cell>
          <cell r="BC368">
            <v>1020864</v>
          </cell>
          <cell r="CA368">
            <v>616</v>
          </cell>
          <cell r="CB368">
            <v>616</v>
          </cell>
          <cell r="CC368" t="str">
            <v>AYER SHIRLEY</v>
          </cell>
          <cell r="CD368">
            <v>944410.39600117935</v>
          </cell>
          <cell r="CE368">
            <v>924488</v>
          </cell>
          <cell r="CF368">
            <v>19922.396001179353</v>
          </cell>
          <cell r="CG368">
            <v>61837.2</v>
          </cell>
          <cell r="CH368">
            <v>0</v>
          </cell>
          <cell r="CI368">
            <v>0</v>
          </cell>
          <cell r="CJ368">
            <v>81759.59600117935</v>
          </cell>
          <cell r="CK368">
            <v>40437.474520235803</v>
          </cell>
          <cell r="DA368">
            <v>616</v>
          </cell>
          <cell r="DB368" t="str">
            <v>AYER SHIRLEY</v>
          </cell>
          <cell r="DG368">
            <v>0</v>
          </cell>
          <cell r="DK368">
            <v>0</v>
          </cell>
          <cell r="DL368">
            <v>0</v>
          </cell>
          <cell r="DN368">
            <v>0</v>
          </cell>
          <cell r="DP368">
            <v>19922.396001179353</v>
          </cell>
          <cell r="DQ368">
            <v>0</v>
          </cell>
          <cell r="DR368">
            <v>19922.396001179353</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W369">
            <v>618</v>
          </cell>
          <cell r="AX369">
            <v>0</v>
          </cell>
          <cell r="AY369">
            <v>0</v>
          </cell>
          <cell r="AZ369">
            <v>0</v>
          </cell>
          <cell r="BA369">
            <v>0</v>
          </cell>
          <cell r="BB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9.0050125313283225</v>
          </cell>
          <cell r="E370">
            <v>154868.37822055136</v>
          </cell>
          <cell r="F370">
            <v>0</v>
          </cell>
          <cell r="G370">
            <v>8446.7017543859638</v>
          </cell>
          <cell r="H370">
            <v>163315.07997493731</v>
          </cell>
          <cell r="J370">
            <v>8446.7017543859638</v>
          </cell>
          <cell r="K370">
            <v>0</v>
          </cell>
          <cell r="L370">
            <v>8446.7017543859638</v>
          </cell>
          <cell r="N370">
            <v>154868.37822055136</v>
          </cell>
          <cell r="P370">
            <v>8446.7017543859638</v>
          </cell>
          <cell r="Q370">
            <v>435.87969066182939</v>
          </cell>
          <cell r="R370">
            <v>0</v>
          </cell>
          <cell r="S370">
            <v>0</v>
          </cell>
          <cell r="T370">
            <v>0</v>
          </cell>
          <cell r="U370">
            <v>8882.5814450477937</v>
          </cell>
          <cell r="W370">
            <v>8882.5814450477937</v>
          </cell>
          <cell r="AA370">
            <v>620</v>
          </cell>
          <cell r="AB370">
            <v>9.0050125313283225</v>
          </cell>
          <cell r="AC370">
            <v>0</v>
          </cell>
          <cell r="AD370">
            <v>0</v>
          </cell>
          <cell r="AE370">
            <v>0</v>
          </cell>
          <cell r="AF370">
            <v>0</v>
          </cell>
          <cell r="AG370">
            <v>0</v>
          </cell>
          <cell r="AH370">
            <v>155680</v>
          </cell>
          <cell r="AI370">
            <v>811.6217794486214</v>
          </cell>
          <cell r="AJ370">
            <v>0</v>
          </cell>
          <cell r="AK370">
            <v>0</v>
          </cell>
          <cell r="AL370">
            <v>154868.37822055136</v>
          </cell>
          <cell r="AM370">
            <v>0</v>
          </cell>
          <cell r="AN370">
            <v>8446.7017543859638</v>
          </cell>
          <cell r="AO370">
            <v>163315.07997493737</v>
          </cell>
          <cell r="AP370">
            <v>0</v>
          </cell>
          <cell r="AQ370">
            <v>435.87969066182939</v>
          </cell>
          <cell r="AR370">
            <v>0</v>
          </cell>
          <cell r="AS370">
            <v>0</v>
          </cell>
          <cell r="AT370">
            <v>435.87969066182939</v>
          </cell>
          <cell r="AU370">
            <v>163750.95966559922</v>
          </cell>
          <cell r="AW370">
            <v>620</v>
          </cell>
          <cell r="AX370">
            <v>0</v>
          </cell>
          <cell r="AY370">
            <v>0</v>
          </cell>
          <cell r="AZ370">
            <v>0</v>
          </cell>
          <cell r="BA370">
            <v>0</v>
          </cell>
          <cell r="BB370">
            <v>0</v>
          </cell>
          <cell r="BC370">
            <v>164124</v>
          </cell>
          <cell r="CA370">
            <v>620</v>
          </cell>
          <cell r="CB370">
            <v>707</v>
          </cell>
          <cell r="CC370" t="str">
            <v>BERLIN BOYLSTON</v>
          </cell>
          <cell r="CD370">
            <v>154868.37822055136</v>
          </cell>
          <cell r="CE370">
            <v>157604</v>
          </cell>
          <cell r="CF370">
            <v>0</v>
          </cell>
          <cell r="CG370">
            <v>0</v>
          </cell>
          <cell r="CH370">
            <v>0</v>
          </cell>
          <cell r="CI370">
            <v>0</v>
          </cell>
          <cell r="CJ370">
            <v>0</v>
          </cell>
          <cell r="CK370">
            <v>0</v>
          </cell>
          <cell r="DA370">
            <v>620</v>
          </cell>
          <cell r="DB370" t="str">
            <v>BERLIN BOYLSTON</v>
          </cell>
          <cell r="DG370">
            <v>0</v>
          </cell>
          <cell r="DK370">
            <v>0</v>
          </cell>
          <cell r="DL370">
            <v>0</v>
          </cell>
          <cell r="DN370">
            <v>0</v>
          </cell>
          <cell r="DP370">
            <v>0</v>
          </cell>
          <cell r="DQ370">
            <v>0</v>
          </cell>
          <cell r="DR370">
            <v>0</v>
          </cell>
          <cell r="DT370">
            <v>0</v>
          </cell>
          <cell r="EB370" t="str">
            <v>fy20</v>
          </cell>
          <cell r="EC370">
            <v>-620</v>
          </cell>
        </row>
        <row r="371">
          <cell r="A371">
            <v>622</v>
          </cell>
          <cell r="B371">
            <v>765</v>
          </cell>
          <cell r="C371" t="str">
            <v>BLACKSTONE MILLVILLE</v>
          </cell>
          <cell r="D371">
            <v>45.419694665089274</v>
          </cell>
          <cell r="E371">
            <v>626869.33098698687</v>
          </cell>
          <cell r="F371">
            <v>0</v>
          </cell>
          <cell r="G371">
            <v>42603.673595853761</v>
          </cell>
          <cell r="H371">
            <v>669473.0045828406</v>
          </cell>
          <cell r="J371">
            <v>42603.673595853761</v>
          </cell>
          <cell r="K371">
            <v>66590.105684148381</v>
          </cell>
          <cell r="L371">
            <v>109193.77928000214</v>
          </cell>
          <cell r="N371">
            <v>560279.22530283849</v>
          </cell>
          <cell r="P371">
            <v>42603.673595853761</v>
          </cell>
          <cell r="Q371">
            <v>1203.1107919621647</v>
          </cell>
          <cell r="R371">
            <v>0</v>
          </cell>
          <cell r="S371">
            <v>0</v>
          </cell>
          <cell r="T371">
            <v>66590.105684148381</v>
          </cell>
          <cell r="U371">
            <v>110396.8900719643</v>
          </cell>
          <cell r="W371">
            <v>322330.91537480283</v>
          </cell>
          <cell r="AA371">
            <v>622</v>
          </cell>
          <cell r="AB371">
            <v>45.419694665089274</v>
          </cell>
          <cell r="AC371">
            <v>0</v>
          </cell>
          <cell r="AD371">
            <v>0</v>
          </cell>
          <cell r="AE371">
            <v>0</v>
          </cell>
          <cell r="AF371">
            <v>0</v>
          </cell>
          <cell r="AG371">
            <v>0</v>
          </cell>
          <cell r="AH371">
            <v>631092</v>
          </cell>
          <cell r="AI371">
            <v>4222.6690130133502</v>
          </cell>
          <cell r="AJ371">
            <v>0</v>
          </cell>
          <cell r="AK371">
            <v>0</v>
          </cell>
          <cell r="AL371">
            <v>626869.33098698687</v>
          </cell>
          <cell r="AM371">
            <v>0</v>
          </cell>
          <cell r="AN371">
            <v>42603.673595853761</v>
          </cell>
          <cell r="AO371">
            <v>669473.00458284025</v>
          </cell>
          <cell r="AP371">
            <v>0</v>
          </cell>
          <cell r="AQ371">
            <v>1203.1107919621647</v>
          </cell>
          <cell r="AR371">
            <v>0</v>
          </cell>
          <cell r="AS371">
            <v>0</v>
          </cell>
          <cell r="AT371">
            <v>1203.1107919621647</v>
          </cell>
          <cell r="AU371">
            <v>670676.1153748025</v>
          </cell>
          <cell r="AW371">
            <v>622</v>
          </cell>
          <cell r="AX371">
            <v>0</v>
          </cell>
          <cell r="AY371">
            <v>0</v>
          </cell>
          <cell r="AZ371">
            <v>0</v>
          </cell>
          <cell r="BA371">
            <v>0</v>
          </cell>
          <cell r="BB371">
            <v>0</v>
          </cell>
          <cell r="BC371">
            <v>673698</v>
          </cell>
          <cell r="CA371">
            <v>622</v>
          </cell>
          <cell r="CB371">
            <v>765</v>
          </cell>
          <cell r="CC371" t="str">
            <v>BLACKSTONE MILLVILLE</v>
          </cell>
          <cell r="CD371">
            <v>626869.33098698687</v>
          </cell>
          <cell r="CE371">
            <v>582882</v>
          </cell>
          <cell r="CF371">
            <v>43987.330986986868</v>
          </cell>
          <cell r="CG371">
            <v>68130</v>
          </cell>
          <cell r="CH371">
            <v>166406.80000000002</v>
          </cell>
          <cell r="CI371">
            <v>0</v>
          </cell>
          <cell r="CJ371">
            <v>278524.13098698691</v>
          </cell>
          <cell r="CK371">
            <v>66590.105684148381</v>
          </cell>
          <cell r="DA371">
            <v>622</v>
          </cell>
          <cell r="DB371" t="str">
            <v>BLACKSTONE MILLVILLE</v>
          </cell>
          <cell r="DG371">
            <v>0</v>
          </cell>
          <cell r="DK371">
            <v>0</v>
          </cell>
          <cell r="DL371">
            <v>0</v>
          </cell>
          <cell r="DN371">
            <v>0</v>
          </cell>
          <cell r="DP371">
            <v>43987.330986986868</v>
          </cell>
          <cell r="DQ371">
            <v>0</v>
          </cell>
          <cell r="DR371">
            <v>43987.330986986868</v>
          </cell>
          <cell r="DT371">
            <v>0</v>
          </cell>
          <cell r="EC371">
            <v>-622</v>
          </cell>
        </row>
        <row r="372">
          <cell r="A372">
            <v>625</v>
          </cell>
          <cell r="B372">
            <v>710</v>
          </cell>
          <cell r="C372" t="str">
            <v>BRIDGEWATER RAYNHAM</v>
          </cell>
          <cell r="D372">
            <v>24.305946297336586</v>
          </cell>
          <cell r="E372">
            <v>364369.03091045283</v>
          </cell>
          <cell r="F372">
            <v>0</v>
          </cell>
          <cell r="G372">
            <v>22798.977626901717</v>
          </cell>
          <cell r="H372">
            <v>387168.00853735453</v>
          </cell>
          <cell r="J372">
            <v>22798.977626901717</v>
          </cell>
          <cell r="K372">
            <v>44836.030910452828</v>
          </cell>
          <cell r="L372">
            <v>67635.008537354544</v>
          </cell>
          <cell r="N372">
            <v>319533</v>
          </cell>
          <cell r="P372">
            <v>22798.977626901717</v>
          </cell>
          <cell r="Q372">
            <v>22.724965507673911</v>
          </cell>
          <cell r="R372">
            <v>0</v>
          </cell>
          <cell r="S372">
            <v>0</v>
          </cell>
          <cell r="T372">
            <v>44836.030910452828</v>
          </cell>
          <cell r="U372">
            <v>67657.733502862218</v>
          </cell>
          <cell r="W372">
            <v>121506.93350286223</v>
          </cell>
          <cell r="AA372">
            <v>625</v>
          </cell>
          <cell r="AB372">
            <v>24.305946297336586</v>
          </cell>
          <cell r="AC372">
            <v>0</v>
          </cell>
          <cell r="AD372">
            <v>0</v>
          </cell>
          <cell r="AE372">
            <v>0</v>
          </cell>
          <cell r="AF372">
            <v>0</v>
          </cell>
          <cell r="AG372">
            <v>0</v>
          </cell>
          <cell r="AH372">
            <v>367198</v>
          </cell>
          <cell r="AI372">
            <v>2828.9690895470053</v>
          </cell>
          <cell r="AJ372">
            <v>0</v>
          </cell>
          <cell r="AK372">
            <v>0</v>
          </cell>
          <cell r="AL372">
            <v>364369.03091045283</v>
          </cell>
          <cell r="AM372">
            <v>0</v>
          </cell>
          <cell r="AN372">
            <v>22798.977626901717</v>
          </cell>
          <cell r="AO372">
            <v>387168.00853735476</v>
          </cell>
          <cell r="AP372">
            <v>0</v>
          </cell>
          <cell r="AQ372">
            <v>22.724965507673911</v>
          </cell>
          <cell r="AR372">
            <v>0</v>
          </cell>
          <cell r="AS372">
            <v>0</v>
          </cell>
          <cell r="AT372">
            <v>22.724965507673911</v>
          </cell>
          <cell r="AU372">
            <v>387190.73350286257</v>
          </cell>
          <cell r="AW372">
            <v>625</v>
          </cell>
          <cell r="AX372">
            <v>0</v>
          </cell>
          <cell r="AY372">
            <v>0</v>
          </cell>
          <cell r="AZ372">
            <v>0</v>
          </cell>
          <cell r="BA372">
            <v>0</v>
          </cell>
          <cell r="BB372">
            <v>0</v>
          </cell>
          <cell r="BC372">
            <v>389990</v>
          </cell>
          <cell r="CA372">
            <v>625</v>
          </cell>
          <cell r="CB372">
            <v>710</v>
          </cell>
          <cell r="CC372" t="str">
            <v>BRIDGEWATER RAYNHAM</v>
          </cell>
          <cell r="CD372">
            <v>364369.03091045283</v>
          </cell>
          <cell r="CE372">
            <v>319533</v>
          </cell>
          <cell r="CF372">
            <v>44836.030910452828</v>
          </cell>
          <cell r="CG372">
            <v>0</v>
          </cell>
          <cell r="CH372">
            <v>53849.200000000004</v>
          </cell>
          <cell r="CI372">
            <v>0</v>
          </cell>
          <cell r="CJ372">
            <v>98685.230910452839</v>
          </cell>
          <cell r="CK372">
            <v>44836.030910452828</v>
          </cell>
          <cell r="DA372">
            <v>625</v>
          </cell>
          <cell r="DB372" t="str">
            <v>BRIDGEWATER RAYNHAM</v>
          </cell>
          <cell r="DG372">
            <v>0</v>
          </cell>
          <cell r="DK372">
            <v>0</v>
          </cell>
          <cell r="DL372">
            <v>0</v>
          </cell>
          <cell r="DN372">
            <v>0</v>
          </cell>
          <cell r="DP372">
            <v>44836.030910452828</v>
          </cell>
          <cell r="DQ372">
            <v>0</v>
          </cell>
          <cell r="DR372">
            <v>44836.030910452828</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W373">
            <v>632</v>
          </cell>
          <cell r="AX373">
            <v>0</v>
          </cell>
          <cell r="AY373">
            <v>0</v>
          </cell>
          <cell r="AZ373">
            <v>0</v>
          </cell>
          <cell r="BA373">
            <v>0</v>
          </cell>
          <cell r="BB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27.417003547562093</v>
          </cell>
          <cell r="E374">
            <v>451749.45904174575</v>
          </cell>
          <cell r="F374">
            <v>0</v>
          </cell>
          <cell r="G374">
            <v>25717.149327613239</v>
          </cell>
          <cell r="H374">
            <v>477466.60836935899</v>
          </cell>
          <cell r="J374">
            <v>25717.149327613239</v>
          </cell>
          <cell r="K374">
            <v>37163.398178711133</v>
          </cell>
          <cell r="L374">
            <v>62880.547506324372</v>
          </cell>
          <cell r="N374">
            <v>414586.06086303463</v>
          </cell>
          <cell r="P374">
            <v>25717.149327613239</v>
          </cell>
          <cell r="Q374">
            <v>0</v>
          </cell>
          <cell r="R374">
            <v>0</v>
          </cell>
          <cell r="S374">
            <v>0</v>
          </cell>
          <cell r="T374">
            <v>37163.398178711133</v>
          </cell>
          <cell r="U374">
            <v>62880.547506324372</v>
          </cell>
          <cell r="W374">
            <v>98657.208369358996</v>
          </cell>
          <cell r="AA374">
            <v>635</v>
          </cell>
          <cell r="AB374">
            <v>27.417003547562093</v>
          </cell>
          <cell r="AC374">
            <v>0</v>
          </cell>
          <cell r="AD374">
            <v>0</v>
          </cell>
          <cell r="AE374">
            <v>0</v>
          </cell>
          <cell r="AF374">
            <v>0</v>
          </cell>
          <cell r="AG374">
            <v>0</v>
          </cell>
          <cell r="AH374">
            <v>456914</v>
          </cell>
          <cell r="AI374">
            <v>5164.5409582542688</v>
          </cell>
          <cell r="AJ374">
            <v>0</v>
          </cell>
          <cell r="AK374">
            <v>0</v>
          </cell>
          <cell r="AL374">
            <v>451749.45904174575</v>
          </cell>
          <cell r="AM374">
            <v>0</v>
          </cell>
          <cell r="AN374">
            <v>25717.149327613239</v>
          </cell>
          <cell r="AO374">
            <v>477466.60836935887</v>
          </cell>
          <cell r="AP374">
            <v>0</v>
          </cell>
          <cell r="AQ374">
            <v>0</v>
          </cell>
          <cell r="AR374">
            <v>0</v>
          </cell>
          <cell r="AS374">
            <v>0</v>
          </cell>
          <cell r="AT374">
            <v>0</v>
          </cell>
          <cell r="AU374">
            <v>477466.60836935887</v>
          </cell>
          <cell r="AW374">
            <v>635</v>
          </cell>
          <cell r="AX374">
            <v>0</v>
          </cell>
          <cell r="AY374">
            <v>0</v>
          </cell>
          <cell r="AZ374">
            <v>0</v>
          </cell>
          <cell r="BA374">
            <v>0</v>
          </cell>
          <cell r="BB374">
            <v>0</v>
          </cell>
          <cell r="BC374">
            <v>482634</v>
          </cell>
          <cell r="CA374">
            <v>635</v>
          </cell>
          <cell r="CB374">
            <v>712</v>
          </cell>
          <cell r="CC374" t="str">
            <v>CENTRAL BERKSHIRE</v>
          </cell>
          <cell r="CD374">
            <v>451749.45904174575</v>
          </cell>
          <cell r="CE374">
            <v>432348</v>
          </cell>
          <cell r="CF374">
            <v>19401.459041745751</v>
          </cell>
          <cell r="CG374">
            <v>53538.6</v>
          </cell>
          <cell r="CH374">
            <v>0</v>
          </cell>
          <cell r="CI374">
            <v>0</v>
          </cell>
          <cell r="CJ374">
            <v>72940.059041745757</v>
          </cell>
          <cell r="CK374">
            <v>37163.398178711133</v>
          </cell>
          <cell r="DA374">
            <v>635</v>
          </cell>
          <cell r="DB374" t="str">
            <v>CENTRAL BERKSHIRE</v>
          </cell>
          <cell r="DG374">
            <v>0</v>
          </cell>
          <cell r="DK374">
            <v>0</v>
          </cell>
          <cell r="DL374">
            <v>0</v>
          </cell>
          <cell r="DN374">
            <v>0</v>
          </cell>
          <cell r="DP374">
            <v>19401.459041745751</v>
          </cell>
          <cell r="DQ374">
            <v>0</v>
          </cell>
          <cell r="DR374">
            <v>19401.459041745751</v>
          </cell>
          <cell r="DT374">
            <v>0</v>
          </cell>
          <cell r="EC374">
            <v>-635</v>
          </cell>
        </row>
        <row r="375">
          <cell r="A375">
            <v>640</v>
          </cell>
          <cell r="B375">
            <v>713</v>
          </cell>
          <cell r="C375" t="str">
            <v>CONCORD CARLISLE</v>
          </cell>
          <cell r="D375">
            <v>1.0025062656641603</v>
          </cell>
          <cell r="E375">
            <v>19072.020050125313</v>
          </cell>
          <cell r="F375">
            <v>0</v>
          </cell>
          <cell r="G375">
            <v>940.35087719298235</v>
          </cell>
          <cell r="H375">
            <v>20012.370927318294</v>
          </cell>
          <cell r="J375">
            <v>940.35087719298235</v>
          </cell>
          <cell r="K375">
            <v>419.02005012531299</v>
          </cell>
          <cell r="L375">
            <v>1359.3709273182953</v>
          </cell>
          <cell r="N375">
            <v>18653</v>
          </cell>
          <cell r="P375">
            <v>940.35087719298235</v>
          </cell>
          <cell r="Q375">
            <v>0</v>
          </cell>
          <cell r="R375">
            <v>0</v>
          </cell>
          <cell r="S375">
            <v>0</v>
          </cell>
          <cell r="T375">
            <v>419.02005012531299</v>
          </cell>
          <cell r="U375">
            <v>1359.3709273182953</v>
          </cell>
          <cell r="W375">
            <v>1359.3709273182953</v>
          </cell>
          <cell r="AA375">
            <v>640</v>
          </cell>
          <cell r="AB375">
            <v>1.0025062656641603</v>
          </cell>
          <cell r="AC375">
            <v>0</v>
          </cell>
          <cell r="AD375">
            <v>0</v>
          </cell>
          <cell r="AE375">
            <v>0</v>
          </cell>
          <cell r="AF375">
            <v>0</v>
          </cell>
          <cell r="AG375">
            <v>0</v>
          </cell>
          <cell r="AH375">
            <v>19120</v>
          </cell>
          <cell r="AI375">
            <v>47.97994987468671</v>
          </cell>
          <cell r="AJ375">
            <v>0</v>
          </cell>
          <cell r="AK375">
            <v>0</v>
          </cell>
          <cell r="AL375">
            <v>19072.020050125313</v>
          </cell>
          <cell r="AM375">
            <v>0</v>
          </cell>
          <cell r="AN375">
            <v>940.35087719298235</v>
          </cell>
          <cell r="AO375">
            <v>20012.370927318294</v>
          </cell>
          <cell r="AP375">
            <v>0</v>
          </cell>
          <cell r="AQ375">
            <v>0</v>
          </cell>
          <cell r="AR375">
            <v>0</v>
          </cell>
          <cell r="AS375">
            <v>0</v>
          </cell>
          <cell r="AT375">
            <v>0</v>
          </cell>
          <cell r="AU375">
            <v>20012.370927318294</v>
          </cell>
          <cell r="AW375">
            <v>640</v>
          </cell>
          <cell r="AX375">
            <v>0</v>
          </cell>
          <cell r="AY375">
            <v>0</v>
          </cell>
          <cell r="AZ375">
            <v>0</v>
          </cell>
          <cell r="BA375">
            <v>0</v>
          </cell>
          <cell r="BB375">
            <v>0</v>
          </cell>
          <cell r="BC375">
            <v>20060</v>
          </cell>
          <cell r="CA375">
            <v>640</v>
          </cell>
          <cell r="CB375">
            <v>713</v>
          </cell>
          <cell r="CC375" t="str">
            <v>CONCORD CARLISLE</v>
          </cell>
          <cell r="CD375">
            <v>19072.020050125313</v>
          </cell>
          <cell r="CE375">
            <v>18653</v>
          </cell>
          <cell r="CF375">
            <v>419.02005012531299</v>
          </cell>
          <cell r="CG375">
            <v>0</v>
          </cell>
          <cell r="CH375">
            <v>0</v>
          </cell>
          <cell r="CI375">
            <v>0</v>
          </cell>
          <cell r="CJ375">
            <v>419.02005012531299</v>
          </cell>
          <cell r="CK375">
            <v>419.02005012531299</v>
          </cell>
          <cell r="DA375">
            <v>640</v>
          </cell>
          <cell r="DB375" t="str">
            <v>CONCORD CARLISLE</v>
          </cell>
          <cell r="DG375">
            <v>0</v>
          </cell>
          <cell r="DK375">
            <v>0</v>
          </cell>
          <cell r="DL375">
            <v>0</v>
          </cell>
          <cell r="DN375">
            <v>0</v>
          </cell>
          <cell r="DP375">
            <v>419.02005012531299</v>
          </cell>
          <cell r="DQ375">
            <v>0</v>
          </cell>
          <cell r="DR375">
            <v>419.02005012531299</v>
          </cell>
          <cell r="DT375">
            <v>0</v>
          </cell>
          <cell r="EC375">
            <v>-640</v>
          </cell>
        </row>
        <row r="376">
          <cell r="A376">
            <v>645</v>
          </cell>
          <cell r="B376">
            <v>714</v>
          </cell>
          <cell r="C376" t="str">
            <v>DENNIS YARMOUTH</v>
          </cell>
          <cell r="D376">
            <v>134.20822508792494</v>
          </cell>
          <cell r="E376">
            <v>2153847</v>
          </cell>
          <cell r="F376">
            <v>0</v>
          </cell>
          <cell r="G376">
            <v>125887.31513247362</v>
          </cell>
          <cell r="H376">
            <v>2279734.3151324736</v>
          </cell>
          <cell r="J376">
            <v>125887.31513247362</v>
          </cell>
          <cell r="K376">
            <v>26699.728611446113</v>
          </cell>
          <cell r="L376">
            <v>152587.04374391973</v>
          </cell>
          <cell r="N376">
            <v>2127147.271388554</v>
          </cell>
          <cell r="P376">
            <v>125887.31513247362</v>
          </cell>
          <cell r="Q376">
            <v>0</v>
          </cell>
          <cell r="R376">
            <v>0</v>
          </cell>
          <cell r="S376">
            <v>0</v>
          </cell>
          <cell r="T376">
            <v>26699.728611446113</v>
          </cell>
          <cell r="U376">
            <v>152587.04374391973</v>
          </cell>
          <cell r="W376">
            <v>278311.71513247362</v>
          </cell>
          <cell r="AA376">
            <v>645</v>
          </cell>
          <cell r="AB376">
            <v>134.20822508792494</v>
          </cell>
          <cell r="AC376">
            <v>0</v>
          </cell>
          <cell r="AD376">
            <v>0</v>
          </cell>
          <cell r="AE376">
            <v>0</v>
          </cell>
          <cell r="AF376">
            <v>0</v>
          </cell>
          <cell r="AG376">
            <v>0</v>
          </cell>
          <cell r="AH376">
            <v>2153847</v>
          </cell>
          <cell r="AI376">
            <v>0</v>
          </cell>
          <cell r="AJ376">
            <v>0</v>
          </cell>
          <cell r="AK376">
            <v>0</v>
          </cell>
          <cell r="AL376">
            <v>2153847</v>
          </cell>
          <cell r="AM376">
            <v>0</v>
          </cell>
          <cell r="AN376">
            <v>125887.31513247362</v>
          </cell>
          <cell r="AO376">
            <v>2279734.3151324731</v>
          </cell>
          <cell r="AP376">
            <v>0</v>
          </cell>
          <cell r="AQ376">
            <v>0</v>
          </cell>
          <cell r="AR376">
            <v>0</v>
          </cell>
          <cell r="AS376">
            <v>0</v>
          </cell>
          <cell r="AT376">
            <v>0</v>
          </cell>
          <cell r="AU376">
            <v>2279734.3151324731</v>
          </cell>
          <cell r="AW376">
            <v>645</v>
          </cell>
          <cell r="AX376">
            <v>0</v>
          </cell>
          <cell r="AY376">
            <v>0</v>
          </cell>
          <cell r="AZ376">
            <v>0</v>
          </cell>
          <cell r="BA376">
            <v>0</v>
          </cell>
          <cell r="BB376">
            <v>0</v>
          </cell>
          <cell r="BC376">
            <v>2279736</v>
          </cell>
          <cell r="CA376">
            <v>645</v>
          </cell>
          <cell r="CB376">
            <v>714</v>
          </cell>
          <cell r="CC376" t="str">
            <v>DENNIS YARMOUTH</v>
          </cell>
          <cell r="CD376">
            <v>2153847</v>
          </cell>
          <cell r="CE376">
            <v>2129987</v>
          </cell>
          <cell r="CF376">
            <v>23860</v>
          </cell>
          <cell r="CG376">
            <v>8559.6</v>
          </cell>
          <cell r="CH376">
            <v>120004.8</v>
          </cell>
          <cell r="CI376">
            <v>0</v>
          </cell>
          <cell r="CJ376">
            <v>152424.4</v>
          </cell>
          <cell r="CK376">
            <v>26699.728611446113</v>
          </cell>
          <cell r="DA376">
            <v>645</v>
          </cell>
          <cell r="DB376" t="str">
            <v>DENNIS YARMOUTH</v>
          </cell>
          <cell r="DG376">
            <v>0</v>
          </cell>
          <cell r="DK376">
            <v>0</v>
          </cell>
          <cell r="DL376">
            <v>0</v>
          </cell>
          <cell r="DN376">
            <v>0</v>
          </cell>
          <cell r="DP376">
            <v>23860</v>
          </cell>
          <cell r="DQ376">
            <v>0</v>
          </cell>
          <cell r="DR376">
            <v>23860</v>
          </cell>
          <cell r="DT376">
            <v>0</v>
          </cell>
          <cell r="EC376">
            <v>-645</v>
          </cell>
        </row>
        <row r="377">
          <cell r="A377">
            <v>650</v>
          </cell>
          <cell r="B377">
            <v>715</v>
          </cell>
          <cell r="C377" t="str">
            <v>DIGHTON REHOBOTH</v>
          </cell>
          <cell r="D377">
            <v>7.2010160012434818</v>
          </cell>
          <cell r="E377">
            <v>119167.50405903363</v>
          </cell>
          <cell r="F377">
            <v>0</v>
          </cell>
          <cell r="G377">
            <v>6754.553009166385</v>
          </cell>
          <cell r="H377">
            <v>125922.05706820001</v>
          </cell>
          <cell r="J377">
            <v>6754.553009166385</v>
          </cell>
          <cell r="K377">
            <v>30423.504059033628</v>
          </cell>
          <cell r="L377">
            <v>37178.057068200011</v>
          </cell>
          <cell r="N377">
            <v>88744</v>
          </cell>
          <cell r="P377">
            <v>6754.553009166385</v>
          </cell>
          <cell r="Q377">
            <v>0</v>
          </cell>
          <cell r="R377">
            <v>0</v>
          </cell>
          <cell r="S377">
            <v>0</v>
          </cell>
          <cell r="T377">
            <v>30423.504059033628</v>
          </cell>
          <cell r="U377">
            <v>37178.057068200011</v>
          </cell>
          <cell r="W377">
            <v>51254.457068200012</v>
          </cell>
          <cell r="AA377">
            <v>650</v>
          </cell>
          <cell r="AB377">
            <v>7.2010160012434818</v>
          </cell>
          <cell r="AC377">
            <v>0</v>
          </cell>
          <cell r="AD377">
            <v>0</v>
          </cell>
          <cell r="AE377">
            <v>0</v>
          </cell>
          <cell r="AF377">
            <v>0</v>
          </cell>
          <cell r="AG377">
            <v>0</v>
          </cell>
          <cell r="AH377">
            <v>120131</v>
          </cell>
          <cell r="AI377">
            <v>963.49594096637804</v>
          </cell>
          <cell r="AJ377">
            <v>0</v>
          </cell>
          <cell r="AK377">
            <v>0</v>
          </cell>
          <cell r="AL377">
            <v>119167.50405903363</v>
          </cell>
          <cell r="AM377">
            <v>0</v>
          </cell>
          <cell r="AN377">
            <v>6754.553009166385</v>
          </cell>
          <cell r="AO377">
            <v>125922.05706819998</v>
          </cell>
          <cell r="AP377">
            <v>0</v>
          </cell>
          <cell r="AQ377">
            <v>0</v>
          </cell>
          <cell r="AR377">
            <v>0</v>
          </cell>
          <cell r="AS377">
            <v>0</v>
          </cell>
          <cell r="AT377">
            <v>0</v>
          </cell>
          <cell r="AU377">
            <v>125922.05706819998</v>
          </cell>
          <cell r="AW377">
            <v>650</v>
          </cell>
          <cell r="AX377">
            <v>0</v>
          </cell>
          <cell r="AY377">
            <v>0</v>
          </cell>
          <cell r="AZ377">
            <v>0</v>
          </cell>
          <cell r="BA377">
            <v>0</v>
          </cell>
          <cell r="BB377">
            <v>0</v>
          </cell>
          <cell r="BC377">
            <v>126882</v>
          </cell>
          <cell r="CA377">
            <v>650</v>
          </cell>
          <cell r="CB377">
            <v>715</v>
          </cell>
          <cell r="CC377" t="str">
            <v>DIGHTON REHOBOTH</v>
          </cell>
          <cell r="CD377">
            <v>119167.50405903363</v>
          </cell>
          <cell r="CE377">
            <v>88744</v>
          </cell>
          <cell r="CF377">
            <v>30423.504059033628</v>
          </cell>
          <cell r="CG377">
            <v>0</v>
          </cell>
          <cell r="CH377">
            <v>14076.400000000001</v>
          </cell>
          <cell r="CI377">
            <v>0</v>
          </cell>
          <cell r="CJ377">
            <v>44499.90405903363</v>
          </cell>
          <cell r="CK377">
            <v>30423.504059033628</v>
          </cell>
          <cell r="DA377">
            <v>650</v>
          </cell>
          <cell r="DB377" t="str">
            <v>DIGHTON REHOBOTH</v>
          </cell>
          <cell r="DG377">
            <v>0</v>
          </cell>
          <cell r="DK377">
            <v>0</v>
          </cell>
          <cell r="DL377">
            <v>0</v>
          </cell>
          <cell r="DN377">
            <v>0</v>
          </cell>
          <cell r="DP377">
            <v>30423.504059033628</v>
          </cell>
          <cell r="DQ377">
            <v>0</v>
          </cell>
          <cell r="DR377">
            <v>30423.504059033628</v>
          </cell>
          <cell r="DT377">
            <v>0</v>
          </cell>
          <cell r="EC377">
            <v>-650</v>
          </cell>
        </row>
        <row r="378">
          <cell r="A378">
            <v>655</v>
          </cell>
          <cell r="B378">
            <v>716</v>
          </cell>
          <cell r="C378" t="str">
            <v>DOVER SHERBORN</v>
          </cell>
          <cell r="D378">
            <v>0</v>
          </cell>
          <cell r="E378">
            <v>0</v>
          </cell>
          <cell r="F378">
            <v>0</v>
          </cell>
          <cell r="G378">
            <v>0</v>
          </cell>
          <cell r="H378">
            <v>0</v>
          </cell>
          <cell r="J378">
            <v>0</v>
          </cell>
          <cell r="K378">
            <v>0</v>
          </cell>
          <cell r="L378">
            <v>0</v>
          </cell>
          <cell r="N378">
            <v>0</v>
          </cell>
          <cell r="P378">
            <v>0</v>
          </cell>
          <cell r="Q378">
            <v>0</v>
          </cell>
          <cell r="R378">
            <v>0</v>
          </cell>
          <cell r="S378">
            <v>0</v>
          </cell>
          <cell r="T378">
            <v>0</v>
          </cell>
          <cell r="U378">
            <v>0</v>
          </cell>
          <cell r="W378">
            <v>0</v>
          </cell>
          <cell r="AA378">
            <v>655</v>
          </cell>
          <cell r="AW378">
            <v>655</v>
          </cell>
          <cell r="AX378">
            <v>0</v>
          </cell>
          <cell r="AY378">
            <v>0</v>
          </cell>
          <cell r="AZ378">
            <v>0</v>
          </cell>
          <cell r="BA378">
            <v>0</v>
          </cell>
          <cell r="BB378">
            <v>0</v>
          </cell>
          <cell r="CA378">
            <v>655</v>
          </cell>
          <cell r="CB378">
            <v>716</v>
          </cell>
          <cell r="CC378" t="str">
            <v>DOVER SHERBORN</v>
          </cell>
          <cell r="CD378">
            <v>0</v>
          </cell>
          <cell r="CE378">
            <v>0</v>
          </cell>
          <cell r="CF378">
            <v>0</v>
          </cell>
          <cell r="CG378">
            <v>0</v>
          </cell>
          <cell r="CH378">
            <v>0</v>
          </cell>
          <cell r="CI378">
            <v>0</v>
          </cell>
          <cell r="CJ378">
            <v>0</v>
          </cell>
          <cell r="CK378">
            <v>0</v>
          </cell>
          <cell r="DA378">
            <v>655</v>
          </cell>
          <cell r="DB378" t="str">
            <v>DOVER SHERBORN</v>
          </cell>
          <cell r="DG378">
            <v>0</v>
          </cell>
          <cell r="DK378">
            <v>0</v>
          </cell>
          <cell r="DL378">
            <v>0</v>
          </cell>
          <cell r="DN378">
            <v>0</v>
          </cell>
          <cell r="DP378">
            <v>0</v>
          </cell>
          <cell r="DQ378">
            <v>0</v>
          </cell>
          <cell r="DR378">
            <v>0</v>
          </cell>
          <cell r="DT378">
            <v>0</v>
          </cell>
          <cell r="EC378">
            <v>-655</v>
          </cell>
        </row>
        <row r="379">
          <cell r="A379">
            <v>658</v>
          </cell>
          <cell r="B379">
            <v>780</v>
          </cell>
          <cell r="C379" t="str">
            <v>DUDLEY CHARLTON</v>
          </cell>
          <cell r="D379">
            <v>17.574937343358396</v>
          </cell>
          <cell r="E379">
            <v>210648.9176741855</v>
          </cell>
          <cell r="F379">
            <v>0</v>
          </cell>
          <cell r="G379">
            <v>16485.291228070178</v>
          </cell>
          <cell r="H379">
            <v>227134.20890225569</v>
          </cell>
          <cell r="J379">
            <v>16485.291228070178</v>
          </cell>
          <cell r="K379">
            <v>36810.568885023269</v>
          </cell>
          <cell r="L379">
            <v>53295.860113093448</v>
          </cell>
          <cell r="N379">
            <v>173838.34878916224</v>
          </cell>
          <cell r="P379">
            <v>16485.291228070178</v>
          </cell>
          <cell r="Q379">
            <v>0</v>
          </cell>
          <cell r="R379">
            <v>0</v>
          </cell>
          <cell r="S379">
            <v>0</v>
          </cell>
          <cell r="T379">
            <v>36810.568885023269</v>
          </cell>
          <cell r="U379">
            <v>53295.860113093448</v>
          </cell>
          <cell r="W379">
            <v>95604.408902255673</v>
          </cell>
          <cell r="AA379">
            <v>658</v>
          </cell>
          <cell r="AB379">
            <v>17.574937343358396</v>
          </cell>
          <cell r="AC379">
            <v>0</v>
          </cell>
          <cell r="AD379">
            <v>0</v>
          </cell>
          <cell r="AE379">
            <v>0</v>
          </cell>
          <cell r="AF379">
            <v>0</v>
          </cell>
          <cell r="AG379">
            <v>0</v>
          </cell>
          <cell r="AH379">
            <v>212521</v>
          </cell>
          <cell r="AI379">
            <v>1872.082325814536</v>
          </cell>
          <cell r="AJ379">
            <v>0</v>
          </cell>
          <cell r="AK379">
            <v>0</v>
          </cell>
          <cell r="AL379">
            <v>210648.9176741855</v>
          </cell>
          <cell r="AM379">
            <v>0</v>
          </cell>
          <cell r="AN379">
            <v>16485.291228070178</v>
          </cell>
          <cell r="AO379">
            <v>227134.20890225566</v>
          </cell>
          <cell r="AP379">
            <v>0</v>
          </cell>
          <cell r="AQ379">
            <v>0</v>
          </cell>
          <cell r="AR379">
            <v>0</v>
          </cell>
          <cell r="AS379">
            <v>0</v>
          </cell>
          <cell r="AT379">
            <v>0</v>
          </cell>
          <cell r="AU379">
            <v>227134.20890225566</v>
          </cell>
          <cell r="AW379">
            <v>658</v>
          </cell>
          <cell r="AX379">
            <v>0</v>
          </cell>
          <cell r="AY379">
            <v>0</v>
          </cell>
          <cell r="AZ379">
            <v>0</v>
          </cell>
          <cell r="BA379">
            <v>0</v>
          </cell>
          <cell r="BB379">
            <v>0</v>
          </cell>
          <cell r="BC379">
            <v>229009</v>
          </cell>
          <cell r="CA379">
            <v>658</v>
          </cell>
          <cell r="CB379">
            <v>780</v>
          </cell>
          <cell r="CC379" t="str">
            <v>DUDLEY CHARLTON</v>
          </cell>
          <cell r="CD379">
            <v>210648.9176741855</v>
          </cell>
          <cell r="CE379">
            <v>181880</v>
          </cell>
          <cell r="CF379">
            <v>28768.917674185504</v>
          </cell>
          <cell r="CG379">
            <v>24239.399999999998</v>
          </cell>
          <cell r="CH379">
            <v>26110.800000000003</v>
          </cell>
          <cell r="CI379">
            <v>0</v>
          </cell>
          <cell r="CJ379">
            <v>79119.117674185502</v>
          </cell>
          <cell r="CK379">
            <v>36810.568885023269</v>
          </cell>
          <cell r="DA379">
            <v>658</v>
          </cell>
          <cell r="DB379" t="str">
            <v>DUDLEY CHARLTON</v>
          </cell>
          <cell r="DG379">
            <v>0</v>
          </cell>
          <cell r="DK379">
            <v>0</v>
          </cell>
          <cell r="DL379">
            <v>0</v>
          </cell>
          <cell r="DN379">
            <v>0</v>
          </cell>
          <cell r="DP379">
            <v>28768.917674185504</v>
          </cell>
          <cell r="DQ379">
            <v>0</v>
          </cell>
          <cell r="DR379">
            <v>28768.917674185504</v>
          </cell>
          <cell r="DT379">
            <v>0</v>
          </cell>
          <cell r="EC379">
            <v>-658</v>
          </cell>
        </row>
        <row r="380">
          <cell r="A380">
            <v>660</v>
          </cell>
          <cell r="B380">
            <v>776</v>
          </cell>
          <cell r="C380" t="str">
            <v>NAUSET</v>
          </cell>
          <cell r="D380">
            <v>73.468830011723327</v>
          </cell>
          <cell r="E380">
            <v>1445212.757860539</v>
          </cell>
          <cell r="F380">
            <v>0</v>
          </cell>
          <cell r="G380">
            <v>68913.762550996471</v>
          </cell>
          <cell r="H380">
            <v>1514126.5204115354</v>
          </cell>
          <cell r="J380">
            <v>68913.762550996471</v>
          </cell>
          <cell r="K380">
            <v>76414.09915517793</v>
          </cell>
          <cell r="L380">
            <v>145327.86170617439</v>
          </cell>
          <cell r="N380">
            <v>1368798.658705361</v>
          </cell>
          <cell r="P380">
            <v>68913.762550996471</v>
          </cell>
          <cell r="Q380">
            <v>24.915638123705286</v>
          </cell>
          <cell r="R380">
            <v>0</v>
          </cell>
          <cell r="S380">
            <v>0</v>
          </cell>
          <cell r="T380">
            <v>76414.09915517793</v>
          </cell>
          <cell r="U380">
            <v>145352.77734429811</v>
          </cell>
          <cell r="W380">
            <v>299268.47818912019</v>
          </cell>
          <cell r="AA380">
            <v>660</v>
          </cell>
          <cell r="AB380">
            <v>73.468830011723327</v>
          </cell>
          <cell r="AC380">
            <v>0</v>
          </cell>
          <cell r="AD380">
            <v>0</v>
          </cell>
          <cell r="AE380">
            <v>0</v>
          </cell>
          <cell r="AF380">
            <v>0</v>
          </cell>
          <cell r="AG380">
            <v>0</v>
          </cell>
          <cell r="AH380">
            <v>1464394</v>
          </cell>
          <cell r="AI380">
            <v>19181.242139460715</v>
          </cell>
          <cell r="AJ380">
            <v>0</v>
          </cell>
          <cell r="AK380">
            <v>0</v>
          </cell>
          <cell r="AL380">
            <v>1445212.757860539</v>
          </cell>
          <cell r="AM380">
            <v>0</v>
          </cell>
          <cell r="AN380">
            <v>68913.762550996471</v>
          </cell>
          <cell r="AO380">
            <v>1514126.5204115361</v>
          </cell>
          <cell r="AP380">
            <v>0</v>
          </cell>
          <cell r="AQ380">
            <v>24.915638123705286</v>
          </cell>
          <cell r="AR380">
            <v>0</v>
          </cell>
          <cell r="AS380">
            <v>0</v>
          </cell>
          <cell r="AT380">
            <v>24.915638123705286</v>
          </cell>
          <cell r="AU380">
            <v>1514151.4360496597</v>
          </cell>
          <cell r="AW380">
            <v>660</v>
          </cell>
          <cell r="AX380">
            <v>0</v>
          </cell>
          <cell r="AY380">
            <v>0</v>
          </cell>
          <cell r="AZ380">
            <v>0</v>
          </cell>
          <cell r="BA380">
            <v>0</v>
          </cell>
          <cell r="BB380">
            <v>0</v>
          </cell>
          <cell r="BC380">
            <v>1533310</v>
          </cell>
          <cell r="CA380">
            <v>660</v>
          </cell>
          <cell r="CB380">
            <v>776</v>
          </cell>
          <cell r="CC380" t="str">
            <v>NAUSET</v>
          </cell>
          <cell r="CD380">
            <v>1445212.757860539</v>
          </cell>
          <cell r="CE380">
            <v>1480673</v>
          </cell>
          <cell r="CF380">
            <v>0</v>
          </cell>
          <cell r="CG380">
            <v>230329.8</v>
          </cell>
          <cell r="CH380">
            <v>0</v>
          </cell>
          <cell r="CI380">
            <v>0</v>
          </cell>
          <cell r="CJ380">
            <v>230329.8</v>
          </cell>
          <cell r="CK380">
            <v>76414.09915517793</v>
          </cell>
          <cell r="DA380">
            <v>660</v>
          </cell>
          <cell r="DB380" t="str">
            <v>NAUSET</v>
          </cell>
          <cell r="DG380">
            <v>0</v>
          </cell>
          <cell r="DK380">
            <v>0</v>
          </cell>
          <cell r="DL380">
            <v>0</v>
          </cell>
          <cell r="DN380">
            <v>0</v>
          </cell>
          <cell r="DP380">
            <v>0</v>
          </cell>
          <cell r="DQ380">
            <v>0</v>
          </cell>
          <cell r="DR380">
            <v>0</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W381">
            <v>662</v>
          </cell>
          <cell r="AX381">
            <v>0</v>
          </cell>
          <cell r="AY381">
            <v>0</v>
          </cell>
          <cell r="AZ381">
            <v>0</v>
          </cell>
          <cell r="BA381">
            <v>0</v>
          </cell>
          <cell r="BB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15.637433277184025</v>
          </cell>
          <cell r="E382">
            <v>235220.77124163235</v>
          </cell>
          <cell r="F382">
            <v>0</v>
          </cell>
          <cell r="G382">
            <v>14667.912413998598</v>
          </cell>
          <cell r="H382">
            <v>249888.68365563094</v>
          </cell>
          <cell r="J382">
            <v>14667.912413998598</v>
          </cell>
          <cell r="K382">
            <v>32684.475618259814</v>
          </cell>
          <cell r="L382">
            <v>47352.388032258415</v>
          </cell>
          <cell r="N382">
            <v>202536.29562337254</v>
          </cell>
          <cell r="P382">
            <v>14667.912413998598</v>
          </cell>
          <cell r="Q382">
            <v>497.21966802854524</v>
          </cell>
          <cell r="R382">
            <v>0</v>
          </cell>
          <cell r="S382">
            <v>0</v>
          </cell>
          <cell r="T382">
            <v>32684.475618259814</v>
          </cell>
          <cell r="U382">
            <v>47849.607700286957</v>
          </cell>
          <cell r="W382">
            <v>66827.103323659481</v>
          </cell>
          <cell r="AA382">
            <v>665</v>
          </cell>
          <cell r="AB382">
            <v>15.637433277184025</v>
          </cell>
          <cell r="AC382">
            <v>0</v>
          </cell>
          <cell r="AD382">
            <v>0</v>
          </cell>
          <cell r="AE382">
            <v>0</v>
          </cell>
          <cell r="AF382">
            <v>0</v>
          </cell>
          <cell r="AG382">
            <v>0</v>
          </cell>
          <cell r="AH382">
            <v>239203</v>
          </cell>
          <cell r="AI382">
            <v>3982.2287583676843</v>
          </cell>
          <cell r="AJ382">
            <v>0</v>
          </cell>
          <cell r="AK382">
            <v>0</v>
          </cell>
          <cell r="AL382">
            <v>235220.77124163235</v>
          </cell>
          <cell r="AM382">
            <v>0</v>
          </cell>
          <cell r="AN382">
            <v>14667.912413998598</v>
          </cell>
          <cell r="AO382">
            <v>249888.68365563106</v>
          </cell>
          <cell r="AP382">
            <v>0</v>
          </cell>
          <cell r="AQ382">
            <v>497.21966802854524</v>
          </cell>
          <cell r="AR382">
            <v>0</v>
          </cell>
          <cell r="AS382">
            <v>0</v>
          </cell>
          <cell r="AT382">
            <v>497.21966802854524</v>
          </cell>
          <cell r="AU382">
            <v>250385.90332365959</v>
          </cell>
          <cell r="AW382">
            <v>665</v>
          </cell>
          <cell r="AX382">
            <v>0</v>
          </cell>
          <cell r="AY382">
            <v>0</v>
          </cell>
          <cell r="AZ382">
            <v>0</v>
          </cell>
          <cell r="BA382">
            <v>0</v>
          </cell>
          <cell r="BB382">
            <v>0</v>
          </cell>
          <cell r="BC382">
            <v>253868</v>
          </cell>
          <cell r="CA382">
            <v>665</v>
          </cell>
          <cell r="CB382">
            <v>718</v>
          </cell>
          <cell r="CC382" t="str">
            <v>FREETOWN LAKEVILLE</v>
          </cell>
          <cell r="CD382">
            <v>235220.77124163235</v>
          </cell>
          <cell r="CE382">
            <v>211958</v>
          </cell>
          <cell r="CF382">
            <v>23262.771241632348</v>
          </cell>
          <cell r="CG382">
            <v>28399.200000000001</v>
          </cell>
          <cell r="CH382">
            <v>0</v>
          </cell>
          <cell r="CI382">
            <v>0</v>
          </cell>
          <cell r="CJ382">
            <v>51661.971241632345</v>
          </cell>
          <cell r="CK382">
            <v>32684.475618259814</v>
          </cell>
          <cell r="DA382">
            <v>665</v>
          </cell>
          <cell r="DB382" t="str">
            <v>FREETOWN LAKEVILLE</v>
          </cell>
          <cell r="DG382">
            <v>0</v>
          </cell>
          <cell r="DK382">
            <v>0</v>
          </cell>
          <cell r="DL382">
            <v>0</v>
          </cell>
          <cell r="DN382">
            <v>0</v>
          </cell>
          <cell r="DP382">
            <v>23262.771241632348</v>
          </cell>
          <cell r="DQ382">
            <v>0</v>
          </cell>
          <cell r="DR382">
            <v>23262.771241632348</v>
          </cell>
          <cell r="DT382">
            <v>0</v>
          </cell>
          <cell r="EB382" t="str">
            <v>fy12</v>
          </cell>
          <cell r="EC382">
            <v>-665</v>
          </cell>
        </row>
        <row r="383">
          <cell r="A383">
            <v>670</v>
          </cell>
          <cell r="B383">
            <v>720</v>
          </cell>
          <cell r="C383" t="str">
            <v>FRONTIER</v>
          </cell>
          <cell r="D383">
            <v>45.138008853693172</v>
          </cell>
          <cell r="E383">
            <v>928625.95141045644</v>
          </cell>
          <cell r="F383">
            <v>0</v>
          </cell>
          <cell r="G383">
            <v>42339.452304764163</v>
          </cell>
          <cell r="H383">
            <v>970965.40371522063</v>
          </cell>
          <cell r="J383">
            <v>42339.452304764163</v>
          </cell>
          <cell r="K383">
            <v>86957.577794654208</v>
          </cell>
          <cell r="L383">
            <v>129297.03009941836</v>
          </cell>
          <cell r="N383">
            <v>841668.37361580227</v>
          </cell>
          <cell r="P383">
            <v>42339.452304764163</v>
          </cell>
          <cell r="Q383">
            <v>0</v>
          </cell>
          <cell r="R383">
            <v>0</v>
          </cell>
          <cell r="S383">
            <v>0</v>
          </cell>
          <cell r="T383">
            <v>86957.577794654208</v>
          </cell>
          <cell r="U383">
            <v>129297.03009941836</v>
          </cell>
          <cell r="W383">
            <v>165244.60371522061</v>
          </cell>
          <cell r="AA383">
            <v>670</v>
          </cell>
          <cell r="AB383">
            <v>45.138008853693172</v>
          </cell>
          <cell r="AC383">
            <v>0</v>
          </cell>
          <cell r="AD383">
            <v>0</v>
          </cell>
          <cell r="AE383">
            <v>0</v>
          </cell>
          <cell r="AF383">
            <v>0</v>
          </cell>
          <cell r="AG383">
            <v>0</v>
          </cell>
          <cell r="AH383">
            <v>930408</v>
          </cell>
          <cell r="AI383">
            <v>1782.0485895438051</v>
          </cell>
          <cell r="AJ383">
            <v>0</v>
          </cell>
          <cell r="AK383">
            <v>0</v>
          </cell>
          <cell r="AL383">
            <v>928625.95141045644</v>
          </cell>
          <cell r="AM383">
            <v>0</v>
          </cell>
          <cell r="AN383">
            <v>42339.452304764163</v>
          </cell>
          <cell r="AO383">
            <v>970965.40371522051</v>
          </cell>
          <cell r="AP383">
            <v>0</v>
          </cell>
          <cell r="AQ383">
            <v>0</v>
          </cell>
          <cell r="AR383">
            <v>0</v>
          </cell>
          <cell r="AS383">
            <v>0</v>
          </cell>
          <cell r="AT383">
            <v>0</v>
          </cell>
          <cell r="AU383">
            <v>970965.40371522051</v>
          </cell>
          <cell r="AW383">
            <v>670</v>
          </cell>
          <cell r="AX383">
            <v>0</v>
          </cell>
          <cell r="AY383">
            <v>0</v>
          </cell>
          <cell r="AZ383">
            <v>0</v>
          </cell>
          <cell r="BA383">
            <v>0</v>
          </cell>
          <cell r="BB383">
            <v>0</v>
          </cell>
          <cell r="BC383">
            <v>972744</v>
          </cell>
          <cell r="CA383">
            <v>670</v>
          </cell>
          <cell r="CB383">
            <v>720</v>
          </cell>
          <cell r="CC383" t="str">
            <v>FRONTIER</v>
          </cell>
          <cell r="CD383">
            <v>928625.95141045644</v>
          </cell>
          <cell r="CE383">
            <v>842506</v>
          </cell>
          <cell r="CF383">
            <v>86119.951410456444</v>
          </cell>
          <cell r="CG383">
            <v>2524.7999999999997</v>
          </cell>
          <cell r="CH383">
            <v>34260.400000000001</v>
          </cell>
          <cell r="CI383">
            <v>0</v>
          </cell>
          <cell r="CJ383">
            <v>122905.15141045646</v>
          </cell>
          <cell r="CK383">
            <v>86957.577794654208</v>
          </cell>
          <cell r="DA383">
            <v>670</v>
          </cell>
          <cell r="DB383" t="str">
            <v>FRONTIER</v>
          </cell>
          <cell r="DG383">
            <v>0</v>
          </cell>
          <cell r="DK383">
            <v>0</v>
          </cell>
          <cell r="DL383">
            <v>0</v>
          </cell>
          <cell r="DN383">
            <v>0</v>
          </cell>
          <cell r="DP383">
            <v>86119.951410456444</v>
          </cell>
          <cell r="DQ383">
            <v>0</v>
          </cell>
          <cell r="DR383">
            <v>86119.951410456444</v>
          </cell>
          <cell r="DT383">
            <v>0</v>
          </cell>
          <cell r="EC383">
            <v>-670</v>
          </cell>
        </row>
        <row r="384">
          <cell r="A384">
            <v>672</v>
          </cell>
          <cell r="B384">
            <v>721</v>
          </cell>
          <cell r="C384" t="str">
            <v>GATEWAY</v>
          </cell>
          <cell r="D384">
            <v>5.1489478883340771</v>
          </cell>
          <cell r="E384">
            <v>86695</v>
          </cell>
          <cell r="F384">
            <v>0</v>
          </cell>
          <cell r="G384">
            <v>4829.7131192573643</v>
          </cell>
          <cell r="H384">
            <v>91524.713119257358</v>
          </cell>
          <cell r="J384">
            <v>4829.7131192573643</v>
          </cell>
          <cell r="K384">
            <v>5739.5720441915901</v>
          </cell>
          <cell r="L384">
            <v>10569.285163448954</v>
          </cell>
          <cell r="N384">
            <v>80955.427955808409</v>
          </cell>
          <cell r="P384">
            <v>4829.7131192573643</v>
          </cell>
          <cell r="Q384">
            <v>0</v>
          </cell>
          <cell r="R384">
            <v>0</v>
          </cell>
          <cell r="S384">
            <v>0</v>
          </cell>
          <cell r="T384">
            <v>5739.5720441915901</v>
          </cell>
          <cell r="U384">
            <v>10569.285163448954</v>
          </cell>
          <cell r="W384">
            <v>22358.913119257362</v>
          </cell>
          <cell r="AA384">
            <v>672</v>
          </cell>
          <cell r="AB384">
            <v>5.1489478883340771</v>
          </cell>
          <cell r="AC384">
            <v>0</v>
          </cell>
          <cell r="AD384">
            <v>0</v>
          </cell>
          <cell r="AE384">
            <v>0</v>
          </cell>
          <cell r="AF384">
            <v>0</v>
          </cell>
          <cell r="AG384">
            <v>0</v>
          </cell>
          <cell r="AH384">
            <v>86695</v>
          </cell>
          <cell r="AI384">
            <v>0</v>
          </cell>
          <cell r="AJ384">
            <v>0</v>
          </cell>
          <cell r="AK384">
            <v>0</v>
          </cell>
          <cell r="AL384">
            <v>86695</v>
          </cell>
          <cell r="AM384">
            <v>0</v>
          </cell>
          <cell r="AN384">
            <v>4829.7131192573643</v>
          </cell>
          <cell r="AO384">
            <v>91524.713119257329</v>
          </cell>
          <cell r="AP384">
            <v>0</v>
          </cell>
          <cell r="AQ384">
            <v>0</v>
          </cell>
          <cell r="AR384">
            <v>0</v>
          </cell>
          <cell r="AS384">
            <v>0</v>
          </cell>
          <cell r="AT384">
            <v>0</v>
          </cell>
          <cell r="AU384">
            <v>91524.713119257329</v>
          </cell>
          <cell r="AW384">
            <v>672</v>
          </cell>
          <cell r="AX384">
            <v>0</v>
          </cell>
          <cell r="AY384">
            <v>0</v>
          </cell>
          <cell r="AZ384">
            <v>0</v>
          </cell>
          <cell r="BA384">
            <v>0</v>
          </cell>
          <cell r="BB384">
            <v>0</v>
          </cell>
          <cell r="BC384">
            <v>91523</v>
          </cell>
          <cell r="CA384">
            <v>672</v>
          </cell>
          <cell r="CB384">
            <v>721</v>
          </cell>
          <cell r="CC384" t="str">
            <v>GATEWAY</v>
          </cell>
          <cell r="CD384">
            <v>86695</v>
          </cell>
          <cell r="CE384">
            <v>93014</v>
          </cell>
          <cell r="CF384">
            <v>0</v>
          </cell>
          <cell r="CG384">
            <v>17300.399999999998</v>
          </cell>
          <cell r="CH384">
            <v>228.8</v>
          </cell>
          <cell r="CI384">
            <v>0</v>
          </cell>
          <cell r="CJ384">
            <v>17529.199999999997</v>
          </cell>
          <cell r="CK384">
            <v>5739.5720441915901</v>
          </cell>
          <cell r="DA384">
            <v>672</v>
          </cell>
          <cell r="DB384" t="str">
            <v>GATEWAY</v>
          </cell>
          <cell r="DG384">
            <v>0</v>
          </cell>
          <cell r="DK384">
            <v>0</v>
          </cell>
          <cell r="DL384">
            <v>0</v>
          </cell>
          <cell r="DN384">
            <v>0</v>
          </cell>
          <cell r="DP384">
            <v>0</v>
          </cell>
          <cell r="DQ384">
            <v>0</v>
          </cell>
          <cell r="DR384">
            <v>0</v>
          </cell>
          <cell r="DT384">
            <v>0</v>
          </cell>
          <cell r="EB384" t="str">
            <v>fy16</v>
          </cell>
          <cell r="EC384">
            <v>-672</v>
          </cell>
        </row>
        <row r="385">
          <cell r="A385">
            <v>673</v>
          </cell>
          <cell r="B385">
            <v>772</v>
          </cell>
          <cell r="C385" t="str">
            <v>GROTON DUNSTABLE</v>
          </cell>
          <cell r="D385">
            <v>41.405856141779317</v>
          </cell>
          <cell r="E385">
            <v>720406</v>
          </cell>
          <cell r="F385">
            <v>0</v>
          </cell>
          <cell r="G385">
            <v>38838.693060989019</v>
          </cell>
          <cell r="H385">
            <v>759244.69306098903</v>
          </cell>
          <cell r="J385">
            <v>38838.693060989019</v>
          </cell>
          <cell r="K385">
            <v>44957</v>
          </cell>
          <cell r="L385">
            <v>83795.693060989026</v>
          </cell>
          <cell r="N385">
            <v>675449</v>
          </cell>
          <cell r="P385">
            <v>38838.693060989019</v>
          </cell>
          <cell r="Q385">
            <v>0</v>
          </cell>
          <cell r="R385">
            <v>0</v>
          </cell>
          <cell r="S385">
            <v>0</v>
          </cell>
          <cell r="T385">
            <v>44957</v>
          </cell>
          <cell r="U385">
            <v>83795.693060989026</v>
          </cell>
          <cell r="W385">
            <v>83795.693060989026</v>
          </cell>
          <cell r="AA385">
            <v>673</v>
          </cell>
          <cell r="AB385">
            <v>41.405856141779317</v>
          </cell>
          <cell r="AC385">
            <v>0</v>
          </cell>
          <cell r="AD385">
            <v>0</v>
          </cell>
          <cell r="AE385">
            <v>0</v>
          </cell>
          <cell r="AF385">
            <v>0</v>
          </cell>
          <cell r="AG385">
            <v>0</v>
          </cell>
          <cell r="AH385">
            <v>720406</v>
          </cell>
          <cell r="AI385">
            <v>0</v>
          </cell>
          <cell r="AJ385">
            <v>0</v>
          </cell>
          <cell r="AK385">
            <v>0</v>
          </cell>
          <cell r="AL385">
            <v>720406</v>
          </cell>
          <cell r="AM385">
            <v>0</v>
          </cell>
          <cell r="AN385">
            <v>38838.693060989019</v>
          </cell>
          <cell r="AO385">
            <v>759244.69306098891</v>
          </cell>
          <cell r="AP385">
            <v>0</v>
          </cell>
          <cell r="AQ385">
            <v>0</v>
          </cell>
          <cell r="AR385">
            <v>0</v>
          </cell>
          <cell r="AS385">
            <v>0</v>
          </cell>
          <cell r="AT385">
            <v>0</v>
          </cell>
          <cell r="AU385">
            <v>759244.69306098891</v>
          </cell>
          <cell r="AW385">
            <v>673</v>
          </cell>
          <cell r="AX385">
            <v>0</v>
          </cell>
          <cell r="AY385">
            <v>0</v>
          </cell>
          <cell r="AZ385">
            <v>0</v>
          </cell>
          <cell r="BA385">
            <v>0</v>
          </cell>
          <cell r="BB385">
            <v>0</v>
          </cell>
          <cell r="BC385">
            <v>759244</v>
          </cell>
          <cell r="CA385">
            <v>673</v>
          </cell>
          <cell r="CB385">
            <v>772</v>
          </cell>
          <cell r="CC385" t="str">
            <v>GROTON DUNSTABLE</v>
          </cell>
          <cell r="CD385">
            <v>720406</v>
          </cell>
          <cell r="CE385">
            <v>675449</v>
          </cell>
          <cell r="CF385">
            <v>44957</v>
          </cell>
          <cell r="CG385">
            <v>0</v>
          </cell>
          <cell r="CH385">
            <v>0</v>
          </cell>
          <cell r="CI385">
            <v>0</v>
          </cell>
          <cell r="CJ385">
            <v>44957</v>
          </cell>
          <cell r="CK385">
            <v>44957</v>
          </cell>
          <cell r="DA385">
            <v>673</v>
          </cell>
          <cell r="DB385" t="str">
            <v>GROTON DUNSTABLE</v>
          </cell>
          <cell r="DG385">
            <v>0</v>
          </cell>
          <cell r="DK385">
            <v>0</v>
          </cell>
          <cell r="DL385">
            <v>0</v>
          </cell>
          <cell r="DN385">
            <v>0</v>
          </cell>
          <cell r="DP385">
            <v>44957</v>
          </cell>
          <cell r="DQ385">
            <v>0</v>
          </cell>
          <cell r="DR385">
            <v>44957</v>
          </cell>
          <cell r="DT385">
            <v>0</v>
          </cell>
          <cell r="EC385">
            <v>-673</v>
          </cell>
        </row>
        <row r="386">
          <cell r="A386">
            <v>674</v>
          </cell>
          <cell r="B386">
            <v>764</v>
          </cell>
          <cell r="C386" t="str">
            <v>GILL MONTAGUE</v>
          </cell>
          <cell r="D386">
            <v>64.77754798582734</v>
          </cell>
          <cell r="E386">
            <v>1082870</v>
          </cell>
          <cell r="F386">
            <v>0</v>
          </cell>
          <cell r="G386">
            <v>60761.34001070603</v>
          </cell>
          <cell r="H386">
            <v>1143631.3400107061</v>
          </cell>
          <cell r="J386">
            <v>60761.34001070603</v>
          </cell>
          <cell r="K386">
            <v>101078.26965222172</v>
          </cell>
          <cell r="L386">
            <v>161839.60966292775</v>
          </cell>
          <cell r="N386">
            <v>981791.73034777842</v>
          </cell>
          <cell r="P386">
            <v>60761.34001070603</v>
          </cell>
          <cell r="Q386">
            <v>0</v>
          </cell>
          <cell r="R386">
            <v>0</v>
          </cell>
          <cell r="S386">
            <v>0</v>
          </cell>
          <cell r="T386">
            <v>101078.26965222172</v>
          </cell>
          <cell r="U386">
            <v>161839.60966292775</v>
          </cell>
          <cell r="W386">
            <v>234469.540010706</v>
          </cell>
          <cell r="AA386">
            <v>674</v>
          </cell>
          <cell r="AB386">
            <v>64.77754798582734</v>
          </cell>
          <cell r="AC386">
            <v>0</v>
          </cell>
          <cell r="AD386">
            <v>0</v>
          </cell>
          <cell r="AE386">
            <v>0</v>
          </cell>
          <cell r="AF386">
            <v>0</v>
          </cell>
          <cell r="AG386">
            <v>0</v>
          </cell>
          <cell r="AH386">
            <v>1082870</v>
          </cell>
          <cell r="AI386">
            <v>0</v>
          </cell>
          <cell r="AJ386">
            <v>0</v>
          </cell>
          <cell r="AK386">
            <v>0</v>
          </cell>
          <cell r="AL386">
            <v>1082870</v>
          </cell>
          <cell r="AM386">
            <v>0</v>
          </cell>
          <cell r="AN386">
            <v>60761.34001070603</v>
          </cell>
          <cell r="AO386">
            <v>1143631.3400107054</v>
          </cell>
          <cell r="AP386">
            <v>0</v>
          </cell>
          <cell r="AQ386">
            <v>0</v>
          </cell>
          <cell r="AR386">
            <v>0</v>
          </cell>
          <cell r="AS386">
            <v>0</v>
          </cell>
          <cell r="AT386">
            <v>0</v>
          </cell>
          <cell r="AU386">
            <v>1143631.3400107054</v>
          </cell>
          <cell r="AW386">
            <v>674</v>
          </cell>
          <cell r="AX386">
            <v>0</v>
          </cell>
          <cell r="AY386">
            <v>0</v>
          </cell>
          <cell r="AZ386">
            <v>0</v>
          </cell>
          <cell r="BA386">
            <v>0</v>
          </cell>
          <cell r="BB386">
            <v>0</v>
          </cell>
          <cell r="BC386">
            <v>1143636</v>
          </cell>
          <cell r="CA386">
            <v>674</v>
          </cell>
          <cell r="CB386">
            <v>764</v>
          </cell>
          <cell r="CC386" t="str">
            <v>GILL MONTAGUE</v>
          </cell>
          <cell r="CD386">
            <v>1082870</v>
          </cell>
          <cell r="CE386">
            <v>993666</v>
          </cell>
          <cell r="CF386">
            <v>89204</v>
          </cell>
          <cell r="CG386">
            <v>35791.799999999996</v>
          </cell>
          <cell r="CH386">
            <v>48712.4</v>
          </cell>
          <cell r="CI386">
            <v>0</v>
          </cell>
          <cell r="CJ386">
            <v>173708.19999999998</v>
          </cell>
          <cell r="CK386">
            <v>101078.26965222172</v>
          </cell>
          <cell r="DA386">
            <v>674</v>
          </cell>
          <cell r="DB386" t="str">
            <v>GILL MONTAGUE</v>
          </cell>
          <cell r="DG386">
            <v>0</v>
          </cell>
          <cell r="DK386">
            <v>0</v>
          </cell>
          <cell r="DL386">
            <v>0</v>
          </cell>
          <cell r="DN386">
            <v>0</v>
          </cell>
          <cell r="DP386">
            <v>89204</v>
          </cell>
          <cell r="DQ386">
            <v>0</v>
          </cell>
          <cell r="DR386">
            <v>89204</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W387">
            <v>675</v>
          </cell>
          <cell r="AX387">
            <v>0</v>
          </cell>
          <cell r="AY387">
            <v>0</v>
          </cell>
          <cell r="AZ387">
            <v>0</v>
          </cell>
          <cell r="BA387">
            <v>0</v>
          </cell>
          <cell r="BB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11.342479905592116</v>
          </cell>
          <cell r="E388">
            <v>182093</v>
          </cell>
          <cell r="F388">
            <v>0</v>
          </cell>
          <cell r="G388">
            <v>10639.246151445413</v>
          </cell>
          <cell r="H388">
            <v>192732.2461514454</v>
          </cell>
          <cell r="J388">
            <v>10639.246151445413</v>
          </cell>
          <cell r="K388">
            <v>25050.498411801535</v>
          </cell>
          <cell r="L388">
            <v>35689.744563246946</v>
          </cell>
          <cell r="N388">
            <v>157042.50158819847</v>
          </cell>
          <cell r="P388">
            <v>10639.246151445413</v>
          </cell>
          <cell r="Q388">
            <v>0</v>
          </cell>
          <cell r="R388">
            <v>0</v>
          </cell>
          <cell r="S388">
            <v>0</v>
          </cell>
          <cell r="T388">
            <v>25050.498411801535</v>
          </cell>
          <cell r="U388">
            <v>35689.744563246946</v>
          </cell>
          <cell r="W388">
            <v>52292.046151445415</v>
          </cell>
          <cell r="AA388">
            <v>680</v>
          </cell>
          <cell r="AB388">
            <v>11.342479905592116</v>
          </cell>
          <cell r="AC388">
            <v>0</v>
          </cell>
          <cell r="AD388">
            <v>0</v>
          </cell>
          <cell r="AE388">
            <v>0</v>
          </cell>
          <cell r="AF388">
            <v>0</v>
          </cell>
          <cell r="AG388">
            <v>0</v>
          </cell>
          <cell r="AH388">
            <v>182093</v>
          </cell>
          <cell r="AI388">
            <v>0</v>
          </cell>
          <cell r="AJ388">
            <v>0</v>
          </cell>
          <cell r="AK388">
            <v>0</v>
          </cell>
          <cell r="AL388">
            <v>182093</v>
          </cell>
          <cell r="AM388">
            <v>0</v>
          </cell>
          <cell r="AN388">
            <v>10639.246151445413</v>
          </cell>
          <cell r="AO388">
            <v>192732.24615144532</v>
          </cell>
          <cell r="AP388">
            <v>0</v>
          </cell>
          <cell r="AQ388">
            <v>0</v>
          </cell>
          <cell r="AR388">
            <v>0</v>
          </cell>
          <cell r="AS388">
            <v>0</v>
          </cell>
          <cell r="AT388">
            <v>0</v>
          </cell>
          <cell r="AU388">
            <v>192732.24615144532</v>
          </cell>
          <cell r="AW388">
            <v>680</v>
          </cell>
          <cell r="AX388">
            <v>0</v>
          </cell>
          <cell r="AY388">
            <v>0</v>
          </cell>
          <cell r="AZ388">
            <v>0</v>
          </cell>
          <cell r="BA388">
            <v>0</v>
          </cell>
          <cell r="BB388">
            <v>0</v>
          </cell>
          <cell r="BC388">
            <v>192725</v>
          </cell>
          <cell r="CA388">
            <v>680</v>
          </cell>
          <cell r="CB388">
            <v>725</v>
          </cell>
          <cell r="CC388" t="str">
            <v>HAMPDEN WILBRAHAM</v>
          </cell>
          <cell r="CD388">
            <v>182093</v>
          </cell>
          <cell r="CE388">
            <v>165285</v>
          </cell>
          <cell r="CF388">
            <v>16808</v>
          </cell>
          <cell r="CG388">
            <v>24844.799999999999</v>
          </cell>
          <cell r="CH388">
            <v>0</v>
          </cell>
          <cell r="CI388">
            <v>0</v>
          </cell>
          <cell r="CJ388">
            <v>41652.800000000003</v>
          </cell>
          <cell r="CK388">
            <v>25050.498411801535</v>
          </cell>
          <cell r="DA388">
            <v>680</v>
          </cell>
          <cell r="DB388" t="str">
            <v>HAMPDEN WILBRAHAM</v>
          </cell>
          <cell r="DG388">
            <v>0</v>
          </cell>
          <cell r="DK388">
            <v>0</v>
          </cell>
          <cell r="DL388">
            <v>0</v>
          </cell>
          <cell r="DN388">
            <v>0</v>
          </cell>
          <cell r="DP388">
            <v>16808</v>
          </cell>
          <cell r="DQ388">
            <v>0</v>
          </cell>
          <cell r="DR388">
            <v>16808</v>
          </cell>
          <cell r="DT388">
            <v>0</v>
          </cell>
          <cell r="EC388">
            <v>-680</v>
          </cell>
        </row>
        <row r="389">
          <cell r="A389">
            <v>683</v>
          </cell>
          <cell r="B389">
            <v>726</v>
          </cell>
          <cell r="C389" t="str">
            <v>HAMPSHIRE</v>
          </cell>
          <cell r="D389">
            <v>22.469662956741171</v>
          </cell>
          <cell r="E389">
            <v>421480.23042652244</v>
          </cell>
          <cell r="F389">
            <v>0</v>
          </cell>
          <cell r="G389">
            <v>21076.543853423205</v>
          </cell>
          <cell r="H389">
            <v>442556.77427994565</v>
          </cell>
          <cell r="J389">
            <v>21076.543853423205</v>
          </cell>
          <cell r="K389">
            <v>25560.724161737511</v>
          </cell>
          <cell r="L389">
            <v>46637.26801516072</v>
          </cell>
          <cell r="N389">
            <v>395919.50626478496</v>
          </cell>
          <cell r="P389">
            <v>21076.543853423205</v>
          </cell>
          <cell r="Q389">
            <v>0</v>
          </cell>
          <cell r="R389">
            <v>0</v>
          </cell>
          <cell r="S389">
            <v>0</v>
          </cell>
          <cell r="T389">
            <v>25560.724161737511</v>
          </cell>
          <cell r="U389">
            <v>46637.26801516072</v>
          </cell>
          <cell r="W389">
            <v>90415.574279945635</v>
          </cell>
          <cell r="AA389">
            <v>683</v>
          </cell>
          <cell r="AB389">
            <v>22.469662956741171</v>
          </cell>
          <cell r="AC389">
            <v>0</v>
          </cell>
          <cell r="AD389">
            <v>0</v>
          </cell>
          <cell r="AE389">
            <v>0</v>
          </cell>
          <cell r="AF389">
            <v>0</v>
          </cell>
          <cell r="AG389">
            <v>0</v>
          </cell>
          <cell r="AH389">
            <v>421762</v>
          </cell>
          <cell r="AI389">
            <v>281.76957347753438</v>
          </cell>
          <cell r="AJ389">
            <v>0</v>
          </cell>
          <cell r="AK389">
            <v>0</v>
          </cell>
          <cell r="AL389">
            <v>421480.23042652244</v>
          </cell>
          <cell r="AM389">
            <v>0</v>
          </cell>
          <cell r="AN389">
            <v>21076.543853423205</v>
          </cell>
          <cell r="AO389">
            <v>442556.7742799457</v>
          </cell>
          <cell r="AP389">
            <v>0</v>
          </cell>
          <cell r="AQ389">
            <v>0</v>
          </cell>
          <cell r="AR389">
            <v>0</v>
          </cell>
          <cell r="AS389">
            <v>0</v>
          </cell>
          <cell r="AT389">
            <v>0</v>
          </cell>
          <cell r="AU389">
            <v>442556.7742799457</v>
          </cell>
          <cell r="AW389">
            <v>683</v>
          </cell>
          <cell r="AX389">
            <v>0</v>
          </cell>
          <cell r="AY389">
            <v>0</v>
          </cell>
          <cell r="AZ389">
            <v>0</v>
          </cell>
          <cell r="BA389">
            <v>0</v>
          </cell>
          <cell r="BB389">
            <v>0</v>
          </cell>
          <cell r="BC389">
            <v>442838</v>
          </cell>
          <cell r="CA389">
            <v>683</v>
          </cell>
          <cell r="CB389">
            <v>726</v>
          </cell>
          <cell r="CC389" t="str">
            <v>HAMPSHIRE</v>
          </cell>
          <cell r="CD389">
            <v>421480.23042652244</v>
          </cell>
          <cell r="CE389">
            <v>417654</v>
          </cell>
          <cell r="CF389">
            <v>3826.2304265224375</v>
          </cell>
          <cell r="CG389">
            <v>65512.799999999996</v>
          </cell>
          <cell r="CH389">
            <v>0</v>
          </cell>
          <cell r="CI389">
            <v>0</v>
          </cell>
          <cell r="CJ389">
            <v>69339.030426522426</v>
          </cell>
          <cell r="CK389">
            <v>25560.724161737511</v>
          </cell>
          <cell r="DA389">
            <v>683</v>
          </cell>
          <cell r="DB389" t="str">
            <v>HAMPSHIRE</v>
          </cell>
          <cell r="DG389">
            <v>0</v>
          </cell>
          <cell r="DK389">
            <v>0</v>
          </cell>
          <cell r="DL389">
            <v>0</v>
          </cell>
          <cell r="DN389">
            <v>0</v>
          </cell>
          <cell r="DP389">
            <v>3826.2304265224375</v>
          </cell>
          <cell r="DQ389">
            <v>0</v>
          </cell>
          <cell r="DR389">
            <v>3826.2304265224375</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W390">
            <v>685</v>
          </cell>
          <cell r="AX390">
            <v>0</v>
          </cell>
          <cell r="AY390">
            <v>0</v>
          </cell>
          <cell r="AZ390">
            <v>0</v>
          </cell>
          <cell r="BA390">
            <v>0</v>
          </cell>
          <cell r="BB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22.2825548244295</v>
          </cell>
          <cell r="E391">
            <v>334169.72061711323</v>
          </cell>
          <cell r="F391">
            <v>0</v>
          </cell>
          <cell r="G391">
            <v>20901.036425314873</v>
          </cell>
          <cell r="H391">
            <v>355070.75704242813</v>
          </cell>
          <cell r="J391">
            <v>20901.036425314873</v>
          </cell>
          <cell r="K391">
            <v>42047.960550245232</v>
          </cell>
          <cell r="L391">
            <v>62948.996975560105</v>
          </cell>
          <cell r="N391">
            <v>292121.76006686804</v>
          </cell>
          <cell r="P391">
            <v>20901.036425314873</v>
          </cell>
          <cell r="Q391">
            <v>170.51925024917102</v>
          </cell>
          <cell r="R391">
            <v>0</v>
          </cell>
          <cell r="S391">
            <v>0</v>
          </cell>
          <cell r="T391">
            <v>42047.960550245232</v>
          </cell>
          <cell r="U391">
            <v>63119.516225809275</v>
          </cell>
          <cell r="W391">
            <v>121995.27629267727</v>
          </cell>
          <cell r="AA391">
            <v>690</v>
          </cell>
          <cell r="AB391">
            <v>22.2825548244295</v>
          </cell>
          <cell r="AC391">
            <v>0</v>
          </cell>
          <cell r="AD391">
            <v>0</v>
          </cell>
          <cell r="AE391">
            <v>0</v>
          </cell>
          <cell r="AF391">
            <v>0</v>
          </cell>
          <cell r="AG391">
            <v>0</v>
          </cell>
          <cell r="AH391">
            <v>335504</v>
          </cell>
          <cell r="AI391">
            <v>1334.2793828868387</v>
          </cell>
          <cell r="AJ391">
            <v>0</v>
          </cell>
          <cell r="AK391">
            <v>0</v>
          </cell>
          <cell r="AL391">
            <v>334169.72061711323</v>
          </cell>
          <cell r="AM391">
            <v>0</v>
          </cell>
          <cell r="AN391">
            <v>20901.036425314873</v>
          </cell>
          <cell r="AO391">
            <v>355070.75704242801</v>
          </cell>
          <cell r="AP391">
            <v>0</v>
          </cell>
          <cell r="AQ391">
            <v>170.51925024917102</v>
          </cell>
          <cell r="AR391">
            <v>0</v>
          </cell>
          <cell r="AS391">
            <v>0</v>
          </cell>
          <cell r="AT391">
            <v>170.51925024917102</v>
          </cell>
          <cell r="AU391">
            <v>355241.27629267715</v>
          </cell>
          <cell r="AW391">
            <v>690</v>
          </cell>
          <cell r="AX391">
            <v>0</v>
          </cell>
          <cell r="AY391">
            <v>0</v>
          </cell>
          <cell r="AZ391">
            <v>0</v>
          </cell>
          <cell r="BA391">
            <v>0</v>
          </cell>
          <cell r="BB391">
            <v>0</v>
          </cell>
          <cell r="BC391">
            <v>356404</v>
          </cell>
          <cell r="CA391">
            <v>690</v>
          </cell>
          <cell r="CB391">
            <v>728</v>
          </cell>
          <cell r="CC391" t="str">
            <v>KING PHILIP</v>
          </cell>
          <cell r="CD391">
            <v>334169.72061711323</v>
          </cell>
          <cell r="CE391">
            <v>316355</v>
          </cell>
          <cell r="CF391">
            <v>17814.720617113227</v>
          </cell>
          <cell r="CG391">
            <v>73044.599999999991</v>
          </cell>
          <cell r="CH391">
            <v>10064.400000000001</v>
          </cell>
          <cell r="CI391">
            <v>0</v>
          </cell>
          <cell r="CJ391">
            <v>100923.72061711323</v>
          </cell>
          <cell r="CK391">
            <v>42047.960550245232</v>
          </cell>
          <cell r="DA391">
            <v>690</v>
          </cell>
          <cell r="DB391" t="str">
            <v>KING PHILIP</v>
          </cell>
          <cell r="DG391">
            <v>0</v>
          </cell>
          <cell r="DK391">
            <v>0</v>
          </cell>
          <cell r="DL391">
            <v>0</v>
          </cell>
          <cell r="DN391">
            <v>0</v>
          </cell>
          <cell r="DP391">
            <v>17814.720617113227</v>
          </cell>
          <cell r="DQ391">
            <v>0</v>
          </cell>
          <cell r="DR391">
            <v>17814.720617113227</v>
          </cell>
          <cell r="DT391">
            <v>0</v>
          </cell>
          <cell r="EC391">
            <v>-690</v>
          </cell>
        </row>
        <row r="392">
          <cell r="A392">
            <v>695</v>
          </cell>
          <cell r="B392">
            <v>729</v>
          </cell>
          <cell r="C392" t="str">
            <v>LINCOLN SUDBURY</v>
          </cell>
          <cell r="D392">
            <v>5.0050125313283207</v>
          </cell>
          <cell r="E392">
            <v>92321.943333333329</v>
          </cell>
          <cell r="F392">
            <v>0</v>
          </cell>
          <cell r="G392">
            <v>4694.7017543859656</v>
          </cell>
          <cell r="H392">
            <v>97016.645087719298</v>
          </cell>
          <cell r="J392">
            <v>4694.7017543859656</v>
          </cell>
          <cell r="K392">
            <v>5859.1279434701455</v>
          </cell>
          <cell r="L392">
            <v>10553.829697856112</v>
          </cell>
          <cell r="N392">
            <v>86462.815389863186</v>
          </cell>
          <cell r="P392">
            <v>4694.7017543859656</v>
          </cell>
          <cell r="Q392">
            <v>168.15196765019198</v>
          </cell>
          <cell r="R392">
            <v>0</v>
          </cell>
          <cell r="S392">
            <v>0</v>
          </cell>
          <cell r="T392">
            <v>5859.1279434701455</v>
          </cell>
          <cell r="U392">
            <v>10721.981665506304</v>
          </cell>
          <cell r="W392">
            <v>33119.997055369487</v>
          </cell>
          <cell r="AA392">
            <v>695</v>
          </cell>
          <cell r="AB392">
            <v>5.0050125313283207</v>
          </cell>
          <cell r="AC392">
            <v>0</v>
          </cell>
          <cell r="AD392">
            <v>0</v>
          </cell>
          <cell r="AE392">
            <v>0</v>
          </cell>
          <cell r="AF392">
            <v>0</v>
          </cell>
          <cell r="AG392">
            <v>0</v>
          </cell>
          <cell r="AH392">
            <v>92728</v>
          </cell>
          <cell r="AI392">
            <v>406.05666666666673</v>
          </cell>
          <cell r="AJ392">
            <v>0</v>
          </cell>
          <cell r="AK392">
            <v>0</v>
          </cell>
          <cell r="AL392">
            <v>92321.943333333329</v>
          </cell>
          <cell r="AM392">
            <v>0</v>
          </cell>
          <cell r="AN392">
            <v>4694.7017543859656</v>
          </cell>
          <cell r="AO392">
            <v>97016.645087719313</v>
          </cell>
          <cell r="AP392">
            <v>0</v>
          </cell>
          <cell r="AQ392">
            <v>168.15196765019198</v>
          </cell>
          <cell r="AR392">
            <v>0</v>
          </cell>
          <cell r="AS392">
            <v>0</v>
          </cell>
          <cell r="AT392">
            <v>168.15196765019198</v>
          </cell>
          <cell r="AU392">
            <v>97184.797055369505</v>
          </cell>
          <cell r="AW392">
            <v>695</v>
          </cell>
          <cell r="AX392">
            <v>0</v>
          </cell>
          <cell r="AY392">
            <v>0</v>
          </cell>
          <cell r="AZ392">
            <v>0</v>
          </cell>
          <cell r="BA392">
            <v>0</v>
          </cell>
          <cell r="BB392">
            <v>0</v>
          </cell>
          <cell r="BC392">
            <v>97424</v>
          </cell>
          <cell r="CA392">
            <v>695</v>
          </cell>
          <cell r="CB392">
            <v>729</v>
          </cell>
          <cell r="CC392" t="str">
            <v>LINCOLN SUDBURY</v>
          </cell>
          <cell r="CD392">
            <v>92321.943333333329</v>
          </cell>
          <cell r="CE392">
            <v>90682</v>
          </cell>
          <cell r="CF392">
            <v>1639.9433333333291</v>
          </cell>
          <cell r="CG392">
            <v>12717.6</v>
          </cell>
          <cell r="CH392">
            <v>13899.6</v>
          </cell>
          <cell r="CI392">
            <v>0</v>
          </cell>
          <cell r="CJ392">
            <v>28257.14333333333</v>
          </cell>
          <cell r="CK392">
            <v>5859.1279434701455</v>
          </cell>
          <cell r="DA392">
            <v>695</v>
          </cell>
          <cell r="DB392" t="str">
            <v>LINCOLN SUDBURY</v>
          </cell>
          <cell r="DG392">
            <v>0</v>
          </cell>
          <cell r="DK392">
            <v>0</v>
          </cell>
          <cell r="DL392">
            <v>0</v>
          </cell>
          <cell r="DN392">
            <v>0</v>
          </cell>
          <cell r="DP392">
            <v>1639.9433333333291</v>
          </cell>
          <cell r="DQ392">
            <v>0</v>
          </cell>
          <cell r="DR392">
            <v>1639.9433333333291</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W393">
            <v>698</v>
          </cell>
          <cell r="AX393">
            <v>0</v>
          </cell>
          <cell r="AY393">
            <v>0</v>
          </cell>
          <cell r="AZ393">
            <v>0</v>
          </cell>
          <cell r="BA393">
            <v>0</v>
          </cell>
          <cell r="BB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34.772727272727273</v>
          </cell>
          <cell r="E394">
            <v>951934.99090909096</v>
          </cell>
          <cell r="F394">
            <v>0</v>
          </cell>
          <cell r="G394">
            <v>32616.818181818184</v>
          </cell>
          <cell r="H394">
            <v>984551.8090909092</v>
          </cell>
          <cell r="J394">
            <v>32616.818181818184</v>
          </cell>
          <cell r="K394">
            <v>98071.079668695646</v>
          </cell>
          <cell r="L394">
            <v>130687.89785051384</v>
          </cell>
          <cell r="N394">
            <v>853863.91124039539</v>
          </cell>
          <cell r="P394">
            <v>32616.818181818184</v>
          </cell>
          <cell r="Q394">
            <v>0</v>
          </cell>
          <cell r="R394">
            <v>0</v>
          </cell>
          <cell r="S394">
            <v>0</v>
          </cell>
          <cell r="T394">
            <v>98071.079668695646</v>
          </cell>
          <cell r="U394">
            <v>130687.89785051384</v>
          </cell>
          <cell r="W394">
            <v>199264.60909090913</v>
          </cell>
          <cell r="AA394">
            <v>700</v>
          </cell>
          <cell r="AB394">
            <v>34.772727272727273</v>
          </cell>
          <cell r="AC394">
            <v>0</v>
          </cell>
          <cell r="AD394">
            <v>0</v>
          </cell>
          <cell r="AE394">
            <v>0</v>
          </cell>
          <cell r="AF394">
            <v>7</v>
          </cell>
          <cell r="AG394">
            <v>0</v>
          </cell>
          <cell r="AH394">
            <v>955728</v>
          </cell>
          <cell r="AI394">
            <v>3793.0090909090909</v>
          </cell>
          <cell r="AJ394">
            <v>0</v>
          </cell>
          <cell r="AK394">
            <v>0</v>
          </cell>
          <cell r="AL394">
            <v>951934.99090909096</v>
          </cell>
          <cell r="AM394">
            <v>0</v>
          </cell>
          <cell r="AN394">
            <v>32616.818181818184</v>
          </cell>
          <cell r="AO394">
            <v>984551.8090909092</v>
          </cell>
          <cell r="AP394">
            <v>0</v>
          </cell>
          <cell r="AQ394">
            <v>0</v>
          </cell>
          <cell r="AR394">
            <v>0</v>
          </cell>
          <cell r="AS394">
            <v>0</v>
          </cell>
          <cell r="AT394">
            <v>0</v>
          </cell>
          <cell r="AU394">
            <v>984551.8090909092</v>
          </cell>
          <cell r="AW394">
            <v>700</v>
          </cell>
          <cell r="AX394">
            <v>0</v>
          </cell>
          <cell r="AY394">
            <v>0</v>
          </cell>
          <cell r="AZ394">
            <v>0</v>
          </cell>
          <cell r="BA394">
            <v>0</v>
          </cell>
          <cell r="BB394">
            <v>0</v>
          </cell>
          <cell r="BC394">
            <v>988344</v>
          </cell>
          <cell r="CA394">
            <v>700</v>
          </cell>
          <cell r="CB394">
            <v>731</v>
          </cell>
          <cell r="CC394" t="str">
            <v>MARTHAS VINEYARD</v>
          </cell>
          <cell r="CD394">
            <v>951934.99090909096</v>
          </cell>
          <cell r="CE394">
            <v>887910</v>
          </cell>
          <cell r="CF394">
            <v>64024.990909090964</v>
          </cell>
          <cell r="CG394">
            <v>102622.8</v>
          </cell>
          <cell r="CH394">
            <v>0</v>
          </cell>
          <cell r="CI394">
            <v>0</v>
          </cell>
          <cell r="CJ394">
            <v>166647.79090909095</v>
          </cell>
          <cell r="CK394">
            <v>98071.079668695646</v>
          </cell>
          <cell r="DA394">
            <v>700</v>
          </cell>
          <cell r="DB394" t="str">
            <v>MARTHAS VINEYARD</v>
          </cell>
          <cell r="DG394">
            <v>0</v>
          </cell>
          <cell r="DK394">
            <v>0</v>
          </cell>
          <cell r="DL394">
            <v>0</v>
          </cell>
          <cell r="DN394">
            <v>0</v>
          </cell>
          <cell r="DP394">
            <v>64024.990909090964</v>
          </cell>
          <cell r="DQ394">
            <v>0</v>
          </cell>
          <cell r="DR394">
            <v>64024.990909090964</v>
          </cell>
          <cell r="DT394">
            <v>0</v>
          </cell>
          <cell r="EC394">
            <v>-700</v>
          </cell>
        </row>
        <row r="395">
          <cell r="A395">
            <v>705</v>
          </cell>
          <cell r="B395">
            <v>732</v>
          </cell>
          <cell r="C395" t="str">
            <v>MASCONOMET</v>
          </cell>
          <cell r="D395">
            <v>4.1473296500920807</v>
          </cell>
          <cell r="E395">
            <v>70842.842578268872</v>
          </cell>
          <cell r="F395">
            <v>0</v>
          </cell>
          <cell r="G395">
            <v>3890.1952117863725</v>
          </cell>
          <cell r="H395">
            <v>74733.037790055241</v>
          </cell>
          <cell r="J395">
            <v>3890.1952117863725</v>
          </cell>
          <cell r="K395">
            <v>8494.6307126549546</v>
          </cell>
          <cell r="L395">
            <v>12384.825924441328</v>
          </cell>
          <cell r="N395">
            <v>62348.211865613914</v>
          </cell>
          <cell r="P395">
            <v>3890.1952117863725</v>
          </cell>
          <cell r="Q395">
            <v>406.76464578422826</v>
          </cell>
          <cell r="R395">
            <v>0</v>
          </cell>
          <cell r="S395">
            <v>0</v>
          </cell>
          <cell r="T395">
            <v>8494.6307126549546</v>
          </cell>
          <cell r="U395">
            <v>12791.590570225555</v>
          </cell>
          <cell r="W395">
            <v>28931.20243583947</v>
          </cell>
          <cell r="AA395">
            <v>705</v>
          </cell>
          <cell r="AB395">
            <v>4.1473296500920807</v>
          </cell>
          <cell r="AC395">
            <v>0</v>
          </cell>
          <cell r="AD395">
            <v>0</v>
          </cell>
          <cell r="AE395">
            <v>0</v>
          </cell>
          <cell r="AF395">
            <v>0</v>
          </cell>
          <cell r="AG395">
            <v>0</v>
          </cell>
          <cell r="AH395">
            <v>71524</v>
          </cell>
          <cell r="AI395">
            <v>681.15742173112346</v>
          </cell>
          <cell r="AJ395">
            <v>0</v>
          </cell>
          <cell r="AK395">
            <v>0</v>
          </cell>
          <cell r="AL395">
            <v>70842.842578268872</v>
          </cell>
          <cell r="AM395">
            <v>0</v>
          </cell>
          <cell r="AN395">
            <v>3890.1952117863725</v>
          </cell>
          <cell r="AO395">
            <v>74733.037790055256</v>
          </cell>
          <cell r="AP395">
            <v>0</v>
          </cell>
          <cell r="AQ395">
            <v>406.76464578422826</v>
          </cell>
          <cell r="AR395">
            <v>0</v>
          </cell>
          <cell r="AS395">
            <v>0</v>
          </cell>
          <cell r="AT395">
            <v>406.76464578422826</v>
          </cell>
          <cell r="AU395">
            <v>75139.802435839476</v>
          </cell>
          <cell r="AW395">
            <v>705</v>
          </cell>
          <cell r="AX395">
            <v>0</v>
          </cell>
          <cell r="AY395">
            <v>0</v>
          </cell>
          <cell r="AZ395">
            <v>0</v>
          </cell>
          <cell r="BA395">
            <v>0</v>
          </cell>
          <cell r="BB395">
            <v>0</v>
          </cell>
          <cell r="BC395">
            <v>75414</v>
          </cell>
          <cell r="CA395">
            <v>705</v>
          </cell>
          <cell r="CB395">
            <v>732</v>
          </cell>
          <cell r="CC395" t="str">
            <v>MASCONOMET</v>
          </cell>
          <cell r="CD395">
            <v>70842.842578268872</v>
          </cell>
          <cell r="CE395">
            <v>70361</v>
          </cell>
          <cell r="CF395">
            <v>481.84257826887188</v>
          </cell>
          <cell r="CG395">
            <v>24152.399999999998</v>
          </cell>
          <cell r="CH395">
            <v>0</v>
          </cell>
          <cell r="CI395">
            <v>0</v>
          </cell>
          <cell r="CJ395">
            <v>24634.24257826887</v>
          </cell>
          <cell r="CK395">
            <v>8494.6307126549546</v>
          </cell>
          <cell r="DA395">
            <v>705</v>
          </cell>
          <cell r="DB395" t="str">
            <v>MASCONOMET</v>
          </cell>
          <cell r="DG395">
            <v>0</v>
          </cell>
          <cell r="DK395">
            <v>0</v>
          </cell>
          <cell r="DL395">
            <v>0</v>
          </cell>
          <cell r="DN395">
            <v>0</v>
          </cell>
          <cell r="DP395">
            <v>481.84257826887188</v>
          </cell>
          <cell r="DQ395">
            <v>0</v>
          </cell>
          <cell r="DR395">
            <v>481.84257826887188</v>
          </cell>
          <cell r="DT395">
            <v>0</v>
          </cell>
          <cell r="EC395">
            <v>-705</v>
          </cell>
        </row>
        <row r="396">
          <cell r="A396">
            <v>710</v>
          </cell>
          <cell r="B396">
            <v>733</v>
          </cell>
          <cell r="C396" t="str">
            <v>MENDON UPTON</v>
          </cell>
          <cell r="D396">
            <v>11.340206185567007</v>
          </cell>
          <cell r="E396">
            <v>176490.17525773199</v>
          </cell>
          <cell r="F396">
            <v>0</v>
          </cell>
          <cell r="G396">
            <v>10637.113402061856</v>
          </cell>
          <cell r="H396">
            <v>187127.28865979385</v>
          </cell>
          <cell r="J396">
            <v>10637.113402061856</v>
          </cell>
          <cell r="K396">
            <v>9880.8676074939976</v>
          </cell>
          <cell r="L396">
            <v>20517.981009555853</v>
          </cell>
          <cell r="N396">
            <v>166609.30765023798</v>
          </cell>
          <cell r="P396">
            <v>10637.113402061856</v>
          </cell>
          <cell r="Q396">
            <v>394.6011248083845</v>
          </cell>
          <cell r="R396">
            <v>0</v>
          </cell>
          <cell r="S396">
            <v>0</v>
          </cell>
          <cell r="T396">
            <v>9880.8676074939976</v>
          </cell>
          <cell r="U396">
            <v>20912.582134364238</v>
          </cell>
          <cell r="W396">
            <v>53122.289784602224</v>
          </cell>
          <cell r="AA396">
            <v>710</v>
          </cell>
          <cell r="AB396">
            <v>11.340206185567007</v>
          </cell>
          <cell r="AC396">
            <v>0</v>
          </cell>
          <cell r="AD396">
            <v>0</v>
          </cell>
          <cell r="AE396">
            <v>0</v>
          </cell>
          <cell r="AF396">
            <v>0</v>
          </cell>
          <cell r="AG396">
            <v>0</v>
          </cell>
          <cell r="AH396">
            <v>177334</v>
          </cell>
          <cell r="AI396">
            <v>843.82474226804084</v>
          </cell>
          <cell r="AJ396">
            <v>0</v>
          </cell>
          <cell r="AK396">
            <v>0</v>
          </cell>
          <cell r="AL396">
            <v>176490.17525773199</v>
          </cell>
          <cell r="AM396">
            <v>0</v>
          </cell>
          <cell r="AN396">
            <v>10637.113402061856</v>
          </cell>
          <cell r="AO396">
            <v>187127.28865979388</v>
          </cell>
          <cell r="AP396">
            <v>0</v>
          </cell>
          <cell r="AQ396">
            <v>394.6011248083845</v>
          </cell>
          <cell r="AR396">
            <v>0</v>
          </cell>
          <cell r="AS396">
            <v>0</v>
          </cell>
          <cell r="AT396">
            <v>394.6011248083845</v>
          </cell>
          <cell r="AU396">
            <v>187521.88978460216</v>
          </cell>
          <cell r="AW396">
            <v>710</v>
          </cell>
          <cell r="AX396">
            <v>0</v>
          </cell>
          <cell r="AY396">
            <v>0</v>
          </cell>
          <cell r="AZ396">
            <v>0</v>
          </cell>
          <cell r="BA396">
            <v>0</v>
          </cell>
          <cell r="BB396">
            <v>0</v>
          </cell>
          <cell r="BC396">
            <v>187973</v>
          </cell>
          <cell r="CA396">
            <v>710</v>
          </cell>
          <cell r="CB396">
            <v>733</v>
          </cell>
          <cell r="CC396" t="str">
            <v>MENDON UPTON</v>
          </cell>
          <cell r="CD396">
            <v>176490.17525773199</v>
          </cell>
          <cell r="CE396">
            <v>166632</v>
          </cell>
          <cell r="CF396">
            <v>9858.1752577319858</v>
          </cell>
          <cell r="CG396">
            <v>68.399999999999991</v>
          </cell>
          <cell r="CH396">
            <v>32164</v>
          </cell>
          <cell r="CI396">
            <v>0</v>
          </cell>
          <cell r="CJ396">
            <v>42090.575257731987</v>
          </cell>
          <cell r="CK396">
            <v>9880.8676074939976</v>
          </cell>
          <cell r="DA396">
            <v>710</v>
          </cell>
          <cell r="DB396" t="str">
            <v>MENDON UPTON</v>
          </cell>
          <cell r="DG396">
            <v>0</v>
          </cell>
          <cell r="DK396">
            <v>0</v>
          </cell>
          <cell r="DL396">
            <v>0</v>
          </cell>
          <cell r="DN396">
            <v>0</v>
          </cell>
          <cell r="DP396">
            <v>9858.1752577319858</v>
          </cell>
          <cell r="DQ396">
            <v>0</v>
          </cell>
          <cell r="DR396">
            <v>9858.1752577319858</v>
          </cell>
          <cell r="DT396">
            <v>0</v>
          </cell>
          <cell r="EC396">
            <v>-710</v>
          </cell>
        </row>
        <row r="397">
          <cell r="A397">
            <v>712</v>
          </cell>
          <cell r="B397">
            <v>811</v>
          </cell>
          <cell r="C397" t="str">
            <v>MONOMOY</v>
          </cell>
          <cell r="D397">
            <v>64.143282341691474</v>
          </cell>
          <cell r="E397">
            <v>1225893</v>
          </cell>
          <cell r="F397">
            <v>0</v>
          </cell>
          <cell r="G397">
            <v>60166.398836506596</v>
          </cell>
          <cell r="H397">
            <v>1286059.3988365065</v>
          </cell>
          <cell r="J397">
            <v>60166.398836506596</v>
          </cell>
          <cell r="K397">
            <v>39862.024209469389</v>
          </cell>
          <cell r="L397">
            <v>100028.42304597599</v>
          </cell>
          <cell r="N397">
            <v>1186030.9757905304</v>
          </cell>
          <cell r="P397">
            <v>60166.398836506596</v>
          </cell>
          <cell r="Q397">
            <v>0</v>
          </cell>
          <cell r="R397">
            <v>0</v>
          </cell>
          <cell r="S397">
            <v>0</v>
          </cell>
          <cell r="T397">
            <v>39862.024209469389</v>
          </cell>
          <cell r="U397">
            <v>100028.42304597599</v>
          </cell>
          <cell r="W397">
            <v>116067.79883650658</v>
          </cell>
          <cell r="AA397">
            <v>712</v>
          </cell>
          <cell r="AB397">
            <v>64.143282341691474</v>
          </cell>
          <cell r="AC397">
            <v>0</v>
          </cell>
          <cell r="AD397">
            <v>0</v>
          </cell>
          <cell r="AE397">
            <v>0</v>
          </cell>
          <cell r="AF397">
            <v>0</v>
          </cell>
          <cell r="AG397">
            <v>0</v>
          </cell>
          <cell r="AH397">
            <v>1225893</v>
          </cell>
          <cell r="AI397">
            <v>0</v>
          </cell>
          <cell r="AJ397">
            <v>0</v>
          </cell>
          <cell r="AK397">
            <v>0</v>
          </cell>
          <cell r="AL397">
            <v>1225893</v>
          </cell>
          <cell r="AM397">
            <v>0</v>
          </cell>
          <cell r="AN397">
            <v>60166.398836506596</v>
          </cell>
          <cell r="AO397">
            <v>1286059.3988365065</v>
          </cell>
          <cell r="AP397">
            <v>0</v>
          </cell>
          <cell r="AQ397">
            <v>0</v>
          </cell>
          <cell r="AR397">
            <v>0</v>
          </cell>
          <cell r="AS397">
            <v>0</v>
          </cell>
          <cell r="AT397">
            <v>0</v>
          </cell>
          <cell r="AU397">
            <v>1286059.3988365065</v>
          </cell>
          <cell r="AW397">
            <v>712</v>
          </cell>
          <cell r="AX397">
            <v>0</v>
          </cell>
          <cell r="AY397">
            <v>0</v>
          </cell>
          <cell r="AZ397">
            <v>0</v>
          </cell>
          <cell r="BA397">
            <v>0</v>
          </cell>
          <cell r="BB397">
            <v>0</v>
          </cell>
          <cell r="BC397">
            <v>1286060</v>
          </cell>
          <cell r="CA397">
            <v>712</v>
          </cell>
          <cell r="CB397">
            <v>811</v>
          </cell>
          <cell r="CC397" t="str">
            <v>MONOMOY</v>
          </cell>
          <cell r="CD397">
            <v>1225893</v>
          </cell>
          <cell r="CE397">
            <v>1193994</v>
          </cell>
          <cell r="CF397">
            <v>31899</v>
          </cell>
          <cell r="CG397">
            <v>24002.399999999998</v>
          </cell>
          <cell r="CH397">
            <v>0</v>
          </cell>
          <cell r="CI397">
            <v>0</v>
          </cell>
          <cell r="CJ397">
            <v>55901.399999999994</v>
          </cell>
          <cell r="CK397">
            <v>39862.024209469389</v>
          </cell>
          <cell r="DA397">
            <v>712</v>
          </cell>
          <cell r="DB397" t="str">
            <v>MONOMOY</v>
          </cell>
          <cell r="DG397">
            <v>0</v>
          </cell>
          <cell r="DK397">
            <v>0</v>
          </cell>
          <cell r="DL397">
            <v>0</v>
          </cell>
          <cell r="DN397">
            <v>0</v>
          </cell>
          <cell r="DP397">
            <v>31899</v>
          </cell>
          <cell r="DQ397">
            <v>0</v>
          </cell>
          <cell r="DR397">
            <v>31899</v>
          </cell>
          <cell r="DT397">
            <v>0</v>
          </cell>
          <cell r="EB397" t="str">
            <v>fy13</v>
          </cell>
          <cell r="EC397">
            <v>-712</v>
          </cell>
        </row>
        <row r="398">
          <cell r="A398">
            <v>715</v>
          </cell>
          <cell r="B398">
            <v>736</v>
          </cell>
          <cell r="C398" t="str">
            <v>MOUNT GREYLOCK</v>
          </cell>
          <cell r="D398">
            <v>8.7822580645161299</v>
          </cell>
          <cell r="E398">
            <v>172844</v>
          </cell>
          <cell r="F398">
            <v>0</v>
          </cell>
          <cell r="G398">
            <v>8237.7580645161288</v>
          </cell>
          <cell r="H398">
            <v>181081.75806451612</v>
          </cell>
          <cell r="J398">
            <v>8237.7580645161288</v>
          </cell>
          <cell r="K398">
            <v>5862.8965985351806</v>
          </cell>
          <cell r="L398">
            <v>14100.654663051309</v>
          </cell>
          <cell r="N398">
            <v>166981.10340146482</v>
          </cell>
          <cell r="P398">
            <v>8237.7580645161288</v>
          </cell>
          <cell r="Q398">
            <v>0</v>
          </cell>
          <cell r="R398">
            <v>0</v>
          </cell>
          <cell r="S398">
            <v>0</v>
          </cell>
          <cell r="T398">
            <v>5862.8965985351806</v>
          </cell>
          <cell r="U398">
            <v>14100.654663051309</v>
          </cell>
          <cell r="W398">
            <v>22721.358064516127</v>
          </cell>
          <cell r="AA398">
            <v>715</v>
          </cell>
          <cell r="AB398">
            <v>8.7822580645161299</v>
          </cell>
          <cell r="AC398">
            <v>0</v>
          </cell>
          <cell r="AD398">
            <v>0</v>
          </cell>
          <cell r="AE398">
            <v>0</v>
          </cell>
          <cell r="AF398">
            <v>0</v>
          </cell>
          <cell r="AG398">
            <v>0</v>
          </cell>
          <cell r="AH398">
            <v>172844</v>
          </cell>
          <cell r="AI398">
            <v>0</v>
          </cell>
          <cell r="AJ398">
            <v>0</v>
          </cell>
          <cell r="AK398">
            <v>0</v>
          </cell>
          <cell r="AL398">
            <v>172844</v>
          </cell>
          <cell r="AM398">
            <v>0</v>
          </cell>
          <cell r="AN398">
            <v>8237.7580645161288</v>
          </cell>
          <cell r="AO398">
            <v>181081.75806451612</v>
          </cell>
          <cell r="AP398">
            <v>0</v>
          </cell>
          <cell r="AQ398">
            <v>0</v>
          </cell>
          <cell r="AR398">
            <v>0</v>
          </cell>
          <cell r="AS398">
            <v>0</v>
          </cell>
          <cell r="AT398">
            <v>0</v>
          </cell>
          <cell r="AU398">
            <v>181081.75806451612</v>
          </cell>
          <cell r="AW398">
            <v>715</v>
          </cell>
          <cell r="AX398">
            <v>0</v>
          </cell>
          <cell r="AY398">
            <v>0</v>
          </cell>
          <cell r="AZ398">
            <v>0</v>
          </cell>
          <cell r="BA398">
            <v>0</v>
          </cell>
          <cell r="BB398">
            <v>0</v>
          </cell>
          <cell r="BC398">
            <v>181083</v>
          </cell>
          <cell r="CA398">
            <v>715</v>
          </cell>
          <cell r="CB398">
            <v>736</v>
          </cell>
          <cell r="CC398" t="str">
            <v>MOUNT GREYLOCK</v>
          </cell>
          <cell r="CD398">
            <v>172844</v>
          </cell>
          <cell r="CE398">
            <v>171261</v>
          </cell>
          <cell r="CF398">
            <v>1583</v>
          </cell>
          <cell r="CG398">
            <v>12900.6</v>
          </cell>
          <cell r="CH398">
            <v>0</v>
          </cell>
          <cell r="CI398">
            <v>0</v>
          </cell>
          <cell r="CJ398">
            <v>14483.6</v>
          </cell>
          <cell r="CK398">
            <v>5862.8965985351806</v>
          </cell>
          <cell r="DA398">
            <v>715</v>
          </cell>
          <cell r="DB398" t="str">
            <v>MOUNT GREYLOCK</v>
          </cell>
          <cell r="DG398">
            <v>0</v>
          </cell>
          <cell r="DK398">
            <v>0</v>
          </cell>
          <cell r="DL398">
            <v>0</v>
          </cell>
          <cell r="DN398">
            <v>0</v>
          </cell>
          <cell r="DP398">
            <v>1583</v>
          </cell>
          <cell r="DQ398">
            <v>0</v>
          </cell>
          <cell r="DR398">
            <v>1583</v>
          </cell>
          <cell r="DT398">
            <v>0</v>
          </cell>
          <cell r="EB398" t="str">
            <v>fy19</v>
          </cell>
          <cell r="EC398">
            <v>-715</v>
          </cell>
        </row>
        <row r="399">
          <cell r="A399">
            <v>717</v>
          </cell>
          <cell r="B399">
            <v>734</v>
          </cell>
          <cell r="C399" t="str">
            <v>MOHAWK TRAIL</v>
          </cell>
          <cell r="D399">
            <v>37.860465116279073</v>
          </cell>
          <cell r="E399">
            <v>660024</v>
          </cell>
          <cell r="F399">
            <v>0</v>
          </cell>
          <cell r="G399">
            <v>35513.116279069771</v>
          </cell>
          <cell r="H399">
            <v>695537.1162790698</v>
          </cell>
          <cell r="J399">
            <v>35513.116279069771</v>
          </cell>
          <cell r="K399">
            <v>25844</v>
          </cell>
          <cell r="L399">
            <v>61357.116279069771</v>
          </cell>
          <cell r="N399">
            <v>634180</v>
          </cell>
          <cell r="P399">
            <v>35513.116279069771</v>
          </cell>
          <cell r="Q399">
            <v>0</v>
          </cell>
          <cell r="R399">
            <v>0</v>
          </cell>
          <cell r="S399">
            <v>0</v>
          </cell>
          <cell r="T399">
            <v>25844</v>
          </cell>
          <cell r="U399">
            <v>61357.116279069771</v>
          </cell>
          <cell r="W399">
            <v>61357.116279069771</v>
          </cell>
          <cell r="AA399">
            <v>717</v>
          </cell>
          <cell r="AB399">
            <v>37.860465116279073</v>
          </cell>
          <cell r="AC399">
            <v>0</v>
          </cell>
          <cell r="AD399">
            <v>0</v>
          </cell>
          <cell r="AE399">
            <v>0</v>
          </cell>
          <cell r="AF399">
            <v>0</v>
          </cell>
          <cell r="AG399">
            <v>0</v>
          </cell>
          <cell r="AH399">
            <v>660024</v>
          </cell>
          <cell r="AI399">
            <v>0</v>
          </cell>
          <cell r="AJ399">
            <v>0</v>
          </cell>
          <cell r="AK399">
            <v>0</v>
          </cell>
          <cell r="AL399">
            <v>660024</v>
          </cell>
          <cell r="AM399">
            <v>0</v>
          </cell>
          <cell r="AN399">
            <v>35513.116279069771</v>
          </cell>
          <cell r="AO399">
            <v>695537.11627906968</v>
          </cell>
          <cell r="AP399">
            <v>0</v>
          </cell>
          <cell r="AQ399">
            <v>0</v>
          </cell>
          <cell r="AR399">
            <v>0</v>
          </cell>
          <cell r="AS399">
            <v>0</v>
          </cell>
          <cell r="AT399">
            <v>0</v>
          </cell>
          <cell r="AU399">
            <v>695537.11627906968</v>
          </cell>
          <cell r="AW399">
            <v>717</v>
          </cell>
          <cell r="AX399">
            <v>0</v>
          </cell>
          <cell r="AY399">
            <v>0</v>
          </cell>
          <cell r="AZ399">
            <v>0</v>
          </cell>
          <cell r="BA399">
            <v>0</v>
          </cell>
          <cell r="BB399">
            <v>0</v>
          </cell>
          <cell r="BC399">
            <v>695538</v>
          </cell>
          <cell r="CA399">
            <v>717</v>
          </cell>
          <cell r="CB399">
            <v>734</v>
          </cell>
          <cell r="CC399" t="str">
            <v>MOHAWK TRAIL</v>
          </cell>
          <cell r="CD399">
            <v>660024</v>
          </cell>
          <cell r="CE399">
            <v>634180</v>
          </cell>
          <cell r="CF399">
            <v>25844</v>
          </cell>
          <cell r="CG399">
            <v>0</v>
          </cell>
          <cell r="CH399">
            <v>0</v>
          </cell>
          <cell r="CI399">
            <v>0</v>
          </cell>
          <cell r="CJ399">
            <v>25844</v>
          </cell>
          <cell r="CK399">
            <v>25844</v>
          </cell>
          <cell r="DA399">
            <v>717</v>
          </cell>
          <cell r="DB399" t="str">
            <v>MOHAWK TRAIL</v>
          </cell>
          <cell r="DG399">
            <v>0</v>
          </cell>
          <cell r="DK399">
            <v>0</v>
          </cell>
          <cell r="DL399">
            <v>0</v>
          </cell>
          <cell r="DN399">
            <v>0</v>
          </cell>
          <cell r="DP399">
            <v>25844</v>
          </cell>
          <cell r="DQ399">
            <v>0</v>
          </cell>
          <cell r="DR399">
            <v>25844</v>
          </cell>
          <cell r="DT399">
            <v>0</v>
          </cell>
          <cell r="EC399">
            <v>-717</v>
          </cell>
        </row>
        <row r="400">
          <cell r="A400">
            <v>720</v>
          </cell>
          <cell r="B400">
            <v>737</v>
          </cell>
          <cell r="C400" t="str">
            <v>NARRAGANSETT</v>
          </cell>
          <cell r="D400">
            <v>13.390032458194664</v>
          </cell>
          <cell r="E400">
            <v>186850.21130695584</v>
          </cell>
          <cell r="F400">
            <v>0</v>
          </cell>
          <cell r="G400">
            <v>12559.850445786593</v>
          </cell>
          <cell r="H400">
            <v>199410.06175274245</v>
          </cell>
          <cell r="J400">
            <v>12559.850445786593</v>
          </cell>
          <cell r="K400">
            <v>22972.583873860985</v>
          </cell>
          <cell r="L400">
            <v>35532.434319647582</v>
          </cell>
          <cell r="N400">
            <v>163877.62743309487</v>
          </cell>
          <cell r="P400">
            <v>12559.850445786593</v>
          </cell>
          <cell r="Q400">
            <v>0</v>
          </cell>
          <cell r="R400">
            <v>0</v>
          </cell>
          <cell r="S400">
            <v>0</v>
          </cell>
          <cell r="T400">
            <v>22972.583873860985</v>
          </cell>
          <cell r="U400">
            <v>35532.434319647582</v>
          </cell>
          <cell r="W400">
            <v>59830.861752742429</v>
          </cell>
          <cell r="AA400">
            <v>720</v>
          </cell>
          <cell r="AB400">
            <v>13.390032458194664</v>
          </cell>
          <cell r="AC400">
            <v>0</v>
          </cell>
          <cell r="AD400">
            <v>0</v>
          </cell>
          <cell r="AE400">
            <v>0</v>
          </cell>
          <cell r="AF400">
            <v>0</v>
          </cell>
          <cell r="AG400">
            <v>0</v>
          </cell>
          <cell r="AH400">
            <v>188910</v>
          </cell>
          <cell r="AI400">
            <v>2059.7886930440854</v>
          </cell>
          <cell r="AJ400">
            <v>0</v>
          </cell>
          <cell r="AK400">
            <v>0</v>
          </cell>
          <cell r="AL400">
            <v>186850.21130695584</v>
          </cell>
          <cell r="AM400">
            <v>0</v>
          </cell>
          <cell r="AN400">
            <v>12559.850445786593</v>
          </cell>
          <cell r="AO400">
            <v>199410.06175274259</v>
          </cell>
          <cell r="AP400">
            <v>0</v>
          </cell>
          <cell r="AQ400">
            <v>0</v>
          </cell>
          <cell r="AR400">
            <v>0</v>
          </cell>
          <cell r="AS400">
            <v>0</v>
          </cell>
          <cell r="AT400">
            <v>0</v>
          </cell>
          <cell r="AU400">
            <v>199410.06175274259</v>
          </cell>
          <cell r="AW400">
            <v>720</v>
          </cell>
          <cell r="AX400">
            <v>0</v>
          </cell>
          <cell r="AY400">
            <v>0</v>
          </cell>
          <cell r="AZ400">
            <v>0</v>
          </cell>
          <cell r="BA400">
            <v>0</v>
          </cell>
          <cell r="BB400">
            <v>0</v>
          </cell>
          <cell r="BC400">
            <v>201468</v>
          </cell>
          <cell r="CA400">
            <v>720</v>
          </cell>
          <cell r="CB400">
            <v>737</v>
          </cell>
          <cell r="CC400" t="str">
            <v>NARRAGANSETT</v>
          </cell>
          <cell r="CD400">
            <v>186850.21130695584</v>
          </cell>
          <cell r="CE400">
            <v>175941</v>
          </cell>
          <cell r="CF400">
            <v>10909.21130695584</v>
          </cell>
          <cell r="CG400">
            <v>36361.799999999996</v>
          </cell>
          <cell r="CH400">
            <v>0</v>
          </cell>
          <cell r="CI400">
            <v>0</v>
          </cell>
          <cell r="CJ400">
            <v>47271.011306955836</v>
          </cell>
          <cell r="CK400">
            <v>22972.583873860985</v>
          </cell>
          <cell r="DA400">
            <v>720</v>
          </cell>
          <cell r="DB400" t="str">
            <v>NARRAGANSETT</v>
          </cell>
          <cell r="DG400">
            <v>0</v>
          </cell>
          <cell r="DK400">
            <v>0</v>
          </cell>
          <cell r="DL400">
            <v>0</v>
          </cell>
          <cell r="DN400">
            <v>0</v>
          </cell>
          <cell r="DP400">
            <v>10909.21130695584</v>
          </cell>
          <cell r="DQ400">
            <v>0</v>
          </cell>
          <cell r="DR400">
            <v>10909.21130695584</v>
          </cell>
          <cell r="DT400">
            <v>0</v>
          </cell>
          <cell r="EC400">
            <v>-720</v>
          </cell>
        </row>
        <row r="401">
          <cell r="A401">
            <v>725</v>
          </cell>
          <cell r="B401">
            <v>738</v>
          </cell>
          <cell r="C401" t="str">
            <v>NASHOBA</v>
          </cell>
          <cell r="D401">
            <v>33.080857882410939</v>
          </cell>
          <cell r="E401">
            <v>484715.99054603715</v>
          </cell>
          <cell r="F401">
            <v>0</v>
          </cell>
          <cell r="G401">
            <v>31029.844693701463</v>
          </cell>
          <cell r="H401">
            <v>515745.83523973863</v>
          </cell>
          <cell r="J401">
            <v>31029.844693701463</v>
          </cell>
          <cell r="K401">
            <v>14579.429424759013</v>
          </cell>
          <cell r="L401">
            <v>45609.274118460475</v>
          </cell>
          <cell r="N401">
            <v>470136.56112127815</v>
          </cell>
          <cell r="P401">
            <v>31029.844693701463</v>
          </cell>
          <cell r="Q401">
            <v>916.30697520214346</v>
          </cell>
          <cell r="R401">
            <v>0</v>
          </cell>
          <cell r="S401">
            <v>0</v>
          </cell>
          <cell r="T401">
            <v>14579.429424759013</v>
          </cell>
          <cell r="U401">
            <v>46525.581093662622</v>
          </cell>
          <cell r="W401">
            <v>70907.74221494075</v>
          </cell>
          <cell r="AA401">
            <v>725</v>
          </cell>
          <cell r="AB401">
            <v>33.080857882410939</v>
          </cell>
          <cell r="AC401">
            <v>0</v>
          </cell>
          <cell r="AD401">
            <v>0</v>
          </cell>
          <cell r="AE401">
            <v>0</v>
          </cell>
          <cell r="AF401">
            <v>0</v>
          </cell>
          <cell r="AG401">
            <v>0</v>
          </cell>
          <cell r="AH401">
            <v>487641</v>
          </cell>
          <cell r="AI401">
            <v>2925.0094539627753</v>
          </cell>
          <cell r="AJ401">
            <v>0</v>
          </cell>
          <cell r="AK401">
            <v>0</v>
          </cell>
          <cell r="AL401">
            <v>484715.99054603715</v>
          </cell>
          <cell r="AM401">
            <v>0</v>
          </cell>
          <cell r="AN401">
            <v>31029.844693701463</v>
          </cell>
          <cell r="AO401">
            <v>515745.83523973852</v>
          </cell>
          <cell r="AP401">
            <v>0</v>
          </cell>
          <cell r="AQ401">
            <v>916.30697520214346</v>
          </cell>
          <cell r="AR401">
            <v>0</v>
          </cell>
          <cell r="AS401">
            <v>0</v>
          </cell>
          <cell r="AT401">
            <v>916.30697520214346</v>
          </cell>
          <cell r="AU401">
            <v>516662.14221494074</v>
          </cell>
          <cell r="AW401">
            <v>725</v>
          </cell>
          <cell r="AX401">
            <v>0</v>
          </cell>
          <cell r="AY401">
            <v>0</v>
          </cell>
          <cell r="AZ401">
            <v>0</v>
          </cell>
          <cell r="BA401">
            <v>0</v>
          </cell>
          <cell r="BB401">
            <v>0</v>
          </cell>
          <cell r="BC401">
            <v>518667</v>
          </cell>
          <cell r="CA401">
            <v>725</v>
          </cell>
          <cell r="CB401">
            <v>738</v>
          </cell>
          <cell r="CC401" t="str">
            <v>NASHOBA</v>
          </cell>
          <cell r="CD401">
            <v>484715.99054603715</v>
          </cell>
          <cell r="CE401">
            <v>479024</v>
          </cell>
          <cell r="CF401">
            <v>5691.9905460371519</v>
          </cell>
          <cell r="CG401">
            <v>26788.799999999999</v>
          </cell>
          <cell r="CH401">
            <v>6480.8</v>
          </cell>
          <cell r="CI401">
            <v>0</v>
          </cell>
          <cell r="CJ401">
            <v>38961.59054603715</v>
          </cell>
          <cell r="CK401">
            <v>14579.429424759013</v>
          </cell>
          <cell r="DA401">
            <v>725</v>
          </cell>
          <cell r="DB401" t="str">
            <v>NASHOBA</v>
          </cell>
          <cell r="DG401">
            <v>0</v>
          </cell>
          <cell r="DK401">
            <v>0</v>
          </cell>
          <cell r="DL401">
            <v>0</v>
          </cell>
          <cell r="DN401">
            <v>0</v>
          </cell>
          <cell r="DP401">
            <v>5691.9905460371519</v>
          </cell>
          <cell r="DQ401">
            <v>0</v>
          </cell>
          <cell r="DR401">
            <v>5691.9905460371519</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W402">
            <v>728</v>
          </cell>
          <cell r="AX402">
            <v>0</v>
          </cell>
          <cell r="AY402">
            <v>0</v>
          </cell>
          <cell r="AZ402">
            <v>0</v>
          </cell>
          <cell r="BA402">
            <v>0</v>
          </cell>
          <cell r="BB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8</v>
          </cell>
          <cell r="E403">
            <v>135687.76</v>
          </cell>
          <cell r="F403">
            <v>0</v>
          </cell>
          <cell r="G403">
            <v>7504</v>
          </cell>
          <cell r="H403">
            <v>143191.76</v>
          </cell>
          <cell r="J403">
            <v>7504</v>
          </cell>
          <cell r="K403">
            <v>1469.230119240415</v>
          </cell>
          <cell r="L403">
            <v>8973.2301192404157</v>
          </cell>
          <cell r="N403">
            <v>134218.5298807596</v>
          </cell>
          <cell r="P403">
            <v>7504</v>
          </cell>
          <cell r="Q403">
            <v>72.01676777129714</v>
          </cell>
          <cell r="R403">
            <v>0</v>
          </cell>
          <cell r="S403">
            <v>0</v>
          </cell>
          <cell r="T403">
            <v>1469.230119240415</v>
          </cell>
          <cell r="U403">
            <v>9045.2468870117118</v>
          </cell>
          <cell r="W403">
            <v>12004.616767771297</v>
          </cell>
          <cell r="AA403">
            <v>730</v>
          </cell>
          <cell r="AB403">
            <v>8</v>
          </cell>
          <cell r="AC403">
            <v>0</v>
          </cell>
          <cell r="AD403">
            <v>0</v>
          </cell>
          <cell r="AE403">
            <v>0</v>
          </cell>
          <cell r="AF403">
            <v>0</v>
          </cell>
          <cell r="AG403">
            <v>0</v>
          </cell>
          <cell r="AH403">
            <v>135792</v>
          </cell>
          <cell r="AI403">
            <v>104.24</v>
          </cell>
          <cell r="AJ403">
            <v>0</v>
          </cell>
          <cell r="AK403">
            <v>0</v>
          </cell>
          <cell r="AL403">
            <v>135687.76</v>
          </cell>
          <cell r="AM403">
            <v>0</v>
          </cell>
          <cell r="AN403">
            <v>7504</v>
          </cell>
          <cell r="AO403">
            <v>143191.76</v>
          </cell>
          <cell r="AP403">
            <v>0</v>
          </cell>
          <cell r="AQ403">
            <v>72.01676777129714</v>
          </cell>
          <cell r="AR403">
            <v>0</v>
          </cell>
          <cell r="AS403">
            <v>0</v>
          </cell>
          <cell r="AT403">
            <v>72.01676777129714</v>
          </cell>
          <cell r="AU403">
            <v>143263.77676777131</v>
          </cell>
          <cell r="AW403">
            <v>730</v>
          </cell>
          <cell r="AX403">
            <v>0</v>
          </cell>
          <cell r="AY403">
            <v>0</v>
          </cell>
          <cell r="AZ403">
            <v>0</v>
          </cell>
          <cell r="BA403">
            <v>0</v>
          </cell>
          <cell r="BB403">
            <v>0</v>
          </cell>
          <cell r="BC403">
            <v>143296</v>
          </cell>
          <cell r="CA403">
            <v>730</v>
          </cell>
          <cell r="CB403">
            <v>741</v>
          </cell>
          <cell r="CC403" t="str">
            <v>NORTHBORO SOUTHBORO</v>
          </cell>
          <cell r="CD403">
            <v>135687.76</v>
          </cell>
          <cell r="CE403">
            <v>138464</v>
          </cell>
          <cell r="CF403">
            <v>0</v>
          </cell>
          <cell r="CG403">
            <v>4428.5999999999995</v>
          </cell>
          <cell r="CH403">
            <v>0</v>
          </cell>
          <cell r="CI403">
            <v>0</v>
          </cell>
          <cell r="CJ403">
            <v>4428.5999999999995</v>
          </cell>
          <cell r="CK403">
            <v>1469.230119240415</v>
          </cell>
          <cell r="DA403">
            <v>730</v>
          </cell>
          <cell r="DB403" t="str">
            <v>NORTHBORO SOUTHBORO</v>
          </cell>
          <cell r="DG403">
            <v>0</v>
          </cell>
          <cell r="DK403">
            <v>0</v>
          </cell>
          <cell r="DL403">
            <v>0</v>
          </cell>
          <cell r="DN403">
            <v>0</v>
          </cell>
          <cell r="DP403">
            <v>0</v>
          </cell>
          <cell r="DQ403">
            <v>0</v>
          </cell>
          <cell r="DR403">
            <v>0</v>
          </cell>
          <cell r="DT403">
            <v>0</v>
          </cell>
          <cell r="EC403">
            <v>-730</v>
          </cell>
        </row>
        <row r="404">
          <cell r="A404">
            <v>735</v>
          </cell>
          <cell r="B404">
            <v>740</v>
          </cell>
          <cell r="C404" t="str">
            <v>NORTH MIDDLESEX</v>
          </cell>
          <cell r="D404">
            <v>56.906382335439666</v>
          </cell>
          <cell r="E404">
            <v>905754.94258159841</v>
          </cell>
          <cell r="F404">
            <v>0</v>
          </cell>
          <cell r="G404">
            <v>53378.186630642434</v>
          </cell>
          <cell r="H404">
            <v>959133.1292122408</v>
          </cell>
          <cell r="J404">
            <v>53378.186630642434</v>
          </cell>
          <cell r="K404">
            <v>36801.427646719247</v>
          </cell>
          <cell r="L404">
            <v>90179.614277361688</v>
          </cell>
          <cell r="N404">
            <v>868953.51493487915</v>
          </cell>
          <cell r="P404">
            <v>53378.186630642434</v>
          </cell>
          <cell r="Q404">
            <v>502.83925639853413</v>
          </cell>
          <cell r="R404">
            <v>0</v>
          </cell>
          <cell r="S404">
            <v>0</v>
          </cell>
          <cell r="T404">
            <v>36801.427646719247</v>
          </cell>
          <cell r="U404">
            <v>90682.453533760214</v>
          </cell>
          <cell r="W404">
            <v>111111.76846863938</v>
          </cell>
          <cell r="AA404">
            <v>735</v>
          </cell>
          <cell r="AB404">
            <v>56.906382335439666</v>
          </cell>
          <cell r="AC404">
            <v>0</v>
          </cell>
          <cell r="AD404">
            <v>0</v>
          </cell>
          <cell r="AE404">
            <v>0</v>
          </cell>
          <cell r="AF404">
            <v>0</v>
          </cell>
          <cell r="AG404">
            <v>0</v>
          </cell>
          <cell r="AH404">
            <v>919561</v>
          </cell>
          <cell r="AI404">
            <v>13806.05741840102</v>
          </cell>
          <cell r="AJ404">
            <v>0</v>
          </cell>
          <cell r="AK404">
            <v>0</v>
          </cell>
          <cell r="AL404">
            <v>905754.94258159841</v>
          </cell>
          <cell r="AM404">
            <v>0</v>
          </cell>
          <cell r="AN404">
            <v>53378.186630642434</v>
          </cell>
          <cell r="AO404">
            <v>959133.12921224197</v>
          </cell>
          <cell r="AP404">
            <v>0</v>
          </cell>
          <cell r="AQ404">
            <v>502.83925639853413</v>
          </cell>
          <cell r="AR404">
            <v>0</v>
          </cell>
          <cell r="AS404">
            <v>0</v>
          </cell>
          <cell r="AT404">
            <v>502.83925639853413</v>
          </cell>
          <cell r="AU404">
            <v>959635.96846864047</v>
          </cell>
          <cell r="AW404">
            <v>735</v>
          </cell>
          <cell r="AX404">
            <v>0</v>
          </cell>
          <cell r="AY404">
            <v>0</v>
          </cell>
          <cell r="AZ404">
            <v>0</v>
          </cell>
          <cell r="BA404">
            <v>0</v>
          </cell>
          <cell r="BB404">
            <v>0</v>
          </cell>
          <cell r="BC404">
            <v>972941</v>
          </cell>
          <cell r="CA404">
            <v>735</v>
          </cell>
          <cell r="CB404">
            <v>740</v>
          </cell>
          <cell r="CC404" t="str">
            <v>NORTH MIDDLESEX</v>
          </cell>
          <cell r="CD404">
            <v>905754.94258159841</v>
          </cell>
          <cell r="CE404">
            <v>879096</v>
          </cell>
          <cell r="CF404">
            <v>26658.942581598414</v>
          </cell>
          <cell r="CG404">
            <v>30571.8</v>
          </cell>
          <cell r="CH404">
            <v>0</v>
          </cell>
          <cell r="CI404">
            <v>0</v>
          </cell>
          <cell r="CJ404">
            <v>57230.742581598417</v>
          </cell>
          <cell r="CK404">
            <v>36801.427646719247</v>
          </cell>
          <cell r="DA404">
            <v>735</v>
          </cell>
          <cell r="DB404" t="str">
            <v>NORTH MIDDLESEX</v>
          </cell>
          <cell r="DG404">
            <v>0</v>
          </cell>
          <cell r="DK404">
            <v>0</v>
          </cell>
          <cell r="DL404">
            <v>0</v>
          </cell>
          <cell r="DN404">
            <v>0</v>
          </cell>
          <cell r="DP404">
            <v>26658.942581598414</v>
          </cell>
          <cell r="DQ404">
            <v>0</v>
          </cell>
          <cell r="DR404">
            <v>26658.942581598414</v>
          </cell>
          <cell r="DT404">
            <v>0</v>
          </cell>
          <cell r="EC404">
            <v>-735</v>
          </cell>
        </row>
        <row r="405">
          <cell r="A405">
            <v>740</v>
          </cell>
          <cell r="B405">
            <v>745</v>
          </cell>
          <cell r="C405" t="str">
            <v>OLD ROCHESTER</v>
          </cell>
          <cell r="D405">
            <v>6.3232164203037993</v>
          </cell>
          <cell r="E405">
            <v>111098.61100323623</v>
          </cell>
          <cell r="F405">
            <v>0</v>
          </cell>
          <cell r="G405">
            <v>5931.1770022449628</v>
          </cell>
          <cell r="H405">
            <v>117029.7880054812</v>
          </cell>
          <cell r="J405">
            <v>5931.1770022449628</v>
          </cell>
          <cell r="K405">
            <v>27799.480150710478</v>
          </cell>
          <cell r="L405">
            <v>33730.657152955442</v>
          </cell>
          <cell r="N405">
            <v>83299.130852525763</v>
          </cell>
          <cell r="P405">
            <v>5931.1770022449628</v>
          </cell>
          <cell r="Q405">
            <v>80.188532812111617</v>
          </cell>
          <cell r="R405">
            <v>0</v>
          </cell>
          <cell r="S405">
            <v>0</v>
          </cell>
          <cell r="T405">
            <v>27799.480150710478</v>
          </cell>
          <cell r="U405">
            <v>33810.845685767556</v>
          </cell>
          <cell r="W405">
            <v>70745.576538293317</v>
          </cell>
          <cell r="AA405">
            <v>740</v>
          </cell>
          <cell r="AB405">
            <v>6.3232164203037993</v>
          </cell>
          <cell r="AC405">
            <v>0</v>
          </cell>
          <cell r="AD405">
            <v>0</v>
          </cell>
          <cell r="AE405">
            <v>0</v>
          </cell>
          <cell r="AF405">
            <v>0</v>
          </cell>
          <cell r="AG405">
            <v>0</v>
          </cell>
          <cell r="AH405">
            <v>111618</v>
          </cell>
          <cell r="AI405">
            <v>519.38899676375422</v>
          </cell>
          <cell r="AJ405">
            <v>0</v>
          </cell>
          <cell r="AK405">
            <v>0</v>
          </cell>
          <cell r="AL405">
            <v>111098.61100323623</v>
          </cell>
          <cell r="AM405">
            <v>0</v>
          </cell>
          <cell r="AN405">
            <v>5931.1770022449628</v>
          </cell>
          <cell r="AO405">
            <v>117029.78800548123</v>
          </cell>
          <cell r="AP405">
            <v>0</v>
          </cell>
          <cell r="AQ405">
            <v>80.188532812111617</v>
          </cell>
          <cell r="AR405">
            <v>0</v>
          </cell>
          <cell r="AS405">
            <v>0</v>
          </cell>
          <cell r="AT405">
            <v>80.188532812111617</v>
          </cell>
          <cell r="AU405">
            <v>117109.97653829334</v>
          </cell>
          <cell r="AW405">
            <v>740</v>
          </cell>
          <cell r="AX405">
            <v>0</v>
          </cell>
          <cell r="AY405">
            <v>0</v>
          </cell>
          <cell r="AZ405">
            <v>0</v>
          </cell>
          <cell r="BA405">
            <v>0</v>
          </cell>
          <cell r="BB405">
            <v>0</v>
          </cell>
          <cell r="BC405">
            <v>117550</v>
          </cell>
          <cell r="CA405">
            <v>740</v>
          </cell>
          <cell r="CB405">
            <v>745</v>
          </cell>
          <cell r="CC405" t="str">
            <v>OLD ROCHESTER</v>
          </cell>
          <cell r="CD405">
            <v>111098.61100323623</v>
          </cell>
          <cell r="CE405">
            <v>94246</v>
          </cell>
          <cell r="CF405">
            <v>16852.611003236234</v>
          </cell>
          <cell r="CG405">
            <v>32996.400000000001</v>
          </cell>
          <cell r="CH405">
            <v>14885.2</v>
          </cell>
          <cell r="CI405">
            <v>0</v>
          </cell>
          <cell r="CJ405">
            <v>64734.21100323624</v>
          </cell>
          <cell r="CK405">
            <v>27799.480150710478</v>
          </cell>
          <cell r="DA405">
            <v>740</v>
          </cell>
          <cell r="DB405" t="str">
            <v>OLD ROCHESTER</v>
          </cell>
          <cell r="DG405">
            <v>0</v>
          </cell>
          <cell r="DK405">
            <v>0</v>
          </cell>
          <cell r="DL405">
            <v>0</v>
          </cell>
          <cell r="DN405">
            <v>0</v>
          </cell>
          <cell r="DP405">
            <v>16852.611003236234</v>
          </cell>
          <cell r="DQ405">
            <v>0</v>
          </cell>
          <cell r="DR405">
            <v>16852.611003236234</v>
          </cell>
          <cell r="DT405">
            <v>0</v>
          </cell>
          <cell r="EC405">
            <v>-740</v>
          </cell>
        </row>
        <row r="406">
          <cell r="A406">
            <v>745</v>
          </cell>
          <cell r="B406">
            <v>746</v>
          </cell>
          <cell r="C406" t="str">
            <v>PENTUCKET</v>
          </cell>
          <cell r="D406">
            <v>34.040119950696784</v>
          </cell>
          <cell r="E406">
            <v>480159.33770779823</v>
          </cell>
          <cell r="F406">
            <v>0</v>
          </cell>
          <cell r="G406">
            <v>31929.632513753597</v>
          </cell>
          <cell r="H406">
            <v>512088.97022155183</v>
          </cell>
          <cell r="J406">
            <v>31929.632513753597</v>
          </cell>
          <cell r="K406">
            <v>28796.701649524344</v>
          </cell>
          <cell r="L406">
            <v>60726.334163277941</v>
          </cell>
          <cell r="N406">
            <v>451362.6360582739</v>
          </cell>
          <cell r="P406">
            <v>31929.632513753597</v>
          </cell>
          <cell r="Q406">
            <v>0</v>
          </cell>
          <cell r="R406">
            <v>0</v>
          </cell>
          <cell r="S406">
            <v>0</v>
          </cell>
          <cell r="T406">
            <v>28796.701649524344</v>
          </cell>
          <cell r="U406">
            <v>60726.334163277941</v>
          </cell>
          <cell r="W406">
            <v>127800.97022155183</v>
          </cell>
          <cell r="AA406">
            <v>745</v>
          </cell>
          <cell r="AB406">
            <v>34.040119950696784</v>
          </cell>
          <cell r="AC406">
            <v>0</v>
          </cell>
          <cell r="AD406">
            <v>0</v>
          </cell>
          <cell r="AE406">
            <v>0</v>
          </cell>
          <cell r="AF406">
            <v>0</v>
          </cell>
          <cell r="AG406">
            <v>0</v>
          </cell>
          <cell r="AH406">
            <v>486372</v>
          </cell>
          <cell r="AI406">
            <v>6212.6622922016713</v>
          </cell>
          <cell r="AJ406">
            <v>0</v>
          </cell>
          <cell r="AK406">
            <v>0</v>
          </cell>
          <cell r="AL406">
            <v>480159.33770779823</v>
          </cell>
          <cell r="AM406">
            <v>0</v>
          </cell>
          <cell r="AN406">
            <v>31929.632513753597</v>
          </cell>
          <cell r="AO406">
            <v>512088.97022155183</v>
          </cell>
          <cell r="AP406">
            <v>0</v>
          </cell>
          <cell r="AQ406">
            <v>0</v>
          </cell>
          <cell r="AR406">
            <v>0</v>
          </cell>
          <cell r="AS406">
            <v>0</v>
          </cell>
          <cell r="AT406">
            <v>0</v>
          </cell>
          <cell r="AU406">
            <v>512088.97022155183</v>
          </cell>
          <cell r="AW406">
            <v>745</v>
          </cell>
          <cell r="AX406">
            <v>0</v>
          </cell>
          <cell r="AY406">
            <v>0</v>
          </cell>
          <cell r="AZ406">
            <v>0</v>
          </cell>
          <cell r="BA406">
            <v>0</v>
          </cell>
          <cell r="BB406">
            <v>0</v>
          </cell>
          <cell r="BC406">
            <v>518304</v>
          </cell>
          <cell r="CA406">
            <v>745</v>
          </cell>
          <cell r="CB406">
            <v>746</v>
          </cell>
          <cell r="CC406" t="str">
            <v>PENTUCKET</v>
          </cell>
          <cell r="CD406">
            <v>480159.33770779823</v>
          </cell>
          <cell r="CE406">
            <v>465325</v>
          </cell>
          <cell r="CF406">
            <v>14834.33770779823</v>
          </cell>
          <cell r="CG406">
            <v>42085.799999999996</v>
          </cell>
          <cell r="CH406">
            <v>38951.200000000004</v>
          </cell>
          <cell r="CI406">
            <v>0</v>
          </cell>
          <cell r="CJ406">
            <v>95871.33770779823</v>
          </cell>
          <cell r="CK406">
            <v>28796.701649524344</v>
          </cell>
          <cell r="DA406">
            <v>745</v>
          </cell>
          <cell r="DB406" t="str">
            <v>PENTUCKET</v>
          </cell>
          <cell r="DG406">
            <v>0</v>
          </cell>
          <cell r="DK406">
            <v>0</v>
          </cell>
          <cell r="DL406">
            <v>0</v>
          </cell>
          <cell r="DN406">
            <v>0</v>
          </cell>
          <cell r="DP406">
            <v>14834.33770779823</v>
          </cell>
          <cell r="DQ406">
            <v>0</v>
          </cell>
          <cell r="DR406">
            <v>14834.33770779823</v>
          </cell>
          <cell r="DT406">
            <v>0</v>
          </cell>
          <cell r="EC406">
            <v>-745</v>
          </cell>
        </row>
        <row r="407">
          <cell r="A407">
            <v>750</v>
          </cell>
          <cell r="B407">
            <v>747</v>
          </cell>
          <cell r="C407" t="str">
            <v>PIONEER</v>
          </cell>
          <cell r="D407">
            <v>25.620360095504317</v>
          </cell>
          <cell r="E407">
            <v>483132.23374881654</v>
          </cell>
          <cell r="F407">
            <v>0</v>
          </cell>
          <cell r="G407">
            <v>24031.897769583069</v>
          </cell>
          <cell r="H407">
            <v>507164.13151839958</v>
          </cell>
          <cell r="J407">
            <v>24031.897769583069</v>
          </cell>
          <cell r="K407">
            <v>45380.062595470241</v>
          </cell>
          <cell r="L407">
            <v>69411.96036505331</v>
          </cell>
          <cell r="N407">
            <v>437752.17115334625</v>
          </cell>
          <cell r="P407">
            <v>24031.897769583069</v>
          </cell>
          <cell r="Q407">
            <v>0</v>
          </cell>
          <cell r="R407">
            <v>0</v>
          </cell>
          <cell r="S407">
            <v>0</v>
          </cell>
          <cell r="T407">
            <v>45380.062595470241</v>
          </cell>
          <cell r="U407">
            <v>69411.96036505331</v>
          </cell>
          <cell r="W407">
            <v>104303.33151839962</v>
          </cell>
          <cell r="AA407">
            <v>750</v>
          </cell>
          <cell r="AB407">
            <v>25.620360095504317</v>
          </cell>
          <cell r="AC407">
            <v>0</v>
          </cell>
          <cell r="AD407">
            <v>0</v>
          </cell>
          <cell r="AE407">
            <v>0</v>
          </cell>
          <cell r="AF407">
            <v>0</v>
          </cell>
          <cell r="AG407">
            <v>0</v>
          </cell>
          <cell r="AH407">
            <v>484630</v>
          </cell>
          <cell r="AI407">
            <v>1497.7662511831827</v>
          </cell>
          <cell r="AJ407">
            <v>0</v>
          </cell>
          <cell r="AK407">
            <v>0</v>
          </cell>
          <cell r="AL407">
            <v>483132.23374881654</v>
          </cell>
          <cell r="AM407">
            <v>0</v>
          </cell>
          <cell r="AN407">
            <v>24031.897769583069</v>
          </cell>
          <cell r="AO407">
            <v>507164.13151840027</v>
          </cell>
          <cell r="AP407">
            <v>0</v>
          </cell>
          <cell r="AQ407">
            <v>0</v>
          </cell>
          <cell r="AR407">
            <v>0</v>
          </cell>
          <cell r="AS407">
            <v>0</v>
          </cell>
          <cell r="AT407">
            <v>0</v>
          </cell>
          <cell r="AU407">
            <v>507164.13151840027</v>
          </cell>
          <cell r="AW407">
            <v>750</v>
          </cell>
          <cell r="AX407">
            <v>0</v>
          </cell>
          <cell r="AY407">
            <v>0</v>
          </cell>
          <cell r="AZ407">
            <v>0</v>
          </cell>
          <cell r="BA407">
            <v>0</v>
          </cell>
          <cell r="BB407">
            <v>0</v>
          </cell>
          <cell r="BC407">
            <v>508654</v>
          </cell>
          <cell r="CA407">
            <v>750</v>
          </cell>
          <cell r="CB407">
            <v>747</v>
          </cell>
          <cell r="CC407" t="str">
            <v>PIONEER</v>
          </cell>
          <cell r="CD407">
            <v>483132.23374881654</v>
          </cell>
          <cell r="CE407">
            <v>446979</v>
          </cell>
          <cell r="CF407">
            <v>36153.233748816536</v>
          </cell>
          <cell r="CG407">
            <v>27811.8</v>
          </cell>
          <cell r="CH407">
            <v>16306.400000000001</v>
          </cell>
          <cell r="CI407">
            <v>0</v>
          </cell>
          <cell r="CJ407">
            <v>80271.433748816547</v>
          </cell>
          <cell r="CK407">
            <v>45380.062595470241</v>
          </cell>
          <cell r="DA407">
            <v>750</v>
          </cell>
          <cell r="DB407" t="str">
            <v>PIONEER</v>
          </cell>
          <cell r="DG407">
            <v>0</v>
          </cell>
          <cell r="DK407">
            <v>0</v>
          </cell>
          <cell r="DL407">
            <v>0</v>
          </cell>
          <cell r="DN407">
            <v>0</v>
          </cell>
          <cell r="DP407">
            <v>36153.233748816536</v>
          </cell>
          <cell r="DQ407">
            <v>0</v>
          </cell>
          <cell r="DR407">
            <v>36153.233748816536</v>
          </cell>
          <cell r="DT407">
            <v>0</v>
          </cell>
          <cell r="EC407">
            <v>-750</v>
          </cell>
        </row>
        <row r="408">
          <cell r="A408">
            <v>753</v>
          </cell>
          <cell r="B408">
            <v>749</v>
          </cell>
          <cell r="C408" t="str">
            <v>QUABBIN</v>
          </cell>
          <cell r="D408">
            <v>13.208499938370519</v>
          </cell>
          <cell r="E408">
            <v>206756.34600557116</v>
          </cell>
          <cell r="F408">
            <v>0</v>
          </cell>
          <cell r="G408">
            <v>12389.572942191546</v>
          </cell>
          <cell r="H408">
            <v>219145.91894776269</v>
          </cell>
          <cell r="J408">
            <v>12389.572942191546</v>
          </cell>
          <cell r="K408">
            <v>19256.346005571162</v>
          </cell>
          <cell r="L408">
            <v>31645.918947762708</v>
          </cell>
          <cell r="N408">
            <v>187500</v>
          </cell>
          <cell r="P408">
            <v>12389.572942191546</v>
          </cell>
          <cell r="Q408">
            <v>0</v>
          </cell>
          <cell r="R408">
            <v>0</v>
          </cell>
          <cell r="S408">
            <v>0</v>
          </cell>
          <cell r="T408">
            <v>19256.346005571162</v>
          </cell>
          <cell r="U408">
            <v>31645.918947762708</v>
          </cell>
          <cell r="W408">
            <v>48949.518947762714</v>
          </cell>
          <cell r="AA408">
            <v>753</v>
          </cell>
          <cell r="AB408">
            <v>13.208499938370519</v>
          </cell>
          <cell r="AC408">
            <v>0</v>
          </cell>
          <cell r="AD408">
            <v>0</v>
          </cell>
          <cell r="AE408">
            <v>0</v>
          </cell>
          <cell r="AF408">
            <v>0</v>
          </cell>
          <cell r="AG408">
            <v>0</v>
          </cell>
          <cell r="AH408">
            <v>209022</v>
          </cell>
          <cell r="AI408">
            <v>2265.6539944286937</v>
          </cell>
          <cell r="AJ408">
            <v>0</v>
          </cell>
          <cell r="AK408">
            <v>0</v>
          </cell>
          <cell r="AL408">
            <v>206756.34600557116</v>
          </cell>
          <cell r="AM408">
            <v>0</v>
          </cell>
          <cell r="AN408">
            <v>12389.572942191546</v>
          </cell>
          <cell r="AO408">
            <v>219145.9189477629</v>
          </cell>
          <cell r="AP408">
            <v>0</v>
          </cell>
          <cell r="AQ408">
            <v>0</v>
          </cell>
          <cell r="AR408">
            <v>0</v>
          </cell>
          <cell r="AS408">
            <v>0</v>
          </cell>
          <cell r="AT408">
            <v>0</v>
          </cell>
          <cell r="AU408">
            <v>219145.9189477629</v>
          </cell>
          <cell r="AW408">
            <v>753</v>
          </cell>
          <cell r="AX408">
            <v>0</v>
          </cell>
          <cell r="AY408">
            <v>0</v>
          </cell>
          <cell r="AZ408">
            <v>0</v>
          </cell>
          <cell r="BA408">
            <v>0</v>
          </cell>
          <cell r="BB408">
            <v>0</v>
          </cell>
          <cell r="BC408">
            <v>221406</v>
          </cell>
          <cell r="CA408">
            <v>753</v>
          </cell>
          <cell r="CB408">
            <v>749</v>
          </cell>
          <cell r="CC408" t="str">
            <v>QUABBIN</v>
          </cell>
          <cell r="CD408">
            <v>206756.34600557116</v>
          </cell>
          <cell r="CE408">
            <v>187500</v>
          </cell>
          <cell r="CF408">
            <v>19256.346005571162</v>
          </cell>
          <cell r="CG408">
            <v>0</v>
          </cell>
          <cell r="CH408">
            <v>17303.600000000002</v>
          </cell>
          <cell r="CI408">
            <v>0</v>
          </cell>
          <cell r="CJ408">
            <v>36559.946005571168</v>
          </cell>
          <cell r="CK408">
            <v>19256.346005571162</v>
          </cell>
          <cell r="DA408">
            <v>753</v>
          </cell>
          <cell r="DB408" t="str">
            <v>QUABBIN</v>
          </cell>
          <cell r="DG408">
            <v>0</v>
          </cell>
          <cell r="DK408">
            <v>0</v>
          </cell>
          <cell r="DL408">
            <v>0</v>
          </cell>
          <cell r="DN408">
            <v>0</v>
          </cell>
          <cell r="DP408">
            <v>19256.346005571162</v>
          </cell>
          <cell r="DQ408">
            <v>0</v>
          </cell>
          <cell r="DR408">
            <v>19256.346005571162</v>
          </cell>
          <cell r="DT408">
            <v>0</v>
          </cell>
          <cell r="EC408">
            <v>-753</v>
          </cell>
        </row>
        <row r="409">
          <cell r="A409">
            <v>755</v>
          </cell>
          <cell r="B409">
            <v>730</v>
          </cell>
          <cell r="C409" t="str">
            <v>RALPH C MAHAR</v>
          </cell>
          <cell r="D409">
            <v>12.331406024609667</v>
          </cell>
          <cell r="E409">
            <v>227580.59744566772</v>
          </cell>
          <cell r="F409">
            <v>0</v>
          </cell>
          <cell r="G409">
            <v>11566.858851083864</v>
          </cell>
          <cell r="H409">
            <v>239147.4562967516</v>
          </cell>
          <cell r="J409">
            <v>11566.858851083864</v>
          </cell>
          <cell r="K409">
            <v>18792.531615562544</v>
          </cell>
          <cell r="L409">
            <v>30359.390466646408</v>
          </cell>
          <cell r="N409">
            <v>208788.06583010519</v>
          </cell>
          <cell r="P409">
            <v>11566.858851083864</v>
          </cell>
          <cell r="Q409">
            <v>0</v>
          </cell>
          <cell r="R409">
            <v>0</v>
          </cell>
          <cell r="S409">
            <v>0</v>
          </cell>
          <cell r="T409">
            <v>18792.531615562544</v>
          </cell>
          <cell r="U409">
            <v>30359.390466646408</v>
          </cell>
          <cell r="W409">
            <v>64347.456296751581</v>
          </cell>
          <cell r="AA409">
            <v>755</v>
          </cell>
          <cell r="AB409">
            <v>12.331406024609667</v>
          </cell>
          <cell r="AC409">
            <v>0</v>
          </cell>
          <cell r="AD409">
            <v>0</v>
          </cell>
          <cell r="AE409">
            <v>0</v>
          </cell>
          <cell r="AF409">
            <v>0</v>
          </cell>
          <cell r="AG409">
            <v>0</v>
          </cell>
          <cell r="AH409">
            <v>230934</v>
          </cell>
          <cell r="AI409">
            <v>3353.4025543323514</v>
          </cell>
          <cell r="AJ409">
            <v>0</v>
          </cell>
          <cell r="AK409">
            <v>0</v>
          </cell>
          <cell r="AL409">
            <v>227580.59744566772</v>
          </cell>
          <cell r="AM409">
            <v>0</v>
          </cell>
          <cell r="AN409">
            <v>11566.858851083864</v>
          </cell>
          <cell r="AO409">
            <v>239147.45629675142</v>
          </cell>
          <cell r="AP409">
            <v>0</v>
          </cell>
          <cell r="AQ409">
            <v>0</v>
          </cell>
          <cell r="AR409">
            <v>0</v>
          </cell>
          <cell r="AS409">
            <v>0</v>
          </cell>
          <cell r="AT409">
            <v>0</v>
          </cell>
          <cell r="AU409">
            <v>239147.45629675142</v>
          </cell>
          <cell r="AW409">
            <v>755</v>
          </cell>
          <cell r="AX409">
            <v>0</v>
          </cell>
          <cell r="AY409">
            <v>0</v>
          </cell>
          <cell r="AZ409">
            <v>0</v>
          </cell>
          <cell r="BA409">
            <v>0</v>
          </cell>
          <cell r="BB409">
            <v>0</v>
          </cell>
          <cell r="BC409">
            <v>242502</v>
          </cell>
          <cell r="CA409">
            <v>755</v>
          </cell>
          <cell r="CB409">
            <v>730</v>
          </cell>
          <cell r="CC409" t="str">
            <v>RALPH C MAHAR</v>
          </cell>
          <cell r="CD409">
            <v>227580.59744566772</v>
          </cell>
          <cell r="CE409">
            <v>210404</v>
          </cell>
          <cell r="CF409">
            <v>17176.597445667721</v>
          </cell>
          <cell r="CG409">
            <v>4870.8</v>
          </cell>
          <cell r="CH409">
            <v>30733.200000000001</v>
          </cell>
          <cell r="CI409">
            <v>0</v>
          </cell>
          <cell r="CJ409">
            <v>52780.597445667721</v>
          </cell>
          <cell r="CK409">
            <v>18792.531615562544</v>
          </cell>
          <cell r="DA409">
            <v>755</v>
          </cell>
          <cell r="DB409" t="str">
            <v>RALPH C MAHAR</v>
          </cell>
          <cell r="DG409">
            <v>0</v>
          </cell>
          <cell r="DK409">
            <v>0</v>
          </cell>
          <cell r="DL409">
            <v>0</v>
          </cell>
          <cell r="DN409">
            <v>0</v>
          </cell>
          <cell r="DP409">
            <v>17176.597445667721</v>
          </cell>
          <cell r="DQ409">
            <v>0</v>
          </cell>
          <cell r="DR409">
            <v>17176.597445667721</v>
          </cell>
          <cell r="DT409">
            <v>0</v>
          </cell>
          <cell r="EC409">
            <v>-755</v>
          </cell>
        </row>
        <row r="410">
          <cell r="A410">
            <v>760</v>
          </cell>
          <cell r="B410">
            <v>752</v>
          </cell>
          <cell r="C410" t="str">
            <v>SILVER LAKE</v>
          </cell>
          <cell r="D410">
            <v>79.095852471004591</v>
          </cell>
          <cell r="E410">
            <v>1144397.1802081619</v>
          </cell>
          <cell r="F410">
            <v>0</v>
          </cell>
          <cell r="G410">
            <v>74191.909617802346</v>
          </cell>
          <cell r="H410">
            <v>1218589.0898259643</v>
          </cell>
          <cell r="J410">
            <v>74191.909617802346</v>
          </cell>
          <cell r="K410">
            <v>166365.29871149213</v>
          </cell>
          <cell r="L410">
            <v>240557.20832929446</v>
          </cell>
          <cell r="N410">
            <v>978031.88149666984</v>
          </cell>
          <cell r="P410">
            <v>74191.909617802346</v>
          </cell>
          <cell r="Q410">
            <v>812.44436355934204</v>
          </cell>
          <cell r="R410">
            <v>0</v>
          </cell>
          <cell r="S410">
            <v>0</v>
          </cell>
          <cell r="T410">
            <v>166365.29871149213</v>
          </cell>
          <cell r="U410">
            <v>241369.65269285382</v>
          </cell>
          <cell r="W410">
            <v>373059.73418952362</v>
          </cell>
          <cell r="AA410">
            <v>760</v>
          </cell>
          <cell r="AB410">
            <v>79.095852471004591</v>
          </cell>
          <cell r="AC410">
            <v>0</v>
          </cell>
          <cell r="AD410">
            <v>0</v>
          </cell>
          <cell r="AE410">
            <v>0</v>
          </cell>
          <cell r="AF410">
            <v>0.99999999999999989</v>
          </cell>
          <cell r="AG410">
            <v>0</v>
          </cell>
          <cell r="AH410">
            <v>1151114</v>
          </cell>
          <cell r="AI410">
            <v>6716.81979183771</v>
          </cell>
          <cell r="AJ410">
            <v>0</v>
          </cell>
          <cell r="AK410">
            <v>0</v>
          </cell>
          <cell r="AL410">
            <v>1144397.1802081619</v>
          </cell>
          <cell r="AM410">
            <v>0</v>
          </cell>
          <cell r="AN410">
            <v>74191.909617802346</v>
          </cell>
          <cell r="AO410">
            <v>1218589.0898259643</v>
          </cell>
          <cell r="AP410">
            <v>0</v>
          </cell>
          <cell r="AQ410">
            <v>812.44436355934204</v>
          </cell>
          <cell r="AR410">
            <v>0</v>
          </cell>
          <cell r="AS410">
            <v>0</v>
          </cell>
          <cell r="AT410">
            <v>812.44436355934204</v>
          </cell>
          <cell r="AU410">
            <v>1219401.5341895237</v>
          </cell>
          <cell r="AW410">
            <v>760</v>
          </cell>
          <cell r="AX410">
            <v>0</v>
          </cell>
          <cell r="AY410">
            <v>0</v>
          </cell>
          <cell r="AZ410">
            <v>0</v>
          </cell>
          <cell r="BA410">
            <v>0</v>
          </cell>
          <cell r="BB410">
            <v>0</v>
          </cell>
          <cell r="BC410">
            <v>1225304</v>
          </cell>
          <cell r="CA410">
            <v>760</v>
          </cell>
          <cell r="CB410">
            <v>752</v>
          </cell>
          <cell r="CC410" t="str">
            <v>SILVER LAKE</v>
          </cell>
          <cell r="CD410">
            <v>1144397.1802081619</v>
          </cell>
          <cell r="CE410">
            <v>1024846</v>
          </cell>
          <cell r="CF410">
            <v>119551.18020816194</v>
          </cell>
          <cell r="CG410">
            <v>141108.6</v>
          </cell>
          <cell r="CH410">
            <v>37395.599999999999</v>
          </cell>
          <cell r="CI410">
            <v>0</v>
          </cell>
          <cell r="CJ410">
            <v>298055.38020816195</v>
          </cell>
          <cell r="CK410">
            <v>166365.29871149213</v>
          </cell>
          <cell r="DA410">
            <v>760</v>
          </cell>
          <cell r="DB410" t="str">
            <v>SILVER LAKE</v>
          </cell>
          <cell r="DG410">
            <v>0</v>
          </cell>
          <cell r="DK410">
            <v>0</v>
          </cell>
          <cell r="DL410">
            <v>0</v>
          </cell>
          <cell r="DN410">
            <v>0</v>
          </cell>
          <cell r="DP410">
            <v>119551.18020816194</v>
          </cell>
          <cell r="DQ410">
            <v>0</v>
          </cell>
          <cell r="DR410">
            <v>119551.18020816194</v>
          </cell>
          <cell r="DT410">
            <v>0</v>
          </cell>
          <cell r="EC410">
            <v>-760</v>
          </cell>
        </row>
        <row r="411">
          <cell r="A411">
            <v>763</v>
          </cell>
          <cell r="B411">
            <v>790</v>
          </cell>
          <cell r="C411" t="str">
            <v>SOMERSET BERKLEY</v>
          </cell>
          <cell r="D411">
            <v>6.2547686510868177</v>
          </cell>
          <cell r="E411">
            <v>96344.663506963523</v>
          </cell>
          <cell r="F411">
            <v>0</v>
          </cell>
          <cell r="G411">
            <v>5866.9729947194319</v>
          </cell>
          <cell r="H411">
            <v>102211.63650168295</v>
          </cell>
          <cell r="J411">
            <v>5866.9729947194319</v>
          </cell>
          <cell r="K411">
            <v>10389.663506963523</v>
          </cell>
          <cell r="L411">
            <v>16256.636501682955</v>
          </cell>
          <cell r="N411">
            <v>85955</v>
          </cell>
          <cell r="P411">
            <v>5866.9729947194319</v>
          </cell>
          <cell r="Q411">
            <v>0</v>
          </cell>
          <cell r="R411">
            <v>0</v>
          </cell>
          <cell r="S411">
            <v>0</v>
          </cell>
          <cell r="T411">
            <v>10389.663506963523</v>
          </cell>
          <cell r="U411">
            <v>16256.636501682955</v>
          </cell>
          <cell r="W411">
            <v>16943.836501682956</v>
          </cell>
          <cell r="AA411">
            <v>763</v>
          </cell>
          <cell r="AB411">
            <v>6.2547686510868177</v>
          </cell>
          <cell r="AC411">
            <v>0</v>
          </cell>
          <cell r="AD411">
            <v>0</v>
          </cell>
          <cell r="AE411">
            <v>0</v>
          </cell>
          <cell r="AF411">
            <v>0</v>
          </cell>
          <cell r="AG411">
            <v>0</v>
          </cell>
          <cell r="AH411">
            <v>96868</v>
          </cell>
          <cell r="AI411">
            <v>523.33649303643392</v>
          </cell>
          <cell r="AJ411">
            <v>0</v>
          </cell>
          <cell r="AK411">
            <v>0</v>
          </cell>
          <cell r="AL411">
            <v>96344.663506963523</v>
          </cell>
          <cell r="AM411">
            <v>0</v>
          </cell>
          <cell r="AN411">
            <v>5866.9729947194319</v>
          </cell>
          <cell r="AO411">
            <v>102211.63650168301</v>
          </cell>
          <cell r="AP411">
            <v>0</v>
          </cell>
          <cell r="AQ411">
            <v>0</v>
          </cell>
          <cell r="AR411">
            <v>0</v>
          </cell>
          <cell r="AS411">
            <v>0</v>
          </cell>
          <cell r="AT411">
            <v>0</v>
          </cell>
          <cell r="AU411">
            <v>102211.63650168301</v>
          </cell>
          <cell r="AW411">
            <v>763</v>
          </cell>
          <cell r="AX411">
            <v>0</v>
          </cell>
          <cell r="AY411">
            <v>0</v>
          </cell>
          <cell r="AZ411">
            <v>0</v>
          </cell>
          <cell r="BA411">
            <v>0</v>
          </cell>
          <cell r="BB411">
            <v>0</v>
          </cell>
          <cell r="BC411">
            <v>102732</v>
          </cell>
          <cell r="CA411">
            <v>763</v>
          </cell>
          <cell r="CB411">
            <v>790</v>
          </cell>
          <cell r="CC411" t="str">
            <v>SOMERSET BERKLEY</v>
          </cell>
          <cell r="CD411">
            <v>96344.663506963523</v>
          </cell>
          <cell r="CE411">
            <v>85955</v>
          </cell>
          <cell r="CF411">
            <v>10389.663506963523</v>
          </cell>
          <cell r="CG411">
            <v>0</v>
          </cell>
          <cell r="CH411">
            <v>687.2</v>
          </cell>
          <cell r="CI411">
            <v>0</v>
          </cell>
          <cell r="CJ411">
            <v>11076.863506963524</v>
          </cell>
          <cell r="CK411">
            <v>10389.663506963523</v>
          </cell>
          <cell r="DA411">
            <v>763</v>
          </cell>
          <cell r="DB411" t="str">
            <v>SOMERSET BERKLEY</v>
          </cell>
          <cell r="DG411">
            <v>0</v>
          </cell>
          <cell r="DK411">
            <v>0</v>
          </cell>
          <cell r="DL411">
            <v>0</v>
          </cell>
          <cell r="DN411">
            <v>0</v>
          </cell>
          <cell r="DP411">
            <v>10389.663506963523</v>
          </cell>
          <cell r="DQ411">
            <v>0</v>
          </cell>
          <cell r="DR411">
            <v>10389.663506963523</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W412">
            <v>765</v>
          </cell>
          <cell r="AX412">
            <v>0</v>
          </cell>
          <cell r="AY412">
            <v>0</v>
          </cell>
          <cell r="AZ412">
            <v>0</v>
          </cell>
          <cell r="BA412">
            <v>0</v>
          </cell>
          <cell r="BB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7.2545014140922053</v>
          </cell>
          <cell r="E413">
            <v>117435.28001288247</v>
          </cell>
          <cell r="F413">
            <v>0</v>
          </cell>
          <cell r="G413">
            <v>6804.7223264184904</v>
          </cell>
          <cell r="H413">
            <v>124240.00233930096</v>
          </cell>
          <cell r="J413">
            <v>6804.7223264184904</v>
          </cell>
          <cell r="K413">
            <v>12377.880572378639</v>
          </cell>
          <cell r="L413">
            <v>19182.602898797129</v>
          </cell>
          <cell r="N413">
            <v>105057.39944050382</v>
          </cell>
          <cell r="P413">
            <v>6804.7223264184904</v>
          </cell>
          <cell r="Q413">
            <v>0</v>
          </cell>
          <cell r="R413">
            <v>0</v>
          </cell>
          <cell r="S413">
            <v>0</v>
          </cell>
          <cell r="T413">
            <v>12377.880572378639</v>
          </cell>
          <cell r="U413">
            <v>19182.602898797129</v>
          </cell>
          <cell r="W413">
            <v>51154.122326418481</v>
          </cell>
          <cell r="AA413">
            <v>766</v>
          </cell>
          <cell r="AB413">
            <v>7.2545014140922053</v>
          </cell>
          <cell r="AC413">
            <v>0</v>
          </cell>
          <cell r="AD413">
            <v>0</v>
          </cell>
          <cell r="AE413">
            <v>0</v>
          </cell>
          <cell r="AF413">
            <v>0</v>
          </cell>
          <cell r="AG413">
            <v>0</v>
          </cell>
          <cell r="AH413">
            <v>117677</v>
          </cell>
          <cell r="AI413">
            <v>241.71998711755231</v>
          </cell>
          <cell r="AJ413">
            <v>0</v>
          </cell>
          <cell r="AK413">
            <v>0</v>
          </cell>
          <cell r="AL413">
            <v>117435.28001288247</v>
          </cell>
          <cell r="AM413">
            <v>0</v>
          </cell>
          <cell r="AN413">
            <v>6804.7223264184904</v>
          </cell>
          <cell r="AO413">
            <v>124240.00233930098</v>
          </cell>
          <cell r="AP413">
            <v>0</v>
          </cell>
          <cell r="AQ413">
            <v>0</v>
          </cell>
          <cell r="AR413">
            <v>0</v>
          </cell>
          <cell r="AS413">
            <v>0</v>
          </cell>
          <cell r="AT413">
            <v>0</v>
          </cell>
          <cell r="AU413">
            <v>124240.00233930098</v>
          </cell>
          <cell r="AW413">
            <v>766</v>
          </cell>
          <cell r="AX413">
            <v>0</v>
          </cell>
          <cell r="AY413">
            <v>0</v>
          </cell>
          <cell r="AZ413">
            <v>0</v>
          </cell>
          <cell r="BA413">
            <v>0</v>
          </cell>
          <cell r="BB413">
            <v>0</v>
          </cell>
          <cell r="BC413">
            <v>124483</v>
          </cell>
          <cell r="CA413">
            <v>766</v>
          </cell>
          <cell r="CB413">
            <v>766</v>
          </cell>
          <cell r="CC413" t="str">
            <v>SOUTHWICK TOLLAND GRANVILLE</v>
          </cell>
          <cell r="CD413">
            <v>117435.28001288247</v>
          </cell>
          <cell r="CE413">
            <v>129183</v>
          </cell>
          <cell r="CF413">
            <v>0</v>
          </cell>
          <cell r="CG413">
            <v>37309.799999999996</v>
          </cell>
          <cell r="CH413">
            <v>7039.6</v>
          </cell>
          <cell r="CI413">
            <v>0</v>
          </cell>
          <cell r="CJ413">
            <v>44349.399999999994</v>
          </cell>
          <cell r="CK413">
            <v>12377.880572378639</v>
          </cell>
          <cell r="DA413">
            <v>766</v>
          </cell>
          <cell r="DB413" t="str">
            <v>SOUTHWICK TOLLAND GRANVILLE</v>
          </cell>
          <cell r="DG413">
            <v>0</v>
          </cell>
          <cell r="DK413">
            <v>0</v>
          </cell>
          <cell r="DL413">
            <v>0</v>
          </cell>
          <cell r="DN413">
            <v>0</v>
          </cell>
          <cell r="DP413">
            <v>0</v>
          </cell>
          <cell r="DQ413">
            <v>0</v>
          </cell>
          <cell r="DR413">
            <v>0</v>
          </cell>
          <cell r="DT413">
            <v>0</v>
          </cell>
          <cell r="EB413" t="str">
            <v>fy13</v>
          </cell>
          <cell r="EC413">
            <v>-766</v>
          </cell>
        </row>
        <row r="414">
          <cell r="A414">
            <v>767</v>
          </cell>
          <cell r="B414">
            <v>756</v>
          </cell>
          <cell r="C414" t="str">
            <v>SPENCER EAST BROOKFIELD</v>
          </cell>
          <cell r="D414">
            <v>73.589373433583958</v>
          </cell>
          <cell r="E414">
            <v>1017656.5666085214</v>
          </cell>
          <cell r="F414">
            <v>0</v>
          </cell>
          <cell r="G414">
            <v>69026.832280701754</v>
          </cell>
          <cell r="H414">
            <v>1086683.3988892231</v>
          </cell>
          <cell r="J414">
            <v>69026.832280701754</v>
          </cell>
          <cell r="K414">
            <v>181134.4252336761</v>
          </cell>
          <cell r="L414">
            <v>250161.25751437785</v>
          </cell>
          <cell r="N414">
            <v>836522.14137484529</v>
          </cell>
          <cell r="P414">
            <v>69026.832280701754</v>
          </cell>
          <cell r="Q414">
            <v>0</v>
          </cell>
          <cell r="R414">
            <v>0</v>
          </cell>
          <cell r="S414">
            <v>0</v>
          </cell>
          <cell r="T414">
            <v>181134.4252336761</v>
          </cell>
          <cell r="U414">
            <v>250161.25751437785</v>
          </cell>
          <cell r="W414">
            <v>397917.59888922318</v>
          </cell>
          <cell r="AA414">
            <v>767</v>
          </cell>
          <cell r="AB414">
            <v>73.589373433583958</v>
          </cell>
          <cell r="AC414">
            <v>0</v>
          </cell>
          <cell r="AD414">
            <v>0</v>
          </cell>
          <cell r="AE414">
            <v>0</v>
          </cell>
          <cell r="AF414">
            <v>0</v>
          </cell>
          <cell r="AG414">
            <v>0</v>
          </cell>
          <cell r="AH414">
            <v>1030389</v>
          </cell>
          <cell r="AI414">
            <v>12732.433391478697</v>
          </cell>
          <cell r="AJ414">
            <v>0</v>
          </cell>
          <cell r="AK414">
            <v>0</v>
          </cell>
          <cell r="AL414">
            <v>1017656.5666085214</v>
          </cell>
          <cell r="AM414">
            <v>0</v>
          </cell>
          <cell r="AN414">
            <v>69026.832280701754</v>
          </cell>
          <cell r="AO414">
            <v>1086683.3988892233</v>
          </cell>
          <cell r="AP414">
            <v>0</v>
          </cell>
          <cell r="AQ414">
            <v>0</v>
          </cell>
          <cell r="AR414">
            <v>0</v>
          </cell>
          <cell r="AS414">
            <v>0</v>
          </cell>
          <cell r="AT414">
            <v>0</v>
          </cell>
          <cell r="AU414">
            <v>1086683.3988892233</v>
          </cell>
          <cell r="AW414">
            <v>767</v>
          </cell>
          <cell r="AX414">
            <v>0</v>
          </cell>
          <cell r="AY414">
            <v>0</v>
          </cell>
          <cell r="AZ414">
            <v>0</v>
          </cell>
          <cell r="BA414">
            <v>0</v>
          </cell>
          <cell r="BB414">
            <v>0</v>
          </cell>
          <cell r="BC414">
            <v>1099412</v>
          </cell>
          <cell r="CA414">
            <v>767</v>
          </cell>
          <cell r="CB414">
            <v>756</v>
          </cell>
          <cell r="CC414" t="str">
            <v>SPENCER EAST BROOKFIELD</v>
          </cell>
          <cell r="CD414">
            <v>1017656.5666085214</v>
          </cell>
          <cell r="CE414">
            <v>877826</v>
          </cell>
          <cell r="CF414">
            <v>139830.56660852139</v>
          </cell>
          <cell r="CG414">
            <v>124499.4</v>
          </cell>
          <cell r="CH414">
            <v>64560.800000000003</v>
          </cell>
          <cell r="CI414">
            <v>0</v>
          </cell>
          <cell r="CJ414">
            <v>328890.7666085214</v>
          </cell>
          <cell r="CK414">
            <v>181134.4252336761</v>
          </cell>
          <cell r="DA414">
            <v>767</v>
          </cell>
          <cell r="DB414" t="str">
            <v>SPENCER EAST BROOKFIELD</v>
          </cell>
          <cell r="DG414">
            <v>0</v>
          </cell>
          <cell r="DK414">
            <v>0</v>
          </cell>
          <cell r="DL414">
            <v>0</v>
          </cell>
          <cell r="DN414">
            <v>0</v>
          </cell>
          <cell r="DP414">
            <v>139830.56660852139</v>
          </cell>
          <cell r="DQ414">
            <v>0</v>
          </cell>
          <cell r="DR414">
            <v>139830.56660852139</v>
          </cell>
          <cell r="DT414">
            <v>0</v>
          </cell>
          <cell r="EC414">
            <v>-767</v>
          </cell>
        </row>
        <row r="415">
          <cell r="A415">
            <v>770</v>
          </cell>
          <cell r="B415">
            <v>757</v>
          </cell>
          <cell r="C415" t="str">
            <v>TANTASQUA</v>
          </cell>
          <cell r="D415">
            <v>2.0407576317843787</v>
          </cell>
          <cell r="E415">
            <v>25497.909581330379</v>
          </cell>
          <cell r="F415">
            <v>0</v>
          </cell>
          <cell r="G415">
            <v>1914.2306586137472</v>
          </cell>
          <cell r="H415">
            <v>27412.140239944125</v>
          </cell>
          <cell r="J415">
            <v>1914.2306586137472</v>
          </cell>
          <cell r="K415">
            <v>0</v>
          </cell>
          <cell r="L415">
            <v>1914.2306586137472</v>
          </cell>
          <cell r="N415">
            <v>25497.909581330379</v>
          </cell>
          <cell r="P415">
            <v>1914.2306586137472</v>
          </cell>
          <cell r="Q415">
            <v>0</v>
          </cell>
          <cell r="R415">
            <v>0</v>
          </cell>
          <cell r="S415">
            <v>0</v>
          </cell>
          <cell r="T415">
            <v>0</v>
          </cell>
          <cell r="U415">
            <v>1914.2306586137472</v>
          </cell>
          <cell r="W415">
            <v>13400.630658613749</v>
          </cell>
          <cell r="AA415">
            <v>770</v>
          </cell>
          <cell r="AB415">
            <v>2.0407576317843787</v>
          </cell>
          <cell r="AC415">
            <v>0</v>
          </cell>
          <cell r="AD415">
            <v>0</v>
          </cell>
          <cell r="AE415">
            <v>0</v>
          </cell>
          <cell r="AF415">
            <v>0</v>
          </cell>
          <cell r="AG415">
            <v>0</v>
          </cell>
          <cell r="AH415">
            <v>25902</v>
          </cell>
          <cell r="AI415">
            <v>404.09041866962491</v>
          </cell>
          <cell r="AJ415">
            <v>0</v>
          </cell>
          <cell r="AK415">
            <v>0</v>
          </cell>
          <cell r="AL415">
            <v>25497.909581330379</v>
          </cell>
          <cell r="AM415">
            <v>0</v>
          </cell>
          <cell r="AN415">
            <v>1914.2306586137472</v>
          </cell>
          <cell r="AO415">
            <v>27412.140239944114</v>
          </cell>
          <cell r="AP415">
            <v>0</v>
          </cell>
          <cell r="AQ415">
            <v>0</v>
          </cell>
          <cell r="AR415">
            <v>0</v>
          </cell>
          <cell r="AS415">
            <v>0</v>
          </cell>
          <cell r="AT415">
            <v>0</v>
          </cell>
          <cell r="AU415">
            <v>27412.140239944114</v>
          </cell>
          <cell r="AW415">
            <v>770</v>
          </cell>
          <cell r="AX415">
            <v>0</v>
          </cell>
          <cell r="AY415">
            <v>0</v>
          </cell>
          <cell r="AZ415">
            <v>0</v>
          </cell>
          <cell r="BA415">
            <v>0</v>
          </cell>
          <cell r="BB415">
            <v>0</v>
          </cell>
          <cell r="BC415">
            <v>27816</v>
          </cell>
          <cell r="CA415">
            <v>770</v>
          </cell>
          <cell r="CB415">
            <v>757</v>
          </cell>
          <cell r="CC415" t="str">
            <v>TANTASQUA</v>
          </cell>
          <cell r="CD415">
            <v>25497.909581330379</v>
          </cell>
          <cell r="CE415">
            <v>27125</v>
          </cell>
          <cell r="CF415">
            <v>0</v>
          </cell>
          <cell r="CG415">
            <v>0</v>
          </cell>
          <cell r="CH415">
            <v>11486.400000000001</v>
          </cell>
          <cell r="CI415">
            <v>0</v>
          </cell>
          <cell r="CJ415">
            <v>11486.400000000001</v>
          </cell>
          <cell r="CK415">
            <v>0</v>
          </cell>
          <cell r="DA415">
            <v>770</v>
          </cell>
          <cell r="DB415" t="str">
            <v>TANTASQUA</v>
          </cell>
          <cell r="DG415">
            <v>0</v>
          </cell>
          <cell r="DK415">
            <v>0</v>
          </cell>
          <cell r="DL415">
            <v>0</v>
          </cell>
          <cell r="DN415">
            <v>0</v>
          </cell>
          <cell r="DP415">
            <v>0</v>
          </cell>
          <cell r="DQ415">
            <v>0</v>
          </cell>
          <cell r="DR415">
            <v>0</v>
          </cell>
          <cell r="DT415">
            <v>0</v>
          </cell>
          <cell r="EC415">
            <v>-770</v>
          </cell>
        </row>
        <row r="416">
          <cell r="A416">
            <v>773</v>
          </cell>
          <cell r="B416">
            <v>763</v>
          </cell>
          <cell r="C416" t="str">
            <v>TRITON</v>
          </cell>
          <cell r="D416">
            <v>46.982043343653245</v>
          </cell>
          <cell r="E416">
            <v>715153</v>
          </cell>
          <cell r="F416">
            <v>0</v>
          </cell>
          <cell r="G416">
            <v>44069.156656346742</v>
          </cell>
          <cell r="H416">
            <v>759222.15665634675</v>
          </cell>
          <cell r="J416">
            <v>44069.156656346742</v>
          </cell>
          <cell r="K416">
            <v>13300</v>
          </cell>
          <cell r="L416">
            <v>57369.156656346742</v>
          </cell>
          <cell r="N416">
            <v>701853</v>
          </cell>
          <cell r="P416">
            <v>44069.156656346742</v>
          </cell>
          <cell r="Q416">
            <v>0</v>
          </cell>
          <cell r="R416">
            <v>0</v>
          </cell>
          <cell r="S416">
            <v>0</v>
          </cell>
          <cell r="T416">
            <v>13300</v>
          </cell>
          <cell r="U416">
            <v>57369.156656346742</v>
          </cell>
          <cell r="W416">
            <v>126593.55665634674</v>
          </cell>
          <cell r="AA416">
            <v>773</v>
          </cell>
          <cell r="AB416">
            <v>46.982043343653245</v>
          </cell>
          <cell r="AC416">
            <v>0</v>
          </cell>
          <cell r="AD416">
            <v>0</v>
          </cell>
          <cell r="AE416">
            <v>0</v>
          </cell>
          <cell r="AF416">
            <v>0</v>
          </cell>
          <cell r="AG416">
            <v>0</v>
          </cell>
          <cell r="AH416">
            <v>715153</v>
          </cell>
          <cell r="AI416">
            <v>0</v>
          </cell>
          <cell r="AJ416">
            <v>0</v>
          </cell>
          <cell r="AK416">
            <v>0</v>
          </cell>
          <cell r="AL416">
            <v>715153</v>
          </cell>
          <cell r="AM416">
            <v>0</v>
          </cell>
          <cell r="AN416">
            <v>44069.156656346742</v>
          </cell>
          <cell r="AO416">
            <v>759222.15665634687</v>
          </cell>
          <cell r="AP416">
            <v>0</v>
          </cell>
          <cell r="AQ416">
            <v>0</v>
          </cell>
          <cell r="AR416">
            <v>0</v>
          </cell>
          <cell r="AS416">
            <v>0</v>
          </cell>
          <cell r="AT416">
            <v>0</v>
          </cell>
          <cell r="AU416">
            <v>759222.15665634687</v>
          </cell>
          <cell r="AW416">
            <v>773</v>
          </cell>
          <cell r="AX416">
            <v>0</v>
          </cell>
          <cell r="AY416">
            <v>0</v>
          </cell>
          <cell r="AZ416">
            <v>0</v>
          </cell>
          <cell r="BA416">
            <v>0</v>
          </cell>
          <cell r="BB416">
            <v>0</v>
          </cell>
          <cell r="BC416">
            <v>759222</v>
          </cell>
          <cell r="CA416">
            <v>773</v>
          </cell>
          <cell r="CB416">
            <v>763</v>
          </cell>
          <cell r="CC416" t="str">
            <v>TRITON</v>
          </cell>
          <cell r="CD416">
            <v>715153</v>
          </cell>
          <cell r="CE416">
            <v>701853</v>
          </cell>
          <cell r="CF416">
            <v>13300</v>
          </cell>
          <cell r="CG416">
            <v>0</v>
          </cell>
          <cell r="CH416">
            <v>69224.400000000009</v>
          </cell>
          <cell r="CI416">
            <v>0</v>
          </cell>
          <cell r="CJ416">
            <v>82524.400000000009</v>
          </cell>
          <cell r="CK416">
            <v>13300</v>
          </cell>
          <cell r="DA416">
            <v>773</v>
          </cell>
          <cell r="DB416" t="str">
            <v>TRITON</v>
          </cell>
          <cell r="DG416">
            <v>0</v>
          </cell>
          <cell r="DK416">
            <v>0</v>
          </cell>
          <cell r="DL416">
            <v>0</v>
          </cell>
          <cell r="DN416">
            <v>0</v>
          </cell>
          <cell r="DP416">
            <v>13300</v>
          </cell>
          <cell r="DQ416">
            <v>0</v>
          </cell>
          <cell r="DR416">
            <v>13300</v>
          </cell>
          <cell r="DT416">
            <v>0</v>
          </cell>
          <cell r="EC416">
            <v>-773</v>
          </cell>
        </row>
        <row r="417">
          <cell r="A417">
            <v>774</v>
          </cell>
          <cell r="B417">
            <v>789</v>
          </cell>
          <cell r="C417" t="str">
            <v>UPISLAND</v>
          </cell>
          <cell r="D417">
            <v>43.97727272727272</v>
          </cell>
          <cell r="E417">
            <v>1139301.7748640105</v>
          </cell>
          <cell r="F417">
            <v>0</v>
          </cell>
          <cell r="G417">
            <v>35197.389703777029</v>
          </cell>
          <cell r="H417">
            <v>1174499.1645677874</v>
          </cell>
          <cell r="J417">
            <v>35197.389703777029</v>
          </cell>
          <cell r="K417">
            <v>31904.774864010513</v>
          </cell>
          <cell r="L417">
            <v>67102.164567787549</v>
          </cell>
          <cell r="N417">
            <v>1107397</v>
          </cell>
          <cell r="P417">
            <v>41250.681818181816</v>
          </cell>
          <cell r="Q417">
            <v>0</v>
          </cell>
          <cell r="R417">
            <v>201991.51725039427</v>
          </cell>
          <cell r="S417">
            <v>6053.2921144047868</v>
          </cell>
          <cell r="T417">
            <v>31904.774864010513</v>
          </cell>
          <cell r="U417">
            <v>269093.68181818182</v>
          </cell>
          <cell r="W417">
            <v>280718.13269206887</v>
          </cell>
          <cell r="AA417">
            <v>774</v>
          </cell>
          <cell r="AB417">
            <v>43.97727272727272</v>
          </cell>
          <cell r="AC417">
            <v>0</v>
          </cell>
          <cell r="AD417">
            <v>0</v>
          </cell>
          <cell r="AE417">
            <v>0</v>
          </cell>
          <cell r="AF417">
            <v>21</v>
          </cell>
          <cell r="AG417">
            <v>6.4534031070413507</v>
          </cell>
          <cell r="AH417">
            <v>1335240</v>
          </cell>
          <cell r="AI417">
            <v>0</v>
          </cell>
          <cell r="AJ417">
            <v>195938.22513598949</v>
          </cell>
          <cell r="AK417">
            <v>0</v>
          </cell>
          <cell r="AL417">
            <v>1139301.7748640105</v>
          </cell>
          <cell r="AM417">
            <v>0</v>
          </cell>
          <cell r="AN417">
            <v>35197.389703777029</v>
          </cell>
          <cell r="AO417">
            <v>1174499.1645677877</v>
          </cell>
          <cell r="AP417">
            <v>195938.22513598949</v>
          </cell>
          <cell r="AQ417">
            <v>0</v>
          </cell>
          <cell r="AR417">
            <v>0</v>
          </cell>
          <cell r="AS417">
            <v>6053.2921144047868</v>
          </cell>
          <cell r="AT417">
            <v>201991.51725039427</v>
          </cell>
          <cell r="AU417">
            <v>1376490.6818181819</v>
          </cell>
          <cell r="AW417">
            <v>774</v>
          </cell>
          <cell r="AX417">
            <v>6.4534031070413507</v>
          </cell>
          <cell r="AY417">
            <v>195938.22513598949</v>
          </cell>
          <cell r="AZ417">
            <v>0</v>
          </cell>
          <cell r="BA417">
            <v>6053.2921144047868</v>
          </cell>
          <cell r="BB417">
            <v>201991.51725039427</v>
          </cell>
          <cell r="BC417">
            <v>1376496</v>
          </cell>
          <cell r="CA417">
            <v>774</v>
          </cell>
          <cell r="CB417">
            <v>789</v>
          </cell>
          <cell r="CC417" t="str">
            <v>UPISLAND</v>
          </cell>
          <cell r="CD417">
            <v>1139301.7748640105</v>
          </cell>
          <cell r="CE417">
            <v>1107397</v>
          </cell>
          <cell r="CF417">
            <v>31904.774864010513</v>
          </cell>
          <cell r="CG417">
            <v>0</v>
          </cell>
          <cell r="CH417">
            <v>11624.450873887074</v>
          </cell>
          <cell r="CI417">
            <v>0</v>
          </cell>
          <cell r="CJ417">
            <v>43529.225737897585</v>
          </cell>
          <cell r="CK417">
            <v>31904.774864010513</v>
          </cell>
          <cell r="DA417">
            <v>774</v>
          </cell>
          <cell r="DB417" t="str">
            <v>UPISLAND</v>
          </cell>
          <cell r="DG417">
            <v>0</v>
          </cell>
          <cell r="DK417">
            <v>0</v>
          </cell>
          <cell r="DL417">
            <v>0</v>
          </cell>
          <cell r="DN417">
            <v>0</v>
          </cell>
          <cell r="DP417">
            <v>31904.774864010513</v>
          </cell>
          <cell r="DQ417">
            <v>0</v>
          </cell>
          <cell r="DR417">
            <v>31904.774864010513</v>
          </cell>
          <cell r="DT417">
            <v>0</v>
          </cell>
          <cell r="EC417">
            <v>-774</v>
          </cell>
        </row>
        <row r="418">
          <cell r="A418">
            <v>775</v>
          </cell>
          <cell r="B418">
            <v>759</v>
          </cell>
          <cell r="C418" t="str">
            <v>WACHUSETT</v>
          </cell>
          <cell r="D418">
            <v>49.227391429393151</v>
          </cell>
          <cell r="E418">
            <v>628469.336504573</v>
          </cell>
          <cell r="F418">
            <v>0</v>
          </cell>
          <cell r="G418">
            <v>46175.293160770809</v>
          </cell>
          <cell r="H418">
            <v>674644.62966534379</v>
          </cell>
          <cell r="J418">
            <v>46175.293160770809</v>
          </cell>
          <cell r="K418">
            <v>50844.0881911174</v>
          </cell>
          <cell r="L418">
            <v>97019.381351888209</v>
          </cell>
          <cell r="N418">
            <v>577625.24831345561</v>
          </cell>
          <cell r="P418">
            <v>46175.293160770809</v>
          </cell>
          <cell r="Q418">
            <v>140.3995351734747</v>
          </cell>
          <cell r="R418">
            <v>0</v>
          </cell>
          <cell r="S418">
            <v>0</v>
          </cell>
          <cell r="T418">
            <v>50844.0881911174</v>
          </cell>
          <cell r="U418">
            <v>97159.780887061686</v>
          </cell>
          <cell r="W418">
            <v>165165.4292005173</v>
          </cell>
          <cell r="AA418">
            <v>775</v>
          </cell>
          <cell r="AB418">
            <v>49.227391429393151</v>
          </cell>
          <cell r="AC418">
            <v>0</v>
          </cell>
          <cell r="AD418">
            <v>0</v>
          </cell>
          <cell r="AE418">
            <v>0</v>
          </cell>
          <cell r="AF418">
            <v>0</v>
          </cell>
          <cell r="AG418">
            <v>0</v>
          </cell>
          <cell r="AH418">
            <v>631804</v>
          </cell>
          <cell r="AI418">
            <v>3334.6634954270908</v>
          </cell>
          <cell r="AJ418">
            <v>0</v>
          </cell>
          <cell r="AK418">
            <v>0</v>
          </cell>
          <cell r="AL418">
            <v>628469.336504573</v>
          </cell>
          <cell r="AM418">
            <v>0</v>
          </cell>
          <cell r="AN418">
            <v>46175.293160770809</v>
          </cell>
          <cell r="AO418">
            <v>674644.62966534356</v>
          </cell>
          <cell r="AP418">
            <v>0</v>
          </cell>
          <cell r="AQ418">
            <v>140.3995351734747</v>
          </cell>
          <cell r="AR418">
            <v>0</v>
          </cell>
          <cell r="AS418">
            <v>0</v>
          </cell>
          <cell r="AT418">
            <v>140.3995351734747</v>
          </cell>
          <cell r="AU418">
            <v>674785.02920051699</v>
          </cell>
          <cell r="AW418">
            <v>775</v>
          </cell>
          <cell r="AX418">
            <v>0</v>
          </cell>
          <cell r="AY418">
            <v>0</v>
          </cell>
          <cell r="AZ418">
            <v>0</v>
          </cell>
          <cell r="BA418">
            <v>0</v>
          </cell>
          <cell r="BB418">
            <v>0</v>
          </cell>
          <cell r="BC418">
            <v>677974</v>
          </cell>
          <cell r="CA418">
            <v>775</v>
          </cell>
          <cell r="CB418">
            <v>759</v>
          </cell>
          <cell r="CC418" t="str">
            <v>WACHUSETT</v>
          </cell>
          <cell r="CD418">
            <v>628469.336504573</v>
          </cell>
          <cell r="CE418">
            <v>611110</v>
          </cell>
          <cell r="CF418">
            <v>17359.336504573002</v>
          </cell>
          <cell r="CG418">
            <v>100930.8</v>
          </cell>
          <cell r="CH418">
            <v>559.6</v>
          </cell>
          <cell r="CI418">
            <v>0</v>
          </cell>
          <cell r="CJ418">
            <v>118849.73650457301</v>
          </cell>
          <cell r="CK418">
            <v>50844.0881911174</v>
          </cell>
          <cell r="DA418">
            <v>775</v>
          </cell>
          <cell r="DB418" t="str">
            <v>WACHUSETT</v>
          </cell>
          <cell r="DG418">
            <v>0</v>
          </cell>
          <cell r="DK418">
            <v>0</v>
          </cell>
          <cell r="DL418">
            <v>0</v>
          </cell>
          <cell r="DN418">
            <v>0</v>
          </cell>
          <cell r="DP418">
            <v>17359.336504573002</v>
          </cell>
          <cell r="DQ418">
            <v>0</v>
          </cell>
          <cell r="DR418">
            <v>17359.336504573002</v>
          </cell>
          <cell r="DT418">
            <v>0</v>
          </cell>
          <cell r="EC418">
            <v>-775</v>
          </cell>
        </row>
        <row r="419">
          <cell r="A419">
            <v>778</v>
          </cell>
          <cell r="B419">
            <v>750</v>
          </cell>
          <cell r="C419" t="str">
            <v>QUABOAG</v>
          </cell>
          <cell r="D419">
            <v>3.4285714285714288</v>
          </cell>
          <cell r="E419">
            <v>51867.56</v>
          </cell>
          <cell r="F419">
            <v>0</v>
          </cell>
          <cell r="G419">
            <v>3216.0000000000005</v>
          </cell>
          <cell r="H419">
            <v>55083.56</v>
          </cell>
          <cell r="J419">
            <v>3216.0000000000005</v>
          </cell>
          <cell r="K419">
            <v>14957.774584935112</v>
          </cell>
          <cell r="L419">
            <v>18173.774584935112</v>
          </cell>
          <cell r="N419">
            <v>36909.785415064885</v>
          </cell>
          <cell r="P419">
            <v>3216.0000000000005</v>
          </cell>
          <cell r="Q419">
            <v>0</v>
          </cell>
          <cell r="R419">
            <v>0</v>
          </cell>
          <cell r="S419">
            <v>0</v>
          </cell>
          <cell r="T419">
            <v>14957.774584935112</v>
          </cell>
          <cell r="U419">
            <v>18173.774584935112</v>
          </cell>
          <cell r="W419">
            <v>22583.359999999997</v>
          </cell>
          <cell r="AA419">
            <v>778</v>
          </cell>
          <cell r="AB419">
            <v>3.4285714285714288</v>
          </cell>
          <cell r="AC419">
            <v>0</v>
          </cell>
          <cell r="AD419">
            <v>0</v>
          </cell>
          <cell r="AE419">
            <v>0</v>
          </cell>
          <cell r="AF419">
            <v>0</v>
          </cell>
          <cell r="AG419">
            <v>0</v>
          </cell>
          <cell r="AH419">
            <v>52577</v>
          </cell>
          <cell r="AI419">
            <v>709.43999999999994</v>
          </cell>
          <cell r="AJ419">
            <v>0</v>
          </cell>
          <cell r="AK419">
            <v>0</v>
          </cell>
          <cell r="AL419">
            <v>51867.56</v>
          </cell>
          <cell r="AM419">
            <v>0</v>
          </cell>
          <cell r="AN419">
            <v>3216.0000000000005</v>
          </cell>
          <cell r="AO419">
            <v>55083.560000000005</v>
          </cell>
          <cell r="AP419">
            <v>0</v>
          </cell>
          <cell r="AQ419">
            <v>0</v>
          </cell>
          <cell r="AR419">
            <v>0</v>
          </cell>
          <cell r="AS419">
            <v>0</v>
          </cell>
          <cell r="AT419">
            <v>0</v>
          </cell>
          <cell r="AU419">
            <v>55083.560000000005</v>
          </cell>
          <cell r="AW419">
            <v>778</v>
          </cell>
          <cell r="AX419">
            <v>0</v>
          </cell>
          <cell r="AY419">
            <v>0</v>
          </cell>
          <cell r="AZ419">
            <v>0</v>
          </cell>
          <cell r="BA419">
            <v>0</v>
          </cell>
          <cell r="BB419">
            <v>0</v>
          </cell>
          <cell r="BC419">
            <v>55790</v>
          </cell>
          <cell r="CA419">
            <v>778</v>
          </cell>
          <cell r="CB419">
            <v>750</v>
          </cell>
          <cell r="CC419" t="str">
            <v>QUABOAG</v>
          </cell>
          <cell r="CD419">
            <v>51867.56</v>
          </cell>
          <cell r="CE419">
            <v>39099</v>
          </cell>
          <cell r="CF419">
            <v>12768.559999999998</v>
          </cell>
          <cell r="CG419">
            <v>6598.8</v>
          </cell>
          <cell r="CH419">
            <v>0</v>
          </cell>
          <cell r="CI419">
            <v>0</v>
          </cell>
          <cell r="CJ419">
            <v>19367.359999999997</v>
          </cell>
          <cell r="CK419">
            <v>14957.774584935112</v>
          </cell>
          <cell r="DA419">
            <v>778</v>
          </cell>
          <cell r="DB419" t="str">
            <v>QUABOAG</v>
          </cell>
          <cell r="DG419">
            <v>0</v>
          </cell>
          <cell r="DK419">
            <v>0</v>
          </cell>
          <cell r="DL419">
            <v>0</v>
          </cell>
          <cell r="DN419">
            <v>0</v>
          </cell>
          <cell r="DP419">
            <v>12768.559999999998</v>
          </cell>
          <cell r="DQ419">
            <v>0</v>
          </cell>
          <cell r="DR419">
            <v>12768.559999999998</v>
          </cell>
          <cell r="DT419">
            <v>0</v>
          </cell>
          <cell r="EC419">
            <v>-778</v>
          </cell>
        </row>
        <row r="420">
          <cell r="A420">
            <v>780</v>
          </cell>
          <cell r="B420">
            <v>761</v>
          </cell>
          <cell r="C420" t="str">
            <v>WHITMAN HANSON</v>
          </cell>
          <cell r="D420">
            <v>54.239811668118911</v>
          </cell>
          <cell r="E420">
            <v>763277.1629041275</v>
          </cell>
          <cell r="F420">
            <v>0</v>
          </cell>
          <cell r="G420">
            <v>50876.943344695581</v>
          </cell>
          <cell r="H420">
            <v>814154.10624882311</v>
          </cell>
          <cell r="J420">
            <v>50876.943344695581</v>
          </cell>
          <cell r="K420">
            <v>74092.213651219805</v>
          </cell>
          <cell r="L420">
            <v>124969.15699591539</v>
          </cell>
          <cell r="N420">
            <v>689184.94925290777</v>
          </cell>
          <cell r="P420">
            <v>50876.943344695581</v>
          </cell>
          <cell r="Q420">
            <v>82.324550705865065</v>
          </cell>
          <cell r="R420">
            <v>0</v>
          </cell>
          <cell r="S420">
            <v>0</v>
          </cell>
          <cell r="T420">
            <v>74092.213651219805</v>
          </cell>
          <cell r="U420">
            <v>125051.48154662125</v>
          </cell>
          <cell r="W420">
            <v>155261.03079952896</v>
          </cell>
          <cell r="AA420">
            <v>780</v>
          </cell>
          <cell r="AB420">
            <v>54.239811668118911</v>
          </cell>
          <cell r="AC420">
            <v>0</v>
          </cell>
          <cell r="AD420">
            <v>0</v>
          </cell>
          <cell r="AE420">
            <v>0</v>
          </cell>
          <cell r="AF420">
            <v>0</v>
          </cell>
          <cell r="AG420">
            <v>0</v>
          </cell>
          <cell r="AH420">
            <v>774712</v>
          </cell>
          <cell r="AI420">
            <v>11434.837095872841</v>
          </cell>
          <cell r="AJ420">
            <v>0</v>
          </cell>
          <cell r="AK420">
            <v>0</v>
          </cell>
          <cell r="AL420">
            <v>763277.1629041275</v>
          </cell>
          <cell r="AM420">
            <v>0</v>
          </cell>
          <cell r="AN420">
            <v>50876.943344695581</v>
          </cell>
          <cell r="AO420">
            <v>814154.10624882253</v>
          </cell>
          <cell r="AP420">
            <v>0</v>
          </cell>
          <cell r="AQ420">
            <v>82.324550705865065</v>
          </cell>
          <cell r="AR420">
            <v>0</v>
          </cell>
          <cell r="AS420">
            <v>0</v>
          </cell>
          <cell r="AT420">
            <v>82.324550705865065</v>
          </cell>
          <cell r="AU420">
            <v>814236.43079952837</v>
          </cell>
          <cell r="AV420" t="str">
            <v xml:space="preserve"> </v>
          </cell>
          <cell r="AW420">
            <v>780</v>
          </cell>
          <cell r="AX420">
            <v>0</v>
          </cell>
          <cell r="AY420">
            <v>0</v>
          </cell>
          <cell r="AZ420">
            <v>0</v>
          </cell>
          <cell r="BA420">
            <v>0</v>
          </cell>
          <cell r="BB420">
            <v>0</v>
          </cell>
          <cell r="BC420">
            <v>825581</v>
          </cell>
          <cell r="CA420">
            <v>780</v>
          </cell>
          <cell r="CB420">
            <v>761</v>
          </cell>
          <cell r="CC420" t="str">
            <v>WHITMAN HANSON</v>
          </cell>
          <cell r="CD420">
            <v>763277.1629041275</v>
          </cell>
          <cell r="CE420">
            <v>704183</v>
          </cell>
          <cell r="CF420">
            <v>59094.162904127501</v>
          </cell>
          <cell r="CG420">
            <v>45207.6</v>
          </cell>
          <cell r="CH420">
            <v>0</v>
          </cell>
          <cell r="CI420">
            <v>0</v>
          </cell>
          <cell r="CJ420">
            <v>104301.76290412751</v>
          </cell>
          <cell r="CK420">
            <v>74092.213651219805</v>
          </cell>
          <cell r="DA420">
            <v>780</v>
          </cell>
          <cell r="DB420" t="str">
            <v>WHITMAN HANSON</v>
          </cell>
          <cell r="DG420">
            <v>0</v>
          </cell>
          <cell r="DK420">
            <v>0</v>
          </cell>
          <cell r="DL420">
            <v>0</v>
          </cell>
          <cell r="DN420">
            <v>0</v>
          </cell>
          <cell r="DP420">
            <v>59094.162904127501</v>
          </cell>
          <cell r="DQ420">
            <v>0</v>
          </cell>
          <cell r="DR420">
            <v>59094.162904127501</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W421">
            <v>801</v>
          </cell>
          <cell r="AX421">
            <v>0</v>
          </cell>
          <cell r="AY421">
            <v>0</v>
          </cell>
          <cell r="AZ421">
            <v>0</v>
          </cell>
          <cell r="BA421">
            <v>0</v>
          </cell>
          <cell r="BB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W422">
            <v>805</v>
          </cell>
          <cell r="AX422">
            <v>0</v>
          </cell>
          <cell r="AY422">
            <v>0</v>
          </cell>
          <cell r="AZ422">
            <v>0</v>
          </cell>
          <cell r="BA422">
            <v>0</v>
          </cell>
          <cell r="BB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W423">
            <v>806</v>
          </cell>
          <cell r="AX423">
            <v>0</v>
          </cell>
          <cell r="AY423">
            <v>0</v>
          </cell>
          <cell r="AZ423">
            <v>0</v>
          </cell>
          <cell r="BA423">
            <v>0</v>
          </cell>
          <cell r="BB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W424">
            <v>810</v>
          </cell>
          <cell r="AX424">
            <v>0</v>
          </cell>
          <cell r="AY424">
            <v>0</v>
          </cell>
          <cell r="AZ424">
            <v>0</v>
          </cell>
          <cell r="BA424">
            <v>0</v>
          </cell>
          <cell r="BB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W425">
            <v>815</v>
          </cell>
          <cell r="AX425">
            <v>0</v>
          </cell>
          <cell r="AY425">
            <v>0</v>
          </cell>
          <cell r="AZ425">
            <v>0</v>
          </cell>
          <cell r="BA425">
            <v>0</v>
          </cell>
          <cell r="BB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W426">
            <v>817</v>
          </cell>
          <cell r="AX426">
            <v>0</v>
          </cell>
          <cell r="AY426">
            <v>0</v>
          </cell>
          <cell r="AZ426">
            <v>0</v>
          </cell>
          <cell r="BA426">
            <v>0</v>
          </cell>
          <cell r="BB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W427">
            <v>818</v>
          </cell>
          <cell r="AX427">
            <v>0</v>
          </cell>
          <cell r="AY427">
            <v>0</v>
          </cell>
          <cell r="AZ427">
            <v>0</v>
          </cell>
          <cell r="BA427">
            <v>0</v>
          </cell>
          <cell r="BB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W428">
            <v>821</v>
          </cell>
          <cell r="AX428">
            <v>0</v>
          </cell>
          <cell r="AY428">
            <v>0</v>
          </cell>
          <cell r="AZ428">
            <v>0</v>
          </cell>
          <cell r="BA428">
            <v>0</v>
          </cell>
          <cell r="BB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W429">
            <v>823</v>
          </cell>
          <cell r="AX429">
            <v>0</v>
          </cell>
          <cell r="AY429">
            <v>0</v>
          </cell>
          <cell r="AZ429">
            <v>0</v>
          </cell>
          <cell r="BA429">
            <v>0</v>
          </cell>
          <cell r="BB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W430">
            <v>825</v>
          </cell>
          <cell r="AX430">
            <v>0</v>
          </cell>
          <cell r="AY430">
            <v>0</v>
          </cell>
          <cell r="AZ430">
            <v>0</v>
          </cell>
          <cell r="BA430">
            <v>0</v>
          </cell>
          <cell r="BB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W431">
            <v>828</v>
          </cell>
          <cell r="AX431">
            <v>0</v>
          </cell>
          <cell r="AY431">
            <v>0</v>
          </cell>
          <cell r="AZ431">
            <v>0</v>
          </cell>
          <cell r="BA431">
            <v>0</v>
          </cell>
          <cell r="BB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W432">
            <v>829</v>
          </cell>
          <cell r="AX432">
            <v>0</v>
          </cell>
          <cell r="AY432">
            <v>0</v>
          </cell>
          <cell r="AZ432">
            <v>0</v>
          </cell>
          <cell r="BA432">
            <v>0</v>
          </cell>
          <cell r="BB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W433">
            <v>830</v>
          </cell>
          <cell r="AX433">
            <v>0</v>
          </cell>
          <cell r="AY433">
            <v>0</v>
          </cell>
          <cell r="AZ433">
            <v>0</v>
          </cell>
          <cell r="BA433">
            <v>0</v>
          </cell>
          <cell r="BB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W434">
            <v>832</v>
          </cell>
          <cell r="AX434">
            <v>0</v>
          </cell>
          <cell r="AY434">
            <v>0</v>
          </cell>
          <cell r="AZ434">
            <v>0</v>
          </cell>
          <cell r="BA434">
            <v>0</v>
          </cell>
          <cell r="BB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W435">
            <v>851</v>
          </cell>
          <cell r="AX435">
            <v>0</v>
          </cell>
          <cell r="AY435">
            <v>0</v>
          </cell>
          <cell r="AZ435">
            <v>0</v>
          </cell>
          <cell r="BA435">
            <v>0</v>
          </cell>
          <cell r="BB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W436">
            <v>852</v>
          </cell>
          <cell r="AX436">
            <v>0</v>
          </cell>
          <cell r="AY436">
            <v>0</v>
          </cell>
          <cell r="AZ436">
            <v>0</v>
          </cell>
          <cell r="BA436">
            <v>0</v>
          </cell>
          <cell r="BB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W437">
            <v>853</v>
          </cell>
          <cell r="AX437">
            <v>0</v>
          </cell>
          <cell r="AY437">
            <v>0</v>
          </cell>
          <cell r="AZ437">
            <v>0</v>
          </cell>
          <cell r="BA437">
            <v>0</v>
          </cell>
          <cell r="BB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W438">
            <v>855</v>
          </cell>
          <cell r="AX438">
            <v>0</v>
          </cell>
          <cell r="AY438">
            <v>0</v>
          </cell>
          <cell r="AZ438">
            <v>0</v>
          </cell>
          <cell r="BA438">
            <v>0</v>
          </cell>
          <cell r="BB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W439">
            <v>860</v>
          </cell>
          <cell r="AX439">
            <v>0</v>
          </cell>
          <cell r="AY439">
            <v>0</v>
          </cell>
          <cell r="AZ439">
            <v>0</v>
          </cell>
          <cell r="BA439">
            <v>0</v>
          </cell>
          <cell r="BB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W440">
            <v>871</v>
          </cell>
          <cell r="AX440">
            <v>0</v>
          </cell>
          <cell r="AY440">
            <v>0</v>
          </cell>
          <cell r="AZ440">
            <v>0</v>
          </cell>
          <cell r="BA440">
            <v>0</v>
          </cell>
          <cell r="BB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W441">
            <v>872</v>
          </cell>
          <cell r="AX441">
            <v>0</v>
          </cell>
          <cell r="AY441">
            <v>0</v>
          </cell>
          <cell r="AZ441">
            <v>0</v>
          </cell>
          <cell r="BA441">
            <v>0</v>
          </cell>
          <cell r="BB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W442">
            <v>873</v>
          </cell>
          <cell r="AX442">
            <v>0</v>
          </cell>
          <cell r="AY442">
            <v>0</v>
          </cell>
          <cell r="AZ442">
            <v>0</v>
          </cell>
          <cell r="BA442">
            <v>0</v>
          </cell>
          <cell r="BB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W443">
            <v>876</v>
          </cell>
          <cell r="AX443">
            <v>0</v>
          </cell>
          <cell r="AY443">
            <v>0</v>
          </cell>
          <cell r="AZ443">
            <v>0</v>
          </cell>
          <cell r="BA443">
            <v>0</v>
          </cell>
          <cell r="BB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W444">
            <v>878</v>
          </cell>
          <cell r="AX444">
            <v>0</v>
          </cell>
          <cell r="AY444">
            <v>0</v>
          </cell>
          <cell r="AZ444">
            <v>0</v>
          </cell>
          <cell r="BA444">
            <v>0</v>
          </cell>
          <cell r="BB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W445">
            <v>879</v>
          </cell>
          <cell r="AX445">
            <v>0</v>
          </cell>
          <cell r="AY445">
            <v>0</v>
          </cell>
          <cell r="AZ445">
            <v>0</v>
          </cell>
          <cell r="BA445">
            <v>0</v>
          </cell>
          <cell r="BB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W446">
            <v>885</v>
          </cell>
          <cell r="AX446">
            <v>0</v>
          </cell>
          <cell r="AY446">
            <v>0</v>
          </cell>
          <cell r="AZ446">
            <v>0</v>
          </cell>
          <cell r="BA446">
            <v>0</v>
          </cell>
          <cell r="BB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W447">
            <v>910</v>
          </cell>
          <cell r="AX447">
            <v>0</v>
          </cell>
          <cell r="AY447">
            <v>0</v>
          </cell>
          <cell r="AZ447">
            <v>0</v>
          </cell>
          <cell r="BA447">
            <v>0</v>
          </cell>
          <cell r="BB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W448">
            <v>915</v>
          </cell>
          <cell r="AX448">
            <v>0</v>
          </cell>
          <cell r="AY448">
            <v>0</v>
          </cell>
          <cell r="AZ448">
            <v>0</v>
          </cell>
          <cell r="BA448">
            <v>0</v>
          </cell>
          <cell r="BB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47444.000000000029</v>
          </cell>
          <cell r="E449">
            <v>776439160.69068718</v>
          </cell>
          <cell r="F449">
            <v>4005835</v>
          </cell>
          <cell r="G449">
            <v>44101244.014362209</v>
          </cell>
          <cell r="H449">
            <v>824546239.70504892</v>
          </cell>
          <cell r="J449">
            <v>44101244.014362209</v>
          </cell>
          <cell r="K449">
            <v>91522924.161011189</v>
          </cell>
          <cell r="L449">
            <v>135624168.17537329</v>
          </cell>
          <cell r="N449">
            <v>688922071.52967536</v>
          </cell>
          <cell r="P449">
            <v>44502472.000000067</v>
          </cell>
          <cell r="Q449">
            <v>385058.27085126762</v>
          </cell>
          <cell r="R449">
            <v>7490773.5537754772</v>
          </cell>
          <cell r="S449">
            <v>401227.98563786061</v>
          </cell>
          <cell r="T449">
            <v>91522924.161011189</v>
          </cell>
          <cell r="U449">
            <v>143499999.99999994</v>
          </cell>
          <cell r="W449">
            <v>190592501.76536372</v>
          </cell>
          <cell r="AA449">
            <v>999</v>
          </cell>
          <cell r="AB449">
            <v>47444.000000000029</v>
          </cell>
          <cell r="AC449">
            <v>0</v>
          </cell>
          <cell r="AD449">
            <v>0</v>
          </cell>
          <cell r="AE449">
            <v>0</v>
          </cell>
          <cell r="AF449">
            <v>2080.000559737201</v>
          </cell>
          <cell r="AG449">
            <v>427.74838554142912</v>
          </cell>
          <cell r="AH449">
            <v>791307479</v>
          </cell>
          <cell r="AI449">
            <v>7476003.5916038565</v>
          </cell>
          <cell r="AJ449">
            <v>7089545.5681376141</v>
          </cell>
          <cell r="AK449">
            <v>302769.14957236213</v>
          </cell>
          <cell r="AL449">
            <v>776439160.69068718</v>
          </cell>
          <cell r="AM449">
            <v>4005835</v>
          </cell>
          <cell r="AN449">
            <v>44101244.014362209</v>
          </cell>
          <cell r="AO449">
            <v>824546239.70504916</v>
          </cell>
          <cell r="AP449">
            <v>7089545.5681376141</v>
          </cell>
          <cell r="AQ449">
            <v>385058.27085126762</v>
          </cell>
          <cell r="AR449">
            <v>0</v>
          </cell>
          <cell r="AS449">
            <v>401227.98563786061</v>
          </cell>
          <cell r="AT449">
            <v>7875831.8246267466</v>
          </cell>
          <cell r="AU449">
            <v>832422071.52967477</v>
          </cell>
          <cell r="AV449" t="str">
            <v xml:space="preserve"> </v>
          </cell>
          <cell r="AW449">
            <v>999</v>
          </cell>
          <cell r="AX449">
            <v>427.74838554142912</v>
          </cell>
          <cell r="AY449">
            <v>7089545.5681376141</v>
          </cell>
          <cell r="AZ449">
            <v>0</v>
          </cell>
          <cell r="BA449">
            <v>401227.98563786061</v>
          </cell>
          <cell r="BB449">
            <v>7490773.5537754754</v>
          </cell>
          <cell r="BC449" t="str">
            <v xml:space="preserve"> </v>
          </cell>
          <cell r="BD449">
            <v>999</v>
          </cell>
          <cell r="BE449">
            <v>0</v>
          </cell>
          <cell r="BF449">
            <v>0</v>
          </cell>
          <cell r="BG449">
            <v>0</v>
          </cell>
          <cell r="BH449">
            <v>0</v>
          </cell>
          <cell r="BJ449">
            <v>0</v>
          </cell>
          <cell r="CA449">
            <v>999</v>
          </cell>
          <cell r="CB449" t="str">
            <v>S T A T E    T O T A L S</v>
          </cell>
          <cell r="CC449" t="str">
            <v xml:space="preserve">S T A T E   T O T A L S  </v>
          </cell>
          <cell r="CD449">
            <v>776439160.69068718</v>
          </cell>
          <cell r="CE449">
            <v>697116103</v>
          </cell>
          <cell r="CF449">
            <v>79415713.557368293</v>
          </cell>
          <cell r="CG449">
            <v>36493937.999999963</v>
          </cell>
          <cell r="CH449">
            <v>22705774.369006459</v>
          </cell>
          <cell r="CI449">
            <v>0</v>
          </cell>
          <cell r="CJ449">
            <v>138615425.92637488</v>
          </cell>
          <cell r="CK449">
            <v>91522924.161011189</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79415713.557368293</v>
          </cell>
          <cell r="DQ449">
            <v>0</v>
          </cell>
          <cell r="DR449">
            <v>79415713.557368293</v>
          </cell>
          <cell r="DS449">
            <v>0</v>
          </cell>
          <cell r="DT449">
            <v>0</v>
          </cell>
          <cell r="DV449">
            <v>0</v>
          </cell>
          <cell r="DW449">
            <v>0</v>
          </cell>
          <cell r="DX449">
            <v>0</v>
          </cell>
          <cell r="DY449">
            <v>0</v>
          </cell>
          <cell r="DZ449">
            <v>0</v>
          </cell>
          <cell r="EB449" t="str">
            <v>--</v>
          </cell>
          <cell r="EC449" t="str">
            <v>--</v>
          </cell>
          <cell r="EE449" t="str">
            <v>--</v>
          </cell>
        </row>
      </sheetData>
      <sheetData sheetId="8"/>
      <sheetData sheetId="9">
        <row r="10">
          <cell r="A10">
            <v>1</v>
          </cell>
          <cell r="B10">
            <v>1</v>
          </cell>
          <cell r="C10" t="str">
            <v>ABINGTON</v>
          </cell>
          <cell r="D10">
            <v>39</v>
          </cell>
          <cell r="E10">
            <v>558264</v>
          </cell>
          <cell r="F10">
            <v>0</v>
          </cell>
          <cell r="G10">
            <v>36582</v>
          </cell>
          <cell r="H10">
            <v>594846</v>
          </cell>
          <cell r="J10">
            <v>36582</v>
          </cell>
          <cell r="K10">
            <v>155793.38936723355</v>
          </cell>
          <cell r="L10">
            <v>192375.38936723355</v>
          </cell>
          <cell r="N10">
            <v>402470.61063276645</v>
          </cell>
          <cell r="P10">
            <v>36582</v>
          </cell>
          <cell r="Q10">
            <v>0</v>
          </cell>
          <cell r="R10">
            <v>0</v>
          </cell>
          <cell r="S10">
            <v>155793.38936723355</v>
          </cell>
          <cell r="T10">
            <v>192375.38936723355</v>
          </cell>
          <cell r="V10">
            <v>218088.2</v>
          </cell>
          <cell r="Z10">
            <v>1</v>
          </cell>
          <cell r="AA10">
            <v>39</v>
          </cell>
          <cell r="AB10">
            <v>0</v>
          </cell>
          <cell r="AC10">
            <v>0</v>
          </cell>
          <cell r="AD10">
            <v>1</v>
          </cell>
          <cell r="AE10">
            <v>0</v>
          </cell>
          <cell r="AF10">
            <v>558264</v>
          </cell>
          <cell r="AG10">
            <v>0</v>
          </cell>
          <cell r="AH10">
            <v>0</v>
          </cell>
          <cell r="AI10">
            <v>558264</v>
          </cell>
          <cell r="AJ10">
            <v>0</v>
          </cell>
          <cell r="AK10">
            <v>36582</v>
          </cell>
          <cell r="AL10">
            <v>594846</v>
          </cell>
          <cell r="AM10">
            <v>0</v>
          </cell>
          <cell r="AN10">
            <v>0</v>
          </cell>
          <cell r="AO10">
            <v>0</v>
          </cell>
          <cell r="AP10">
            <v>0</v>
          </cell>
          <cell r="AQ10">
            <v>594846</v>
          </cell>
          <cell r="AR10" t="str">
            <v xml:space="preserve"> </v>
          </cell>
          <cell r="AS10">
            <v>1</v>
          </cell>
          <cell r="AT10">
            <v>0</v>
          </cell>
          <cell r="AU10">
            <v>0</v>
          </cell>
          <cell r="AV10">
            <v>0</v>
          </cell>
          <cell r="AW10">
            <v>0</v>
          </cell>
          <cell r="AX10">
            <v>0</v>
          </cell>
          <cell r="AY10">
            <v>493357</v>
          </cell>
          <cell r="BH10">
            <v>0</v>
          </cell>
          <cell r="CA10">
            <v>1</v>
          </cell>
          <cell r="CB10">
            <v>1</v>
          </cell>
          <cell r="CC10" t="str">
            <v>ABINGTON</v>
          </cell>
          <cell r="CD10">
            <v>558264</v>
          </cell>
          <cell r="CE10">
            <v>406042</v>
          </cell>
          <cell r="CF10">
            <v>152222</v>
          </cell>
          <cell r="CG10">
            <v>29284.2</v>
          </cell>
          <cell r="CH10">
            <v>0</v>
          </cell>
          <cell r="CI10">
            <v>0</v>
          </cell>
          <cell r="CJ10">
            <v>181506.2</v>
          </cell>
          <cell r="CK10">
            <v>155793.38936723355</v>
          </cell>
          <cell r="DA10">
            <v>1</v>
          </cell>
          <cell r="DB10" t="str">
            <v>ABINGTON</v>
          </cell>
          <cell r="DG10">
            <v>0</v>
          </cell>
          <cell r="DK10">
            <v>0</v>
          </cell>
          <cell r="DL10">
            <v>0</v>
          </cell>
          <cell r="DN10">
            <v>0</v>
          </cell>
          <cell r="DP10">
            <v>152222</v>
          </cell>
          <cell r="DQ10">
            <v>188804</v>
          </cell>
          <cell r="DR10">
            <v>-36582</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V11">
            <v>0</v>
          </cell>
          <cell r="Z11">
            <v>2</v>
          </cell>
          <cell r="AR11" t="str">
            <v xml:space="preserve"> </v>
          </cell>
          <cell r="AS11">
            <v>2</v>
          </cell>
          <cell r="AT11">
            <v>0</v>
          </cell>
          <cell r="AU11">
            <v>0</v>
          </cell>
          <cell r="AV11">
            <v>0</v>
          </cell>
          <cell r="AW11">
            <v>0</v>
          </cell>
          <cell r="AX11">
            <v>0</v>
          </cell>
          <cell r="AY11">
            <v>493357</v>
          </cell>
          <cell r="BH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0</v>
          </cell>
          <cell r="E12">
            <v>0</v>
          </cell>
          <cell r="F12">
            <v>0</v>
          </cell>
          <cell r="G12">
            <v>0</v>
          </cell>
          <cell r="H12">
            <v>0</v>
          </cell>
          <cell r="J12">
            <v>0</v>
          </cell>
          <cell r="K12">
            <v>0</v>
          </cell>
          <cell r="L12">
            <v>0</v>
          </cell>
          <cell r="N12">
            <v>0</v>
          </cell>
          <cell r="P12">
            <v>0</v>
          </cell>
          <cell r="Q12">
            <v>0</v>
          </cell>
          <cell r="R12">
            <v>0</v>
          </cell>
          <cell r="S12">
            <v>0</v>
          </cell>
          <cell r="T12">
            <v>0</v>
          </cell>
          <cell r="V12">
            <v>9772</v>
          </cell>
          <cell r="Z12">
            <v>3</v>
          </cell>
          <cell r="AS12">
            <v>3</v>
          </cell>
          <cell r="AT12">
            <v>0</v>
          </cell>
          <cell r="AU12">
            <v>0</v>
          </cell>
          <cell r="AV12">
            <v>0</v>
          </cell>
          <cell r="AW12">
            <v>0</v>
          </cell>
          <cell r="AX12">
            <v>0</v>
          </cell>
          <cell r="AY12">
            <v>493357</v>
          </cell>
          <cell r="BH12">
            <v>0</v>
          </cell>
          <cell r="CA12">
            <v>3</v>
          </cell>
          <cell r="CB12">
            <v>3</v>
          </cell>
          <cell r="CC12" t="str">
            <v>ACUSHNET</v>
          </cell>
          <cell r="CD12">
            <v>0</v>
          </cell>
          <cell r="CE12">
            <v>32911</v>
          </cell>
          <cell r="CF12">
            <v>0</v>
          </cell>
          <cell r="CG12">
            <v>0</v>
          </cell>
          <cell r="CH12">
            <v>9772</v>
          </cell>
          <cell r="CI12">
            <v>0</v>
          </cell>
          <cell r="CJ12">
            <v>9772</v>
          </cell>
          <cell r="CK12">
            <v>0</v>
          </cell>
          <cell r="DA12">
            <v>3</v>
          </cell>
          <cell r="DB12" t="str">
            <v>ACUSHNET</v>
          </cell>
          <cell r="DG12">
            <v>0</v>
          </cell>
          <cell r="DK12">
            <v>0</v>
          </cell>
          <cell r="DL12">
            <v>0</v>
          </cell>
          <cell r="DN12">
            <v>0</v>
          </cell>
          <cell r="DP12">
            <v>0</v>
          </cell>
          <cell r="DQ12">
            <v>0</v>
          </cell>
          <cell r="DR12">
            <v>0</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V13">
            <v>0</v>
          </cell>
          <cell r="Z13">
            <v>4</v>
          </cell>
          <cell r="AS13">
            <v>4</v>
          </cell>
          <cell r="AT13">
            <v>0</v>
          </cell>
          <cell r="AU13">
            <v>0</v>
          </cell>
          <cell r="AV13">
            <v>0</v>
          </cell>
          <cell r="AW13">
            <v>0</v>
          </cell>
          <cell r="AX13">
            <v>0</v>
          </cell>
          <cell r="AY13">
            <v>493357</v>
          </cell>
          <cell r="BH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77</v>
          </cell>
          <cell r="E14">
            <v>1286781</v>
          </cell>
          <cell r="F14">
            <v>0</v>
          </cell>
          <cell r="G14">
            <v>72226</v>
          </cell>
          <cell r="H14">
            <v>1359007</v>
          </cell>
          <cell r="J14">
            <v>72226</v>
          </cell>
          <cell r="K14">
            <v>370036.92317102075</v>
          </cell>
          <cell r="L14">
            <v>442262.92317102075</v>
          </cell>
          <cell r="N14">
            <v>916744.07682897919</v>
          </cell>
          <cell r="P14">
            <v>72226</v>
          </cell>
          <cell r="Q14">
            <v>0</v>
          </cell>
          <cell r="R14">
            <v>0</v>
          </cell>
          <cell r="S14">
            <v>370036.92317102075</v>
          </cell>
          <cell r="T14">
            <v>442262.92317102075</v>
          </cell>
          <cell r="V14">
            <v>559973.6</v>
          </cell>
          <cell r="Z14">
            <v>5</v>
          </cell>
          <cell r="AA14">
            <v>77</v>
          </cell>
          <cell r="AB14">
            <v>0</v>
          </cell>
          <cell r="AC14">
            <v>0</v>
          </cell>
          <cell r="AD14">
            <v>0</v>
          </cell>
          <cell r="AE14">
            <v>0</v>
          </cell>
          <cell r="AF14">
            <v>1286781</v>
          </cell>
          <cell r="AG14">
            <v>0</v>
          </cell>
          <cell r="AH14">
            <v>0</v>
          </cell>
          <cell r="AI14">
            <v>1286781</v>
          </cell>
          <cell r="AJ14">
            <v>0</v>
          </cell>
          <cell r="AK14">
            <v>72226</v>
          </cell>
          <cell r="AL14">
            <v>1359007</v>
          </cell>
          <cell r="AM14">
            <v>0</v>
          </cell>
          <cell r="AN14">
            <v>0</v>
          </cell>
          <cell r="AO14">
            <v>0</v>
          </cell>
          <cell r="AP14">
            <v>0</v>
          </cell>
          <cell r="AQ14">
            <v>1359007</v>
          </cell>
          <cell r="AS14">
            <v>5</v>
          </cell>
          <cell r="AT14">
            <v>0</v>
          </cell>
          <cell r="AU14">
            <v>0</v>
          </cell>
          <cell r="AV14">
            <v>0</v>
          </cell>
          <cell r="AW14">
            <v>0</v>
          </cell>
          <cell r="AX14">
            <v>0</v>
          </cell>
          <cell r="AY14">
            <v>493357</v>
          </cell>
          <cell r="BH14">
            <v>0</v>
          </cell>
          <cell r="CA14">
            <v>5</v>
          </cell>
          <cell r="CB14">
            <v>5</v>
          </cell>
          <cell r="CC14" t="str">
            <v>AGAWAM</v>
          </cell>
          <cell r="CD14">
            <v>1286781</v>
          </cell>
          <cell r="CE14">
            <v>927433</v>
          </cell>
          <cell r="CF14">
            <v>359348</v>
          </cell>
          <cell r="CG14">
            <v>87645.599999999991</v>
          </cell>
          <cell r="CH14">
            <v>40754</v>
          </cell>
          <cell r="CI14">
            <v>0</v>
          </cell>
          <cell r="CJ14">
            <v>487747.6</v>
          </cell>
          <cell r="CK14">
            <v>370036.92317102075</v>
          </cell>
          <cell r="DA14">
            <v>5</v>
          </cell>
          <cell r="DB14" t="str">
            <v>AGAWAM</v>
          </cell>
          <cell r="DG14">
            <v>0</v>
          </cell>
          <cell r="DK14">
            <v>0</v>
          </cell>
          <cell r="DL14">
            <v>0</v>
          </cell>
          <cell r="DN14">
            <v>0</v>
          </cell>
          <cell r="DP14">
            <v>359348</v>
          </cell>
          <cell r="DQ14">
            <v>431574</v>
          </cell>
          <cell r="DR14">
            <v>-72226</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V15">
            <v>0</v>
          </cell>
          <cell r="Z15">
            <v>6</v>
          </cell>
          <cell r="AS15">
            <v>6</v>
          </cell>
          <cell r="AT15">
            <v>0</v>
          </cell>
          <cell r="AU15">
            <v>0</v>
          </cell>
          <cell r="AV15">
            <v>0</v>
          </cell>
          <cell r="AW15">
            <v>0</v>
          </cell>
          <cell r="AX15">
            <v>0</v>
          </cell>
          <cell r="AY15">
            <v>493357</v>
          </cell>
          <cell r="BH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68</v>
          </cell>
          <cell r="E16">
            <v>992820</v>
          </cell>
          <cell r="F16">
            <v>0</v>
          </cell>
          <cell r="G16">
            <v>63784</v>
          </cell>
          <cell r="H16">
            <v>1056604</v>
          </cell>
          <cell r="J16">
            <v>63784</v>
          </cell>
          <cell r="K16">
            <v>60956.930950590846</v>
          </cell>
          <cell r="L16">
            <v>124740.93095059085</v>
          </cell>
          <cell r="N16">
            <v>931863.06904940913</v>
          </cell>
          <cell r="P16">
            <v>63784</v>
          </cell>
          <cell r="Q16">
            <v>0</v>
          </cell>
          <cell r="R16">
            <v>0</v>
          </cell>
          <cell r="S16">
            <v>60956.930950590846</v>
          </cell>
          <cell r="T16">
            <v>124740.93095059085</v>
          </cell>
          <cell r="V16">
            <v>272183.40000000002</v>
          </cell>
          <cell r="Z16">
            <v>7</v>
          </cell>
          <cell r="AA16">
            <v>68</v>
          </cell>
          <cell r="AB16">
            <v>0</v>
          </cell>
          <cell r="AC16">
            <v>0</v>
          </cell>
          <cell r="AD16">
            <v>0</v>
          </cell>
          <cell r="AE16">
            <v>0</v>
          </cell>
          <cell r="AF16">
            <v>992820</v>
          </cell>
          <cell r="AG16">
            <v>0</v>
          </cell>
          <cell r="AH16">
            <v>0</v>
          </cell>
          <cell r="AI16">
            <v>992820</v>
          </cell>
          <cell r="AJ16">
            <v>0</v>
          </cell>
          <cell r="AK16">
            <v>63784</v>
          </cell>
          <cell r="AL16">
            <v>1056604</v>
          </cell>
          <cell r="AM16">
            <v>0</v>
          </cell>
          <cell r="AN16">
            <v>0</v>
          </cell>
          <cell r="AO16">
            <v>0</v>
          </cell>
          <cell r="AP16">
            <v>0</v>
          </cell>
          <cell r="AQ16">
            <v>1056604</v>
          </cell>
          <cell r="AS16">
            <v>7</v>
          </cell>
          <cell r="AT16">
            <v>0</v>
          </cell>
          <cell r="AU16">
            <v>0</v>
          </cell>
          <cell r="AV16">
            <v>0</v>
          </cell>
          <cell r="AW16">
            <v>0</v>
          </cell>
          <cell r="AX16">
            <v>0</v>
          </cell>
          <cell r="AY16">
            <v>493357</v>
          </cell>
          <cell r="BH16">
            <v>0</v>
          </cell>
          <cell r="CA16">
            <v>7</v>
          </cell>
          <cell r="CB16">
            <v>7</v>
          </cell>
          <cell r="CC16" t="str">
            <v>AMESBURY</v>
          </cell>
          <cell r="CD16">
            <v>992820</v>
          </cell>
          <cell r="CE16">
            <v>949330</v>
          </cell>
          <cell r="CF16">
            <v>43490</v>
          </cell>
          <cell r="CG16">
            <v>143223</v>
          </cell>
          <cell r="CH16">
            <v>21686.400000000001</v>
          </cell>
          <cell r="CI16">
            <v>0</v>
          </cell>
          <cell r="CJ16">
            <v>208399.4</v>
          </cell>
          <cell r="CK16">
            <v>60956.930950590846</v>
          </cell>
          <cell r="DA16">
            <v>7</v>
          </cell>
          <cell r="DB16" t="str">
            <v>AMESBURY</v>
          </cell>
          <cell r="DG16">
            <v>0</v>
          </cell>
          <cell r="DK16">
            <v>0</v>
          </cell>
          <cell r="DL16">
            <v>0</v>
          </cell>
          <cell r="DN16">
            <v>0</v>
          </cell>
          <cell r="DP16">
            <v>43490</v>
          </cell>
          <cell r="DQ16">
            <v>107274</v>
          </cell>
          <cell r="DR16">
            <v>-63784</v>
          </cell>
          <cell r="DT16">
            <v>0</v>
          </cell>
          <cell r="EC16">
            <v>-7</v>
          </cell>
        </row>
        <row r="17">
          <cell r="A17">
            <v>8</v>
          </cell>
          <cell r="B17">
            <v>8</v>
          </cell>
          <cell r="C17" t="str">
            <v>AMHERST</v>
          </cell>
          <cell r="D17">
            <v>74</v>
          </cell>
          <cell r="E17">
            <v>1573410</v>
          </cell>
          <cell r="F17">
            <v>0</v>
          </cell>
          <cell r="G17">
            <v>69412</v>
          </cell>
          <cell r="H17">
            <v>1642822</v>
          </cell>
          <cell r="J17">
            <v>69412</v>
          </cell>
          <cell r="K17">
            <v>105495</v>
          </cell>
          <cell r="L17">
            <v>174907</v>
          </cell>
          <cell r="N17">
            <v>1467915</v>
          </cell>
          <cell r="P17">
            <v>69412</v>
          </cell>
          <cell r="Q17">
            <v>0</v>
          </cell>
          <cell r="R17">
            <v>0</v>
          </cell>
          <cell r="S17">
            <v>105495</v>
          </cell>
          <cell r="T17">
            <v>174907</v>
          </cell>
          <cell r="V17">
            <v>174907</v>
          </cell>
          <cell r="Z17">
            <v>8</v>
          </cell>
          <cell r="AA17">
            <v>74</v>
          </cell>
          <cell r="AB17">
            <v>0</v>
          </cell>
          <cell r="AC17">
            <v>0</v>
          </cell>
          <cell r="AD17">
            <v>0</v>
          </cell>
          <cell r="AE17">
            <v>0</v>
          </cell>
          <cell r="AF17">
            <v>1573410</v>
          </cell>
          <cell r="AG17">
            <v>0</v>
          </cell>
          <cell r="AH17">
            <v>0</v>
          </cell>
          <cell r="AI17">
            <v>1573410</v>
          </cell>
          <cell r="AJ17">
            <v>0</v>
          </cell>
          <cell r="AK17">
            <v>69412</v>
          </cell>
          <cell r="AL17">
            <v>1642822</v>
          </cell>
          <cell r="AM17">
            <v>0</v>
          </cell>
          <cell r="AN17">
            <v>0</v>
          </cell>
          <cell r="AO17">
            <v>0</v>
          </cell>
          <cell r="AP17">
            <v>0</v>
          </cell>
          <cell r="AQ17">
            <v>1642822</v>
          </cell>
          <cell r="AS17">
            <v>8</v>
          </cell>
          <cell r="AT17">
            <v>0</v>
          </cell>
          <cell r="AU17">
            <v>0</v>
          </cell>
          <cell r="AV17">
            <v>0</v>
          </cell>
          <cell r="AW17">
            <v>0</v>
          </cell>
          <cell r="AX17">
            <v>0</v>
          </cell>
          <cell r="AY17">
            <v>493357</v>
          </cell>
          <cell r="BH17">
            <v>0</v>
          </cell>
          <cell r="CA17">
            <v>8</v>
          </cell>
          <cell r="CB17">
            <v>8</v>
          </cell>
          <cell r="CC17" t="str">
            <v>AMHERST</v>
          </cell>
          <cell r="CD17">
            <v>1573410</v>
          </cell>
          <cell r="CE17">
            <v>1467915</v>
          </cell>
          <cell r="CF17">
            <v>105495</v>
          </cell>
          <cell r="CG17">
            <v>0</v>
          </cell>
          <cell r="CH17">
            <v>0</v>
          </cell>
          <cell r="CI17">
            <v>0</v>
          </cell>
          <cell r="CJ17">
            <v>105495</v>
          </cell>
          <cell r="CK17">
            <v>105495</v>
          </cell>
          <cell r="DA17">
            <v>8</v>
          </cell>
          <cell r="DB17" t="str">
            <v>AMHERST</v>
          </cell>
          <cell r="DG17">
            <v>0</v>
          </cell>
          <cell r="DK17">
            <v>0</v>
          </cell>
          <cell r="DL17">
            <v>0</v>
          </cell>
          <cell r="DN17">
            <v>0</v>
          </cell>
          <cell r="DP17">
            <v>105495</v>
          </cell>
          <cell r="DQ17">
            <v>174907</v>
          </cell>
          <cell r="DR17">
            <v>-69412</v>
          </cell>
          <cell r="DT17">
            <v>0</v>
          </cell>
          <cell r="EC17">
            <v>-8</v>
          </cell>
        </row>
        <row r="18">
          <cell r="A18">
            <v>9</v>
          </cell>
          <cell r="B18">
            <v>9</v>
          </cell>
          <cell r="C18" t="str">
            <v>ANDOVER</v>
          </cell>
          <cell r="D18">
            <v>14</v>
          </cell>
          <cell r="E18">
            <v>253256</v>
          </cell>
          <cell r="F18">
            <v>0</v>
          </cell>
          <cell r="G18">
            <v>13132</v>
          </cell>
          <cell r="H18">
            <v>266388</v>
          </cell>
          <cell r="J18">
            <v>13132</v>
          </cell>
          <cell r="K18">
            <v>4492.199776920399</v>
          </cell>
          <cell r="L18">
            <v>17624.199776920399</v>
          </cell>
          <cell r="N18">
            <v>248763.8002230796</v>
          </cell>
          <cell r="P18">
            <v>13132</v>
          </cell>
          <cell r="Q18">
            <v>0</v>
          </cell>
          <cell r="R18">
            <v>0</v>
          </cell>
          <cell r="S18">
            <v>4492.199776920399</v>
          </cell>
          <cell r="T18">
            <v>17624.199776920399</v>
          </cell>
          <cell r="V18">
            <v>61573.599999999999</v>
          </cell>
          <cell r="Z18">
            <v>9</v>
          </cell>
          <cell r="AA18">
            <v>14</v>
          </cell>
          <cell r="AB18">
            <v>0</v>
          </cell>
          <cell r="AC18">
            <v>0</v>
          </cell>
          <cell r="AD18">
            <v>0</v>
          </cell>
          <cell r="AE18">
            <v>0</v>
          </cell>
          <cell r="AF18">
            <v>253256</v>
          </cell>
          <cell r="AG18">
            <v>0</v>
          </cell>
          <cell r="AH18">
            <v>0</v>
          </cell>
          <cell r="AI18">
            <v>253256</v>
          </cell>
          <cell r="AJ18">
            <v>0</v>
          </cell>
          <cell r="AK18">
            <v>13132</v>
          </cell>
          <cell r="AL18">
            <v>266388</v>
          </cell>
          <cell r="AM18">
            <v>0</v>
          </cell>
          <cell r="AN18">
            <v>0</v>
          </cell>
          <cell r="AO18">
            <v>0</v>
          </cell>
          <cell r="AP18">
            <v>0</v>
          </cell>
          <cell r="AQ18">
            <v>266388</v>
          </cell>
          <cell r="AS18">
            <v>9</v>
          </cell>
          <cell r="AT18">
            <v>0</v>
          </cell>
          <cell r="AU18">
            <v>0</v>
          </cell>
          <cell r="AV18">
            <v>0</v>
          </cell>
          <cell r="AW18">
            <v>0</v>
          </cell>
          <cell r="AX18">
            <v>0</v>
          </cell>
          <cell r="AY18">
            <v>493357</v>
          </cell>
          <cell r="BH18">
            <v>0</v>
          </cell>
          <cell r="CA18">
            <v>9</v>
          </cell>
          <cell r="CB18">
            <v>9</v>
          </cell>
          <cell r="CC18" t="str">
            <v>ANDOVER</v>
          </cell>
          <cell r="CD18">
            <v>253256</v>
          </cell>
          <cell r="CE18">
            <v>252471</v>
          </cell>
          <cell r="CF18">
            <v>785</v>
          </cell>
          <cell r="CG18">
            <v>30397.8</v>
          </cell>
          <cell r="CH18">
            <v>17258.8</v>
          </cell>
          <cell r="CI18">
            <v>0</v>
          </cell>
          <cell r="CJ18">
            <v>48441.599999999999</v>
          </cell>
          <cell r="CK18">
            <v>4492.199776920399</v>
          </cell>
          <cell r="DA18">
            <v>9</v>
          </cell>
          <cell r="DB18" t="str">
            <v>ANDOVER</v>
          </cell>
          <cell r="DG18">
            <v>0</v>
          </cell>
          <cell r="DK18">
            <v>0</v>
          </cell>
          <cell r="DL18">
            <v>0</v>
          </cell>
          <cell r="DN18">
            <v>0</v>
          </cell>
          <cell r="DP18">
            <v>785</v>
          </cell>
          <cell r="DQ18">
            <v>13917</v>
          </cell>
          <cell r="DR18">
            <v>-13132</v>
          </cell>
          <cell r="DT18">
            <v>0</v>
          </cell>
          <cell r="EC18">
            <v>-9</v>
          </cell>
        </row>
        <row r="19">
          <cell r="A19">
            <v>10</v>
          </cell>
          <cell r="B19">
            <v>10</v>
          </cell>
          <cell r="C19" t="str">
            <v>ARLINGTON</v>
          </cell>
          <cell r="D19">
            <v>15</v>
          </cell>
          <cell r="E19">
            <v>276481</v>
          </cell>
          <cell r="F19">
            <v>0</v>
          </cell>
          <cell r="G19">
            <v>14070</v>
          </cell>
          <cell r="H19">
            <v>290551</v>
          </cell>
          <cell r="J19">
            <v>14070</v>
          </cell>
          <cell r="K19">
            <v>85645.270132727805</v>
          </cell>
          <cell r="L19">
            <v>99715.270132727805</v>
          </cell>
          <cell r="N19">
            <v>190835.7298672722</v>
          </cell>
          <cell r="P19">
            <v>14070</v>
          </cell>
          <cell r="Q19">
            <v>0</v>
          </cell>
          <cell r="R19">
            <v>0</v>
          </cell>
          <cell r="S19">
            <v>85645.270132727805</v>
          </cell>
          <cell r="T19">
            <v>99715.270132727805</v>
          </cell>
          <cell r="V19">
            <v>134805</v>
          </cell>
          <cell r="Z19">
            <v>10</v>
          </cell>
          <cell r="AA19">
            <v>15</v>
          </cell>
          <cell r="AB19">
            <v>0</v>
          </cell>
          <cell r="AC19">
            <v>0</v>
          </cell>
          <cell r="AD19">
            <v>0</v>
          </cell>
          <cell r="AE19">
            <v>0</v>
          </cell>
          <cell r="AF19">
            <v>276481</v>
          </cell>
          <cell r="AG19">
            <v>0</v>
          </cell>
          <cell r="AH19">
            <v>0</v>
          </cell>
          <cell r="AI19">
            <v>276481</v>
          </cell>
          <cell r="AJ19">
            <v>0</v>
          </cell>
          <cell r="AK19">
            <v>14070</v>
          </cell>
          <cell r="AL19">
            <v>290551</v>
          </cell>
          <cell r="AM19">
            <v>0</v>
          </cell>
          <cell r="AN19">
            <v>0</v>
          </cell>
          <cell r="AO19">
            <v>0</v>
          </cell>
          <cell r="AP19">
            <v>0</v>
          </cell>
          <cell r="AQ19">
            <v>290551</v>
          </cell>
          <cell r="AS19">
            <v>10</v>
          </cell>
          <cell r="AT19">
            <v>0</v>
          </cell>
          <cell r="AU19">
            <v>0</v>
          </cell>
          <cell r="AV19">
            <v>0</v>
          </cell>
          <cell r="AW19">
            <v>0</v>
          </cell>
          <cell r="AX19">
            <v>0</v>
          </cell>
          <cell r="AY19">
            <v>493357</v>
          </cell>
          <cell r="BH19">
            <v>0</v>
          </cell>
          <cell r="CA19">
            <v>10</v>
          </cell>
          <cell r="CB19">
            <v>10</v>
          </cell>
          <cell r="CC19" t="str">
            <v>ARLINGTON</v>
          </cell>
          <cell r="CD19">
            <v>276481</v>
          </cell>
          <cell r="CE19">
            <v>193875</v>
          </cell>
          <cell r="CF19">
            <v>82606</v>
          </cell>
          <cell r="CG19">
            <v>24921</v>
          </cell>
          <cell r="CH19">
            <v>13208</v>
          </cell>
          <cell r="CI19">
            <v>0</v>
          </cell>
          <cell r="CJ19">
            <v>120735</v>
          </cell>
          <cell r="CK19">
            <v>85645.270132727805</v>
          </cell>
          <cell r="DA19">
            <v>10</v>
          </cell>
          <cell r="DB19" t="str">
            <v>ARLINGTON</v>
          </cell>
          <cell r="DG19">
            <v>0</v>
          </cell>
          <cell r="DK19">
            <v>0</v>
          </cell>
          <cell r="DL19">
            <v>0</v>
          </cell>
          <cell r="DN19">
            <v>0</v>
          </cell>
          <cell r="DP19">
            <v>82606</v>
          </cell>
          <cell r="DQ19">
            <v>96676</v>
          </cell>
          <cell r="DR19">
            <v>-14070</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V20">
            <v>0</v>
          </cell>
          <cell r="Z20">
            <v>11</v>
          </cell>
          <cell r="AS20">
            <v>11</v>
          </cell>
          <cell r="AT20">
            <v>0</v>
          </cell>
          <cell r="AU20">
            <v>0</v>
          </cell>
          <cell r="AV20">
            <v>0</v>
          </cell>
          <cell r="AW20">
            <v>0</v>
          </cell>
          <cell r="AX20">
            <v>0</v>
          </cell>
          <cell r="AY20">
            <v>493357</v>
          </cell>
          <cell r="BH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V21">
            <v>0</v>
          </cell>
          <cell r="Z21">
            <v>12</v>
          </cell>
          <cell r="AS21">
            <v>12</v>
          </cell>
          <cell r="AT21">
            <v>0</v>
          </cell>
          <cell r="AU21">
            <v>0</v>
          </cell>
          <cell r="AV21">
            <v>0</v>
          </cell>
          <cell r="AW21">
            <v>0</v>
          </cell>
          <cell r="AX21">
            <v>0</v>
          </cell>
          <cell r="AY21">
            <v>493357</v>
          </cell>
          <cell r="BH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V22">
            <v>0</v>
          </cell>
          <cell r="Z22">
            <v>13</v>
          </cell>
          <cell r="AS22">
            <v>13</v>
          </cell>
          <cell r="AT22">
            <v>0</v>
          </cell>
          <cell r="AU22">
            <v>0</v>
          </cell>
          <cell r="AV22">
            <v>0</v>
          </cell>
          <cell r="AW22">
            <v>0</v>
          </cell>
          <cell r="AX22">
            <v>0</v>
          </cell>
          <cell r="AY22">
            <v>493357</v>
          </cell>
          <cell r="BH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V23">
            <v>0</v>
          </cell>
          <cell r="Z23">
            <v>14</v>
          </cell>
          <cell r="AS23">
            <v>14</v>
          </cell>
          <cell r="AT23">
            <v>0</v>
          </cell>
          <cell r="AU23">
            <v>0</v>
          </cell>
          <cell r="AV23">
            <v>0</v>
          </cell>
          <cell r="AW23">
            <v>0</v>
          </cell>
          <cell r="AX23">
            <v>0</v>
          </cell>
          <cell r="AY23">
            <v>493357</v>
          </cell>
          <cell r="BH23">
            <v>0</v>
          </cell>
          <cell r="CA23">
            <v>14</v>
          </cell>
          <cell r="CB23">
            <v>14</v>
          </cell>
          <cell r="CC23" t="str">
            <v>ASHLAND</v>
          </cell>
          <cell r="CD23">
            <v>0</v>
          </cell>
          <cell r="CE23">
            <v>70222</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V24">
            <v>0</v>
          </cell>
          <cell r="Z24">
            <v>15</v>
          </cell>
          <cell r="AS24">
            <v>15</v>
          </cell>
          <cell r="AT24">
            <v>0</v>
          </cell>
          <cell r="AU24">
            <v>0</v>
          </cell>
          <cell r="AV24">
            <v>0</v>
          </cell>
          <cell r="AW24">
            <v>0</v>
          </cell>
          <cell r="AX24">
            <v>0</v>
          </cell>
          <cell r="AY24">
            <v>493357</v>
          </cell>
          <cell r="BH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323</v>
          </cell>
          <cell r="E25">
            <v>3899234</v>
          </cell>
          <cell r="F25">
            <v>0</v>
          </cell>
          <cell r="G25">
            <v>302974</v>
          </cell>
          <cell r="H25">
            <v>4202208</v>
          </cell>
          <cell r="J25">
            <v>302974</v>
          </cell>
          <cell r="K25">
            <v>22996.668375178302</v>
          </cell>
          <cell r="L25">
            <v>325970.6683751783</v>
          </cell>
          <cell r="N25">
            <v>3876237.3316248218</v>
          </cell>
          <cell r="P25">
            <v>302974</v>
          </cell>
          <cell r="Q25">
            <v>0</v>
          </cell>
          <cell r="R25">
            <v>0</v>
          </cell>
          <cell r="S25">
            <v>22996.668375178302</v>
          </cell>
          <cell r="T25">
            <v>325970.6683751783</v>
          </cell>
          <cell r="V25">
            <v>491539</v>
          </cell>
          <cell r="Z25">
            <v>16</v>
          </cell>
          <cell r="AA25">
            <v>323</v>
          </cell>
          <cell r="AB25">
            <v>0</v>
          </cell>
          <cell r="AC25">
            <v>0</v>
          </cell>
          <cell r="AD25">
            <v>0</v>
          </cell>
          <cell r="AE25">
            <v>0</v>
          </cell>
          <cell r="AF25">
            <v>3899234</v>
          </cell>
          <cell r="AG25">
            <v>0</v>
          </cell>
          <cell r="AH25">
            <v>0</v>
          </cell>
          <cell r="AI25">
            <v>3899234</v>
          </cell>
          <cell r="AJ25">
            <v>0</v>
          </cell>
          <cell r="AK25">
            <v>302974</v>
          </cell>
          <cell r="AL25">
            <v>4202208</v>
          </cell>
          <cell r="AM25">
            <v>0</v>
          </cell>
          <cell r="AN25">
            <v>0</v>
          </cell>
          <cell r="AO25">
            <v>0</v>
          </cell>
          <cell r="AP25">
            <v>0</v>
          </cell>
          <cell r="AQ25">
            <v>4202208</v>
          </cell>
          <cell r="AS25">
            <v>16</v>
          </cell>
          <cell r="AT25">
            <v>0</v>
          </cell>
          <cell r="AU25">
            <v>0</v>
          </cell>
          <cell r="AV25">
            <v>0</v>
          </cell>
          <cell r="AW25">
            <v>0</v>
          </cell>
          <cell r="AX25">
            <v>0</v>
          </cell>
          <cell r="AY25">
            <v>493357</v>
          </cell>
          <cell r="BH25">
            <v>0</v>
          </cell>
          <cell r="CA25">
            <v>16</v>
          </cell>
          <cell r="CB25">
            <v>16</v>
          </cell>
          <cell r="CC25" t="str">
            <v>ATTLEBORO</v>
          </cell>
          <cell r="CD25">
            <v>3899234</v>
          </cell>
          <cell r="CE25">
            <v>3928631</v>
          </cell>
          <cell r="CF25">
            <v>0</v>
          </cell>
          <cell r="CG25">
            <v>188565</v>
          </cell>
          <cell r="CH25">
            <v>0</v>
          </cell>
          <cell r="CI25">
            <v>0</v>
          </cell>
          <cell r="CJ25">
            <v>188565</v>
          </cell>
          <cell r="CK25">
            <v>22996.668375178302</v>
          </cell>
          <cell r="DA25">
            <v>16</v>
          </cell>
          <cell r="DB25" t="str">
            <v>ATTLEBORO</v>
          </cell>
          <cell r="DG25">
            <v>0</v>
          </cell>
          <cell r="DK25">
            <v>0</v>
          </cell>
          <cell r="DL25">
            <v>0</v>
          </cell>
          <cell r="DN25">
            <v>0</v>
          </cell>
          <cell r="DP25">
            <v>0</v>
          </cell>
          <cell r="DQ25">
            <v>273577</v>
          </cell>
          <cell r="DR25">
            <v>-273577</v>
          </cell>
          <cell r="DT25">
            <v>0</v>
          </cell>
          <cell r="EC25">
            <v>-16</v>
          </cell>
        </row>
        <row r="26">
          <cell r="A26">
            <v>17</v>
          </cell>
          <cell r="B26">
            <v>17</v>
          </cell>
          <cell r="C26" t="str">
            <v>AUBURN</v>
          </cell>
          <cell r="D26">
            <v>10</v>
          </cell>
          <cell r="E26">
            <v>155031</v>
          </cell>
          <cell r="F26">
            <v>0</v>
          </cell>
          <cell r="G26">
            <v>9380</v>
          </cell>
          <cell r="H26">
            <v>164411</v>
          </cell>
          <cell r="J26">
            <v>9380</v>
          </cell>
          <cell r="K26">
            <v>24043</v>
          </cell>
          <cell r="L26">
            <v>33423</v>
          </cell>
          <cell r="N26">
            <v>130988</v>
          </cell>
          <cell r="P26">
            <v>9380</v>
          </cell>
          <cell r="Q26">
            <v>0</v>
          </cell>
          <cell r="R26">
            <v>0</v>
          </cell>
          <cell r="S26">
            <v>24043</v>
          </cell>
          <cell r="T26">
            <v>33423</v>
          </cell>
          <cell r="V26">
            <v>33423</v>
          </cell>
          <cell r="Z26">
            <v>17</v>
          </cell>
          <cell r="AA26">
            <v>10</v>
          </cell>
          <cell r="AB26">
            <v>0</v>
          </cell>
          <cell r="AC26">
            <v>0</v>
          </cell>
          <cell r="AD26">
            <v>0</v>
          </cell>
          <cell r="AE26">
            <v>0</v>
          </cell>
          <cell r="AF26">
            <v>155031</v>
          </cell>
          <cell r="AG26">
            <v>0</v>
          </cell>
          <cell r="AH26">
            <v>0</v>
          </cell>
          <cell r="AI26">
            <v>155031</v>
          </cell>
          <cell r="AJ26">
            <v>0</v>
          </cell>
          <cell r="AK26">
            <v>9380</v>
          </cell>
          <cell r="AL26">
            <v>164411</v>
          </cell>
          <cell r="AM26">
            <v>0</v>
          </cell>
          <cell r="AN26">
            <v>0</v>
          </cell>
          <cell r="AO26">
            <v>0</v>
          </cell>
          <cell r="AP26">
            <v>0</v>
          </cell>
          <cell r="AQ26">
            <v>164411</v>
          </cell>
          <cell r="AS26">
            <v>17</v>
          </cell>
          <cell r="AT26">
            <v>0</v>
          </cell>
          <cell r="AU26">
            <v>0</v>
          </cell>
          <cell r="AV26">
            <v>0</v>
          </cell>
          <cell r="AW26">
            <v>0</v>
          </cell>
          <cell r="AX26">
            <v>0</v>
          </cell>
          <cell r="AY26">
            <v>493357</v>
          </cell>
          <cell r="BH26">
            <v>0</v>
          </cell>
          <cell r="CA26">
            <v>17</v>
          </cell>
          <cell r="CB26">
            <v>17</v>
          </cell>
          <cell r="CC26" t="str">
            <v>AUBURN</v>
          </cell>
          <cell r="CD26">
            <v>155031</v>
          </cell>
          <cell r="CE26">
            <v>130988</v>
          </cell>
          <cell r="CF26">
            <v>24043</v>
          </cell>
          <cell r="CG26">
            <v>0</v>
          </cell>
          <cell r="CH26">
            <v>0</v>
          </cell>
          <cell r="CI26">
            <v>0</v>
          </cell>
          <cell r="CJ26">
            <v>24043</v>
          </cell>
          <cell r="CK26">
            <v>24043</v>
          </cell>
          <cell r="DA26">
            <v>17</v>
          </cell>
          <cell r="DB26" t="str">
            <v>AUBURN</v>
          </cell>
          <cell r="DG26">
            <v>0</v>
          </cell>
          <cell r="DK26">
            <v>0</v>
          </cell>
          <cell r="DL26">
            <v>0</v>
          </cell>
          <cell r="DN26">
            <v>0</v>
          </cell>
          <cell r="DP26">
            <v>24043</v>
          </cell>
          <cell r="DQ26">
            <v>33423</v>
          </cell>
          <cell r="DR26">
            <v>-9380</v>
          </cell>
          <cell r="DT26">
            <v>0</v>
          </cell>
          <cell r="EC26">
            <v>-17</v>
          </cell>
        </row>
        <row r="27">
          <cell r="A27">
            <v>18</v>
          </cell>
          <cell r="B27">
            <v>18</v>
          </cell>
          <cell r="C27" t="str">
            <v>AVON</v>
          </cell>
          <cell r="D27">
            <v>15</v>
          </cell>
          <cell r="E27">
            <v>314077</v>
          </cell>
          <cell r="F27">
            <v>0</v>
          </cell>
          <cell r="G27">
            <v>14070</v>
          </cell>
          <cell r="H27">
            <v>328147</v>
          </cell>
          <cell r="J27">
            <v>14070</v>
          </cell>
          <cell r="K27">
            <v>2979.3408625050024</v>
          </cell>
          <cell r="L27">
            <v>17049.340862505003</v>
          </cell>
          <cell r="N27">
            <v>311097.65913749498</v>
          </cell>
          <cell r="P27">
            <v>14070</v>
          </cell>
          <cell r="Q27">
            <v>0</v>
          </cell>
          <cell r="R27">
            <v>0</v>
          </cell>
          <cell r="S27">
            <v>2979.3408625050024</v>
          </cell>
          <cell r="T27">
            <v>17049.340862505003</v>
          </cell>
          <cell r="V27">
            <v>98041.200000000012</v>
          </cell>
          <cell r="Z27">
            <v>18</v>
          </cell>
          <cell r="AA27">
            <v>15</v>
          </cell>
          <cell r="AB27">
            <v>0</v>
          </cell>
          <cell r="AC27">
            <v>0</v>
          </cell>
          <cell r="AD27">
            <v>0</v>
          </cell>
          <cell r="AE27">
            <v>0</v>
          </cell>
          <cell r="AF27">
            <v>314077</v>
          </cell>
          <cell r="AG27">
            <v>0</v>
          </cell>
          <cell r="AH27">
            <v>0</v>
          </cell>
          <cell r="AI27">
            <v>314077</v>
          </cell>
          <cell r="AJ27">
            <v>0</v>
          </cell>
          <cell r="AK27">
            <v>14070</v>
          </cell>
          <cell r="AL27">
            <v>328147</v>
          </cell>
          <cell r="AM27">
            <v>0</v>
          </cell>
          <cell r="AN27">
            <v>0</v>
          </cell>
          <cell r="AO27">
            <v>0</v>
          </cell>
          <cell r="AP27">
            <v>0</v>
          </cell>
          <cell r="AQ27">
            <v>328147</v>
          </cell>
          <cell r="AS27">
            <v>18</v>
          </cell>
          <cell r="AT27">
            <v>0</v>
          </cell>
          <cell r="AU27">
            <v>0</v>
          </cell>
          <cell r="AV27">
            <v>0</v>
          </cell>
          <cell r="AW27">
            <v>0</v>
          </cell>
          <cell r="AX27">
            <v>0</v>
          </cell>
          <cell r="AY27">
            <v>493357</v>
          </cell>
          <cell r="BH27">
            <v>0</v>
          </cell>
          <cell r="CA27">
            <v>18</v>
          </cell>
          <cell r="CB27">
            <v>18</v>
          </cell>
          <cell r="CC27" t="str">
            <v>AVON</v>
          </cell>
          <cell r="CD27">
            <v>314077</v>
          </cell>
          <cell r="CE27">
            <v>369428</v>
          </cell>
          <cell r="CF27">
            <v>0</v>
          </cell>
          <cell r="CG27">
            <v>24429.599999999999</v>
          </cell>
          <cell r="CH27">
            <v>59541.600000000006</v>
          </cell>
          <cell r="CI27">
            <v>0</v>
          </cell>
          <cell r="CJ27">
            <v>83971.200000000012</v>
          </cell>
          <cell r="CK27">
            <v>2979.3408625050024</v>
          </cell>
          <cell r="DA27">
            <v>18</v>
          </cell>
          <cell r="DB27" t="str">
            <v>AVON</v>
          </cell>
          <cell r="DG27">
            <v>0</v>
          </cell>
          <cell r="DK27">
            <v>0</v>
          </cell>
          <cell r="DL27">
            <v>0</v>
          </cell>
          <cell r="DN27">
            <v>0</v>
          </cell>
          <cell r="DP27">
            <v>0</v>
          </cell>
          <cell r="DQ27">
            <v>0</v>
          </cell>
          <cell r="DR27">
            <v>0</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V28">
            <v>0</v>
          </cell>
          <cell r="Z28">
            <v>19</v>
          </cell>
          <cell r="AS28">
            <v>19</v>
          </cell>
          <cell r="AT28">
            <v>0</v>
          </cell>
          <cell r="AU28">
            <v>0</v>
          </cell>
          <cell r="AV28">
            <v>0</v>
          </cell>
          <cell r="AW28">
            <v>0</v>
          </cell>
          <cell r="AX28">
            <v>0</v>
          </cell>
          <cell r="AY28">
            <v>493357</v>
          </cell>
          <cell r="BH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332</v>
          </cell>
          <cell r="E29">
            <v>4955942</v>
          </cell>
          <cell r="F29">
            <v>0</v>
          </cell>
          <cell r="G29">
            <v>311416</v>
          </cell>
          <cell r="H29">
            <v>5267358</v>
          </cell>
          <cell r="J29">
            <v>311416</v>
          </cell>
          <cell r="K29">
            <v>737007.52608802856</v>
          </cell>
          <cell r="L29">
            <v>1048423.5260880286</v>
          </cell>
          <cell r="N29">
            <v>4218934.4739119718</v>
          </cell>
          <cell r="P29">
            <v>311416</v>
          </cell>
          <cell r="Q29">
            <v>0</v>
          </cell>
          <cell r="R29">
            <v>0</v>
          </cell>
          <cell r="S29">
            <v>737007.52608802856</v>
          </cell>
          <cell r="T29">
            <v>1048423.5260880286</v>
          </cell>
          <cell r="V29">
            <v>1700836.4</v>
          </cell>
          <cell r="Z29">
            <v>20</v>
          </cell>
          <cell r="AA29">
            <v>332</v>
          </cell>
          <cell r="AB29">
            <v>0</v>
          </cell>
          <cell r="AC29">
            <v>0</v>
          </cell>
          <cell r="AD29">
            <v>0</v>
          </cell>
          <cell r="AE29">
            <v>0</v>
          </cell>
          <cell r="AF29">
            <v>4955942</v>
          </cell>
          <cell r="AG29">
            <v>0</v>
          </cell>
          <cell r="AH29">
            <v>0</v>
          </cell>
          <cell r="AI29">
            <v>4955942</v>
          </cell>
          <cell r="AJ29">
            <v>0</v>
          </cell>
          <cell r="AK29">
            <v>311416</v>
          </cell>
          <cell r="AL29">
            <v>5267358</v>
          </cell>
          <cell r="AM29">
            <v>0</v>
          </cell>
          <cell r="AN29">
            <v>0</v>
          </cell>
          <cell r="AO29">
            <v>0</v>
          </cell>
          <cell r="AP29">
            <v>0</v>
          </cell>
          <cell r="AQ29">
            <v>5267358</v>
          </cell>
          <cell r="AS29">
            <v>20</v>
          </cell>
          <cell r="AT29">
            <v>0</v>
          </cell>
          <cell r="AU29">
            <v>0</v>
          </cell>
          <cell r="AV29">
            <v>0</v>
          </cell>
          <cell r="AW29">
            <v>0</v>
          </cell>
          <cell r="AX29">
            <v>0</v>
          </cell>
          <cell r="AY29">
            <v>493357</v>
          </cell>
          <cell r="BH29">
            <v>0</v>
          </cell>
          <cell r="CA29">
            <v>20</v>
          </cell>
          <cell r="CB29">
            <v>20</v>
          </cell>
          <cell r="CC29" t="str">
            <v>BARNSTABLE</v>
          </cell>
          <cell r="CD29">
            <v>4955942</v>
          </cell>
          <cell r="CE29">
            <v>4283948</v>
          </cell>
          <cell r="CF29">
            <v>671994</v>
          </cell>
          <cell r="CG29">
            <v>533089.19999999995</v>
          </cell>
          <cell r="CH29">
            <v>184337.2</v>
          </cell>
          <cell r="CI29">
            <v>0</v>
          </cell>
          <cell r="CJ29">
            <v>1389420.4</v>
          </cell>
          <cell r="CK29">
            <v>737007.52608802856</v>
          </cell>
          <cell r="DA29">
            <v>20</v>
          </cell>
          <cell r="DB29" t="str">
            <v>BARNSTABLE</v>
          </cell>
          <cell r="DG29">
            <v>0</v>
          </cell>
          <cell r="DK29">
            <v>0</v>
          </cell>
          <cell r="DL29">
            <v>0</v>
          </cell>
          <cell r="DN29">
            <v>0</v>
          </cell>
          <cell r="DP29">
            <v>671994</v>
          </cell>
          <cell r="DQ29">
            <v>983410</v>
          </cell>
          <cell r="DR29">
            <v>-311416</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V30">
            <v>0</v>
          </cell>
          <cell r="Z30">
            <v>21</v>
          </cell>
          <cell r="AS30">
            <v>21</v>
          </cell>
          <cell r="AT30">
            <v>0</v>
          </cell>
          <cell r="AU30">
            <v>0</v>
          </cell>
          <cell r="AV30">
            <v>0</v>
          </cell>
          <cell r="AW30">
            <v>0</v>
          </cell>
          <cell r="AX30">
            <v>0</v>
          </cell>
          <cell r="AY30">
            <v>493357</v>
          </cell>
          <cell r="BH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V31">
            <v>0</v>
          </cell>
          <cell r="Z31">
            <v>22</v>
          </cell>
          <cell r="AS31">
            <v>22</v>
          </cell>
          <cell r="AT31">
            <v>0</v>
          </cell>
          <cell r="AU31">
            <v>0</v>
          </cell>
          <cell r="AV31">
            <v>0</v>
          </cell>
          <cell r="AW31">
            <v>0</v>
          </cell>
          <cell r="AX31">
            <v>0</v>
          </cell>
          <cell r="AY31">
            <v>493357</v>
          </cell>
          <cell r="BH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2</v>
          </cell>
          <cell r="E32">
            <v>39944</v>
          </cell>
          <cell r="F32">
            <v>0</v>
          </cell>
          <cell r="G32">
            <v>1876</v>
          </cell>
          <cell r="H32">
            <v>41820</v>
          </cell>
          <cell r="J32">
            <v>1876</v>
          </cell>
          <cell r="K32">
            <v>23202.763263881592</v>
          </cell>
          <cell r="L32">
            <v>25078.763263881592</v>
          </cell>
          <cell r="N32">
            <v>16741.236736118408</v>
          </cell>
          <cell r="P32">
            <v>1876</v>
          </cell>
          <cell r="Q32">
            <v>0</v>
          </cell>
          <cell r="R32">
            <v>0</v>
          </cell>
          <cell r="S32">
            <v>23202.763263881592</v>
          </cell>
          <cell r="T32">
            <v>25078.763263881592</v>
          </cell>
          <cell r="V32">
            <v>30656.799999999999</v>
          </cell>
          <cell r="Z32">
            <v>23</v>
          </cell>
          <cell r="AA32">
            <v>2</v>
          </cell>
          <cell r="AB32">
            <v>0</v>
          </cell>
          <cell r="AC32">
            <v>0</v>
          </cell>
          <cell r="AD32">
            <v>0</v>
          </cell>
          <cell r="AE32">
            <v>0</v>
          </cell>
          <cell r="AF32">
            <v>39944</v>
          </cell>
          <cell r="AG32">
            <v>0</v>
          </cell>
          <cell r="AH32">
            <v>0</v>
          </cell>
          <cell r="AI32">
            <v>39944</v>
          </cell>
          <cell r="AJ32">
            <v>0</v>
          </cell>
          <cell r="AK32">
            <v>1876</v>
          </cell>
          <cell r="AL32">
            <v>41820</v>
          </cell>
          <cell r="AM32">
            <v>0</v>
          </cell>
          <cell r="AN32">
            <v>0</v>
          </cell>
          <cell r="AO32">
            <v>0</v>
          </cell>
          <cell r="AP32">
            <v>0</v>
          </cell>
          <cell r="AQ32">
            <v>41820</v>
          </cell>
          <cell r="AS32">
            <v>23</v>
          </cell>
          <cell r="AT32">
            <v>0</v>
          </cell>
          <cell r="AU32">
            <v>0</v>
          </cell>
          <cell r="AV32">
            <v>0</v>
          </cell>
          <cell r="AW32">
            <v>0</v>
          </cell>
          <cell r="AX32">
            <v>0</v>
          </cell>
          <cell r="AY32">
            <v>493357</v>
          </cell>
          <cell r="BH32">
            <v>0</v>
          </cell>
          <cell r="CA32">
            <v>23</v>
          </cell>
          <cell r="CB32">
            <v>23</v>
          </cell>
          <cell r="CC32" t="str">
            <v>BEDFORD</v>
          </cell>
          <cell r="CD32">
            <v>39944</v>
          </cell>
          <cell r="CE32">
            <v>17516</v>
          </cell>
          <cell r="CF32">
            <v>22428</v>
          </cell>
          <cell r="CG32">
            <v>6352.8</v>
          </cell>
          <cell r="CH32">
            <v>0</v>
          </cell>
          <cell r="CI32">
            <v>0</v>
          </cell>
          <cell r="CJ32">
            <v>28780.799999999999</v>
          </cell>
          <cell r="CK32">
            <v>23202.763263881592</v>
          </cell>
          <cell r="DA32">
            <v>23</v>
          </cell>
          <cell r="DB32" t="str">
            <v>BEDFORD</v>
          </cell>
          <cell r="DG32">
            <v>0</v>
          </cell>
          <cell r="DK32">
            <v>0</v>
          </cell>
          <cell r="DL32">
            <v>0</v>
          </cell>
          <cell r="DN32">
            <v>0</v>
          </cell>
          <cell r="DP32">
            <v>22428</v>
          </cell>
          <cell r="DQ32">
            <v>24304</v>
          </cell>
          <cell r="DR32">
            <v>-1876</v>
          </cell>
          <cell r="DT32">
            <v>0</v>
          </cell>
          <cell r="EC32">
            <v>-23</v>
          </cell>
        </row>
        <row r="33">
          <cell r="A33">
            <v>24</v>
          </cell>
          <cell r="B33">
            <v>24</v>
          </cell>
          <cell r="C33" t="str">
            <v>BELCHERTOWN</v>
          </cell>
          <cell r="D33">
            <v>47</v>
          </cell>
          <cell r="E33">
            <v>621630</v>
          </cell>
          <cell r="F33">
            <v>0</v>
          </cell>
          <cell r="G33">
            <v>44086</v>
          </cell>
          <cell r="H33">
            <v>665716</v>
          </cell>
          <cell r="J33">
            <v>44086</v>
          </cell>
          <cell r="K33">
            <v>2588.3737186705339</v>
          </cell>
          <cell r="L33">
            <v>46674.373718670533</v>
          </cell>
          <cell r="N33">
            <v>619041.62628132943</v>
          </cell>
          <cell r="P33">
            <v>44086</v>
          </cell>
          <cell r="Q33">
            <v>0</v>
          </cell>
          <cell r="R33">
            <v>0</v>
          </cell>
          <cell r="S33">
            <v>2588.3737186705339</v>
          </cell>
          <cell r="T33">
            <v>46674.373718670533</v>
          </cell>
          <cell r="V33">
            <v>102861.8</v>
          </cell>
          <cell r="Z33">
            <v>24</v>
          </cell>
          <cell r="AA33">
            <v>47</v>
          </cell>
          <cell r="AB33">
            <v>0</v>
          </cell>
          <cell r="AC33">
            <v>0</v>
          </cell>
          <cell r="AD33">
            <v>0</v>
          </cell>
          <cell r="AE33">
            <v>0</v>
          </cell>
          <cell r="AF33">
            <v>621630</v>
          </cell>
          <cell r="AG33">
            <v>0</v>
          </cell>
          <cell r="AH33">
            <v>0</v>
          </cell>
          <cell r="AI33">
            <v>621630</v>
          </cell>
          <cell r="AJ33">
            <v>0</v>
          </cell>
          <cell r="AK33">
            <v>44086</v>
          </cell>
          <cell r="AL33">
            <v>665716</v>
          </cell>
          <cell r="AM33">
            <v>0</v>
          </cell>
          <cell r="AN33">
            <v>0</v>
          </cell>
          <cell r="AO33">
            <v>0</v>
          </cell>
          <cell r="AP33">
            <v>0</v>
          </cell>
          <cell r="AQ33">
            <v>665716</v>
          </cell>
          <cell r="AS33">
            <v>24</v>
          </cell>
          <cell r="AT33">
            <v>0</v>
          </cell>
          <cell r="AU33">
            <v>0</v>
          </cell>
          <cell r="AV33">
            <v>0</v>
          </cell>
          <cell r="AW33">
            <v>0</v>
          </cell>
          <cell r="AX33">
            <v>0</v>
          </cell>
          <cell r="AY33">
            <v>493357</v>
          </cell>
          <cell r="BH33">
            <v>0</v>
          </cell>
          <cell r="CA33">
            <v>24</v>
          </cell>
          <cell r="CB33">
            <v>24</v>
          </cell>
          <cell r="CC33" t="str">
            <v>BELCHERTOWN</v>
          </cell>
          <cell r="CD33">
            <v>621630</v>
          </cell>
          <cell r="CE33">
            <v>623115</v>
          </cell>
          <cell r="CF33">
            <v>0</v>
          </cell>
          <cell r="CG33">
            <v>21223.8</v>
          </cell>
          <cell r="CH33">
            <v>37552</v>
          </cell>
          <cell r="CI33">
            <v>0</v>
          </cell>
          <cell r="CJ33">
            <v>58775.8</v>
          </cell>
          <cell r="CK33">
            <v>2588.3737186705339</v>
          </cell>
          <cell r="DA33">
            <v>24</v>
          </cell>
          <cell r="DB33" t="str">
            <v>BELCHERTOWN</v>
          </cell>
          <cell r="DG33">
            <v>0</v>
          </cell>
          <cell r="DK33">
            <v>0</v>
          </cell>
          <cell r="DL33">
            <v>0</v>
          </cell>
          <cell r="DN33">
            <v>0</v>
          </cell>
          <cell r="DP33">
            <v>0</v>
          </cell>
          <cell r="DQ33">
            <v>42601</v>
          </cell>
          <cell r="DR33">
            <v>-42601</v>
          </cell>
          <cell r="DT33">
            <v>0</v>
          </cell>
          <cell r="EC33">
            <v>-24</v>
          </cell>
        </row>
        <row r="34">
          <cell r="A34">
            <v>25</v>
          </cell>
          <cell r="B34">
            <v>25</v>
          </cell>
          <cell r="C34" t="str">
            <v>BELLINGHAM</v>
          </cell>
          <cell r="D34">
            <v>157</v>
          </cell>
          <cell r="E34">
            <v>2551249</v>
          </cell>
          <cell r="F34">
            <v>0</v>
          </cell>
          <cell r="G34">
            <v>147266</v>
          </cell>
          <cell r="H34">
            <v>2698515</v>
          </cell>
          <cell r="J34">
            <v>147266</v>
          </cell>
          <cell r="K34">
            <v>362130.10796853009</v>
          </cell>
          <cell r="L34">
            <v>509396.10796853009</v>
          </cell>
          <cell r="N34">
            <v>2189118.8920314698</v>
          </cell>
          <cell r="P34">
            <v>147266</v>
          </cell>
          <cell r="Q34">
            <v>0</v>
          </cell>
          <cell r="R34">
            <v>0</v>
          </cell>
          <cell r="S34">
            <v>362130.10796853009</v>
          </cell>
          <cell r="T34">
            <v>509396.10796853009</v>
          </cell>
          <cell r="V34">
            <v>1165220.5999999999</v>
          </cell>
          <cell r="Z34">
            <v>25</v>
          </cell>
          <cell r="AA34">
            <v>157</v>
          </cell>
          <cell r="AB34">
            <v>0</v>
          </cell>
          <cell r="AC34">
            <v>0</v>
          </cell>
          <cell r="AD34">
            <v>0</v>
          </cell>
          <cell r="AE34">
            <v>0</v>
          </cell>
          <cell r="AF34">
            <v>2551249</v>
          </cell>
          <cell r="AG34">
            <v>0</v>
          </cell>
          <cell r="AH34">
            <v>0</v>
          </cell>
          <cell r="AI34">
            <v>2551249</v>
          </cell>
          <cell r="AJ34">
            <v>0</v>
          </cell>
          <cell r="AK34">
            <v>147266</v>
          </cell>
          <cell r="AL34">
            <v>2698515</v>
          </cell>
          <cell r="AM34">
            <v>0</v>
          </cell>
          <cell r="AN34">
            <v>0</v>
          </cell>
          <cell r="AO34">
            <v>0</v>
          </cell>
          <cell r="AP34">
            <v>0</v>
          </cell>
          <cell r="AQ34">
            <v>2698515</v>
          </cell>
          <cell r="AS34">
            <v>25</v>
          </cell>
          <cell r="AT34">
            <v>0</v>
          </cell>
          <cell r="AU34">
            <v>0</v>
          </cell>
          <cell r="AV34">
            <v>0</v>
          </cell>
          <cell r="AW34">
            <v>0</v>
          </cell>
          <cell r="AX34">
            <v>0</v>
          </cell>
          <cell r="AY34">
            <v>493357</v>
          </cell>
          <cell r="BH34">
            <v>0</v>
          </cell>
          <cell r="CA34">
            <v>25</v>
          </cell>
          <cell r="CB34">
            <v>25</v>
          </cell>
          <cell r="CC34" t="str">
            <v>BELLINGHAM</v>
          </cell>
          <cell r="CD34">
            <v>2551249</v>
          </cell>
          <cell r="CE34">
            <v>2227100</v>
          </cell>
          <cell r="CF34">
            <v>324149</v>
          </cell>
          <cell r="CG34">
            <v>311432.39999999997</v>
          </cell>
          <cell r="CH34">
            <v>382373.2</v>
          </cell>
          <cell r="CI34">
            <v>0</v>
          </cell>
          <cell r="CJ34">
            <v>1017954.5999999999</v>
          </cell>
          <cell r="CK34">
            <v>362130.10796853009</v>
          </cell>
          <cell r="DA34">
            <v>25</v>
          </cell>
          <cell r="DB34" t="str">
            <v>BELLINGHAM</v>
          </cell>
          <cell r="DG34">
            <v>0</v>
          </cell>
          <cell r="DK34">
            <v>0</v>
          </cell>
          <cell r="DL34">
            <v>0</v>
          </cell>
          <cell r="DN34">
            <v>0</v>
          </cell>
          <cell r="DP34">
            <v>324149</v>
          </cell>
          <cell r="DQ34">
            <v>471415</v>
          </cell>
          <cell r="DR34">
            <v>-147266</v>
          </cell>
          <cell r="DT34">
            <v>0</v>
          </cell>
          <cell r="EC34">
            <v>-25</v>
          </cell>
        </row>
        <row r="35">
          <cell r="A35">
            <v>26</v>
          </cell>
          <cell r="B35">
            <v>26</v>
          </cell>
          <cell r="C35" t="str">
            <v>BELMONT</v>
          </cell>
          <cell r="D35">
            <v>3</v>
          </cell>
          <cell r="E35">
            <v>57471</v>
          </cell>
          <cell r="F35">
            <v>0</v>
          </cell>
          <cell r="G35">
            <v>2814</v>
          </cell>
          <cell r="H35">
            <v>60285</v>
          </cell>
          <cell r="J35">
            <v>2814</v>
          </cell>
          <cell r="K35">
            <v>2212.3919112265603</v>
          </cell>
          <cell r="L35">
            <v>5026.3919112265603</v>
          </cell>
          <cell r="N35">
            <v>55258.608088773442</v>
          </cell>
          <cell r="P35">
            <v>2814</v>
          </cell>
          <cell r="Q35">
            <v>0</v>
          </cell>
          <cell r="R35">
            <v>0</v>
          </cell>
          <cell r="S35">
            <v>2212.3919112265603</v>
          </cell>
          <cell r="T35">
            <v>5026.3919112265603</v>
          </cell>
          <cell r="V35">
            <v>19347.400000000001</v>
          </cell>
          <cell r="Z35">
            <v>26</v>
          </cell>
          <cell r="AA35">
            <v>3</v>
          </cell>
          <cell r="AB35">
            <v>0</v>
          </cell>
          <cell r="AC35">
            <v>0</v>
          </cell>
          <cell r="AD35">
            <v>0</v>
          </cell>
          <cell r="AE35">
            <v>0</v>
          </cell>
          <cell r="AF35">
            <v>57471</v>
          </cell>
          <cell r="AG35">
            <v>0</v>
          </cell>
          <cell r="AH35">
            <v>0</v>
          </cell>
          <cell r="AI35">
            <v>57471</v>
          </cell>
          <cell r="AJ35">
            <v>0</v>
          </cell>
          <cell r="AK35">
            <v>2814</v>
          </cell>
          <cell r="AL35">
            <v>60285</v>
          </cell>
          <cell r="AM35">
            <v>0</v>
          </cell>
          <cell r="AN35">
            <v>0</v>
          </cell>
          <cell r="AO35">
            <v>0</v>
          </cell>
          <cell r="AP35">
            <v>0</v>
          </cell>
          <cell r="AQ35">
            <v>60285</v>
          </cell>
          <cell r="AS35">
            <v>26</v>
          </cell>
          <cell r="AT35">
            <v>0</v>
          </cell>
          <cell r="AU35">
            <v>0</v>
          </cell>
          <cell r="AV35">
            <v>0</v>
          </cell>
          <cell r="AW35">
            <v>0</v>
          </cell>
          <cell r="AX35">
            <v>0</v>
          </cell>
          <cell r="AY35">
            <v>493357</v>
          </cell>
          <cell r="BH35">
            <v>0</v>
          </cell>
          <cell r="CA35">
            <v>26</v>
          </cell>
          <cell r="CB35">
            <v>26</v>
          </cell>
          <cell r="CC35" t="str">
            <v>BELMONT</v>
          </cell>
          <cell r="CD35">
            <v>57471</v>
          </cell>
          <cell r="CE35">
            <v>57096</v>
          </cell>
          <cell r="CF35">
            <v>375</v>
          </cell>
          <cell r="CG35">
            <v>15066</v>
          </cell>
          <cell r="CH35">
            <v>1092.4000000000001</v>
          </cell>
          <cell r="CI35">
            <v>0</v>
          </cell>
          <cell r="CJ35">
            <v>16533.400000000001</v>
          </cell>
          <cell r="CK35">
            <v>2212.3919112265603</v>
          </cell>
          <cell r="DA35">
            <v>26</v>
          </cell>
          <cell r="DB35" t="str">
            <v>BELMONT</v>
          </cell>
          <cell r="DG35">
            <v>0</v>
          </cell>
          <cell r="DK35">
            <v>0</v>
          </cell>
          <cell r="DL35">
            <v>0</v>
          </cell>
          <cell r="DN35">
            <v>0</v>
          </cell>
          <cell r="DP35">
            <v>375</v>
          </cell>
          <cell r="DQ35">
            <v>3189</v>
          </cell>
          <cell r="DR35">
            <v>-2814</v>
          </cell>
          <cell r="DT35">
            <v>0</v>
          </cell>
          <cell r="EC35">
            <v>-26</v>
          </cell>
        </row>
        <row r="36">
          <cell r="A36">
            <v>27</v>
          </cell>
          <cell r="B36">
            <v>27</v>
          </cell>
          <cell r="C36" t="str">
            <v>BERKLEY</v>
          </cell>
          <cell r="D36">
            <v>2</v>
          </cell>
          <cell r="E36">
            <v>25318</v>
          </cell>
          <cell r="F36">
            <v>0</v>
          </cell>
          <cell r="G36">
            <v>1876</v>
          </cell>
          <cell r="H36">
            <v>27194</v>
          </cell>
          <cell r="J36">
            <v>1876</v>
          </cell>
          <cell r="K36">
            <v>2810.950425018948</v>
          </cell>
          <cell r="L36">
            <v>4686.9504250189475</v>
          </cell>
          <cell r="N36">
            <v>22507.049574981051</v>
          </cell>
          <cell r="P36">
            <v>1876</v>
          </cell>
          <cell r="Q36">
            <v>0</v>
          </cell>
          <cell r="R36">
            <v>0</v>
          </cell>
          <cell r="S36">
            <v>2810.950425018948</v>
          </cell>
          <cell r="T36">
            <v>4686.9504250189475</v>
          </cell>
          <cell r="V36">
            <v>17480.400000000001</v>
          </cell>
          <cell r="Z36">
            <v>27</v>
          </cell>
          <cell r="AA36">
            <v>2</v>
          </cell>
          <cell r="AB36">
            <v>0</v>
          </cell>
          <cell r="AC36">
            <v>0</v>
          </cell>
          <cell r="AD36">
            <v>0</v>
          </cell>
          <cell r="AE36">
            <v>0</v>
          </cell>
          <cell r="AF36">
            <v>25318</v>
          </cell>
          <cell r="AG36">
            <v>0</v>
          </cell>
          <cell r="AH36">
            <v>0</v>
          </cell>
          <cell r="AI36">
            <v>25318</v>
          </cell>
          <cell r="AJ36">
            <v>0</v>
          </cell>
          <cell r="AK36">
            <v>1876</v>
          </cell>
          <cell r="AL36">
            <v>27194</v>
          </cell>
          <cell r="AM36">
            <v>0</v>
          </cell>
          <cell r="AN36">
            <v>0</v>
          </cell>
          <cell r="AO36">
            <v>0</v>
          </cell>
          <cell r="AP36">
            <v>0</v>
          </cell>
          <cell r="AQ36">
            <v>27194</v>
          </cell>
          <cell r="AS36">
            <v>27</v>
          </cell>
          <cell r="AT36">
            <v>0</v>
          </cell>
          <cell r="AU36">
            <v>0</v>
          </cell>
          <cell r="AV36">
            <v>0</v>
          </cell>
          <cell r="AW36">
            <v>0</v>
          </cell>
          <cell r="AX36">
            <v>0</v>
          </cell>
          <cell r="AY36">
            <v>493357</v>
          </cell>
          <cell r="BH36">
            <v>0</v>
          </cell>
          <cell r="CA36">
            <v>27</v>
          </cell>
          <cell r="CB36">
            <v>27</v>
          </cell>
          <cell r="CC36" t="str">
            <v>BERKLEY</v>
          </cell>
          <cell r="CD36">
            <v>25318</v>
          </cell>
          <cell r="CE36">
            <v>24284</v>
          </cell>
          <cell r="CF36">
            <v>1034</v>
          </cell>
          <cell r="CG36">
            <v>14570.4</v>
          </cell>
          <cell r="CH36">
            <v>0</v>
          </cell>
          <cell r="CI36">
            <v>0</v>
          </cell>
          <cell r="CJ36">
            <v>15604.4</v>
          </cell>
          <cell r="CK36">
            <v>2810.950425018948</v>
          </cell>
          <cell r="DA36">
            <v>27</v>
          </cell>
          <cell r="DB36" t="str">
            <v>BERKLEY</v>
          </cell>
          <cell r="DG36">
            <v>0</v>
          </cell>
          <cell r="DK36">
            <v>0</v>
          </cell>
          <cell r="DL36">
            <v>0</v>
          </cell>
          <cell r="DN36">
            <v>0</v>
          </cell>
          <cell r="DP36">
            <v>1034</v>
          </cell>
          <cell r="DQ36">
            <v>2910</v>
          </cell>
          <cell r="DR36">
            <v>-1876</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V37">
            <v>0</v>
          </cell>
          <cell r="Z37">
            <v>28</v>
          </cell>
          <cell r="AS37">
            <v>28</v>
          </cell>
          <cell r="AT37">
            <v>0</v>
          </cell>
          <cell r="AU37">
            <v>0</v>
          </cell>
          <cell r="AV37">
            <v>0</v>
          </cell>
          <cell r="AW37">
            <v>0</v>
          </cell>
          <cell r="AX37">
            <v>0</v>
          </cell>
          <cell r="AY37">
            <v>493357</v>
          </cell>
          <cell r="BH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V38">
            <v>0</v>
          </cell>
          <cell r="Z38">
            <v>29</v>
          </cell>
          <cell r="AS38">
            <v>29</v>
          </cell>
          <cell r="AT38">
            <v>0</v>
          </cell>
          <cell r="AU38">
            <v>0</v>
          </cell>
          <cell r="AV38">
            <v>0</v>
          </cell>
          <cell r="AW38">
            <v>0</v>
          </cell>
          <cell r="AX38">
            <v>0</v>
          </cell>
          <cell r="AY38">
            <v>493357</v>
          </cell>
          <cell r="BH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13</v>
          </cell>
          <cell r="E39">
            <v>202204</v>
          </cell>
          <cell r="F39">
            <v>0</v>
          </cell>
          <cell r="G39">
            <v>12194</v>
          </cell>
          <cell r="H39">
            <v>214398</v>
          </cell>
          <cell r="J39">
            <v>12194</v>
          </cell>
          <cell r="K39">
            <v>57228.680070036316</v>
          </cell>
          <cell r="L39">
            <v>69422.680070036324</v>
          </cell>
          <cell r="N39">
            <v>144975.31992996368</v>
          </cell>
          <cell r="P39">
            <v>12194</v>
          </cell>
          <cell r="Q39">
            <v>0</v>
          </cell>
          <cell r="R39">
            <v>0</v>
          </cell>
          <cell r="S39">
            <v>57228.680070036316</v>
          </cell>
          <cell r="T39">
            <v>69422.680070036324</v>
          </cell>
          <cell r="V39">
            <v>73229</v>
          </cell>
          <cell r="Z39">
            <v>30</v>
          </cell>
          <cell r="AA39">
            <v>13</v>
          </cell>
          <cell r="AB39">
            <v>0</v>
          </cell>
          <cell r="AC39">
            <v>0</v>
          </cell>
          <cell r="AD39">
            <v>3</v>
          </cell>
          <cell r="AE39">
            <v>0</v>
          </cell>
          <cell r="AF39">
            <v>202204</v>
          </cell>
          <cell r="AG39">
            <v>0</v>
          </cell>
          <cell r="AH39">
            <v>0</v>
          </cell>
          <cell r="AI39">
            <v>202204</v>
          </cell>
          <cell r="AJ39">
            <v>0</v>
          </cell>
          <cell r="AK39">
            <v>12194</v>
          </cell>
          <cell r="AL39">
            <v>214398</v>
          </cell>
          <cell r="AM39">
            <v>0</v>
          </cell>
          <cell r="AN39">
            <v>0</v>
          </cell>
          <cell r="AO39">
            <v>0</v>
          </cell>
          <cell r="AP39">
            <v>0</v>
          </cell>
          <cell r="AQ39">
            <v>214398</v>
          </cell>
          <cell r="AS39">
            <v>30</v>
          </cell>
          <cell r="AT39">
            <v>0</v>
          </cell>
          <cell r="AU39">
            <v>0</v>
          </cell>
          <cell r="AV39">
            <v>0</v>
          </cell>
          <cell r="AW39">
            <v>0</v>
          </cell>
          <cell r="AX39">
            <v>0</v>
          </cell>
          <cell r="AY39">
            <v>493357</v>
          </cell>
          <cell r="BH39">
            <v>0</v>
          </cell>
          <cell r="CA39">
            <v>30</v>
          </cell>
          <cell r="CB39">
            <v>30</v>
          </cell>
          <cell r="CC39" t="str">
            <v>BEVERLY</v>
          </cell>
          <cell r="CD39">
            <v>202204</v>
          </cell>
          <cell r="CE39">
            <v>145504</v>
          </cell>
          <cell r="CF39">
            <v>56700</v>
          </cell>
          <cell r="CG39">
            <v>4335</v>
          </cell>
          <cell r="CH39">
            <v>0</v>
          </cell>
          <cell r="CI39">
            <v>0</v>
          </cell>
          <cell r="CJ39">
            <v>61035</v>
          </cell>
          <cell r="CK39">
            <v>57228.680070036316</v>
          </cell>
          <cell r="DA39">
            <v>30</v>
          </cell>
          <cell r="DB39" t="str">
            <v>BEVERLY</v>
          </cell>
          <cell r="DG39">
            <v>0</v>
          </cell>
          <cell r="DK39">
            <v>0</v>
          </cell>
          <cell r="DL39">
            <v>0</v>
          </cell>
          <cell r="DN39">
            <v>0</v>
          </cell>
          <cell r="DP39">
            <v>56700</v>
          </cell>
          <cell r="DQ39">
            <v>68894</v>
          </cell>
          <cell r="DR39">
            <v>-12194</v>
          </cell>
          <cell r="DT39">
            <v>0</v>
          </cell>
          <cell r="EC39">
            <v>-30</v>
          </cell>
        </row>
        <row r="40">
          <cell r="A40">
            <v>31</v>
          </cell>
          <cell r="B40">
            <v>31</v>
          </cell>
          <cell r="C40" t="str">
            <v>BILLERICA</v>
          </cell>
          <cell r="D40">
            <v>83</v>
          </cell>
          <cell r="E40">
            <v>1383009</v>
          </cell>
          <cell r="F40">
            <v>0</v>
          </cell>
          <cell r="G40">
            <v>77854</v>
          </cell>
          <cell r="H40">
            <v>1460863</v>
          </cell>
          <cell r="J40">
            <v>77854</v>
          </cell>
          <cell r="K40">
            <v>0</v>
          </cell>
          <cell r="L40">
            <v>77854</v>
          </cell>
          <cell r="N40">
            <v>1383009</v>
          </cell>
          <cell r="P40">
            <v>77854</v>
          </cell>
          <cell r="Q40">
            <v>0</v>
          </cell>
          <cell r="R40">
            <v>0</v>
          </cell>
          <cell r="S40">
            <v>0</v>
          </cell>
          <cell r="T40">
            <v>77854</v>
          </cell>
          <cell r="V40">
            <v>77854</v>
          </cell>
          <cell r="Z40">
            <v>31</v>
          </cell>
          <cell r="AA40">
            <v>83</v>
          </cell>
          <cell r="AB40">
            <v>0</v>
          </cell>
          <cell r="AC40">
            <v>0</v>
          </cell>
          <cell r="AD40">
            <v>0</v>
          </cell>
          <cell r="AE40">
            <v>0</v>
          </cell>
          <cell r="AF40">
            <v>1383009</v>
          </cell>
          <cell r="AG40">
            <v>0</v>
          </cell>
          <cell r="AH40">
            <v>0</v>
          </cell>
          <cell r="AI40">
            <v>1383009</v>
          </cell>
          <cell r="AJ40">
            <v>0</v>
          </cell>
          <cell r="AK40">
            <v>77854</v>
          </cell>
          <cell r="AL40">
            <v>1460863</v>
          </cell>
          <cell r="AM40">
            <v>0</v>
          </cell>
          <cell r="AN40">
            <v>0</v>
          </cell>
          <cell r="AO40">
            <v>0</v>
          </cell>
          <cell r="AP40">
            <v>0</v>
          </cell>
          <cell r="AQ40">
            <v>1460863</v>
          </cell>
          <cell r="AS40">
            <v>31</v>
          </cell>
          <cell r="AT40">
            <v>0</v>
          </cell>
          <cell r="AU40">
            <v>0</v>
          </cell>
          <cell r="AV40">
            <v>0</v>
          </cell>
          <cell r="AW40">
            <v>0</v>
          </cell>
          <cell r="AX40">
            <v>0</v>
          </cell>
          <cell r="AY40">
            <v>493357</v>
          </cell>
          <cell r="BH40">
            <v>0</v>
          </cell>
          <cell r="CA40">
            <v>31</v>
          </cell>
          <cell r="CB40">
            <v>31</v>
          </cell>
          <cell r="CC40" t="str">
            <v>BILLERICA</v>
          </cell>
          <cell r="CD40">
            <v>1383009</v>
          </cell>
          <cell r="CE40">
            <v>1549166</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V41">
            <v>0</v>
          </cell>
          <cell r="Z41">
            <v>32</v>
          </cell>
          <cell r="AS41">
            <v>32</v>
          </cell>
          <cell r="AT41">
            <v>0</v>
          </cell>
          <cell r="AU41">
            <v>0</v>
          </cell>
          <cell r="AV41">
            <v>0</v>
          </cell>
          <cell r="AW41">
            <v>0</v>
          </cell>
          <cell r="AX41">
            <v>0</v>
          </cell>
          <cell r="AY41">
            <v>493357</v>
          </cell>
          <cell r="BH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V42">
            <v>0</v>
          </cell>
          <cell r="Z42">
            <v>33</v>
          </cell>
          <cell r="AS42">
            <v>33</v>
          </cell>
          <cell r="AT42">
            <v>0</v>
          </cell>
          <cell r="AU42">
            <v>0</v>
          </cell>
          <cell r="AV42">
            <v>0</v>
          </cell>
          <cell r="AW42">
            <v>0</v>
          </cell>
          <cell r="AX42">
            <v>0</v>
          </cell>
          <cell r="AY42">
            <v>493357</v>
          </cell>
          <cell r="BH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V43">
            <v>0</v>
          </cell>
          <cell r="Z43">
            <v>34</v>
          </cell>
          <cell r="AS43">
            <v>34</v>
          </cell>
          <cell r="AT43">
            <v>0</v>
          </cell>
          <cell r="AU43">
            <v>0</v>
          </cell>
          <cell r="AV43">
            <v>0</v>
          </cell>
          <cell r="AW43">
            <v>0</v>
          </cell>
          <cell r="AX43">
            <v>0</v>
          </cell>
          <cell r="AY43">
            <v>493357</v>
          </cell>
          <cell r="BH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11244</v>
          </cell>
          <cell r="E44">
            <v>240824639</v>
          </cell>
          <cell r="F44">
            <v>52142</v>
          </cell>
          <cell r="G44">
            <v>10546872</v>
          </cell>
          <cell r="H44">
            <v>251423653</v>
          </cell>
          <cell r="J44">
            <v>10546872</v>
          </cell>
          <cell r="K44">
            <v>32326555.973003201</v>
          </cell>
          <cell r="L44">
            <v>42873427.973003201</v>
          </cell>
          <cell r="N44">
            <v>208550225.02699679</v>
          </cell>
          <cell r="P44">
            <v>10546872</v>
          </cell>
          <cell r="Q44">
            <v>0</v>
          </cell>
          <cell r="R44">
            <v>0</v>
          </cell>
          <cell r="S44">
            <v>32326555.973003201</v>
          </cell>
          <cell r="T44">
            <v>42873427.973003201</v>
          </cell>
          <cell r="V44">
            <v>59700577.399999999</v>
          </cell>
          <cell r="Z44">
            <v>35</v>
          </cell>
          <cell r="AA44">
            <v>11244</v>
          </cell>
          <cell r="AB44">
            <v>0</v>
          </cell>
          <cell r="AC44">
            <v>0</v>
          </cell>
          <cell r="AD44">
            <v>672</v>
          </cell>
          <cell r="AE44">
            <v>0</v>
          </cell>
          <cell r="AF44">
            <v>240824639</v>
          </cell>
          <cell r="AG44">
            <v>0</v>
          </cell>
          <cell r="AH44">
            <v>0</v>
          </cell>
          <cell r="AI44">
            <v>240824639</v>
          </cell>
          <cell r="AJ44">
            <v>52142</v>
          </cell>
          <cell r="AK44">
            <v>10546872</v>
          </cell>
          <cell r="AL44">
            <v>251423653</v>
          </cell>
          <cell r="AM44">
            <v>0</v>
          </cell>
          <cell r="AN44">
            <v>0</v>
          </cell>
          <cell r="AO44">
            <v>0</v>
          </cell>
          <cell r="AP44">
            <v>0</v>
          </cell>
          <cell r="AQ44">
            <v>251423653</v>
          </cell>
          <cell r="AS44">
            <v>35</v>
          </cell>
          <cell r="AT44">
            <v>0</v>
          </cell>
          <cell r="AU44">
            <v>0</v>
          </cell>
          <cell r="AV44">
            <v>0</v>
          </cell>
          <cell r="AW44">
            <v>0</v>
          </cell>
          <cell r="AX44">
            <v>0</v>
          </cell>
          <cell r="AY44">
            <v>493357</v>
          </cell>
          <cell r="BH44">
            <v>0</v>
          </cell>
          <cell r="CA44">
            <v>35</v>
          </cell>
          <cell r="CB44">
            <v>35</v>
          </cell>
          <cell r="CC44" t="str">
            <v>BOSTON</v>
          </cell>
          <cell r="CD44">
            <v>240824639</v>
          </cell>
          <cell r="CE44">
            <v>209985485</v>
          </cell>
          <cell r="CF44">
            <v>30839154</v>
          </cell>
          <cell r="CG44">
            <v>12196199.4</v>
          </cell>
          <cell r="CH44">
            <v>6118352</v>
          </cell>
          <cell r="CI44">
            <v>0</v>
          </cell>
          <cell r="CJ44">
            <v>49153705.399999999</v>
          </cell>
          <cell r="CK44">
            <v>32326555.973003201</v>
          </cell>
          <cell r="DA44">
            <v>35</v>
          </cell>
          <cell r="DB44" t="str">
            <v>BOSTON</v>
          </cell>
          <cell r="DG44">
            <v>0</v>
          </cell>
          <cell r="DK44">
            <v>0</v>
          </cell>
          <cell r="DL44">
            <v>0</v>
          </cell>
          <cell r="DN44">
            <v>0</v>
          </cell>
          <cell r="DP44">
            <v>30839154</v>
          </cell>
          <cell r="DQ44">
            <v>41438168</v>
          </cell>
          <cell r="DR44">
            <v>-10599014</v>
          </cell>
          <cell r="DT44">
            <v>0</v>
          </cell>
          <cell r="EC44">
            <v>-35</v>
          </cell>
        </row>
        <row r="45">
          <cell r="A45">
            <v>36</v>
          </cell>
          <cell r="B45">
            <v>36</v>
          </cell>
          <cell r="C45" t="str">
            <v>BOURNE</v>
          </cell>
          <cell r="D45">
            <v>150</v>
          </cell>
          <cell r="E45">
            <v>2450280</v>
          </cell>
          <cell r="F45">
            <v>0</v>
          </cell>
          <cell r="G45">
            <v>140700</v>
          </cell>
          <cell r="H45">
            <v>2590980</v>
          </cell>
          <cell r="J45">
            <v>140700</v>
          </cell>
          <cell r="K45">
            <v>375762.99748878088</v>
          </cell>
          <cell r="L45">
            <v>516462.99748878088</v>
          </cell>
          <cell r="N45">
            <v>2074517.0025112191</v>
          </cell>
          <cell r="P45">
            <v>140700</v>
          </cell>
          <cell r="Q45">
            <v>0</v>
          </cell>
          <cell r="R45">
            <v>0</v>
          </cell>
          <cell r="S45">
            <v>375762.99748878088</v>
          </cell>
          <cell r="T45">
            <v>516462.99748878088</v>
          </cell>
          <cell r="V45">
            <v>619490.19999999995</v>
          </cell>
          <cell r="Z45">
            <v>36</v>
          </cell>
          <cell r="AA45">
            <v>150</v>
          </cell>
          <cell r="AB45">
            <v>0</v>
          </cell>
          <cell r="AC45">
            <v>0</v>
          </cell>
          <cell r="AD45">
            <v>0</v>
          </cell>
          <cell r="AE45">
            <v>0</v>
          </cell>
          <cell r="AF45">
            <v>2450280</v>
          </cell>
          <cell r="AG45">
            <v>0</v>
          </cell>
          <cell r="AH45">
            <v>0</v>
          </cell>
          <cell r="AI45">
            <v>2450280</v>
          </cell>
          <cell r="AJ45">
            <v>0</v>
          </cell>
          <cell r="AK45">
            <v>140700</v>
          </cell>
          <cell r="AL45">
            <v>2590980</v>
          </cell>
          <cell r="AM45">
            <v>0</v>
          </cell>
          <cell r="AN45">
            <v>0</v>
          </cell>
          <cell r="AO45">
            <v>0</v>
          </cell>
          <cell r="AP45">
            <v>0</v>
          </cell>
          <cell r="AQ45">
            <v>2590980</v>
          </cell>
          <cell r="AS45">
            <v>36</v>
          </cell>
          <cell r="AT45">
            <v>0</v>
          </cell>
          <cell r="AU45">
            <v>0</v>
          </cell>
          <cell r="AV45">
            <v>0</v>
          </cell>
          <cell r="AW45">
            <v>0</v>
          </cell>
          <cell r="AX45">
            <v>0</v>
          </cell>
          <cell r="AY45">
            <v>493357</v>
          </cell>
          <cell r="BH45">
            <v>0</v>
          </cell>
          <cell r="CA45">
            <v>36</v>
          </cell>
          <cell r="CB45">
            <v>36</v>
          </cell>
          <cell r="CC45" t="str">
            <v>BOURNE</v>
          </cell>
          <cell r="CD45">
            <v>2450280</v>
          </cell>
          <cell r="CE45">
            <v>2088827</v>
          </cell>
          <cell r="CF45">
            <v>361453</v>
          </cell>
          <cell r="CG45">
            <v>117337.2</v>
          </cell>
          <cell r="CH45">
            <v>0</v>
          </cell>
          <cell r="CI45">
            <v>0</v>
          </cell>
          <cell r="CJ45">
            <v>478790.2</v>
          </cell>
          <cell r="CK45">
            <v>375762.99748878088</v>
          </cell>
          <cell r="DA45">
            <v>36</v>
          </cell>
          <cell r="DB45" t="str">
            <v>BOURNE</v>
          </cell>
          <cell r="DG45">
            <v>0</v>
          </cell>
          <cell r="DK45">
            <v>0</v>
          </cell>
          <cell r="DL45">
            <v>0</v>
          </cell>
          <cell r="DN45">
            <v>0</v>
          </cell>
          <cell r="DP45">
            <v>361453</v>
          </cell>
          <cell r="DQ45">
            <v>502153</v>
          </cell>
          <cell r="DR45">
            <v>-140700</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V46">
            <v>0</v>
          </cell>
          <cell r="Z46">
            <v>37</v>
          </cell>
          <cell r="AS46">
            <v>37</v>
          </cell>
          <cell r="AT46">
            <v>0</v>
          </cell>
          <cell r="AU46">
            <v>0</v>
          </cell>
          <cell r="AV46">
            <v>0</v>
          </cell>
          <cell r="AW46">
            <v>0</v>
          </cell>
          <cell r="AX46">
            <v>0</v>
          </cell>
          <cell r="AY46">
            <v>493357</v>
          </cell>
          <cell r="BH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1</v>
          </cell>
          <cell r="E47">
            <v>16515</v>
          </cell>
          <cell r="F47">
            <v>0</v>
          </cell>
          <cell r="G47">
            <v>938</v>
          </cell>
          <cell r="H47">
            <v>17453</v>
          </cell>
          <cell r="J47">
            <v>938</v>
          </cell>
          <cell r="K47">
            <v>196.76411187926004</v>
          </cell>
          <cell r="L47">
            <v>1134.7641118792601</v>
          </cell>
          <cell r="N47">
            <v>16318.23588812074</v>
          </cell>
          <cell r="P47">
            <v>938</v>
          </cell>
          <cell r="Q47">
            <v>0</v>
          </cell>
          <cell r="R47">
            <v>0</v>
          </cell>
          <cell r="S47">
            <v>196.76411187926004</v>
          </cell>
          <cell r="T47">
            <v>1134.7641118792601</v>
          </cell>
          <cell r="V47">
            <v>2551.3999999999996</v>
          </cell>
          <cell r="Z47">
            <v>38</v>
          </cell>
          <cell r="AA47">
            <v>1</v>
          </cell>
          <cell r="AB47">
            <v>0</v>
          </cell>
          <cell r="AC47">
            <v>0</v>
          </cell>
          <cell r="AD47">
            <v>0</v>
          </cell>
          <cell r="AE47">
            <v>0</v>
          </cell>
          <cell r="AF47">
            <v>16515</v>
          </cell>
          <cell r="AG47">
            <v>0</v>
          </cell>
          <cell r="AH47">
            <v>0</v>
          </cell>
          <cell r="AI47">
            <v>16515</v>
          </cell>
          <cell r="AJ47">
            <v>0</v>
          </cell>
          <cell r="AK47">
            <v>938</v>
          </cell>
          <cell r="AL47">
            <v>17453</v>
          </cell>
          <cell r="AM47">
            <v>0</v>
          </cell>
          <cell r="AN47">
            <v>0</v>
          </cell>
          <cell r="AO47">
            <v>0</v>
          </cell>
          <cell r="AP47">
            <v>0</v>
          </cell>
          <cell r="AQ47">
            <v>17453</v>
          </cell>
          <cell r="AS47">
            <v>38</v>
          </cell>
          <cell r="AT47">
            <v>0</v>
          </cell>
          <cell r="AU47">
            <v>0</v>
          </cell>
          <cell r="AV47">
            <v>0</v>
          </cell>
          <cell r="AW47">
            <v>0</v>
          </cell>
          <cell r="AX47">
            <v>0</v>
          </cell>
          <cell r="AY47">
            <v>493357</v>
          </cell>
          <cell r="BH47">
            <v>0</v>
          </cell>
          <cell r="CA47">
            <v>38</v>
          </cell>
          <cell r="CB47">
            <v>38</v>
          </cell>
          <cell r="CC47" t="str">
            <v>BOXFORD</v>
          </cell>
          <cell r="CD47">
            <v>16515</v>
          </cell>
          <cell r="CE47">
            <v>17660</v>
          </cell>
          <cell r="CF47">
            <v>0</v>
          </cell>
          <cell r="CG47">
            <v>1613.3999999999999</v>
          </cell>
          <cell r="CH47">
            <v>0</v>
          </cell>
          <cell r="CI47">
            <v>0</v>
          </cell>
          <cell r="CJ47">
            <v>1613.3999999999999</v>
          </cell>
          <cell r="CK47">
            <v>196.76411187926004</v>
          </cell>
          <cell r="DA47">
            <v>38</v>
          </cell>
          <cell r="DB47" t="str">
            <v>BOXFORD</v>
          </cell>
          <cell r="DG47">
            <v>0</v>
          </cell>
          <cell r="DK47">
            <v>0</v>
          </cell>
          <cell r="DL47">
            <v>0</v>
          </cell>
          <cell r="DN47">
            <v>0</v>
          </cell>
          <cell r="DP47">
            <v>0</v>
          </cell>
          <cell r="DQ47">
            <v>0</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V48">
            <v>0</v>
          </cell>
          <cell r="Z48">
            <v>39</v>
          </cell>
          <cell r="AS48">
            <v>39</v>
          </cell>
          <cell r="AT48">
            <v>0</v>
          </cell>
          <cell r="AU48">
            <v>0</v>
          </cell>
          <cell r="AV48">
            <v>0</v>
          </cell>
          <cell r="AW48">
            <v>0</v>
          </cell>
          <cell r="AX48">
            <v>0</v>
          </cell>
          <cell r="AY48">
            <v>493357</v>
          </cell>
          <cell r="BH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13</v>
          </cell>
          <cell r="E49">
            <v>221457</v>
          </cell>
          <cell r="F49">
            <v>0</v>
          </cell>
          <cell r="G49">
            <v>12194</v>
          </cell>
          <cell r="H49">
            <v>233651</v>
          </cell>
          <cell r="J49">
            <v>12194</v>
          </cell>
          <cell r="K49">
            <v>91962</v>
          </cell>
          <cell r="L49">
            <v>104156</v>
          </cell>
          <cell r="N49">
            <v>129495</v>
          </cell>
          <cell r="P49">
            <v>12194</v>
          </cell>
          <cell r="Q49">
            <v>0</v>
          </cell>
          <cell r="R49">
            <v>0</v>
          </cell>
          <cell r="S49">
            <v>91962</v>
          </cell>
          <cell r="T49">
            <v>104156</v>
          </cell>
          <cell r="V49">
            <v>107352</v>
          </cell>
          <cell r="Z49">
            <v>40</v>
          </cell>
          <cell r="AA49">
            <v>13</v>
          </cell>
          <cell r="AB49">
            <v>0</v>
          </cell>
          <cell r="AC49">
            <v>0</v>
          </cell>
          <cell r="AD49">
            <v>0</v>
          </cell>
          <cell r="AE49">
            <v>0</v>
          </cell>
          <cell r="AF49">
            <v>221457</v>
          </cell>
          <cell r="AG49">
            <v>0</v>
          </cell>
          <cell r="AH49">
            <v>0</v>
          </cell>
          <cell r="AI49">
            <v>221457</v>
          </cell>
          <cell r="AJ49">
            <v>0</v>
          </cell>
          <cell r="AK49">
            <v>12194</v>
          </cell>
          <cell r="AL49">
            <v>233651</v>
          </cell>
          <cell r="AM49">
            <v>0</v>
          </cell>
          <cell r="AN49">
            <v>0</v>
          </cell>
          <cell r="AO49">
            <v>0</v>
          </cell>
          <cell r="AP49">
            <v>0</v>
          </cell>
          <cell r="AQ49">
            <v>233651</v>
          </cell>
          <cell r="AS49">
            <v>40</v>
          </cell>
          <cell r="AT49">
            <v>0</v>
          </cell>
          <cell r="AU49">
            <v>0</v>
          </cell>
          <cell r="AV49">
            <v>0</v>
          </cell>
          <cell r="AW49">
            <v>0</v>
          </cell>
          <cell r="AX49">
            <v>0</v>
          </cell>
          <cell r="AY49">
            <v>493357</v>
          </cell>
          <cell r="BH49">
            <v>0</v>
          </cell>
          <cell r="CA49">
            <v>40</v>
          </cell>
          <cell r="CB49">
            <v>40</v>
          </cell>
          <cell r="CC49" t="str">
            <v>BRAINTREE</v>
          </cell>
          <cell r="CD49">
            <v>221457</v>
          </cell>
          <cell r="CE49">
            <v>129495</v>
          </cell>
          <cell r="CF49">
            <v>91962</v>
          </cell>
          <cell r="CG49">
            <v>0</v>
          </cell>
          <cell r="CH49">
            <v>3196</v>
          </cell>
          <cell r="CI49">
            <v>0</v>
          </cell>
          <cell r="CJ49">
            <v>95158</v>
          </cell>
          <cell r="CK49">
            <v>91962</v>
          </cell>
          <cell r="DA49">
            <v>40</v>
          </cell>
          <cell r="DB49" t="str">
            <v>BRAINTREE</v>
          </cell>
          <cell r="DG49">
            <v>0</v>
          </cell>
          <cell r="DK49">
            <v>0</v>
          </cell>
          <cell r="DL49">
            <v>0</v>
          </cell>
          <cell r="DN49">
            <v>0</v>
          </cell>
          <cell r="DP49">
            <v>91962</v>
          </cell>
          <cell r="DQ49">
            <v>104156</v>
          </cell>
          <cell r="DR49">
            <v>-12194</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V50">
            <v>0</v>
          </cell>
          <cell r="Z50">
            <v>41</v>
          </cell>
          <cell r="AS50">
            <v>41</v>
          </cell>
          <cell r="AT50">
            <v>0</v>
          </cell>
          <cell r="AU50">
            <v>0</v>
          </cell>
          <cell r="AV50">
            <v>0</v>
          </cell>
          <cell r="AW50">
            <v>0</v>
          </cell>
          <cell r="AX50">
            <v>0</v>
          </cell>
          <cell r="AY50">
            <v>493357</v>
          </cell>
          <cell r="BH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V51">
            <v>0</v>
          </cell>
          <cell r="Z51">
            <v>42</v>
          </cell>
          <cell r="AS51">
            <v>42</v>
          </cell>
          <cell r="AT51">
            <v>0</v>
          </cell>
          <cell r="AU51">
            <v>0</v>
          </cell>
          <cell r="AV51">
            <v>0</v>
          </cell>
          <cell r="AW51">
            <v>0</v>
          </cell>
          <cell r="AX51">
            <v>0</v>
          </cell>
          <cell r="AY51">
            <v>493357</v>
          </cell>
          <cell r="BH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1</v>
          </cell>
          <cell r="E52">
            <v>12634</v>
          </cell>
          <cell r="F52">
            <v>0</v>
          </cell>
          <cell r="G52">
            <v>938</v>
          </cell>
          <cell r="H52">
            <v>13572</v>
          </cell>
          <cell r="J52">
            <v>938</v>
          </cell>
          <cell r="K52">
            <v>0</v>
          </cell>
          <cell r="L52">
            <v>938</v>
          </cell>
          <cell r="N52">
            <v>12634</v>
          </cell>
          <cell r="P52">
            <v>938</v>
          </cell>
          <cell r="Q52">
            <v>0</v>
          </cell>
          <cell r="R52">
            <v>0</v>
          </cell>
          <cell r="S52">
            <v>0</v>
          </cell>
          <cell r="T52">
            <v>938</v>
          </cell>
          <cell r="V52">
            <v>13948.800000000001</v>
          </cell>
          <cell r="Z52">
            <v>43</v>
          </cell>
          <cell r="AA52">
            <v>1</v>
          </cell>
          <cell r="AB52">
            <v>0</v>
          </cell>
          <cell r="AC52">
            <v>0</v>
          </cell>
          <cell r="AD52">
            <v>0</v>
          </cell>
          <cell r="AE52">
            <v>0</v>
          </cell>
          <cell r="AF52">
            <v>12634</v>
          </cell>
          <cell r="AG52">
            <v>0</v>
          </cell>
          <cell r="AH52">
            <v>0</v>
          </cell>
          <cell r="AI52">
            <v>12634</v>
          </cell>
          <cell r="AJ52">
            <v>0</v>
          </cell>
          <cell r="AK52">
            <v>938</v>
          </cell>
          <cell r="AL52">
            <v>13572</v>
          </cell>
          <cell r="AM52">
            <v>0</v>
          </cell>
          <cell r="AN52">
            <v>0</v>
          </cell>
          <cell r="AO52">
            <v>0</v>
          </cell>
          <cell r="AP52">
            <v>0</v>
          </cell>
          <cell r="AQ52">
            <v>13572</v>
          </cell>
          <cell r="AS52">
            <v>43</v>
          </cell>
          <cell r="AT52">
            <v>0</v>
          </cell>
          <cell r="AU52">
            <v>0</v>
          </cell>
          <cell r="AV52">
            <v>0</v>
          </cell>
          <cell r="AW52">
            <v>0</v>
          </cell>
          <cell r="AX52">
            <v>0</v>
          </cell>
          <cell r="AY52">
            <v>493357</v>
          </cell>
          <cell r="BH52">
            <v>0</v>
          </cell>
          <cell r="CA52">
            <v>43</v>
          </cell>
          <cell r="CB52">
            <v>43</v>
          </cell>
          <cell r="CC52" t="str">
            <v>BRIMFIELD</v>
          </cell>
          <cell r="CD52">
            <v>12634</v>
          </cell>
          <cell r="CE52">
            <v>41502</v>
          </cell>
          <cell r="CF52">
            <v>0</v>
          </cell>
          <cell r="CG52">
            <v>0</v>
          </cell>
          <cell r="CH52">
            <v>13010.800000000001</v>
          </cell>
          <cell r="CI52">
            <v>0</v>
          </cell>
          <cell r="CJ52">
            <v>13010.800000000001</v>
          </cell>
          <cell r="CK52">
            <v>0</v>
          </cell>
          <cell r="DA52">
            <v>43</v>
          </cell>
          <cell r="DB52" t="str">
            <v>BRIMFIELD</v>
          </cell>
          <cell r="DG52">
            <v>0</v>
          </cell>
          <cell r="DK52">
            <v>0</v>
          </cell>
          <cell r="DL52">
            <v>0</v>
          </cell>
          <cell r="DN52">
            <v>0</v>
          </cell>
          <cell r="DP52">
            <v>0</v>
          </cell>
          <cell r="DQ52">
            <v>0</v>
          </cell>
          <cell r="DR52">
            <v>0</v>
          </cell>
          <cell r="DT52">
            <v>0</v>
          </cell>
          <cell r="EC52">
            <v>-43</v>
          </cell>
        </row>
        <row r="53">
          <cell r="A53">
            <v>44</v>
          </cell>
          <cell r="B53">
            <v>44</v>
          </cell>
          <cell r="C53" t="str">
            <v>BROCKTON</v>
          </cell>
          <cell r="D53">
            <v>1407</v>
          </cell>
          <cell r="E53">
            <v>20257249</v>
          </cell>
          <cell r="F53">
            <v>0</v>
          </cell>
          <cell r="G53">
            <v>1319766</v>
          </cell>
          <cell r="H53">
            <v>21577015</v>
          </cell>
          <cell r="J53">
            <v>1319766</v>
          </cell>
          <cell r="K53">
            <v>2810663.2219744041</v>
          </cell>
          <cell r="L53">
            <v>4130429.2219744041</v>
          </cell>
          <cell r="N53">
            <v>17446585.778025597</v>
          </cell>
          <cell r="P53">
            <v>1319766</v>
          </cell>
          <cell r="Q53">
            <v>0</v>
          </cell>
          <cell r="R53">
            <v>0</v>
          </cell>
          <cell r="S53">
            <v>2810663.2219744041</v>
          </cell>
          <cell r="T53">
            <v>4130429.2219744041</v>
          </cell>
          <cell r="V53">
            <v>6617321</v>
          </cell>
          <cell r="Z53">
            <v>44</v>
          </cell>
          <cell r="AA53">
            <v>1407</v>
          </cell>
          <cell r="AB53">
            <v>0</v>
          </cell>
          <cell r="AC53">
            <v>0</v>
          </cell>
          <cell r="AD53">
            <v>3</v>
          </cell>
          <cell r="AE53">
            <v>0</v>
          </cell>
          <cell r="AF53">
            <v>20257249</v>
          </cell>
          <cell r="AG53">
            <v>0</v>
          </cell>
          <cell r="AH53">
            <v>0</v>
          </cell>
          <cell r="AI53">
            <v>20257249</v>
          </cell>
          <cell r="AJ53">
            <v>0</v>
          </cell>
          <cell r="AK53">
            <v>1319766</v>
          </cell>
          <cell r="AL53">
            <v>21577015</v>
          </cell>
          <cell r="AM53">
            <v>0</v>
          </cell>
          <cell r="AN53">
            <v>0</v>
          </cell>
          <cell r="AO53">
            <v>0</v>
          </cell>
          <cell r="AP53">
            <v>0</v>
          </cell>
          <cell r="AQ53">
            <v>21577015</v>
          </cell>
          <cell r="AS53">
            <v>44</v>
          </cell>
          <cell r="AT53">
            <v>0</v>
          </cell>
          <cell r="AU53">
            <v>0</v>
          </cell>
          <cell r="AV53">
            <v>0</v>
          </cell>
          <cell r="AW53">
            <v>0</v>
          </cell>
          <cell r="AX53">
            <v>0</v>
          </cell>
          <cell r="AY53">
            <v>493357</v>
          </cell>
          <cell r="BH53">
            <v>0</v>
          </cell>
          <cell r="CA53">
            <v>44</v>
          </cell>
          <cell r="CB53">
            <v>44</v>
          </cell>
          <cell r="CC53" t="str">
            <v>BROCKTON</v>
          </cell>
          <cell r="CD53">
            <v>20257249</v>
          </cell>
          <cell r="CE53">
            <v>17655634</v>
          </cell>
          <cell r="CF53">
            <v>2601615</v>
          </cell>
          <cell r="CG53">
            <v>1714125.5999999999</v>
          </cell>
          <cell r="CH53">
            <v>981814.4</v>
          </cell>
          <cell r="CI53">
            <v>0</v>
          </cell>
          <cell r="CJ53">
            <v>5297555</v>
          </cell>
          <cell r="CK53">
            <v>2810663.2219744041</v>
          </cell>
          <cell r="DA53">
            <v>44</v>
          </cell>
          <cell r="DB53" t="str">
            <v>BROCKTON</v>
          </cell>
          <cell r="DG53">
            <v>0</v>
          </cell>
          <cell r="DK53">
            <v>0</v>
          </cell>
          <cell r="DL53">
            <v>0</v>
          </cell>
          <cell r="DN53">
            <v>0</v>
          </cell>
          <cell r="DP53">
            <v>2601615</v>
          </cell>
          <cell r="DQ53">
            <v>3921381</v>
          </cell>
          <cell r="DR53">
            <v>-1319766</v>
          </cell>
          <cell r="DT53">
            <v>0</v>
          </cell>
          <cell r="EC53">
            <v>-44</v>
          </cell>
        </row>
        <row r="54">
          <cell r="A54">
            <v>45</v>
          </cell>
          <cell r="B54">
            <v>45</v>
          </cell>
          <cell r="C54" t="str">
            <v>BROOKFIELD</v>
          </cell>
          <cell r="D54">
            <v>8</v>
          </cell>
          <cell r="E54">
            <v>107704</v>
          </cell>
          <cell r="F54">
            <v>0</v>
          </cell>
          <cell r="G54">
            <v>7504</v>
          </cell>
          <cell r="H54">
            <v>115208</v>
          </cell>
          <cell r="J54">
            <v>7504</v>
          </cell>
          <cell r="K54">
            <v>28746.684720892215</v>
          </cell>
          <cell r="L54">
            <v>36250.684720892212</v>
          </cell>
          <cell r="N54">
            <v>78957.315279107788</v>
          </cell>
          <cell r="P54">
            <v>7504</v>
          </cell>
          <cell r="Q54">
            <v>0</v>
          </cell>
          <cell r="R54">
            <v>0</v>
          </cell>
          <cell r="S54">
            <v>28746.684720892215</v>
          </cell>
          <cell r="T54">
            <v>36250.684720892212</v>
          </cell>
          <cell r="V54">
            <v>65831.200000000012</v>
          </cell>
          <cell r="Z54">
            <v>45</v>
          </cell>
          <cell r="AA54">
            <v>8</v>
          </cell>
          <cell r="AB54">
            <v>0</v>
          </cell>
          <cell r="AC54">
            <v>0</v>
          </cell>
          <cell r="AD54">
            <v>0</v>
          </cell>
          <cell r="AE54">
            <v>0</v>
          </cell>
          <cell r="AF54">
            <v>107704</v>
          </cell>
          <cell r="AG54">
            <v>0</v>
          </cell>
          <cell r="AH54">
            <v>0</v>
          </cell>
          <cell r="AI54">
            <v>107704</v>
          </cell>
          <cell r="AJ54">
            <v>0</v>
          </cell>
          <cell r="AK54">
            <v>7504</v>
          </cell>
          <cell r="AL54">
            <v>115208</v>
          </cell>
          <cell r="AM54">
            <v>0</v>
          </cell>
          <cell r="AN54">
            <v>0</v>
          </cell>
          <cell r="AO54">
            <v>0</v>
          </cell>
          <cell r="AP54">
            <v>0</v>
          </cell>
          <cell r="AQ54">
            <v>115208</v>
          </cell>
          <cell r="AS54">
            <v>45</v>
          </cell>
          <cell r="AT54">
            <v>0</v>
          </cell>
          <cell r="AU54">
            <v>0</v>
          </cell>
          <cell r="AV54">
            <v>0</v>
          </cell>
          <cell r="AW54">
            <v>0</v>
          </cell>
          <cell r="AX54">
            <v>0</v>
          </cell>
          <cell r="AY54">
            <v>493357</v>
          </cell>
          <cell r="BH54">
            <v>0</v>
          </cell>
          <cell r="CA54">
            <v>45</v>
          </cell>
          <cell r="CB54">
            <v>45</v>
          </cell>
          <cell r="CC54" t="str">
            <v>BROOKFIELD</v>
          </cell>
          <cell r="CD54">
            <v>107704</v>
          </cell>
          <cell r="CE54">
            <v>80199</v>
          </cell>
          <cell r="CF54">
            <v>27505</v>
          </cell>
          <cell r="CG54">
            <v>10181.4</v>
          </cell>
          <cell r="CH54">
            <v>20640.800000000003</v>
          </cell>
          <cell r="CI54">
            <v>0</v>
          </cell>
          <cell r="CJ54">
            <v>58327.200000000004</v>
          </cell>
          <cell r="CK54">
            <v>28746.684720892215</v>
          </cell>
          <cell r="DA54">
            <v>45</v>
          </cell>
          <cell r="DB54" t="str">
            <v>BROOKFIELD</v>
          </cell>
          <cell r="DG54">
            <v>0</v>
          </cell>
          <cell r="DK54">
            <v>0</v>
          </cell>
          <cell r="DL54">
            <v>0</v>
          </cell>
          <cell r="DN54">
            <v>0</v>
          </cell>
          <cell r="DP54">
            <v>27505</v>
          </cell>
          <cell r="DQ54">
            <v>35009</v>
          </cell>
          <cell r="DR54">
            <v>-7504</v>
          </cell>
          <cell r="DT54">
            <v>0</v>
          </cell>
          <cell r="EC54">
            <v>-45</v>
          </cell>
        </row>
        <row r="55">
          <cell r="A55">
            <v>46</v>
          </cell>
          <cell r="B55">
            <v>46</v>
          </cell>
          <cell r="C55" t="str">
            <v>BROOKLINE</v>
          </cell>
          <cell r="D55">
            <v>3</v>
          </cell>
          <cell r="E55">
            <v>63901</v>
          </cell>
          <cell r="F55">
            <v>0</v>
          </cell>
          <cell r="G55">
            <v>2814</v>
          </cell>
          <cell r="H55">
            <v>66715</v>
          </cell>
          <cell r="J55">
            <v>2814</v>
          </cell>
          <cell r="K55">
            <v>1674.0681857841989</v>
          </cell>
          <cell r="L55">
            <v>4488.0681857841992</v>
          </cell>
          <cell r="N55">
            <v>62226.931814215801</v>
          </cell>
          <cell r="P55">
            <v>2814</v>
          </cell>
          <cell r="Q55">
            <v>0</v>
          </cell>
          <cell r="R55">
            <v>0</v>
          </cell>
          <cell r="S55">
            <v>1674.0681857841989</v>
          </cell>
          <cell r="T55">
            <v>4488.0681857841992</v>
          </cell>
          <cell r="V55">
            <v>16540.8</v>
          </cell>
          <cell r="Z55">
            <v>46</v>
          </cell>
          <cell r="AA55">
            <v>3</v>
          </cell>
          <cell r="AB55">
            <v>0</v>
          </cell>
          <cell r="AC55">
            <v>0</v>
          </cell>
          <cell r="AD55">
            <v>0</v>
          </cell>
          <cell r="AE55">
            <v>0</v>
          </cell>
          <cell r="AF55">
            <v>63901</v>
          </cell>
          <cell r="AG55">
            <v>0</v>
          </cell>
          <cell r="AH55">
            <v>0</v>
          </cell>
          <cell r="AI55">
            <v>63901</v>
          </cell>
          <cell r="AJ55">
            <v>0</v>
          </cell>
          <cell r="AK55">
            <v>2814</v>
          </cell>
          <cell r="AL55">
            <v>66715</v>
          </cell>
          <cell r="AM55">
            <v>0</v>
          </cell>
          <cell r="AN55">
            <v>0</v>
          </cell>
          <cell r="AO55">
            <v>0</v>
          </cell>
          <cell r="AP55">
            <v>0</v>
          </cell>
          <cell r="AQ55">
            <v>66715</v>
          </cell>
          <cell r="AS55">
            <v>46</v>
          </cell>
          <cell r="AT55">
            <v>0</v>
          </cell>
          <cell r="AU55">
            <v>0</v>
          </cell>
          <cell r="AV55">
            <v>0</v>
          </cell>
          <cell r="AW55">
            <v>0</v>
          </cell>
          <cell r="AX55">
            <v>0</v>
          </cell>
          <cell r="AY55">
            <v>493357</v>
          </cell>
          <cell r="BH55">
            <v>0</v>
          </cell>
          <cell r="CA55">
            <v>46</v>
          </cell>
          <cell r="CB55">
            <v>46</v>
          </cell>
          <cell r="CC55" t="str">
            <v>BROOKLINE</v>
          </cell>
          <cell r="CD55">
            <v>63901</v>
          </cell>
          <cell r="CE55">
            <v>68671</v>
          </cell>
          <cell r="CF55">
            <v>0</v>
          </cell>
          <cell r="CG55">
            <v>13726.8</v>
          </cell>
          <cell r="CH55">
            <v>0</v>
          </cell>
          <cell r="CI55">
            <v>0</v>
          </cell>
          <cell r="CJ55">
            <v>13726.8</v>
          </cell>
          <cell r="CK55">
            <v>1674.0681857841989</v>
          </cell>
          <cell r="DA55">
            <v>46</v>
          </cell>
          <cell r="DB55" t="str">
            <v>BROOKLINE</v>
          </cell>
          <cell r="DG55">
            <v>0</v>
          </cell>
          <cell r="DK55">
            <v>0</v>
          </cell>
          <cell r="DL55">
            <v>0</v>
          </cell>
          <cell r="DN55">
            <v>0</v>
          </cell>
          <cell r="DP55">
            <v>0</v>
          </cell>
          <cell r="DQ55">
            <v>0</v>
          </cell>
          <cell r="DR55">
            <v>0</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V56">
            <v>0</v>
          </cell>
          <cell r="Z56">
            <v>47</v>
          </cell>
          <cell r="AS56">
            <v>47</v>
          </cell>
          <cell r="AT56">
            <v>0</v>
          </cell>
          <cell r="AU56">
            <v>0</v>
          </cell>
          <cell r="AV56">
            <v>0</v>
          </cell>
          <cell r="AW56">
            <v>0</v>
          </cell>
          <cell r="AX56">
            <v>0</v>
          </cell>
          <cell r="AY56">
            <v>493357</v>
          </cell>
          <cell r="BH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7</v>
          </cell>
          <cell r="E57">
            <v>132760</v>
          </cell>
          <cell r="F57">
            <v>0</v>
          </cell>
          <cell r="G57">
            <v>6566</v>
          </cell>
          <cell r="H57">
            <v>139326</v>
          </cell>
          <cell r="J57">
            <v>6566</v>
          </cell>
          <cell r="K57">
            <v>925.208415991582</v>
          </cell>
          <cell r="L57">
            <v>7491.2084159915821</v>
          </cell>
          <cell r="N57">
            <v>131834.79158400843</v>
          </cell>
          <cell r="P57">
            <v>6566</v>
          </cell>
          <cell r="Q57">
            <v>0</v>
          </cell>
          <cell r="R57">
            <v>0</v>
          </cell>
          <cell r="S57">
            <v>925.208415991582</v>
          </cell>
          <cell r="T57">
            <v>7491.2084159915821</v>
          </cell>
          <cell r="V57">
            <v>42420</v>
          </cell>
          <cell r="Z57">
            <v>48</v>
          </cell>
          <cell r="AA57">
            <v>7</v>
          </cell>
          <cell r="AB57">
            <v>0</v>
          </cell>
          <cell r="AC57">
            <v>0</v>
          </cell>
          <cell r="AD57">
            <v>0</v>
          </cell>
          <cell r="AE57">
            <v>0</v>
          </cell>
          <cell r="AF57">
            <v>132760</v>
          </cell>
          <cell r="AG57">
            <v>0</v>
          </cell>
          <cell r="AH57">
            <v>0</v>
          </cell>
          <cell r="AI57">
            <v>132760</v>
          </cell>
          <cell r="AJ57">
            <v>0</v>
          </cell>
          <cell r="AK57">
            <v>6566</v>
          </cell>
          <cell r="AL57">
            <v>139326</v>
          </cell>
          <cell r="AM57">
            <v>0</v>
          </cell>
          <cell r="AN57">
            <v>0</v>
          </cell>
          <cell r="AO57">
            <v>0</v>
          </cell>
          <cell r="AP57">
            <v>0</v>
          </cell>
          <cell r="AQ57">
            <v>139326</v>
          </cell>
          <cell r="AS57">
            <v>48</v>
          </cell>
          <cell r="AT57">
            <v>0</v>
          </cell>
          <cell r="AU57">
            <v>0</v>
          </cell>
          <cell r="AV57">
            <v>0</v>
          </cell>
          <cell r="AW57">
            <v>0</v>
          </cell>
          <cell r="AX57">
            <v>0</v>
          </cell>
          <cell r="AY57">
            <v>493357</v>
          </cell>
          <cell r="BH57">
            <v>0</v>
          </cell>
          <cell r="CA57">
            <v>48</v>
          </cell>
          <cell r="CB57">
            <v>48</v>
          </cell>
          <cell r="CC57" t="str">
            <v>BURLINGTON</v>
          </cell>
          <cell r="CD57">
            <v>132760</v>
          </cell>
          <cell r="CE57">
            <v>162974</v>
          </cell>
          <cell r="CF57">
            <v>0</v>
          </cell>
          <cell r="CG57">
            <v>7586.4</v>
          </cell>
          <cell r="CH57">
            <v>28267.600000000002</v>
          </cell>
          <cell r="CI57">
            <v>0</v>
          </cell>
          <cell r="CJ57">
            <v>35854</v>
          </cell>
          <cell r="CK57">
            <v>925.208415991582</v>
          </cell>
          <cell r="DA57">
            <v>48</v>
          </cell>
          <cell r="DB57" t="str">
            <v>BURLINGTON</v>
          </cell>
          <cell r="DG57">
            <v>0</v>
          </cell>
          <cell r="DK57">
            <v>0</v>
          </cell>
          <cell r="DL57">
            <v>0</v>
          </cell>
          <cell r="DN57">
            <v>0</v>
          </cell>
          <cell r="DP57">
            <v>0</v>
          </cell>
          <cell r="DQ57">
            <v>0</v>
          </cell>
          <cell r="DR57">
            <v>0</v>
          </cell>
          <cell r="DT57">
            <v>0</v>
          </cell>
          <cell r="EC57">
            <v>-48</v>
          </cell>
        </row>
        <row r="58">
          <cell r="A58">
            <v>49</v>
          </cell>
          <cell r="B58">
            <v>49</v>
          </cell>
          <cell r="C58" t="str">
            <v>CAMBRIDGE</v>
          </cell>
          <cell r="D58">
            <v>587</v>
          </cell>
          <cell r="E58">
            <v>18857047</v>
          </cell>
          <cell r="F58">
            <v>0</v>
          </cell>
          <cell r="G58">
            <v>550606</v>
          </cell>
          <cell r="H58">
            <v>19407653</v>
          </cell>
          <cell r="J58">
            <v>550606</v>
          </cell>
          <cell r="K58">
            <v>2963008.8473367621</v>
          </cell>
          <cell r="L58">
            <v>3513614.8473367621</v>
          </cell>
          <cell r="N58">
            <v>15894038.152663238</v>
          </cell>
          <cell r="P58">
            <v>550606</v>
          </cell>
          <cell r="Q58">
            <v>0</v>
          </cell>
          <cell r="R58">
            <v>0</v>
          </cell>
          <cell r="S58">
            <v>2963008.8473367621</v>
          </cell>
          <cell r="T58">
            <v>3513614.8473367621</v>
          </cell>
          <cell r="V58">
            <v>4434655.4000000004</v>
          </cell>
          <cell r="Z58">
            <v>49</v>
          </cell>
          <cell r="AA58">
            <v>587</v>
          </cell>
          <cell r="AB58">
            <v>0</v>
          </cell>
          <cell r="AC58">
            <v>0</v>
          </cell>
          <cell r="AD58">
            <v>13</v>
          </cell>
          <cell r="AE58">
            <v>0</v>
          </cell>
          <cell r="AF58">
            <v>18857047</v>
          </cell>
          <cell r="AG58">
            <v>0</v>
          </cell>
          <cell r="AH58">
            <v>0</v>
          </cell>
          <cell r="AI58">
            <v>18857047</v>
          </cell>
          <cell r="AJ58">
            <v>0</v>
          </cell>
          <cell r="AK58">
            <v>550606</v>
          </cell>
          <cell r="AL58">
            <v>19407653</v>
          </cell>
          <cell r="AM58">
            <v>0</v>
          </cell>
          <cell r="AN58">
            <v>0</v>
          </cell>
          <cell r="AO58">
            <v>0</v>
          </cell>
          <cell r="AP58">
            <v>0</v>
          </cell>
          <cell r="AQ58">
            <v>19407653</v>
          </cell>
          <cell r="AS58">
            <v>49</v>
          </cell>
          <cell r="AT58">
            <v>0</v>
          </cell>
          <cell r="AU58">
            <v>0</v>
          </cell>
          <cell r="AV58">
            <v>0</v>
          </cell>
          <cell r="AW58">
            <v>0</v>
          </cell>
          <cell r="AX58">
            <v>0</v>
          </cell>
          <cell r="AY58">
            <v>493357</v>
          </cell>
          <cell r="BH58">
            <v>0</v>
          </cell>
          <cell r="CA58">
            <v>49</v>
          </cell>
          <cell r="CB58">
            <v>49</v>
          </cell>
          <cell r="CC58" t="str">
            <v>CAMBRIDGE</v>
          </cell>
          <cell r="CD58">
            <v>18857047</v>
          </cell>
          <cell r="CE58">
            <v>15946579</v>
          </cell>
          <cell r="CF58">
            <v>2910468</v>
          </cell>
          <cell r="CG58">
            <v>430817.39999999997</v>
          </cell>
          <cell r="CH58">
            <v>542764</v>
          </cell>
          <cell r="CI58">
            <v>0</v>
          </cell>
          <cell r="CJ58">
            <v>3884049.4</v>
          </cell>
          <cell r="CK58">
            <v>2963008.8473367621</v>
          </cell>
          <cell r="DA58">
            <v>49</v>
          </cell>
          <cell r="DB58" t="str">
            <v>CAMBRIDGE</v>
          </cell>
          <cell r="DG58">
            <v>0</v>
          </cell>
          <cell r="DK58">
            <v>0</v>
          </cell>
          <cell r="DL58">
            <v>0</v>
          </cell>
          <cell r="DN58">
            <v>0</v>
          </cell>
          <cell r="DP58">
            <v>2910468</v>
          </cell>
          <cell r="DQ58">
            <v>3461074</v>
          </cell>
          <cell r="DR58">
            <v>-550606</v>
          </cell>
          <cell r="DT58">
            <v>0</v>
          </cell>
          <cell r="EC58">
            <v>-49</v>
          </cell>
        </row>
        <row r="59">
          <cell r="A59">
            <v>50</v>
          </cell>
          <cell r="B59">
            <v>50</v>
          </cell>
          <cell r="C59" t="str">
            <v>CANTON</v>
          </cell>
          <cell r="D59">
            <v>25</v>
          </cell>
          <cell r="E59">
            <v>472223</v>
          </cell>
          <cell r="F59">
            <v>0</v>
          </cell>
          <cell r="G59">
            <v>23450</v>
          </cell>
          <cell r="H59">
            <v>495673</v>
          </cell>
          <cell r="J59">
            <v>23450</v>
          </cell>
          <cell r="K59">
            <v>119358.97436407772</v>
          </cell>
          <cell r="L59">
            <v>142808.97436407773</v>
          </cell>
          <cell r="N59">
            <v>352864.02563592227</v>
          </cell>
          <cell r="P59">
            <v>23450</v>
          </cell>
          <cell r="Q59">
            <v>0</v>
          </cell>
          <cell r="R59">
            <v>0</v>
          </cell>
          <cell r="S59">
            <v>119358.97436407772</v>
          </cell>
          <cell r="T59">
            <v>142808.97436407773</v>
          </cell>
          <cell r="V59">
            <v>224503.4</v>
          </cell>
          <cell r="Z59">
            <v>50</v>
          </cell>
          <cell r="AA59">
            <v>25</v>
          </cell>
          <cell r="AB59">
            <v>0</v>
          </cell>
          <cell r="AC59">
            <v>0</v>
          </cell>
          <cell r="AD59">
            <v>0</v>
          </cell>
          <cell r="AE59">
            <v>0</v>
          </cell>
          <cell r="AF59">
            <v>472223</v>
          </cell>
          <cell r="AG59">
            <v>0</v>
          </cell>
          <cell r="AH59">
            <v>0</v>
          </cell>
          <cell r="AI59">
            <v>472223</v>
          </cell>
          <cell r="AJ59">
            <v>0</v>
          </cell>
          <cell r="AK59">
            <v>23450</v>
          </cell>
          <cell r="AL59">
            <v>495673</v>
          </cell>
          <cell r="AM59">
            <v>0</v>
          </cell>
          <cell r="AN59">
            <v>0</v>
          </cell>
          <cell r="AO59">
            <v>0</v>
          </cell>
          <cell r="AP59">
            <v>0</v>
          </cell>
          <cell r="AQ59">
            <v>495673</v>
          </cell>
          <cell r="AS59">
            <v>50</v>
          </cell>
          <cell r="AT59">
            <v>0</v>
          </cell>
          <cell r="AU59">
            <v>0</v>
          </cell>
          <cell r="AV59">
            <v>0</v>
          </cell>
          <cell r="AW59">
            <v>0</v>
          </cell>
          <cell r="AX59">
            <v>0</v>
          </cell>
          <cell r="AY59">
            <v>493357</v>
          </cell>
          <cell r="BH59">
            <v>0</v>
          </cell>
          <cell r="CA59">
            <v>50</v>
          </cell>
          <cell r="CB59">
            <v>50</v>
          </cell>
          <cell r="CC59" t="str">
            <v>CANTON</v>
          </cell>
          <cell r="CD59">
            <v>472223</v>
          </cell>
          <cell r="CE59">
            <v>364211</v>
          </cell>
          <cell r="CF59">
            <v>108012</v>
          </cell>
          <cell r="CG59">
            <v>93041.4</v>
          </cell>
          <cell r="CH59">
            <v>0</v>
          </cell>
          <cell r="CI59">
            <v>0</v>
          </cell>
          <cell r="CJ59">
            <v>201053.4</v>
          </cell>
          <cell r="CK59">
            <v>119358.97436407772</v>
          </cell>
          <cell r="DA59">
            <v>50</v>
          </cell>
          <cell r="DB59" t="str">
            <v>CANTON</v>
          </cell>
          <cell r="DG59">
            <v>0</v>
          </cell>
          <cell r="DK59">
            <v>0</v>
          </cell>
          <cell r="DL59">
            <v>0</v>
          </cell>
          <cell r="DN59">
            <v>0</v>
          </cell>
          <cell r="DP59">
            <v>108012</v>
          </cell>
          <cell r="DQ59">
            <v>131462</v>
          </cell>
          <cell r="DR59">
            <v>-23450</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V60">
            <v>0</v>
          </cell>
          <cell r="Z60">
            <v>51</v>
          </cell>
          <cell r="AS60">
            <v>51</v>
          </cell>
          <cell r="AT60">
            <v>0</v>
          </cell>
          <cell r="AU60">
            <v>0</v>
          </cell>
          <cell r="AV60">
            <v>0</v>
          </cell>
          <cell r="AW60">
            <v>0</v>
          </cell>
          <cell r="AX60">
            <v>0</v>
          </cell>
          <cell r="AY60">
            <v>493357</v>
          </cell>
          <cell r="BH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70</v>
          </cell>
          <cell r="E61">
            <v>1046972</v>
          </cell>
          <cell r="F61">
            <v>0</v>
          </cell>
          <cell r="G61">
            <v>65660</v>
          </cell>
          <cell r="H61">
            <v>1112632</v>
          </cell>
          <cell r="J61">
            <v>65660</v>
          </cell>
          <cell r="K61">
            <v>110965.01771440428</v>
          </cell>
          <cell r="L61">
            <v>176625.01771440427</v>
          </cell>
          <cell r="N61">
            <v>936006.98228559573</v>
          </cell>
          <cell r="P61">
            <v>65660</v>
          </cell>
          <cell r="Q61">
            <v>0</v>
          </cell>
          <cell r="R61">
            <v>0</v>
          </cell>
          <cell r="S61">
            <v>110965.01771440428</v>
          </cell>
          <cell r="T61">
            <v>176625.01771440427</v>
          </cell>
          <cell r="V61">
            <v>343368.2</v>
          </cell>
          <cell r="Z61">
            <v>52</v>
          </cell>
          <cell r="AA61">
            <v>70</v>
          </cell>
          <cell r="AB61">
            <v>0</v>
          </cell>
          <cell r="AC61">
            <v>0</v>
          </cell>
          <cell r="AD61">
            <v>0</v>
          </cell>
          <cell r="AE61">
            <v>0</v>
          </cell>
          <cell r="AF61">
            <v>1046972</v>
          </cell>
          <cell r="AG61">
            <v>0</v>
          </cell>
          <cell r="AH61">
            <v>0</v>
          </cell>
          <cell r="AI61">
            <v>1046972</v>
          </cell>
          <cell r="AJ61">
            <v>0</v>
          </cell>
          <cell r="AK61">
            <v>65660</v>
          </cell>
          <cell r="AL61">
            <v>1112632</v>
          </cell>
          <cell r="AM61">
            <v>0</v>
          </cell>
          <cell r="AN61">
            <v>0</v>
          </cell>
          <cell r="AO61">
            <v>0</v>
          </cell>
          <cell r="AP61">
            <v>0</v>
          </cell>
          <cell r="AQ61">
            <v>1112632</v>
          </cell>
          <cell r="AS61">
            <v>52</v>
          </cell>
          <cell r="AT61">
            <v>0</v>
          </cell>
          <cell r="AU61">
            <v>0</v>
          </cell>
          <cell r="AV61">
            <v>0</v>
          </cell>
          <cell r="AW61">
            <v>0</v>
          </cell>
          <cell r="AX61">
            <v>0</v>
          </cell>
          <cell r="AY61">
            <v>493357</v>
          </cell>
          <cell r="BH61">
            <v>0</v>
          </cell>
          <cell r="CA61">
            <v>52</v>
          </cell>
          <cell r="CB61">
            <v>52</v>
          </cell>
          <cell r="CC61" t="str">
            <v>CARVER</v>
          </cell>
          <cell r="CD61">
            <v>1046972</v>
          </cell>
          <cell r="CE61">
            <v>946023</v>
          </cell>
          <cell r="CF61">
            <v>100949</v>
          </cell>
          <cell r="CG61">
            <v>82128</v>
          </cell>
          <cell r="CH61">
            <v>94631.200000000012</v>
          </cell>
          <cell r="CI61">
            <v>0</v>
          </cell>
          <cell r="CJ61">
            <v>277708.2</v>
          </cell>
          <cell r="CK61">
            <v>110965.01771440428</v>
          </cell>
          <cell r="DA61">
            <v>52</v>
          </cell>
          <cell r="DB61" t="str">
            <v>CARVER</v>
          </cell>
          <cell r="DG61">
            <v>0</v>
          </cell>
          <cell r="DK61">
            <v>0</v>
          </cell>
          <cell r="DL61">
            <v>0</v>
          </cell>
          <cell r="DN61">
            <v>0</v>
          </cell>
          <cell r="DP61">
            <v>100949</v>
          </cell>
          <cell r="DQ61">
            <v>166609</v>
          </cell>
          <cell r="DR61">
            <v>-65660</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V62">
            <v>0</v>
          </cell>
          <cell r="Z62">
            <v>53</v>
          </cell>
          <cell r="AS62">
            <v>53</v>
          </cell>
          <cell r="AT62">
            <v>0</v>
          </cell>
          <cell r="AU62">
            <v>0</v>
          </cell>
          <cell r="AV62">
            <v>0</v>
          </cell>
          <cell r="AW62">
            <v>0</v>
          </cell>
          <cell r="AX62">
            <v>0</v>
          </cell>
          <cell r="AY62">
            <v>493357</v>
          </cell>
          <cell r="BH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V63">
            <v>0</v>
          </cell>
          <cell r="Z63">
            <v>54</v>
          </cell>
          <cell r="AS63">
            <v>54</v>
          </cell>
          <cell r="AT63">
            <v>0</v>
          </cell>
          <cell r="AU63">
            <v>0</v>
          </cell>
          <cell r="AV63">
            <v>0</v>
          </cell>
          <cell r="AW63">
            <v>0</v>
          </cell>
          <cell r="AX63">
            <v>0</v>
          </cell>
          <cell r="AY63">
            <v>493357</v>
          </cell>
          <cell r="BH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V64">
            <v>0</v>
          </cell>
          <cell r="Z64">
            <v>55</v>
          </cell>
          <cell r="AS64">
            <v>55</v>
          </cell>
          <cell r="AT64">
            <v>0</v>
          </cell>
          <cell r="AU64">
            <v>0</v>
          </cell>
          <cell r="AV64">
            <v>0</v>
          </cell>
          <cell r="AW64">
            <v>0</v>
          </cell>
          <cell r="AX64">
            <v>0</v>
          </cell>
          <cell r="AY64">
            <v>493357</v>
          </cell>
          <cell r="BH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109</v>
          </cell>
          <cell r="E65">
            <v>1632444</v>
          </cell>
          <cell r="F65">
            <v>0</v>
          </cell>
          <cell r="G65">
            <v>102242</v>
          </cell>
          <cell r="H65">
            <v>1734686</v>
          </cell>
          <cell r="J65">
            <v>102242</v>
          </cell>
          <cell r="K65">
            <v>81686.618478752527</v>
          </cell>
          <cell r="L65">
            <v>183928.61847875253</v>
          </cell>
          <cell r="N65">
            <v>1550757.3815212476</v>
          </cell>
          <cell r="P65">
            <v>102242</v>
          </cell>
          <cell r="Q65">
            <v>0</v>
          </cell>
          <cell r="R65">
            <v>0</v>
          </cell>
          <cell r="S65">
            <v>81686.618478752527</v>
          </cell>
          <cell r="T65">
            <v>183928.61847875253</v>
          </cell>
          <cell r="V65">
            <v>245828.59999999998</v>
          </cell>
          <cell r="Z65">
            <v>56</v>
          </cell>
          <cell r="AA65">
            <v>109</v>
          </cell>
          <cell r="AB65">
            <v>0</v>
          </cell>
          <cell r="AC65">
            <v>0</v>
          </cell>
          <cell r="AD65">
            <v>0</v>
          </cell>
          <cell r="AE65">
            <v>0</v>
          </cell>
          <cell r="AF65">
            <v>1632444</v>
          </cell>
          <cell r="AG65">
            <v>0</v>
          </cell>
          <cell r="AH65">
            <v>0</v>
          </cell>
          <cell r="AI65">
            <v>1632444</v>
          </cell>
          <cell r="AJ65">
            <v>0</v>
          </cell>
          <cell r="AK65">
            <v>102242</v>
          </cell>
          <cell r="AL65">
            <v>1734686</v>
          </cell>
          <cell r="AM65">
            <v>0</v>
          </cell>
          <cell r="AN65">
            <v>0</v>
          </cell>
          <cell r="AO65">
            <v>0</v>
          </cell>
          <cell r="AP65">
            <v>0</v>
          </cell>
          <cell r="AQ65">
            <v>1734686</v>
          </cell>
          <cell r="AS65">
            <v>56</v>
          </cell>
          <cell r="AT65">
            <v>0</v>
          </cell>
          <cell r="AU65">
            <v>0</v>
          </cell>
          <cell r="AV65">
            <v>0</v>
          </cell>
          <cell r="AW65">
            <v>0</v>
          </cell>
          <cell r="AX65">
            <v>0</v>
          </cell>
          <cell r="AY65">
            <v>493357</v>
          </cell>
          <cell r="BH65">
            <v>0</v>
          </cell>
          <cell r="CA65">
            <v>56</v>
          </cell>
          <cell r="CB65">
            <v>56</v>
          </cell>
          <cell r="CC65" t="str">
            <v>CHELMSFORD</v>
          </cell>
          <cell r="CD65">
            <v>1632444</v>
          </cell>
          <cell r="CE65">
            <v>1559355</v>
          </cell>
          <cell r="CF65">
            <v>73089</v>
          </cell>
          <cell r="CG65">
            <v>70497.599999999991</v>
          </cell>
          <cell r="CH65">
            <v>0</v>
          </cell>
          <cell r="CI65">
            <v>0</v>
          </cell>
          <cell r="CJ65">
            <v>143586.59999999998</v>
          </cell>
          <cell r="CK65">
            <v>81686.618478752527</v>
          </cell>
          <cell r="DA65">
            <v>56</v>
          </cell>
          <cell r="DB65" t="str">
            <v>CHELMSFORD</v>
          </cell>
          <cell r="DG65">
            <v>0</v>
          </cell>
          <cell r="DK65">
            <v>0</v>
          </cell>
          <cell r="DL65">
            <v>0</v>
          </cell>
          <cell r="DN65">
            <v>0</v>
          </cell>
          <cell r="DP65">
            <v>73089</v>
          </cell>
          <cell r="DQ65">
            <v>175331</v>
          </cell>
          <cell r="DR65">
            <v>-102242</v>
          </cell>
          <cell r="DT65">
            <v>0</v>
          </cell>
          <cell r="EC65">
            <v>-56</v>
          </cell>
        </row>
        <row r="66">
          <cell r="A66">
            <v>57</v>
          </cell>
          <cell r="B66">
            <v>57</v>
          </cell>
          <cell r="C66" t="str">
            <v>CHELSEA</v>
          </cell>
          <cell r="D66">
            <v>994</v>
          </cell>
          <cell r="E66">
            <v>16054684</v>
          </cell>
          <cell r="F66">
            <v>0</v>
          </cell>
          <cell r="G66">
            <v>932372</v>
          </cell>
          <cell r="H66">
            <v>16987056</v>
          </cell>
          <cell r="J66">
            <v>932372</v>
          </cell>
          <cell r="K66">
            <v>2064305.1731764469</v>
          </cell>
          <cell r="L66">
            <v>2996677.1731764469</v>
          </cell>
          <cell r="N66">
            <v>13990378.826823553</v>
          </cell>
          <cell r="P66">
            <v>932372</v>
          </cell>
          <cell r="Q66">
            <v>0</v>
          </cell>
          <cell r="R66">
            <v>0</v>
          </cell>
          <cell r="S66">
            <v>2064305.1731764469</v>
          </cell>
          <cell r="T66">
            <v>2996677.1731764469</v>
          </cell>
          <cell r="V66">
            <v>3929841</v>
          </cell>
          <cell r="Z66">
            <v>57</v>
          </cell>
          <cell r="AA66">
            <v>994</v>
          </cell>
          <cell r="AB66">
            <v>0</v>
          </cell>
          <cell r="AC66">
            <v>0</v>
          </cell>
          <cell r="AD66">
            <v>23</v>
          </cell>
          <cell r="AE66">
            <v>0</v>
          </cell>
          <cell r="AF66">
            <v>16054684</v>
          </cell>
          <cell r="AG66">
            <v>0</v>
          </cell>
          <cell r="AH66">
            <v>0</v>
          </cell>
          <cell r="AI66">
            <v>16054684</v>
          </cell>
          <cell r="AJ66">
            <v>0</v>
          </cell>
          <cell r="AK66">
            <v>932372</v>
          </cell>
          <cell r="AL66">
            <v>16987056</v>
          </cell>
          <cell r="AM66">
            <v>0</v>
          </cell>
          <cell r="AN66">
            <v>0</v>
          </cell>
          <cell r="AO66">
            <v>0</v>
          </cell>
          <cell r="AP66">
            <v>0</v>
          </cell>
          <cell r="AQ66">
            <v>16987056</v>
          </cell>
          <cell r="AS66">
            <v>57</v>
          </cell>
          <cell r="AT66">
            <v>0</v>
          </cell>
          <cell r="AU66">
            <v>0</v>
          </cell>
          <cell r="AV66">
            <v>0</v>
          </cell>
          <cell r="AW66">
            <v>0</v>
          </cell>
          <cell r="AX66">
            <v>0</v>
          </cell>
          <cell r="AY66">
            <v>493357</v>
          </cell>
          <cell r="BH66">
            <v>0</v>
          </cell>
          <cell r="CA66">
            <v>57</v>
          </cell>
          <cell r="CB66">
            <v>57</v>
          </cell>
          <cell r="CC66" t="str">
            <v>CHELSEA</v>
          </cell>
          <cell r="CD66">
            <v>16054684</v>
          </cell>
          <cell r="CE66">
            <v>14046129</v>
          </cell>
          <cell r="CF66">
            <v>2008555</v>
          </cell>
          <cell r="CG66">
            <v>457132.79999999999</v>
          </cell>
          <cell r="CH66">
            <v>531781.20000000007</v>
          </cell>
          <cell r="CI66">
            <v>0</v>
          </cell>
          <cell r="CJ66">
            <v>2997469</v>
          </cell>
          <cell r="CK66">
            <v>2064305.1731764469</v>
          </cell>
          <cell r="DA66">
            <v>57</v>
          </cell>
          <cell r="DB66" t="str">
            <v>CHELSEA</v>
          </cell>
          <cell r="DG66">
            <v>0</v>
          </cell>
          <cell r="DK66">
            <v>0</v>
          </cell>
          <cell r="DL66">
            <v>0</v>
          </cell>
          <cell r="DN66">
            <v>0</v>
          </cell>
          <cell r="DP66">
            <v>2008555</v>
          </cell>
          <cell r="DQ66">
            <v>2940927</v>
          </cell>
          <cell r="DR66">
            <v>-932372</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V67">
            <v>0</v>
          </cell>
          <cell r="Z67">
            <v>58</v>
          </cell>
          <cell r="AS67">
            <v>58</v>
          </cell>
          <cell r="AT67">
            <v>0</v>
          </cell>
          <cell r="AU67">
            <v>0</v>
          </cell>
          <cell r="AV67">
            <v>0</v>
          </cell>
          <cell r="AW67">
            <v>0</v>
          </cell>
          <cell r="AX67">
            <v>0</v>
          </cell>
          <cell r="AY67">
            <v>493357</v>
          </cell>
          <cell r="BH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V68">
            <v>0</v>
          </cell>
          <cell r="Z68">
            <v>59</v>
          </cell>
          <cell r="AS68">
            <v>59</v>
          </cell>
          <cell r="AT68">
            <v>0</v>
          </cell>
          <cell r="AU68">
            <v>0</v>
          </cell>
          <cell r="AV68">
            <v>0</v>
          </cell>
          <cell r="AW68">
            <v>0</v>
          </cell>
          <cell r="AX68">
            <v>0</v>
          </cell>
          <cell r="AY68">
            <v>493357</v>
          </cell>
          <cell r="BH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V69">
            <v>0</v>
          </cell>
          <cell r="Z69">
            <v>60</v>
          </cell>
          <cell r="AS69">
            <v>60</v>
          </cell>
          <cell r="AT69">
            <v>0</v>
          </cell>
          <cell r="AU69">
            <v>0</v>
          </cell>
          <cell r="AV69">
            <v>0</v>
          </cell>
          <cell r="AW69">
            <v>0</v>
          </cell>
          <cell r="AX69">
            <v>0</v>
          </cell>
          <cell r="AY69">
            <v>493357</v>
          </cell>
          <cell r="BH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345</v>
          </cell>
          <cell r="E70">
            <v>4872768</v>
          </cell>
          <cell r="F70">
            <v>0</v>
          </cell>
          <cell r="G70">
            <v>323610</v>
          </cell>
          <cell r="H70">
            <v>5196378</v>
          </cell>
          <cell r="J70">
            <v>323610</v>
          </cell>
          <cell r="K70">
            <v>805948.10982448817</v>
          </cell>
          <cell r="L70">
            <v>1129558.1098244882</v>
          </cell>
          <cell r="N70">
            <v>4066819.8901755121</v>
          </cell>
          <cell r="P70">
            <v>323610</v>
          </cell>
          <cell r="Q70">
            <v>0</v>
          </cell>
          <cell r="R70">
            <v>0</v>
          </cell>
          <cell r="S70">
            <v>805948.10982448817</v>
          </cell>
          <cell r="T70">
            <v>1129558.1098244882</v>
          </cell>
          <cell r="V70">
            <v>1512693</v>
          </cell>
          <cell r="Z70">
            <v>61</v>
          </cell>
          <cell r="AA70">
            <v>345</v>
          </cell>
          <cell r="AB70">
            <v>0</v>
          </cell>
          <cell r="AC70">
            <v>0</v>
          </cell>
          <cell r="AD70">
            <v>0</v>
          </cell>
          <cell r="AE70">
            <v>0</v>
          </cell>
          <cell r="AF70">
            <v>4872768</v>
          </cell>
          <cell r="AG70">
            <v>0</v>
          </cell>
          <cell r="AH70">
            <v>0</v>
          </cell>
          <cell r="AI70">
            <v>4872768</v>
          </cell>
          <cell r="AJ70">
            <v>0</v>
          </cell>
          <cell r="AK70">
            <v>323610</v>
          </cell>
          <cell r="AL70">
            <v>5196378</v>
          </cell>
          <cell r="AM70">
            <v>0</v>
          </cell>
          <cell r="AN70">
            <v>0</v>
          </cell>
          <cell r="AO70">
            <v>0</v>
          </cell>
          <cell r="AP70">
            <v>0</v>
          </cell>
          <cell r="AQ70">
            <v>5196378</v>
          </cell>
          <cell r="AS70">
            <v>61</v>
          </cell>
          <cell r="AT70">
            <v>0</v>
          </cell>
          <cell r="AU70">
            <v>0</v>
          </cell>
          <cell r="AV70">
            <v>0</v>
          </cell>
          <cell r="AW70">
            <v>0</v>
          </cell>
          <cell r="AX70">
            <v>0</v>
          </cell>
          <cell r="AY70">
            <v>493357</v>
          </cell>
          <cell r="BH70">
            <v>0</v>
          </cell>
          <cell r="CA70">
            <v>61</v>
          </cell>
          <cell r="CB70">
            <v>61</v>
          </cell>
          <cell r="CC70" t="str">
            <v>CHICOPEE</v>
          </cell>
          <cell r="CD70">
            <v>4872768</v>
          </cell>
          <cell r="CE70">
            <v>4086882</v>
          </cell>
          <cell r="CF70">
            <v>785886</v>
          </cell>
          <cell r="CG70">
            <v>164502.6</v>
          </cell>
          <cell r="CH70">
            <v>238694.40000000002</v>
          </cell>
          <cell r="CI70">
            <v>0</v>
          </cell>
          <cell r="CJ70">
            <v>1189083</v>
          </cell>
          <cell r="CK70">
            <v>805948.10982448817</v>
          </cell>
          <cell r="DA70">
            <v>61</v>
          </cell>
          <cell r="DB70" t="str">
            <v>CHICOPEE</v>
          </cell>
          <cell r="DG70">
            <v>0</v>
          </cell>
          <cell r="DK70">
            <v>0</v>
          </cell>
          <cell r="DL70">
            <v>0</v>
          </cell>
          <cell r="DN70">
            <v>0</v>
          </cell>
          <cell r="DP70">
            <v>785886</v>
          </cell>
          <cell r="DQ70">
            <v>1109496</v>
          </cell>
          <cell r="DR70">
            <v>-323610</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V71">
            <v>0</v>
          </cell>
          <cell r="Z71">
            <v>62</v>
          </cell>
          <cell r="AS71">
            <v>62</v>
          </cell>
          <cell r="AT71">
            <v>0</v>
          </cell>
          <cell r="AU71">
            <v>0</v>
          </cell>
          <cell r="AV71">
            <v>0</v>
          </cell>
          <cell r="AW71">
            <v>0</v>
          </cell>
          <cell r="AX71">
            <v>0</v>
          </cell>
          <cell r="AY71">
            <v>493357</v>
          </cell>
          <cell r="BH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4</v>
          </cell>
          <cell r="E72">
            <v>65172</v>
          </cell>
          <cell r="F72">
            <v>0</v>
          </cell>
          <cell r="G72">
            <v>3752</v>
          </cell>
          <cell r="H72">
            <v>68924</v>
          </cell>
          <cell r="J72">
            <v>3752</v>
          </cell>
          <cell r="K72">
            <v>27666.120608188179</v>
          </cell>
          <cell r="L72">
            <v>31418.120608188179</v>
          </cell>
          <cell r="N72">
            <v>37505.879391811817</v>
          </cell>
          <cell r="P72">
            <v>3752</v>
          </cell>
          <cell r="Q72">
            <v>0</v>
          </cell>
          <cell r="R72">
            <v>0</v>
          </cell>
          <cell r="S72">
            <v>27666.120608188179</v>
          </cell>
          <cell r="T72">
            <v>31418.120608188179</v>
          </cell>
          <cell r="V72">
            <v>52737.2</v>
          </cell>
          <cell r="Z72">
            <v>63</v>
          </cell>
          <cell r="AA72">
            <v>4</v>
          </cell>
          <cell r="AB72">
            <v>0</v>
          </cell>
          <cell r="AC72">
            <v>0</v>
          </cell>
          <cell r="AD72">
            <v>0</v>
          </cell>
          <cell r="AE72">
            <v>0</v>
          </cell>
          <cell r="AF72">
            <v>65172</v>
          </cell>
          <cell r="AG72">
            <v>0</v>
          </cell>
          <cell r="AH72">
            <v>0</v>
          </cell>
          <cell r="AI72">
            <v>65172</v>
          </cell>
          <cell r="AJ72">
            <v>0</v>
          </cell>
          <cell r="AK72">
            <v>3752</v>
          </cell>
          <cell r="AL72">
            <v>68924</v>
          </cell>
          <cell r="AM72">
            <v>0</v>
          </cell>
          <cell r="AN72">
            <v>0</v>
          </cell>
          <cell r="AO72">
            <v>0</v>
          </cell>
          <cell r="AP72">
            <v>0</v>
          </cell>
          <cell r="AQ72">
            <v>68924</v>
          </cell>
          <cell r="AS72">
            <v>63</v>
          </cell>
          <cell r="AT72">
            <v>0</v>
          </cell>
          <cell r="AU72">
            <v>0</v>
          </cell>
          <cell r="AV72">
            <v>0</v>
          </cell>
          <cell r="AW72">
            <v>0</v>
          </cell>
          <cell r="AX72">
            <v>0</v>
          </cell>
          <cell r="AY72">
            <v>493357</v>
          </cell>
          <cell r="BH72">
            <v>0</v>
          </cell>
          <cell r="CA72">
            <v>63</v>
          </cell>
          <cell r="CB72">
            <v>63</v>
          </cell>
          <cell r="CC72" t="str">
            <v>CLARKSBURG</v>
          </cell>
          <cell r="CD72">
            <v>65172</v>
          </cell>
          <cell r="CE72">
            <v>40467</v>
          </cell>
          <cell r="CF72">
            <v>24705</v>
          </cell>
          <cell r="CG72">
            <v>24280.2</v>
          </cell>
          <cell r="CH72">
            <v>0</v>
          </cell>
          <cell r="CI72">
            <v>0</v>
          </cell>
          <cell r="CJ72">
            <v>48985.2</v>
          </cell>
          <cell r="CK72">
            <v>27666.120608188179</v>
          </cell>
          <cell r="DA72">
            <v>63</v>
          </cell>
          <cell r="DB72" t="str">
            <v>CLARKSBURG</v>
          </cell>
          <cell r="DG72">
            <v>0</v>
          </cell>
          <cell r="DK72">
            <v>0</v>
          </cell>
          <cell r="DL72">
            <v>0</v>
          </cell>
          <cell r="DN72">
            <v>0</v>
          </cell>
          <cell r="DP72">
            <v>24705</v>
          </cell>
          <cell r="DQ72">
            <v>28457</v>
          </cell>
          <cell r="DR72">
            <v>-3752</v>
          </cell>
          <cell r="DT72">
            <v>0</v>
          </cell>
          <cell r="EC72">
            <v>-63</v>
          </cell>
        </row>
        <row r="73">
          <cell r="A73">
            <v>64</v>
          </cell>
          <cell r="B73">
            <v>64</v>
          </cell>
          <cell r="C73" t="str">
            <v>CLINTON</v>
          </cell>
          <cell r="D73">
            <v>94</v>
          </cell>
          <cell r="E73">
            <v>1170037</v>
          </cell>
          <cell r="F73">
            <v>0</v>
          </cell>
          <cell r="G73">
            <v>88172</v>
          </cell>
          <cell r="H73">
            <v>1258209</v>
          </cell>
          <cell r="J73">
            <v>88172</v>
          </cell>
          <cell r="K73">
            <v>127380.01741423004</v>
          </cell>
          <cell r="L73">
            <v>215552.01741423004</v>
          </cell>
          <cell r="N73">
            <v>1042656.98258577</v>
          </cell>
          <cell r="P73">
            <v>88172</v>
          </cell>
          <cell r="Q73">
            <v>0</v>
          </cell>
          <cell r="R73">
            <v>0</v>
          </cell>
          <cell r="S73">
            <v>127380.01741423004</v>
          </cell>
          <cell r="T73">
            <v>215552.01741423004</v>
          </cell>
          <cell r="V73">
            <v>334747.39999999997</v>
          </cell>
          <cell r="Z73">
            <v>64</v>
          </cell>
          <cell r="AA73">
            <v>94</v>
          </cell>
          <cell r="AB73">
            <v>0</v>
          </cell>
          <cell r="AC73">
            <v>0</v>
          </cell>
          <cell r="AD73">
            <v>0</v>
          </cell>
          <cell r="AE73">
            <v>0</v>
          </cell>
          <cell r="AF73">
            <v>1170037</v>
          </cell>
          <cell r="AG73">
            <v>0</v>
          </cell>
          <cell r="AH73">
            <v>0</v>
          </cell>
          <cell r="AI73">
            <v>1170037</v>
          </cell>
          <cell r="AJ73">
            <v>0</v>
          </cell>
          <cell r="AK73">
            <v>88172</v>
          </cell>
          <cell r="AL73">
            <v>1258209</v>
          </cell>
          <cell r="AM73">
            <v>0</v>
          </cell>
          <cell r="AN73">
            <v>0</v>
          </cell>
          <cell r="AO73">
            <v>0</v>
          </cell>
          <cell r="AP73">
            <v>0</v>
          </cell>
          <cell r="AQ73">
            <v>1258209</v>
          </cell>
          <cell r="AS73">
            <v>64</v>
          </cell>
          <cell r="AT73">
            <v>0</v>
          </cell>
          <cell r="AU73">
            <v>0</v>
          </cell>
          <cell r="AV73">
            <v>0</v>
          </cell>
          <cell r="AW73">
            <v>0</v>
          </cell>
          <cell r="AX73">
            <v>0</v>
          </cell>
          <cell r="AY73">
            <v>493357</v>
          </cell>
          <cell r="BH73">
            <v>0</v>
          </cell>
          <cell r="CA73">
            <v>64</v>
          </cell>
          <cell r="CB73">
            <v>64</v>
          </cell>
          <cell r="CC73" t="str">
            <v>CLINTON</v>
          </cell>
          <cell r="CD73">
            <v>1170037</v>
          </cell>
          <cell r="CE73">
            <v>1058055</v>
          </cell>
          <cell r="CF73">
            <v>111982</v>
          </cell>
          <cell r="CG73">
            <v>126258.59999999999</v>
          </cell>
          <cell r="CH73">
            <v>8334.8000000000011</v>
          </cell>
          <cell r="CI73">
            <v>0</v>
          </cell>
          <cell r="CJ73">
            <v>246575.39999999997</v>
          </cell>
          <cell r="CK73">
            <v>127380.01741423004</v>
          </cell>
          <cell r="DA73">
            <v>64</v>
          </cell>
          <cell r="DB73" t="str">
            <v>CLINTON</v>
          </cell>
          <cell r="DG73">
            <v>0</v>
          </cell>
          <cell r="DK73">
            <v>0</v>
          </cell>
          <cell r="DL73">
            <v>0</v>
          </cell>
          <cell r="DN73">
            <v>0</v>
          </cell>
          <cell r="DP73">
            <v>111982</v>
          </cell>
          <cell r="DQ73">
            <v>200154</v>
          </cell>
          <cell r="DR73">
            <v>-88172</v>
          </cell>
          <cell r="DT73">
            <v>0</v>
          </cell>
          <cell r="EC73">
            <v>-64</v>
          </cell>
        </row>
        <row r="74">
          <cell r="A74">
            <v>65</v>
          </cell>
          <cell r="B74">
            <v>65</v>
          </cell>
          <cell r="C74" t="str">
            <v>COHASSET</v>
          </cell>
          <cell r="D74">
            <v>9</v>
          </cell>
          <cell r="E74">
            <v>160326</v>
          </cell>
          <cell r="F74">
            <v>0</v>
          </cell>
          <cell r="G74">
            <v>8442</v>
          </cell>
          <cell r="H74">
            <v>168768</v>
          </cell>
          <cell r="J74">
            <v>8442</v>
          </cell>
          <cell r="K74">
            <v>7503.9034087900045</v>
          </cell>
          <cell r="L74">
            <v>15945.903408790004</v>
          </cell>
          <cell r="N74">
            <v>152822.09659120999</v>
          </cell>
          <cell r="P74">
            <v>8442</v>
          </cell>
          <cell r="Q74">
            <v>0</v>
          </cell>
          <cell r="R74">
            <v>0</v>
          </cell>
          <cell r="S74">
            <v>7503.9034087900045</v>
          </cell>
          <cell r="T74">
            <v>15945.903408790004</v>
          </cell>
          <cell r="V74">
            <v>37792.199999999997</v>
          </cell>
          <cell r="Z74">
            <v>65</v>
          </cell>
          <cell r="AA74">
            <v>9</v>
          </cell>
          <cell r="AB74">
            <v>0</v>
          </cell>
          <cell r="AC74">
            <v>0</v>
          </cell>
          <cell r="AD74">
            <v>0</v>
          </cell>
          <cell r="AE74">
            <v>0</v>
          </cell>
          <cell r="AF74">
            <v>160326</v>
          </cell>
          <cell r="AG74">
            <v>0</v>
          </cell>
          <cell r="AH74">
            <v>0</v>
          </cell>
          <cell r="AI74">
            <v>160326</v>
          </cell>
          <cell r="AJ74">
            <v>0</v>
          </cell>
          <cell r="AK74">
            <v>8442</v>
          </cell>
          <cell r="AL74">
            <v>168768</v>
          </cell>
          <cell r="AM74">
            <v>0</v>
          </cell>
          <cell r="AN74">
            <v>0</v>
          </cell>
          <cell r="AO74">
            <v>0</v>
          </cell>
          <cell r="AP74">
            <v>0</v>
          </cell>
          <cell r="AQ74">
            <v>168768</v>
          </cell>
          <cell r="AS74">
            <v>65</v>
          </cell>
          <cell r="AT74">
            <v>0</v>
          </cell>
          <cell r="AU74">
            <v>0</v>
          </cell>
          <cell r="AV74">
            <v>0</v>
          </cell>
          <cell r="AW74">
            <v>0</v>
          </cell>
          <cell r="AX74">
            <v>0</v>
          </cell>
          <cell r="AY74">
            <v>493357</v>
          </cell>
          <cell r="BH74">
            <v>0</v>
          </cell>
          <cell r="CA74">
            <v>65</v>
          </cell>
          <cell r="CB74">
            <v>65</v>
          </cell>
          <cell r="CC74" t="str">
            <v>COHASSET</v>
          </cell>
          <cell r="CD74">
            <v>160326</v>
          </cell>
          <cell r="CE74">
            <v>155840</v>
          </cell>
          <cell r="CF74">
            <v>4486</v>
          </cell>
          <cell r="CG74">
            <v>24745.8</v>
          </cell>
          <cell r="CH74">
            <v>118.4</v>
          </cell>
          <cell r="CI74">
            <v>0</v>
          </cell>
          <cell r="CJ74">
            <v>29350.2</v>
          </cell>
          <cell r="CK74">
            <v>7503.9034087900045</v>
          </cell>
          <cell r="DA74">
            <v>65</v>
          </cell>
          <cell r="DB74" t="str">
            <v>COHASSET</v>
          </cell>
          <cell r="DG74">
            <v>0</v>
          </cell>
          <cell r="DK74">
            <v>0</v>
          </cell>
          <cell r="DL74">
            <v>0</v>
          </cell>
          <cell r="DN74">
            <v>0</v>
          </cell>
          <cell r="DP74">
            <v>4486</v>
          </cell>
          <cell r="DQ74">
            <v>12928</v>
          </cell>
          <cell r="DR74">
            <v>-8442</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V75">
            <v>0</v>
          </cell>
          <cell r="Z75">
            <v>66</v>
          </cell>
          <cell r="AS75">
            <v>66</v>
          </cell>
          <cell r="AT75">
            <v>0</v>
          </cell>
          <cell r="AU75">
            <v>0</v>
          </cell>
          <cell r="AV75">
            <v>0</v>
          </cell>
          <cell r="AW75">
            <v>0</v>
          </cell>
          <cell r="AX75">
            <v>0</v>
          </cell>
          <cell r="AY75">
            <v>493357</v>
          </cell>
          <cell r="BH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4</v>
          </cell>
          <cell r="E76">
            <v>76180</v>
          </cell>
          <cell r="F76">
            <v>0</v>
          </cell>
          <cell r="G76">
            <v>3752</v>
          </cell>
          <cell r="H76">
            <v>79932</v>
          </cell>
          <cell r="J76">
            <v>3752</v>
          </cell>
          <cell r="K76">
            <v>38040.97813416204</v>
          </cell>
          <cell r="L76">
            <v>41792.97813416204</v>
          </cell>
          <cell r="N76">
            <v>38139.02186583796</v>
          </cell>
          <cell r="P76">
            <v>3752</v>
          </cell>
          <cell r="Q76">
            <v>0</v>
          </cell>
          <cell r="R76">
            <v>0</v>
          </cell>
          <cell r="S76">
            <v>38040.97813416204</v>
          </cell>
          <cell r="T76">
            <v>41792.97813416204</v>
          </cell>
          <cell r="V76">
            <v>42239.199999999997</v>
          </cell>
          <cell r="Z76">
            <v>67</v>
          </cell>
          <cell r="AA76">
            <v>4</v>
          </cell>
          <cell r="AB76">
            <v>0</v>
          </cell>
          <cell r="AC76">
            <v>0</v>
          </cell>
          <cell r="AD76">
            <v>0</v>
          </cell>
          <cell r="AE76">
            <v>0</v>
          </cell>
          <cell r="AF76">
            <v>76180</v>
          </cell>
          <cell r="AG76">
            <v>0</v>
          </cell>
          <cell r="AH76">
            <v>0</v>
          </cell>
          <cell r="AI76">
            <v>76180</v>
          </cell>
          <cell r="AJ76">
            <v>0</v>
          </cell>
          <cell r="AK76">
            <v>3752</v>
          </cell>
          <cell r="AL76">
            <v>79932</v>
          </cell>
          <cell r="AM76">
            <v>0</v>
          </cell>
          <cell r="AN76">
            <v>0</v>
          </cell>
          <cell r="AO76">
            <v>0</v>
          </cell>
          <cell r="AP76">
            <v>0</v>
          </cell>
          <cell r="AQ76">
            <v>79932</v>
          </cell>
          <cell r="AS76">
            <v>67</v>
          </cell>
          <cell r="AT76">
            <v>0</v>
          </cell>
          <cell r="AU76">
            <v>0</v>
          </cell>
          <cell r="AV76">
            <v>0</v>
          </cell>
          <cell r="AW76">
            <v>0</v>
          </cell>
          <cell r="AX76">
            <v>0</v>
          </cell>
          <cell r="AY76">
            <v>493357</v>
          </cell>
          <cell r="BH76">
            <v>0</v>
          </cell>
          <cell r="CA76">
            <v>67</v>
          </cell>
          <cell r="CB76">
            <v>67</v>
          </cell>
          <cell r="CC76" t="str">
            <v>CONCORD</v>
          </cell>
          <cell r="CD76">
            <v>76180</v>
          </cell>
          <cell r="CE76">
            <v>38201</v>
          </cell>
          <cell r="CF76">
            <v>37979</v>
          </cell>
          <cell r="CG76">
            <v>508.2</v>
          </cell>
          <cell r="CH76">
            <v>0</v>
          </cell>
          <cell r="CI76">
            <v>0</v>
          </cell>
          <cell r="CJ76">
            <v>38487.199999999997</v>
          </cell>
          <cell r="CK76">
            <v>38040.97813416204</v>
          </cell>
          <cell r="DA76">
            <v>67</v>
          </cell>
          <cell r="DB76" t="str">
            <v>CONCORD</v>
          </cell>
          <cell r="DG76">
            <v>0</v>
          </cell>
          <cell r="DK76">
            <v>0</v>
          </cell>
          <cell r="DL76">
            <v>0</v>
          </cell>
          <cell r="DN76">
            <v>0</v>
          </cell>
          <cell r="DP76">
            <v>37979</v>
          </cell>
          <cell r="DQ76">
            <v>41731</v>
          </cell>
          <cell r="DR76">
            <v>-3752</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V77">
            <v>0</v>
          </cell>
          <cell r="Z77">
            <v>68</v>
          </cell>
          <cell r="AS77">
            <v>68</v>
          </cell>
          <cell r="AT77">
            <v>0</v>
          </cell>
          <cell r="AU77">
            <v>0</v>
          </cell>
          <cell r="AV77">
            <v>0</v>
          </cell>
          <cell r="AW77">
            <v>0</v>
          </cell>
          <cell r="AX77">
            <v>0</v>
          </cell>
          <cell r="AY77">
            <v>493357</v>
          </cell>
          <cell r="BH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V78">
            <v>0</v>
          </cell>
          <cell r="Z78">
            <v>69</v>
          </cell>
          <cell r="AS78">
            <v>69</v>
          </cell>
          <cell r="AT78">
            <v>0</v>
          </cell>
          <cell r="AU78">
            <v>0</v>
          </cell>
          <cell r="AV78">
            <v>0</v>
          </cell>
          <cell r="AW78">
            <v>0</v>
          </cell>
          <cell r="AX78">
            <v>0</v>
          </cell>
          <cell r="AY78">
            <v>493357</v>
          </cell>
          <cell r="BH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V79">
            <v>0</v>
          </cell>
          <cell r="Z79">
            <v>70</v>
          </cell>
          <cell r="AS79">
            <v>70</v>
          </cell>
          <cell r="AT79">
            <v>0</v>
          </cell>
          <cell r="AU79">
            <v>0</v>
          </cell>
          <cell r="AV79">
            <v>0</v>
          </cell>
          <cell r="AW79">
            <v>0</v>
          </cell>
          <cell r="AX79">
            <v>0</v>
          </cell>
          <cell r="AY79">
            <v>493357</v>
          </cell>
          <cell r="BH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13</v>
          </cell>
          <cell r="E80">
            <v>210524</v>
          </cell>
          <cell r="F80">
            <v>0</v>
          </cell>
          <cell r="G80">
            <v>12194</v>
          </cell>
          <cell r="H80">
            <v>222718</v>
          </cell>
          <cell r="J80">
            <v>12194</v>
          </cell>
          <cell r="K80">
            <v>60401.383831482221</v>
          </cell>
          <cell r="L80">
            <v>72595.383831482221</v>
          </cell>
          <cell r="N80">
            <v>150122.61616851779</v>
          </cell>
          <cell r="P80">
            <v>12194</v>
          </cell>
          <cell r="Q80">
            <v>0</v>
          </cell>
          <cell r="R80">
            <v>0</v>
          </cell>
          <cell r="S80">
            <v>60401.383831482221</v>
          </cell>
          <cell r="T80">
            <v>72595.383831482221</v>
          </cell>
          <cell r="V80">
            <v>78064</v>
          </cell>
          <cell r="Z80">
            <v>71</v>
          </cell>
          <cell r="AA80">
            <v>13</v>
          </cell>
          <cell r="AB80">
            <v>0</v>
          </cell>
          <cell r="AC80">
            <v>0</v>
          </cell>
          <cell r="AD80">
            <v>1</v>
          </cell>
          <cell r="AE80">
            <v>0</v>
          </cell>
          <cell r="AF80">
            <v>210524</v>
          </cell>
          <cell r="AG80">
            <v>0</v>
          </cell>
          <cell r="AH80">
            <v>0</v>
          </cell>
          <cell r="AI80">
            <v>210524</v>
          </cell>
          <cell r="AJ80">
            <v>0</v>
          </cell>
          <cell r="AK80">
            <v>12194</v>
          </cell>
          <cell r="AL80">
            <v>222718</v>
          </cell>
          <cell r="AM80">
            <v>0</v>
          </cell>
          <cell r="AN80">
            <v>0</v>
          </cell>
          <cell r="AO80">
            <v>0</v>
          </cell>
          <cell r="AP80">
            <v>0</v>
          </cell>
          <cell r="AQ80">
            <v>222718</v>
          </cell>
          <cell r="AS80">
            <v>71</v>
          </cell>
          <cell r="AT80">
            <v>0</v>
          </cell>
          <cell r="AU80">
            <v>0</v>
          </cell>
          <cell r="AV80">
            <v>0</v>
          </cell>
          <cell r="AW80">
            <v>0</v>
          </cell>
          <cell r="AX80">
            <v>0</v>
          </cell>
          <cell r="AY80">
            <v>493357</v>
          </cell>
          <cell r="BH80">
            <v>0</v>
          </cell>
          <cell r="CA80">
            <v>71</v>
          </cell>
          <cell r="CB80">
            <v>71</v>
          </cell>
          <cell r="CC80" t="str">
            <v>DANVERS</v>
          </cell>
          <cell r="CD80">
            <v>210524</v>
          </cell>
          <cell r="CE80">
            <v>150564</v>
          </cell>
          <cell r="CF80">
            <v>59960</v>
          </cell>
          <cell r="CG80">
            <v>3619.2</v>
          </cell>
          <cell r="CH80">
            <v>2290.8000000000002</v>
          </cell>
          <cell r="CI80">
            <v>0</v>
          </cell>
          <cell r="CJ80">
            <v>65870</v>
          </cell>
          <cell r="CK80">
            <v>60401.383831482221</v>
          </cell>
          <cell r="DA80">
            <v>71</v>
          </cell>
          <cell r="DB80" t="str">
            <v>DANVERS</v>
          </cell>
          <cell r="DG80">
            <v>0</v>
          </cell>
          <cell r="DK80">
            <v>0</v>
          </cell>
          <cell r="DL80">
            <v>0</v>
          </cell>
          <cell r="DN80">
            <v>0</v>
          </cell>
          <cell r="DP80">
            <v>59960</v>
          </cell>
          <cell r="DQ80">
            <v>72154</v>
          </cell>
          <cell r="DR80">
            <v>-12194</v>
          </cell>
          <cell r="DT80">
            <v>0</v>
          </cell>
          <cell r="EC80">
            <v>-71</v>
          </cell>
        </row>
        <row r="81">
          <cell r="A81">
            <v>72</v>
          </cell>
          <cell r="B81">
            <v>72</v>
          </cell>
          <cell r="C81" t="str">
            <v>DARTMOUTH</v>
          </cell>
          <cell r="D81">
            <v>11</v>
          </cell>
          <cell r="E81">
            <v>188827</v>
          </cell>
          <cell r="F81">
            <v>0</v>
          </cell>
          <cell r="G81">
            <v>10318</v>
          </cell>
          <cell r="H81">
            <v>199145</v>
          </cell>
          <cell r="J81">
            <v>10318</v>
          </cell>
          <cell r="K81">
            <v>7961.2456712399653</v>
          </cell>
          <cell r="L81">
            <v>18279.245671239965</v>
          </cell>
          <cell r="N81">
            <v>180865.75432876003</v>
          </cell>
          <cell r="P81">
            <v>10318</v>
          </cell>
          <cell r="Q81">
            <v>0</v>
          </cell>
          <cell r="R81">
            <v>0</v>
          </cell>
          <cell r="S81">
            <v>7961.2456712399653</v>
          </cell>
          <cell r="T81">
            <v>18279.245671239965</v>
          </cell>
          <cell r="V81">
            <v>29542</v>
          </cell>
          <cell r="Z81">
            <v>72</v>
          </cell>
          <cell r="AA81">
            <v>11</v>
          </cell>
          <cell r="AB81">
            <v>0</v>
          </cell>
          <cell r="AC81">
            <v>0</v>
          </cell>
          <cell r="AD81">
            <v>0</v>
          </cell>
          <cell r="AE81">
            <v>0</v>
          </cell>
          <cell r="AF81">
            <v>188827</v>
          </cell>
          <cell r="AG81">
            <v>0</v>
          </cell>
          <cell r="AH81">
            <v>0</v>
          </cell>
          <cell r="AI81">
            <v>188827</v>
          </cell>
          <cell r="AJ81">
            <v>0</v>
          </cell>
          <cell r="AK81">
            <v>10318</v>
          </cell>
          <cell r="AL81">
            <v>199145</v>
          </cell>
          <cell r="AM81">
            <v>0</v>
          </cell>
          <cell r="AN81">
            <v>0</v>
          </cell>
          <cell r="AO81">
            <v>0</v>
          </cell>
          <cell r="AP81">
            <v>0</v>
          </cell>
          <cell r="AQ81">
            <v>199145</v>
          </cell>
          <cell r="AS81">
            <v>72</v>
          </cell>
          <cell r="AT81">
            <v>0</v>
          </cell>
          <cell r="AU81">
            <v>0</v>
          </cell>
          <cell r="AV81">
            <v>0</v>
          </cell>
          <cell r="AW81">
            <v>0</v>
          </cell>
          <cell r="AX81">
            <v>0</v>
          </cell>
          <cell r="AY81">
            <v>493357</v>
          </cell>
          <cell r="BH81">
            <v>0</v>
          </cell>
          <cell r="CA81">
            <v>72</v>
          </cell>
          <cell r="CB81">
            <v>72</v>
          </cell>
          <cell r="CC81" t="str">
            <v>DARTMOUTH</v>
          </cell>
          <cell r="CD81">
            <v>188827</v>
          </cell>
          <cell r="CE81">
            <v>181508</v>
          </cell>
          <cell r="CF81">
            <v>7319</v>
          </cell>
          <cell r="CG81">
            <v>5266.2</v>
          </cell>
          <cell r="CH81">
            <v>6638.8</v>
          </cell>
          <cell r="CI81">
            <v>0</v>
          </cell>
          <cell r="CJ81">
            <v>19224</v>
          </cell>
          <cell r="CK81">
            <v>7961.2456712399653</v>
          </cell>
          <cell r="DA81">
            <v>72</v>
          </cell>
          <cell r="DB81" t="str">
            <v>DARTMOUTH</v>
          </cell>
          <cell r="DG81">
            <v>0</v>
          </cell>
          <cell r="DK81">
            <v>0</v>
          </cell>
          <cell r="DL81">
            <v>0</v>
          </cell>
          <cell r="DN81">
            <v>0</v>
          </cell>
          <cell r="DP81">
            <v>7319</v>
          </cell>
          <cell r="DQ81">
            <v>17637</v>
          </cell>
          <cell r="DR81">
            <v>-10318</v>
          </cell>
          <cell r="DT81">
            <v>0</v>
          </cell>
          <cell r="EC81">
            <v>-72</v>
          </cell>
        </row>
        <row r="82">
          <cell r="A82">
            <v>73</v>
          </cell>
          <cell r="B82">
            <v>73</v>
          </cell>
          <cell r="C82" t="str">
            <v>DEDHAM</v>
          </cell>
          <cell r="D82">
            <v>32</v>
          </cell>
          <cell r="E82">
            <v>731640</v>
          </cell>
          <cell r="F82">
            <v>0</v>
          </cell>
          <cell r="G82">
            <v>30016</v>
          </cell>
          <cell r="H82">
            <v>761656</v>
          </cell>
          <cell r="J82">
            <v>30016</v>
          </cell>
          <cell r="K82">
            <v>18844.133386321431</v>
          </cell>
          <cell r="L82">
            <v>48860.133386321431</v>
          </cell>
          <cell r="N82">
            <v>712795.86661367852</v>
          </cell>
          <cell r="P82">
            <v>30016</v>
          </cell>
          <cell r="Q82">
            <v>0</v>
          </cell>
          <cell r="R82">
            <v>0</v>
          </cell>
          <cell r="S82">
            <v>18844.133386321431</v>
          </cell>
          <cell r="T82">
            <v>48860.133386321431</v>
          </cell>
          <cell r="V82">
            <v>245946</v>
          </cell>
          <cell r="Z82">
            <v>73</v>
          </cell>
          <cell r="AA82">
            <v>32</v>
          </cell>
          <cell r="AB82">
            <v>0</v>
          </cell>
          <cell r="AC82">
            <v>0</v>
          </cell>
          <cell r="AD82">
            <v>0</v>
          </cell>
          <cell r="AE82">
            <v>0</v>
          </cell>
          <cell r="AF82">
            <v>731640</v>
          </cell>
          <cell r="AG82">
            <v>0</v>
          </cell>
          <cell r="AH82">
            <v>0</v>
          </cell>
          <cell r="AI82">
            <v>731640</v>
          </cell>
          <cell r="AJ82">
            <v>0</v>
          </cell>
          <cell r="AK82">
            <v>30016</v>
          </cell>
          <cell r="AL82">
            <v>761656</v>
          </cell>
          <cell r="AM82">
            <v>0</v>
          </cell>
          <cell r="AN82">
            <v>0</v>
          </cell>
          <cell r="AO82">
            <v>0</v>
          </cell>
          <cell r="AP82">
            <v>0</v>
          </cell>
          <cell r="AQ82">
            <v>761656</v>
          </cell>
          <cell r="AS82">
            <v>73</v>
          </cell>
          <cell r="AT82">
            <v>0</v>
          </cell>
          <cell r="AU82">
            <v>0</v>
          </cell>
          <cell r="AV82">
            <v>0</v>
          </cell>
          <cell r="AW82">
            <v>0</v>
          </cell>
          <cell r="AX82">
            <v>0</v>
          </cell>
          <cell r="AY82">
            <v>493357</v>
          </cell>
          <cell r="BH82">
            <v>0</v>
          </cell>
          <cell r="CA82">
            <v>73</v>
          </cell>
          <cell r="CB82">
            <v>73</v>
          </cell>
          <cell r="CC82" t="str">
            <v>DEDHAM</v>
          </cell>
          <cell r="CD82">
            <v>731640</v>
          </cell>
          <cell r="CE82">
            <v>781843</v>
          </cell>
          <cell r="CF82">
            <v>0</v>
          </cell>
          <cell r="CG82">
            <v>154515.6</v>
          </cell>
          <cell r="CH82">
            <v>61414.400000000001</v>
          </cell>
          <cell r="CI82">
            <v>0</v>
          </cell>
          <cell r="CJ82">
            <v>215930</v>
          </cell>
          <cell r="CK82">
            <v>18844.133386321431</v>
          </cell>
          <cell r="DA82">
            <v>73</v>
          </cell>
          <cell r="DB82" t="str">
            <v>DEDHAM</v>
          </cell>
          <cell r="DG82">
            <v>0</v>
          </cell>
          <cell r="DK82">
            <v>0</v>
          </cell>
          <cell r="DL82">
            <v>0</v>
          </cell>
          <cell r="DN82">
            <v>0</v>
          </cell>
          <cell r="DP82">
            <v>0</v>
          </cell>
          <cell r="DQ82">
            <v>0</v>
          </cell>
          <cell r="DR82">
            <v>0</v>
          </cell>
          <cell r="DT82">
            <v>0</v>
          </cell>
          <cell r="EC82">
            <v>-73</v>
          </cell>
        </row>
        <row r="83">
          <cell r="A83">
            <v>74</v>
          </cell>
          <cell r="B83">
            <v>74</v>
          </cell>
          <cell r="C83" t="str">
            <v>DEERFIELD</v>
          </cell>
          <cell r="D83">
            <v>7</v>
          </cell>
          <cell r="E83">
            <v>122157</v>
          </cell>
          <cell r="F83">
            <v>0</v>
          </cell>
          <cell r="G83">
            <v>6566</v>
          </cell>
          <cell r="H83">
            <v>128723</v>
          </cell>
          <cell r="J83">
            <v>6566</v>
          </cell>
          <cell r="K83">
            <v>1240.0748992256674</v>
          </cell>
          <cell r="L83">
            <v>7806.0748992256677</v>
          </cell>
          <cell r="N83">
            <v>120916.92510077433</v>
          </cell>
          <cell r="P83">
            <v>6566</v>
          </cell>
          <cell r="Q83">
            <v>0</v>
          </cell>
          <cell r="R83">
            <v>0</v>
          </cell>
          <cell r="S83">
            <v>1240.0748992256674</v>
          </cell>
          <cell r="T83">
            <v>7806.0748992256677</v>
          </cell>
          <cell r="V83">
            <v>16734.199999999997</v>
          </cell>
          <cell r="Z83">
            <v>74</v>
          </cell>
          <cell r="AA83">
            <v>7</v>
          </cell>
          <cell r="AB83">
            <v>0</v>
          </cell>
          <cell r="AC83">
            <v>0</v>
          </cell>
          <cell r="AD83">
            <v>0</v>
          </cell>
          <cell r="AE83">
            <v>0</v>
          </cell>
          <cell r="AF83">
            <v>122157</v>
          </cell>
          <cell r="AG83">
            <v>0</v>
          </cell>
          <cell r="AH83">
            <v>0</v>
          </cell>
          <cell r="AI83">
            <v>122157</v>
          </cell>
          <cell r="AJ83">
            <v>0</v>
          </cell>
          <cell r="AK83">
            <v>6566</v>
          </cell>
          <cell r="AL83">
            <v>128723</v>
          </cell>
          <cell r="AM83">
            <v>0</v>
          </cell>
          <cell r="AN83">
            <v>0</v>
          </cell>
          <cell r="AO83">
            <v>0</v>
          </cell>
          <cell r="AP83">
            <v>0</v>
          </cell>
          <cell r="AQ83">
            <v>128723</v>
          </cell>
          <cell r="AS83">
            <v>74</v>
          </cell>
          <cell r="AT83">
            <v>0</v>
          </cell>
          <cell r="AU83">
            <v>0</v>
          </cell>
          <cell r="AV83">
            <v>0</v>
          </cell>
          <cell r="AW83">
            <v>0</v>
          </cell>
          <cell r="AX83">
            <v>0</v>
          </cell>
          <cell r="AY83">
            <v>493357</v>
          </cell>
          <cell r="BH83">
            <v>0</v>
          </cell>
          <cell r="CA83">
            <v>74</v>
          </cell>
          <cell r="CB83">
            <v>74</v>
          </cell>
          <cell r="CC83" t="str">
            <v>DEERFIELD</v>
          </cell>
          <cell r="CD83">
            <v>122157</v>
          </cell>
          <cell r="CE83">
            <v>122402</v>
          </cell>
          <cell r="CF83">
            <v>0</v>
          </cell>
          <cell r="CG83">
            <v>10168.199999999999</v>
          </cell>
          <cell r="CH83">
            <v>0</v>
          </cell>
          <cell r="CI83">
            <v>0</v>
          </cell>
          <cell r="CJ83">
            <v>10168.199999999999</v>
          </cell>
          <cell r="CK83">
            <v>1240.0748992256674</v>
          </cell>
          <cell r="DA83">
            <v>74</v>
          </cell>
          <cell r="DB83" t="str">
            <v>DEERFIELD</v>
          </cell>
          <cell r="DG83">
            <v>0</v>
          </cell>
          <cell r="DK83">
            <v>0</v>
          </cell>
          <cell r="DL83">
            <v>0</v>
          </cell>
          <cell r="DN83">
            <v>0</v>
          </cell>
          <cell r="DP83">
            <v>0</v>
          </cell>
          <cell r="DQ83">
            <v>6321</v>
          </cell>
          <cell r="DR83">
            <v>-6321</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V84">
            <v>0</v>
          </cell>
          <cell r="Z84">
            <v>75</v>
          </cell>
          <cell r="AS84">
            <v>75</v>
          </cell>
          <cell r="AT84">
            <v>0</v>
          </cell>
          <cell r="AU84">
            <v>0</v>
          </cell>
          <cell r="AV84">
            <v>0</v>
          </cell>
          <cell r="AW84">
            <v>0</v>
          </cell>
          <cell r="AX84">
            <v>0</v>
          </cell>
          <cell r="AY84">
            <v>493357</v>
          </cell>
          <cell r="BH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V85">
            <v>0</v>
          </cell>
          <cell r="Z85">
            <v>76</v>
          </cell>
          <cell r="AS85">
            <v>76</v>
          </cell>
          <cell r="AT85">
            <v>0</v>
          </cell>
          <cell r="AU85">
            <v>0</v>
          </cell>
          <cell r="AV85">
            <v>0</v>
          </cell>
          <cell r="AW85">
            <v>0</v>
          </cell>
          <cell r="AX85">
            <v>0</v>
          </cell>
          <cell r="AY85">
            <v>493357</v>
          </cell>
          <cell r="BH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2</v>
          </cell>
          <cell r="E86">
            <v>24920</v>
          </cell>
          <cell r="F86">
            <v>0</v>
          </cell>
          <cell r="G86">
            <v>1876</v>
          </cell>
          <cell r="H86">
            <v>26796</v>
          </cell>
          <cell r="J86">
            <v>1876</v>
          </cell>
          <cell r="K86">
            <v>3126.4200238576664</v>
          </cell>
          <cell r="L86">
            <v>5002.4200238576668</v>
          </cell>
          <cell r="N86">
            <v>21793.579976142333</v>
          </cell>
          <cell r="P86">
            <v>1876</v>
          </cell>
          <cell r="Q86">
            <v>0</v>
          </cell>
          <cell r="R86">
            <v>0</v>
          </cell>
          <cell r="S86">
            <v>3126.4200238576664</v>
          </cell>
          <cell r="T86">
            <v>5002.4200238576668</v>
          </cell>
          <cell r="V86">
            <v>27511.599999999999</v>
          </cell>
          <cell r="Z86">
            <v>77</v>
          </cell>
          <cell r="AA86">
            <v>2</v>
          </cell>
          <cell r="AB86">
            <v>0</v>
          </cell>
          <cell r="AC86">
            <v>0</v>
          </cell>
          <cell r="AD86">
            <v>0</v>
          </cell>
          <cell r="AE86">
            <v>0</v>
          </cell>
          <cell r="AF86">
            <v>24920</v>
          </cell>
          <cell r="AG86">
            <v>0</v>
          </cell>
          <cell r="AH86">
            <v>0</v>
          </cell>
          <cell r="AI86">
            <v>24920</v>
          </cell>
          <cell r="AJ86">
            <v>0</v>
          </cell>
          <cell r="AK86">
            <v>1876</v>
          </cell>
          <cell r="AL86">
            <v>26796</v>
          </cell>
          <cell r="AM86">
            <v>0</v>
          </cell>
          <cell r="AN86">
            <v>0</v>
          </cell>
          <cell r="AO86">
            <v>0</v>
          </cell>
          <cell r="AP86">
            <v>0</v>
          </cell>
          <cell r="AQ86">
            <v>26796</v>
          </cell>
          <cell r="AS86">
            <v>77</v>
          </cell>
          <cell r="AT86">
            <v>0</v>
          </cell>
          <cell r="AU86">
            <v>0</v>
          </cell>
          <cell r="AV86">
            <v>0</v>
          </cell>
          <cell r="AW86">
            <v>0</v>
          </cell>
          <cell r="AX86">
            <v>0</v>
          </cell>
          <cell r="AY86">
            <v>493357</v>
          </cell>
          <cell r="BH86">
            <v>0</v>
          </cell>
          <cell r="CA86">
            <v>77</v>
          </cell>
          <cell r="CB86">
            <v>77</v>
          </cell>
          <cell r="CC86" t="str">
            <v>DOUGLAS</v>
          </cell>
          <cell r="CD86">
            <v>24920</v>
          </cell>
          <cell r="CE86">
            <v>42726</v>
          </cell>
          <cell r="CF86">
            <v>0</v>
          </cell>
          <cell r="CG86">
            <v>25635.599999999999</v>
          </cell>
          <cell r="CH86">
            <v>0</v>
          </cell>
          <cell r="CI86">
            <v>0</v>
          </cell>
          <cell r="CJ86">
            <v>25635.599999999999</v>
          </cell>
          <cell r="CK86">
            <v>3126.4200238576664</v>
          </cell>
          <cell r="DA86">
            <v>77</v>
          </cell>
          <cell r="DB86" t="str">
            <v>DOUGLAS</v>
          </cell>
          <cell r="DG86">
            <v>0</v>
          </cell>
          <cell r="DK86">
            <v>0</v>
          </cell>
          <cell r="DL86">
            <v>0</v>
          </cell>
          <cell r="DN86">
            <v>0</v>
          </cell>
          <cell r="DP86">
            <v>0</v>
          </cell>
          <cell r="DQ86">
            <v>0</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V87">
            <v>0</v>
          </cell>
          <cell r="Z87">
            <v>78</v>
          </cell>
          <cell r="AS87">
            <v>78</v>
          </cell>
          <cell r="AT87">
            <v>0</v>
          </cell>
          <cell r="AU87">
            <v>0</v>
          </cell>
          <cell r="AV87">
            <v>0</v>
          </cell>
          <cell r="AW87">
            <v>0</v>
          </cell>
          <cell r="AX87">
            <v>0</v>
          </cell>
          <cell r="AY87">
            <v>493357</v>
          </cell>
          <cell r="BH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291</v>
          </cell>
          <cell r="E88">
            <v>3289704</v>
          </cell>
          <cell r="F88">
            <v>0</v>
          </cell>
          <cell r="G88">
            <v>272958</v>
          </cell>
          <cell r="H88">
            <v>3562662</v>
          </cell>
          <cell r="J88">
            <v>272958</v>
          </cell>
          <cell r="K88">
            <v>336200.25089118979</v>
          </cell>
          <cell r="L88">
            <v>609158.25089118979</v>
          </cell>
          <cell r="N88">
            <v>2953503.74910881</v>
          </cell>
          <cell r="P88">
            <v>272958</v>
          </cell>
          <cell r="Q88">
            <v>0</v>
          </cell>
          <cell r="R88">
            <v>0</v>
          </cell>
          <cell r="S88">
            <v>336200.25089118979</v>
          </cell>
          <cell r="T88">
            <v>609158.25089118979</v>
          </cell>
          <cell r="V88">
            <v>808713.2</v>
          </cell>
          <cell r="Z88">
            <v>79</v>
          </cell>
          <cell r="AA88">
            <v>291</v>
          </cell>
          <cell r="AB88">
            <v>0</v>
          </cell>
          <cell r="AC88">
            <v>0</v>
          </cell>
          <cell r="AD88">
            <v>0</v>
          </cell>
          <cell r="AE88">
            <v>0</v>
          </cell>
          <cell r="AF88">
            <v>3289704</v>
          </cell>
          <cell r="AG88">
            <v>0</v>
          </cell>
          <cell r="AH88">
            <v>0</v>
          </cell>
          <cell r="AI88">
            <v>3289704</v>
          </cell>
          <cell r="AJ88">
            <v>0</v>
          </cell>
          <cell r="AK88">
            <v>272958</v>
          </cell>
          <cell r="AL88">
            <v>3562662</v>
          </cell>
          <cell r="AM88">
            <v>0</v>
          </cell>
          <cell r="AN88">
            <v>0</v>
          </cell>
          <cell r="AO88">
            <v>0</v>
          </cell>
          <cell r="AP88">
            <v>0</v>
          </cell>
          <cell r="AQ88">
            <v>3562662</v>
          </cell>
          <cell r="AS88">
            <v>79</v>
          </cell>
          <cell r="AT88">
            <v>0</v>
          </cell>
          <cell r="AU88">
            <v>0</v>
          </cell>
          <cell r="AV88">
            <v>0</v>
          </cell>
          <cell r="AW88">
            <v>0</v>
          </cell>
          <cell r="AX88">
            <v>0</v>
          </cell>
          <cell r="AY88">
            <v>493357</v>
          </cell>
          <cell r="BH88">
            <v>0</v>
          </cell>
          <cell r="CA88">
            <v>79</v>
          </cell>
          <cell r="CB88">
            <v>79</v>
          </cell>
          <cell r="CC88" t="str">
            <v>DRACUT</v>
          </cell>
          <cell r="CD88">
            <v>3289704</v>
          </cell>
          <cell r="CE88">
            <v>2981221</v>
          </cell>
          <cell r="CF88">
            <v>308483</v>
          </cell>
          <cell r="CG88">
            <v>227272.19999999998</v>
          </cell>
          <cell r="CH88">
            <v>0</v>
          </cell>
          <cell r="CI88">
            <v>0</v>
          </cell>
          <cell r="CJ88">
            <v>535755.19999999995</v>
          </cell>
          <cell r="CK88">
            <v>336200.25089118979</v>
          </cell>
          <cell r="DA88">
            <v>79</v>
          </cell>
          <cell r="DB88" t="str">
            <v>DRACUT</v>
          </cell>
          <cell r="DG88">
            <v>0</v>
          </cell>
          <cell r="DK88">
            <v>0</v>
          </cell>
          <cell r="DL88">
            <v>0</v>
          </cell>
          <cell r="DN88">
            <v>0</v>
          </cell>
          <cell r="DP88">
            <v>308483</v>
          </cell>
          <cell r="DQ88">
            <v>581441</v>
          </cell>
          <cell r="DR88">
            <v>-272958</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V89">
            <v>0</v>
          </cell>
          <cell r="Z89">
            <v>80</v>
          </cell>
          <cell r="AS89">
            <v>80</v>
          </cell>
          <cell r="AT89">
            <v>0</v>
          </cell>
          <cell r="AU89">
            <v>0</v>
          </cell>
          <cell r="AV89">
            <v>0</v>
          </cell>
          <cell r="AW89">
            <v>0</v>
          </cell>
          <cell r="AX89">
            <v>0</v>
          </cell>
          <cell r="AY89">
            <v>493357</v>
          </cell>
          <cell r="BH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V90">
            <v>0</v>
          </cell>
          <cell r="Z90">
            <v>81</v>
          </cell>
          <cell r="AS90">
            <v>81</v>
          </cell>
          <cell r="AT90">
            <v>0</v>
          </cell>
          <cell r="AU90">
            <v>0</v>
          </cell>
          <cell r="AV90">
            <v>0</v>
          </cell>
          <cell r="AW90">
            <v>0</v>
          </cell>
          <cell r="AX90">
            <v>0</v>
          </cell>
          <cell r="AY90">
            <v>493357</v>
          </cell>
          <cell r="BH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15</v>
          </cell>
          <cell r="E91">
            <v>229546</v>
          </cell>
          <cell r="F91">
            <v>0</v>
          </cell>
          <cell r="G91">
            <v>14070</v>
          </cell>
          <cell r="H91">
            <v>243616</v>
          </cell>
          <cell r="J91">
            <v>14070</v>
          </cell>
          <cell r="K91">
            <v>109086</v>
          </cell>
          <cell r="L91">
            <v>123156</v>
          </cell>
          <cell r="N91">
            <v>120460</v>
          </cell>
          <cell r="P91">
            <v>14070</v>
          </cell>
          <cell r="Q91">
            <v>0</v>
          </cell>
          <cell r="R91">
            <v>0</v>
          </cell>
          <cell r="S91">
            <v>109086</v>
          </cell>
          <cell r="T91">
            <v>123156</v>
          </cell>
          <cell r="V91">
            <v>123156</v>
          </cell>
          <cell r="Z91">
            <v>82</v>
          </cell>
          <cell r="AA91">
            <v>15</v>
          </cell>
          <cell r="AB91">
            <v>0</v>
          </cell>
          <cell r="AC91">
            <v>0</v>
          </cell>
          <cell r="AD91">
            <v>0</v>
          </cell>
          <cell r="AE91">
            <v>0</v>
          </cell>
          <cell r="AF91">
            <v>229546</v>
          </cell>
          <cell r="AG91">
            <v>0</v>
          </cell>
          <cell r="AH91">
            <v>0</v>
          </cell>
          <cell r="AI91">
            <v>229546</v>
          </cell>
          <cell r="AJ91">
            <v>0</v>
          </cell>
          <cell r="AK91">
            <v>14070</v>
          </cell>
          <cell r="AL91">
            <v>243616</v>
          </cell>
          <cell r="AM91">
            <v>0</v>
          </cell>
          <cell r="AN91">
            <v>0</v>
          </cell>
          <cell r="AO91">
            <v>0</v>
          </cell>
          <cell r="AP91">
            <v>0</v>
          </cell>
          <cell r="AQ91">
            <v>243616</v>
          </cell>
          <cell r="AS91">
            <v>82</v>
          </cell>
          <cell r="AT91">
            <v>0</v>
          </cell>
          <cell r="AU91">
            <v>0</v>
          </cell>
          <cell r="AV91">
            <v>0</v>
          </cell>
          <cell r="AW91">
            <v>0</v>
          </cell>
          <cell r="AX91">
            <v>0</v>
          </cell>
          <cell r="AY91">
            <v>493357</v>
          </cell>
          <cell r="BH91">
            <v>0</v>
          </cell>
          <cell r="CA91">
            <v>82</v>
          </cell>
          <cell r="CB91">
            <v>82</v>
          </cell>
          <cell r="CC91" t="str">
            <v>DUXBURY</v>
          </cell>
          <cell r="CD91">
            <v>229546</v>
          </cell>
          <cell r="CE91">
            <v>120460</v>
          </cell>
          <cell r="CF91">
            <v>109086</v>
          </cell>
          <cell r="CG91">
            <v>0</v>
          </cell>
          <cell r="CH91">
            <v>0</v>
          </cell>
          <cell r="CI91">
            <v>0</v>
          </cell>
          <cell r="CJ91">
            <v>109086</v>
          </cell>
          <cell r="CK91">
            <v>109086</v>
          </cell>
          <cell r="DA91">
            <v>82</v>
          </cell>
          <cell r="DB91" t="str">
            <v>DUXBURY</v>
          </cell>
          <cell r="DG91">
            <v>0</v>
          </cell>
          <cell r="DK91">
            <v>0</v>
          </cell>
          <cell r="DL91">
            <v>0</v>
          </cell>
          <cell r="DN91">
            <v>0</v>
          </cell>
          <cell r="DP91">
            <v>109086</v>
          </cell>
          <cell r="DQ91">
            <v>123156</v>
          </cell>
          <cell r="DR91">
            <v>-14070</v>
          </cell>
          <cell r="DT91">
            <v>0</v>
          </cell>
          <cell r="EC91">
            <v>-82</v>
          </cell>
        </row>
        <row r="92">
          <cell r="A92">
            <v>83</v>
          </cell>
          <cell r="B92">
            <v>83</v>
          </cell>
          <cell r="C92" t="str">
            <v>EAST BRIDGEWATER</v>
          </cell>
          <cell r="D92">
            <v>14</v>
          </cell>
          <cell r="E92">
            <v>187512</v>
          </cell>
          <cell r="F92">
            <v>0</v>
          </cell>
          <cell r="G92">
            <v>13132</v>
          </cell>
          <cell r="H92">
            <v>200644</v>
          </cell>
          <cell r="J92">
            <v>13132</v>
          </cell>
          <cell r="K92">
            <v>22666.447151535249</v>
          </cell>
          <cell r="L92">
            <v>35798.447151535249</v>
          </cell>
          <cell r="N92">
            <v>164845.55284846475</v>
          </cell>
          <cell r="P92">
            <v>13132</v>
          </cell>
          <cell r="Q92">
            <v>0</v>
          </cell>
          <cell r="R92">
            <v>0</v>
          </cell>
          <cell r="S92">
            <v>22666.447151535249</v>
          </cell>
          <cell r="T92">
            <v>35798.447151535249</v>
          </cell>
          <cell r="V92">
            <v>71937.200000000012</v>
          </cell>
          <cell r="Z92">
            <v>83</v>
          </cell>
          <cell r="AA92">
            <v>14</v>
          </cell>
          <cell r="AB92">
            <v>0</v>
          </cell>
          <cell r="AC92">
            <v>0</v>
          </cell>
          <cell r="AD92">
            <v>0</v>
          </cell>
          <cell r="AE92">
            <v>0</v>
          </cell>
          <cell r="AF92">
            <v>187512</v>
          </cell>
          <cell r="AG92">
            <v>0</v>
          </cell>
          <cell r="AH92">
            <v>0</v>
          </cell>
          <cell r="AI92">
            <v>187512</v>
          </cell>
          <cell r="AJ92">
            <v>0</v>
          </cell>
          <cell r="AK92">
            <v>13132</v>
          </cell>
          <cell r="AL92">
            <v>200644</v>
          </cell>
          <cell r="AM92">
            <v>0</v>
          </cell>
          <cell r="AN92">
            <v>0</v>
          </cell>
          <cell r="AO92">
            <v>0</v>
          </cell>
          <cell r="AP92">
            <v>0</v>
          </cell>
          <cell r="AQ92">
            <v>200644</v>
          </cell>
          <cell r="AS92">
            <v>83</v>
          </cell>
          <cell r="AT92">
            <v>0</v>
          </cell>
          <cell r="AU92">
            <v>0</v>
          </cell>
          <cell r="AV92">
            <v>0</v>
          </cell>
          <cell r="AW92">
            <v>0</v>
          </cell>
          <cell r="AX92">
            <v>0</v>
          </cell>
          <cell r="AY92">
            <v>493357</v>
          </cell>
          <cell r="BH92">
            <v>0</v>
          </cell>
          <cell r="CA92">
            <v>83</v>
          </cell>
          <cell r="CB92">
            <v>83</v>
          </cell>
          <cell r="CC92" t="str">
            <v>EAST BRIDGEWATER</v>
          </cell>
          <cell r="CD92">
            <v>187512</v>
          </cell>
          <cell r="CE92">
            <v>168638</v>
          </cell>
          <cell r="CF92">
            <v>18874</v>
          </cell>
          <cell r="CG92">
            <v>31096.799999999999</v>
          </cell>
          <cell r="CH92">
            <v>8834.4</v>
          </cell>
          <cell r="CI92">
            <v>0</v>
          </cell>
          <cell r="CJ92">
            <v>58805.200000000004</v>
          </cell>
          <cell r="CK92">
            <v>22666.447151535249</v>
          </cell>
          <cell r="DA92">
            <v>83</v>
          </cell>
          <cell r="DB92" t="str">
            <v>EAST BRIDGEWATER</v>
          </cell>
          <cell r="DG92">
            <v>0</v>
          </cell>
          <cell r="DK92">
            <v>0</v>
          </cell>
          <cell r="DL92">
            <v>0</v>
          </cell>
          <cell r="DN92">
            <v>0</v>
          </cell>
          <cell r="DP92">
            <v>18874</v>
          </cell>
          <cell r="DQ92">
            <v>32006</v>
          </cell>
          <cell r="DR92">
            <v>-13132</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V93">
            <v>0</v>
          </cell>
          <cell r="Z93">
            <v>84</v>
          </cell>
          <cell r="AS93">
            <v>84</v>
          </cell>
          <cell r="AT93">
            <v>0</v>
          </cell>
          <cell r="AU93">
            <v>0</v>
          </cell>
          <cell r="AV93">
            <v>0</v>
          </cell>
          <cell r="AW93">
            <v>0</v>
          </cell>
          <cell r="AX93">
            <v>0</v>
          </cell>
          <cell r="AY93">
            <v>493357</v>
          </cell>
          <cell r="BH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V94">
            <v>0</v>
          </cell>
          <cell r="Z94">
            <v>85</v>
          </cell>
          <cell r="AS94">
            <v>85</v>
          </cell>
          <cell r="AT94">
            <v>0</v>
          </cell>
          <cell r="AU94">
            <v>0</v>
          </cell>
          <cell r="AV94">
            <v>0</v>
          </cell>
          <cell r="AW94">
            <v>0</v>
          </cell>
          <cell r="AX94">
            <v>0</v>
          </cell>
          <cell r="AY94">
            <v>493357</v>
          </cell>
          <cell r="BH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127</v>
          </cell>
          <cell r="E95">
            <v>1598235</v>
          </cell>
          <cell r="F95">
            <v>0</v>
          </cell>
          <cell r="G95">
            <v>119126</v>
          </cell>
          <cell r="H95">
            <v>1717361</v>
          </cell>
          <cell r="J95">
            <v>119126</v>
          </cell>
          <cell r="K95">
            <v>185051.76690352143</v>
          </cell>
          <cell r="L95">
            <v>304177.76690352143</v>
          </cell>
          <cell r="N95">
            <v>1413183.2330964785</v>
          </cell>
          <cell r="P95">
            <v>119126</v>
          </cell>
          <cell r="Q95">
            <v>0</v>
          </cell>
          <cell r="R95">
            <v>0</v>
          </cell>
          <cell r="S95">
            <v>185051.76690352143</v>
          </cell>
          <cell r="T95">
            <v>304177.76690352143</v>
          </cell>
          <cell r="V95">
            <v>379730</v>
          </cell>
          <cell r="Z95">
            <v>86</v>
          </cell>
          <cell r="AA95">
            <v>127</v>
          </cell>
          <cell r="AB95">
            <v>0</v>
          </cell>
          <cell r="AC95">
            <v>0</v>
          </cell>
          <cell r="AD95">
            <v>0</v>
          </cell>
          <cell r="AE95">
            <v>0</v>
          </cell>
          <cell r="AF95">
            <v>1598235</v>
          </cell>
          <cell r="AG95">
            <v>0</v>
          </cell>
          <cell r="AH95">
            <v>0</v>
          </cell>
          <cell r="AI95">
            <v>1598235</v>
          </cell>
          <cell r="AJ95">
            <v>0</v>
          </cell>
          <cell r="AK95">
            <v>119126</v>
          </cell>
          <cell r="AL95">
            <v>1717361</v>
          </cell>
          <cell r="AM95">
            <v>0</v>
          </cell>
          <cell r="AN95">
            <v>0</v>
          </cell>
          <cell r="AO95">
            <v>0</v>
          </cell>
          <cell r="AP95">
            <v>0</v>
          </cell>
          <cell r="AQ95">
            <v>1717361</v>
          </cell>
          <cell r="AS95">
            <v>86</v>
          </cell>
          <cell r="AT95">
            <v>0</v>
          </cell>
          <cell r="AU95">
            <v>0</v>
          </cell>
          <cell r="AV95">
            <v>0</v>
          </cell>
          <cell r="AW95">
            <v>0</v>
          </cell>
          <cell r="AX95">
            <v>0</v>
          </cell>
          <cell r="AY95">
            <v>493357</v>
          </cell>
          <cell r="BH95">
            <v>0</v>
          </cell>
          <cell r="CA95">
            <v>86</v>
          </cell>
          <cell r="CB95">
            <v>87</v>
          </cell>
          <cell r="CC95" t="str">
            <v>EASTHAMPTON</v>
          </cell>
          <cell r="CD95">
            <v>1598235</v>
          </cell>
          <cell r="CE95">
            <v>1421832</v>
          </cell>
          <cell r="CF95">
            <v>176403</v>
          </cell>
          <cell r="CG95">
            <v>70917</v>
          </cell>
          <cell r="CH95">
            <v>13284</v>
          </cell>
          <cell r="CI95">
            <v>0</v>
          </cell>
          <cell r="CJ95">
            <v>260604</v>
          </cell>
          <cell r="CK95">
            <v>185051.76690352143</v>
          </cell>
          <cell r="DA95">
            <v>86</v>
          </cell>
          <cell r="DB95" t="str">
            <v>EASTHAMPTON</v>
          </cell>
          <cell r="DG95">
            <v>0</v>
          </cell>
          <cell r="DK95">
            <v>0</v>
          </cell>
          <cell r="DL95">
            <v>0</v>
          </cell>
          <cell r="DN95">
            <v>0</v>
          </cell>
          <cell r="DP95">
            <v>176403</v>
          </cell>
          <cell r="DQ95">
            <v>295529</v>
          </cell>
          <cell r="DR95">
            <v>-119126</v>
          </cell>
          <cell r="DT95">
            <v>0</v>
          </cell>
          <cell r="EC95">
            <v>-86</v>
          </cell>
        </row>
        <row r="96">
          <cell r="A96">
            <v>87</v>
          </cell>
          <cell r="B96">
            <v>85</v>
          </cell>
          <cell r="C96" t="str">
            <v>EAST LONGMEADOW</v>
          </cell>
          <cell r="D96">
            <v>11</v>
          </cell>
          <cell r="E96">
            <v>184328</v>
          </cell>
          <cell r="F96">
            <v>0</v>
          </cell>
          <cell r="G96">
            <v>10318</v>
          </cell>
          <cell r="H96">
            <v>194646</v>
          </cell>
          <cell r="J96">
            <v>10318</v>
          </cell>
          <cell r="K96">
            <v>23942.814930966437</v>
          </cell>
          <cell r="L96">
            <v>34260.814930966437</v>
          </cell>
          <cell r="N96">
            <v>160385.18506903356</v>
          </cell>
          <cell r="P96">
            <v>10318</v>
          </cell>
          <cell r="Q96">
            <v>0</v>
          </cell>
          <cell r="R96">
            <v>0</v>
          </cell>
          <cell r="S96">
            <v>23942.814930966437</v>
          </cell>
          <cell r="T96">
            <v>34260.814930966437</v>
          </cell>
          <cell r="V96">
            <v>37503.800000000003</v>
          </cell>
          <cell r="Z96">
            <v>87</v>
          </cell>
          <cell r="AA96">
            <v>11</v>
          </cell>
          <cell r="AB96">
            <v>0</v>
          </cell>
          <cell r="AC96">
            <v>0</v>
          </cell>
          <cell r="AD96">
            <v>0</v>
          </cell>
          <cell r="AE96">
            <v>0</v>
          </cell>
          <cell r="AF96">
            <v>184328</v>
          </cell>
          <cell r="AG96">
            <v>0</v>
          </cell>
          <cell r="AH96">
            <v>0</v>
          </cell>
          <cell r="AI96">
            <v>184328</v>
          </cell>
          <cell r="AJ96">
            <v>0</v>
          </cell>
          <cell r="AK96">
            <v>10318</v>
          </cell>
          <cell r="AL96">
            <v>194646</v>
          </cell>
          <cell r="AM96">
            <v>0</v>
          </cell>
          <cell r="AN96">
            <v>0</v>
          </cell>
          <cell r="AO96">
            <v>0</v>
          </cell>
          <cell r="AP96">
            <v>0</v>
          </cell>
          <cell r="AQ96">
            <v>194646</v>
          </cell>
          <cell r="AS96">
            <v>87</v>
          </cell>
          <cell r="AT96">
            <v>0</v>
          </cell>
          <cell r="AU96">
            <v>0</v>
          </cell>
          <cell r="AV96">
            <v>0</v>
          </cell>
          <cell r="AW96">
            <v>0</v>
          </cell>
          <cell r="AX96">
            <v>0</v>
          </cell>
          <cell r="AY96">
            <v>493357</v>
          </cell>
          <cell r="BH96">
            <v>0</v>
          </cell>
          <cell r="CA96">
            <v>87</v>
          </cell>
          <cell r="CB96">
            <v>85</v>
          </cell>
          <cell r="CC96" t="str">
            <v>EAST LONGMEADOW</v>
          </cell>
          <cell r="CD96">
            <v>184328</v>
          </cell>
          <cell r="CE96">
            <v>160632</v>
          </cell>
          <cell r="CF96">
            <v>23696</v>
          </cell>
          <cell r="CG96">
            <v>2023.8</v>
          </cell>
          <cell r="CH96">
            <v>1466</v>
          </cell>
          <cell r="CI96">
            <v>0</v>
          </cell>
          <cell r="CJ96">
            <v>27185.8</v>
          </cell>
          <cell r="CK96">
            <v>23942.814930966437</v>
          </cell>
          <cell r="DA96">
            <v>87</v>
          </cell>
          <cell r="DB96" t="str">
            <v>EAST LONGMEADOW</v>
          </cell>
          <cell r="DG96">
            <v>0</v>
          </cell>
          <cell r="DK96">
            <v>0</v>
          </cell>
          <cell r="DL96">
            <v>0</v>
          </cell>
          <cell r="DN96">
            <v>0</v>
          </cell>
          <cell r="DP96">
            <v>23696</v>
          </cell>
          <cell r="DQ96">
            <v>34014</v>
          </cell>
          <cell r="DR96">
            <v>-10318</v>
          </cell>
          <cell r="DT96">
            <v>0</v>
          </cell>
          <cell r="EC96">
            <v>-87</v>
          </cell>
        </row>
        <row r="97">
          <cell r="A97">
            <v>88</v>
          </cell>
          <cell r="B97">
            <v>88</v>
          </cell>
          <cell r="C97" t="str">
            <v>EASTON</v>
          </cell>
          <cell r="D97">
            <v>19</v>
          </cell>
          <cell r="E97">
            <v>306501</v>
          </cell>
          <cell r="F97">
            <v>0</v>
          </cell>
          <cell r="G97">
            <v>17822</v>
          </cell>
          <cell r="H97">
            <v>324323</v>
          </cell>
          <cell r="J97">
            <v>17822</v>
          </cell>
          <cell r="K97">
            <v>23543</v>
          </cell>
          <cell r="L97">
            <v>41365</v>
          </cell>
          <cell r="N97">
            <v>282958</v>
          </cell>
          <cell r="P97">
            <v>17822</v>
          </cell>
          <cell r="Q97">
            <v>0</v>
          </cell>
          <cell r="R97">
            <v>0</v>
          </cell>
          <cell r="S97">
            <v>23543</v>
          </cell>
          <cell r="T97">
            <v>41365</v>
          </cell>
          <cell r="V97">
            <v>48500.6</v>
          </cell>
          <cell r="Z97">
            <v>88</v>
          </cell>
          <cell r="AA97">
            <v>19</v>
          </cell>
          <cell r="AB97">
            <v>0</v>
          </cell>
          <cell r="AC97">
            <v>0</v>
          </cell>
          <cell r="AD97">
            <v>0</v>
          </cell>
          <cell r="AE97">
            <v>0</v>
          </cell>
          <cell r="AF97">
            <v>306501</v>
          </cell>
          <cell r="AG97">
            <v>0</v>
          </cell>
          <cell r="AH97">
            <v>0</v>
          </cell>
          <cell r="AI97">
            <v>306501</v>
          </cell>
          <cell r="AJ97">
            <v>0</v>
          </cell>
          <cell r="AK97">
            <v>17822</v>
          </cell>
          <cell r="AL97">
            <v>324323</v>
          </cell>
          <cell r="AM97">
            <v>0</v>
          </cell>
          <cell r="AN97">
            <v>0</v>
          </cell>
          <cell r="AO97">
            <v>0</v>
          </cell>
          <cell r="AP97">
            <v>0</v>
          </cell>
          <cell r="AQ97">
            <v>324323</v>
          </cell>
          <cell r="AS97">
            <v>88</v>
          </cell>
          <cell r="AT97">
            <v>0</v>
          </cell>
          <cell r="AU97">
            <v>0</v>
          </cell>
          <cell r="AV97">
            <v>0</v>
          </cell>
          <cell r="AW97">
            <v>0</v>
          </cell>
          <cell r="AX97">
            <v>0</v>
          </cell>
          <cell r="AY97">
            <v>493357</v>
          </cell>
          <cell r="BH97">
            <v>0</v>
          </cell>
          <cell r="CA97">
            <v>88</v>
          </cell>
          <cell r="CB97">
            <v>88</v>
          </cell>
          <cell r="CC97" t="str">
            <v>EASTON</v>
          </cell>
          <cell r="CD97">
            <v>306501</v>
          </cell>
          <cell r="CE97">
            <v>282958</v>
          </cell>
          <cell r="CF97">
            <v>23543</v>
          </cell>
          <cell r="CG97">
            <v>0</v>
          </cell>
          <cell r="CH97">
            <v>7135.6</v>
          </cell>
          <cell r="CI97">
            <v>0</v>
          </cell>
          <cell r="CJ97">
            <v>30678.6</v>
          </cell>
          <cell r="CK97">
            <v>23543</v>
          </cell>
          <cell r="DA97">
            <v>88</v>
          </cell>
          <cell r="DB97" t="str">
            <v>EASTON</v>
          </cell>
          <cell r="DG97">
            <v>0</v>
          </cell>
          <cell r="DK97">
            <v>0</v>
          </cell>
          <cell r="DL97">
            <v>0</v>
          </cell>
          <cell r="DN97">
            <v>0</v>
          </cell>
          <cell r="DP97">
            <v>23543</v>
          </cell>
          <cell r="DQ97">
            <v>41365</v>
          </cell>
          <cell r="DR97">
            <v>-17822</v>
          </cell>
          <cell r="DT97">
            <v>0</v>
          </cell>
          <cell r="EC97">
            <v>-88</v>
          </cell>
        </row>
        <row r="98">
          <cell r="A98">
            <v>89</v>
          </cell>
          <cell r="B98">
            <v>89</v>
          </cell>
          <cell r="C98" t="str">
            <v>EDGARTOWN</v>
          </cell>
          <cell r="D98">
            <v>28</v>
          </cell>
          <cell r="E98">
            <v>818692</v>
          </cell>
          <cell r="F98">
            <v>0</v>
          </cell>
          <cell r="G98">
            <v>26264</v>
          </cell>
          <cell r="H98">
            <v>844956</v>
          </cell>
          <cell r="J98">
            <v>26264</v>
          </cell>
          <cell r="K98">
            <v>62314</v>
          </cell>
          <cell r="L98">
            <v>88578</v>
          </cell>
          <cell r="N98">
            <v>756378</v>
          </cell>
          <cell r="P98">
            <v>26264</v>
          </cell>
          <cell r="Q98">
            <v>0</v>
          </cell>
          <cell r="R98">
            <v>0</v>
          </cell>
          <cell r="S98">
            <v>62314</v>
          </cell>
          <cell r="T98">
            <v>88578</v>
          </cell>
          <cell r="V98">
            <v>88578</v>
          </cell>
          <cell r="Z98">
            <v>89</v>
          </cell>
          <cell r="AA98">
            <v>28</v>
          </cell>
          <cell r="AB98">
            <v>0</v>
          </cell>
          <cell r="AC98">
            <v>0</v>
          </cell>
          <cell r="AD98">
            <v>11</v>
          </cell>
          <cell r="AE98">
            <v>0</v>
          </cell>
          <cell r="AF98">
            <v>818692</v>
          </cell>
          <cell r="AG98">
            <v>0</v>
          </cell>
          <cell r="AH98">
            <v>0</v>
          </cell>
          <cell r="AI98">
            <v>818692</v>
          </cell>
          <cell r="AJ98">
            <v>0</v>
          </cell>
          <cell r="AK98">
            <v>26264</v>
          </cell>
          <cell r="AL98">
            <v>844956</v>
          </cell>
          <cell r="AM98">
            <v>0</v>
          </cell>
          <cell r="AN98">
            <v>0</v>
          </cell>
          <cell r="AO98">
            <v>0</v>
          </cell>
          <cell r="AP98">
            <v>0</v>
          </cell>
          <cell r="AQ98">
            <v>844956</v>
          </cell>
          <cell r="AS98">
            <v>89</v>
          </cell>
          <cell r="AT98">
            <v>0</v>
          </cell>
          <cell r="AU98">
            <v>0</v>
          </cell>
          <cell r="AV98">
            <v>0</v>
          </cell>
          <cell r="AW98">
            <v>0</v>
          </cell>
          <cell r="AX98">
            <v>0</v>
          </cell>
          <cell r="AY98">
            <v>493357</v>
          </cell>
          <cell r="BH98">
            <v>0</v>
          </cell>
          <cell r="CA98">
            <v>89</v>
          </cell>
          <cell r="CB98">
            <v>89</v>
          </cell>
          <cell r="CC98" t="str">
            <v>EDGARTOWN</v>
          </cell>
          <cell r="CD98">
            <v>818692</v>
          </cell>
          <cell r="CE98">
            <v>756378</v>
          </cell>
          <cell r="CF98">
            <v>62314</v>
          </cell>
          <cell r="CG98">
            <v>0</v>
          </cell>
          <cell r="CH98">
            <v>0</v>
          </cell>
          <cell r="CI98">
            <v>0</v>
          </cell>
          <cell r="CJ98">
            <v>62314</v>
          </cell>
          <cell r="CK98">
            <v>62314</v>
          </cell>
          <cell r="DA98">
            <v>89</v>
          </cell>
          <cell r="DB98" t="str">
            <v>EDGARTOWN</v>
          </cell>
          <cell r="DG98">
            <v>0</v>
          </cell>
          <cell r="DK98">
            <v>0</v>
          </cell>
          <cell r="DL98">
            <v>0</v>
          </cell>
          <cell r="DN98">
            <v>0</v>
          </cell>
          <cell r="DP98">
            <v>62314</v>
          </cell>
          <cell r="DQ98">
            <v>88578</v>
          </cell>
          <cell r="DR98">
            <v>-26264</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V99">
            <v>0</v>
          </cell>
          <cell r="Z99">
            <v>90</v>
          </cell>
          <cell r="AS99">
            <v>90</v>
          </cell>
          <cell r="AT99">
            <v>0</v>
          </cell>
          <cell r="AU99">
            <v>0</v>
          </cell>
          <cell r="AV99">
            <v>0</v>
          </cell>
          <cell r="AW99">
            <v>0</v>
          </cell>
          <cell r="AX99">
            <v>0</v>
          </cell>
          <cell r="AY99">
            <v>493357</v>
          </cell>
          <cell r="BH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2</v>
          </cell>
          <cell r="E100">
            <v>52642</v>
          </cell>
          <cell r="F100">
            <v>0</v>
          </cell>
          <cell r="G100">
            <v>1876</v>
          </cell>
          <cell r="H100">
            <v>54518</v>
          </cell>
          <cell r="J100">
            <v>1876</v>
          </cell>
          <cell r="K100">
            <v>2921.6799773577891</v>
          </cell>
          <cell r="L100">
            <v>4797.6799773577895</v>
          </cell>
          <cell r="N100">
            <v>49720.320022642212</v>
          </cell>
          <cell r="P100">
            <v>1876</v>
          </cell>
          <cell r="Q100">
            <v>0</v>
          </cell>
          <cell r="R100">
            <v>0</v>
          </cell>
          <cell r="S100">
            <v>2921.6799773577891</v>
          </cell>
          <cell r="T100">
            <v>4797.6799773577895</v>
          </cell>
          <cell r="V100">
            <v>25832.799999999999</v>
          </cell>
          <cell r="Z100">
            <v>91</v>
          </cell>
          <cell r="AA100">
            <v>2</v>
          </cell>
          <cell r="AB100">
            <v>0</v>
          </cell>
          <cell r="AC100">
            <v>0</v>
          </cell>
          <cell r="AD100">
            <v>0</v>
          </cell>
          <cell r="AE100">
            <v>0</v>
          </cell>
          <cell r="AF100">
            <v>52642</v>
          </cell>
          <cell r="AG100">
            <v>0</v>
          </cell>
          <cell r="AH100">
            <v>0</v>
          </cell>
          <cell r="AI100">
            <v>52642</v>
          </cell>
          <cell r="AJ100">
            <v>0</v>
          </cell>
          <cell r="AK100">
            <v>1876</v>
          </cell>
          <cell r="AL100">
            <v>54518</v>
          </cell>
          <cell r="AM100">
            <v>0</v>
          </cell>
          <cell r="AN100">
            <v>0</v>
          </cell>
          <cell r="AO100">
            <v>0</v>
          </cell>
          <cell r="AP100">
            <v>0</v>
          </cell>
          <cell r="AQ100">
            <v>54518</v>
          </cell>
          <cell r="AS100">
            <v>91</v>
          </cell>
          <cell r="AT100">
            <v>0</v>
          </cell>
          <cell r="AU100">
            <v>0</v>
          </cell>
          <cell r="AV100">
            <v>0</v>
          </cell>
          <cell r="AW100">
            <v>0</v>
          </cell>
          <cell r="AX100">
            <v>0</v>
          </cell>
          <cell r="AY100">
            <v>493357</v>
          </cell>
          <cell r="BH100">
            <v>0</v>
          </cell>
          <cell r="CA100">
            <v>91</v>
          </cell>
          <cell r="CB100">
            <v>91</v>
          </cell>
          <cell r="CC100" t="str">
            <v>ERVING</v>
          </cell>
          <cell r="CD100">
            <v>52642</v>
          </cell>
          <cell r="CE100">
            <v>104650</v>
          </cell>
          <cell r="CF100">
            <v>0</v>
          </cell>
          <cell r="CG100">
            <v>23956.799999999999</v>
          </cell>
          <cell r="CH100">
            <v>0</v>
          </cell>
          <cell r="CI100">
            <v>0</v>
          </cell>
          <cell r="CJ100">
            <v>23956.799999999999</v>
          </cell>
          <cell r="CK100">
            <v>2921.6799773577891</v>
          </cell>
          <cell r="DA100">
            <v>91</v>
          </cell>
          <cell r="DB100" t="str">
            <v>ERVING</v>
          </cell>
          <cell r="DG100">
            <v>0</v>
          </cell>
          <cell r="DK100">
            <v>0</v>
          </cell>
          <cell r="DL100">
            <v>0</v>
          </cell>
          <cell r="DN100">
            <v>0</v>
          </cell>
          <cell r="DP100">
            <v>0</v>
          </cell>
          <cell r="DQ100">
            <v>0</v>
          </cell>
          <cell r="DR100">
            <v>0</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V101">
            <v>0</v>
          </cell>
          <cell r="Z101">
            <v>92</v>
          </cell>
          <cell r="AS101">
            <v>92</v>
          </cell>
          <cell r="AT101">
            <v>0</v>
          </cell>
          <cell r="AU101">
            <v>0</v>
          </cell>
          <cell r="AV101">
            <v>0</v>
          </cell>
          <cell r="AW101">
            <v>0</v>
          </cell>
          <cell r="AX101">
            <v>0</v>
          </cell>
          <cell r="AY101">
            <v>493357</v>
          </cell>
          <cell r="BH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685</v>
          </cell>
          <cell r="E102">
            <v>9778805</v>
          </cell>
          <cell r="F102">
            <v>0</v>
          </cell>
          <cell r="G102">
            <v>642530</v>
          </cell>
          <cell r="H102">
            <v>10421335</v>
          </cell>
          <cell r="J102">
            <v>642530</v>
          </cell>
          <cell r="K102">
            <v>1906403</v>
          </cell>
          <cell r="L102">
            <v>2548933</v>
          </cell>
          <cell r="N102">
            <v>7872402</v>
          </cell>
          <cell r="P102">
            <v>642530</v>
          </cell>
          <cell r="Q102">
            <v>0</v>
          </cell>
          <cell r="R102">
            <v>0</v>
          </cell>
          <cell r="S102">
            <v>1906403</v>
          </cell>
          <cell r="T102">
            <v>2548933</v>
          </cell>
          <cell r="V102">
            <v>2548933</v>
          </cell>
          <cell r="Z102">
            <v>93</v>
          </cell>
          <cell r="AA102">
            <v>685</v>
          </cell>
          <cell r="AB102">
            <v>0</v>
          </cell>
          <cell r="AC102">
            <v>0</v>
          </cell>
          <cell r="AD102">
            <v>187</v>
          </cell>
          <cell r="AE102">
            <v>0</v>
          </cell>
          <cell r="AF102">
            <v>9778805</v>
          </cell>
          <cell r="AG102">
            <v>0</v>
          </cell>
          <cell r="AH102">
            <v>0</v>
          </cell>
          <cell r="AI102">
            <v>9778805</v>
          </cell>
          <cell r="AJ102">
            <v>0</v>
          </cell>
          <cell r="AK102">
            <v>642530</v>
          </cell>
          <cell r="AL102">
            <v>10421335</v>
          </cell>
          <cell r="AM102">
            <v>0</v>
          </cell>
          <cell r="AN102">
            <v>0</v>
          </cell>
          <cell r="AO102">
            <v>0</v>
          </cell>
          <cell r="AP102">
            <v>0</v>
          </cell>
          <cell r="AQ102">
            <v>10421335</v>
          </cell>
          <cell r="AS102">
            <v>93</v>
          </cell>
          <cell r="AT102">
            <v>0</v>
          </cell>
          <cell r="AU102">
            <v>0</v>
          </cell>
          <cell r="AV102">
            <v>0</v>
          </cell>
          <cell r="AW102">
            <v>0</v>
          </cell>
          <cell r="AX102">
            <v>0</v>
          </cell>
          <cell r="AY102">
            <v>493357</v>
          </cell>
          <cell r="BH102">
            <v>0</v>
          </cell>
          <cell r="CA102">
            <v>93</v>
          </cell>
          <cell r="CB102">
            <v>93</v>
          </cell>
          <cell r="CC102" t="str">
            <v>EVERETT</v>
          </cell>
          <cell r="CD102">
            <v>9778805</v>
          </cell>
          <cell r="CE102">
            <v>7872402</v>
          </cell>
          <cell r="CF102">
            <v>1906403</v>
          </cell>
          <cell r="CG102">
            <v>0</v>
          </cell>
          <cell r="CH102">
            <v>0</v>
          </cell>
          <cell r="CI102">
            <v>0</v>
          </cell>
          <cell r="CJ102">
            <v>1906403</v>
          </cell>
          <cell r="CK102">
            <v>1906403</v>
          </cell>
          <cell r="DA102">
            <v>93</v>
          </cell>
          <cell r="DB102" t="str">
            <v>EVERETT</v>
          </cell>
          <cell r="DG102">
            <v>0</v>
          </cell>
          <cell r="DK102">
            <v>0</v>
          </cell>
          <cell r="DL102">
            <v>0</v>
          </cell>
          <cell r="DN102">
            <v>0</v>
          </cell>
          <cell r="DP102">
            <v>1906403</v>
          </cell>
          <cell r="DQ102">
            <v>2548933</v>
          </cell>
          <cell r="DR102">
            <v>-642530</v>
          </cell>
          <cell r="DT102">
            <v>0</v>
          </cell>
          <cell r="EC102">
            <v>-93</v>
          </cell>
        </row>
        <row r="103">
          <cell r="A103">
            <v>94</v>
          </cell>
          <cell r="B103">
            <v>94</v>
          </cell>
          <cell r="C103" t="str">
            <v>FAIRHAVEN</v>
          </cell>
          <cell r="D103">
            <v>1</v>
          </cell>
          <cell r="E103">
            <v>12852</v>
          </cell>
          <cell r="F103">
            <v>0</v>
          </cell>
          <cell r="G103">
            <v>938</v>
          </cell>
          <cell r="H103">
            <v>13790</v>
          </cell>
          <cell r="J103">
            <v>938</v>
          </cell>
          <cell r="K103">
            <v>0</v>
          </cell>
          <cell r="L103">
            <v>938</v>
          </cell>
          <cell r="N103">
            <v>12852</v>
          </cell>
          <cell r="P103">
            <v>938</v>
          </cell>
          <cell r="Q103">
            <v>0</v>
          </cell>
          <cell r="R103">
            <v>0</v>
          </cell>
          <cell r="S103">
            <v>0</v>
          </cell>
          <cell r="T103">
            <v>938</v>
          </cell>
          <cell r="V103">
            <v>22830.400000000001</v>
          </cell>
          <cell r="Z103">
            <v>94</v>
          </cell>
          <cell r="AA103">
            <v>1</v>
          </cell>
          <cell r="AB103">
            <v>0</v>
          </cell>
          <cell r="AC103">
            <v>0</v>
          </cell>
          <cell r="AD103">
            <v>0</v>
          </cell>
          <cell r="AE103">
            <v>0</v>
          </cell>
          <cell r="AF103">
            <v>12852</v>
          </cell>
          <cell r="AG103">
            <v>0</v>
          </cell>
          <cell r="AH103">
            <v>0</v>
          </cell>
          <cell r="AI103">
            <v>12852</v>
          </cell>
          <cell r="AJ103">
            <v>0</v>
          </cell>
          <cell r="AK103">
            <v>938</v>
          </cell>
          <cell r="AL103">
            <v>13790</v>
          </cell>
          <cell r="AM103">
            <v>0</v>
          </cell>
          <cell r="AN103">
            <v>0</v>
          </cell>
          <cell r="AO103">
            <v>0</v>
          </cell>
          <cell r="AP103">
            <v>0</v>
          </cell>
          <cell r="AQ103">
            <v>13790</v>
          </cell>
          <cell r="AS103">
            <v>94</v>
          </cell>
          <cell r="AT103">
            <v>0</v>
          </cell>
          <cell r="AU103">
            <v>0</v>
          </cell>
          <cell r="AV103">
            <v>0</v>
          </cell>
          <cell r="AW103">
            <v>0</v>
          </cell>
          <cell r="AX103">
            <v>0</v>
          </cell>
          <cell r="AY103">
            <v>493357</v>
          </cell>
          <cell r="BH103">
            <v>0</v>
          </cell>
          <cell r="CA103">
            <v>94</v>
          </cell>
          <cell r="CB103">
            <v>94</v>
          </cell>
          <cell r="CC103" t="str">
            <v>FAIRHAVEN</v>
          </cell>
          <cell r="CD103">
            <v>12852</v>
          </cell>
          <cell r="CE103">
            <v>63188</v>
          </cell>
          <cell r="CF103">
            <v>0</v>
          </cell>
          <cell r="CG103">
            <v>0</v>
          </cell>
          <cell r="CH103">
            <v>21892.400000000001</v>
          </cell>
          <cell r="CI103">
            <v>0</v>
          </cell>
          <cell r="CJ103">
            <v>21892.400000000001</v>
          </cell>
          <cell r="CK103">
            <v>0</v>
          </cell>
          <cell r="DA103">
            <v>94</v>
          </cell>
          <cell r="DB103" t="str">
            <v>FAIRHAVEN</v>
          </cell>
          <cell r="DG103">
            <v>0</v>
          </cell>
          <cell r="DK103">
            <v>0</v>
          </cell>
          <cell r="DL103">
            <v>0</v>
          </cell>
          <cell r="DN103">
            <v>0</v>
          </cell>
          <cell r="DP103">
            <v>0</v>
          </cell>
          <cell r="DQ103">
            <v>0</v>
          </cell>
          <cell r="DR103">
            <v>0</v>
          </cell>
          <cell r="DT103">
            <v>0</v>
          </cell>
          <cell r="EC103">
            <v>-94</v>
          </cell>
        </row>
        <row r="104">
          <cell r="A104">
            <v>95</v>
          </cell>
          <cell r="B104">
            <v>95</v>
          </cell>
          <cell r="C104" t="str">
            <v>FALL RIVER</v>
          </cell>
          <cell r="D104">
            <v>1893</v>
          </cell>
          <cell r="E104">
            <v>25760153</v>
          </cell>
          <cell r="F104">
            <v>0</v>
          </cell>
          <cell r="G104">
            <v>1775634</v>
          </cell>
          <cell r="H104">
            <v>27535787</v>
          </cell>
          <cell r="J104">
            <v>1775634</v>
          </cell>
          <cell r="K104">
            <v>3155337.7781519163</v>
          </cell>
          <cell r="L104">
            <v>4930971.7781519163</v>
          </cell>
          <cell r="N104">
            <v>22604815.221848086</v>
          </cell>
          <cell r="P104">
            <v>1775634</v>
          </cell>
          <cell r="Q104">
            <v>0</v>
          </cell>
          <cell r="R104">
            <v>0</v>
          </cell>
          <cell r="S104">
            <v>3155337.7781519163</v>
          </cell>
          <cell r="T104">
            <v>4930971.7781519163</v>
          </cell>
          <cell r="V104">
            <v>6727881</v>
          </cell>
          <cell r="Z104">
            <v>95</v>
          </cell>
          <cell r="AA104">
            <v>1893</v>
          </cell>
          <cell r="AB104">
            <v>0</v>
          </cell>
          <cell r="AC104">
            <v>0</v>
          </cell>
          <cell r="AD104">
            <v>0</v>
          </cell>
          <cell r="AE104">
            <v>0</v>
          </cell>
          <cell r="AF104">
            <v>25760153</v>
          </cell>
          <cell r="AG104">
            <v>0</v>
          </cell>
          <cell r="AH104">
            <v>0</v>
          </cell>
          <cell r="AI104">
            <v>25760153</v>
          </cell>
          <cell r="AJ104">
            <v>0</v>
          </cell>
          <cell r="AK104">
            <v>1775634</v>
          </cell>
          <cell r="AL104">
            <v>27535787</v>
          </cell>
          <cell r="AM104">
            <v>0</v>
          </cell>
          <cell r="AN104">
            <v>0</v>
          </cell>
          <cell r="AO104">
            <v>0</v>
          </cell>
          <cell r="AP104">
            <v>0</v>
          </cell>
          <cell r="AQ104">
            <v>27535787</v>
          </cell>
          <cell r="AS104">
            <v>95</v>
          </cell>
          <cell r="AT104">
            <v>0</v>
          </cell>
          <cell r="AU104">
            <v>0</v>
          </cell>
          <cell r="AV104">
            <v>0</v>
          </cell>
          <cell r="AW104">
            <v>0</v>
          </cell>
          <cell r="AX104">
            <v>0</v>
          </cell>
          <cell r="AY104">
            <v>493357</v>
          </cell>
          <cell r="BH104">
            <v>0</v>
          </cell>
          <cell r="CA104">
            <v>95</v>
          </cell>
          <cell r="CB104">
            <v>95</v>
          </cell>
          <cell r="CC104" t="str">
            <v>FALL RIVER</v>
          </cell>
          <cell r="CD104">
            <v>25760153</v>
          </cell>
          <cell r="CE104">
            <v>22723324</v>
          </cell>
          <cell r="CF104">
            <v>3036829</v>
          </cell>
          <cell r="CG104">
            <v>971732.39999999991</v>
          </cell>
          <cell r="CH104">
            <v>943685.60000000009</v>
          </cell>
          <cell r="CI104">
            <v>0</v>
          </cell>
          <cell r="CJ104">
            <v>4952247</v>
          </cell>
          <cell r="CK104">
            <v>3155337.7781519163</v>
          </cell>
          <cell r="DA104">
            <v>95</v>
          </cell>
          <cell r="DB104" t="str">
            <v>FALL RIVER</v>
          </cell>
          <cell r="DG104">
            <v>0</v>
          </cell>
          <cell r="DK104">
            <v>0</v>
          </cell>
          <cell r="DL104">
            <v>0</v>
          </cell>
          <cell r="DN104">
            <v>0</v>
          </cell>
          <cell r="DP104">
            <v>3036829</v>
          </cell>
          <cell r="DQ104">
            <v>4812463</v>
          </cell>
          <cell r="DR104">
            <v>-1775634</v>
          </cell>
          <cell r="DT104">
            <v>0</v>
          </cell>
          <cell r="EC104">
            <v>-95</v>
          </cell>
        </row>
        <row r="105">
          <cell r="A105">
            <v>96</v>
          </cell>
          <cell r="B105">
            <v>96</v>
          </cell>
          <cell r="C105" t="str">
            <v>FALMOUTH</v>
          </cell>
          <cell r="D105">
            <v>123</v>
          </cell>
          <cell r="E105">
            <v>2326891</v>
          </cell>
          <cell r="F105">
            <v>0</v>
          </cell>
          <cell r="G105">
            <v>115374</v>
          </cell>
          <cell r="H105">
            <v>2442265</v>
          </cell>
          <cell r="J105">
            <v>115374</v>
          </cell>
          <cell r="K105">
            <v>306477.56929987995</v>
          </cell>
          <cell r="L105">
            <v>421851.56929987995</v>
          </cell>
          <cell r="N105">
            <v>2020413.4307001201</v>
          </cell>
          <cell r="P105">
            <v>115374</v>
          </cell>
          <cell r="Q105">
            <v>0</v>
          </cell>
          <cell r="R105">
            <v>0</v>
          </cell>
          <cell r="S105">
            <v>306477.56929987995</v>
          </cell>
          <cell r="T105">
            <v>421851.56929987995</v>
          </cell>
          <cell r="V105">
            <v>650633.4</v>
          </cell>
          <cell r="Z105">
            <v>96</v>
          </cell>
          <cell r="AA105">
            <v>123</v>
          </cell>
          <cell r="AB105">
            <v>0</v>
          </cell>
          <cell r="AC105">
            <v>0</v>
          </cell>
          <cell r="AD105">
            <v>2</v>
          </cell>
          <cell r="AE105">
            <v>0</v>
          </cell>
          <cell r="AF105">
            <v>2326891</v>
          </cell>
          <cell r="AG105">
            <v>0</v>
          </cell>
          <cell r="AH105">
            <v>0</v>
          </cell>
          <cell r="AI105">
            <v>2326891</v>
          </cell>
          <cell r="AJ105">
            <v>0</v>
          </cell>
          <cell r="AK105">
            <v>115374</v>
          </cell>
          <cell r="AL105">
            <v>2442265</v>
          </cell>
          <cell r="AM105">
            <v>0</v>
          </cell>
          <cell r="AN105">
            <v>0</v>
          </cell>
          <cell r="AO105">
            <v>0</v>
          </cell>
          <cell r="AP105">
            <v>0</v>
          </cell>
          <cell r="AQ105">
            <v>2442265</v>
          </cell>
          <cell r="AS105">
            <v>96</v>
          </cell>
          <cell r="AT105">
            <v>0</v>
          </cell>
          <cell r="AU105">
            <v>0</v>
          </cell>
          <cell r="AV105">
            <v>0</v>
          </cell>
          <cell r="AW105">
            <v>0</v>
          </cell>
          <cell r="AX105">
            <v>0</v>
          </cell>
          <cell r="AY105">
            <v>493357</v>
          </cell>
          <cell r="BH105">
            <v>0</v>
          </cell>
          <cell r="CA105">
            <v>96</v>
          </cell>
          <cell r="CB105">
            <v>96</v>
          </cell>
          <cell r="CC105" t="str">
            <v>FALMOUTH</v>
          </cell>
          <cell r="CD105">
            <v>2326891</v>
          </cell>
          <cell r="CE105">
            <v>2033193</v>
          </cell>
          <cell r="CF105">
            <v>293698</v>
          </cell>
          <cell r="CG105">
            <v>104788.2</v>
          </cell>
          <cell r="CH105">
            <v>136773.20000000001</v>
          </cell>
          <cell r="CI105">
            <v>0</v>
          </cell>
          <cell r="CJ105">
            <v>535259.4</v>
          </cell>
          <cell r="CK105">
            <v>306477.56929987995</v>
          </cell>
          <cell r="DA105">
            <v>96</v>
          </cell>
          <cell r="DB105" t="str">
            <v>FALMOUTH</v>
          </cell>
          <cell r="DG105">
            <v>0</v>
          </cell>
          <cell r="DK105">
            <v>0</v>
          </cell>
          <cell r="DL105">
            <v>0</v>
          </cell>
          <cell r="DN105">
            <v>0</v>
          </cell>
          <cell r="DP105">
            <v>293698</v>
          </cell>
          <cell r="DQ105">
            <v>409072</v>
          </cell>
          <cell r="DR105">
            <v>-115374</v>
          </cell>
          <cell r="DT105">
            <v>0</v>
          </cell>
          <cell r="EC105">
            <v>-96</v>
          </cell>
        </row>
        <row r="106">
          <cell r="A106">
            <v>97</v>
          </cell>
          <cell r="B106">
            <v>97</v>
          </cell>
          <cell r="C106" t="str">
            <v>FITCHBURG</v>
          </cell>
          <cell r="D106">
            <v>242</v>
          </cell>
          <cell r="E106">
            <v>3374825</v>
          </cell>
          <cell r="F106">
            <v>0</v>
          </cell>
          <cell r="G106">
            <v>226996</v>
          </cell>
          <cell r="H106">
            <v>3601821</v>
          </cell>
          <cell r="J106">
            <v>226996</v>
          </cell>
          <cell r="K106">
            <v>601820.51146717707</v>
          </cell>
          <cell r="L106">
            <v>828816.51146717707</v>
          </cell>
          <cell r="N106">
            <v>2773004.488532823</v>
          </cell>
          <cell r="P106">
            <v>226996</v>
          </cell>
          <cell r="Q106">
            <v>0</v>
          </cell>
          <cell r="R106">
            <v>0</v>
          </cell>
          <cell r="S106">
            <v>601820.51146717707</v>
          </cell>
          <cell r="T106">
            <v>828816.51146717707</v>
          </cell>
          <cell r="V106">
            <v>1068094.8</v>
          </cell>
          <cell r="Z106">
            <v>97</v>
          </cell>
          <cell r="AA106">
            <v>242</v>
          </cell>
          <cell r="AB106">
            <v>0</v>
          </cell>
          <cell r="AC106">
            <v>0</v>
          </cell>
          <cell r="AD106">
            <v>0</v>
          </cell>
          <cell r="AE106">
            <v>0</v>
          </cell>
          <cell r="AF106">
            <v>3374825</v>
          </cell>
          <cell r="AG106">
            <v>0</v>
          </cell>
          <cell r="AH106">
            <v>0</v>
          </cell>
          <cell r="AI106">
            <v>3374825</v>
          </cell>
          <cell r="AJ106">
            <v>0</v>
          </cell>
          <cell r="AK106">
            <v>226996</v>
          </cell>
          <cell r="AL106">
            <v>3601821</v>
          </cell>
          <cell r="AM106">
            <v>0</v>
          </cell>
          <cell r="AN106">
            <v>0</v>
          </cell>
          <cell r="AO106">
            <v>0</v>
          </cell>
          <cell r="AP106">
            <v>0</v>
          </cell>
          <cell r="AQ106">
            <v>3601821</v>
          </cell>
          <cell r="AS106">
            <v>97</v>
          </cell>
          <cell r="AT106">
            <v>0</v>
          </cell>
          <cell r="AU106">
            <v>0</v>
          </cell>
          <cell r="AV106">
            <v>0</v>
          </cell>
          <cell r="AW106">
            <v>0</v>
          </cell>
          <cell r="AX106">
            <v>0</v>
          </cell>
          <cell r="AY106">
            <v>493357</v>
          </cell>
          <cell r="BH106">
            <v>0</v>
          </cell>
          <cell r="CA106">
            <v>97</v>
          </cell>
          <cell r="CB106">
            <v>97</v>
          </cell>
          <cell r="CC106" t="str">
            <v>FITCHBURG</v>
          </cell>
          <cell r="CD106">
            <v>3374825</v>
          </cell>
          <cell r="CE106">
            <v>2791550</v>
          </cell>
          <cell r="CF106">
            <v>583275</v>
          </cell>
          <cell r="CG106">
            <v>152067</v>
          </cell>
          <cell r="CH106">
            <v>105756.8</v>
          </cell>
          <cell r="CI106">
            <v>0</v>
          </cell>
          <cell r="CJ106">
            <v>841098.8</v>
          </cell>
          <cell r="CK106">
            <v>601820.51146717707</v>
          </cell>
          <cell r="DA106">
            <v>97</v>
          </cell>
          <cell r="DB106" t="str">
            <v>FITCHBURG</v>
          </cell>
          <cell r="DG106">
            <v>0</v>
          </cell>
          <cell r="DK106">
            <v>0</v>
          </cell>
          <cell r="DL106">
            <v>0</v>
          </cell>
          <cell r="DN106">
            <v>0</v>
          </cell>
          <cell r="DP106">
            <v>583275</v>
          </cell>
          <cell r="DQ106">
            <v>810271</v>
          </cell>
          <cell r="DR106">
            <v>-226996</v>
          </cell>
          <cell r="DT106">
            <v>0</v>
          </cell>
          <cell r="EC106">
            <v>-97</v>
          </cell>
        </row>
        <row r="107">
          <cell r="A107">
            <v>98</v>
          </cell>
          <cell r="B107">
            <v>98</v>
          </cell>
          <cell r="C107" t="str">
            <v>FLORIDA</v>
          </cell>
          <cell r="D107">
            <v>1</v>
          </cell>
          <cell r="E107">
            <v>26532</v>
          </cell>
          <cell r="F107">
            <v>0</v>
          </cell>
          <cell r="G107">
            <v>938</v>
          </cell>
          <cell r="H107">
            <v>27470</v>
          </cell>
          <cell r="J107">
            <v>938</v>
          </cell>
          <cell r="K107">
            <v>4980</v>
          </cell>
          <cell r="L107">
            <v>5918</v>
          </cell>
          <cell r="N107">
            <v>21552</v>
          </cell>
          <cell r="P107">
            <v>938</v>
          </cell>
          <cell r="Q107">
            <v>0</v>
          </cell>
          <cell r="R107">
            <v>0</v>
          </cell>
          <cell r="S107">
            <v>4980</v>
          </cell>
          <cell r="T107">
            <v>5918</v>
          </cell>
          <cell r="V107">
            <v>24339.200000000001</v>
          </cell>
          <cell r="Z107">
            <v>98</v>
          </cell>
          <cell r="AA107">
            <v>1</v>
          </cell>
          <cell r="AB107">
            <v>0</v>
          </cell>
          <cell r="AC107">
            <v>0</v>
          </cell>
          <cell r="AD107">
            <v>0</v>
          </cell>
          <cell r="AE107">
            <v>0</v>
          </cell>
          <cell r="AF107">
            <v>26532</v>
          </cell>
          <cell r="AG107">
            <v>0</v>
          </cell>
          <cell r="AH107">
            <v>0</v>
          </cell>
          <cell r="AI107">
            <v>26532</v>
          </cell>
          <cell r="AJ107">
            <v>0</v>
          </cell>
          <cell r="AK107">
            <v>938</v>
          </cell>
          <cell r="AL107">
            <v>27470</v>
          </cell>
          <cell r="AM107">
            <v>0</v>
          </cell>
          <cell r="AN107">
            <v>0</v>
          </cell>
          <cell r="AO107">
            <v>0</v>
          </cell>
          <cell r="AP107">
            <v>0</v>
          </cell>
          <cell r="AQ107">
            <v>27470</v>
          </cell>
          <cell r="AS107">
            <v>98</v>
          </cell>
          <cell r="AT107">
            <v>0</v>
          </cell>
          <cell r="AU107">
            <v>0</v>
          </cell>
          <cell r="AV107">
            <v>0</v>
          </cell>
          <cell r="AW107">
            <v>0</v>
          </cell>
          <cell r="AX107">
            <v>0</v>
          </cell>
          <cell r="AY107">
            <v>493357</v>
          </cell>
          <cell r="BH107">
            <v>0</v>
          </cell>
          <cell r="CA107">
            <v>98</v>
          </cell>
          <cell r="CB107">
            <v>98</v>
          </cell>
          <cell r="CC107" t="str">
            <v>FLORIDA</v>
          </cell>
          <cell r="CD107">
            <v>26532</v>
          </cell>
          <cell r="CE107">
            <v>21552</v>
          </cell>
          <cell r="CF107">
            <v>4980</v>
          </cell>
          <cell r="CG107">
            <v>0</v>
          </cell>
          <cell r="CH107">
            <v>18421.2</v>
          </cell>
          <cell r="CI107">
            <v>0</v>
          </cell>
          <cell r="CJ107">
            <v>23401.200000000001</v>
          </cell>
          <cell r="CK107">
            <v>4980</v>
          </cell>
          <cell r="DA107">
            <v>98</v>
          </cell>
          <cell r="DB107" t="str">
            <v>FLORIDA</v>
          </cell>
          <cell r="DG107">
            <v>0</v>
          </cell>
          <cell r="DK107">
            <v>0</v>
          </cell>
          <cell r="DL107">
            <v>0</v>
          </cell>
          <cell r="DN107">
            <v>0</v>
          </cell>
          <cell r="DP107">
            <v>4980</v>
          </cell>
          <cell r="DQ107">
            <v>5918</v>
          </cell>
          <cell r="DR107">
            <v>-938</v>
          </cell>
          <cell r="DT107">
            <v>0</v>
          </cell>
          <cell r="EC107">
            <v>-98</v>
          </cell>
        </row>
        <row r="108">
          <cell r="A108">
            <v>99</v>
          </cell>
          <cell r="B108">
            <v>99</v>
          </cell>
          <cell r="C108" t="str">
            <v>FOXBOROUGH</v>
          </cell>
          <cell r="D108">
            <v>117</v>
          </cell>
          <cell r="E108">
            <v>2070549</v>
          </cell>
          <cell r="F108">
            <v>0</v>
          </cell>
          <cell r="G108">
            <v>109746</v>
          </cell>
          <cell r="H108">
            <v>2180295</v>
          </cell>
          <cell r="J108">
            <v>109746</v>
          </cell>
          <cell r="K108">
            <v>177101.68682037556</v>
          </cell>
          <cell r="L108">
            <v>286847.68682037556</v>
          </cell>
          <cell r="N108">
            <v>1893447.3131796245</v>
          </cell>
          <cell r="P108">
            <v>109746</v>
          </cell>
          <cell r="Q108">
            <v>0</v>
          </cell>
          <cell r="R108">
            <v>0</v>
          </cell>
          <cell r="S108">
            <v>177101.68682037556</v>
          </cell>
          <cell r="T108">
            <v>286847.68682037556</v>
          </cell>
          <cell r="V108">
            <v>326764.79999999999</v>
          </cell>
          <cell r="Z108">
            <v>99</v>
          </cell>
          <cell r="AA108">
            <v>117</v>
          </cell>
          <cell r="AB108">
            <v>0</v>
          </cell>
          <cell r="AC108">
            <v>0</v>
          </cell>
          <cell r="AD108">
            <v>0</v>
          </cell>
          <cell r="AE108">
            <v>0</v>
          </cell>
          <cell r="AF108">
            <v>2070549</v>
          </cell>
          <cell r="AG108">
            <v>0</v>
          </cell>
          <cell r="AH108">
            <v>0</v>
          </cell>
          <cell r="AI108">
            <v>2070549</v>
          </cell>
          <cell r="AJ108">
            <v>0</v>
          </cell>
          <cell r="AK108">
            <v>109746</v>
          </cell>
          <cell r="AL108">
            <v>2180295</v>
          </cell>
          <cell r="AM108">
            <v>0</v>
          </cell>
          <cell r="AN108">
            <v>0</v>
          </cell>
          <cell r="AO108">
            <v>0</v>
          </cell>
          <cell r="AP108">
            <v>0</v>
          </cell>
          <cell r="AQ108">
            <v>2180295</v>
          </cell>
          <cell r="AS108">
            <v>99</v>
          </cell>
          <cell r="AT108">
            <v>0</v>
          </cell>
          <cell r="AU108">
            <v>0</v>
          </cell>
          <cell r="AV108">
            <v>0</v>
          </cell>
          <cell r="AW108">
            <v>0</v>
          </cell>
          <cell r="AX108">
            <v>0</v>
          </cell>
          <cell r="AY108">
            <v>493357</v>
          </cell>
          <cell r="BH108">
            <v>0</v>
          </cell>
          <cell r="CA108">
            <v>99</v>
          </cell>
          <cell r="CB108">
            <v>99</v>
          </cell>
          <cell r="CC108" t="str">
            <v>FOXBOROUGH</v>
          </cell>
          <cell r="CD108">
            <v>2070549</v>
          </cell>
          <cell r="CE108">
            <v>1896537</v>
          </cell>
          <cell r="CF108">
            <v>174012</v>
          </cell>
          <cell r="CG108">
            <v>25334.399999999998</v>
          </cell>
          <cell r="CH108">
            <v>17672.400000000001</v>
          </cell>
          <cell r="CI108">
            <v>0</v>
          </cell>
          <cell r="CJ108">
            <v>217018.8</v>
          </cell>
          <cell r="CK108">
            <v>177101.68682037556</v>
          </cell>
          <cell r="DA108">
            <v>99</v>
          </cell>
          <cell r="DB108" t="str">
            <v>FOXBOROUGH</v>
          </cell>
          <cell r="DG108">
            <v>0</v>
          </cell>
          <cell r="DK108">
            <v>0</v>
          </cell>
          <cell r="DL108">
            <v>0</v>
          </cell>
          <cell r="DN108">
            <v>0</v>
          </cell>
          <cell r="DP108">
            <v>174012</v>
          </cell>
          <cell r="DQ108">
            <v>283758</v>
          </cell>
          <cell r="DR108">
            <v>-109746</v>
          </cell>
          <cell r="DT108">
            <v>0</v>
          </cell>
          <cell r="EC108">
            <v>-99</v>
          </cell>
        </row>
        <row r="109">
          <cell r="A109">
            <v>100</v>
          </cell>
          <cell r="B109">
            <v>100</v>
          </cell>
          <cell r="C109" t="str">
            <v>FRAMINGHAM</v>
          </cell>
          <cell r="D109">
            <v>365</v>
          </cell>
          <cell r="E109">
            <v>5910231</v>
          </cell>
          <cell r="F109">
            <v>0</v>
          </cell>
          <cell r="G109">
            <v>342370</v>
          </cell>
          <cell r="H109">
            <v>6252601</v>
          </cell>
          <cell r="J109">
            <v>342370</v>
          </cell>
          <cell r="K109">
            <v>189630.63879206238</v>
          </cell>
          <cell r="L109">
            <v>532000.63879206241</v>
          </cell>
          <cell r="N109">
            <v>5720600.3612079378</v>
          </cell>
          <cell r="P109">
            <v>342370</v>
          </cell>
          <cell r="Q109">
            <v>0</v>
          </cell>
          <cell r="R109">
            <v>0</v>
          </cell>
          <cell r="S109">
            <v>189630.63879206238</v>
          </cell>
          <cell r="T109">
            <v>532000.63879206241</v>
          </cell>
          <cell r="V109">
            <v>857213.2</v>
          </cell>
          <cell r="Z109">
            <v>100</v>
          </cell>
          <cell r="AA109">
            <v>365</v>
          </cell>
          <cell r="AB109">
            <v>0</v>
          </cell>
          <cell r="AC109">
            <v>0</v>
          </cell>
          <cell r="AD109">
            <v>1</v>
          </cell>
          <cell r="AE109">
            <v>0</v>
          </cell>
          <cell r="AF109">
            <v>5910231</v>
          </cell>
          <cell r="AG109">
            <v>0</v>
          </cell>
          <cell r="AH109">
            <v>0</v>
          </cell>
          <cell r="AI109">
            <v>5910231</v>
          </cell>
          <cell r="AJ109">
            <v>0</v>
          </cell>
          <cell r="AK109">
            <v>342370</v>
          </cell>
          <cell r="AL109">
            <v>6252601</v>
          </cell>
          <cell r="AM109">
            <v>0</v>
          </cell>
          <cell r="AN109">
            <v>0</v>
          </cell>
          <cell r="AO109">
            <v>0</v>
          </cell>
          <cell r="AP109">
            <v>0</v>
          </cell>
          <cell r="AQ109">
            <v>6252601</v>
          </cell>
          <cell r="AS109">
            <v>100</v>
          </cell>
          <cell r="AT109">
            <v>0</v>
          </cell>
          <cell r="AU109">
            <v>0</v>
          </cell>
          <cell r="AV109">
            <v>0</v>
          </cell>
          <cell r="AW109">
            <v>0</v>
          </cell>
          <cell r="AX109">
            <v>0</v>
          </cell>
          <cell r="AY109">
            <v>493357</v>
          </cell>
          <cell r="BH109">
            <v>0</v>
          </cell>
          <cell r="CA109">
            <v>100</v>
          </cell>
          <cell r="CB109">
            <v>100</v>
          </cell>
          <cell r="CC109" t="str">
            <v>FRAMINGHAM</v>
          </cell>
          <cell r="CD109">
            <v>5910231</v>
          </cell>
          <cell r="CE109">
            <v>5751853</v>
          </cell>
          <cell r="CF109">
            <v>158378</v>
          </cell>
          <cell r="CG109">
            <v>256261.19999999998</v>
          </cell>
          <cell r="CH109">
            <v>100204</v>
          </cell>
          <cell r="CI109">
            <v>0</v>
          </cell>
          <cell r="CJ109">
            <v>514843.19999999995</v>
          </cell>
          <cell r="CK109">
            <v>189630.63879206238</v>
          </cell>
          <cell r="DA109">
            <v>100</v>
          </cell>
          <cell r="DB109" t="str">
            <v>FRAMINGHAM</v>
          </cell>
          <cell r="DG109">
            <v>0</v>
          </cell>
          <cell r="DK109">
            <v>0</v>
          </cell>
          <cell r="DL109">
            <v>0</v>
          </cell>
          <cell r="DN109">
            <v>0</v>
          </cell>
          <cell r="DP109">
            <v>158378</v>
          </cell>
          <cell r="DQ109">
            <v>500748</v>
          </cell>
          <cell r="DR109">
            <v>-342370</v>
          </cell>
          <cell r="DT109">
            <v>0</v>
          </cell>
          <cell r="EC109">
            <v>-100</v>
          </cell>
        </row>
        <row r="110">
          <cell r="A110">
            <v>101</v>
          </cell>
          <cell r="B110">
            <v>101</v>
          </cell>
          <cell r="C110" t="str">
            <v>FRANKLIN</v>
          </cell>
          <cell r="D110">
            <v>358</v>
          </cell>
          <cell r="E110">
            <v>4688876</v>
          </cell>
          <cell r="F110">
            <v>0</v>
          </cell>
          <cell r="G110">
            <v>335804</v>
          </cell>
          <cell r="H110">
            <v>5024680</v>
          </cell>
          <cell r="J110">
            <v>335804</v>
          </cell>
          <cell r="K110">
            <v>67911.847323739334</v>
          </cell>
          <cell r="L110">
            <v>403715.84732373932</v>
          </cell>
          <cell r="N110">
            <v>4620964.152676261</v>
          </cell>
          <cell r="P110">
            <v>335804</v>
          </cell>
          <cell r="Q110">
            <v>0</v>
          </cell>
          <cell r="R110">
            <v>0</v>
          </cell>
          <cell r="S110">
            <v>67911.847323739334</v>
          </cell>
          <cell r="T110">
            <v>403715.84732373932</v>
          </cell>
          <cell r="V110">
            <v>812664.4</v>
          </cell>
          <cell r="Z110">
            <v>101</v>
          </cell>
          <cell r="AA110">
            <v>358</v>
          </cell>
          <cell r="AB110">
            <v>0</v>
          </cell>
          <cell r="AC110">
            <v>0</v>
          </cell>
          <cell r="AD110">
            <v>0</v>
          </cell>
          <cell r="AE110">
            <v>0</v>
          </cell>
          <cell r="AF110">
            <v>4688876</v>
          </cell>
          <cell r="AG110">
            <v>0</v>
          </cell>
          <cell r="AH110">
            <v>0</v>
          </cell>
          <cell r="AI110">
            <v>4688876</v>
          </cell>
          <cell r="AJ110">
            <v>0</v>
          </cell>
          <cell r="AK110">
            <v>335804</v>
          </cell>
          <cell r="AL110">
            <v>5024680</v>
          </cell>
          <cell r="AM110">
            <v>0</v>
          </cell>
          <cell r="AN110">
            <v>0</v>
          </cell>
          <cell r="AO110">
            <v>0</v>
          </cell>
          <cell r="AP110">
            <v>0</v>
          </cell>
          <cell r="AQ110">
            <v>5024680</v>
          </cell>
          <cell r="AS110">
            <v>101</v>
          </cell>
          <cell r="AT110">
            <v>0</v>
          </cell>
          <cell r="AU110">
            <v>0</v>
          </cell>
          <cell r="AV110">
            <v>0</v>
          </cell>
          <cell r="AW110">
            <v>0</v>
          </cell>
          <cell r="AX110">
            <v>0</v>
          </cell>
          <cell r="AY110">
            <v>493357</v>
          </cell>
          <cell r="BH110">
            <v>0</v>
          </cell>
          <cell r="CA110">
            <v>101</v>
          </cell>
          <cell r="CB110">
            <v>101</v>
          </cell>
          <cell r="CC110" t="str">
            <v>FRANKLIN</v>
          </cell>
          <cell r="CD110">
            <v>4688876</v>
          </cell>
          <cell r="CE110">
            <v>4632785</v>
          </cell>
          <cell r="CF110">
            <v>56091</v>
          </cell>
          <cell r="CG110">
            <v>96927</v>
          </cell>
          <cell r="CH110">
            <v>323842.40000000002</v>
          </cell>
          <cell r="CI110">
            <v>0</v>
          </cell>
          <cell r="CJ110">
            <v>476860.4</v>
          </cell>
          <cell r="CK110">
            <v>67911.847323739334</v>
          </cell>
          <cell r="DA110">
            <v>101</v>
          </cell>
          <cell r="DB110" t="str">
            <v>FRANKLIN</v>
          </cell>
          <cell r="DG110">
            <v>0</v>
          </cell>
          <cell r="DK110">
            <v>0</v>
          </cell>
          <cell r="DL110">
            <v>0</v>
          </cell>
          <cell r="DN110">
            <v>0</v>
          </cell>
          <cell r="DP110">
            <v>56091</v>
          </cell>
          <cell r="DQ110">
            <v>391895</v>
          </cell>
          <cell r="DR110">
            <v>-335804</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V111">
            <v>0</v>
          </cell>
          <cell r="Z111">
            <v>102</v>
          </cell>
          <cell r="AS111">
            <v>102</v>
          </cell>
          <cell r="AT111">
            <v>0</v>
          </cell>
          <cell r="AU111">
            <v>0</v>
          </cell>
          <cell r="AV111">
            <v>0</v>
          </cell>
          <cell r="AW111">
            <v>0</v>
          </cell>
          <cell r="AX111">
            <v>0</v>
          </cell>
          <cell r="AY111">
            <v>493357</v>
          </cell>
          <cell r="BH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33</v>
          </cell>
          <cell r="E112">
            <v>463548</v>
          </cell>
          <cell r="F112">
            <v>0</v>
          </cell>
          <cell r="G112">
            <v>30954</v>
          </cell>
          <cell r="H112">
            <v>494502</v>
          </cell>
          <cell r="J112">
            <v>30954</v>
          </cell>
          <cell r="K112">
            <v>39507.372455681434</v>
          </cell>
          <cell r="L112">
            <v>70461.372455681441</v>
          </cell>
          <cell r="N112">
            <v>424040.62754431856</v>
          </cell>
          <cell r="P112">
            <v>30954</v>
          </cell>
          <cell r="Q112">
            <v>0</v>
          </cell>
          <cell r="R112">
            <v>0</v>
          </cell>
          <cell r="S112">
            <v>39507.372455681434</v>
          </cell>
          <cell r="T112">
            <v>70461.372455681441</v>
          </cell>
          <cell r="V112">
            <v>168849.8</v>
          </cell>
          <cell r="Z112">
            <v>103</v>
          </cell>
          <cell r="AA112">
            <v>33</v>
          </cell>
          <cell r="AB112">
            <v>0</v>
          </cell>
          <cell r="AC112">
            <v>0</v>
          </cell>
          <cell r="AD112">
            <v>0</v>
          </cell>
          <cell r="AE112">
            <v>0</v>
          </cell>
          <cell r="AF112">
            <v>463548</v>
          </cell>
          <cell r="AG112">
            <v>0</v>
          </cell>
          <cell r="AH112">
            <v>0</v>
          </cell>
          <cell r="AI112">
            <v>463548</v>
          </cell>
          <cell r="AJ112">
            <v>0</v>
          </cell>
          <cell r="AK112">
            <v>30954</v>
          </cell>
          <cell r="AL112">
            <v>494502</v>
          </cell>
          <cell r="AM112">
            <v>0</v>
          </cell>
          <cell r="AN112">
            <v>0</v>
          </cell>
          <cell r="AO112">
            <v>0</v>
          </cell>
          <cell r="AP112">
            <v>0</v>
          </cell>
          <cell r="AQ112">
            <v>494502</v>
          </cell>
          <cell r="AS112">
            <v>103</v>
          </cell>
          <cell r="AT112">
            <v>0</v>
          </cell>
          <cell r="AU112">
            <v>0</v>
          </cell>
          <cell r="AV112">
            <v>0</v>
          </cell>
          <cell r="AW112">
            <v>0</v>
          </cell>
          <cell r="AX112">
            <v>0</v>
          </cell>
          <cell r="AY112">
            <v>493357</v>
          </cell>
          <cell r="BH112">
            <v>0</v>
          </cell>
          <cell r="CA112">
            <v>103</v>
          </cell>
          <cell r="CB112">
            <v>103</v>
          </cell>
          <cell r="CC112" t="str">
            <v>GARDNER</v>
          </cell>
          <cell r="CD112">
            <v>463548</v>
          </cell>
          <cell r="CE112">
            <v>433185</v>
          </cell>
          <cell r="CF112">
            <v>30363</v>
          </cell>
          <cell r="CG112">
            <v>74980.800000000003</v>
          </cell>
          <cell r="CH112">
            <v>32552</v>
          </cell>
          <cell r="CI112">
            <v>0</v>
          </cell>
          <cell r="CJ112">
            <v>137895.79999999999</v>
          </cell>
          <cell r="CK112">
            <v>39507.372455681434</v>
          </cell>
          <cell r="DA112">
            <v>103</v>
          </cell>
          <cell r="DB112" t="str">
            <v>GARDNER</v>
          </cell>
          <cell r="DG112">
            <v>0</v>
          </cell>
          <cell r="DK112">
            <v>0</v>
          </cell>
          <cell r="DL112">
            <v>0</v>
          </cell>
          <cell r="DN112">
            <v>0</v>
          </cell>
          <cell r="DP112">
            <v>30363</v>
          </cell>
          <cell r="DQ112">
            <v>61317</v>
          </cell>
          <cell r="DR112">
            <v>-30954</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V113">
            <v>0</v>
          </cell>
          <cell r="Z113">
            <v>104</v>
          </cell>
          <cell r="AS113">
            <v>104</v>
          </cell>
          <cell r="AT113">
            <v>0</v>
          </cell>
          <cell r="AU113">
            <v>0</v>
          </cell>
          <cell r="AV113">
            <v>0</v>
          </cell>
          <cell r="AW113">
            <v>0</v>
          </cell>
          <cell r="AX113">
            <v>0</v>
          </cell>
          <cell r="AY113">
            <v>493357</v>
          </cell>
          <cell r="BH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3</v>
          </cell>
          <cell r="E114">
            <v>40218</v>
          </cell>
          <cell r="F114">
            <v>0</v>
          </cell>
          <cell r="G114">
            <v>2814</v>
          </cell>
          <cell r="H114">
            <v>43032</v>
          </cell>
          <cell r="J114">
            <v>2814</v>
          </cell>
          <cell r="K114">
            <v>14508</v>
          </cell>
          <cell r="L114">
            <v>17322</v>
          </cell>
          <cell r="N114">
            <v>25710</v>
          </cell>
          <cell r="P114">
            <v>2814</v>
          </cell>
          <cell r="Q114">
            <v>0</v>
          </cell>
          <cell r="R114">
            <v>0</v>
          </cell>
          <cell r="S114">
            <v>14508</v>
          </cell>
          <cell r="T114">
            <v>17322</v>
          </cell>
          <cell r="V114">
            <v>17322</v>
          </cell>
          <cell r="Z114">
            <v>105</v>
          </cell>
          <cell r="AA114">
            <v>3</v>
          </cell>
          <cell r="AB114">
            <v>0</v>
          </cell>
          <cell r="AC114">
            <v>0</v>
          </cell>
          <cell r="AD114">
            <v>0</v>
          </cell>
          <cell r="AE114">
            <v>0</v>
          </cell>
          <cell r="AF114">
            <v>40218</v>
          </cell>
          <cell r="AG114">
            <v>0</v>
          </cell>
          <cell r="AH114">
            <v>0</v>
          </cell>
          <cell r="AI114">
            <v>40218</v>
          </cell>
          <cell r="AJ114">
            <v>0</v>
          </cell>
          <cell r="AK114">
            <v>2814</v>
          </cell>
          <cell r="AL114">
            <v>43032</v>
          </cell>
          <cell r="AM114">
            <v>0</v>
          </cell>
          <cell r="AN114">
            <v>0</v>
          </cell>
          <cell r="AO114">
            <v>0</v>
          </cell>
          <cell r="AP114">
            <v>0</v>
          </cell>
          <cell r="AQ114">
            <v>43032</v>
          </cell>
          <cell r="AS114">
            <v>105</v>
          </cell>
          <cell r="AT114">
            <v>0</v>
          </cell>
          <cell r="AU114">
            <v>0</v>
          </cell>
          <cell r="AV114">
            <v>0</v>
          </cell>
          <cell r="AW114">
            <v>0</v>
          </cell>
          <cell r="AX114">
            <v>0</v>
          </cell>
          <cell r="AY114">
            <v>493357</v>
          </cell>
          <cell r="BH114">
            <v>0</v>
          </cell>
          <cell r="CA114">
            <v>105</v>
          </cell>
          <cell r="CB114">
            <v>105</v>
          </cell>
          <cell r="CC114" t="str">
            <v>GEORGETOWN</v>
          </cell>
          <cell r="CD114">
            <v>40218</v>
          </cell>
          <cell r="CE114">
            <v>25710</v>
          </cell>
          <cell r="CF114">
            <v>14508</v>
          </cell>
          <cell r="CG114">
            <v>0</v>
          </cell>
          <cell r="CH114">
            <v>0</v>
          </cell>
          <cell r="CI114">
            <v>0</v>
          </cell>
          <cell r="CJ114">
            <v>14508</v>
          </cell>
          <cell r="CK114">
            <v>14508</v>
          </cell>
          <cell r="DA114">
            <v>105</v>
          </cell>
          <cell r="DB114" t="str">
            <v>GEORGETOWN</v>
          </cell>
          <cell r="DG114">
            <v>0</v>
          </cell>
          <cell r="DK114">
            <v>0</v>
          </cell>
          <cell r="DL114">
            <v>0</v>
          </cell>
          <cell r="DN114">
            <v>0</v>
          </cell>
          <cell r="DP114">
            <v>14508</v>
          </cell>
          <cell r="DQ114">
            <v>17322</v>
          </cell>
          <cell r="DR114">
            <v>-2814</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V115">
            <v>0</v>
          </cell>
          <cell r="Z115">
            <v>106</v>
          </cell>
          <cell r="AS115">
            <v>106</v>
          </cell>
          <cell r="AT115">
            <v>0</v>
          </cell>
          <cell r="AU115">
            <v>0</v>
          </cell>
          <cell r="AV115">
            <v>0</v>
          </cell>
          <cell r="AW115">
            <v>0</v>
          </cell>
          <cell r="AX115">
            <v>0</v>
          </cell>
          <cell r="AY115">
            <v>493357</v>
          </cell>
          <cell r="BH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2</v>
          </cell>
          <cell r="E116">
            <v>27590</v>
          </cell>
          <cell r="F116">
            <v>0</v>
          </cell>
          <cell r="G116">
            <v>1876</v>
          </cell>
          <cell r="H116">
            <v>29466</v>
          </cell>
          <cell r="J116">
            <v>1876</v>
          </cell>
          <cell r="K116">
            <v>2307.3134904339263</v>
          </cell>
          <cell r="L116">
            <v>4183.3134904339258</v>
          </cell>
          <cell r="N116">
            <v>25282.686509566076</v>
          </cell>
          <cell r="P116">
            <v>1876</v>
          </cell>
          <cell r="Q116">
            <v>0</v>
          </cell>
          <cell r="R116">
            <v>0</v>
          </cell>
          <cell r="S116">
            <v>2307.3134904339263</v>
          </cell>
          <cell r="T116">
            <v>4183.3134904339258</v>
          </cell>
          <cell r="V116">
            <v>26340.400000000001</v>
          </cell>
          <cell r="Z116">
            <v>107</v>
          </cell>
          <cell r="AA116">
            <v>2</v>
          </cell>
          <cell r="AB116">
            <v>0</v>
          </cell>
          <cell r="AC116">
            <v>0</v>
          </cell>
          <cell r="AD116">
            <v>1</v>
          </cell>
          <cell r="AE116">
            <v>0</v>
          </cell>
          <cell r="AF116">
            <v>27590</v>
          </cell>
          <cell r="AG116">
            <v>0</v>
          </cell>
          <cell r="AH116">
            <v>0</v>
          </cell>
          <cell r="AI116">
            <v>27590</v>
          </cell>
          <cell r="AJ116">
            <v>0</v>
          </cell>
          <cell r="AK116">
            <v>1876</v>
          </cell>
          <cell r="AL116">
            <v>29466</v>
          </cell>
          <cell r="AM116">
            <v>0</v>
          </cell>
          <cell r="AN116">
            <v>0</v>
          </cell>
          <cell r="AO116">
            <v>0</v>
          </cell>
          <cell r="AP116">
            <v>0</v>
          </cell>
          <cell r="AQ116">
            <v>29466</v>
          </cell>
          <cell r="AS116">
            <v>107</v>
          </cell>
          <cell r="AT116">
            <v>0</v>
          </cell>
          <cell r="AU116">
            <v>0</v>
          </cell>
          <cell r="AV116">
            <v>0</v>
          </cell>
          <cell r="AW116">
            <v>0</v>
          </cell>
          <cell r="AX116">
            <v>0</v>
          </cell>
          <cell r="AY116">
            <v>493357</v>
          </cell>
          <cell r="BH116">
            <v>0</v>
          </cell>
          <cell r="CA116">
            <v>107</v>
          </cell>
          <cell r="CB116">
            <v>107</v>
          </cell>
          <cell r="CC116" t="str">
            <v>GLOUCESTER</v>
          </cell>
          <cell r="CD116">
            <v>27590</v>
          </cell>
          <cell r="CE116">
            <v>45395</v>
          </cell>
          <cell r="CF116">
            <v>0</v>
          </cell>
          <cell r="CG116">
            <v>18919.2</v>
          </cell>
          <cell r="CH116">
            <v>5545.2000000000007</v>
          </cell>
          <cell r="CI116">
            <v>0</v>
          </cell>
          <cell r="CJ116">
            <v>24464.400000000001</v>
          </cell>
          <cell r="CK116">
            <v>2307.3134904339263</v>
          </cell>
          <cell r="DA116">
            <v>107</v>
          </cell>
          <cell r="DB116" t="str">
            <v>GLOUCESTER</v>
          </cell>
          <cell r="DG116">
            <v>0</v>
          </cell>
          <cell r="DK116">
            <v>0</v>
          </cell>
          <cell r="DL116">
            <v>0</v>
          </cell>
          <cell r="DN116">
            <v>0</v>
          </cell>
          <cell r="DP116">
            <v>0</v>
          </cell>
          <cell r="DQ116">
            <v>0</v>
          </cell>
          <cell r="DR116">
            <v>0</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V117">
            <v>0</v>
          </cell>
          <cell r="Z117">
            <v>108</v>
          </cell>
          <cell r="AS117">
            <v>108</v>
          </cell>
          <cell r="AT117">
            <v>0</v>
          </cell>
          <cell r="AU117">
            <v>0</v>
          </cell>
          <cell r="AV117">
            <v>0</v>
          </cell>
          <cell r="AW117">
            <v>0</v>
          </cell>
          <cell r="AX117">
            <v>0</v>
          </cell>
          <cell r="AY117">
            <v>493357</v>
          </cell>
          <cell r="BH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V118">
            <v>0</v>
          </cell>
          <cell r="Z118">
            <v>109</v>
          </cell>
          <cell r="AS118">
            <v>109</v>
          </cell>
          <cell r="AT118">
            <v>0</v>
          </cell>
          <cell r="AU118">
            <v>0</v>
          </cell>
          <cell r="AV118">
            <v>0</v>
          </cell>
          <cell r="AW118">
            <v>0</v>
          </cell>
          <cell r="AX118">
            <v>0</v>
          </cell>
          <cell r="AY118">
            <v>493357</v>
          </cell>
          <cell r="BH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17</v>
          </cell>
          <cell r="E119">
            <v>233937</v>
          </cell>
          <cell r="F119">
            <v>0</v>
          </cell>
          <cell r="G119">
            <v>15946</v>
          </cell>
          <cell r="H119">
            <v>249883</v>
          </cell>
          <cell r="J119">
            <v>15946</v>
          </cell>
          <cell r="K119">
            <v>0</v>
          </cell>
          <cell r="L119">
            <v>15946</v>
          </cell>
          <cell r="N119">
            <v>233937</v>
          </cell>
          <cell r="P119">
            <v>15946</v>
          </cell>
          <cell r="Q119">
            <v>0</v>
          </cell>
          <cell r="R119">
            <v>0</v>
          </cell>
          <cell r="S119">
            <v>0</v>
          </cell>
          <cell r="T119">
            <v>15946</v>
          </cell>
          <cell r="V119">
            <v>15946</v>
          </cell>
          <cell r="Z119">
            <v>110</v>
          </cell>
          <cell r="AA119">
            <v>17</v>
          </cell>
          <cell r="AB119">
            <v>0</v>
          </cell>
          <cell r="AC119">
            <v>0</v>
          </cell>
          <cell r="AD119">
            <v>0</v>
          </cell>
          <cell r="AE119">
            <v>0</v>
          </cell>
          <cell r="AF119">
            <v>233937</v>
          </cell>
          <cell r="AG119">
            <v>0</v>
          </cell>
          <cell r="AH119">
            <v>0</v>
          </cell>
          <cell r="AI119">
            <v>233937</v>
          </cell>
          <cell r="AJ119">
            <v>0</v>
          </cell>
          <cell r="AK119">
            <v>15946</v>
          </cell>
          <cell r="AL119">
            <v>249883</v>
          </cell>
          <cell r="AM119">
            <v>0</v>
          </cell>
          <cell r="AN119">
            <v>0</v>
          </cell>
          <cell r="AO119">
            <v>0</v>
          </cell>
          <cell r="AP119">
            <v>0</v>
          </cell>
          <cell r="AQ119">
            <v>249883</v>
          </cell>
          <cell r="AS119">
            <v>110</v>
          </cell>
          <cell r="AT119">
            <v>0</v>
          </cell>
          <cell r="AU119">
            <v>0</v>
          </cell>
          <cell r="AV119">
            <v>0</v>
          </cell>
          <cell r="AW119">
            <v>0</v>
          </cell>
          <cell r="AX119">
            <v>0</v>
          </cell>
          <cell r="AY119">
            <v>493357</v>
          </cell>
          <cell r="BH119">
            <v>0</v>
          </cell>
          <cell r="CA119">
            <v>110</v>
          </cell>
          <cell r="CB119">
            <v>110</v>
          </cell>
          <cell r="CC119" t="str">
            <v>GRAFTON</v>
          </cell>
          <cell r="CD119">
            <v>233937</v>
          </cell>
          <cell r="CE119">
            <v>309686</v>
          </cell>
          <cell r="CF119">
            <v>0</v>
          </cell>
          <cell r="CG119">
            <v>0</v>
          </cell>
          <cell r="CH119">
            <v>0</v>
          </cell>
          <cell r="CI119">
            <v>0</v>
          </cell>
          <cell r="CJ119">
            <v>0</v>
          </cell>
          <cell r="CK119">
            <v>0</v>
          </cell>
          <cell r="DA119">
            <v>110</v>
          </cell>
          <cell r="DB119" t="str">
            <v>GRAFTON</v>
          </cell>
          <cell r="DG119">
            <v>0</v>
          </cell>
          <cell r="DK119">
            <v>0</v>
          </cell>
          <cell r="DL119">
            <v>0</v>
          </cell>
          <cell r="DN119">
            <v>0</v>
          </cell>
          <cell r="DP119">
            <v>0</v>
          </cell>
          <cell r="DQ119">
            <v>0</v>
          </cell>
          <cell r="DR119">
            <v>0</v>
          </cell>
          <cell r="DT119">
            <v>0</v>
          </cell>
          <cell r="EC119">
            <v>-110</v>
          </cell>
        </row>
        <row r="120">
          <cell r="A120">
            <v>111</v>
          </cell>
          <cell r="B120">
            <v>111</v>
          </cell>
          <cell r="C120" t="str">
            <v>GRANBY</v>
          </cell>
          <cell r="D120">
            <v>21</v>
          </cell>
          <cell r="E120">
            <v>304495</v>
          </cell>
          <cell r="F120">
            <v>0</v>
          </cell>
          <cell r="G120">
            <v>19698</v>
          </cell>
          <cell r="H120">
            <v>324193</v>
          </cell>
          <cell r="J120">
            <v>19698</v>
          </cell>
          <cell r="K120">
            <v>7226.9285034002369</v>
          </cell>
          <cell r="L120">
            <v>26924.928503400239</v>
          </cell>
          <cell r="N120">
            <v>297268.07149659976</v>
          </cell>
          <cell r="P120">
            <v>19698</v>
          </cell>
          <cell r="Q120">
            <v>0</v>
          </cell>
          <cell r="R120">
            <v>0</v>
          </cell>
          <cell r="S120">
            <v>7226.9285034002369</v>
          </cell>
          <cell r="T120">
            <v>26924.928503400239</v>
          </cell>
          <cell r="V120">
            <v>88145.2</v>
          </cell>
          <cell r="Z120">
            <v>111</v>
          </cell>
          <cell r="AA120">
            <v>21</v>
          </cell>
          <cell r="AB120">
            <v>0</v>
          </cell>
          <cell r="AC120">
            <v>0</v>
          </cell>
          <cell r="AD120">
            <v>0</v>
          </cell>
          <cell r="AE120">
            <v>0</v>
          </cell>
          <cell r="AF120">
            <v>304495</v>
          </cell>
          <cell r="AG120">
            <v>0</v>
          </cell>
          <cell r="AH120">
            <v>0</v>
          </cell>
          <cell r="AI120">
            <v>304495</v>
          </cell>
          <cell r="AJ120">
            <v>0</v>
          </cell>
          <cell r="AK120">
            <v>19698</v>
          </cell>
          <cell r="AL120">
            <v>324193</v>
          </cell>
          <cell r="AM120">
            <v>0</v>
          </cell>
          <cell r="AN120">
            <v>0</v>
          </cell>
          <cell r="AO120">
            <v>0</v>
          </cell>
          <cell r="AP120">
            <v>0</v>
          </cell>
          <cell r="AQ120">
            <v>324193</v>
          </cell>
          <cell r="AS120">
            <v>111</v>
          </cell>
          <cell r="AT120">
            <v>0</v>
          </cell>
          <cell r="AU120">
            <v>0</v>
          </cell>
          <cell r="AV120">
            <v>0</v>
          </cell>
          <cell r="AW120">
            <v>0</v>
          </cell>
          <cell r="AX120">
            <v>0</v>
          </cell>
          <cell r="AY120">
            <v>493357</v>
          </cell>
          <cell r="BH120">
            <v>0</v>
          </cell>
          <cell r="CA120">
            <v>111</v>
          </cell>
          <cell r="CB120">
            <v>111</v>
          </cell>
          <cell r="CC120" t="str">
            <v>GRANBY</v>
          </cell>
          <cell r="CD120">
            <v>304495</v>
          </cell>
          <cell r="CE120">
            <v>314729</v>
          </cell>
          <cell r="CF120">
            <v>0</v>
          </cell>
          <cell r="CG120">
            <v>59258.399999999994</v>
          </cell>
          <cell r="CH120">
            <v>9188.8000000000011</v>
          </cell>
          <cell r="CI120">
            <v>0</v>
          </cell>
          <cell r="CJ120">
            <v>68447.199999999997</v>
          </cell>
          <cell r="CK120">
            <v>7226.9285034002369</v>
          </cell>
          <cell r="DA120">
            <v>111</v>
          </cell>
          <cell r="DB120" t="str">
            <v>GRANBY</v>
          </cell>
          <cell r="DG120">
            <v>0</v>
          </cell>
          <cell r="DK120">
            <v>0</v>
          </cell>
          <cell r="DL120">
            <v>0</v>
          </cell>
          <cell r="DN120">
            <v>0</v>
          </cell>
          <cell r="DP120">
            <v>0</v>
          </cell>
          <cell r="DQ120">
            <v>9464</v>
          </cell>
          <cell r="DR120">
            <v>-9464</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V121">
            <v>0</v>
          </cell>
          <cell r="Z121">
            <v>112</v>
          </cell>
          <cell r="AS121">
            <v>112</v>
          </cell>
          <cell r="AT121">
            <v>0</v>
          </cell>
          <cell r="AU121">
            <v>0</v>
          </cell>
          <cell r="AV121">
            <v>0</v>
          </cell>
          <cell r="AW121">
            <v>0</v>
          </cell>
          <cell r="AX121">
            <v>0</v>
          </cell>
          <cell r="AY121">
            <v>493357</v>
          </cell>
          <cell r="BH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V122">
            <v>0</v>
          </cell>
          <cell r="Z122">
            <v>113</v>
          </cell>
          <cell r="AS122">
            <v>113</v>
          </cell>
          <cell r="AT122">
            <v>0</v>
          </cell>
          <cell r="AU122">
            <v>0</v>
          </cell>
          <cell r="AV122">
            <v>0</v>
          </cell>
          <cell r="AW122">
            <v>0</v>
          </cell>
          <cell r="AX122">
            <v>0</v>
          </cell>
          <cell r="AY122">
            <v>493357</v>
          </cell>
          <cell r="BH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101</v>
          </cell>
          <cell r="E123">
            <v>1548980</v>
          </cell>
          <cell r="F123">
            <v>0</v>
          </cell>
          <cell r="G123">
            <v>94738</v>
          </cell>
          <cell r="H123">
            <v>1643718</v>
          </cell>
          <cell r="J123">
            <v>94738</v>
          </cell>
          <cell r="K123">
            <v>188672.17593705154</v>
          </cell>
          <cell r="L123">
            <v>283410.17593705154</v>
          </cell>
          <cell r="N123">
            <v>1360307.8240629486</v>
          </cell>
          <cell r="P123">
            <v>94738</v>
          </cell>
          <cell r="Q123">
            <v>0</v>
          </cell>
          <cell r="R123">
            <v>0</v>
          </cell>
          <cell r="S123">
            <v>188672.17593705154</v>
          </cell>
          <cell r="T123">
            <v>283410.17593705154</v>
          </cell>
          <cell r="V123">
            <v>438581.4</v>
          </cell>
          <cell r="Z123">
            <v>114</v>
          </cell>
          <cell r="AA123">
            <v>101</v>
          </cell>
          <cell r="AB123">
            <v>0</v>
          </cell>
          <cell r="AC123">
            <v>0</v>
          </cell>
          <cell r="AD123">
            <v>0</v>
          </cell>
          <cell r="AE123">
            <v>0</v>
          </cell>
          <cell r="AF123">
            <v>1548980</v>
          </cell>
          <cell r="AG123">
            <v>0</v>
          </cell>
          <cell r="AH123">
            <v>0</v>
          </cell>
          <cell r="AI123">
            <v>1548980</v>
          </cell>
          <cell r="AJ123">
            <v>0</v>
          </cell>
          <cell r="AK123">
            <v>94738</v>
          </cell>
          <cell r="AL123">
            <v>1643718</v>
          </cell>
          <cell r="AM123">
            <v>0</v>
          </cell>
          <cell r="AN123">
            <v>0</v>
          </cell>
          <cell r="AO123">
            <v>0</v>
          </cell>
          <cell r="AP123">
            <v>0</v>
          </cell>
          <cell r="AQ123">
            <v>1643718</v>
          </cell>
          <cell r="AS123">
            <v>114</v>
          </cell>
          <cell r="AT123">
            <v>0</v>
          </cell>
          <cell r="AU123">
            <v>0</v>
          </cell>
          <cell r="AV123">
            <v>0</v>
          </cell>
          <cell r="AW123">
            <v>0</v>
          </cell>
          <cell r="AX123">
            <v>0</v>
          </cell>
          <cell r="AY123">
            <v>493357</v>
          </cell>
          <cell r="BH123">
            <v>0</v>
          </cell>
          <cell r="CA123">
            <v>114</v>
          </cell>
          <cell r="CB123">
            <v>114</v>
          </cell>
          <cell r="CC123" t="str">
            <v>GREENFIELD</v>
          </cell>
          <cell r="CD123">
            <v>1548980</v>
          </cell>
          <cell r="CE123">
            <v>1372412</v>
          </cell>
          <cell r="CF123">
            <v>176568</v>
          </cell>
          <cell r="CG123">
            <v>99250.2</v>
          </cell>
          <cell r="CH123">
            <v>68025.2</v>
          </cell>
          <cell r="CI123">
            <v>0</v>
          </cell>
          <cell r="CJ123">
            <v>343843.4</v>
          </cell>
          <cell r="CK123">
            <v>188672.17593705154</v>
          </cell>
          <cell r="DA123">
            <v>114</v>
          </cell>
          <cell r="DB123" t="str">
            <v>GREENFIELD</v>
          </cell>
          <cell r="DG123">
            <v>0</v>
          </cell>
          <cell r="DK123">
            <v>0</v>
          </cell>
          <cell r="DL123">
            <v>0</v>
          </cell>
          <cell r="DN123">
            <v>0</v>
          </cell>
          <cell r="DP123">
            <v>176568</v>
          </cell>
          <cell r="DQ123">
            <v>271306</v>
          </cell>
          <cell r="DR123">
            <v>-94738</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V124">
            <v>0</v>
          </cell>
          <cell r="Z124">
            <v>115</v>
          </cell>
          <cell r="AS124">
            <v>115</v>
          </cell>
          <cell r="AT124">
            <v>0</v>
          </cell>
          <cell r="AU124">
            <v>0</v>
          </cell>
          <cell r="AV124">
            <v>0</v>
          </cell>
          <cell r="AW124">
            <v>0</v>
          </cell>
          <cell r="AX124">
            <v>0</v>
          </cell>
          <cell r="AY124">
            <v>493357</v>
          </cell>
          <cell r="BH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V125">
            <v>0</v>
          </cell>
          <cell r="Z125">
            <v>116</v>
          </cell>
          <cell r="AS125">
            <v>116</v>
          </cell>
          <cell r="AT125">
            <v>0</v>
          </cell>
          <cell r="AU125">
            <v>0</v>
          </cell>
          <cell r="AV125">
            <v>0</v>
          </cell>
          <cell r="AW125">
            <v>0</v>
          </cell>
          <cell r="AX125">
            <v>0</v>
          </cell>
          <cell r="AY125">
            <v>493357</v>
          </cell>
          <cell r="BH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51</v>
          </cell>
          <cell r="E126">
            <v>789990</v>
          </cell>
          <cell r="F126">
            <v>0</v>
          </cell>
          <cell r="G126">
            <v>47838</v>
          </cell>
          <cell r="H126">
            <v>837828</v>
          </cell>
          <cell r="J126">
            <v>47838</v>
          </cell>
          <cell r="K126">
            <v>129902.5728846072</v>
          </cell>
          <cell r="L126">
            <v>177740.57288460719</v>
          </cell>
          <cell r="N126">
            <v>660087.42711539287</v>
          </cell>
          <cell r="P126">
            <v>47838</v>
          </cell>
          <cell r="Q126">
            <v>0</v>
          </cell>
          <cell r="R126">
            <v>0</v>
          </cell>
          <cell r="S126">
            <v>129902.5728846072</v>
          </cell>
          <cell r="T126">
            <v>177740.57288460719</v>
          </cell>
          <cell r="V126">
            <v>222958.6</v>
          </cell>
          <cell r="Z126">
            <v>117</v>
          </cell>
          <cell r="AA126">
            <v>51</v>
          </cell>
          <cell r="AB126">
            <v>0</v>
          </cell>
          <cell r="AC126">
            <v>0</v>
          </cell>
          <cell r="AD126">
            <v>1</v>
          </cell>
          <cell r="AE126">
            <v>0</v>
          </cell>
          <cell r="AF126">
            <v>789990</v>
          </cell>
          <cell r="AG126">
            <v>0</v>
          </cell>
          <cell r="AH126">
            <v>0</v>
          </cell>
          <cell r="AI126">
            <v>789990</v>
          </cell>
          <cell r="AJ126">
            <v>0</v>
          </cell>
          <cell r="AK126">
            <v>47838</v>
          </cell>
          <cell r="AL126">
            <v>837828</v>
          </cell>
          <cell r="AM126">
            <v>0</v>
          </cell>
          <cell r="AN126">
            <v>0</v>
          </cell>
          <cell r="AO126">
            <v>0</v>
          </cell>
          <cell r="AP126">
            <v>0</v>
          </cell>
          <cell r="AQ126">
            <v>837828</v>
          </cell>
          <cell r="AS126">
            <v>117</v>
          </cell>
          <cell r="AT126">
            <v>0</v>
          </cell>
          <cell r="AU126">
            <v>0</v>
          </cell>
          <cell r="AV126">
            <v>0</v>
          </cell>
          <cell r="AW126">
            <v>0</v>
          </cell>
          <cell r="AX126">
            <v>0</v>
          </cell>
          <cell r="AY126">
            <v>493357</v>
          </cell>
          <cell r="BH126">
            <v>0</v>
          </cell>
          <cell r="CA126">
            <v>117</v>
          </cell>
          <cell r="CB126">
            <v>117</v>
          </cell>
          <cell r="CC126" t="str">
            <v>HADLEY</v>
          </cell>
          <cell r="CD126">
            <v>789990</v>
          </cell>
          <cell r="CE126">
            <v>666368</v>
          </cell>
          <cell r="CF126">
            <v>123622</v>
          </cell>
          <cell r="CG126">
            <v>51498.6</v>
          </cell>
          <cell r="CH126">
            <v>0</v>
          </cell>
          <cell r="CI126">
            <v>0</v>
          </cell>
          <cell r="CJ126">
            <v>175120.6</v>
          </cell>
          <cell r="CK126">
            <v>129902.5728846072</v>
          </cell>
          <cell r="DA126">
            <v>117</v>
          </cell>
          <cell r="DB126" t="str">
            <v>HADLEY</v>
          </cell>
          <cell r="DG126">
            <v>0</v>
          </cell>
          <cell r="DK126">
            <v>0</v>
          </cell>
          <cell r="DL126">
            <v>0</v>
          </cell>
          <cell r="DN126">
            <v>0</v>
          </cell>
          <cell r="DP126">
            <v>123622</v>
          </cell>
          <cell r="DQ126">
            <v>171460</v>
          </cell>
          <cell r="DR126">
            <v>-47838</v>
          </cell>
          <cell r="DT126">
            <v>0</v>
          </cell>
          <cell r="EC126">
            <v>-117</v>
          </cell>
        </row>
        <row r="127">
          <cell r="A127">
            <v>118</v>
          </cell>
          <cell r="B127">
            <v>118</v>
          </cell>
          <cell r="C127" t="str">
            <v>HALIFAX</v>
          </cell>
          <cell r="D127">
            <v>3</v>
          </cell>
          <cell r="E127">
            <v>45971</v>
          </cell>
          <cell r="F127">
            <v>0</v>
          </cell>
          <cell r="G127">
            <v>2814</v>
          </cell>
          <cell r="H127">
            <v>48785</v>
          </cell>
          <cell r="J127">
            <v>2814</v>
          </cell>
          <cell r="K127">
            <v>7339.3750406960744</v>
          </cell>
          <cell r="L127">
            <v>10153.375040696075</v>
          </cell>
          <cell r="N127">
            <v>38631.624959303925</v>
          </cell>
          <cell r="P127">
            <v>2814</v>
          </cell>
          <cell r="Q127">
            <v>0</v>
          </cell>
          <cell r="R127">
            <v>0</v>
          </cell>
          <cell r="S127">
            <v>7339.3750406960744</v>
          </cell>
          <cell r="T127">
            <v>10153.375040696075</v>
          </cell>
          <cell r="V127">
            <v>16088.599999999999</v>
          </cell>
          <cell r="Z127">
            <v>118</v>
          </cell>
          <cell r="AA127">
            <v>3</v>
          </cell>
          <cell r="AB127">
            <v>0</v>
          </cell>
          <cell r="AC127">
            <v>0</v>
          </cell>
          <cell r="AD127">
            <v>0</v>
          </cell>
          <cell r="AE127">
            <v>0</v>
          </cell>
          <cell r="AF127">
            <v>45971</v>
          </cell>
          <cell r="AG127">
            <v>0</v>
          </cell>
          <cell r="AH127">
            <v>0</v>
          </cell>
          <cell r="AI127">
            <v>45971</v>
          </cell>
          <cell r="AJ127">
            <v>0</v>
          </cell>
          <cell r="AK127">
            <v>2814</v>
          </cell>
          <cell r="AL127">
            <v>48785</v>
          </cell>
          <cell r="AM127">
            <v>0</v>
          </cell>
          <cell r="AN127">
            <v>0</v>
          </cell>
          <cell r="AO127">
            <v>0</v>
          </cell>
          <cell r="AP127">
            <v>0</v>
          </cell>
          <cell r="AQ127">
            <v>48785</v>
          </cell>
          <cell r="AS127">
            <v>118</v>
          </cell>
          <cell r="AT127">
            <v>0</v>
          </cell>
          <cell r="AU127">
            <v>0</v>
          </cell>
          <cell r="AV127">
            <v>0</v>
          </cell>
          <cell r="AW127">
            <v>0</v>
          </cell>
          <cell r="AX127">
            <v>0</v>
          </cell>
          <cell r="AY127">
            <v>493357</v>
          </cell>
          <cell r="BH127">
            <v>0</v>
          </cell>
          <cell r="CA127">
            <v>118</v>
          </cell>
          <cell r="CB127">
            <v>118</v>
          </cell>
          <cell r="CC127" t="str">
            <v>HALIFAX</v>
          </cell>
          <cell r="CD127">
            <v>45971</v>
          </cell>
          <cell r="CE127">
            <v>39456</v>
          </cell>
          <cell r="CF127">
            <v>6515</v>
          </cell>
          <cell r="CG127">
            <v>6759.5999999999995</v>
          </cell>
          <cell r="CH127">
            <v>0</v>
          </cell>
          <cell r="CI127">
            <v>0</v>
          </cell>
          <cell r="CJ127">
            <v>13274.599999999999</v>
          </cell>
          <cell r="CK127">
            <v>7339.3750406960744</v>
          </cell>
          <cell r="DA127">
            <v>118</v>
          </cell>
          <cell r="DB127" t="str">
            <v>HALIFAX</v>
          </cell>
          <cell r="DG127">
            <v>0</v>
          </cell>
          <cell r="DK127">
            <v>0</v>
          </cell>
          <cell r="DL127">
            <v>0</v>
          </cell>
          <cell r="DN127">
            <v>0</v>
          </cell>
          <cell r="DP127">
            <v>6515</v>
          </cell>
          <cell r="DQ127">
            <v>9329</v>
          </cell>
          <cell r="DR127">
            <v>-2814</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V128">
            <v>0</v>
          </cell>
          <cell r="Z128">
            <v>119</v>
          </cell>
          <cell r="AS128">
            <v>119</v>
          </cell>
          <cell r="AT128">
            <v>0</v>
          </cell>
          <cell r="AU128">
            <v>0</v>
          </cell>
          <cell r="AV128">
            <v>0</v>
          </cell>
          <cell r="AW128">
            <v>0</v>
          </cell>
          <cell r="AX128">
            <v>0</v>
          </cell>
          <cell r="AY128">
            <v>493357</v>
          </cell>
          <cell r="BH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V129">
            <v>0</v>
          </cell>
          <cell r="Z129">
            <v>120</v>
          </cell>
          <cell r="AS129">
            <v>120</v>
          </cell>
          <cell r="AT129">
            <v>0</v>
          </cell>
          <cell r="AU129">
            <v>0</v>
          </cell>
          <cell r="AV129">
            <v>0</v>
          </cell>
          <cell r="AW129">
            <v>0</v>
          </cell>
          <cell r="AX129">
            <v>0</v>
          </cell>
          <cell r="AY129">
            <v>493357</v>
          </cell>
          <cell r="BH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V130">
            <v>0</v>
          </cell>
          <cell r="Z130">
            <v>121</v>
          </cell>
          <cell r="AS130">
            <v>121</v>
          </cell>
          <cell r="AT130">
            <v>0</v>
          </cell>
          <cell r="AU130">
            <v>0</v>
          </cell>
          <cell r="AV130">
            <v>0</v>
          </cell>
          <cell r="AW130">
            <v>0</v>
          </cell>
          <cell r="AX130">
            <v>0</v>
          </cell>
          <cell r="AY130">
            <v>493357</v>
          </cell>
          <cell r="BH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31</v>
          </cell>
          <cell r="E131">
            <v>489769</v>
          </cell>
          <cell r="F131">
            <v>0</v>
          </cell>
          <cell r="G131">
            <v>29078</v>
          </cell>
          <cell r="H131">
            <v>518847</v>
          </cell>
          <cell r="J131">
            <v>29078</v>
          </cell>
          <cell r="K131">
            <v>47383.213311240972</v>
          </cell>
          <cell r="L131">
            <v>76461.213311240979</v>
          </cell>
          <cell r="N131">
            <v>442385.78668875899</v>
          </cell>
          <cell r="P131">
            <v>29078</v>
          </cell>
          <cell r="Q131">
            <v>0</v>
          </cell>
          <cell r="R131">
            <v>0</v>
          </cell>
          <cell r="S131">
            <v>47383.213311240972</v>
          </cell>
          <cell r="T131">
            <v>76461.213311240979</v>
          </cell>
          <cell r="V131">
            <v>124522.6</v>
          </cell>
          <cell r="Z131">
            <v>122</v>
          </cell>
          <cell r="AA131">
            <v>31</v>
          </cell>
          <cell r="AB131">
            <v>0</v>
          </cell>
          <cell r="AC131">
            <v>0</v>
          </cell>
          <cell r="AD131">
            <v>0</v>
          </cell>
          <cell r="AE131">
            <v>0</v>
          </cell>
          <cell r="AF131">
            <v>489769</v>
          </cell>
          <cell r="AG131">
            <v>0</v>
          </cell>
          <cell r="AH131">
            <v>0</v>
          </cell>
          <cell r="AI131">
            <v>489769</v>
          </cell>
          <cell r="AJ131">
            <v>0</v>
          </cell>
          <cell r="AK131">
            <v>29078</v>
          </cell>
          <cell r="AL131">
            <v>518847</v>
          </cell>
          <cell r="AM131">
            <v>0</v>
          </cell>
          <cell r="AN131">
            <v>0</v>
          </cell>
          <cell r="AO131">
            <v>0</v>
          </cell>
          <cell r="AP131">
            <v>0</v>
          </cell>
          <cell r="AQ131">
            <v>518847</v>
          </cell>
          <cell r="AS131">
            <v>122</v>
          </cell>
          <cell r="AT131">
            <v>0</v>
          </cell>
          <cell r="AU131">
            <v>0</v>
          </cell>
          <cell r="AV131">
            <v>0</v>
          </cell>
          <cell r="AW131">
            <v>0</v>
          </cell>
          <cell r="AX131">
            <v>0</v>
          </cell>
          <cell r="AY131">
            <v>493357</v>
          </cell>
          <cell r="BH131">
            <v>0</v>
          </cell>
          <cell r="CA131">
            <v>122</v>
          </cell>
          <cell r="CB131">
            <v>122</v>
          </cell>
          <cell r="CC131" t="str">
            <v>HANOVER</v>
          </cell>
          <cell r="CD131">
            <v>489769</v>
          </cell>
          <cell r="CE131">
            <v>444030</v>
          </cell>
          <cell r="CF131">
            <v>45739</v>
          </cell>
          <cell r="CG131">
            <v>13482</v>
          </cell>
          <cell r="CH131">
            <v>36223.599999999999</v>
          </cell>
          <cell r="CI131">
            <v>0</v>
          </cell>
          <cell r="CJ131">
            <v>95444.6</v>
          </cell>
          <cell r="CK131">
            <v>47383.213311240972</v>
          </cell>
          <cell r="DA131">
            <v>122</v>
          </cell>
          <cell r="DB131" t="str">
            <v>HANOVER</v>
          </cell>
          <cell r="DG131">
            <v>0</v>
          </cell>
          <cell r="DK131">
            <v>0</v>
          </cell>
          <cell r="DL131">
            <v>0</v>
          </cell>
          <cell r="DN131">
            <v>0</v>
          </cell>
          <cell r="DP131">
            <v>45739</v>
          </cell>
          <cell r="DQ131">
            <v>74817</v>
          </cell>
          <cell r="DR131">
            <v>-29078</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V132">
            <v>0</v>
          </cell>
          <cell r="Z132">
            <v>123</v>
          </cell>
          <cell r="AS132">
            <v>123</v>
          </cell>
          <cell r="AT132">
            <v>0</v>
          </cell>
          <cell r="AU132">
            <v>0</v>
          </cell>
          <cell r="AV132">
            <v>0</v>
          </cell>
          <cell r="AW132">
            <v>0</v>
          </cell>
          <cell r="AX132">
            <v>0</v>
          </cell>
          <cell r="AY132">
            <v>493357</v>
          </cell>
          <cell r="BH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V133">
            <v>0</v>
          </cell>
          <cell r="Z133">
            <v>124</v>
          </cell>
          <cell r="AS133">
            <v>124</v>
          </cell>
          <cell r="AT133">
            <v>0</v>
          </cell>
          <cell r="AU133">
            <v>0</v>
          </cell>
          <cell r="AV133">
            <v>0</v>
          </cell>
          <cell r="AW133">
            <v>0</v>
          </cell>
          <cell r="AX133">
            <v>0</v>
          </cell>
          <cell r="AY133">
            <v>493357</v>
          </cell>
          <cell r="BH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27</v>
          </cell>
          <cell r="E134">
            <v>471636</v>
          </cell>
          <cell r="F134">
            <v>0</v>
          </cell>
          <cell r="G134">
            <v>25326</v>
          </cell>
          <cell r="H134">
            <v>496962</v>
          </cell>
          <cell r="J134">
            <v>25326</v>
          </cell>
          <cell r="K134">
            <v>68166.803655223732</v>
          </cell>
          <cell r="L134">
            <v>93492.803655223732</v>
          </cell>
          <cell r="N134">
            <v>403469.19634477625</v>
          </cell>
          <cell r="P134">
            <v>25326</v>
          </cell>
          <cell r="Q134">
            <v>0</v>
          </cell>
          <cell r="R134">
            <v>0</v>
          </cell>
          <cell r="S134">
            <v>68166.803655223732</v>
          </cell>
          <cell r="T134">
            <v>93492.803655223732</v>
          </cell>
          <cell r="V134">
            <v>176189</v>
          </cell>
          <cell r="Z134">
            <v>125</v>
          </cell>
          <cell r="AA134">
            <v>27</v>
          </cell>
          <cell r="AB134">
            <v>0</v>
          </cell>
          <cell r="AC134">
            <v>0</v>
          </cell>
          <cell r="AD134">
            <v>0</v>
          </cell>
          <cell r="AE134">
            <v>0</v>
          </cell>
          <cell r="AF134">
            <v>471636</v>
          </cell>
          <cell r="AG134">
            <v>0</v>
          </cell>
          <cell r="AH134">
            <v>0</v>
          </cell>
          <cell r="AI134">
            <v>471636</v>
          </cell>
          <cell r="AJ134">
            <v>0</v>
          </cell>
          <cell r="AK134">
            <v>25326</v>
          </cell>
          <cell r="AL134">
            <v>496962</v>
          </cell>
          <cell r="AM134">
            <v>0</v>
          </cell>
          <cell r="AN134">
            <v>0</v>
          </cell>
          <cell r="AO134">
            <v>0</v>
          </cell>
          <cell r="AP134">
            <v>0</v>
          </cell>
          <cell r="AQ134">
            <v>496962</v>
          </cell>
          <cell r="AS134">
            <v>125</v>
          </cell>
          <cell r="AT134">
            <v>0</v>
          </cell>
          <cell r="AU134">
            <v>0</v>
          </cell>
          <cell r="AV134">
            <v>0</v>
          </cell>
          <cell r="AW134">
            <v>0</v>
          </cell>
          <cell r="AX134">
            <v>0</v>
          </cell>
          <cell r="AY134">
            <v>493357</v>
          </cell>
          <cell r="BH134">
            <v>0</v>
          </cell>
          <cell r="CA134">
            <v>125</v>
          </cell>
          <cell r="CB134">
            <v>125</v>
          </cell>
          <cell r="CC134" t="str">
            <v>HARVARD</v>
          </cell>
          <cell r="CD134">
            <v>471636</v>
          </cell>
          <cell r="CE134">
            <v>410625</v>
          </cell>
          <cell r="CF134">
            <v>61011</v>
          </cell>
          <cell r="CG134">
            <v>58675.199999999997</v>
          </cell>
          <cell r="CH134">
            <v>31176.800000000003</v>
          </cell>
          <cell r="CI134">
            <v>0</v>
          </cell>
          <cell r="CJ134">
            <v>150863</v>
          </cell>
          <cell r="CK134">
            <v>68166.803655223732</v>
          </cell>
          <cell r="DA134">
            <v>125</v>
          </cell>
          <cell r="DB134" t="str">
            <v>HARVARD</v>
          </cell>
          <cell r="DG134">
            <v>0</v>
          </cell>
          <cell r="DK134">
            <v>0</v>
          </cell>
          <cell r="DL134">
            <v>0</v>
          </cell>
          <cell r="DN134">
            <v>0</v>
          </cell>
          <cell r="DP134">
            <v>61011</v>
          </cell>
          <cell r="DQ134">
            <v>86337</v>
          </cell>
          <cell r="DR134">
            <v>-25326</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V135">
            <v>0</v>
          </cell>
          <cell r="Z135">
            <v>126</v>
          </cell>
          <cell r="AS135">
            <v>126</v>
          </cell>
          <cell r="AT135">
            <v>0</v>
          </cell>
          <cell r="AU135">
            <v>0</v>
          </cell>
          <cell r="AV135">
            <v>0</v>
          </cell>
          <cell r="AW135">
            <v>0</v>
          </cell>
          <cell r="AX135">
            <v>0</v>
          </cell>
          <cell r="AY135">
            <v>493357</v>
          </cell>
          <cell r="BH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v>
          </cell>
          <cell r="E136">
            <v>188093</v>
          </cell>
          <cell r="F136">
            <v>0</v>
          </cell>
          <cell r="G136">
            <v>11256</v>
          </cell>
          <cell r="H136">
            <v>199349</v>
          </cell>
          <cell r="J136">
            <v>11256</v>
          </cell>
          <cell r="K136">
            <v>12662.386160599948</v>
          </cell>
          <cell r="L136">
            <v>23918.386160599948</v>
          </cell>
          <cell r="N136">
            <v>175430.61383940006</v>
          </cell>
          <cell r="P136">
            <v>11256</v>
          </cell>
          <cell r="Q136">
            <v>0</v>
          </cell>
          <cell r="R136">
            <v>0</v>
          </cell>
          <cell r="S136">
            <v>12662.386160599948</v>
          </cell>
          <cell r="T136">
            <v>23918.386160599948</v>
          </cell>
          <cell r="V136">
            <v>49220</v>
          </cell>
          <cell r="Z136">
            <v>127</v>
          </cell>
          <cell r="AA136">
            <v>12</v>
          </cell>
          <cell r="AB136">
            <v>0</v>
          </cell>
          <cell r="AC136">
            <v>0</v>
          </cell>
          <cell r="AD136">
            <v>0</v>
          </cell>
          <cell r="AE136">
            <v>0</v>
          </cell>
          <cell r="AF136">
            <v>188093</v>
          </cell>
          <cell r="AG136">
            <v>0</v>
          </cell>
          <cell r="AH136">
            <v>0</v>
          </cell>
          <cell r="AI136">
            <v>188093</v>
          </cell>
          <cell r="AJ136">
            <v>0</v>
          </cell>
          <cell r="AK136">
            <v>11256</v>
          </cell>
          <cell r="AL136">
            <v>199349</v>
          </cell>
          <cell r="AM136">
            <v>0</v>
          </cell>
          <cell r="AN136">
            <v>0</v>
          </cell>
          <cell r="AO136">
            <v>0</v>
          </cell>
          <cell r="AP136">
            <v>0</v>
          </cell>
          <cell r="AQ136">
            <v>199349</v>
          </cell>
          <cell r="AS136">
            <v>127</v>
          </cell>
          <cell r="AT136">
            <v>0</v>
          </cell>
          <cell r="AU136">
            <v>0</v>
          </cell>
          <cell r="AV136">
            <v>0</v>
          </cell>
          <cell r="AW136">
            <v>0</v>
          </cell>
          <cell r="AX136">
            <v>0</v>
          </cell>
          <cell r="AY136">
            <v>493357</v>
          </cell>
          <cell r="BH136">
            <v>0</v>
          </cell>
          <cell r="CA136">
            <v>127</v>
          </cell>
          <cell r="CB136">
            <v>127</v>
          </cell>
          <cell r="CC136" t="str">
            <v>HATFIELD</v>
          </cell>
          <cell r="CD136">
            <v>188093</v>
          </cell>
          <cell r="CE136">
            <v>176528</v>
          </cell>
          <cell r="CF136">
            <v>11565</v>
          </cell>
          <cell r="CG136">
            <v>8998.1999999999989</v>
          </cell>
          <cell r="CH136">
            <v>17400.8</v>
          </cell>
          <cell r="CI136">
            <v>0</v>
          </cell>
          <cell r="CJ136">
            <v>37964</v>
          </cell>
          <cell r="CK136">
            <v>12662.386160599948</v>
          </cell>
          <cell r="DA136">
            <v>127</v>
          </cell>
          <cell r="DB136" t="str">
            <v>HATFIELD</v>
          </cell>
          <cell r="DG136">
            <v>0</v>
          </cell>
          <cell r="DK136">
            <v>0</v>
          </cell>
          <cell r="DL136">
            <v>0</v>
          </cell>
          <cell r="DN136">
            <v>0</v>
          </cell>
          <cell r="DP136">
            <v>11565</v>
          </cell>
          <cell r="DQ136">
            <v>22821</v>
          </cell>
          <cell r="DR136">
            <v>-11256</v>
          </cell>
          <cell r="DT136">
            <v>0</v>
          </cell>
          <cell r="EC136">
            <v>-127</v>
          </cell>
        </row>
        <row r="137">
          <cell r="A137">
            <v>128</v>
          </cell>
          <cell r="B137">
            <v>128</v>
          </cell>
          <cell r="C137" t="str">
            <v>HAVERHILL</v>
          </cell>
          <cell r="D137">
            <v>387</v>
          </cell>
          <cell r="E137">
            <v>4938172</v>
          </cell>
          <cell r="F137">
            <v>0</v>
          </cell>
          <cell r="G137">
            <v>363006</v>
          </cell>
          <cell r="H137">
            <v>5301178</v>
          </cell>
          <cell r="J137">
            <v>363006</v>
          </cell>
          <cell r="K137">
            <v>672857.69116693339</v>
          </cell>
          <cell r="L137">
            <v>1035863.6911669334</v>
          </cell>
          <cell r="N137">
            <v>4265314.3088330664</v>
          </cell>
          <cell r="P137">
            <v>363006</v>
          </cell>
          <cell r="Q137">
            <v>0</v>
          </cell>
          <cell r="R137">
            <v>0</v>
          </cell>
          <cell r="S137">
            <v>672857.69116693339</v>
          </cell>
          <cell r="T137">
            <v>1035863.6911669334</v>
          </cell>
          <cell r="V137">
            <v>1349530.8</v>
          </cell>
          <cell r="Z137">
            <v>128</v>
          </cell>
          <cell r="AA137">
            <v>387</v>
          </cell>
          <cell r="AB137">
            <v>0</v>
          </cell>
          <cell r="AC137">
            <v>0</v>
          </cell>
          <cell r="AD137">
            <v>0</v>
          </cell>
          <cell r="AE137">
            <v>0</v>
          </cell>
          <cell r="AF137">
            <v>4938172</v>
          </cell>
          <cell r="AG137">
            <v>0</v>
          </cell>
          <cell r="AH137">
            <v>0</v>
          </cell>
          <cell r="AI137">
            <v>4938172</v>
          </cell>
          <cell r="AJ137">
            <v>0</v>
          </cell>
          <cell r="AK137">
            <v>363006</v>
          </cell>
          <cell r="AL137">
            <v>5301178</v>
          </cell>
          <cell r="AM137">
            <v>0</v>
          </cell>
          <cell r="AN137">
            <v>0</v>
          </cell>
          <cell r="AO137">
            <v>0</v>
          </cell>
          <cell r="AP137">
            <v>0</v>
          </cell>
          <cell r="AQ137">
            <v>5301178</v>
          </cell>
          <cell r="AS137">
            <v>128</v>
          </cell>
          <cell r="AT137">
            <v>0</v>
          </cell>
          <cell r="AU137">
            <v>0</v>
          </cell>
          <cell r="AV137">
            <v>0</v>
          </cell>
          <cell r="AW137">
            <v>0</v>
          </cell>
          <cell r="AX137">
            <v>0</v>
          </cell>
          <cell r="AY137">
            <v>493357</v>
          </cell>
          <cell r="BH137">
            <v>0</v>
          </cell>
          <cell r="CA137">
            <v>128</v>
          </cell>
          <cell r="CB137">
            <v>128</v>
          </cell>
          <cell r="CC137" t="str">
            <v>HAVERHILL</v>
          </cell>
          <cell r="CD137">
            <v>4938172</v>
          </cell>
          <cell r="CE137">
            <v>4284080</v>
          </cell>
          <cell r="CF137">
            <v>654092</v>
          </cell>
          <cell r="CG137">
            <v>153872.4</v>
          </cell>
          <cell r="CH137">
            <v>178560.40000000002</v>
          </cell>
          <cell r="CI137">
            <v>0</v>
          </cell>
          <cell r="CJ137">
            <v>986524.8</v>
          </cell>
          <cell r="CK137">
            <v>672857.69116693339</v>
          </cell>
          <cell r="DA137">
            <v>128</v>
          </cell>
          <cell r="DB137" t="str">
            <v>HAVERHILL</v>
          </cell>
          <cell r="DG137">
            <v>0</v>
          </cell>
          <cell r="DK137">
            <v>0</v>
          </cell>
          <cell r="DL137">
            <v>0</v>
          </cell>
          <cell r="DN137">
            <v>0</v>
          </cell>
          <cell r="DP137">
            <v>654092</v>
          </cell>
          <cell r="DQ137">
            <v>1017098</v>
          </cell>
          <cell r="DR137">
            <v>-363006</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V138">
            <v>0</v>
          </cell>
          <cell r="Z138">
            <v>129</v>
          </cell>
          <cell r="AS138">
            <v>129</v>
          </cell>
          <cell r="AT138">
            <v>0</v>
          </cell>
          <cell r="AU138">
            <v>0</v>
          </cell>
          <cell r="AV138">
            <v>0</v>
          </cell>
          <cell r="AW138">
            <v>0</v>
          </cell>
          <cell r="AX138">
            <v>0</v>
          </cell>
          <cell r="AY138">
            <v>493357</v>
          </cell>
          <cell r="BH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V139">
            <v>0</v>
          </cell>
          <cell r="Z139">
            <v>130</v>
          </cell>
          <cell r="AS139">
            <v>130</v>
          </cell>
          <cell r="AT139">
            <v>0</v>
          </cell>
          <cell r="AU139">
            <v>0</v>
          </cell>
          <cell r="AV139">
            <v>0</v>
          </cell>
          <cell r="AW139">
            <v>0</v>
          </cell>
          <cell r="AX139">
            <v>0</v>
          </cell>
          <cell r="AY139">
            <v>493357</v>
          </cell>
          <cell r="BH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17</v>
          </cell>
          <cell r="E140">
            <v>256023</v>
          </cell>
          <cell r="F140">
            <v>0</v>
          </cell>
          <cell r="G140">
            <v>15946</v>
          </cell>
          <cell r="H140">
            <v>271969</v>
          </cell>
          <cell r="J140">
            <v>15946</v>
          </cell>
          <cell r="K140">
            <v>71420.381157912925</v>
          </cell>
          <cell r="L140">
            <v>87366.381157912925</v>
          </cell>
          <cell r="N140">
            <v>184602.61884208707</v>
          </cell>
          <cell r="P140">
            <v>15946</v>
          </cell>
          <cell r="Q140">
            <v>0</v>
          </cell>
          <cell r="R140">
            <v>0</v>
          </cell>
          <cell r="S140">
            <v>71420.381157912925</v>
          </cell>
          <cell r="T140">
            <v>87366.381157912925</v>
          </cell>
          <cell r="V140">
            <v>121939.4</v>
          </cell>
          <cell r="Z140">
            <v>131</v>
          </cell>
          <cell r="AA140">
            <v>17</v>
          </cell>
          <cell r="AB140">
            <v>0</v>
          </cell>
          <cell r="AC140">
            <v>0</v>
          </cell>
          <cell r="AD140">
            <v>0</v>
          </cell>
          <cell r="AE140">
            <v>0</v>
          </cell>
          <cell r="AF140">
            <v>256023</v>
          </cell>
          <cell r="AG140">
            <v>0</v>
          </cell>
          <cell r="AH140">
            <v>0</v>
          </cell>
          <cell r="AI140">
            <v>256023</v>
          </cell>
          <cell r="AJ140">
            <v>0</v>
          </cell>
          <cell r="AK140">
            <v>15946</v>
          </cell>
          <cell r="AL140">
            <v>271969</v>
          </cell>
          <cell r="AM140">
            <v>0</v>
          </cell>
          <cell r="AN140">
            <v>0</v>
          </cell>
          <cell r="AO140">
            <v>0</v>
          </cell>
          <cell r="AP140">
            <v>0</v>
          </cell>
          <cell r="AQ140">
            <v>271969</v>
          </cell>
          <cell r="AS140">
            <v>131</v>
          </cell>
          <cell r="AT140">
            <v>0</v>
          </cell>
          <cell r="AU140">
            <v>0</v>
          </cell>
          <cell r="AV140">
            <v>0</v>
          </cell>
          <cell r="AW140">
            <v>0</v>
          </cell>
          <cell r="AX140">
            <v>0</v>
          </cell>
          <cell r="AY140">
            <v>493357</v>
          </cell>
          <cell r="BH140">
            <v>0</v>
          </cell>
          <cell r="CA140">
            <v>131</v>
          </cell>
          <cell r="CB140">
            <v>131</v>
          </cell>
          <cell r="CC140" t="str">
            <v>HINGHAM</v>
          </cell>
          <cell r="CD140">
            <v>256023</v>
          </cell>
          <cell r="CE140">
            <v>186176</v>
          </cell>
          <cell r="CF140">
            <v>69847</v>
          </cell>
          <cell r="CG140">
            <v>12901.199999999999</v>
          </cell>
          <cell r="CH140">
            <v>23245.200000000001</v>
          </cell>
          <cell r="CI140">
            <v>0</v>
          </cell>
          <cell r="CJ140">
            <v>105993.4</v>
          </cell>
          <cell r="CK140">
            <v>71420.381157912925</v>
          </cell>
          <cell r="DA140">
            <v>131</v>
          </cell>
          <cell r="DB140" t="str">
            <v>HINGHAM</v>
          </cell>
          <cell r="DG140">
            <v>0</v>
          </cell>
          <cell r="DK140">
            <v>0</v>
          </cell>
          <cell r="DL140">
            <v>0</v>
          </cell>
          <cell r="DN140">
            <v>0</v>
          </cell>
          <cell r="DP140">
            <v>69847</v>
          </cell>
          <cell r="DQ140">
            <v>85793</v>
          </cell>
          <cell r="DR140">
            <v>-15946</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V141">
            <v>0</v>
          </cell>
          <cell r="Z141">
            <v>132</v>
          </cell>
          <cell r="AS141">
            <v>132</v>
          </cell>
          <cell r="AT141">
            <v>0</v>
          </cell>
          <cell r="AU141">
            <v>0</v>
          </cell>
          <cell r="AV141">
            <v>0</v>
          </cell>
          <cell r="AW141">
            <v>0</v>
          </cell>
          <cell r="AX141">
            <v>0</v>
          </cell>
          <cell r="AY141">
            <v>493357</v>
          </cell>
          <cell r="BH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47</v>
          </cell>
          <cell r="E142">
            <v>734562</v>
          </cell>
          <cell r="F142">
            <v>0</v>
          </cell>
          <cell r="G142">
            <v>44086</v>
          </cell>
          <cell r="H142">
            <v>778648</v>
          </cell>
          <cell r="J142">
            <v>44086</v>
          </cell>
          <cell r="K142">
            <v>95212.958526901944</v>
          </cell>
          <cell r="L142">
            <v>139298.95852690196</v>
          </cell>
          <cell r="N142">
            <v>639349.0414730981</v>
          </cell>
          <cell r="P142">
            <v>44086</v>
          </cell>
          <cell r="Q142">
            <v>0</v>
          </cell>
          <cell r="R142">
            <v>0</v>
          </cell>
          <cell r="S142">
            <v>95212.958526901944</v>
          </cell>
          <cell r="T142">
            <v>139298.95852690196</v>
          </cell>
          <cell r="V142">
            <v>175081</v>
          </cell>
          <cell r="Z142">
            <v>133</v>
          </cell>
          <cell r="AA142">
            <v>47</v>
          </cell>
          <cell r="AB142">
            <v>0</v>
          </cell>
          <cell r="AC142">
            <v>0</v>
          </cell>
          <cell r="AD142">
            <v>0</v>
          </cell>
          <cell r="AE142">
            <v>0</v>
          </cell>
          <cell r="AF142">
            <v>734562</v>
          </cell>
          <cell r="AG142">
            <v>0</v>
          </cell>
          <cell r="AH142">
            <v>0</v>
          </cell>
          <cell r="AI142">
            <v>734562</v>
          </cell>
          <cell r="AJ142">
            <v>0</v>
          </cell>
          <cell r="AK142">
            <v>44086</v>
          </cell>
          <cell r="AL142">
            <v>778648</v>
          </cell>
          <cell r="AM142">
            <v>0</v>
          </cell>
          <cell r="AN142">
            <v>0</v>
          </cell>
          <cell r="AO142">
            <v>0</v>
          </cell>
          <cell r="AP142">
            <v>0</v>
          </cell>
          <cell r="AQ142">
            <v>778648</v>
          </cell>
          <cell r="AS142">
            <v>133</v>
          </cell>
          <cell r="AT142">
            <v>0</v>
          </cell>
          <cell r="AU142">
            <v>0</v>
          </cell>
          <cell r="AV142">
            <v>0</v>
          </cell>
          <cell r="AW142">
            <v>0</v>
          </cell>
          <cell r="AX142">
            <v>0</v>
          </cell>
          <cell r="AY142">
            <v>493357</v>
          </cell>
          <cell r="BH142">
            <v>0</v>
          </cell>
          <cell r="CA142">
            <v>133</v>
          </cell>
          <cell r="CB142">
            <v>133</v>
          </cell>
          <cell r="CC142" t="str">
            <v>HOLBROOK</v>
          </cell>
          <cell r="CD142">
            <v>734562</v>
          </cell>
          <cell r="CE142">
            <v>644319</v>
          </cell>
          <cell r="CF142">
            <v>90243</v>
          </cell>
          <cell r="CG142">
            <v>40752</v>
          </cell>
          <cell r="CH142">
            <v>0</v>
          </cell>
          <cell r="CI142">
            <v>0</v>
          </cell>
          <cell r="CJ142">
            <v>130995</v>
          </cell>
          <cell r="CK142">
            <v>95212.958526901944</v>
          </cell>
          <cell r="DA142">
            <v>133</v>
          </cell>
          <cell r="DB142" t="str">
            <v>HOLBROOK</v>
          </cell>
          <cell r="DG142">
            <v>0</v>
          </cell>
          <cell r="DK142">
            <v>0</v>
          </cell>
          <cell r="DL142">
            <v>0</v>
          </cell>
          <cell r="DN142">
            <v>0</v>
          </cell>
          <cell r="DP142">
            <v>90243</v>
          </cell>
          <cell r="DQ142">
            <v>134329</v>
          </cell>
          <cell r="DR142">
            <v>-44086</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V143">
            <v>0</v>
          </cell>
          <cell r="Z143">
            <v>134</v>
          </cell>
          <cell r="AS143">
            <v>134</v>
          </cell>
          <cell r="AT143">
            <v>0</v>
          </cell>
          <cell r="AU143">
            <v>0</v>
          </cell>
          <cell r="AV143">
            <v>0</v>
          </cell>
          <cell r="AW143">
            <v>0</v>
          </cell>
          <cell r="AX143">
            <v>0</v>
          </cell>
          <cell r="AY143">
            <v>493357</v>
          </cell>
          <cell r="BH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v>
          </cell>
          <cell r="E144">
            <v>74825</v>
          </cell>
          <cell r="F144">
            <v>0</v>
          </cell>
          <cell r="G144">
            <v>4690</v>
          </cell>
          <cell r="H144">
            <v>79515</v>
          </cell>
          <cell r="J144">
            <v>4690</v>
          </cell>
          <cell r="K144">
            <v>895.13402031200758</v>
          </cell>
          <cell r="L144">
            <v>5585.1340203120071</v>
          </cell>
          <cell r="N144">
            <v>73929.865979687995</v>
          </cell>
          <cell r="P144">
            <v>4690</v>
          </cell>
          <cell r="Q144">
            <v>0</v>
          </cell>
          <cell r="R144">
            <v>0</v>
          </cell>
          <cell r="S144">
            <v>895.13402031200758</v>
          </cell>
          <cell r="T144">
            <v>5585.1340203120071</v>
          </cell>
          <cell r="V144">
            <v>12029.8</v>
          </cell>
          <cell r="Z144">
            <v>135</v>
          </cell>
          <cell r="AA144">
            <v>5</v>
          </cell>
          <cell r="AB144">
            <v>0</v>
          </cell>
          <cell r="AC144">
            <v>0</v>
          </cell>
          <cell r="AD144">
            <v>0</v>
          </cell>
          <cell r="AE144">
            <v>0</v>
          </cell>
          <cell r="AF144">
            <v>74825</v>
          </cell>
          <cell r="AG144">
            <v>0</v>
          </cell>
          <cell r="AH144">
            <v>0</v>
          </cell>
          <cell r="AI144">
            <v>74825</v>
          </cell>
          <cell r="AJ144">
            <v>0</v>
          </cell>
          <cell r="AK144">
            <v>4690</v>
          </cell>
          <cell r="AL144">
            <v>79515</v>
          </cell>
          <cell r="AM144">
            <v>0</v>
          </cell>
          <cell r="AN144">
            <v>0</v>
          </cell>
          <cell r="AO144">
            <v>0</v>
          </cell>
          <cell r="AP144">
            <v>0</v>
          </cell>
          <cell r="AQ144">
            <v>79515</v>
          </cell>
          <cell r="AS144">
            <v>135</v>
          </cell>
          <cell r="AT144">
            <v>0</v>
          </cell>
          <cell r="AU144">
            <v>0</v>
          </cell>
          <cell r="AV144">
            <v>0</v>
          </cell>
          <cell r="AW144">
            <v>0</v>
          </cell>
          <cell r="AX144">
            <v>0</v>
          </cell>
          <cell r="AY144">
            <v>493357</v>
          </cell>
          <cell r="BH144">
            <v>0</v>
          </cell>
          <cell r="CA144">
            <v>135</v>
          </cell>
          <cell r="CB144">
            <v>135</v>
          </cell>
          <cell r="CC144" t="str">
            <v>HOLLAND</v>
          </cell>
          <cell r="CD144">
            <v>74825</v>
          </cell>
          <cell r="CE144">
            <v>81660</v>
          </cell>
          <cell r="CF144">
            <v>0</v>
          </cell>
          <cell r="CG144">
            <v>7339.8</v>
          </cell>
          <cell r="CH144">
            <v>0</v>
          </cell>
          <cell r="CI144">
            <v>0</v>
          </cell>
          <cell r="CJ144">
            <v>7339.8</v>
          </cell>
          <cell r="CK144">
            <v>895.13402031200758</v>
          </cell>
          <cell r="DA144">
            <v>135</v>
          </cell>
          <cell r="DB144" t="str">
            <v>HOLLAND</v>
          </cell>
          <cell r="DG144">
            <v>0</v>
          </cell>
          <cell r="DK144">
            <v>0</v>
          </cell>
          <cell r="DL144">
            <v>0</v>
          </cell>
          <cell r="DN144">
            <v>0</v>
          </cell>
          <cell r="DP144">
            <v>0</v>
          </cell>
          <cell r="DQ144">
            <v>0</v>
          </cell>
          <cell r="DR144">
            <v>0</v>
          </cell>
          <cell r="DT144">
            <v>0</v>
          </cell>
          <cell r="EC144">
            <v>-135</v>
          </cell>
        </row>
        <row r="145">
          <cell r="A145">
            <v>136</v>
          </cell>
          <cell r="B145">
            <v>136</v>
          </cell>
          <cell r="C145" t="str">
            <v>HOLLISTON</v>
          </cell>
          <cell r="D145">
            <v>18</v>
          </cell>
          <cell r="E145">
            <v>233793</v>
          </cell>
          <cell r="F145">
            <v>0</v>
          </cell>
          <cell r="G145">
            <v>16884</v>
          </cell>
          <cell r="H145">
            <v>250677</v>
          </cell>
          <cell r="J145">
            <v>16884</v>
          </cell>
          <cell r="K145">
            <v>17740</v>
          </cell>
          <cell r="L145">
            <v>34624</v>
          </cell>
          <cell r="N145">
            <v>216053</v>
          </cell>
          <cell r="P145">
            <v>16884</v>
          </cell>
          <cell r="Q145">
            <v>0</v>
          </cell>
          <cell r="R145">
            <v>0</v>
          </cell>
          <cell r="S145">
            <v>17740</v>
          </cell>
          <cell r="T145">
            <v>34624</v>
          </cell>
          <cell r="V145">
            <v>70746.399999999994</v>
          </cell>
          <cell r="Z145">
            <v>136</v>
          </cell>
          <cell r="AA145">
            <v>18</v>
          </cell>
          <cell r="AB145">
            <v>0</v>
          </cell>
          <cell r="AC145">
            <v>0</v>
          </cell>
          <cell r="AD145">
            <v>0</v>
          </cell>
          <cell r="AE145">
            <v>0</v>
          </cell>
          <cell r="AF145">
            <v>233793</v>
          </cell>
          <cell r="AG145">
            <v>0</v>
          </cell>
          <cell r="AH145">
            <v>0</v>
          </cell>
          <cell r="AI145">
            <v>233793</v>
          </cell>
          <cell r="AJ145">
            <v>0</v>
          </cell>
          <cell r="AK145">
            <v>16884</v>
          </cell>
          <cell r="AL145">
            <v>250677</v>
          </cell>
          <cell r="AM145">
            <v>0</v>
          </cell>
          <cell r="AN145">
            <v>0</v>
          </cell>
          <cell r="AO145">
            <v>0</v>
          </cell>
          <cell r="AP145">
            <v>0</v>
          </cell>
          <cell r="AQ145">
            <v>250677</v>
          </cell>
          <cell r="AS145">
            <v>136</v>
          </cell>
          <cell r="AT145">
            <v>0</v>
          </cell>
          <cell r="AU145">
            <v>0</v>
          </cell>
          <cell r="AV145">
            <v>0</v>
          </cell>
          <cell r="AW145">
            <v>0</v>
          </cell>
          <cell r="AX145">
            <v>0</v>
          </cell>
          <cell r="AY145">
            <v>493357</v>
          </cell>
          <cell r="BH145">
            <v>0</v>
          </cell>
          <cell r="CA145">
            <v>136</v>
          </cell>
          <cell r="CB145">
            <v>136</v>
          </cell>
          <cell r="CC145" t="str">
            <v>HOLLISTON</v>
          </cell>
          <cell r="CD145">
            <v>233793</v>
          </cell>
          <cell r="CE145">
            <v>216053</v>
          </cell>
          <cell r="CF145">
            <v>17740</v>
          </cell>
          <cell r="CG145">
            <v>0</v>
          </cell>
          <cell r="CH145">
            <v>36122.400000000001</v>
          </cell>
          <cell r="CI145">
            <v>0</v>
          </cell>
          <cell r="CJ145">
            <v>53862.400000000001</v>
          </cell>
          <cell r="CK145">
            <v>17740</v>
          </cell>
          <cell r="DA145">
            <v>136</v>
          </cell>
          <cell r="DB145" t="str">
            <v>HOLLISTON</v>
          </cell>
          <cell r="DG145">
            <v>0</v>
          </cell>
          <cell r="DK145">
            <v>0</v>
          </cell>
          <cell r="DL145">
            <v>0</v>
          </cell>
          <cell r="DN145">
            <v>0</v>
          </cell>
          <cell r="DP145">
            <v>17740</v>
          </cell>
          <cell r="DQ145">
            <v>34624</v>
          </cell>
          <cell r="DR145">
            <v>-16884</v>
          </cell>
          <cell r="DT145">
            <v>0</v>
          </cell>
          <cell r="EC145">
            <v>-136</v>
          </cell>
        </row>
        <row r="146">
          <cell r="A146">
            <v>137</v>
          </cell>
          <cell r="B146">
            <v>137</v>
          </cell>
          <cell r="C146" t="str">
            <v>HOLYOKE</v>
          </cell>
          <cell r="D146">
            <v>721</v>
          </cell>
          <cell r="E146">
            <v>10316685</v>
          </cell>
          <cell r="F146">
            <v>554561</v>
          </cell>
          <cell r="G146">
            <v>676298</v>
          </cell>
          <cell r="H146">
            <v>11547544</v>
          </cell>
          <cell r="J146">
            <v>676298</v>
          </cell>
          <cell r="K146">
            <v>446988</v>
          </cell>
          <cell r="L146">
            <v>1123286</v>
          </cell>
          <cell r="N146">
            <v>10424258</v>
          </cell>
          <cell r="P146">
            <v>676298</v>
          </cell>
          <cell r="Q146">
            <v>0</v>
          </cell>
          <cell r="R146">
            <v>0</v>
          </cell>
          <cell r="S146">
            <v>446988</v>
          </cell>
          <cell r="T146">
            <v>1123286</v>
          </cell>
          <cell r="V146">
            <v>1125052.3999999999</v>
          </cell>
          <cell r="Z146">
            <v>137</v>
          </cell>
          <cell r="AA146">
            <v>721</v>
          </cell>
          <cell r="AB146">
            <v>0</v>
          </cell>
          <cell r="AC146">
            <v>0</v>
          </cell>
          <cell r="AD146">
            <v>0</v>
          </cell>
          <cell r="AE146">
            <v>0</v>
          </cell>
          <cell r="AF146">
            <v>10316685</v>
          </cell>
          <cell r="AG146">
            <v>0</v>
          </cell>
          <cell r="AH146">
            <v>0</v>
          </cell>
          <cell r="AI146">
            <v>10316685</v>
          </cell>
          <cell r="AJ146">
            <v>554561</v>
          </cell>
          <cell r="AK146">
            <v>676298</v>
          </cell>
          <cell r="AL146">
            <v>11547544</v>
          </cell>
          <cell r="AM146">
            <v>0</v>
          </cell>
          <cell r="AN146">
            <v>0</v>
          </cell>
          <cell r="AO146">
            <v>0</v>
          </cell>
          <cell r="AP146">
            <v>0</v>
          </cell>
          <cell r="AQ146">
            <v>11547544</v>
          </cell>
          <cell r="AS146">
            <v>137</v>
          </cell>
          <cell r="AT146">
            <v>0</v>
          </cell>
          <cell r="AU146">
            <v>0</v>
          </cell>
          <cell r="AV146">
            <v>0</v>
          </cell>
          <cell r="AW146">
            <v>0</v>
          </cell>
          <cell r="AX146">
            <v>0</v>
          </cell>
          <cell r="AY146">
            <v>493357</v>
          </cell>
          <cell r="BH146">
            <v>0</v>
          </cell>
          <cell r="CA146">
            <v>137</v>
          </cell>
          <cell r="CB146">
            <v>137</v>
          </cell>
          <cell r="CC146" t="str">
            <v>HOLYOKE</v>
          </cell>
          <cell r="CD146">
            <v>10316685</v>
          </cell>
          <cell r="CE146">
            <v>9869697</v>
          </cell>
          <cell r="CF146">
            <v>446988</v>
          </cell>
          <cell r="CG146">
            <v>0</v>
          </cell>
          <cell r="CH146">
            <v>1766.4</v>
          </cell>
          <cell r="CI146">
            <v>0</v>
          </cell>
          <cell r="CJ146">
            <v>448754.4</v>
          </cell>
          <cell r="CK146">
            <v>446988</v>
          </cell>
          <cell r="DA146">
            <v>137</v>
          </cell>
          <cell r="DB146" t="str">
            <v>HOLYOKE</v>
          </cell>
          <cell r="DG146">
            <v>0</v>
          </cell>
          <cell r="DK146">
            <v>0</v>
          </cell>
          <cell r="DL146">
            <v>0</v>
          </cell>
          <cell r="DN146">
            <v>0</v>
          </cell>
          <cell r="DP146">
            <v>446988</v>
          </cell>
          <cell r="DQ146">
            <v>1677847</v>
          </cell>
          <cell r="DR146">
            <v>-1230859</v>
          </cell>
          <cell r="DT146">
            <v>0</v>
          </cell>
          <cell r="EC146">
            <v>-137</v>
          </cell>
        </row>
        <row r="147">
          <cell r="A147">
            <v>138</v>
          </cell>
          <cell r="B147">
            <v>138</v>
          </cell>
          <cell r="C147" t="str">
            <v>HOPEDALE</v>
          </cell>
          <cell r="D147">
            <v>7</v>
          </cell>
          <cell r="E147">
            <v>123361</v>
          </cell>
          <cell r="F147">
            <v>0</v>
          </cell>
          <cell r="G147">
            <v>6566</v>
          </cell>
          <cell r="H147">
            <v>129927</v>
          </cell>
          <cell r="J147">
            <v>6566</v>
          </cell>
          <cell r="K147">
            <v>4693.3050514789056</v>
          </cell>
          <cell r="L147">
            <v>11259.305051478907</v>
          </cell>
          <cell r="N147">
            <v>118667.69494852109</v>
          </cell>
          <cell r="P147">
            <v>6566</v>
          </cell>
          <cell r="Q147">
            <v>0</v>
          </cell>
          <cell r="R147">
            <v>0</v>
          </cell>
          <cell r="S147">
            <v>4693.3050514789056</v>
          </cell>
          <cell r="T147">
            <v>11259.305051478907</v>
          </cell>
          <cell r="V147">
            <v>51738.6</v>
          </cell>
          <cell r="Z147">
            <v>138</v>
          </cell>
          <cell r="AA147">
            <v>7</v>
          </cell>
          <cell r="AB147">
            <v>0</v>
          </cell>
          <cell r="AC147">
            <v>0</v>
          </cell>
          <cell r="AD147">
            <v>0</v>
          </cell>
          <cell r="AE147">
            <v>0</v>
          </cell>
          <cell r="AF147">
            <v>123361</v>
          </cell>
          <cell r="AG147">
            <v>0</v>
          </cell>
          <cell r="AH147">
            <v>0</v>
          </cell>
          <cell r="AI147">
            <v>123361</v>
          </cell>
          <cell r="AJ147">
            <v>0</v>
          </cell>
          <cell r="AK147">
            <v>6566</v>
          </cell>
          <cell r="AL147">
            <v>129927</v>
          </cell>
          <cell r="AM147">
            <v>0</v>
          </cell>
          <cell r="AN147">
            <v>0</v>
          </cell>
          <cell r="AO147">
            <v>0</v>
          </cell>
          <cell r="AP147">
            <v>0</v>
          </cell>
          <cell r="AQ147">
            <v>129927</v>
          </cell>
          <cell r="AS147">
            <v>138</v>
          </cell>
          <cell r="AT147">
            <v>0</v>
          </cell>
          <cell r="AU147">
            <v>0</v>
          </cell>
          <cell r="AV147">
            <v>0</v>
          </cell>
          <cell r="AW147">
            <v>0</v>
          </cell>
          <cell r="AX147">
            <v>0</v>
          </cell>
          <cell r="AY147">
            <v>493357</v>
          </cell>
          <cell r="BH147">
            <v>0</v>
          </cell>
          <cell r="CA147">
            <v>138</v>
          </cell>
          <cell r="CB147">
            <v>138</v>
          </cell>
          <cell r="CC147" t="str">
            <v>HOPEDALE</v>
          </cell>
          <cell r="CD147">
            <v>123361</v>
          </cell>
          <cell r="CE147">
            <v>120169</v>
          </cell>
          <cell r="CF147">
            <v>3192</v>
          </cell>
          <cell r="CG147">
            <v>12310.199999999999</v>
          </cell>
          <cell r="CH147">
            <v>29670.400000000001</v>
          </cell>
          <cell r="CI147">
            <v>0</v>
          </cell>
          <cell r="CJ147">
            <v>45172.6</v>
          </cell>
          <cell r="CK147">
            <v>4693.3050514789056</v>
          </cell>
          <cell r="DA147">
            <v>138</v>
          </cell>
          <cell r="DB147" t="str">
            <v>HOPEDALE</v>
          </cell>
          <cell r="DG147">
            <v>0</v>
          </cell>
          <cell r="DK147">
            <v>0</v>
          </cell>
          <cell r="DL147">
            <v>0</v>
          </cell>
          <cell r="DN147">
            <v>0</v>
          </cell>
          <cell r="DP147">
            <v>3192</v>
          </cell>
          <cell r="DQ147">
            <v>9758</v>
          </cell>
          <cell r="DR147">
            <v>-6566</v>
          </cell>
          <cell r="DT147">
            <v>0</v>
          </cell>
          <cell r="EC147">
            <v>-138</v>
          </cell>
        </row>
        <row r="148">
          <cell r="A148">
            <v>139</v>
          </cell>
          <cell r="B148">
            <v>139</v>
          </cell>
          <cell r="C148" t="str">
            <v>HOPKINTON</v>
          </cell>
          <cell r="D148">
            <v>9</v>
          </cell>
          <cell r="E148">
            <v>130083</v>
          </cell>
          <cell r="F148">
            <v>0</v>
          </cell>
          <cell r="G148">
            <v>8442</v>
          </cell>
          <cell r="H148">
            <v>138525</v>
          </cell>
          <cell r="J148">
            <v>8442</v>
          </cell>
          <cell r="K148">
            <v>0</v>
          </cell>
          <cell r="L148">
            <v>8442</v>
          </cell>
          <cell r="N148">
            <v>130083</v>
          </cell>
          <cell r="P148">
            <v>8442</v>
          </cell>
          <cell r="Q148">
            <v>0</v>
          </cell>
          <cell r="R148">
            <v>0</v>
          </cell>
          <cell r="S148">
            <v>0</v>
          </cell>
          <cell r="T148">
            <v>8442</v>
          </cell>
          <cell r="V148">
            <v>16119.6</v>
          </cell>
          <cell r="Z148">
            <v>139</v>
          </cell>
          <cell r="AA148">
            <v>9</v>
          </cell>
          <cell r="AB148">
            <v>0</v>
          </cell>
          <cell r="AC148">
            <v>0</v>
          </cell>
          <cell r="AD148">
            <v>0</v>
          </cell>
          <cell r="AE148">
            <v>0</v>
          </cell>
          <cell r="AF148">
            <v>130083</v>
          </cell>
          <cell r="AG148">
            <v>0</v>
          </cell>
          <cell r="AH148">
            <v>0</v>
          </cell>
          <cell r="AI148">
            <v>130083</v>
          </cell>
          <cell r="AJ148">
            <v>0</v>
          </cell>
          <cell r="AK148">
            <v>8442</v>
          </cell>
          <cell r="AL148">
            <v>138525</v>
          </cell>
          <cell r="AM148">
            <v>0</v>
          </cell>
          <cell r="AN148">
            <v>0</v>
          </cell>
          <cell r="AO148">
            <v>0</v>
          </cell>
          <cell r="AP148">
            <v>0</v>
          </cell>
          <cell r="AQ148">
            <v>138525</v>
          </cell>
          <cell r="AS148">
            <v>139</v>
          </cell>
          <cell r="AT148">
            <v>0</v>
          </cell>
          <cell r="AU148">
            <v>0</v>
          </cell>
          <cell r="AV148">
            <v>0</v>
          </cell>
          <cell r="AW148">
            <v>0</v>
          </cell>
          <cell r="AX148">
            <v>0</v>
          </cell>
          <cell r="AY148">
            <v>493357</v>
          </cell>
          <cell r="BH148">
            <v>0</v>
          </cell>
          <cell r="CA148">
            <v>139</v>
          </cell>
          <cell r="CB148">
            <v>139</v>
          </cell>
          <cell r="CC148" t="str">
            <v>HOPKINTON</v>
          </cell>
          <cell r="CD148">
            <v>130083</v>
          </cell>
          <cell r="CE148">
            <v>156966</v>
          </cell>
          <cell r="CF148">
            <v>0</v>
          </cell>
          <cell r="CG148">
            <v>0</v>
          </cell>
          <cell r="CH148">
            <v>7677.6</v>
          </cell>
          <cell r="CI148">
            <v>0</v>
          </cell>
          <cell r="CJ148">
            <v>7677.6</v>
          </cell>
          <cell r="CK148">
            <v>0</v>
          </cell>
          <cell r="DA148">
            <v>139</v>
          </cell>
          <cell r="DB148" t="str">
            <v>HOPKINTON</v>
          </cell>
          <cell r="DG148">
            <v>0</v>
          </cell>
          <cell r="DK148">
            <v>0</v>
          </cell>
          <cell r="DL148">
            <v>0</v>
          </cell>
          <cell r="DN148">
            <v>0</v>
          </cell>
          <cell r="DP148">
            <v>0</v>
          </cell>
          <cell r="DQ148">
            <v>0</v>
          </cell>
          <cell r="DR148">
            <v>0</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V149">
            <v>0</v>
          </cell>
          <cell r="Z149">
            <v>140</v>
          </cell>
          <cell r="AS149">
            <v>140</v>
          </cell>
          <cell r="AT149">
            <v>0</v>
          </cell>
          <cell r="AU149">
            <v>0</v>
          </cell>
          <cell r="AV149">
            <v>0</v>
          </cell>
          <cell r="AW149">
            <v>0</v>
          </cell>
          <cell r="AX149">
            <v>0</v>
          </cell>
          <cell r="AY149">
            <v>493357</v>
          </cell>
          <cell r="BH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209</v>
          </cell>
          <cell r="E150">
            <v>3271757</v>
          </cell>
          <cell r="F150">
            <v>0</v>
          </cell>
          <cell r="G150">
            <v>196042</v>
          </cell>
          <cell r="H150">
            <v>3467799</v>
          </cell>
          <cell r="J150">
            <v>196042</v>
          </cell>
          <cell r="K150">
            <v>521425.88769120642</v>
          </cell>
          <cell r="L150">
            <v>717467.88769120642</v>
          </cell>
          <cell r="N150">
            <v>2750331.1123087937</v>
          </cell>
          <cell r="P150">
            <v>196042</v>
          </cell>
          <cell r="Q150">
            <v>0</v>
          </cell>
          <cell r="R150">
            <v>0</v>
          </cell>
          <cell r="S150">
            <v>521425.88769120642</v>
          </cell>
          <cell r="T150">
            <v>717467.88769120642</v>
          </cell>
          <cell r="V150">
            <v>1208396</v>
          </cell>
          <cell r="Z150">
            <v>141</v>
          </cell>
          <cell r="AA150">
            <v>209</v>
          </cell>
          <cell r="AB150">
            <v>0</v>
          </cell>
          <cell r="AC150">
            <v>0</v>
          </cell>
          <cell r="AD150">
            <v>0</v>
          </cell>
          <cell r="AE150">
            <v>0</v>
          </cell>
          <cell r="AF150">
            <v>3271757</v>
          </cell>
          <cell r="AG150">
            <v>0</v>
          </cell>
          <cell r="AH150">
            <v>0</v>
          </cell>
          <cell r="AI150">
            <v>3271757</v>
          </cell>
          <cell r="AJ150">
            <v>0</v>
          </cell>
          <cell r="AK150">
            <v>196042</v>
          </cell>
          <cell r="AL150">
            <v>3467799</v>
          </cell>
          <cell r="AM150">
            <v>0</v>
          </cell>
          <cell r="AN150">
            <v>0</v>
          </cell>
          <cell r="AO150">
            <v>0</v>
          </cell>
          <cell r="AP150">
            <v>0</v>
          </cell>
          <cell r="AQ150">
            <v>3467799</v>
          </cell>
          <cell r="AS150">
            <v>141</v>
          </cell>
          <cell r="AT150">
            <v>0</v>
          </cell>
          <cell r="AU150">
            <v>0</v>
          </cell>
          <cell r="AV150">
            <v>0</v>
          </cell>
          <cell r="AW150">
            <v>0</v>
          </cell>
          <cell r="AX150">
            <v>0</v>
          </cell>
          <cell r="AY150">
            <v>493357</v>
          </cell>
          <cell r="BH150">
            <v>0</v>
          </cell>
          <cell r="CA150">
            <v>141</v>
          </cell>
          <cell r="CB150">
            <v>141</v>
          </cell>
          <cell r="CC150" t="str">
            <v>HUDSON</v>
          </cell>
          <cell r="CD150">
            <v>3271757</v>
          </cell>
          <cell r="CE150">
            <v>2806258</v>
          </cell>
          <cell r="CF150">
            <v>465499</v>
          </cell>
          <cell r="CG150">
            <v>458581.8</v>
          </cell>
          <cell r="CH150">
            <v>88273.200000000012</v>
          </cell>
          <cell r="CI150">
            <v>0</v>
          </cell>
          <cell r="CJ150">
            <v>1012354</v>
          </cell>
          <cell r="CK150">
            <v>521425.88769120642</v>
          </cell>
          <cell r="DA150">
            <v>141</v>
          </cell>
          <cell r="DB150" t="str">
            <v>HUDSON</v>
          </cell>
          <cell r="DG150">
            <v>0</v>
          </cell>
          <cell r="DK150">
            <v>0</v>
          </cell>
          <cell r="DL150">
            <v>0</v>
          </cell>
          <cell r="DN150">
            <v>0</v>
          </cell>
          <cell r="DP150">
            <v>465499</v>
          </cell>
          <cell r="DQ150">
            <v>661541</v>
          </cell>
          <cell r="DR150">
            <v>-196042</v>
          </cell>
          <cell r="DT150">
            <v>0</v>
          </cell>
          <cell r="EC150">
            <v>-141</v>
          </cell>
        </row>
        <row r="151">
          <cell r="A151">
            <v>142</v>
          </cell>
          <cell r="B151">
            <v>142</v>
          </cell>
          <cell r="C151" t="str">
            <v>HULL</v>
          </cell>
          <cell r="D151">
            <v>20</v>
          </cell>
          <cell r="E151">
            <v>397820</v>
          </cell>
          <cell r="F151">
            <v>0</v>
          </cell>
          <cell r="G151">
            <v>18760</v>
          </cell>
          <cell r="H151">
            <v>416580</v>
          </cell>
          <cell r="J151">
            <v>18760</v>
          </cell>
          <cell r="K151">
            <v>0</v>
          </cell>
          <cell r="L151">
            <v>18760</v>
          </cell>
          <cell r="N151">
            <v>397820</v>
          </cell>
          <cell r="P151">
            <v>18760</v>
          </cell>
          <cell r="Q151">
            <v>0</v>
          </cell>
          <cell r="R151">
            <v>0</v>
          </cell>
          <cell r="S151">
            <v>0</v>
          </cell>
          <cell r="T151">
            <v>18760</v>
          </cell>
          <cell r="V151">
            <v>18760</v>
          </cell>
          <cell r="Z151">
            <v>142</v>
          </cell>
          <cell r="AA151">
            <v>20</v>
          </cell>
          <cell r="AB151">
            <v>0</v>
          </cell>
          <cell r="AC151">
            <v>0</v>
          </cell>
          <cell r="AD151">
            <v>0</v>
          </cell>
          <cell r="AE151">
            <v>0</v>
          </cell>
          <cell r="AF151">
            <v>397820</v>
          </cell>
          <cell r="AG151">
            <v>0</v>
          </cell>
          <cell r="AH151">
            <v>0</v>
          </cell>
          <cell r="AI151">
            <v>397820</v>
          </cell>
          <cell r="AJ151">
            <v>0</v>
          </cell>
          <cell r="AK151">
            <v>18760</v>
          </cell>
          <cell r="AL151">
            <v>416580</v>
          </cell>
          <cell r="AM151">
            <v>0</v>
          </cell>
          <cell r="AN151">
            <v>0</v>
          </cell>
          <cell r="AO151">
            <v>0</v>
          </cell>
          <cell r="AP151">
            <v>0</v>
          </cell>
          <cell r="AQ151">
            <v>416580</v>
          </cell>
          <cell r="AS151">
            <v>142</v>
          </cell>
          <cell r="AT151">
            <v>0</v>
          </cell>
          <cell r="AU151">
            <v>0</v>
          </cell>
          <cell r="AV151">
            <v>0</v>
          </cell>
          <cell r="AW151">
            <v>0</v>
          </cell>
          <cell r="AX151">
            <v>0</v>
          </cell>
          <cell r="AY151">
            <v>493357</v>
          </cell>
          <cell r="BH151">
            <v>0</v>
          </cell>
          <cell r="CA151">
            <v>142</v>
          </cell>
          <cell r="CB151">
            <v>142</v>
          </cell>
          <cell r="CC151" t="str">
            <v>HULL</v>
          </cell>
          <cell r="CD151">
            <v>397820</v>
          </cell>
          <cell r="CE151">
            <v>398244</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18336</v>
          </cell>
          <cell r="DR151">
            <v>-18336</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V152">
            <v>0</v>
          </cell>
          <cell r="Z152">
            <v>143</v>
          </cell>
          <cell r="AS152">
            <v>143</v>
          </cell>
          <cell r="AT152">
            <v>0</v>
          </cell>
          <cell r="AU152">
            <v>0</v>
          </cell>
          <cell r="AV152">
            <v>0</v>
          </cell>
          <cell r="AW152">
            <v>0</v>
          </cell>
          <cell r="AX152">
            <v>0</v>
          </cell>
          <cell r="AY152">
            <v>493357</v>
          </cell>
          <cell r="BH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V153">
            <v>0</v>
          </cell>
          <cell r="Z153">
            <v>144</v>
          </cell>
          <cell r="AS153">
            <v>144</v>
          </cell>
          <cell r="AT153">
            <v>0</v>
          </cell>
          <cell r="AU153">
            <v>0</v>
          </cell>
          <cell r="AV153">
            <v>0</v>
          </cell>
          <cell r="AW153">
            <v>0</v>
          </cell>
          <cell r="AX153">
            <v>0</v>
          </cell>
          <cell r="AY153">
            <v>493357</v>
          </cell>
          <cell r="BH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19</v>
          </cell>
          <cell r="E154">
            <v>261003</v>
          </cell>
          <cell r="F154">
            <v>0</v>
          </cell>
          <cell r="G154">
            <v>17822</v>
          </cell>
          <cell r="H154">
            <v>278825</v>
          </cell>
          <cell r="J154">
            <v>17822</v>
          </cell>
          <cell r="K154">
            <v>10334.231303680834</v>
          </cell>
          <cell r="L154">
            <v>28156.231303680834</v>
          </cell>
          <cell r="N154">
            <v>250668.76869631917</v>
          </cell>
          <cell r="P154">
            <v>17822</v>
          </cell>
          <cell r="Q154">
            <v>0</v>
          </cell>
          <cell r="R154">
            <v>0</v>
          </cell>
          <cell r="S154">
            <v>10334.231303680834</v>
          </cell>
          <cell r="T154">
            <v>28156.231303680834</v>
          </cell>
          <cell r="V154">
            <v>69241.2</v>
          </cell>
          <cell r="Z154">
            <v>145</v>
          </cell>
          <cell r="AA154">
            <v>19</v>
          </cell>
          <cell r="AB154">
            <v>0</v>
          </cell>
          <cell r="AC154">
            <v>0</v>
          </cell>
          <cell r="AD154">
            <v>0</v>
          </cell>
          <cell r="AE154">
            <v>0</v>
          </cell>
          <cell r="AF154">
            <v>261003</v>
          </cell>
          <cell r="AG154">
            <v>0</v>
          </cell>
          <cell r="AH154">
            <v>0</v>
          </cell>
          <cell r="AI154">
            <v>261003</v>
          </cell>
          <cell r="AJ154">
            <v>0</v>
          </cell>
          <cell r="AK154">
            <v>17822</v>
          </cell>
          <cell r="AL154">
            <v>278825</v>
          </cell>
          <cell r="AM154">
            <v>0</v>
          </cell>
          <cell r="AN154">
            <v>0</v>
          </cell>
          <cell r="AO154">
            <v>0</v>
          </cell>
          <cell r="AP154">
            <v>0</v>
          </cell>
          <cell r="AQ154">
            <v>278825</v>
          </cell>
          <cell r="AS154">
            <v>145</v>
          </cell>
          <cell r="AT154">
            <v>0</v>
          </cell>
          <cell r="AU154">
            <v>0</v>
          </cell>
          <cell r="AV154">
            <v>0</v>
          </cell>
          <cell r="AW154">
            <v>0</v>
          </cell>
          <cell r="AX154">
            <v>0</v>
          </cell>
          <cell r="AY154">
            <v>493357</v>
          </cell>
          <cell r="BH154">
            <v>0</v>
          </cell>
          <cell r="CA154">
            <v>145</v>
          </cell>
          <cell r="CB154">
            <v>145</v>
          </cell>
          <cell r="CC154" t="str">
            <v>KINGSTON</v>
          </cell>
          <cell r="CD154">
            <v>261003</v>
          </cell>
          <cell r="CE154">
            <v>255150</v>
          </cell>
          <cell r="CF154">
            <v>5853</v>
          </cell>
          <cell r="CG154">
            <v>36744.6</v>
          </cell>
          <cell r="CH154">
            <v>8821.6</v>
          </cell>
          <cell r="CI154">
            <v>0</v>
          </cell>
          <cell r="CJ154">
            <v>51419.199999999997</v>
          </cell>
          <cell r="CK154">
            <v>10334.231303680834</v>
          </cell>
          <cell r="DA154">
            <v>145</v>
          </cell>
          <cell r="DB154" t="str">
            <v>KINGSTON</v>
          </cell>
          <cell r="DG154">
            <v>0</v>
          </cell>
          <cell r="DK154">
            <v>0</v>
          </cell>
          <cell r="DL154">
            <v>0</v>
          </cell>
          <cell r="DN154">
            <v>0</v>
          </cell>
          <cell r="DP154">
            <v>5853</v>
          </cell>
          <cell r="DQ154">
            <v>23675</v>
          </cell>
          <cell r="DR154">
            <v>-17822</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V155">
            <v>0</v>
          </cell>
          <cell r="Z155">
            <v>146</v>
          </cell>
          <cell r="AS155">
            <v>146</v>
          </cell>
          <cell r="AT155">
            <v>0</v>
          </cell>
          <cell r="AU155">
            <v>0</v>
          </cell>
          <cell r="AV155">
            <v>0</v>
          </cell>
          <cell r="AW155">
            <v>0</v>
          </cell>
          <cell r="AX155">
            <v>0</v>
          </cell>
          <cell r="AY155">
            <v>493357</v>
          </cell>
          <cell r="BH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V156">
            <v>0</v>
          </cell>
          <cell r="Z156">
            <v>147</v>
          </cell>
          <cell r="AS156">
            <v>147</v>
          </cell>
          <cell r="AT156">
            <v>0</v>
          </cell>
          <cell r="AU156">
            <v>0</v>
          </cell>
          <cell r="AV156">
            <v>0</v>
          </cell>
          <cell r="AW156">
            <v>0</v>
          </cell>
          <cell r="AX156">
            <v>0</v>
          </cell>
          <cell r="AY156">
            <v>493357</v>
          </cell>
          <cell r="BH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V157">
            <v>0</v>
          </cell>
          <cell r="Z157">
            <v>148</v>
          </cell>
          <cell r="AS157">
            <v>148</v>
          </cell>
          <cell r="AT157">
            <v>0</v>
          </cell>
          <cell r="AU157">
            <v>0</v>
          </cell>
          <cell r="AV157">
            <v>0</v>
          </cell>
          <cell r="AW157">
            <v>0</v>
          </cell>
          <cell r="AX157">
            <v>0</v>
          </cell>
          <cell r="AY157">
            <v>493357</v>
          </cell>
          <cell r="BH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1965</v>
          </cell>
          <cell r="E158">
            <v>30046273</v>
          </cell>
          <cell r="F158">
            <v>950943</v>
          </cell>
          <cell r="G158">
            <v>1843170</v>
          </cell>
          <cell r="H158">
            <v>32840386</v>
          </cell>
          <cell r="J158">
            <v>1843170</v>
          </cell>
          <cell r="K158">
            <v>4778407.6134636942</v>
          </cell>
          <cell r="L158">
            <v>6621577.6134636942</v>
          </cell>
          <cell r="N158">
            <v>26218808.386536308</v>
          </cell>
          <cell r="P158">
            <v>1843170</v>
          </cell>
          <cell r="Q158">
            <v>0</v>
          </cell>
          <cell r="R158">
            <v>0</v>
          </cell>
          <cell r="S158">
            <v>4778407.6134636942</v>
          </cell>
          <cell r="T158">
            <v>6621577.6134636942</v>
          </cell>
          <cell r="V158">
            <v>7877055.7999999998</v>
          </cell>
          <cell r="Z158">
            <v>149</v>
          </cell>
          <cell r="AA158">
            <v>1965</v>
          </cell>
          <cell r="AB158">
            <v>0</v>
          </cell>
          <cell r="AC158">
            <v>0</v>
          </cell>
          <cell r="AD158">
            <v>3</v>
          </cell>
          <cell r="AE158">
            <v>0</v>
          </cell>
          <cell r="AF158">
            <v>30046273</v>
          </cell>
          <cell r="AG158">
            <v>0</v>
          </cell>
          <cell r="AH158">
            <v>0</v>
          </cell>
          <cell r="AI158">
            <v>30046273</v>
          </cell>
          <cell r="AJ158">
            <v>950943</v>
          </cell>
          <cell r="AK158">
            <v>1843170</v>
          </cell>
          <cell r="AL158">
            <v>32840386</v>
          </cell>
          <cell r="AM158">
            <v>0</v>
          </cell>
          <cell r="AN158">
            <v>0</v>
          </cell>
          <cell r="AO158">
            <v>0</v>
          </cell>
          <cell r="AP158">
            <v>0</v>
          </cell>
          <cell r="AQ158">
            <v>32840386</v>
          </cell>
          <cell r="AS158">
            <v>149</v>
          </cell>
          <cell r="AT158">
            <v>0</v>
          </cell>
          <cell r="AU158">
            <v>0</v>
          </cell>
          <cell r="AV158">
            <v>0</v>
          </cell>
          <cell r="AW158">
            <v>0</v>
          </cell>
          <cell r="AX158">
            <v>0</v>
          </cell>
          <cell r="AY158">
            <v>493357</v>
          </cell>
          <cell r="BH158">
            <v>0</v>
          </cell>
          <cell r="CA158">
            <v>149</v>
          </cell>
          <cell r="CB158">
            <v>149</v>
          </cell>
          <cell r="CC158" t="str">
            <v>LAWRENCE</v>
          </cell>
          <cell r="CD158">
            <v>30046273</v>
          </cell>
          <cell r="CE158">
            <v>25305682</v>
          </cell>
          <cell r="CF158">
            <v>4740591</v>
          </cell>
          <cell r="CG158">
            <v>310083.59999999998</v>
          </cell>
          <cell r="CH158">
            <v>983211.20000000007</v>
          </cell>
          <cell r="CI158">
            <v>0</v>
          </cell>
          <cell r="CJ158">
            <v>6033885.7999999998</v>
          </cell>
          <cell r="CK158">
            <v>4778407.6134636942</v>
          </cell>
          <cell r="DA158">
            <v>149</v>
          </cell>
          <cell r="DB158" t="str">
            <v>LAWRENCE</v>
          </cell>
          <cell r="DG158">
            <v>0</v>
          </cell>
          <cell r="DK158">
            <v>0</v>
          </cell>
          <cell r="DL158">
            <v>0</v>
          </cell>
          <cell r="DN158">
            <v>0</v>
          </cell>
          <cell r="DP158">
            <v>4740591</v>
          </cell>
          <cell r="DQ158">
            <v>7534704</v>
          </cell>
          <cell r="DR158">
            <v>-2794113</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V159">
            <v>0</v>
          </cell>
          <cell r="Z159">
            <v>150</v>
          </cell>
          <cell r="AS159">
            <v>150</v>
          </cell>
          <cell r="AT159">
            <v>0</v>
          </cell>
          <cell r="AU159">
            <v>0</v>
          </cell>
          <cell r="AV159">
            <v>0</v>
          </cell>
          <cell r="AW159">
            <v>0</v>
          </cell>
          <cell r="AX159">
            <v>0</v>
          </cell>
          <cell r="AY159">
            <v>493357</v>
          </cell>
          <cell r="BH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19</v>
          </cell>
          <cell r="E160">
            <v>274695</v>
          </cell>
          <cell r="F160">
            <v>0</v>
          </cell>
          <cell r="G160">
            <v>17822</v>
          </cell>
          <cell r="H160">
            <v>292517</v>
          </cell>
          <cell r="J160">
            <v>17822</v>
          </cell>
          <cell r="K160">
            <v>7060.238787200552</v>
          </cell>
          <cell r="L160">
            <v>24882.238787200553</v>
          </cell>
          <cell r="N160">
            <v>267634.76121279947</v>
          </cell>
          <cell r="P160">
            <v>17822</v>
          </cell>
          <cell r="Q160">
            <v>0</v>
          </cell>
          <cell r="R160">
            <v>0</v>
          </cell>
          <cell r="S160">
            <v>7060.238787200552</v>
          </cell>
          <cell r="T160">
            <v>24882.238787200553</v>
          </cell>
          <cell r="V160">
            <v>83416.800000000003</v>
          </cell>
          <cell r="Z160">
            <v>151</v>
          </cell>
          <cell r="AA160">
            <v>19</v>
          </cell>
          <cell r="AB160">
            <v>0</v>
          </cell>
          <cell r="AC160">
            <v>0</v>
          </cell>
          <cell r="AD160">
            <v>0</v>
          </cell>
          <cell r="AE160">
            <v>0</v>
          </cell>
          <cell r="AF160">
            <v>274695</v>
          </cell>
          <cell r="AG160">
            <v>0</v>
          </cell>
          <cell r="AH160">
            <v>0</v>
          </cell>
          <cell r="AI160">
            <v>274695</v>
          </cell>
          <cell r="AJ160">
            <v>0</v>
          </cell>
          <cell r="AK160">
            <v>17822</v>
          </cell>
          <cell r="AL160">
            <v>292517</v>
          </cell>
          <cell r="AM160">
            <v>0</v>
          </cell>
          <cell r="AN160">
            <v>0</v>
          </cell>
          <cell r="AO160">
            <v>0</v>
          </cell>
          <cell r="AP160">
            <v>0</v>
          </cell>
          <cell r="AQ160">
            <v>292517</v>
          </cell>
          <cell r="AS160">
            <v>151</v>
          </cell>
          <cell r="AT160">
            <v>0</v>
          </cell>
          <cell r="AU160">
            <v>0</v>
          </cell>
          <cell r="AV160">
            <v>0</v>
          </cell>
          <cell r="AW160">
            <v>0</v>
          </cell>
          <cell r="AX160">
            <v>0</v>
          </cell>
          <cell r="AY160">
            <v>493357</v>
          </cell>
          <cell r="BH160">
            <v>0</v>
          </cell>
          <cell r="CA160">
            <v>151</v>
          </cell>
          <cell r="CB160">
            <v>151</v>
          </cell>
          <cell r="CC160" t="str">
            <v>LEICESTER</v>
          </cell>
          <cell r="CD160">
            <v>274695</v>
          </cell>
          <cell r="CE160">
            <v>338561</v>
          </cell>
          <cell r="CF160">
            <v>0</v>
          </cell>
          <cell r="CG160">
            <v>57891.6</v>
          </cell>
          <cell r="CH160">
            <v>7703.2000000000007</v>
          </cell>
          <cell r="CI160">
            <v>0</v>
          </cell>
          <cell r="CJ160">
            <v>65594.8</v>
          </cell>
          <cell r="CK160">
            <v>7060.238787200552</v>
          </cell>
          <cell r="DA160">
            <v>151</v>
          </cell>
          <cell r="DB160" t="str">
            <v>LEICESTER</v>
          </cell>
          <cell r="DG160">
            <v>0</v>
          </cell>
          <cell r="DK160">
            <v>0</v>
          </cell>
          <cell r="DL160">
            <v>0</v>
          </cell>
          <cell r="DN160">
            <v>0</v>
          </cell>
          <cell r="DP160">
            <v>0</v>
          </cell>
          <cell r="DQ160">
            <v>0</v>
          </cell>
          <cell r="DR160">
            <v>0</v>
          </cell>
          <cell r="DT160">
            <v>0</v>
          </cell>
          <cell r="EC160">
            <v>-151</v>
          </cell>
        </row>
        <row r="161">
          <cell r="A161">
            <v>152</v>
          </cell>
          <cell r="B161">
            <v>152</v>
          </cell>
          <cell r="C161" t="str">
            <v>LENOX</v>
          </cell>
          <cell r="D161">
            <v>0</v>
          </cell>
          <cell r="E161">
            <v>0</v>
          </cell>
          <cell r="F161">
            <v>0</v>
          </cell>
          <cell r="G161">
            <v>0</v>
          </cell>
          <cell r="H161">
            <v>0</v>
          </cell>
          <cell r="J161">
            <v>0</v>
          </cell>
          <cell r="K161">
            <v>1604.9190278348124</v>
          </cell>
          <cell r="L161">
            <v>1604.9190278348124</v>
          </cell>
          <cell r="N161">
            <v>-1604.9190278348124</v>
          </cell>
          <cell r="P161">
            <v>0</v>
          </cell>
          <cell r="Q161">
            <v>0</v>
          </cell>
          <cell r="R161">
            <v>0</v>
          </cell>
          <cell r="S161">
            <v>1604.9190278348124</v>
          </cell>
          <cell r="T161">
            <v>1604.9190278348124</v>
          </cell>
          <cell r="V161">
            <v>23977.8</v>
          </cell>
          <cell r="Z161">
            <v>152</v>
          </cell>
          <cell r="AS161">
            <v>152</v>
          </cell>
          <cell r="AT161">
            <v>0</v>
          </cell>
          <cell r="AU161">
            <v>0</v>
          </cell>
          <cell r="AV161">
            <v>0</v>
          </cell>
          <cell r="AW161">
            <v>0</v>
          </cell>
          <cell r="AX161">
            <v>0</v>
          </cell>
          <cell r="AY161">
            <v>493357</v>
          </cell>
          <cell r="BH161">
            <v>0</v>
          </cell>
          <cell r="CA161">
            <v>152</v>
          </cell>
          <cell r="CB161">
            <v>152</v>
          </cell>
          <cell r="CC161" t="str">
            <v>LENOX</v>
          </cell>
          <cell r="CD161">
            <v>0</v>
          </cell>
          <cell r="CE161">
            <v>48978</v>
          </cell>
          <cell r="CF161">
            <v>0</v>
          </cell>
          <cell r="CG161">
            <v>13159.8</v>
          </cell>
          <cell r="CH161">
            <v>10818</v>
          </cell>
          <cell r="CI161">
            <v>0</v>
          </cell>
          <cell r="CJ161">
            <v>23977.8</v>
          </cell>
          <cell r="CK161">
            <v>1604.9190278348124</v>
          </cell>
          <cell r="DA161">
            <v>152</v>
          </cell>
          <cell r="DB161" t="str">
            <v>LENOX</v>
          </cell>
          <cell r="DG161">
            <v>0</v>
          </cell>
          <cell r="DK161">
            <v>0</v>
          </cell>
          <cell r="DL161">
            <v>0</v>
          </cell>
          <cell r="DN161">
            <v>0</v>
          </cell>
          <cell r="DP161">
            <v>0</v>
          </cell>
          <cell r="DQ161">
            <v>0</v>
          </cell>
          <cell r="DR161">
            <v>0</v>
          </cell>
          <cell r="DT161">
            <v>0</v>
          </cell>
          <cell r="EC161">
            <v>-152</v>
          </cell>
        </row>
        <row r="162">
          <cell r="A162">
            <v>153</v>
          </cell>
          <cell r="B162">
            <v>153</v>
          </cell>
          <cell r="C162" t="str">
            <v>LEOMINSTER</v>
          </cell>
          <cell r="D162">
            <v>99</v>
          </cell>
          <cell r="E162">
            <v>1156857</v>
          </cell>
          <cell r="F162">
            <v>0</v>
          </cell>
          <cell r="G162">
            <v>92862</v>
          </cell>
          <cell r="H162">
            <v>1249719</v>
          </cell>
          <cell r="J162">
            <v>92862</v>
          </cell>
          <cell r="K162">
            <v>120951.09246929454</v>
          </cell>
          <cell r="L162">
            <v>213813.09246929456</v>
          </cell>
          <cell r="N162">
            <v>1035905.9075307054</v>
          </cell>
          <cell r="P162">
            <v>92862</v>
          </cell>
          <cell r="Q162">
            <v>0</v>
          </cell>
          <cell r="R162">
            <v>0</v>
          </cell>
          <cell r="S162">
            <v>120951.09246929454</v>
          </cell>
          <cell r="T162">
            <v>213813.09246929456</v>
          </cell>
          <cell r="V162">
            <v>281893.8</v>
          </cell>
          <cell r="Z162">
            <v>153</v>
          </cell>
          <cell r="AA162">
            <v>99</v>
          </cell>
          <cell r="AB162">
            <v>0</v>
          </cell>
          <cell r="AC162">
            <v>0</v>
          </cell>
          <cell r="AD162">
            <v>0</v>
          </cell>
          <cell r="AE162">
            <v>0</v>
          </cell>
          <cell r="AF162">
            <v>1156857</v>
          </cell>
          <cell r="AG162">
            <v>0</v>
          </cell>
          <cell r="AH162">
            <v>0</v>
          </cell>
          <cell r="AI162">
            <v>1156857</v>
          </cell>
          <cell r="AJ162">
            <v>0</v>
          </cell>
          <cell r="AK162">
            <v>92862</v>
          </cell>
          <cell r="AL162">
            <v>1249719</v>
          </cell>
          <cell r="AM162">
            <v>0</v>
          </cell>
          <cell r="AN162">
            <v>0</v>
          </cell>
          <cell r="AO162">
            <v>0</v>
          </cell>
          <cell r="AP162">
            <v>0</v>
          </cell>
          <cell r="AQ162">
            <v>1249719</v>
          </cell>
          <cell r="AS162">
            <v>153</v>
          </cell>
          <cell r="AT162">
            <v>0</v>
          </cell>
          <cell r="AU162">
            <v>0</v>
          </cell>
          <cell r="AV162">
            <v>0</v>
          </cell>
          <cell r="AW162">
            <v>0</v>
          </cell>
          <cell r="AX162">
            <v>0</v>
          </cell>
          <cell r="AY162">
            <v>493357</v>
          </cell>
          <cell r="BH162">
            <v>0</v>
          </cell>
          <cell r="CA162">
            <v>153</v>
          </cell>
          <cell r="CB162">
            <v>153</v>
          </cell>
          <cell r="CC162" t="str">
            <v>LEOMINSTER</v>
          </cell>
          <cell r="CD162">
            <v>1156857</v>
          </cell>
          <cell r="CE162">
            <v>1045362</v>
          </cell>
          <cell r="CF162">
            <v>111495</v>
          </cell>
          <cell r="CG162">
            <v>77536.800000000003</v>
          </cell>
          <cell r="CH162">
            <v>0</v>
          </cell>
          <cell r="CI162">
            <v>0</v>
          </cell>
          <cell r="CJ162">
            <v>189031.8</v>
          </cell>
          <cell r="CK162">
            <v>120951.09246929454</v>
          </cell>
          <cell r="DA162">
            <v>153</v>
          </cell>
          <cell r="DB162" t="str">
            <v>LEOMINSTER</v>
          </cell>
          <cell r="DG162">
            <v>0</v>
          </cell>
          <cell r="DK162">
            <v>0</v>
          </cell>
          <cell r="DL162">
            <v>0</v>
          </cell>
          <cell r="DN162">
            <v>0</v>
          </cell>
          <cell r="DP162">
            <v>111495</v>
          </cell>
          <cell r="DQ162">
            <v>204357</v>
          </cell>
          <cell r="DR162">
            <v>-92862</v>
          </cell>
          <cell r="DT162">
            <v>0</v>
          </cell>
          <cell r="EC162">
            <v>-153</v>
          </cell>
        </row>
        <row r="163">
          <cell r="A163">
            <v>154</v>
          </cell>
          <cell r="B163">
            <v>154</v>
          </cell>
          <cell r="C163" t="str">
            <v>LEVERETT</v>
          </cell>
          <cell r="D163">
            <v>1</v>
          </cell>
          <cell r="E163">
            <v>21521</v>
          </cell>
          <cell r="F163">
            <v>0</v>
          </cell>
          <cell r="G163">
            <v>938</v>
          </cell>
          <cell r="H163">
            <v>22459</v>
          </cell>
          <cell r="J163">
            <v>938</v>
          </cell>
          <cell r="K163">
            <v>0</v>
          </cell>
          <cell r="L163">
            <v>938</v>
          </cell>
          <cell r="N163">
            <v>21521</v>
          </cell>
          <cell r="P163">
            <v>938</v>
          </cell>
          <cell r="Q163">
            <v>0</v>
          </cell>
          <cell r="R163">
            <v>0</v>
          </cell>
          <cell r="S163">
            <v>0</v>
          </cell>
          <cell r="T163">
            <v>938</v>
          </cell>
          <cell r="V163">
            <v>7401.6</v>
          </cell>
          <cell r="Z163">
            <v>154</v>
          </cell>
          <cell r="AA163">
            <v>1</v>
          </cell>
          <cell r="AB163">
            <v>0</v>
          </cell>
          <cell r="AC163">
            <v>0</v>
          </cell>
          <cell r="AD163">
            <v>0</v>
          </cell>
          <cell r="AE163">
            <v>0</v>
          </cell>
          <cell r="AF163">
            <v>21521</v>
          </cell>
          <cell r="AG163">
            <v>0</v>
          </cell>
          <cell r="AH163">
            <v>0</v>
          </cell>
          <cell r="AI163">
            <v>21521</v>
          </cell>
          <cell r="AJ163">
            <v>0</v>
          </cell>
          <cell r="AK163">
            <v>938</v>
          </cell>
          <cell r="AL163">
            <v>22459</v>
          </cell>
          <cell r="AM163">
            <v>0</v>
          </cell>
          <cell r="AN163">
            <v>0</v>
          </cell>
          <cell r="AO163">
            <v>0</v>
          </cell>
          <cell r="AP163">
            <v>0</v>
          </cell>
          <cell r="AQ163">
            <v>22459</v>
          </cell>
          <cell r="AS163">
            <v>154</v>
          </cell>
          <cell r="AT163">
            <v>0</v>
          </cell>
          <cell r="AU163">
            <v>0</v>
          </cell>
          <cell r="AV163">
            <v>0</v>
          </cell>
          <cell r="AW163">
            <v>0</v>
          </cell>
          <cell r="AX163">
            <v>0</v>
          </cell>
          <cell r="AY163">
            <v>493357</v>
          </cell>
          <cell r="BH163">
            <v>0</v>
          </cell>
          <cell r="CA163">
            <v>154</v>
          </cell>
          <cell r="CB163">
            <v>154</v>
          </cell>
          <cell r="CC163" t="str">
            <v>LEVERETT</v>
          </cell>
          <cell r="CD163">
            <v>21521</v>
          </cell>
          <cell r="CE163">
            <v>62019</v>
          </cell>
          <cell r="CF163">
            <v>0</v>
          </cell>
          <cell r="CG163">
            <v>0</v>
          </cell>
          <cell r="CH163">
            <v>6463.6</v>
          </cell>
          <cell r="CI163">
            <v>0</v>
          </cell>
          <cell r="CJ163">
            <v>6463.6</v>
          </cell>
          <cell r="CK163">
            <v>0</v>
          </cell>
          <cell r="DA163">
            <v>154</v>
          </cell>
          <cell r="DB163" t="str">
            <v>LEVERETT</v>
          </cell>
          <cell r="DG163">
            <v>0</v>
          </cell>
          <cell r="DK163">
            <v>0</v>
          </cell>
          <cell r="DL163">
            <v>0</v>
          </cell>
          <cell r="DN163">
            <v>0</v>
          </cell>
          <cell r="DP163">
            <v>0</v>
          </cell>
          <cell r="DQ163">
            <v>0</v>
          </cell>
          <cell r="DR163">
            <v>0</v>
          </cell>
          <cell r="DT163">
            <v>0</v>
          </cell>
          <cell r="EC163">
            <v>-154</v>
          </cell>
        </row>
        <row r="164">
          <cell r="A164">
            <v>155</v>
          </cell>
          <cell r="B164">
            <v>155</v>
          </cell>
          <cell r="C164" t="str">
            <v>LEXINGTON</v>
          </cell>
          <cell r="D164">
            <v>5</v>
          </cell>
          <cell r="E164">
            <v>93000</v>
          </cell>
          <cell r="F164">
            <v>0</v>
          </cell>
          <cell r="G164">
            <v>4690</v>
          </cell>
          <cell r="H164">
            <v>97690</v>
          </cell>
          <cell r="J164">
            <v>4690</v>
          </cell>
          <cell r="K164">
            <v>4740.193070858485</v>
          </cell>
          <cell r="L164">
            <v>9430.1930708584841</v>
          </cell>
          <cell r="N164">
            <v>88259.806929141516</v>
          </cell>
          <cell r="P164">
            <v>4690</v>
          </cell>
          <cell r="Q164">
            <v>0</v>
          </cell>
          <cell r="R164">
            <v>0</v>
          </cell>
          <cell r="S164">
            <v>4740.193070858485</v>
          </cell>
          <cell r="T164">
            <v>9430.1930708584841</v>
          </cell>
          <cell r="V164">
            <v>43558</v>
          </cell>
          <cell r="Z164">
            <v>155</v>
          </cell>
          <cell r="AA164">
            <v>5</v>
          </cell>
          <cell r="AB164">
            <v>0</v>
          </cell>
          <cell r="AC164">
            <v>0</v>
          </cell>
          <cell r="AD164">
            <v>0</v>
          </cell>
          <cell r="AE164">
            <v>0</v>
          </cell>
          <cell r="AF164">
            <v>93000</v>
          </cell>
          <cell r="AG164">
            <v>0</v>
          </cell>
          <cell r="AH164">
            <v>0</v>
          </cell>
          <cell r="AI164">
            <v>93000</v>
          </cell>
          <cell r="AJ164">
            <v>0</v>
          </cell>
          <cell r="AK164">
            <v>4690</v>
          </cell>
          <cell r="AL164">
            <v>97690</v>
          </cell>
          <cell r="AM164">
            <v>0</v>
          </cell>
          <cell r="AN164">
            <v>0</v>
          </cell>
          <cell r="AO164">
            <v>0</v>
          </cell>
          <cell r="AP164">
            <v>0</v>
          </cell>
          <cell r="AQ164">
            <v>97690</v>
          </cell>
          <cell r="AS164">
            <v>155</v>
          </cell>
          <cell r="AT164">
            <v>0</v>
          </cell>
          <cell r="AU164">
            <v>0</v>
          </cell>
          <cell r="AV164">
            <v>0</v>
          </cell>
          <cell r="AW164">
            <v>0</v>
          </cell>
          <cell r="AX164">
            <v>0</v>
          </cell>
          <cell r="AY164">
            <v>493357</v>
          </cell>
          <cell r="BH164">
            <v>0</v>
          </cell>
          <cell r="CA164">
            <v>155</v>
          </cell>
          <cell r="CB164">
            <v>155</v>
          </cell>
          <cell r="CC164" t="str">
            <v>LEXINGTON</v>
          </cell>
          <cell r="CD164">
            <v>93000</v>
          </cell>
          <cell r="CE164">
            <v>98833</v>
          </cell>
          <cell r="CF164">
            <v>0</v>
          </cell>
          <cell r="CG164">
            <v>38868</v>
          </cell>
          <cell r="CH164">
            <v>0</v>
          </cell>
          <cell r="CI164">
            <v>0</v>
          </cell>
          <cell r="CJ164">
            <v>38868</v>
          </cell>
          <cell r="CK164">
            <v>4740.193070858485</v>
          </cell>
          <cell r="DA164">
            <v>155</v>
          </cell>
          <cell r="DB164" t="str">
            <v>LEXINGTON</v>
          </cell>
          <cell r="DG164">
            <v>0</v>
          </cell>
          <cell r="DK164">
            <v>0</v>
          </cell>
          <cell r="DL164">
            <v>0</v>
          </cell>
          <cell r="DN164">
            <v>0</v>
          </cell>
          <cell r="DP164">
            <v>0</v>
          </cell>
          <cell r="DQ164">
            <v>0</v>
          </cell>
          <cell r="DR164">
            <v>0</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V165">
            <v>0</v>
          </cell>
          <cell r="Z165">
            <v>156</v>
          </cell>
          <cell r="AS165">
            <v>156</v>
          </cell>
          <cell r="AT165">
            <v>0</v>
          </cell>
          <cell r="AU165">
            <v>0</v>
          </cell>
          <cell r="AV165">
            <v>0</v>
          </cell>
          <cell r="AW165">
            <v>0</v>
          </cell>
          <cell r="AX165">
            <v>0</v>
          </cell>
          <cell r="AY165">
            <v>493357</v>
          </cell>
          <cell r="BH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V166">
            <v>0</v>
          </cell>
          <cell r="Z166">
            <v>157</v>
          </cell>
          <cell r="AS166">
            <v>157</v>
          </cell>
          <cell r="AT166">
            <v>0</v>
          </cell>
          <cell r="AU166">
            <v>0</v>
          </cell>
          <cell r="AV166">
            <v>0</v>
          </cell>
          <cell r="AW166">
            <v>0</v>
          </cell>
          <cell r="AX166">
            <v>0</v>
          </cell>
          <cell r="AY166">
            <v>493357</v>
          </cell>
          <cell r="BH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55</v>
          </cell>
          <cell r="E167">
            <v>918072</v>
          </cell>
          <cell r="F167">
            <v>0</v>
          </cell>
          <cell r="G167">
            <v>51590</v>
          </cell>
          <cell r="H167">
            <v>969662</v>
          </cell>
          <cell r="J167">
            <v>51590</v>
          </cell>
          <cell r="K167">
            <v>122066</v>
          </cell>
          <cell r="L167">
            <v>173656</v>
          </cell>
          <cell r="N167">
            <v>796006</v>
          </cell>
          <cell r="P167">
            <v>51590</v>
          </cell>
          <cell r="Q167">
            <v>0</v>
          </cell>
          <cell r="R167">
            <v>0</v>
          </cell>
          <cell r="S167">
            <v>122066</v>
          </cell>
          <cell r="T167">
            <v>173656</v>
          </cell>
          <cell r="V167">
            <v>173656</v>
          </cell>
          <cell r="Z167">
            <v>158</v>
          </cell>
          <cell r="AA167">
            <v>55</v>
          </cell>
          <cell r="AB167">
            <v>0</v>
          </cell>
          <cell r="AC167">
            <v>0</v>
          </cell>
          <cell r="AD167">
            <v>0</v>
          </cell>
          <cell r="AE167">
            <v>0</v>
          </cell>
          <cell r="AF167">
            <v>918072</v>
          </cell>
          <cell r="AG167">
            <v>0</v>
          </cell>
          <cell r="AH167">
            <v>0</v>
          </cell>
          <cell r="AI167">
            <v>918072</v>
          </cell>
          <cell r="AJ167">
            <v>0</v>
          </cell>
          <cell r="AK167">
            <v>51590</v>
          </cell>
          <cell r="AL167">
            <v>969662</v>
          </cell>
          <cell r="AM167">
            <v>0</v>
          </cell>
          <cell r="AN167">
            <v>0</v>
          </cell>
          <cell r="AO167">
            <v>0</v>
          </cell>
          <cell r="AP167">
            <v>0</v>
          </cell>
          <cell r="AQ167">
            <v>969662</v>
          </cell>
          <cell r="AS167">
            <v>158</v>
          </cell>
          <cell r="AT167">
            <v>0</v>
          </cell>
          <cell r="AU167">
            <v>0</v>
          </cell>
          <cell r="AV167">
            <v>0</v>
          </cell>
          <cell r="AW167">
            <v>0</v>
          </cell>
          <cell r="AX167">
            <v>0</v>
          </cell>
          <cell r="AY167">
            <v>493357</v>
          </cell>
          <cell r="BH167">
            <v>0</v>
          </cell>
          <cell r="CA167">
            <v>158</v>
          </cell>
          <cell r="CB167">
            <v>158</v>
          </cell>
          <cell r="CC167" t="str">
            <v>LITTLETON</v>
          </cell>
          <cell r="CD167">
            <v>918072</v>
          </cell>
          <cell r="CE167">
            <v>796006</v>
          </cell>
          <cell r="CF167">
            <v>122066</v>
          </cell>
          <cell r="CG167">
            <v>0</v>
          </cell>
          <cell r="CH167">
            <v>0</v>
          </cell>
          <cell r="CI167">
            <v>0</v>
          </cell>
          <cell r="CJ167">
            <v>122066</v>
          </cell>
          <cell r="CK167">
            <v>122066</v>
          </cell>
          <cell r="DA167">
            <v>158</v>
          </cell>
          <cell r="DB167" t="str">
            <v>LITTLETON</v>
          </cell>
          <cell r="DG167">
            <v>0</v>
          </cell>
          <cell r="DK167">
            <v>0</v>
          </cell>
          <cell r="DL167">
            <v>0</v>
          </cell>
          <cell r="DN167">
            <v>0</v>
          </cell>
          <cell r="DP167">
            <v>122066</v>
          </cell>
          <cell r="DQ167">
            <v>173656</v>
          </cell>
          <cell r="DR167">
            <v>-51590</v>
          </cell>
          <cell r="DT167">
            <v>0</v>
          </cell>
          <cell r="EC167">
            <v>-158</v>
          </cell>
        </row>
        <row r="168">
          <cell r="A168">
            <v>159</v>
          </cell>
          <cell r="B168">
            <v>159</v>
          </cell>
          <cell r="C168" t="str">
            <v>LONGMEADOW</v>
          </cell>
          <cell r="D168">
            <v>9</v>
          </cell>
          <cell r="E168">
            <v>134896</v>
          </cell>
          <cell r="F168">
            <v>0</v>
          </cell>
          <cell r="G168">
            <v>8442</v>
          </cell>
          <cell r="H168">
            <v>143338</v>
          </cell>
          <cell r="J168">
            <v>8442</v>
          </cell>
          <cell r="K168">
            <v>3096</v>
          </cell>
          <cell r="L168">
            <v>11538</v>
          </cell>
          <cell r="N168">
            <v>131800</v>
          </cell>
          <cell r="P168">
            <v>8442</v>
          </cell>
          <cell r="Q168">
            <v>0</v>
          </cell>
          <cell r="R168">
            <v>0</v>
          </cell>
          <cell r="S168">
            <v>3096</v>
          </cell>
          <cell r="T168">
            <v>11538</v>
          </cell>
          <cell r="V168">
            <v>11538</v>
          </cell>
          <cell r="Z168">
            <v>159</v>
          </cell>
          <cell r="AA168">
            <v>9</v>
          </cell>
          <cell r="AB168">
            <v>0</v>
          </cell>
          <cell r="AC168">
            <v>0</v>
          </cell>
          <cell r="AD168">
            <v>0</v>
          </cell>
          <cell r="AE168">
            <v>0</v>
          </cell>
          <cell r="AF168">
            <v>134896</v>
          </cell>
          <cell r="AG168">
            <v>0</v>
          </cell>
          <cell r="AH168">
            <v>0</v>
          </cell>
          <cell r="AI168">
            <v>134896</v>
          </cell>
          <cell r="AJ168">
            <v>0</v>
          </cell>
          <cell r="AK168">
            <v>8442</v>
          </cell>
          <cell r="AL168">
            <v>143338</v>
          </cell>
          <cell r="AM168">
            <v>0</v>
          </cell>
          <cell r="AN168">
            <v>0</v>
          </cell>
          <cell r="AO168">
            <v>0</v>
          </cell>
          <cell r="AP168">
            <v>0</v>
          </cell>
          <cell r="AQ168">
            <v>143338</v>
          </cell>
          <cell r="AS168">
            <v>159</v>
          </cell>
          <cell r="AT168">
            <v>0</v>
          </cell>
          <cell r="AU168">
            <v>0</v>
          </cell>
          <cell r="AV168">
            <v>0</v>
          </cell>
          <cell r="AW168">
            <v>0</v>
          </cell>
          <cell r="AX168">
            <v>0</v>
          </cell>
          <cell r="AY168">
            <v>493357</v>
          </cell>
          <cell r="BH168">
            <v>0</v>
          </cell>
          <cell r="CA168">
            <v>159</v>
          </cell>
          <cell r="CB168">
            <v>159</v>
          </cell>
          <cell r="CC168" t="str">
            <v>LONGMEADOW</v>
          </cell>
          <cell r="CD168">
            <v>134896</v>
          </cell>
          <cell r="CE168">
            <v>131800</v>
          </cell>
          <cell r="CF168">
            <v>3096</v>
          </cell>
          <cell r="CG168">
            <v>0</v>
          </cell>
          <cell r="CH168">
            <v>0</v>
          </cell>
          <cell r="CI168">
            <v>0</v>
          </cell>
          <cell r="CJ168">
            <v>3096</v>
          </cell>
          <cell r="CK168">
            <v>3096</v>
          </cell>
          <cell r="DA168">
            <v>159</v>
          </cell>
          <cell r="DB168" t="str">
            <v>LONGMEADOW</v>
          </cell>
          <cell r="DG168">
            <v>0</v>
          </cell>
          <cell r="DK168">
            <v>0</v>
          </cell>
          <cell r="DL168">
            <v>0</v>
          </cell>
          <cell r="DN168">
            <v>0</v>
          </cell>
          <cell r="DP168">
            <v>3096</v>
          </cell>
          <cell r="DQ168">
            <v>11538</v>
          </cell>
          <cell r="DR168">
            <v>-8442</v>
          </cell>
          <cell r="DT168">
            <v>0</v>
          </cell>
          <cell r="EC168">
            <v>-159</v>
          </cell>
        </row>
        <row r="169">
          <cell r="A169">
            <v>160</v>
          </cell>
          <cell r="B169">
            <v>160</v>
          </cell>
          <cell r="C169" t="str">
            <v>LOWELL</v>
          </cell>
          <cell r="D169">
            <v>2153</v>
          </cell>
          <cell r="E169">
            <v>30240008</v>
          </cell>
          <cell r="F169">
            <v>0</v>
          </cell>
          <cell r="G169">
            <v>2019514</v>
          </cell>
          <cell r="H169">
            <v>32259522</v>
          </cell>
          <cell r="J169">
            <v>2019514</v>
          </cell>
          <cell r="K169">
            <v>4771136.6018949393</v>
          </cell>
          <cell r="L169">
            <v>6790650.6018949393</v>
          </cell>
          <cell r="N169">
            <v>25468871.398105063</v>
          </cell>
          <cell r="P169">
            <v>2019514</v>
          </cell>
          <cell r="Q169">
            <v>0</v>
          </cell>
          <cell r="R169">
            <v>0</v>
          </cell>
          <cell r="S169">
            <v>4771136.6018949393</v>
          </cell>
          <cell r="T169">
            <v>6790650.6018949393</v>
          </cell>
          <cell r="V169">
            <v>8849532.1999999993</v>
          </cell>
          <cell r="Z169">
            <v>160</v>
          </cell>
          <cell r="AA169">
            <v>2153</v>
          </cell>
          <cell r="AB169">
            <v>0</v>
          </cell>
          <cell r="AC169">
            <v>0</v>
          </cell>
          <cell r="AD169">
            <v>0</v>
          </cell>
          <cell r="AE169">
            <v>0</v>
          </cell>
          <cell r="AF169">
            <v>30240008</v>
          </cell>
          <cell r="AG169">
            <v>0</v>
          </cell>
          <cell r="AH169">
            <v>0</v>
          </cell>
          <cell r="AI169">
            <v>30240008</v>
          </cell>
          <cell r="AJ169">
            <v>0</v>
          </cell>
          <cell r="AK169">
            <v>2019514</v>
          </cell>
          <cell r="AL169">
            <v>32259522</v>
          </cell>
          <cell r="AM169">
            <v>0</v>
          </cell>
          <cell r="AN169">
            <v>0</v>
          </cell>
          <cell r="AO169">
            <v>0</v>
          </cell>
          <cell r="AP169">
            <v>0</v>
          </cell>
          <cell r="AQ169">
            <v>32259522</v>
          </cell>
          <cell r="AS169">
            <v>160</v>
          </cell>
          <cell r="AT169">
            <v>0</v>
          </cell>
          <cell r="AU169">
            <v>0</v>
          </cell>
          <cell r="AV169">
            <v>0</v>
          </cell>
          <cell r="AW169">
            <v>0</v>
          </cell>
          <cell r="AX169">
            <v>0</v>
          </cell>
          <cell r="AY169">
            <v>493357</v>
          </cell>
          <cell r="BH169">
            <v>0</v>
          </cell>
          <cell r="CA169">
            <v>160</v>
          </cell>
          <cell r="CB169">
            <v>160</v>
          </cell>
          <cell r="CC169" t="str">
            <v>LOWELL</v>
          </cell>
          <cell r="CD169">
            <v>30240008</v>
          </cell>
          <cell r="CE169">
            <v>25608802</v>
          </cell>
          <cell r="CF169">
            <v>4631206</v>
          </cell>
          <cell r="CG169">
            <v>1147384.2</v>
          </cell>
          <cell r="CH169">
            <v>1051428</v>
          </cell>
          <cell r="CI169">
            <v>0</v>
          </cell>
          <cell r="CJ169">
            <v>6830018.2000000002</v>
          </cell>
          <cell r="CK169">
            <v>4771136.6018949393</v>
          </cell>
          <cell r="DA169">
            <v>160</v>
          </cell>
          <cell r="DB169" t="str">
            <v>LOWELL</v>
          </cell>
          <cell r="DG169">
            <v>0</v>
          </cell>
          <cell r="DK169">
            <v>0</v>
          </cell>
          <cell r="DL169">
            <v>0</v>
          </cell>
          <cell r="DN169">
            <v>0</v>
          </cell>
          <cell r="DP169">
            <v>4631206</v>
          </cell>
          <cell r="DQ169">
            <v>6650720</v>
          </cell>
          <cell r="DR169">
            <v>-2019514</v>
          </cell>
          <cell r="DT169">
            <v>0</v>
          </cell>
          <cell r="EC169">
            <v>-160</v>
          </cell>
        </row>
        <row r="170">
          <cell r="A170">
            <v>161</v>
          </cell>
          <cell r="B170">
            <v>161</v>
          </cell>
          <cell r="C170" t="str">
            <v>LUDLOW</v>
          </cell>
          <cell r="D170">
            <v>19</v>
          </cell>
          <cell r="E170">
            <v>345833</v>
          </cell>
          <cell r="F170">
            <v>0</v>
          </cell>
          <cell r="G170">
            <v>17822</v>
          </cell>
          <cell r="H170">
            <v>363655</v>
          </cell>
          <cell r="J170">
            <v>17822</v>
          </cell>
          <cell r="K170">
            <v>0</v>
          </cell>
          <cell r="L170">
            <v>17822</v>
          </cell>
          <cell r="N170">
            <v>345833</v>
          </cell>
          <cell r="P170">
            <v>17822</v>
          </cell>
          <cell r="Q170">
            <v>0</v>
          </cell>
          <cell r="R170">
            <v>0</v>
          </cell>
          <cell r="S170">
            <v>0</v>
          </cell>
          <cell r="T170">
            <v>17822</v>
          </cell>
          <cell r="V170">
            <v>63170.400000000001</v>
          </cell>
          <cell r="Z170">
            <v>161</v>
          </cell>
          <cell r="AA170">
            <v>19</v>
          </cell>
          <cell r="AB170">
            <v>0</v>
          </cell>
          <cell r="AC170">
            <v>0</v>
          </cell>
          <cell r="AD170">
            <v>0</v>
          </cell>
          <cell r="AE170">
            <v>0</v>
          </cell>
          <cell r="AF170">
            <v>345833</v>
          </cell>
          <cell r="AG170">
            <v>0</v>
          </cell>
          <cell r="AH170">
            <v>0</v>
          </cell>
          <cell r="AI170">
            <v>345833</v>
          </cell>
          <cell r="AJ170">
            <v>0</v>
          </cell>
          <cell r="AK170">
            <v>17822</v>
          </cell>
          <cell r="AL170">
            <v>363655</v>
          </cell>
          <cell r="AM170">
            <v>0</v>
          </cell>
          <cell r="AN170">
            <v>0</v>
          </cell>
          <cell r="AO170">
            <v>0</v>
          </cell>
          <cell r="AP170">
            <v>0</v>
          </cell>
          <cell r="AQ170">
            <v>363655</v>
          </cell>
          <cell r="AS170">
            <v>161</v>
          </cell>
          <cell r="AT170">
            <v>0</v>
          </cell>
          <cell r="AU170">
            <v>0</v>
          </cell>
          <cell r="AV170">
            <v>0</v>
          </cell>
          <cell r="AW170">
            <v>0</v>
          </cell>
          <cell r="AX170">
            <v>0</v>
          </cell>
          <cell r="AY170">
            <v>493357</v>
          </cell>
          <cell r="BH170">
            <v>0</v>
          </cell>
          <cell r="CA170">
            <v>161</v>
          </cell>
          <cell r="CB170">
            <v>161</v>
          </cell>
          <cell r="CC170" t="str">
            <v>LUDLOW</v>
          </cell>
          <cell r="CD170">
            <v>345833</v>
          </cell>
          <cell r="CE170">
            <v>426559</v>
          </cell>
          <cell r="CF170">
            <v>0</v>
          </cell>
          <cell r="CG170">
            <v>0</v>
          </cell>
          <cell r="CH170">
            <v>45348.4</v>
          </cell>
          <cell r="CI170">
            <v>0</v>
          </cell>
          <cell r="CJ170">
            <v>45348.4</v>
          </cell>
          <cell r="CK170">
            <v>0</v>
          </cell>
          <cell r="DA170">
            <v>161</v>
          </cell>
          <cell r="DB170" t="str">
            <v>LUDLOW</v>
          </cell>
          <cell r="DG170">
            <v>0</v>
          </cell>
          <cell r="DK170">
            <v>0</v>
          </cell>
          <cell r="DL170">
            <v>0</v>
          </cell>
          <cell r="DN170">
            <v>0</v>
          </cell>
          <cell r="DP170">
            <v>0</v>
          </cell>
          <cell r="DQ170">
            <v>0</v>
          </cell>
          <cell r="DR170">
            <v>0</v>
          </cell>
          <cell r="DT170">
            <v>0</v>
          </cell>
          <cell r="EC170">
            <v>-161</v>
          </cell>
        </row>
        <row r="171">
          <cell r="A171">
            <v>162</v>
          </cell>
          <cell r="B171">
            <v>162</v>
          </cell>
          <cell r="C171" t="str">
            <v>LUNENBURG</v>
          </cell>
          <cell r="D171">
            <v>30</v>
          </cell>
          <cell r="E171">
            <v>389097</v>
          </cell>
          <cell r="F171">
            <v>0</v>
          </cell>
          <cell r="G171">
            <v>28140</v>
          </cell>
          <cell r="H171">
            <v>417237</v>
          </cell>
          <cell r="J171">
            <v>28140</v>
          </cell>
          <cell r="K171">
            <v>6779.9038901974327</v>
          </cell>
          <cell r="L171">
            <v>34919.903890197435</v>
          </cell>
          <cell r="N171">
            <v>382317.09610980254</v>
          </cell>
          <cell r="P171">
            <v>28140</v>
          </cell>
          <cell r="Q171">
            <v>0</v>
          </cell>
          <cell r="R171">
            <v>0</v>
          </cell>
          <cell r="S171">
            <v>6779.9038901974327</v>
          </cell>
          <cell r="T171">
            <v>34919.903890197435</v>
          </cell>
          <cell r="V171">
            <v>59969.599999999999</v>
          </cell>
          <cell r="Z171">
            <v>162</v>
          </cell>
          <cell r="AA171">
            <v>30</v>
          </cell>
          <cell r="AB171">
            <v>0</v>
          </cell>
          <cell r="AC171">
            <v>0</v>
          </cell>
          <cell r="AD171">
            <v>0</v>
          </cell>
          <cell r="AE171">
            <v>0</v>
          </cell>
          <cell r="AF171">
            <v>389097</v>
          </cell>
          <cell r="AG171">
            <v>0</v>
          </cell>
          <cell r="AH171">
            <v>0</v>
          </cell>
          <cell r="AI171">
            <v>389097</v>
          </cell>
          <cell r="AJ171">
            <v>0</v>
          </cell>
          <cell r="AK171">
            <v>28140</v>
          </cell>
          <cell r="AL171">
            <v>417237</v>
          </cell>
          <cell r="AM171">
            <v>0</v>
          </cell>
          <cell r="AN171">
            <v>0</v>
          </cell>
          <cell r="AO171">
            <v>0</v>
          </cell>
          <cell r="AP171">
            <v>0</v>
          </cell>
          <cell r="AQ171">
            <v>417237</v>
          </cell>
          <cell r="AS171">
            <v>162</v>
          </cell>
          <cell r="AT171">
            <v>0</v>
          </cell>
          <cell r="AU171">
            <v>0</v>
          </cell>
          <cell r="AV171">
            <v>0</v>
          </cell>
          <cell r="AW171">
            <v>0</v>
          </cell>
          <cell r="AX171">
            <v>0</v>
          </cell>
          <cell r="AY171">
            <v>493357</v>
          </cell>
          <cell r="BH171">
            <v>0</v>
          </cell>
          <cell r="CA171">
            <v>162</v>
          </cell>
          <cell r="CB171">
            <v>162</v>
          </cell>
          <cell r="CC171" t="str">
            <v>LUNENBURG</v>
          </cell>
          <cell r="CD171">
            <v>389097</v>
          </cell>
          <cell r="CE171">
            <v>384748</v>
          </cell>
          <cell r="CF171">
            <v>4349</v>
          </cell>
          <cell r="CG171">
            <v>19932.599999999999</v>
          </cell>
          <cell r="CH171">
            <v>7548</v>
          </cell>
          <cell r="CI171">
            <v>0</v>
          </cell>
          <cell r="CJ171">
            <v>31829.599999999999</v>
          </cell>
          <cell r="CK171">
            <v>6779.9038901974327</v>
          </cell>
          <cell r="DA171">
            <v>162</v>
          </cell>
          <cell r="DB171" t="str">
            <v>LUNENBURG</v>
          </cell>
          <cell r="DG171">
            <v>0</v>
          </cell>
          <cell r="DK171">
            <v>0</v>
          </cell>
          <cell r="DL171">
            <v>0</v>
          </cell>
          <cell r="DN171">
            <v>0</v>
          </cell>
          <cell r="DP171">
            <v>4349</v>
          </cell>
          <cell r="DQ171">
            <v>32489</v>
          </cell>
          <cell r="DR171">
            <v>-28140</v>
          </cell>
          <cell r="DT171">
            <v>0</v>
          </cell>
          <cell r="EC171">
            <v>-162</v>
          </cell>
        </row>
        <row r="172">
          <cell r="A172">
            <v>163</v>
          </cell>
          <cell r="B172">
            <v>163</v>
          </cell>
          <cell r="C172" t="str">
            <v>LYNN</v>
          </cell>
          <cell r="D172">
            <v>1821</v>
          </cell>
          <cell r="E172">
            <v>24556166.302905779</v>
          </cell>
          <cell r="F172">
            <v>957699</v>
          </cell>
          <cell r="G172">
            <v>1549522</v>
          </cell>
          <cell r="H172">
            <v>27063387.302905779</v>
          </cell>
          <cell r="J172">
            <v>1549522</v>
          </cell>
          <cell r="K172">
            <v>2797902.3029057793</v>
          </cell>
          <cell r="L172">
            <v>4347424.3029057793</v>
          </cell>
          <cell r="N172">
            <v>22715963</v>
          </cell>
          <cell r="P172">
            <v>1708098</v>
          </cell>
          <cell r="Q172">
            <v>2671894.6970942123</v>
          </cell>
          <cell r="R172">
            <v>158576</v>
          </cell>
          <cell r="S172">
            <v>2797902.3029057793</v>
          </cell>
          <cell r="T172">
            <v>7019318.9999999916</v>
          </cell>
          <cell r="V172">
            <v>7019318.9999999916</v>
          </cell>
          <cell r="Z172">
            <v>163</v>
          </cell>
          <cell r="AA172">
            <v>1821</v>
          </cell>
          <cell r="AB172">
            <v>0</v>
          </cell>
          <cell r="AC172">
            <v>0</v>
          </cell>
          <cell r="AD172">
            <v>439</v>
          </cell>
          <cell r="AE172">
            <v>169.06414158805029</v>
          </cell>
          <cell r="AF172">
            <v>27069485</v>
          </cell>
          <cell r="AG172">
            <v>2513318.6970942118</v>
          </cell>
          <cell r="AH172">
            <v>0</v>
          </cell>
          <cell r="AI172">
            <v>24556166.302905779</v>
          </cell>
          <cell r="AJ172">
            <v>957699</v>
          </cell>
          <cell r="AK172">
            <v>1549522</v>
          </cell>
          <cell r="AL172">
            <v>27063387.302905779</v>
          </cell>
          <cell r="AM172">
            <v>2513318.6970942118</v>
          </cell>
          <cell r="AN172">
            <v>0</v>
          </cell>
          <cell r="AO172">
            <v>158576</v>
          </cell>
          <cell r="AP172">
            <v>2671894.6970942123</v>
          </cell>
          <cell r="AQ172">
            <v>29735282</v>
          </cell>
          <cell r="AS172">
            <v>163</v>
          </cell>
          <cell r="AT172">
            <v>169.06414158805029</v>
          </cell>
          <cell r="AU172">
            <v>2513318.6970942118</v>
          </cell>
          <cell r="AV172">
            <v>0</v>
          </cell>
          <cell r="AW172">
            <v>158576</v>
          </cell>
          <cell r="AX172">
            <v>2671894.6970942123</v>
          </cell>
          <cell r="AY172">
            <v>493357</v>
          </cell>
          <cell r="BH172">
            <v>1</v>
          </cell>
          <cell r="CA172">
            <v>163</v>
          </cell>
          <cell r="CB172">
            <v>163</v>
          </cell>
          <cell r="CC172" t="str">
            <v>LYNN</v>
          </cell>
          <cell r="CD172">
            <v>24556166.302905779</v>
          </cell>
          <cell r="CE172">
            <v>23437752</v>
          </cell>
          <cell r="CF172">
            <v>1118414.3029057793</v>
          </cell>
          <cell r="CG172">
            <v>1248662.3999999999</v>
          </cell>
          <cell r="CH172">
            <v>430825.60000000003</v>
          </cell>
          <cell r="CI172">
            <v>0</v>
          </cell>
          <cell r="CJ172">
            <v>2797902.3029057793</v>
          </cell>
          <cell r="CK172">
            <v>2797902.3029057793</v>
          </cell>
          <cell r="DA172">
            <v>163</v>
          </cell>
          <cell r="DB172" t="str">
            <v>LYNN</v>
          </cell>
          <cell r="DG172">
            <v>0</v>
          </cell>
          <cell r="DK172">
            <v>0</v>
          </cell>
          <cell r="DL172">
            <v>0</v>
          </cell>
          <cell r="DN172">
            <v>0</v>
          </cell>
          <cell r="DP172">
            <v>1118414.3029057793</v>
          </cell>
          <cell r="DQ172">
            <v>3625635.3029057793</v>
          </cell>
          <cell r="DR172">
            <v>-2507221</v>
          </cell>
          <cell r="DT172">
            <v>0</v>
          </cell>
          <cell r="EC172">
            <v>-163</v>
          </cell>
        </row>
        <row r="173">
          <cell r="A173">
            <v>164</v>
          </cell>
          <cell r="B173">
            <v>164</v>
          </cell>
          <cell r="C173" t="str">
            <v>LYNNFIELD</v>
          </cell>
          <cell r="D173">
            <v>5</v>
          </cell>
          <cell r="E173">
            <v>89805</v>
          </cell>
          <cell r="F173">
            <v>0</v>
          </cell>
          <cell r="G173">
            <v>4690</v>
          </cell>
          <cell r="H173">
            <v>94495</v>
          </cell>
          <cell r="J173">
            <v>4690</v>
          </cell>
          <cell r="K173">
            <v>1154.7543508986996</v>
          </cell>
          <cell r="L173">
            <v>5844.7543508987001</v>
          </cell>
          <cell r="N173">
            <v>88650.2456491013</v>
          </cell>
          <cell r="P173">
            <v>4690</v>
          </cell>
          <cell r="Q173">
            <v>0</v>
          </cell>
          <cell r="R173">
            <v>0</v>
          </cell>
          <cell r="S173">
            <v>1154.7543508986996</v>
          </cell>
          <cell r="T173">
            <v>5844.7543508987001</v>
          </cell>
          <cell r="V173">
            <v>14158.6</v>
          </cell>
          <cell r="Z173">
            <v>164</v>
          </cell>
          <cell r="AA173">
            <v>5</v>
          </cell>
          <cell r="AB173">
            <v>0</v>
          </cell>
          <cell r="AC173">
            <v>0</v>
          </cell>
          <cell r="AD173">
            <v>0</v>
          </cell>
          <cell r="AE173">
            <v>0</v>
          </cell>
          <cell r="AF173">
            <v>89805</v>
          </cell>
          <cell r="AG173">
            <v>0</v>
          </cell>
          <cell r="AH173">
            <v>0</v>
          </cell>
          <cell r="AI173">
            <v>89805</v>
          </cell>
          <cell r="AJ173">
            <v>0</v>
          </cell>
          <cell r="AK173">
            <v>4690</v>
          </cell>
          <cell r="AL173">
            <v>94495</v>
          </cell>
          <cell r="AM173">
            <v>0</v>
          </cell>
          <cell r="AN173">
            <v>0</v>
          </cell>
          <cell r="AO173">
            <v>0</v>
          </cell>
          <cell r="AP173">
            <v>0</v>
          </cell>
          <cell r="AQ173">
            <v>94495</v>
          </cell>
          <cell r="AS173">
            <v>164</v>
          </cell>
          <cell r="AT173">
            <v>0</v>
          </cell>
          <cell r="AU173">
            <v>0</v>
          </cell>
          <cell r="AV173">
            <v>0</v>
          </cell>
          <cell r="AW173">
            <v>0</v>
          </cell>
          <cell r="AX173">
            <v>0</v>
          </cell>
          <cell r="AY173">
            <v>493357</v>
          </cell>
          <cell r="BH173">
            <v>0</v>
          </cell>
          <cell r="CA173">
            <v>164</v>
          </cell>
          <cell r="CB173">
            <v>164</v>
          </cell>
          <cell r="CC173" t="str">
            <v>LYNNFIELD</v>
          </cell>
          <cell r="CD173">
            <v>89805</v>
          </cell>
          <cell r="CE173">
            <v>92568</v>
          </cell>
          <cell r="CF173">
            <v>0</v>
          </cell>
          <cell r="CG173">
            <v>9468.6</v>
          </cell>
          <cell r="CH173">
            <v>0</v>
          </cell>
          <cell r="CI173">
            <v>0</v>
          </cell>
          <cell r="CJ173">
            <v>9468.6</v>
          </cell>
          <cell r="CK173">
            <v>1154.7543508986996</v>
          </cell>
          <cell r="DA173">
            <v>164</v>
          </cell>
          <cell r="DB173" t="str">
            <v>LYNNFIELD</v>
          </cell>
          <cell r="DG173">
            <v>0</v>
          </cell>
          <cell r="DK173">
            <v>0</v>
          </cell>
          <cell r="DL173">
            <v>0</v>
          </cell>
          <cell r="DN173">
            <v>0</v>
          </cell>
          <cell r="DP173">
            <v>0</v>
          </cell>
          <cell r="DQ173">
            <v>1927</v>
          </cell>
          <cell r="DR173">
            <v>-1927</v>
          </cell>
          <cell r="DT173">
            <v>0</v>
          </cell>
          <cell r="EC173">
            <v>-164</v>
          </cell>
        </row>
        <row r="174">
          <cell r="A174">
            <v>165</v>
          </cell>
          <cell r="B174">
            <v>165</v>
          </cell>
          <cell r="C174" t="str">
            <v>MALDEN</v>
          </cell>
          <cell r="D174">
            <v>769</v>
          </cell>
          <cell r="E174">
            <v>9798448.2729264908</v>
          </cell>
          <cell r="F174">
            <v>82808</v>
          </cell>
          <cell r="G174">
            <v>693867</v>
          </cell>
          <cell r="H174">
            <v>10575123.272926491</v>
          </cell>
          <cell r="J174">
            <v>693867</v>
          </cell>
          <cell r="K174">
            <v>331377.59105907456</v>
          </cell>
          <cell r="L174">
            <v>1025244.5910590745</v>
          </cell>
          <cell r="N174">
            <v>9549878.6818674169</v>
          </cell>
          <cell r="P174">
            <v>721322</v>
          </cell>
          <cell r="Q174">
            <v>417441.72707351315</v>
          </cell>
          <cell r="R174">
            <v>27455</v>
          </cell>
          <cell r="S174">
            <v>331377.59105907456</v>
          </cell>
          <cell r="T174">
            <v>1442686.3181325877</v>
          </cell>
          <cell r="V174">
            <v>1442686.3181325877</v>
          </cell>
          <cell r="Z174">
            <v>165</v>
          </cell>
          <cell r="AA174">
            <v>769</v>
          </cell>
          <cell r="AB174">
            <v>0</v>
          </cell>
          <cell r="AC174">
            <v>0</v>
          </cell>
          <cell r="AD174">
            <v>289</v>
          </cell>
          <cell r="AE174">
            <v>29.269424765005667</v>
          </cell>
          <cell r="AF174">
            <v>10188435</v>
          </cell>
          <cell r="AG174">
            <v>389986.72707351315</v>
          </cell>
          <cell r="AH174">
            <v>0</v>
          </cell>
          <cell r="AI174">
            <v>9798448.2729264908</v>
          </cell>
          <cell r="AJ174">
            <v>82808</v>
          </cell>
          <cell r="AK174">
            <v>693867</v>
          </cell>
          <cell r="AL174">
            <v>10575123.272926493</v>
          </cell>
          <cell r="AM174">
            <v>389986.72707351315</v>
          </cell>
          <cell r="AN174">
            <v>0</v>
          </cell>
          <cell r="AO174">
            <v>27455</v>
          </cell>
          <cell r="AP174">
            <v>417441.72707351315</v>
          </cell>
          <cell r="AQ174">
            <v>10992565</v>
          </cell>
          <cell r="AS174">
            <v>165</v>
          </cell>
          <cell r="AT174">
            <v>29.269424765005667</v>
          </cell>
          <cell r="AU174">
            <v>389986.72707351315</v>
          </cell>
          <cell r="AV174">
            <v>0</v>
          </cell>
          <cell r="AW174">
            <v>27455</v>
          </cell>
          <cell r="AX174">
            <v>417441.72707351315</v>
          </cell>
          <cell r="AY174">
            <v>493357</v>
          </cell>
          <cell r="BH174">
            <v>1</v>
          </cell>
          <cell r="CA174">
            <v>165</v>
          </cell>
          <cell r="CB174">
            <v>165</v>
          </cell>
          <cell r="CC174" t="str">
            <v>MALDEN</v>
          </cell>
          <cell r="CD174">
            <v>9798448.2729264908</v>
          </cell>
          <cell r="CE174">
            <v>9639883</v>
          </cell>
          <cell r="CF174">
            <v>158565.27292649075</v>
          </cell>
          <cell r="CG174">
            <v>65068.799999999996</v>
          </cell>
          <cell r="CH174">
            <v>107743.51813258381</v>
          </cell>
          <cell r="CI174">
            <v>0</v>
          </cell>
          <cell r="CJ174">
            <v>331377.59105907456</v>
          </cell>
          <cell r="CK174">
            <v>331377.59105907456</v>
          </cell>
          <cell r="DA174">
            <v>165</v>
          </cell>
          <cell r="DB174" t="str">
            <v>MALDEN</v>
          </cell>
          <cell r="DG174">
            <v>0</v>
          </cell>
          <cell r="DK174">
            <v>0</v>
          </cell>
          <cell r="DL174">
            <v>0</v>
          </cell>
          <cell r="DN174">
            <v>0</v>
          </cell>
          <cell r="DP174">
            <v>158565.27292649075</v>
          </cell>
          <cell r="DQ174">
            <v>935240.27292649262</v>
          </cell>
          <cell r="DR174">
            <v>-776675.00000000186</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V175">
            <v>0</v>
          </cell>
          <cell r="Z175">
            <v>166</v>
          </cell>
          <cell r="AS175">
            <v>166</v>
          </cell>
          <cell r="AT175">
            <v>0</v>
          </cell>
          <cell r="AU175">
            <v>0</v>
          </cell>
          <cell r="AV175">
            <v>0</v>
          </cell>
          <cell r="AW175">
            <v>0</v>
          </cell>
          <cell r="AX175">
            <v>0</v>
          </cell>
          <cell r="AY175">
            <v>493357</v>
          </cell>
          <cell r="BH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81</v>
          </cell>
          <cell r="E176">
            <v>1384591</v>
          </cell>
          <cell r="F176">
            <v>0</v>
          </cell>
          <cell r="G176">
            <v>75978</v>
          </cell>
          <cell r="H176">
            <v>1460569</v>
          </cell>
          <cell r="J176">
            <v>75978</v>
          </cell>
          <cell r="K176">
            <v>114829.95024291758</v>
          </cell>
          <cell r="L176">
            <v>190807.95024291758</v>
          </cell>
          <cell r="N176">
            <v>1269761.0497570825</v>
          </cell>
          <cell r="P176">
            <v>75978</v>
          </cell>
          <cell r="Q176">
            <v>0</v>
          </cell>
          <cell r="R176">
            <v>0</v>
          </cell>
          <cell r="S176">
            <v>114829.95024291758</v>
          </cell>
          <cell r="T176">
            <v>190807.95024291758</v>
          </cell>
          <cell r="V176">
            <v>311351.59999999998</v>
          </cell>
          <cell r="Z176">
            <v>167</v>
          </cell>
          <cell r="AA176">
            <v>81</v>
          </cell>
          <cell r="AB176">
            <v>0</v>
          </cell>
          <cell r="AC176">
            <v>0</v>
          </cell>
          <cell r="AD176">
            <v>0</v>
          </cell>
          <cell r="AE176">
            <v>0</v>
          </cell>
          <cell r="AF176">
            <v>1384591</v>
          </cell>
          <cell r="AG176">
            <v>0</v>
          </cell>
          <cell r="AH176">
            <v>0</v>
          </cell>
          <cell r="AI176">
            <v>1384591</v>
          </cell>
          <cell r="AJ176">
            <v>0</v>
          </cell>
          <cell r="AK176">
            <v>75978</v>
          </cell>
          <cell r="AL176">
            <v>1460569</v>
          </cell>
          <cell r="AM176">
            <v>0</v>
          </cell>
          <cell r="AN176">
            <v>0</v>
          </cell>
          <cell r="AO176">
            <v>0</v>
          </cell>
          <cell r="AP176">
            <v>0</v>
          </cell>
          <cell r="AQ176">
            <v>1460569</v>
          </cell>
          <cell r="AS176">
            <v>167</v>
          </cell>
          <cell r="AT176">
            <v>0</v>
          </cell>
          <cell r="AU176">
            <v>0</v>
          </cell>
          <cell r="AV176">
            <v>0</v>
          </cell>
          <cell r="AW176">
            <v>0</v>
          </cell>
          <cell r="AX176">
            <v>0</v>
          </cell>
          <cell r="AY176">
            <v>493357</v>
          </cell>
          <cell r="BH176">
            <v>0</v>
          </cell>
          <cell r="CA176">
            <v>167</v>
          </cell>
          <cell r="CB176">
            <v>167</v>
          </cell>
          <cell r="CC176" t="str">
            <v>MANSFIELD</v>
          </cell>
          <cell r="CD176">
            <v>1384591</v>
          </cell>
          <cell r="CE176">
            <v>1286504</v>
          </cell>
          <cell r="CF176">
            <v>98087</v>
          </cell>
          <cell r="CG176">
            <v>137286.6</v>
          </cell>
          <cell r="CH176">
            <v>0</v>
          </cell>
          <cell r="CI176">
            <v>0</v>
          </cell>
          <cell r="CJ176">
            <v>235373.6</v>
          </cell>
          <cell r="CK176">
            <v>114829.95024291758</v>
          </cell>
          <cell r="DA176">
            <v>167</v>
          </cell>
          <cell r="DB176" t="str">
            <v>MANSFIELD</v>
          </cell>
          <cell r="DG176">
            <v>0</v>
          </cell>
          <cell r="DK176">
            <v>0</v>
          </cell>
          <cell r="DL176">
            <v>0</v>
          </cell>
          <cell r="DN176">
            <v>0</v>
          </cell>
          <cell r="DP176">
            <v>98087</v>
          </cell>
          <cell r="DQ176">
            <v>174065</v>
          </cell>
          <cell r="DR176">
            <v>-75978</v>
          </cell>
          <cell r="DT176">
            <v>0</v>
          </cell>
          <cell r="EC176">
            <v>-167</v>
          </cell>
        </row>
        <row r="177">
          <cell r="A177">
            <v>168</v>
          </cell>
          <cell r="B177">
            <v>168</v>
          </cell>
          <cell r="C177" t="str">
            <v>MARBLEHEAD</v>
          </cell>
          <cell r="D177">
            <v>127</v>
          </cell>
          <cell r="E177">
            <v>2061397</v>
          </cell>
          <cell r="F177">
            <v>0</v>
          </cell>
          <cell r="G177">
            <v>119126</v>
          </cell>
          <cell r="H177">
            <v>2180523</v>
          </cell>
          <cell r="J177">
            <v>119126</v>
          </cell>
          <cell r="K177">
            <v>306813.85979518696</v>
          </cell>
          <cell r="L177">
            <v>425939.85979518696</v>
          </cell>
          <cell r="N177">
            <v>1754583.1402048131</v>
          </cell>
          <cell r="P177">
            <v>119126</v>
          </cell>
          <cell r="Q177">
            <v>0</v>
          </cell>
          <cell r="R177">
            <v>0</v>
          </cell>
          <cell r="S177">
            <v>306813.85979518696</v>
          </cell>
          <cell r="T177">
            <v>425939.85979518696</v>
          </cell>
          <cell r="V177">
            <v>517561.8</v>
          </cell>
          <cell r="Z177">
            <v>168</v>
          </cell>
          <cell r="AA177">
            <v>127</v>
          </cell>
          <cell r="AB177">
            <v>0</v>
          </cell>
          <cell r="AC177">
            <v>0</v>
          </cell>
          <cell r="AD177">
            <v>16</v>
          </cell>
          <cell r="AE177">
            <v>0</v>
          </cell>
          <cell r="AF177">
            <v>2061397</v>
          </cell>
          <cell r="AG177">
            <v>0</v>
          </cell>
          <cell r="AH177">
            <v>0</v>
          </cell>
          <cell r="AI177">
            <v>2061397</v>
          </cell>
          <cell r="AJ177">
            <v>0</v>
          </cell>
          <cell r="AK177">
            <v>119126</v>
          </cell>
          <cell r="AL177">
            <v>2180523</v>
          </cell>
          <cell r="AM177">
            <v>0</v>
          </cell>
          <cell r="AN177">
            <v>0</v>
          </cell>
          <cell r="AO177">
            <v>0</v>
          </cell>
          <cell r="AP177">
            <v>0</v>
          </cell>
          <cell r="AQ177">
            <v>2180523</v>
          </cell>
          <cell r="AS177">
            <v>168</v>
          </cell>
          <cell r="AT177">
            <v>0</v>
          </cell>
          <cell r="AU177">
            <v>0</v>
          </cell>
          <cell r="AV177">
            <v>0</v>
          </cell>
          <cell r="AW177">
            <v>0</v>
          </cell>
          <cell r="AX177">
            <v>0</v>
          </cell>
          <cell r="AY177">
            <v>493357</v>
          </cell>
          <cell r="BH177">
            <v>0</v>
          </cell>
          <cell r="CA177">
            <v>168</v>
          </cell>
          <cell r="CB177">
            <v>168</v>
          </cell>
          <cell r="CC177" t="str">
            <v>MARBLEHEAD</v>
          </cell>
          <cell r="CD177">
            <v>2061397</v>
          </cell>
          <cell r="CE177">
            <v>1767309</v>
          </cell>
          <cell r="CF177">
            <v>294088</v>
          </cell>
          <cell r="CG177">
            <v>104347.8</v>
          </cell>
          <cell r="CH177">
            <v>0</v>
          </cell>
          <cell r="CI177">
            <v>0</v>
          </cell>
          <cell r="CJ177">
            <v>398435.8</v>
          </cell>
          <cell r="CK177">
            <v>306813.85979518696</v>
          </cell>
          <cell r="DA177">
            <v>168</v>
          </cell>
          <cell r="DB177" t="str">
            <v>MARBLEHEAD</v>
          </cell>
          <cell r="DG177">
            <v>0</v>
          </cell>
          <cell r="DK177">
            <v>0</v>
          </cell>
          <cell r="DL177">
            <v>0</v>
          </cell>
          <cell r="DN177">
            <v>0</v>
          </cell>
          <cell r="DP177">
            <v>294088</v>
          </cell>
          <cell r="DQ177">
            <v>413214</v>
          </cell>
          <cell r="DR177">
            <v>-119126</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V178">
            <v>0</v>
          </cell>
          <cell r="Z178">
            <v>169</v>
          </cell>
          <cell r="AS178">
            <v>169</v>
          </cell>
          <cell r="AT178">
            <v>0</v>
          </cell>
          <cell r="AU178">
            <v>0</v>
          </cell>
          <cell r="AV178">
            <v>0</v>
          </cell>
          <cell r="AW178">
            <v>0</v>
          </cell>
          <cell r="AX178">
            <v>0</v>
          </cell>
          <cell r="AY178">
            <v>493357</v>
          </cell>
          <cell r="BH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489</v>
          </cell>
          <cell r="E179">
            <v>7025354</v>
          </cell>
          <cell r="F179">
            <v>0</v>
          </cell>
          <cell r="G179">
            <v>458682</v>
          </cell>
          <cell r="H179">
            <v>7484036</v>
          </cell>
          <cell r="J179">
            <v>458682</v>
          </cell>
          <cell r="K179">
            <v>119071</v>
          </cell>
          <cell r="L179">
            <v>577753</v>
          </cell>
          <cell r="N179">
            <v>6906283</v>
          </cell>
          <cell r="P179">
            <v>458682</v>
          </cell>
          <cell r="Q179">
            <v>0</v>
          </cell>
          <cell r="R179">
            <v>0</v>
          </cell>
          <cell r="S179">
            <v>119071</v>
          </cell>
          <cell r="T179">
            <v>577753</v>
          </cell>
          <cell r="V179">
            <v>598396.6</v>
          </cell>
          <cell r="Z179">
            <v>170</v>
          </cell>
          <cell r="AA179">
            <v>489</v>
          </cell>
          <cell r="AB179">
            <v>0</v>
          </cell>
          <cell r="AC179">
            <v>0</v>
          </cell>
          <cell r="AD179">
            <v>0</v>
          </cell>
          <cell r="AE179">
            <v>0</v>
          </cell>
          <cell r="AF179">
            <v>7025354</v>
          </cell>
          <cell r="AG179">
            <v>0</v>
          </cell>
          <cell r="AH179">
            <v>0</v>
          </cell>
          <cell r="AI179">
            <v>7025354</v>
          </cell>
          <cell r="AJ179">
            <v>0</v>
          </cell>
          <cell r="AK179">
            <v>458682</v>
          </cell>
          <cell r="AL179">
            <v>7484036</v>
          </cell>
          <cell r="AM179">
            <v>0</v>
          </cell>
          <cell r="AN179">
            <v>0</v>
          </cell>
          <cell r="AO179">
            <v>0</v>
          </cell>
          <cell r="AP179">
            <v>0</v>
          </cell>
          <cell r="AQ179">
            <v>7484036</v>
          </cell>
          <cell r="AS179">
            <v>170</v>
          </cell>
          <cell r="AT179">
            <v>0</v>
          </cell>
          <cell r="AU179">
            <v>0</v>
          </cell>
          <cell r="AV179">
            <v>0</v>
          </cell>
          <cell r="AW179">
            <v>0</v>
          </cell>
          <cell r="AX179">
            <v>0</v>
          </cell>
          <cell r="AY179">
            <v>493357</v>
          </cell>
          <cell r="BH179">
            <v>0</v>
          </cell>
          <cell r="CA179">
            <v>170</v>
          </cell>
          <cell r="CB179">
            <v>170</v>
          </cell>
          <cell r="CC179" t="str">
            <v>MARLBOROUGH</v>
          </cell>
          <cell r="CD179">
            <v>7025354</v>
          </cell>
          <cell r="CE179">
            <v>6906283</v>
          </cell>
          <cell r="CF179">
            <v>119071</v>
          </cell>
          <cell r="CG179">
            <v>0</v>
          </cell>
          <cell r="CH179">
            <v>20643.600000000002</v>
          </cell>
          <cell r="CI179">
            <v>0</v>
          </cell>
          <cell r="CJ179">
            <v>139714.6</v>
          </cell>
          <cell r="CK179">
            <v>119071</v>
          </cell>
          <cell r="DA179">
            <v>170</v>
          </cell>
          <cell r="DB179" t="str">
            <v>MARLBOROUGH</v>
          </cell>
          <cell r="DG179">
            <v>0</v>
          </cell>
          <cell r="DK179">
            <v>0</v>
          </cell>
          <cell r="DL179">
            <v>0</v>
          </cell>
          <cell r="DN179">
            <v>0</v>
          </cell>
          <cell r="DP179">
            <v>119071</v>
          </cell>
          <cell r="DQ179">
            <v>577753</v>
          </cell>
          <cell r="DR179">
            <v>-458682</v>
          </cell>
          <cell r="DT179">
            <v>0</v>
          </cell>
          <cell r="EC179">
            <v>-170</v>
          </cell>
        </row>
        <row r="180">
          <cell r="A180">
            <v>171</v>
          </cell>
          <cell r="B180">
            <v>171</v>
          </cell>
          <cell r="C180" t="str">
            <v>MARSHFIELD</v>
          </cell>
          <cell r="D180">
            <v>38</v>
          </cell>
          <cell r="E180">
            <v>605826</v>
          </cell>
          <cell r="F180">
            <v>0</v>
          </cell>
          <cell r="G180">
            <v>35644</v>
          </cell>
          <cell r="H180">
            <v>641470</v>
          </cell>
          <cell r="J180">
            <v>35644</v>
          </cell>
          <cell r="K180">
            <v>118862.4938265683</v>
          </cell>
          <cell r="L180">
            <v>154506.4938265683</v>
          </cell>
          <cell r="N180">
            <v>486963.5061734317</v>
          </cell>
          <cell r="P180">
            <v>35644</v>
          </cell>
          <cell r="Q180">
            <v>0</v>
          </cell>
          <cell r="R180">
            <v>0</v>
          </cell>
          <cell r="S180">
            <v>118862.4938265683</v>
          </cell>
          <cell r="T180">
            <v>154506.4938265683</v>
          </cell>
          <cell r="V180">
            <v>259042</v>
          </cell>
          <cell r="Z180">
            <v>171</v>
          </cell>
          <cell r="AA180">
            <v>38</v>
          </cell>
          <cell r="AB180">
            <v>0</v>
          </cell>
          <cell r="AC180">
            <v>0</v>
          </cell>
          <cell r="AD180">
            <v>0</v>
          </cell>
          <cell r="AE180">
            <v>0</v>
          </cell>
          <cell r="AF180">
            <v>605826</v>
          </cell>
          <cell r="AG180">
            <v>0</v>
          </cell>
          <cell r="AH180">
            <v>0</v>
          </cell>
          <cell r="AI180">
            <v>605826</v>
          </cell>
          <cell r="AJ180">
            <v>0</v>
          </cell>
          <cell r="AK180">
            <v>35644</v>
          </cell>
          <cell r="AL180">
            <v>641470</v>
          </cell>
          <cell r="AM180">
            <v>0</v>
          </cell>
          <cell r="AN180">
            <v>0</v>
          </cell>
          <cell r="AO180">
            <v>0</v>
          </cell>
          <cell r="AP180">
            <v>0</v>
          </cell>
          <cell r="AQ180">
            <v>641470</v>
          </cell>
          <cell r="AS180">
            <v>171</v>
          </cell>
          <cell r="AT180">
            <v>0</v>
          </cell>
          <cell r="AU180">
            <v>0</v>
          </cell>
          <cell r="AV180">
            <v>0</v>
          </cell>
          <cell r="AW180">
            <v>0</v>
          </cell>
          <cell r="AX180">
            <v>0</v>
          </cell>
          <cell r="AY180">
            <v>493357</v>
          </cell>
          <cell r="BH180">
            <v>0</v>
          </cell>
          <cell r="CA180">
            <v>171</v>
          </cell>
          <cell r="CB180">
            <v>171</v>
          </cell>
          <cell r="CC180" t="str">
            <v>MARSHFIELD</v>
          </cell>
          <cell r="CD180">
            <v>605826</v>
          </cell>
          <cell r="CE180">
            <v>501483</v>
          </cell>
          <cell r="CF180">
            <v>104343</v>
          </cell>
          <cell r="CG180">
            <v>119055</v>
          </cell>
          <cell r="CH180">
            <v>0</v>
          </cell>
          <cell r="CI180">
            <v>0</v>
          </cell>
          <cell r="CJ180">
            <v>223398</v>
          </cell>
          <cell r="CK180">
            <v>118862.4938265683</v>
          </cell>
          <cell r="DA180">
            <v>171</v>
          </cell>
          <cell r="DB180" t="str">
            <v>MARSHFIELD</v>
          </cell>
          <cell r="DG180">
            <v>0</v>
          </cell>
          <cell r="DK180">
            <v>0</v>
          </cell>
          <cell r="DL180">
            <v>0</v>
          </cell>
          <cell r="DN180">
            <v>0</v>
          </cell>
          <cell r="DP180">
            <v>104343</v>
          </cell>
          <cell r="DQ180">
            <v>139987</v>
          </cell>
          <cell r="DR180">
            <v>-35644</v>
          </cell>
          <cell r="DT180">
            <v>0</v>
          </cell>
          <cell r="EC180">
            <v>-171</v>
          </cell>
        </row>
        <row r="181">
          <cell r="A181">
            <v>172</v>
          </cell>
          <cell r="B181">
            <v>172</v>
          </cell>
          <cell r="C181" t="str">
            <v>MASHPEE</v>
          </cell>
          <cell r="D181">
            <v>61</v>
          </cell>
          <cell r="E181">
            <v>1165278</v>
          </cell>
          <cell r="F181">
            <v>0</v>
          </cell>
          <cell r="G181">
            <v>57218</v>
          </cell>
          <cell r="H181">
            <v>1222496</v>
          </cell>
          <cell r="J181">
            <v>57218</v>
          </cell>
          <cell r="K181">
            <v>191426.58341566601</v>
          </cell>
          <cell r="L181">
            <v>248644.58341566601</v>
          </cell>
          <cell r="N181">
            <v>973851.41658433399</v>
          </cell>
          <cell r="P181">
            <v>57218</v>
          </cell>
          <cell r="Q181">
            <v>0</v>
          </cell>
          <cell r="R181">
            <v>0</v>
          </cell>
          <cell r="S181">
            <v>191426.58341566601</v>
          </cell>
          <cell r="T181">
            <v>248644.58341566601</v>
          </cell>
          <cell r="V181">
            <v>340066.8</v>
          </cell>
          <cell r="Z181">
            <v>172</v>
          </cell>
          <cell r="AA181">
            <v>61</v>
          </cell>
          <cell r="AB181">
            <v>0</v>
          </cell>
          <cell r="AC181">
            <v>0</v>
          </cell>
          <cell r="AD181">
            <v>0</v>
          </cell>
          <cell r="AE181">
            <v>0</v>
          </cell>
          <cell r="AF181">
            <v>1165278</v>
          </cell>
          <cell r="AG181">
            <v>0</v>
          </cell>
          <cell r="AH181">
            <v>0</v>
          </cell>
          <cell r="AI181">
            <v>1165278</v>
          </cell>
          <cell r="AJ181">
            <v>0</v>
          </cell>
          <cell r="AK181">
            <v>57218</v>
          </cell>
          <cell r="AL181">
            <v>1222496</v>
          </cell>
          <cell r="AM181">
            <v>0</v>
          </cell>
          <cell r="AN181">
            <v>0</v>
          </cell>
          <cell r="AO181">
            <v>0</v>
          </cell>
          <cell r="AP181">
            <v>0</v>
          </cell>
          <cell r="AQ181">
            <v>1222496</v>
          </cell>
          <cell r="AS181">
            <v>172</v>
          </cell>
          <cell r="AT181">
            <v>0</v>
          </cell>
          <cell r="AU181">
            <v>0</v>
          </cell>
          <cell r="AV181">
            <v>0</v>
          </cell>
          <cell r="AW181">
            <v>0</v>
          </cell>
          <cell r="AX181">
            <v>0</v>
          </cell>
          <cell r="AY181">
            <v>493357</v>
          </cell>
          <cell r="BH181">
            <v>0</v>
          </cell>
          <cell r="CA181">
            <v>172</v>
          </cell>
          <cell r="CB181">
            <v>172</v>
          </cell>
          <cell r="CC181" t="str">
            <v>MASHPEE</v>
          </cell>
          <cell r="CD181">
            <v>1165278</v>
          </cell>
          <cell r="CE181">
            <v>982187</v>
          </cell>
          <cell r="CF181">
            <v>183091</v>
          </cell>
          <cell r="CG181">
            <v>68349</v>
          </cell>
          <cell r="CH181">
            <v>31408.800000000003</v>
          </cell>
          <cell r="CI181">
            <v>0</v>
          </cell>
          <cell r="CJ181">
            <v>282848.8</v>
          </cell>
          <cell r="CK181">
            <v>191426.58341566601</v>
          </cell>
          <cell r="DA181">
            <v>172</v>
          </cell>
          <cell r="DB181" t="str">
            <v>MASHPEE</v>
          </cell>
          <cell r="DG181">
            <v>0</v>
          </cell>
          <cell r="DK181">
            <v>0</v>
          </cell>
          <cell r="DL181">
            <v>0</v>
          </cell>
          <cell r="DN181">
            <v>0</v>
          </cell>
          <cell r="DP181">
            <v>183091</v>
          </cell>
          <cell r="DQ181">
            <v>240309</v>
          </cell>
          <cell r="DR181">
            <v>-57218</v>
          </cell>
          <cell r="DT181">
            <v>0</v>
          </cell>
          <cell r="EC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V182">
            <v>10696.400000000001</v>
          </cell>
          <cell r="Z182">
            <v>173</v>
          </cell>
          <cell r="AS182">
            <v>173</v>
          </cell>
          <cell r="AT182">
            <v>0</v>
          </cell>
          <cell r="AU182">
            <v>0</v>
          </cell>
          <cell r="AV182">
            <v>0</v>
          </cell>
          <cell r="AW182">
            <v>0</v>
          </cell>
          <cell r="AX182">
            <v>0</v>
          </cell>
          <cell r="AY182">
            <v>493357</v>
          </cell>
          <cell r="BH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78</v>
          </cell>
          <cell r="E183">
            <v>1367158</v>
          </cell>
          <cell r="F183">
            <v>0</v>
          </cell>
          <cell r="G183">
            <v>73164</v>
          </cell>
          <cell r="H183">
            <v>1440322</v>
          </cell>
          <cell r="J183">
            <v>73164</v>
          </cell>
          <cell r="K183">
            <v>83113.710303421249</v>
          </cell>
          <cell r="L183">
            <v>156277.71030342125</v>
          </cell>
          <cell r="N183">
            <v>1284044.2896965789</v>
          </cell>
          <cell r="P183">
            <v>73164</v>
          </cell>
          <cell r="Q183">
            <v>0</v>
          </cell>
          <cell r="R183">
            <v>0</v>
          </cell>
          <cell r="S183">
            <v>83113.710303421249</v>
          </cell>
          <cell r="T183">
            <v>156277.71030342125</v>
          </cell>
          <cell r="V183">
            <v>392808.8</v>
          </cell>
          <cell r="Z183">
            <v>174</v>
          </cell>
          <cell r="AA183">
            <v>78</v>
          </cell>
          <cell r="AB183">
            <v>0</v>
          </cell>
          <cell r="AC183">
            <v>0</v>
          </cell>
          <cell r="AD183">
            <v>0</v>
          </cell>
          <cell r="AE183">
            <v>0</v>
          </cell>
          <cell r="AF183">
            <v>1367158</v>
          </cell>
          <cell r="AG183">
            <v>0</v>
          </cell>
          <cell r="AH183">
            <v>0</v>
          </cell>
          <cell r="AI183">
            <v>1367158</v>
          </cell>
          <cell r="AJ183">
            <v>0</v>
          </cell>
          <cell r="AK183">
            <v>73164</v>
          </cell>
          <cell r="AL183">
            <v>1440322</v>
          </cell>
          <cell r="AM183">
            <v>0</v>
          </cell>
          <cell r="AN183">
            <v>0</v>
          </cell>
          <cell r="AO183">
            <v>0</v>
          </cell>
          <cell r="AP183">
            <v>0</v>
          </cell>
          <cell r="AQ183">
            <v>1440322</v>
          </cell>
          <cell r="AS183">
            <v>174</v>
          </cell>
          <cell r="AT183">
            <v>0</v>
          </cell>
          <cell r="AU183">
            <v>0</v>
          </cell>
          <cell r="AV183">
            <v>0</v>
          </cell>
          <cell r="AW183">
            <v>0</v>
          </cell>
          <cell r="AX183">
            <v>0</v>
          </cell>
          <cell r="AY183">
            <v>493357</v>
          </cell>
          <cell r="BH183">
            <v>0</v>
          </cell>
          <cell r="CA183">
            <v>174</v>
          </cell>
          <cell r="CB183">
            <v>174</v>
          </cell>
          <cell r="CC183" t="str">
            <v>MAYNARD</v>
          </cell>
          <cell r="CD183">
            <v>1367158</v>
          </cell>
          <cell r="CE183">
            <v>1309268</v>
          </cell>
          <cell r="CF183">
            <v>57890</v>
          </cell>
          <cell r="CG183">
            <v>206826</v>
          </cell>
          <cell r="CH183">
            <v>54928.800000000003</v>
          </cell>
          <cell r="CI183">
            <v>0</v>
          </cell>
          <cell r="CJ183">
            <v>319644.79999999999</v>
          </cell>
          <cell r="CK183">
            <v>83113.710303421249</v>
          </cell>
          <cell r="DA183">
            <v>174</v>
          </cell>
          <cell r="DB183" t="str">
            <v>MAYNARD</v>
          </cell>
          <cell r="DG183">
            <v>0</v>
          </cell>
          <cell r="DK183">
            <v>0</v>
          </cell>
          <cell r="DL183">
            <v>0</v>
          </cell>
          <cell r="DN183">
            <v>0</v>
          </cell>
          <cell r="DP183">
            <v>57890</v>
          </cell>
          <cell r="DQ183">
            <v>131054</v>
          </cell>
          <cell r="DR183">
            <v>-73164</v>
          </cell>
          <cell r="DT183">
            <v>0</v>
          </cell>
          <cell r="EC183">
            <v>-174</v>
          </cell>
        </row>
        <row r="184">
          <cell r="A184">
            <v>175</v>
          </cell>
          <cell r="B184">
            <v>175</v>
          </cell>
          <cell r="C184" t="str">
            <v>MEDFIELD</v>
          </cell>
          <cell r="D184">
            <v>3</v>
          </cell>
          <cell r="E184">
            <v>69681</v>
          </cell>
          <cell r="F184">
            <v>0</v>
          </cell>
          <cell r="G184">
            <v>2814</v>
          </cell>
          <cell r="H184">
            <v>72495</v>
          </cell>
          <cell r="J184">
            <v>2814</v>
          </cell>
          <cell r="K184">
            <v>40061.48549179524</v>
          </cell>
          <cell r="L184">
            <v>42875.48549179524</v>
          </cell>
          <cell r="N184">
            <v>29619.51450820476</v>
          </cell>
          <cell r="P184">
            <v>2814</v>
          </cell>
          <cell r="Q184">
            <v>0</v>
          </cell>
          <cell r="R184">
            <v>0</v>
          </cell>
          <cell r="S184">
            <v>40061.48549179524</v>
          </cell>
          <cell r="T184">
            <v>42875.48549179524</v>
          </cell>
          <cell r="V184">
            <v>59711.8</v>
          </cell>
          <cell r="Z184">
            <v>175</v>
          </cell>
          <cell r="AA184">
            <v>3</v>
          </cell>
          <cell r="AB184">
            <v>0</v>
          </cell>
          <cell r="AC184">
            <v>0</v>
          </cell>
          <cell r="AD184">
            <v>0</v>
          </cell>
          <cell r="AE184">
            <v>0</v>
          </cell>
          <cell r="AF184">
            <v>69681</v>
          </cell>
          <cell r="AG184">
            <v>0</v>
          </cell>
          <cell r="AH184">
            <v>0</v>
          </cell>
          <cell r="AI184">
            <v>69681</v>
          </cell>
          <cell r="AJ184">
            <v>0</v>
          </cell>
          <cell r="AK184">
            <v>2814</v>
          </cell>
          <cell r="AL184">
            <v>72495</v>
          </cell>
          <cell r="AM184">
            <v>0</v>
          </cell>
          <cell r="AN184">
            <v>0</v>
          </cell>
          <cell r="AO184">
            <v>0</v>
          </cell>
          <cell r="AP184">
            <v>0</v>
          </cell>
          <cell r="AQ184">
            <v>72495</v>
          </cell>
          <cell r="AS184">
            <v>175</v>
          </cell>
          <cell r="AT184">
            <v>0</v>
          </cell>
          <cell r="AU184">
            <v>0</v>
          </cell>
          <cell r="AV184">
            <v>0</v>
          </cell>
          <cell r="AW184">
            <v>0</v>
          </cell>
          <cell r="AX184">
            <v>0</v>
          </cell>
          <cell r="AY184">
            <v>493357</v>
          </cell>
          <cell r="BH184">
            <v>0</v>
          </cell>
          <cell r="CA184">
            <v>175</v>
          </cell>
          <cell r="CB184">
            <v>175</v>
          </cell>
          <cell r="CC184" t="str">
            <v>MEDFIELD</v>
          </cell>
          <cell r="CD184">
            <v>69681</v>
          </cell>
          <cell r="CE184">
            <v>31958</v>
          </cell>
          <cell r="CF184">
            <v>37723</v>
          </cell>
          <cell r="CG184">
            <v>19174.8</v>
          </cell>
          <cell r="CH184">
            <v>0</v>
          </cell>
          <cell r="CI184">
            <v>0</v>
          </cell>
          <cell r="CJ184">
            <v>56897.8</v>
          </cell>
          <cell r="CK184">
            <v>40061.48549179524</v>
          </cell>
          <cell r="DA184">
            <v>175</v>
          </cell>
          <cell r="DB184" t="str">
            <v>MEDFIELD</v>
          </cell>
          <cell r="DG184">
            <v>0</v>
          </cell>
          <cell r="DK184">
            <v>0</v>
          </cell>
          <cell r="DL184">
            <v>0</v>
          </cell>
          <cell r="DN184">
            <v>0</v>
          </cell>
          <cell r="DP184">
            <v>37723</v>
          </cell>
          <cell r="DQ184">
            <v>40537</v>
          </cell>
          <cell r="DR184">
            <v>-2814</v>
          </cell>
          <cell r="DT184">
            <v>0</v>
          </cell>
          <cell r="EC184">
            <v>-175</v>
          </cell>
        </row>
        <row r="185">
          <cell r="A185">
            <v>176</v>
          </cell>
          <cell r="B185">
            <v>176</v>
          </cell>
          <cell r="C185" t="str">
            <v>MEDFORD</v>
          </cell>
          <cell r="D185">
            <v>464</v>
          </cell>
          <cell r="E185">
            <v>8328864.5876178406</v>
          </cell>
          <cell r="F185">
            <v>0</v>
          </cell>
          <cell r="G185">
            <v>421309</v>
          </cell>
          <cell r="H185">
            <v>8750173.5876178406</v>
          </cell>
          <cell r="J185">
            <v>421309</v>
          </cell>
          <cell r="K185">
            <v>1402775.5876178406</v>
          </cell>
          <cell r="L185">
            <v>1824084.5876178406</v>
          </cell>
          <cell r="N185">
            <v>6926089</v>
          </cell>
          <cell r="P185">
            <v>435232</v>
          </cell>
          <cell r="Q185">
            <v>280359.41238216317</v>
          </cell>
          <cell r="R185">
            <v>13923</v>
          </cell>
          <cell r="S185">
            <v>1402775.5876178406</v>
          </cell>
          <cell r="T185">
            <v>2104444.0000000037</v>
          </cell>
          <cell r="V185">
            <v>2104444.0000000037</v>
          </cell>
          <cell r="Z185">
            <v>176</v>
          </cell>
          <cell r="AA185">
            <v>464</v>
          </cell>
          <cell r="AB185">
            <v>0</v>
          </cell>
          <cell r="AC185">
            <v>0</v>
          </cell>
          <cell r="AD185">
            <v>124</v>
          </cell>
          <cell r="AE185">
            <v>14.845034935625858</v>
          </cell>
          <cell r="AF185">
            <v>8595301</v>
          </cell>
          <cell r="AG185">
            <v>266436.41238216311</v>
          </cell>
          <cell r="AH185">
            <v>0</v>
          </cell>
          <cell r="AI185">
            <v>8328864.5876178406</v>
          </cell>
          <cell r="AJ185">
            <v>0</v>
          </cell>
          <cell r="AK185">
            <v>421309</v>
          </cell>
          <cell r="AL185">
            <v>8750173.587617835</v>
          </cell>
          <cell r="AM185">
            <v>266436.41238216311</v>
          </cell>
          <cell r="AN185">
            <v>0</v>
          </cell>
          <cell r="AO185">
            <v>13923</v>
          </cell>
          <cell r="AP185">
            <v>280359.41238216317</v>
          </cell>
          <cell r="AQ185">
            <v>9030533</v>
          </cell>
          <cell r="AS185">
            <v>176</v>
          </cell>
          <cell r="AT185">
            <v>14.845034935625858</v>
          </cell>
          <cell r="AU185">
            <v>266436.41238216311</v>
          </cell>
          <cell r="AV185">
            <v>0</v>
          </cell>
          <cell r="AW185">
            <v>13923</v>
          </cell>
          <cell r="AX185">
            <v>280359.41238216317</v>
          </cell>
          <cell r="AY185">
            <v>493357</v>
          </cell>
          <cell r="BH185">
            <v>1</v>
          </cell>
          <cell r="CA185">
            <v>176</v>
          </cell>
          <cell r="CB185">
            <v>176</v>
          </cell>
          <cell r="CC185" t="str">
            <v>MEDFORD</v>
          </cell>
          <cell r="CD185">
            <v>8328864.5876178406</v>
          </cell>
          <cell r="CE185">
            <v>8106517</v>
          </cell>
          <cell r="CF185">
            <v>222347.58761784062</v>
          </cell>
          <cell r="CG185">
            <v>799894.79999999993</v>
          </cell>
          <cell r="CH185">
            <v>380533.2</v>
          </cell>
          <cell r="CI185">
            <v>0</v>
          </cell>
          <cell r="CJ185">
            <v>1402775.5876178406</v>
          </cell>
          <cell r="CK185">
            <v>1402775.5876178406</v>
          </cell>
          <cell r="DA185">
            <v>176</v>
          </cell>
          <cell r="DB185" t="str">
            <v>MEDFORD</v>
          </cell>
          <cell r="DG185">
            <v>0</v>
          </cell>
          <cell r="DK185">
            <v>0</v>
          </cell>
          <cell r="DL185">
            <v>0</v>
          </cell>
          <cell r="DN185">
            <v>0</v>
          </cell>
          <cell r="DP185">
            <v>222347.58761784062</v>
          </cell>
          <cell r="DQ185">
            <v>643656.58761783503</v>
          </cell>
          <cell r="DR185">
            <v>-421308.99999999441</v>
          </cell>
          <cell r="DT185">
            <v>0</v>
          </cell>
          <cell r="EC185">
            <v>-176</v>
          </cell>
        </row>
        <row r="186">
          <cell r="A186">
            <v>177</v>
          </cell>
          <cell r="B186">
            <v>177</v>
          </cell>
          <cell r="C186" t="str">
            <v>MEDWAY</v>
          </cell>
          <cell r="D186">
            <v>22</v>
          </cell>
          <cell r="E186">
            <v>351096</v>
          </cell>
          <cell r="F186">
            <v>0</v>
          </cell>
          <cell r="G186">
            <v>20636</v>
          </cell>
          <cell r="H186">
            <v>371732</v>
          </cell>
          <cell r="J186">
            <v>20636</v>
          </cell>
          <cell r="K186">
            <v>7335.1524236194364</v>
          </cell>
          <cell r="L186">
            <v>27971.152423619438</v>
          </cell>
          <cell r="N186">
            <v>343760.84757638059</v>
          </cell>
          <cell r="P186">
            <v>20636</v>
          </cell>
          <cell r="Q186">
            <v>0</v>
          </cell>
          <cell r="R186">
            <v>0</v>
          </cell>
          <cell r="S186">
            <v>7335.1524236194364</v>
          </cell>
          <cell r="T186">
            <v>27971.152423619438</v>
          </cell>
          <cell r="V186">
            <v>118353.79999999999</v>
          </cell>
          <cell r="Z186">
            <v>177</v>
          </cell>
          <cell r="AA186">
            <v>22</v>
          </cell>
          <cell r="AB186">
            <v>0</v>
          </cell>
          <cell r="AC186">
            <v>0</v>
          </cell>
          <cell r="AD186">
            <v>0</v>
          </cell>
          <cell r="AE186">
            <v>0</v>
          </cell>
          <cell r="AF186">
            <v>351096</v>
          </cell>
          <cell r="AG186">
            <v>0</v>
          </cell>
          <cell r="AH186">
            <v>0</v>
          </cell>
          <cell r="AI186">
            <v>351096</v>
          </cell>
          <cell r="AJ186">
            <v>0</v>
          </cell>
          <cell r="AK186">
            <v>20636</v>
          </cell>
          <cell r="AL186">
            <v>371732</v>
          </cell>
          <cell r="AM186">
            <v>0</v>
          </cell>
          <cell r="AN186">
            <v>0</v>
          </cell>
          <cell r="AO186">
            <v>0</v>
          </cell>
          <cell r="AP186">
            <v>0</v>
          </cell>
          <cell r="AQ186">
            <v>371732</v>
          </cell>
          <cell r="AS186">
            <v>177</v>
          </cell>
          <cell r="AT186">
            <v>0</v>
          </cell>
          <cell r="AU186">
            <v>0</v>
          </cell>
          <cell r="AV186">
            <v>0</v>
          </cell>
          <cell r="AW186">
            <v>0</v>
          </cell>
          <cell r="AX186">
            <v>0</v>
          </cell>
          <cell r="AY186">
            <v>493357</v>
          </cell>
          <cell r="BH186">
            <v>0</v>
          </cell>
          <cell r="CA186">
            <v>177</v>
          </cell>
          <cell r="CB186">
            <v>177</v>
          </cell>
          <cell r="CC186" t="str">
            <v>MEDWAY</v>
          </cell>
          <cell r="CD186">
            <v>351096</v>
          </cell>
          <cell r="CE186">
            <v>378182</v>
          </cell>
          <cell r="CF186">
            <v>0</v>
          </cell>
          <cell r="CG186">
            <v>60145.799999999996</v>
          </cell>
          <cell r="CH186">
            <v>37572</v>
          </cell>
          <cell r="CI186">
            <v>0</v>
          </cell>
          <cell r="CJ186">
            <v>97717.799999999988</v>
          </cell>
          <cell r="CK186">
            <v>7335.1524236194364</v>
          </cell>
          <cell r="DA186">
            <v>177</v>
          </cell>
          <cell r="DB186" t="str">
            <v>MEDWAY</v>
          </cell>
          <cell r="DG186">
            <v>0</v>
          </cell>
          <cell r="DK186">
            <v>0</v>
          </cell>
          <cell r="DL186">
            <v>0</v>
          </cell>
          <cell r="DN186">
            <v>0</v>
          </cell>
          <cell r="DP186">
            <v>0</v>
          </cell>
          <cell r="DQ186">
            <v>0</v>
          </cell>
          <cell r="DR186">
            <v>0</v>
          </cell>
          <cell r="DT186">
            <v>0</v>
          </cell>
          <cell r="EC186">
            <v>-177</v>
          </cell>
        </row>
        <row r="187">
          <cell r="A187">
            <v>178</v>
          </cell>
          <cell r="B187">
            <v>178</v>
          </cell>
          <cell r="C187" t="str">
            <v>MELROSE</v>
          </cell>
          <cell r="D187">
            <v>281</v>
          </cell>
          <cell r="E187">
            <v>3547198</v>
          </cell>
          <cell r="F187">
            <v>0</v>
          </cell>
          <cell r="G187">
            <v>263578</v>
          </cell>
          <cell r="H187">
            <v>3810776</v>
          </cell>
          <cell r="J187">
            <v>263578</v>
          </cell>
          <cell r="K187">
            <v>453923.28314375109</v>
          </cell>
          <cell r="L187">
            <v>717501.28314375109</v>
          </cell>
          <cell r="N187">
            <v>3093274.7168562487</v>
          </cell>
          <cell r="P187">
            <v>263578</v>
          </cell>
          <cell r="Q187">
            <v>0</v>
          </cell>
          <cell r="R187">
            <v>0</v>
          </cell>
          <cell r="S187">
            <v>453923.28314375109</v>
          </cell>
          <cell r="T187">
            <v>717501.28314375109</v>
          </cell>
          <cell r="V187">
            <v>1086442.8</v>
          </cell>
          <cell r="Z187">
            <v>178</v>
          </cell>
          <cell r="AA187">
            <v>281</v>
          </cell>
          <cell r="AB187">
            <v>0</v>
          </cell>
          <cell r="AC187">
            <v>0</v>
          </cell>
          <cell r="AD187">
            <v>5</v>
          </cell>
          <cell r="AE187">
            <v>0</v>
          </cell>
          <cell r="AF187">
            <v>3547198</v>
          </cell>
          <cell r="AG187">
            <v>0</v>
          </cell>
          <cell r="AH187">
            <v>0</v>
          </cell>
          <cell r="AI187">
            <v>3547198</v>
          </cell>
          <cell r="AJ187">
            <v>0</v>
          </cell>
          <cell r="AK187">
            <v>263578</v>
          </cell>
          <cell r="AL187">
            <v>3810776</v>
          </cell>
          <cell r="AM187">
            <v>0</v>
          </cell>
          <cell r="AN187">
            <v>0</v>
          </cell>
          <cell r="AO187">
            <v>0</v>
          </cell>
          <cell r="AP187">
            <v>0</v>
          </cell>
          <cell r="AQ187">
            <v>3810776</v>
          </cell>
          <cell r="AS187">
            <v>178</v>
          </cell>
          <cell r="AT187">
            <v>0</v>
          </cell>
          <cell r="AU187">
            <v>0</v>
          </cell>
          <cell r="AV187">
            <v>0</v>
          </cell>
          <cell r="AW187">
            <v>0</v>
          </cell>
          <cell r="AX187">
            <v>0</v>
          </cell>
          <cell r="AY187">
            <v>493357</v>
          </cell>
          <cell r="BH187">
            <v>0</v>
          </cell>
          <cell r="CA187">
            <v>178</v>
          </cell>
          <cell r="CB187">
            <v>178</v>
          </cell>
          <cell r="CC187" t="str">
            <v>MELROSE</v>
          </cell>
          <cell r="CD187">
            <v>3547198</v>
          </cell>
          <cell r="CE187">
            <v>3121185</v>
          </cell>
          <cell r="CF187">
            <v>426013</v>
          </cell>
          <cell r="CG187">
            <v>228855</v>
          </cell>
          <cell r="CH187">
            <v>167996.80000000002</v>
          </cell>
          <cell r="CI187">
            <v>0</v>
          </cell>
          <cell r="CJ187">
            <v>822864.8</v>
          </cell>
          <cell r="CK187">
            <v>453923.28314375109</v>
          </cell>
          <cell r="DA187">
            <v>178</v>
          </cell>
          <cell r="DB187" t="str">
            <v>MELROSE</v>
          </cell>
          <cell r="DG187">
            <v>0</v>
          </cell>
          <cell r="DK187">
            <v>0</v>
          </cell>
          <cell r="DL187">
            <v>0</v>
          </cell>
          <cell r="DN187">
            <v>0</v>
          </cell>
          <cell r="DP187">
            <v>426013</v>
          </cell>
          <cell r="DQ187">
            <v>689591</v>
          </cell>
          <cell r="DR187">
            <v>-263578</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V188">
            <v>0</v>
          </cell>
          <cell r="Z188">
            <v>179</v>
          </cell>
          <cell r="AS188">
            <v>179</v>
          </cell>
          <cell r="AT188">
            <v>0</v>
          </cell>
          <cell r="AU188">
            <v>0</v>
          </cell>
          <cell r="AV188">
            <v>0</v>
          </cell>
          <cell r="AW188">
            <v>0</v>
          </cell>
          <cell r="AX188">
            <v>0</v>
          </cell>
          <cell r="AY188">
            <v>493357</v>
          </cell>
          <cell r="BH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V189">
            <v>0</v>
          </cell>
          <cell r="Z189">
            <v>180</v>
          </cell>
          <cell r="AS189">
            <v>180</v>
          </cell>
          <cell r="AT189">
            <v>0</v>
          </cell>
          <cell r="AU189">
            <v>0</v>
          </cell>
          <cell r="AV189">
            <v>0</v>
          </cell>
          <cell r="AW189">
            <v>0</v>
          </cell>
          <cell r="AX189">
            <v>0</v>
          </cell>
          <cell r="AY189">
            <v>493357</v>
          </cell>
          <cell r="BH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173</v>
          </cell>
          <cell r="E190">
            <v>2431184</v>
          </cell>
          <cell r="F190">
            <v>0</v>
          </cell>
          <cell r="G190">
            <v>162274</v>
          </cell>
          <cell r="H190">
            <v>2593458</v>
          </cell>
          <cell r="J190">
            <v>162274</v>
          </cell>
          <cell r="K190">
            <v>845573</v>
          </cell>
          <cell r="L190">
            <v>1007847</v>
          </cell>
          <cell r="N190">
            <v>1585611</v>
          </cell>
          <cell r="P190">
            <v>162274</v>
          </cell>
          <cell r="Q190">
            <v>0</v>
          </cell>
          <cell r="R190">
            <v>0</v>
          </cell>
          <cell r="S190">
            <v>845573</v>
          </cell>
          <cell r="T190">
            <v>1007847</v>
          </cell>
          <cell r="V190">
            <v>1103590.2</v>
          </cell>
          <cell r="Z190">
            <v>181</v>
          </cell>
          <cell r="AA190">
            <v>173</v>
          </cell>
          <cell r="AB190">
            <v>0</v>
          </cell>
          <cell r="AC190">
            <v>0</v>
          </cell>
          <cell r="AD190">
            <v>4</v>
          </cell>
          <cell r="AE190">
            <v>0</v>
          </cell>
          <cell r="AF190">
            <v>2431184</v>
          </cell>
          <cell r="AG190">
            <v>0</v>
          </cell>
          <cell r="AH190">
            <v>0</v>
          </cell>
          <cell r="AI190">
            <v>2431184</v>
          </cell>
          <cell r="AJ190">
            <v>0</v>
          </cell>
          <cell r="AK190">
            <v>162274</v>
          </cell>
          <cell r="AL190">
            <v>2593458</v>
          </cell>
          <cell r="AM190">
            <v>0</v>
          </cell>
          <cell r="AN190">
            <v>0</v>
          </cell>
          <cell r="AO190">
            <v>0</v>
          </cell>
          <cell r="AP190">
            <v>0</v>
          </cell>
          <cell r="AQ190">
            <v>2593458</v>
          </cell>
          <cell r="AS190">
            <v>181</v>
          </cell>
          <cell r="AT190">
            <v>0</v>
          </cell>
          <cell r="AU190">
            <v>0</v>
          </cell>
          <cell r="AV190">
            <v>0</v>
          </cell>
          <cell r="AW190">
            <v>0</v>
          </cell>
          <cell r="AX190">
            <v>0</v>
          </cell>
          <cell r="AY190">
            <v>493357</v>
          </cell>
          <cell r="BH190">
            <v>0</v>
          </cell>
          <cell r="CA190">
            <v>181</v>
          </cell>
          <cell r="CB190">
            <v>181</v>
          </cell>
          <cell r="CC190" t="str">
            <v>METHUEN</v>
          </cell>
          <cell r="CD190">
            <v>2431184</v>
          </cell>
          <cell r="CE190">
            <v>1585611</v>
          </cell>
          <cell r="CF190">
            <v>845573</v>
          </cell>
          <cell r="CG190">
            <v>0</v>
          </cell>
          <cell r="CH190">
            <v>95743.200000000012</v>
          </cell>
          <cell r="CI190">
            <v>0</v>
          </cell>
          <cell r="CJ190">
            <v>941316.2</v>
          </cell>
          <cell r="CK190">
            <v>845573</v>
          </cell>
          <cell r="DA190">
            <v>181</v>
          </cell>
          <cell r="DB190" t="str">
            <v>METHUEN</v>
          </cell>
          <cell r="DG190">
            <v>0</v>
          </cell>
          <cell r="DK190">
            <v>0</v>
          </cell>
          <cell r="DL190">
            <v>0</v>
          </cell>
          <cell r="DN190">
            <v>0</v>
          </cell>
          <cell r="DP190">
            <v>845573</v>
          </cell>
          <cell r="DQ190">
            <v>1007847</v>
          </cell>
          <cell r="DR190">
            <v>-162274</v>
          </cell>
          <cell r="DT190">
            <v>0</v>
          </cell>
          <cell r="EC190">
            <v>-181</v>
          </cell>
        </row>
        <row r="191">
          <cell r="A191">
            <v>182</v>
          </cell>
          <cell r="B191">
            <v>182</v>
          </cell>
          <cell r="C191" t="str">
            <v>MIDDLEBOROUGH</v>
          </cell>
          <cell r="D191">
            <v>54</v>
          </cell>
          <cell r="E191">
            <v>797160</v>
          </cell>
          <cell r="F191">
            <v>0</v>
          </cell>
          <cell r="G191">
            <v>50652</v>
          </cell>
          <cell r="H191">
            <v>847812</v>
          </cell>
          <cell r="J191">
            <v>50652</v>
          </cell>
          <cell r="K191">
            <v>19342.080497269129</v>
          </cell>
          <cell r="L191">
            <v>69994.080497269126</v>
          </cell>
          <cell r="N191">
            <v>777817.91950273083</v>
          </cell>
          <cell r="P191">
            <v>50652</v>
          </cell>
          <cell r="Q191">
            <v>0</v>
          </cell>
          <cell r="R191">
            <v>0</v>
          </cell>
          <cell r="S191">
            <v>19342.080497269129</v>
          </cell>
          <cell r="T191">
            <v>69994.080497269126</v>
          </cell>
          <cell r="V191">
            <v>251484.6</v>
          </cell>
          <cell r="Z191">
            <v>182</v>
          </cell>
          <cell r="AA191">
            <v>54</v>
          </cell>
          <cell r="AB191">
            <v>0</v>
          </cell>
          <cell r="AC191">
            <v>0</v>
          </cell>
          <cell r="AD191">
            <v>0</v>
          </cell>
          <cell r="AE191">
            <v>0</v>
          </cell>
          <cell r="AF191">
            <v>797160</v>
          </cell>
          <cell r="AG191">
            <v>0</v>
          </cell>
          <cell r="AH191">
            <v>0</v>
          </cell>
          <cell r="AI191">
            <v>797160</v>
          </cell>
          <cell r="AJ191">
            <v>0</v>
          </cell>
          <cell r="AK191">
            <v>50652</v>
          </cell>
          <cell r="AL191">
            <v>847812</v>
          </cell>
          <cell r="AM191">
            <v>0</v>
          </cell>
          <cell r="AN191">
            <v>0</v>
          </cell>
          <cell r="AO191">
            <v>0</v>
          </cell>
          <cell r="AP191">
            <v>0</v>
          </cell>
          <cell r="AQ191">
            <v>847812</v>
          </cell>
          <cell r="AS191">
            <v>182</v>
          </cell>
          <cell r="AT191">
            <v>0</v>
          </cell>
          <cell r="AU191">
            <v>0</v>
          </cell>
          <cell r="AV191">
            <v>0</v>
          </cell>
          <cell r="AW191">
            <v>0</v>
          </cell>
          <cell r="AX191">
            <v>0</v>
          </cell>
          <cell r="AY191">
            <v>493357</v>
          </cell>
          <cell r="BH191">
            <v>0</v>
          </cell>
          <cell r="CA191">
            <v>182</v>
          </cell>
          <cell r="CB191">
            <v>182</v>
          </cell>
          <cell r="CC191" t="str">
            <v>MIDDLEBOROUGH</v>
          </cell>
          <cell r="CD191">
            <v>797160</v>
          </cell>
          <cell r="CE191">
            <v>838600</v>
          </cell>
          <cell r="CF191">
            <v>0</v>
          </cell>
          <cell r="CG191">
            <v>158598.6</v>
          </cell>
          <cell r="CH191">
            <v>42234</v>
          </cell>
          <cell r="CI191">
            <v>0</v>
          </cell>
          <cell r="CJ191">
            <v>200832.6</v>
          </cell>
          <cell r="CK191">
            <v>19342.080497269129</v>
          </cell>
          <cell r="DA191">
            <v>182</v>
          </cell>
          <cell r="DB191" t="str">
            <v>MIDDLEBOROUGH</v>
          </cell>
          <cell r="DG191">
            <v>0</v>
          </cell>
          <cell r="DK191">
            <v>0</v>
          </cell>
          <cell r="DL191">
            <v>0</v>
          </cell>
          <cell r="DN191">
            <v>0</v>
          </cell>
          <cell r="DP191">
            <v>0</v>
          </cell>
          <cell r="DQ191">
            <v>9212</v>
          </cell>
          <cell r="DR191">
            <v>-9212</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V192">
            <v>0</v>
          </cell>
          <cell r="Z192">
            <v>183</v>
          </cell>
          <cell r="AS192">
            <v>183</v>
          </cell>
          <cell r="AT192">
            <v>0</v>
          </cell>
          <cell r="AU192">
            <v>0</v>
          </cell>
          <cell r="AV192">
            <v>0</v>
          </cell>
          <cell r="AW192">
            <v>0</v>
          </cell>
          <cell r="AX192">
            <v>0</v>
          </cell>
          <cell r="AY192">
            <v>493357</v>
          </cell>
          <cell r="BH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1</v>
          </cell>
          <cell r="E193">
            <v>17432</v>
          </cell>
          <cell r="F193">
            <v>0</v>
          </cell>
          <cell r="G193">
            <v>938</v>
          </cell>
          <cell r="H193">
            <v>18370</v>
          </cell>
          <cell r="J193">
            <v>938</v>
          </cell>
          <cell r="K193">
            <v>1028.7492186353727</v>
          </cell>
          <cell r="L193">
            <v>1966.7492186353727</v>
          </cell>
          <cell r="N193">
            <v>16403.250781364626</v>
          </cell>
          <cell r="P193">
            <v>938</v>
          </cell>
          <cell r="Q193">
            <v>0</v>
          </cell>
          <cell r="R193">
            <v>0</v>
          </cell>
          <cell r="S193">
            <v>1028.7492186353727</v>
          </cell>
          <cell r="T193">
            <v>1966.7492186353727</v>
          </cell>
          <cell r="V193">
            <v>10605.4</v>
          </cell>
          <cell r="Z193">
            <v>184</v>
          </cell>
          <cell r="AA193">
            <v>1</v>
          </cell>
          <cell r="AB193">
            <v>0</v>
          </cell>
          <cell r="AC193">
            <v>0</v>
          </cell>
          <cell r="AD193">
            <v>0</v>
          </cell>
          <cell r="AE193">
            <v>0</v>
          </cell>
          <cell r="AF193">
            <v>17432</v>
          </cell>
          <cell r="AG193">
            <v>0</v>
          </cell>
          <cell r="AH193">
            <v>0</v>
          </cell>
          <cell r="AI193">
            <v>17432</v>
          </cell>
          <cell r="AJ193">
            <v>0</v>
          </cell>
          <cell r="AK193">
            <v>938</v>
          </cell>
          <cell r="AL193">
            <v>18370</v>
          </cell>
          <cell r="AM193">
            <v>0</v>
          </cell>
          <cell r="AN193">
            <v>0</v>
          </cell>
          <cell r="AO193">
            <v>0</v>
          </cell>
          <cell r="AP193">
            <v>0</v>
          </cell>
          <cell r="AQ193">
            <v>18370</v>
          </cell>
          <cell r="AS193">
            <v>184</v>
          </cell>
          <cell r="AT193">
            <v>0</v>
          </cell>
          <cell r="AU193">
            <v>0</v>
          </cell>
          <cell r="AV193">
            <v>0</v>
          </cell>
          <cell r="AW193">
            <v>0</v>
          </cell>
          <cell r="AX193">
            <v>0</v>
          </cell>
          <cell r="AY193">
            <v>493357</v>
          </cell>
          <cell r="BH193">
            <v>0</v>
          </cell>
          <cell r="CA193">
            <v>184</v>
          </cell>
          <cell r="CB193">
            <v>184</v>
          </cell>
          <cell r="CC193" t="str">
            <v>MIDDLETON</v>
          </cell>
          <cell r="CD193">
            <v>17432</v>
          </cell>
          <cell r="CE193">
            <v>50541</v>
          </cell>
          <cell r="CF193">
            <v>0</v>
          </cell>
          <cell r="CG193">
            <v>8435.4</v>
          </cell>
          <cell r="CH193">
            <v>1232</v>
          </cell>
          <cell r="CI193">
            <v>0</v>
          </cell>
          <cell r="CJ193">
            <v>9667.4</v>
          </cell>
          <cell r="CK193">
            <v>1028.7492186353727</v>
          </cell>
          <cell r="DA193">
            <v>184</v>
          </cell>
          <cell r="DB193" t="str">
            <v>MIDDLETON</v>
          </cell>
          <cell r="DG193">
            <v>0</v>
          </cell>
          <cell r="DK193">
            <v>0</v>
          </cell>
          <cell r="DL193">
            <v>0</v>
          </cell>
          <cell r="DN193">
            <v>0</v>
          </cell>
          <cell r="DP193">
            <v>0</v>
          </cell>
          <cell r="DQ193">
            <v>0</v>
          </cell>
          <cell r="DR193">
            <v>0</v>
          </cell>
          <cell r="DT193">
            <v>0</v>
          </cell>
          <cell r="EC193">
            <v>-184</v>
          </cell>
        </row>
        <row r="194">
          <cell r="A194">
            <v>185</v>
          </cell>
          <cell r="B194">
            <v>185</v>
          </cell>
          <cell r="C194" t="str">
            <v>MILFORD</v>
          </cell>
          <cell r="D194">
            <v>109</v>
          </cell>
          <cell r="E194">
            <v>1469683</v>
          </cell>
          <cell r="F194">
            <v>0</v>
          </cell>
          <cell r="G194">
            <v>102242</v>
          </cell>
          <cell r="H194">
            <v>1571925</v>
          </cell>
          <cell r="J194">
            <v>102242</v>
          </cell>
          <cell r="K194">
            <v>313531.06199715933</v>
          </cell>
          <cell r="L194">
            <v>415773.06199715933</v>
          </cell>
          <cell r="N194">
            <v>1156151.9380028406</v>
          </cell>
          <cell r="P194">
            <v>102242</v>
          </cell>
          <cell r="Q194">
            <v>0</v>
          </cell>
          <cell r="R194">
            <v>0</v>
          </cell>
          <cell r="S194">
            <v>313531.06199715933</v>
          </cell>
          <cell r="T194">
            <v>415773.06199715933</v>
          </cell>
          <cell r="V194">
            <v>808639.60000000009</v>
          </cell>
          <cell r="Z194">
            <v>185</v>
          </cell>
          <cell r="AA194">
            <v>109</v>
          </cell>
          <cell r="AB194">
            <v>0</v>
          </cell>
          <cell r="AC194">
            <v>0</v>
          </cell>
          <cell r="AD194">
            <v>0</v>
          </cell>
          <cell r="AE194">
            <v>0</v>
          </cell>
          <cell r="AF194">
            <v>1469683</v>
          </cell>
          <cell r="AG194">
            <v>0</v>
          </cell>
          <cell r="AH194">
            <v>0</v>
          </cell>
          <cell r="AI194">
            <v>1469683</v>
          </cell>
          <cell r="AJ194">
            <v>0</v>
          </cell>
          <cell r="AK194">
            <v>102242</v>
          </cell>
          <cell r="AL194">
            <v>1571925</v>
          </cell>
          <cell r="AM194">
            <v>0</v>
          </cell>
          <cell r="AN194">
            <v>0</v>
          </cell>
          <cell r="AO194">
            <v>0</v>
          </cell>
          <cell r="AP194">
            <v>0</v>
          </cell>
          <cell r="AQ194">
            <v>1571925</v>
          </cell>
          <cell r="AS194">
            <v>185</v>
          </cell>
          <cell r="AT194">
            <v>0</v>
          </cell>
          <cell r="AU194">
            <v>0</v>
          </cell>
          <cell r="AV194">
            <v>0</v>
          </cell>
          <cell r="AW194">
            <v>0</v>
          </cell>
          <cell r="AX194">
            <v>0</v>
          </cell>
          <cell r="AY194">
            <v>493357</v>
          </cell>
          <cell r="BH194">
            <v>0</v>
          </cell>
          <cell r="CA194">
            <v>185</v>
          </cell>
          <cell r="CB194">
            <v>185</v>
          </cell>
          <cell r="CC194" t="str">
            <v>MILFORD</v>
          </cell>
          <cell r="CD194">
            <v>1469683</v>
          </cell>
          <cell r="CE194">
            <v>1181028</v>
          </cell>
          <cell r="CF194">
            <v>288655</v>
          </cell>
          <cell r="CG194">
            <v>203975.4</v>
          </cell>
          <cell r="CH194">
            <v>213767.2</v>
          </cell>
          <cell r="CI194">
            <v>0</v>
          </cell>
          <cell r="CJ194">
            <v>706397.60000000009</v>
          </cell>
          <cell r="CK194">
            <v>313531.06199715933</v>
          </cell>
          <cell r="DA194">
            <v>185</v>
          </cell>
          <cell r="DB194" t="str">
            <v>MILFORD</v>
          </cell>
          <cell r="DG194">
            <v>0</v>
          </cell>
          <cell r="DK194">
            <v>0</v>
          </cell>
          <cell r="DL194">
            <v>0</v>
          </cell>
          <cell r="DN194">
            <v>0</v>
          </cell>
          <cell r="DP194">
            <v>288655</v>
          </cell>
          <cell r="DQ194">
            <v>390897</v>
          </cell>
          <cell r="DR194">
            <v>-102242</v>
          </cell>
          <cell r="DT194">
            <v>0</v>
          </cell>
          <cell r="EC194">
            <v>-185</v>
          </cell>
        </row>
        <row r="195">
          <cell r="A195">
            <v>186</v>
          </cell>
          <cell r="B195">
            <v>186</v>
          </cell>
          <cell r="C195" t="str">
            <v>MILLBURY</v>
          </cell>
          <cell r="D195">
            <v>11</v>
          </cell>
          <cell r="E195">
            <v>207237</v>
          </cell>
          <cell r="F195">
            <v>0</v>
          </cell>
          <cell r="G195">
            <v>10318</v>
          </cell>
          <cell r="H195">
            <v>217555</v>
          </cell>
          <cell r="J195">
            <v>10318</v>
          </cell>
          <cell r="K195">
            <v>5194.0896071125007</v>
          </cell>
          <cell r="L195">
            <v>15512.089607112501</v>
          </cell>
          <cell r="N195">
            <v>202042.91039288751</v>
          </cell>
          <cell r="P195">
            <v>10318</v>
          </cell>
          <cell r="Q195">
            <v>0</v>
          </cell>
          <cell r="R195">
            <v>0</v>
          </cell>
          <cell r="S195">
            <v>5194.0896071125007</v>
          </cell>
          <cell r="T195">
            <v>15512.089607112501</v>
          </cell>
          <cell r="V195">
            <v>73814.2</v>
          </cell>
          <cell r="Z195">
            <v>186</v>
          </cell>
          <cell r="AA195">
            <v>11</v>
          </cell>
          <cell r="AB195">
            <v>0</v>
          </cell>
          <cell r="AC195">
            <v>0</v>
          </cell>
          <cell r="AD195">
            <v>0</v>
          </cell>
          <cell r="AE195">
            <v>0</v>
          </cell>
          <cell r="AF195">
            <v>207237</v>
          </cell>
          <cell r="AG195">
            <v>0</v>
          </cell>
          <cell r="AH195">
            <v>0</v>
          </cell>
          <cell r="AI195">
            <v>207237</v>
          </cell>
          <cell r="AJ195">
            <v>0</v>
          </cell>
          <cell r="AK195">
            <v>10318</v>
          </cell>
          <cell r="AL195">
            <v>217555</v>
          </cell>
          <cell r="AM195">
            <v>0</v>
          </cell>
          <cell r="AN195">
            <v>0</v>
          </cell>
          <cell r="AO195">
            <v>0</v>
          </cell>
          <cell r="AP195">
            <v>0</v>
          </cell>
          <cell r="AQ195">
            <v>217555</v>
          </cell>
          <cell r="AS195">
            <v>186</v>
          </cell>
          <cell r="AT195">
            <v>0</v>
          </cell>
          <cell r="AU195">
            <v>0</v>
          </cell>
          <cell r="AV195">
            <v>0</v>
          </cell>
          <cell r="AW195">
            <v>0</v>
          </cell>
          <cell r="AX195">
            <v>0</v>
          </cell>
          <cell r="AY195">
            <v>493357</v>
          </cell>
          <cell r="BH195">
            <v>0</v>
          </cell>
          <cell r="CA195">
            <v>186</v>
          </cell>
          <cell r="CB195">
            <v>186</v>
          </cell>
          <cell r="CC195" t="str">
            <v>MILLBURY</v>
          </cell>
          <cell r="CD195">
            <v>207237</v>
          </cell>
          <cell r="CE195">
            <v>231402</v>
          </cell>
          <cell r="CF195">
            <v>0</v>
          </cell>
          <cell r="CG195">
            <v>42589.799999999996</v>
          </cell>
          <cell r="CH195">
            <v>20906.400000000001</v>
          </cell>
          <cell r="CI195">
            <v>0</v>
          </cell>
          <cell r="CJ195">
            <v>63496.2</v>
          </cell>
          <cell r="CK195">
            <v>5194.0896071125007</v>
          </cell>
          <cell r="DA195">
            <v>186</v>
          </cell>
          <cell r="DB195" t="str">
            <v>MILLBURY</v>
          </cell>
          <cell r="DG195">
            <v>0</v>
          </cell>
          <cell r="DK195">
            <v>0</v>
          </cell>
          <cell r="DL195">
            <v>0</v>
          </cell>
          <cell r="DN195">
            <v>0</v>
          </cell>
          <cell r="DP195">
            <v>0</v>
          </cell>
          <cell r="DQ195">
            <v>0</v>
          </cell>
          <cell r="DR195">
            <v>0</v>
          </cell>
          <cell r="DT195">
            <v>0</v>
          </cell>
          <cell r="EC195">
            <v>-186</v>
          </cell>
        </row>
        <row r="196">
          <cell r="A196">
            <v>187</v>
          </cell>
          <cell r="B196">
            <v>187</v>
          </cell>
          <cell r="C196" t="str">
            <v>MILLIS</v>
          </cell>
          <cell r="D196">
            <v>5</v>
          </cell>
          <cell r="E196">
            <v>107469</v>
          </cell>
          <cell r="F196">
            <v>0</v>
          </cell>
          <cell r="G196">
            <v>4690</v>
          </cell>
          <cell r="H196">
            <v>112159</v>
          </cell>
          <cell r="J196">
            <v>4690</v>
          </cell>
          <cell r="K196">
            <v>11644.802129826337</v>
          </cell>
          <cell r="L196">
            <v>16334.802129826337</v>
          </cell>
          <cell r="N196">
            <v>95824.197870173666</v>
          </cell>
          <cell r="P196">
            <v>4690</v>
          </cell>
          <cell r="Q196">
            <v>0</v>
          </cell>
          <cell r="R196">
            <v>0</v>
          </cell>
          <cell r="S196">
            <v>11644.802129826337</v>
          </cell>
          <cell r="T196">
            <v>16334.802129826337</v>
          </cell>
          <cell r="V196">
            <v>41538.199999999997</v>
          </cell>
          <cell r="Z196">
            <v>187</v>
          </cell>
          <cell r="AA196">
            <v>5</v>
          </cell>
          <cell r="AB196">
            <v>0</v>
          </cell>
          <cell r="AC196">
            <v>0</v>
          </cell>
          <cell r="AD196">
            <v>0</v>
          </cell>
          <cell r="AE196">
            <v>0</v>
          </cell>
          <cell r="AF196">
            <v>107469</v>
          </cell>
          <cell r="AG196">
            <v>0</v>
          </cell>
          <cell r="AH196">
            <v>0</v>
          </cell>
          <cell r="AI196">
            <v>107469</v>
          </cell>
          <cell r="AJ196">
            <v>0</v>
          </cell>
          <cell r="AK196">
            <v>4690</v>
          </cell>
          <cell r="AL196">
            <v>112159</v>
          </cell>
          <cell r="AM196">
            <v>0</v>
          </cell>
          <cell r="AN196">
            <v>0</v>
          </cell>
          <cell r="AO196">
            <v>0</v>
          </cell>
          <cell r="AP196">
            <v>0</v>
          </cell>
          <cell r="AQ196">
            <v>112159</v>
          </cell>
          <cell r="AS196">
            <v>187</v>
          </cell>
          <cell r="AT196">
            <v>0</v>
          </cell>
          <cell r="AU196">
            <v>0</v>
          </cell>
          <cell r="AV196">
            <v>0</v>
          </cell>
          <cell r="AW196">
            <v>0</v>
          </cell>
          <cell r="AX196">
            <v>0</v>
          </cell>
          <cell r="AY196">
            <v>493357</v>
          </cell>
          <cell r="BH196">
            <v>0</v>
          </cell>
          <cell r="CA196">
            <v>187</v>
          </cell>
          <cell r="CB196">
            <v>187</v>
          </cell>
          <cell r="CC196" t="str">
            <v>MILLIS</v>
          </cell>
          <cell r="CD196">
            <v>107469</v>
          </cell>
          <cell r="CE196">
            <v>98152</v>
          </cell>
          <cell r="CF196">
            <v>9317</v>
          </cell>
          <cell r="CG196">
            <v>19087.2</v>
          </cell>
          <cell r="CH196">
            <v>8444</v>
          </cell>
          <cell r="CI196">
            <v>0</v>
          </cell>
          <cell r="CJ196">
            <v>36848.199999999997</v>
          </cell>
          <cell r="CK196">
            <v>11644.802129826337</v>
          </cell>
          <cell r="DA196">
            <v>187</v>
          </cell>
          <cell r="DB196" t="str">
            <v>MILLIS</v>
          </cell>
          <cell r="DG196">
            <v>0</v>
          </cell>
          <cell r="DK196">
            <v>0</v>
          </cell>
          <cell r="DL196">
            <v>0</v>
          </cell>
          <cell r="DN196">
            <v>0</v>
          </cell>
          <cell r="DP196">
            <v>9317</v>
          </cell>
          <cell r="DQ196">
            <v>14007</v>
          </cell>
          <cell r="DR196">
            <v>-4690</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V197">
            <v>0</v>
          </cell>
          <cell r="Z197">
            <v>188</v>
          </cell>
          <cell r="AS197">
            <v>188</v>
          </cell>
          <cell r="AT197">
            <v>0</v>
          </cell>
          <cell r="AU197">
            <v>0</v>
          </cell>
          <cell r="AV197">
            <v>0</v>
          </cell>
          <cell r="AW197">
            <v>0</v>
          </cell>
          <cell r="AX197">
            <v>0</v>
          </cell>
          <cell r="AY197">
            <v>493357</v>
          </cell>
          <cell r="BH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5</v>
          </cell>
          <cell r="E198">
            <v>83091</v>
          </cell>
          <cell r="F198">
            <v>0</v>
          </cell>
          <cell r="G198">
            <v>4690</v>
          </cell>
          <cell r="H198">
            <v>87781</v>
          </cell>
          <cell r="J198">
            <v>4690</v>
          </cell>
          <cell r="K198">
            <v>2013.9648368554067</v>
          </cell>
          <cell r="L198">
            <v>6703.9648368554062</v>
          </cell>
          <cell r="N198">
            <v>81077.035163144596</v>
          </cell>
          <cell r="P198">
            <v>4690</v>
          </cell>
          <cell r="Q198">
            <v>0</v>
          </cell>
          <cell r="R198">
            <v>0</v>
          </cell>
          <cell r="S198">
            <v>2013.9648368554067</v>
          </cell>
          <cell r="T198">
            <v>6703.9648368554062</v>
          </cell>
          <cell r="V198">
            <v>17733.599999999999</v>
          </cell>
          <cell r="Z198">
            <v>189</v>
          </cell>
          <cell r="AA198">
            <v>5</v>
          </cell>
          <cell r="AB198">
            <v>0</v>
          </cell>
          <cell r="AC198">
            <v>0</v>
          </cell>
          <cell r="AD198">
            <v>0</v>
          </cell>
          <cell r="AE198">
            <v>0</v>
          </cell>
          <cell r="AF198">
            <v>83091</v>
          </cell>
          <cell r="AG198">
            <v>0</v>
          </cell>
          <cell r="AH198">
            <v>0</v>
          </cell>
          <cell r="AI198">
            <v>83091</v>
          </cell>
          <cell r="AJ198">
            <v>0</v>
          </cell>
          <cell r="AK198">
            <v>4690</v>
          </cell>
          <cell r="AL198">
            <v>87781</v>
          </cell>
          <cell r="AM198">
            <v>0</v>
          </cell>
          <cell r="AN198">
            <v>0</v>
          </cell>
          <cell r="AO198">
            <v>0</v>
          </cell>
          <cell r="AP198">
            <v>0</v>
          </cell>
          <cell r="AQ198">
            <v>87781</v>
          </cell>
          <cell r="AS198">
            <v>189</v>
          </cell>
          <cell r="AT198">
            <v>0</v>
          </cell>
          <cell r="AU198">
            <v>0</v>
          </cell>
          <cell r="AV198">
            <v>0</v>
          </cell>
          <cell r="AW198">
            <v>0</v>
          </cell>
          <cell r="AX198">
            <v>0</v>
          </cell>
          <cell r="AY198">
            <v>493357</v>
          </cell>
          <cell r="BH198">
            <v>0</v>
          </cell>
          <cell r="CA198">
            <v>189</v>
          </cell>
          <cell r="CB198">
            <v>189</v>
          </cell>
          <cell r="CC198" t="str">
            <v>MILTON</v>
          </cell>
          <cell r="CD198">
            <v>83091</v>
          </cell>
          <cell r="CE198">
            <v>82609</v>
          </cell>
          <cell r="CF198">
            <v>482</v>
          </cell>
          <cell r="CG198">
            <v>12561.6</v>
          </cell>
          <cell r="CH198">
            <v>0</v>
          </cell>
          <cell r="CI198">
            <v>0</v>
          </cell>
          <cell r="CJ198">
            <v>13043.6</v>
          </cell>
          <cell r="CK198">
            <v>2013.9648368554067</v>
          </cell>
          <cell r="DA198">
            <v>189</v>
          </cell>
          <cell r="DB198" t="str">
            <v>MILTON</v>
          </cell>
          <cell r="DG198">
            <v>0</v>
          </cell>
          <cell r="DK198">
            <v>0</v>
          </cell>
          <cell r="DL198">
            <v>0</v>
          </cell>
          <cell r="DN198">
            <v>0</v>
          </cell>
          <cell r="DP198">
            <v>482</v>
          </cell>
          <cell r="DQ198">
            <v>5172</v>
          </cell>
          <cell r="DR198">
            <v>-4690</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V199">
            <v>0</v>
          </cell>
          <cell r="Z199">
            <v>190</v>
          </cell>
          <cell r="AS199">
            <v>190</v>
          </cell>
          <cell r="AT199">
            <v>0</v>
          </cell>
          <cell r="AU199">
            <v>0</v>
          </cell>
          <cell r="AV199">
            <v>0</v>
          </cell>
          <cell r="AW199">
            <v>0</v>
          </cell>
          <cell r="AX199">
            <v>0</v>
          </cell>
          <cell r="AY199">
            <v>493357</v>
          </cell>
          <cell r="BH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47</v>
          </cell>
          <cell r="E200">
            <v>628403</v>
          </cell>
          <cell r="F200">
            <v>0</v>
          </cell>
          <cell r="G200">
            <v>44086</v>
          </cell>
          <cell r="H200">
            <v>672489</v>
          </cell>
          <cell r="J200">
            <v>44086</v>
          </cell>
          <cell r="K200">
            <v>47756.319788883957</v>
          </cell>
          <cell r="L200">
            <v>91842.319788883964</v>
          </cell>
          <cell r="N200">
            <v>580646.68021111609</v>
          </cell>
          <cell r="P200">
            <v>44086</v>
          </cell>
          <cell r="Q200">
            <v>0</v>
          </cell>
          <cell r="R200">
            <v>0</v>
          </cell>
          <cell r="S200">
            <v>47756.319788883957</v>
          </cell>
          <cell r="T200">
            <v>91842.319788883964</v>
          </cell>
          <cell r="V200">
            <v>194771.20000000001</v>
          </cell>
          <cell r="Z200">
            <v>191</v>
          </cell>
          <cell r="AA200">
            <v>47</v>
          </cell>
          <cell r="AB200">
            <v>0</v>
          </cell>
          <cell r="AC200">
            <v>0</v>
          </cell>
          <cell r="AD200">
            <v>0</v>
          </cell>
          <cell r="AE200">
            <v>0</v>
          </cell>
          <cell r="AF200">
            <v>628403</v>
          </cell>
          <cell r="AG200">
            <v>0</v>
          </cell>
          <cell r="AH200">
            <v>0</v>
          </cell>
          <cell r="AI200">
            <v>628403</v>
          </cell>
          <cell r="AJ200">
            <v>0</v>
          </cell>
          <cell r="AK200">
            <v>44086</v>
          </cell>
          <cell r="AL200">
            <v>672489</v>
          </cell>
          <cell r="AM200">
            <v>0</v>
          </cell>
          <cell r="AN200">
            <v>0</v>
          </cell>
          <cell r="AO200">
            <v>0</v>
          </cell>
          <cell r="AP200">
            <v>0</v>
          </cell>
          <cell r="AQ200">
            <v>672489</v>
          </cell>
          <cell r="AS200">
            <v>191</v>
          </cell>
          <cell r="AT200">
            <v>0</v>
          </cell>
          <cell r="AU200">
            <v>0</v>
          </cell>
          <cell r="AV200">
            <v>0</v>
          </cell>
          <cell r="AW200">
            <v>0</v>
          </cell>
          <cell r="AX200">
            <v>0</v>
          </cell>
          <cell r="AY200">
            <v>493357</v>
          </cell>
          <cell r="BH200">
            <v>0</v>
          </cell>
          <cell r="CA200">
            <v>191</v>
          </cell>
          <cell r="CB200">
            <v>191</v>
          </cell>
          <cell r="CC200" t="str">
            <v>MONSON</v>
          </cell>
          <cell r="CD200">
            <v>628403</v>
          </cell>
          <cell r="CE200">
            <v>588498</v>
          </cell>
          <cell r="CF200">
            <v>39905</v>
          </cell>
          <cell r="CG200">
            <v>64378.2</v>
          </cell>
          <cell r="CH200">
            <v>46402</v>
          </cell>
          <cell r="CI200">
            <v>0</v>
          </cell>
          <cell r="CJ200">
            <v>150685.20000000001</v>
          </cell>
          <cell r="CK200">
            <v>47756.319788883957</v>
          </cell>
          <cell r="DA200">
            <v>191</v>
          </cell>
          <cell r="DB200" t="str">
            <v>MONSON</v>
          </cell>
          <cell r="DG200">
            <v>0</v>
          </cell>
          <cell r="DK200">
            <v>0</v>
          </cell>
          <cell r="DL200">
            <v>0</v>
          </cell>
          <cell r="DN200">
            <v>0</v>
          </cell>
          <cell r="DP200">
            <v>39905</v>
          </cell>
          <cell r="DQ200">
            <v>83991</v>
          </cell>
          <cell r="DR200">
            <v>-44086</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V201">
            <v>0</v>
          </cell>
          <cell r="Z201">
            <v>192</v>
          </cell>
          <cell r="AS201">
            <v>192</v>
          </cell>
          <cell r="AT201">
            <v>0</v>
          </cell>
          <cell r="AU201">
            <v>0</v>
          </cell>
          <cell r="AV201">
            <v>0</v>
          </cell>
          <cell r="AW201">
            <v>0</v>
          </cell>
          <cell r="AX201">
            <v>0</v>
          </cell>
          <cell r="AY201">
            <v>493357</v>
          </cell>
          <cell r="BH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V202">
            <v>0</v>
          </cell>
          <cell r="Z202">
            <v>193</v>
          </cell>
          <cell r="AS202">
            <v>193</v>
          </cell>
          <cell r="AT202">
            <v>0</v>
          </cell>
          <cell r="AU202">
            <v>0</v>
          </cell>
          <cell r="AV202">
            <v>0</v>
          </cell>
          <cell r="AW202">
            <v>0</v>
          </cell>
          <cell r="AX202">
            <v>0</v>
          </cell>
          <cell r="AY202">
            <v>493357</v>
          </cell>
          <cell r="BH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V203">
            <v>0</v>
          </cell>
          <cell r="Z203">
            <v>194</v>
          </cell>
          <cell r="AS203">
            <v>194</v>
          </cell>
          <cell r="AT203">
            <v>0</v>
          </cell>
          <cell r="AU203">
            <v>0</v>
          </cell>
          <cell r="AV203">
            <v>0</v>
          </cell>
          <cell r="AW203">
            <v>0</v>
          </cell>
          <cell r="AX203">
            <v>0</v>
          </cell>
          <cell r="AY203">
            <v>493357</v>
          </cell>
          <cell r="BH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V204">
            <v>0</v>
          </cell>
          <cell r="Z204">
            <v>195</v>
          </cell>
          <cell r="AS204">
            <v>195</v>
          </cell>
          <cell r="AT204">
            <v>0</v>
          </cell>
          <cell r="AU204">
            <v>0</v>
          </cell>
          <cell r="AV204">
            <v>0</v>
          </cell>
          <cell r="AW204">
            <v>0</v>
          </cell>
          <cell r="AX204">
            <v>0</v>
          </cell>
          <cell r="AY204">
            <v>493357</v>
          </cell>
          <cell r="BH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v>
          </cell>
          <cell r="E205">
            <v>122488</v>
          </cell>
          <cell r="F205">
            <v>0</v>
          </cell>
          <cell r="G205">
            <v>7504</v>
          </cell>
          <cell r="H205">
            <v>129992</v>
          </cell>
          <cell r="J205">
            <v>7504</v>
          </cell>
          <cell r="K205">
            <v>1793.7072050934553</v>
          </cell>
          <cell r="L205">
            <v>9297.7072050934548</v>
          </cell>
          <cell r="N205">
            <v>120694.29279490655</v>
          </cell>
          <cell r="P205">
            <v>7504</v>
          </cell>
          <cell r="Q205">
            <v>0</v>
          </cell>
          <cell r="R205">
            <v>0</v>
          </cell>
          <cell r="S205">
            <v>1793.7072050934553</v>
          </cell>
          <cell r="T205">
            <v>9297.7072050934548</v>
          </cell>
          <cell r="V205">
            <v>51517</v>
          </cell>
          <cell r="Z205">
            <v>196</v>
          </cell>
          <cell r="AA205">
            <v>8</v>
          </cell>
          <cell r="AB205">
            <v>0</v>
          </cell>
          <cell r="AC205">
            <v>0</v>
          </cell>
          <cell r="AD205">
            <v>0</v>
          </cell>
          <cell r="AE205">
            <v>0</v>
          </cell>
          <cell r="AF205">
            <v>122488</v>
          </cell>
          <cell r="AG205">
            <v>0</v>
          </cell>
          <cell r="AH205">
            <v>0</v>
          </cell>
          <cell r="AI205">
            <v>122488</v>
          </cell>
          <cell r="AJ205">
            <v>0</v>
          </cell>
          <cell r="AK205">
            <v>7504</v>
          </cell>
          <cell r="AL205">
            <v>129992</v>
          </cell>
          <cell r="AM205">
            <v>0</v>
          </cell>
          <cell r="AN205">
            <v>0</v>
          </cell>
          <cell r="AO205">
            <v>0</v>
          </cell>
          <cell r="AP205">
            <v>0</v>
          </cell>
          <cell r="AQ205">
            <v>129992</v>
          </cell>
          <cell r="AS205">
            <v>196</v>
          </cell>
          <cell r="AT205">
            <v>0</v>
          </cell>
          <cell r="AU205">
            <v>0</v>
          </cell>
          <cell r="AV205">
            <v>0</v>
          </cell>
          <cell r="AW205">
            <v>0</v>
          </cell>
          <cell r="AX205">
            <v>0</v>
          </cell>
          <cell r="AY205">
            <v>493357</v>
          </cell>
          <cell r="BH205">
            <v>0</v>
          </cell>
          <cell r="CA205">
            <v>196</v>
          </cell>
          <cell r="CB205">
            <v>196</v>
          </cell>
          <cell r="CC205" t="str">
            <v>NAHANT</v>
          </cell>
          <cell r="CD205">
            <v>122488</v>
          </cell>
          <cell r="CE205">
            <v>123360</v>
          </cell>
          <cell r="CF205">
            <v>0</v>
          </cell>
          <cell r="CG205">
            <v>14707.8</v>
          </cell>
          <cell r="CH205">
            <v>29305.200000000001</v>
          </cell>
          <cell r="CI205">
            <v>0</v>
          </cell>
          <cell r="CJ205">
            <v>44013</v>
          </cell>
          <cell r="CK205">
            <v>1793.7072050934553</v>
          </cell>
          <cell r="DA205">
            <v>196</v>
          </cell>
          <cell r="DB205" t="str">
            <v>NAHANT</v>
          </cell>
          <cell r="DG205">
            <v>0</v>
          </cell>
          <cell r="DK205">
            <v>0</v>
          </cell>
          <cell r="DL205">
            <v>0</v>
          </cell>
          <cell r="DN205">
            <v>0</v>
          </cell>
          <cell r="DP205">
            <v>0</v>
          </cell>
          <cell r="DQ205">
            <v>6632</v>
          </cell>
          <cell r="DR205">
            <v>-6632</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V206">
            <v>0</v>
          </cell>
          <cell r="Z206">
            <v>197</v>
          </cell>
          <cell r="AS206">
            <v>197</v>
          </cell>
          <cell r="AT206">
            <v>0</v>
          </cell>
          <cell r="AU206">
            <v>0</v>
          </cell>
          <cell r="AV206">
            <v>0</v>
          </cell>
          <cell r="AW206">
            <v>0</v>
          </cell>
          <cell r="AX206">
            <v>0</v>
          </cell>
          <cell r="AY206">
            <v>493357</v>
          </cell>
          <cell r="BH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18</v>
          </cell>
          <cell r="E207">
            <v>249888</v>
          </cell>
          <cell r="F207">
            <v>0</v>
          </cell>
          <cell r="G207">
            <v>16884</v>
          </cell>
          <cell r="H207">
            <v>266772</v>
          </cell>
          <cell r="J207">
            <v>16884</v>
          </cell>
          <cell r="K207">
            <v>24872</v>
          </cell>
          <cell r="L207">
            <v>41756</v>
          </cell>
          <cell r="N207">
            <v>225016</v>
          </cell>
          <cell r="P207">
            <v>16884</v>
          </cell>
          <cell r="Q207">
            <v>0</v>
          </cell>
          <cell r="R207">
            <v>0</v>
          </cell>
          <cell r="S207">
            <v>24872</v>
          </cell>
          <cell r="T207">
            <v>41756</v>
          </cell>
          <cell r="V207">
            <v>41756</v>
          </cell>
          <cell r="Z207">
            <v>198</v>
          </cell>
          <cell r="AA207">
            <v>18</v>
          </cell>
          <cell r="AB207">
            <v>0</v>
          </cell>
          <cell r="AC207">
            <v>0</v>
          </cell>
          <cell r="AD207">
            <v>0</v>
          </cell>
          <cell r="AE207">
            <v>0</v>
          </cell>
          <cell r="AF207">
            <v>249888</v>
          </cell>
          <cell r="AG207">
            <v>0</v>
          </cell>
          <cell r="AH207">
            <v>0</v>
          </cell>
          <cell r="AI207">
            <v>249888</v>
          </cell>
          <cell r="AJ207">
            <v>0</v>
          </cell>
          <cell r="AK207">
            <v>16884</v>
          </cell>
          <cell r="AL207">
            <v>266772</v>
          </cell>
          <cell r="AM207">
            <v>0</v>
          </cell>
          <cell r="AN207">
            <v>0</v>
          </cell>
          <cell r="AO207">
            <v>0</v>
          </cell>
          <cell r="AP207">
            <v>0</v>
          </cell>
          <cell r="AQ207">
            <v>266772</v>
          </cell>
          <cell r="AS207">
            <v>198</v>
          </cell>
          <cell r="AT207">
            <v>0</v>
          </cell>
          <cell r="AU207">
            <v>0</v>
          </cell>
          <cell r="AV207">
            <v>0</v>
          </cell>
          <cell r="AW207">
            <v>0</v>
          </cell>
          <cell r="AX207">
            <v>0</v>
          </cell>
          <cell r="AY207">
            <v>493357</v>
          </cell>
          <cell r="BH207">
            <v>0</v>
          </cell>
          <cell r="CA207">
            <v>198</v>
          </cell>
          <cell r="CB207">
            <v>198</v>
          </cell>
          <cell r="CC207" t="str">
            <v>NATICK</v>
          </cell>
          <cell r="CD207">
            <v>249888</v>
          </cell>
          <cell r="CE207">
            <v>225016</v>
          </cell>
          <cell r="CF207">
            <v>24872</v>
          </cell>
          <cell r="CG207">
            <v>0</v>
          </cell>
          <cell r="CH207">
            <v>0</v>
          </cell>
          <cell r="CI207">
            <v>0</v>
          </cell>
          <cell r="CJ207">
            <v>24872</v>
          </cell>
          <cell r="CK207">
            <v>24872</v>
          </cell>
          <cell r="DA207">
            <v>198</v>
          </cell>
          <cell r="DB207" t="str">
            <v>NATICK</v>
          </cell>
          <cell r="DG207">
            <v>0</v>
          </cell>
          <cell r="DK207">
            <v>0</v>
          </cell>
          <cell r="DL207">
            <v>0</v>
          </cell>
          <cell r="DN207">
            <v>0</v>
          </cell>
          <cell r="DP207">
            <v>24872</v>
          </cell>
          <cell r="DQ207">
            <v>41756</v>
          </cell>
          <cell r="DR207">
            <v>-16884</v>
          </cell>
          <cell r="DT207">
            <v>0</v>
          </cell>
          <cell r="EC207">
            <v>-198</v>
          </cell>
        </row>
        <row r="208">
          <cell r="A208">
            <v>199</v>
          </cell>
          <cell r="B208">
            <v>199</v>
          </cell>
          <cell r="C208" t="str">
            <v>NEEDHAM</v>
          </cell>
          <cell r="D208">
            <v>6</v>
          </cell>
          <cell r="E208">
            <v>145185</v>
          </cell>
          <cell r="F208">
            <v>0</v>
          </cell>
          <cell r="G208">
            <v>5628</v>
          </cell>
          <cell r="H208">
            <v>150813</v>
          </cell>
          <cell r="J208">
            <v>5628</v>
          </cell>
          <cell r="K208">
            <v>66469</v>
          </cell>
          <cell r="L208">
            <v>72097</v>
          </cell>
          <cell r="N208">
            <v>78716</v>
          </cell>
          <cell r="P208">
            <v>5628</v>
          </cell>
          <cell r="Q208">
            <v>0</v>
          </cell>
          <cell r="R208">
            <v>0</v>
          </cell>
          <cell r="S208">
            <v>66469</v>
          </cell>
          <cell r="T208">
            <v>72097</v>
          </cell>
          <cell r="V208">
            <v>75123.399999999994</v>
          </cell>
          <cell r="Z208">
            <v>199</v>
          </cell>
          <cell r="AA208">
            <v>6</v>
          </cell>
          <cell r="AB208">
            <v>0</v>
          </cell>
          <cell r="AC208">
            <v>0</v>
          </cell>
          <cell r="AD208">
            <v>0</v>
          </cell>
          <cell r="AE208">
            <v>0</v>
          </cell>
          <cell r="AF208">
            <v>145185</v>
          </cell>
          <cell r="AG208">
            <v>0</v>
          </cell>
          <cell r="AH208">
            <v>0</v>
          </cell>
          <cell r="AI208">
            <v>145185</v>
          </cell>
          <cell r="AJ208">
            <v>0</v>
          </cell>
          <cell r="AK208">
            <v>5628</v>
          </cell>
          <cell r="AL208">
            <v>150813</v>
          </cell>
          <cell r="AM208">
            <v>0</v>
          </cell>
          <cell r="AN208">
            <v>0</v>
          </cell>
          <cell r="AO208">
            <v>0</v>
          </cell>
          <cell r="AP208">
            <v>0</v>
          </cell>
          <cell r="AQ208">
            <v>150813</v>
          </cell>
          <cell r="AS208">
            <v>199</v>
          </cell>
          <cell r="AT208">
            <v>0</v>
          </cell>
          <cell r="AU208">
            <v>0</v>
          </cell>
          <cell r="AV208">
            <v>0</v>
          </cell>
          <cell r="AW208">
            <v>0</v>
          </cell>
          <cell r="AX208">
            <v>0</v>
          </cell>
          <cell r="AY208">
            <v>493357</v>
          </cell>
          <cell r="BH208">
            <v>0</v>
          </cell>
          <cell r="CA208">
            <v>199</v>
          </cell>
          <cell r="CB208">
            <v>199</v>
          </cell>
          <cell r="CC208" t="str">
            <v>NEEDHAM</v>
          </cell>
          <cell r="CD208">
            <v>145185</v>
          </cell>
          <cell r="CE208">
            <v>78716</v>
          </cell>
          <cell r="CF208">
            <v>66469</v>
          </cell>
          <cell r="CG208">
            <v>0</v>
          </cell>
          <cell r="CH208">
            <v>3026.4</v>
          </cell>
          <cell r="CI208">
            <v>0</v>
          </cell>
          <cell r="CJ208">
            <v>69495.399999999994</v>
          </cell>
          <cell r="CK208">
            <v>66469</v>
          </cell>
          <cell r="DA208">
            <v>199</v>
          </cell>
          <cell r="DB208" t="str">
            <v>NEEDHAM</v>
          </cell>
          <cell r="DG208">
            <v>0</v>
          </cell>
          <cell r="DK208">
            <v>0</v>
          </cell>
          <cell r="DL208">
            <v>0</v>
          </cell>
          <cell r="DN208">
            <v>0</v>
          </cell>
          <cell r="DP208">
            <v>66469</v>
          </cell>
          <cell r="DQ208">
            <v>72097</v>
          </cell>
          <cell r="DR208">
            <v>-5628</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V209">
            <v>0</v>
          </cell>
          <cell r="Z209">
            <v>200</v>
          </cell>
          <cell r="AS209">
            <v>200</v>
          </cell>
          <cell r="AT209">
            <v>0</v>
          </cell>
          <cell r="AU209">
            <v>0</v>
          </cell>
          <cell r="AV209">
            <v>0</v>
          </cell>
          <cell r="AW209">
            <v>0</v>
          </cell>
          <cell r="AX209">
            <v>0</v>
          </cell>
          <cell r="AY209">
            <v>493357</v>
          </cell>
          <cell r="BH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1457</v>
          </cell>
          <cell r="E210">
            <v>21234541</v>
          </cell>
          <cell r="F210">
            <v>214454</v>
          </cell>
          <cell r="G210">
            <v>1366666</v>
          </cell>
          <cell r="H210">
            <v>22815661</v>
          </cell>
          <cell r="J210">
            <v>1366666</v>
          </cell>
          <cell r="K210">
            <v>4544422.9595452808</v>
          </cell>
          <cell r="L210">
            <v>5911088.9595452808</v>
          </cell>
          <cell r="N210">
            <v>16904572.040454719</v>
          </cell>
          <cell r="P210">
            <v>1366666</v>
          </cell>
          <cell r="Q210">
            <v>0</v>
          </cell>
          <cell r="R210">
            <v>0</v>
          </cell>
          <cell r="S210">
            <v>4544422.9595452808</v>
          </cell>
          <cell r="T210">
            <v>5911088.9595452808</v>
          </cell>
          <cell r="V210">
            <v>7242486.5999999996</v>
          </cell>
          <cell r="Z210">
            <v>201</v>
          </cell>
          <cell r="AA210">
            <v>1457</v>
          </cell>
          <cell r="AB210">
            <v>0</v>
          </cell>
          <cell r="AC210">
            <v>0</v>
          </cell>
          <cell r="AD210">
            <v>0</v>
          </cell>
          <cell r="AE210">
            <v>0</v>
          </cell>
          <cell r="AF210">
            <v>21234541</v>
          </cell>
          <cell r="AG210">
            <v>0</v>
          </cell>
          <cell r="AH210">
            <v>0</v>
          </cell>
          <cell r="AI210">
            <v>21234541</v>
          </cell>
          <cell r="AJ210">
            <v>214454</v>
          </cell>
          <cell r="AK210">
            <v>1366666</v>
          </cell>
          <cell r="AL210">
            <v>22815661</v>
          </cell>
          <cell r="AM210">
            <v>0</v>
          </cell>
          <cell r="AN210">
            <v>0</v>
          </cell>
          <cell r="AO210">
            <v>0</v>
          </cell>
          <cell r="AP210">
            <v>0</v>
          </cell>
          <cell r="AQ210">
            <v>22815661</v>
          </cell>
          <cell r="AS210">
            <v>201</v>
          </cell>
          <cell r="AT210">
            <v>0</v>
          </cell>
          <cell r="AU210">
            <v>0</v>
          </cell>
          <cell r="AV210">
            <v>0</v>
          </cell>
          <cell r="AW210">
            <v>0</v>
          </cell>
          <cell r="AX210">
            <v>0</v>
          </cell>
          <cell r="AY210">
            <v>493357</v>
          </cell>
          <cell r="BH210">
            <v>0</v>
          </cell>
          <cell r="CA210">
            <v>201</v>
          </cell>
          <cell r="CB210">
            <v>201</v>
          </cell>
          <cell r="CC210" t="str">
            <v>NEW BEDFORD</v>
          </cell>
          <cell r="CD210">
            <v>21234541</v>
          </cell>
          <cell r="CE210">
            <v>16777750</v>
          </cell>
          <cell r="CF210">
            <v>4456791</v>
          </cell>
          <cell r="CG210">
            <v>718552.79999999993</v>
          </cell>
          <cell r="CH210">
            <v>700476.8</v>
          </cell>
          <cell r="CI210">
            <v>0</v>
          </cell>
          <cell r="CJ210">
            <v>5875820.5999999996</v>
          </cell>
          <cell r="CK210">
            <v>4544422.9595452808</v>
          </cell>
          <cell r="DA210">
            <v>201</v>
          </cell>
          <cell r="DB210" t="str">
            <v>NEW BEDFORD</v>
          </cell>
          <cell r="DG210">
            <v>0</v>
          </cell>
          <cell r="DK210">
            <v>0</v>
          </cell>
          <cell r="DL210">
            <v>0</v>
          </cell>
          <cell r="DN210">
            <v>0</v>
          </cell>
          <cell r="DP210">
            <v>4456791</v>
          </cell>
          <cell r="DQ210">
            <v>6037911</v>
          </cell>
          <cell r="DR210">
            <v>-1581120</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V211">
            <v>0</v>
          </cell>
          <cell r="Z211">
            <v>202</v>
          </cell>
          <cell r="AS211">
            <v>202</v>
          </cell>
          <cell r="AT211">
            <v>0</v>
          </cell>
          <cell r="AU211">
            <v>0</v>
          </cell>
          <cell r="AV211">
            <v>0</v>
          </cell>
          <cell r="AW211">
            <v>0</v>
          </cell>
          <cell r="AX211">
            <v>0</v>
          </cell>
          <cell r="AY211">
            <v>493357</v>
          </cell>
          <cell r="BH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V212">
            <v>0</v>
          </cell>
          <cell r="Z212">
            <v>203</v>
          </cell>
          <cell r="AS212">
            <v>203</v>
          </cell>
          <cell r="AT212">
            <v>0</v>
          </cell>
          <cell r="AU212">
            <v>0</v>
          </cell>
          <cell r="AV212">
            <v>0</v>
          </cell>
          <cell r="AW212">
            <v>0</v>
          </cell>
          <cell r="AX212">
            <v>0</v>
          </cell>
          <cell r="AY212">
            <v>493357</v>
          </cell>
          <cell r="BH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143</v>
          </cell>
          <cell r="E213">
            <v>2256842</v>
          </cell>
          <cell r="F213">
            <v>0</v>
          </cell>
          <cell r="G213">
            <v>134134</v>
          </cell>
          <cell r="H213">
            <v>2390976</v>
          </cell>
          <cell r="J213">
            <v>134134</v>
          </cell>
          <cell r="K213">
            <v>128428.39936848375</v>
          </cell>
          <cell r="L213">
            <v>262562.39936848375</v>
          </cell>
          <cell r="N213">
            <v>2128413.6006315164</v>
          </cell>
          <cell r="P213">
            <v>134134</v>
          </cell>
          <cell r="Q213">
            <v>0</v>
          </cell>
          <cell r="R213">
            <v>0</v>
          </cell>
          <cell r="S213">
            <v>128428.39936848375</v>
          </cell>
          <cell r="T213">
            <v>262562.39936848375</v>
          </cell>
          <cell r="V213">
            <v>350401.2</v>
          </cell>
          <cell r="Z213">
            <v>204</v>
          </cell>
          <cell r="AA213">
            <v>143</v>
          </cell>
          <cell r="AB213">
            <v>0</v>
          </cell>
          <cell r="AC213">
            <v>0</v>
          </cell>
          <cell r="AD213">
            <v>0</v>
          </cell>
          <cell r="AE213">
            <v>0</v>
          </cell>
          <cell r="AF213">
            <v>2256842</v>
          </cell>
          <cell r="AG213">
            <v>0</v>
          </cell>
          <cell r="AH213">
            <v>0</v>
          </cell>
          <cell r="AI213">
            <v>2256842</v>
          </cell>
          <cell r="AJ213">
            <v>0</v>
          </cell>
          <cell r="AK213">
            <v>134134</v>
          </cell>
          <cell r="AL213">
            <v>2390976</v>
          </cell>
          <cell r="AM213">
            <v>0</v>
          </cell>
          <cell r="AN213">
            <v>0</v>
          </cell>
          <cell r="AO213">
            <v>0</v>
          </cell>
          <cell r="AP213">
            <v>0</v>
          </cell>
          <cell r="AQ213">
            <v>2390976</v>
          </cell>
          <cell r="AS213">
            <v>204</v>
          </cell>
          <cell r="AT213">
            <v>0</v>
          </cell>
          <cell r="AU213">
            <v>0</v>
          </cell>
          <cell r="AV213">
            <v>0</v>
          </cell>
          <cell r="AW213">
            <v>0</v>
          </cell>
          <cell r="AX213">
            <v>0</v>
          </cell>
          <cell r="AY213">
            <v>493357</v>
          </cell>
          <cell r="BH213">
            <v>0</v>
          </cell>
          <cell r="CA213">
            <v>204</v>
          </cell>
          <cell r="CB213">
            <v>206</v>
          </cell>
          <cell r="CC213" t="str">
            <v>NEWBURYPORT</v>
          </cell>
          <cell r="CD213">
            <v>2256842</v>
          </cell>
          <cell r="CE213">
            <v>2140614</v>
          </cell>
          <cell r="CF213">
            <v>116228</v>
          </cell>
          <cell r="CG213">
            <v>100039.2</v>
          </cell>
          <cell r="CH213">
            <v>0</v>
          </cell>
          <cell r="CI213">
            <v>0</v>
          </cell>
          <cell r="CJ213">
            <v>216267.2</v>
          </cell>
          <cell r="CK213">
            <v>128428.39936848375</v>
          </cell>
          <cell r="DA213">
            <v>204</v>
          </cell>
          <cell r="DB213" t="str">
            <v>NEWBURYPORT</v>
          </cell>
          <cell r="DG213">
            <v>0</v>
          </cell>
          <cell r="DK213">
            <v>0</v>
          </cell>
          <cell r="DL213">
            <v>0</v>
          </cell>
          <cell r="DN213">
            <v>0</v>
          </cell>
          <cell r="DP213">
            <v>116228</v>
          </cell>
          <cell r="DQ213">
            <v>250362</v>
          </cell>
          <cell r="DR213">
            <v>-134134</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V214">
            <v>0</v>
          </cell>
          <cell r="Z214">
            <v>205</v>
          </cell>
          <cell r="AS214">
            <v>205</v>
          </cell>
          <cell r="AT214">
            <v>0</v>
          </cell>
          <cell r="AU214">
            <v>0</v>
          </cell>
          <cell r="AV214">
            <v>0</v>
          </cell>
          <cell r="AW214">
            <v>0</v>
          </cell>
          <cell r="AX214">
            <v>0</v>
          </cell>
          <cell r="AY214">
            <v>493357</v>
          </cell>
          <cell r="BH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V215">
            <v>0</v>
          </cell>
          <cell r="Z215">
            <v>206</v>
          </cell>
          <cell r="AS215">
            <v>206</v>
          </cell>
          <cell r="AT215">
            <v>0</v>
          </cell>
          <cell r="AU215">
            <v>0</v>
          </cell>
          <cell r="AV215">
            <v>0</v>
          </cell>
          <cell r="AW215">
            <v>0</v>
          </cell>
          <cell r="AX215">
            <v>0</v>
          </cell>
          <cell r="AY215">
            <v>493357</v>
          </cell>
          <cell r="BH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6</v>
          </cell>
          <cell r="E216">
            <v>133035</v>
          </cell>
          <cell r="F216">
            <v>0</v>
          </cell>
          <cell r="G216">
            <v>5628</v>
          </cell>
          <cell r="H216">
            <v>138663</v>
          </cell>
          <cell r="J216">
            <v>5628</v>
          </cell>
          <cell r="K216">
            <v>39621.511023535568</v>
          </cell>
          <cell r="L216">
            <v>45249.511023535568</v>
          </cell>
          <cell r="N216">
            <v>93413.488976464432</v>
          </cell>
          <cell r="P216">
            <v>5628</v>
          </cell>
          <cell r="Q216">
            <v>0</v>
          </cell>
          <cell r="R216">
            <v>0</v>
          </cell>
          <cell r="S216">
            <v>39621.511023535568</v>
          </cell>
          <cell r="T216">
            <v>45249.511023535568</v>
          </cell>
          <cell r="V216">
            <v>62287.6</v>
          </cell>
          <cell r="Z216">
            <v>207</v>
          </cell>
          <cell r="AA216">
            <v>6</v>
          </cell>
          <cell r="AB216">
            <v>0</v>
          </cell>
          <cell r="AC216">
            <v>0</v>
          </cell>
          <cell r="AD216">
            <v>0</v>
          </cell>
          <cell r="AE216">
            <v>0</v>
          </cell>
          <cell r="AF216">
            <v>133035</v>
          </cell>
          <cell r="AG216">
            <v>0</v>
          </cell>
          <cell r="AH216">
            <v>0</v>
          </cell>
          <cell r="AI216">
            <v>133035</v>
          </cell>
          <cell r="AJ216">
            <v>0</v>
          </cell>
          <cell r="AK216">
            <v>5628</v>
          </cell>
          <cell r="AL216">
            <v>138663</v>
          </cell>
          <cell r="AM216">
            <v>0</v>
          </cell>
          <cell r="AN216">
            <v>0</v>
          </cell>
          <cell r="AO216">
            <v>0</v>
          </cell>
          <cell r="AP216">
            <v>0</v>
          </cell>
          <cell r="AQ216">
            <v>138663</v>
          </cell>
          <cell r="AS216">
            <v>207</v>
          </cell>
          <cell r="AT216">
            <v>0</v>
          </cell>
          <cell r="AU216">
            <v>0</v>
          </cell>
          <cell r="AV216">
            <v>0</v>
          </cell>
          <cell r="AW216">
            <v>0</v>
          </cell>
          <cell r="AX216">
            <v>0</v>
          </cell>
          <cell r="AY216">
            <v>493357</v>
          </cell>
          <cell r="BH216">
            <v>0</v>
          </cell>
          <cell r="CA216">
            <v>207</v>
          </cell>
          <cell r="CB216">
            <v>207</v>
          </cell>
          <cell r="CC216" t="str">
            <v>NEWTON</v>
          </cell>
          <cell r="CD216">
            <v>133035</v>
          </cell>
          <cell r="CE216">
            <v>95780</v>
          </cell>
          <cell r="CF216">
            <v>37255</v>
          </cell>
          <cell r="CG216">
            <v>19404.599999999999</v>
          </cell>
          <cell r="CH216">
            <v>0</v>
          </cell>
          <cell r="CI216">
            <v>0</v>
          </cell>
          <cell r="CJ216">
            <v>56659.6</v>
          </cell>
          <cell r="CK216">
            <v>39621.511023535568</v>
          </cell>
          <cell r="DA216">
            <v>207</v>
          </cell>
          <cell r="DB216" t="str">
            <v>NEWTON</v>
          </cell>
          <cell r="DG216">
            <v>0</v>
          </cell>
          <cell r="DK216">
            <v>0</v>
          </cell>
          <cell r="DL216">
            <v>0</v>
          </cell>
          <cell r="DN216">
            <v>0</v>
          </cell>
          <cell r="DP216">
            <v>37255</v>
          </cell>
          <cell r="DQ216">
            <v>42883</v>
          </cell>
          <cell r="DR216">
            <v>-5628</v>
          </cell>
          <cell r="DT216">
            <v>0</v>
          </cell>
          <cell r="EC216">
            <v>-207</v>
          </cell>
        </row>
        <row r="217">
          <cell r="A217">
            <v>208</v>
          </cell>
          <cell r="B217">
            <v>208</v>
          </cell>
          <cell r="C217" t="str">
            <v>NORFOLK</v>
          </cell>
          <cell r="D217">
            <v>17</v>
          </cell>
          <cell r="E217">
            <v>310679</v>
          </cell>
          <cell r="F217">
            <v>0</v>
          </cell>
          <cell r="G217">
            <v>15946</v>
          </cell>
          <cell r="H217">
            <v>326625</v>
          </cell>
          <cell r="J217">
            <v>15946</v>
          </cell>
          <cell r="K217">
            <v>124985.74908905907</v>
          </cell>
          <cell r="L217">
            <v>140931.74908905907</v>
          </cell>
          <cell r="N217">
            <v>185693.25091094093</v>
          </cell>
          <cell r="P217">
            <v>15946</v>
          </cell>
          <cell r="Q217">
            <v>0</v>
          </cell>
          <cell r="R217">
            <v>0</v>
          </cell>
          <cell r="S217">
            <v>124985.74908905907</v>
          </cell>
          <cell r="T217">
            <v>140931.74908905907</v>
          </cell>
          <cell r="V217">
            <v>198527.4</v>
          </cell>
          <cell r="Z217">
            <v>208</v>
          </cell>
          <cell r="AA217">
            <v>17</v>
          </cell>
          <cell r="AB217">
            <v>0</v>
          </cell>
          <cell r="AC217">
            <v>0</v>
          </cell>
          <cell r="AD217">
            <v>0</v>
          </cell>
          <cell r="AE217">
            <v>0</v>
          </cell>
          <cell r="AF217">
            <v>310679</v>
          </cell>
          <cell r="AG217">
            <v>0</v>
          </cell>
          <cell r="AH217">
            <v>0</v>
          </cell>
          <cell r="AI217">
            <v>310679</v>
          </cell>
          <cell r="AJ217">
            <v>0</v>
          </cell>
          <cell r="AK217">
            <v>15946</v>
          </cell>
          <cell r="AL217">
            <v>326625</v>
          </cell>
          <cell r="AM217">
            <v>0</v>
          </cell>
          <cell r="AN217">
            <v>0</v>
          </cell>
          <cell r="AO217">
            <v>0</v>
          </cell>
          <cell r="AP217">
            <v>0</v>
          </cell>
          <cell r="AQ217">
            <v>326625</v>
          </cell>
          <cell r="AS217">
            <v>208</v>
          </cell>
          <cell r="AT217">
            <v>0</v>
          </cell>
          <cell r="AU217">
            <v>0</v>
          </cell>
          <cell r="AV217">
            <v>0</v>
          </cell>
          <cell r="AW217">
            <v>0</v>
          </cell>
          <cell r="AX217">
            <v>0</v>
          </cell>
          <cell r="AY217">
            <v>493357</v>
          </cell>
          <cell r="BH217">
            <v>0</v>
          </cell>
          <cell r="CA217">
            <v>208</v>
          </cell>
          <cell r="CB217">
            <v>208</v>
          </cell>
          <cell r="CC217" t="str">
            <v>NORFOLK</v>
          </cell>
          <cell r="CD217">
            <v>310679</v>
          </cell>
          <cell r="CE217">
            <v>186120</v>
          </cell>
          <cell r="CF217">
            <v>124559</v>
          </cell>
          <cell r="CG217">
            <v>3499.2</v>
          </cell>
          <cell r="CH217">
            <v>54523.200000000004</v>
          </cell>
          <cell r="CI217">
            <v>0</v>
          </cell>
          <cell r="CJ217">
            <v>182581.4</v>
          </cell>
          <cell r="CK217">
            <v>124985.74908905907</v>
          </cell>
          <cell r="DA217">
            <v>208</v>
          </cell>
          <cell r="DB217" t="str">
            <v>NORFOLK</v>
          </cell>
          <cell r="DG217">
            <v>0</v>
          </cell>
          <cell r="DK217">
            <v>0</v>
          </cell>
          <cell r="DL217">
            <v>0</v>
          </cell>
          <cell r="DN217">
            <v>0</v>
          </cell>
          <cell r="DP217">
            <v>124559</v>
          </cell>
          <cell r="DQ217">
            <v>140505</v>
          </cell>
          <cell r="DR217">
            <v>-15946</v>
          </cell>
          <cell r="DT217">
            <v>0</v>
          </cell>
          <cell r="EC217">
            <v>-208</v>
          </cell>
        </row>
        <row r="218">
          <cell r="A218">
            <v>209</v>
          </cell>
          <cell r="B218">
            <v>209</v>
          </cell>
          <cell r="C218" t="str">
            <v>NORTH ADAMS</v>
          </cell>
          <cell r="D218">
            <v>69</v>
          </cell>
          <cell r="E218">
            <v>1152645</v>
          </cell>
          <cell r="F218">
            <v>0</v>
          </cell>
          <cell r="G218">
            <v>64722</v>
          </cell>
          <cell r="H218">
            <v>1217367</v>
          </cell>
          <cell r="J218">
            <v>64722</v>
          </cell>
          <cell r="K218">
            <v>207545</v>
          </cell>
          <cell r="L218">
            <v>272267</v>
          </cell>
          <cell r="N218">
            <v>945100</v>
          </cell>
          <cell r="P218">
            <v>64722</v>
          </cell>
          <cell r="Q218">
            <v>0</v>
          </cell>
          <cell r="R218">
            <v>0</v>
          </cell>
          <cell r="S218">
            <v>207545</v>
          </cell>
          <cell r="T218">
            <v>272267</v>
          </cell>
          <cell r="V218">
            <v>304654.59999999998</v>
          </cell>
          <cell r="Z218">
            <v>209</v>
          </cell>
          <cell r="AA218">
            <v>69</v>
          </cell>
          <cell r="AB218">
            <v>0</v>
          </cell>
          <cell r="AC218">
            <v>0</v>
          </cell>
          <cell r="AD218">
            <v>0</v>
          </cell>
          <cell r="AE218">
            <v>0</v>
          </cell>
          <cell r="AF218">
            <v>1152645</v>
          </cell>
          <cell r="AG218">
            <v>0</v>
          </cell>
          <cell r="AH218">
            <v>0</v>
          </cell>
          <cell r="AI218">
            <v>1152645</v>
          </cell>
          <cell r="AJ218">
            <v>0</v>
          </cell>
          <cell r="AK218">
            <v>64722</v>
          </cell>
          <cell r="AL218">
            <v>1217367</v>
          </cell>
          <cell r="AM218">
            <v>0</v>
          </cell>
          <cell r="AN218">
            <v>0</v>
          </cell>
          <cell r="AO218">
            <v>0</v>
          </cell>
          <cell r="AP218">
            <v>0</v>
          </cell>
          <cell r="AQ218">
            <v>1217367</v>
          </cell>
          <cell r="AS218">
            <v>209</v>
          </cell>
          <cell r="AT218">
            <v>0</v>
          </cell>
          <cell r="AU218">
            <v>0</v>
          </cell>
          <cell r="AV218">
            <v>0</v>
          </cell>
          <cell r="AW218">
            <v>0</v>
          </cell>
          <cell r="AX218">
            <v>0</v>
          </cell>
          <cell r="AY218">
            <v>493357</v>
          </cell>
          <cell r="BH218">
            <v>0</v>
          </cell>
          <cell r="CA218">
            <v>209</v>
          </cell>
          <cell r="CB218">
            <v>209</v>
          </cell>
          <cell r="CC218" t="str">
            <v>NORTH ADAMS</v>
          </cell>
          <cell r="CD218">
            <v>1152645</v>
          </cell>
          <cell r="CE218">
            <v>945100</v>
          </cell>
          <cell r="CF218">
            <v>207545</v>
          </cell>
          <cell r="CG218">
            <v>0</v>
          </cell>
          <cell r="CH218">
            <v>32387.600000000002</v>
          </cell>
          <cell r="CI218">
            <v>0</v>
          </cell>
          <cell r="CJ218">
            <v>239932.6</v>
          </cell>
          <cell r="CK218">
            <v>207545</v>
          </cell>
          <cell r="DA218">
            <v>209</v>
          </cell>
          <cell r="DB218" t="str">
            <v>NORTH ADAMS</v>
          </cell>
          <cell r="DG218">
            <v>0</v>
          </cell>
          <cell r="DK218">
            <v>0</v>
          </cell>
          <cell r="DL218">
            <v>0</v>
          </cell>
          <cell r="DN218">
            <v>0</v>
          </cell>
          <cell r="DP218">
            <v>207545</v>
          </cell>
          <cell r="DQ218">
            <v>272267</v>
          </cell>
          <cell r="DR218">
            <v>-64722</v>
          </cell>
          <cell r="DT218">
            <v>0</v>
          </cell>
          <cell r="EC218">
            <v>-209</v>
          </cell>
        </row>
        <row r="219">
          <cell r="A219">
            <v>210</v>
          </cell>
          <cell r="B219">
            <v>214</v>
          </cell>
          <cell r="C219" t="str">
            <v>NORTHAMPTON</v>
          </cell>
          <cell r="D219">
            <v>165</v>
          </cell>
          <cell r="E219">
            <v>2303723</v>
          </cell>
          <cell r="F219">
            <v>0</v>
          </cell>
          <cell r="G219">
            <v>154770</v>
          </cell>
          <cell r="H219">
            <v>2458493</v>
          </cell>
          <cell r="J219">
            <v>154770</v>
          </cell>
          <cell r="K219">
            <v>18307.404207952382</v>
          </cell>
          <cell r="L219">
            <v>173077.40420795238</v>
          </cell>
          <cell r="N219">
            <v>2285415.5957920477</v>
          </cell>
          <cell r="P219">
            <v>154770</v>
          </cell>
          <cell r="Q219">
            <v>0</v>
          </cell>
          <cell r="R219">
            <v>0</v>
          </cell>
          <cell r="S219">
            <v>18307.404207952382</v>
          </cell>
          <cell r="T219">
            <v>173077.40420795238</v>
          </cell>
          <cell r="V219">
            <v>304884.59999999998</v>
          </cell>
          <cell r="Z219">
            <v>210</v>
          </cell>
          <cell r="AA219">
            <v>165</v>
          </cell>
          <cell r="AB219">
            <v>0</v>
          </cell>
          <cell r="AC219">
            <v>0</v>
          </cell>
          <cell r="AD219">
            <v>0</v>
          </cell>
          <cell r="AE219">
            <v>0</v>
          </cell>
          <cell r="AF219">
            <v>2303723</v>
          </cell>
          <cell r="AG219">
            <v>0</v>
          </cell>
          <cell r="AH219">
            <v>0</v>
          </cell>
          <cell r="AI219">
            <v>2303723</v>
          </cell>
          <cell r="AJ219">
            <v>0</v>
          </cell>
          <cell r="AK219">
            <v>154770</v>
          </cell>
          <cell r="AL219">
            <v>2458493</v>
          </cell>
          <cell r="AM219">
            <v>0</v>
          </cell>
          <cell r="AN219">
            <v>0</v>
          </cell>
          <cell r="AO219">
            <v>0</v>
          </cell>
          <cell r="AP219">
            <v>0</v>
          </cell>
          <cell r="AQ219">
            <v>2458493</v>
          </cell>
          <cell r="AS219">
            <v>210</v>
          </cell>
          <cell r="AT219">
            <v>0</v>
          </cell>
          <cell r="AU219">
            <v>0</v>
          </cell>
          <cell r="AV219">
            <v>0</v>
          </cell>
          <cell r="AW219">
            <v>0</v>
          </cell>
          <cell r="AX219">
            <v>0</v>
          </cell>
          <cell r="AY219">
            <v>493357</v>
          </cell>
          <cell r="BH219">
            <v>0</v>
          </cell>
          <cell r="CA219">
            <v>210</v>
          </cell>
          <cell r="CB219">
            <v>214</v>
          </cell>
          <cell r="CC219" t="str">
            <v>NORTHAMPTON</v>
          </cell>
          <cell r="CD219">
            <v>2303723</v>
          </cell>
          <cell r="CE219">
            <v>2403606</v>
          </cell>
          <cell r="CF219">
            <v>0</v>
          </cell>
          <cell r="CG219">
            <v>150114.6</v>
          </cell>
          <cell r="CH219">
            <v>0</v>
          </cell>
          <cell r="CI219">
            <v>0</v>
          </cell>
          <cell r="CJ219">
            <v>150114.6</v>
          </cell>
          <cell r="CK219">
            <v>18307.404207952382</v>
          </cell>
          <cell r="DA219">
            <v>210</v>
          </cell>
          <cell r="DB219" t="str">
            <v>NORTHAMPTON</v>
          </cell>
          <cell r="DG219">
            <v>0</v>
          </cell>
          <cell r="DK219">
            <v>0</v>
          </cell>
          <cell r="DL219">
            <v>0</v>
          </cell>
          <cell r="DN219">
            <v>0</v>
          </cell>
          <cell r="DP219">
            <v>0</v>
          </cell>
          <cell r="DQ219">
            <v>54887</v>
          </cell>
          <cell r="DR219">
            <v>-54887</v>
          </cell>
          <cell r="DT219">
            <v>0</v>
          </cell>
          <cell r="EC219">
            <v>-210</v>
          </cell>
        </row>
        <row r="220">
          <cell r="A220">
            <v>211</v>
          </cell>
          <cell r="B220">
            <v>210</v>
          </cell>
          <cell r="C220" t="str">
            <v>NORTH ANDOVER</v>
          </cell>
          <cell r="D220">
            <v>9</v>
          </cell>
          <cell r="E220">
            <v>144027</v>
          </cell>
          <cell r="F220">
            <v>0</v>
          </cell>
          <cell r="G220">
            <v>8442</v>
          </cell>
          <cell r="H220">
            <v>152469</v>
          </cell>
          <cell r="J220">
            <v>8442</v>
          </cell>
          <cell r="K220">
            <v>18354.276975745575</v>
          </cell>
          <cell r="L220">
            <v>26796.276975745575</v>
          </cell>
          <cell r="N220">
            <v>125672.72302425443</v>
          </cell>
          <cell r="P220">
            <v>8442</v>
          </cell>
          <cell r="Q220">
            <v>0</v>
          </cell>
          <cell r="R220">
            <v>0</v>
          </cell>
          <cell r="S220">
            <v>18354.276975745575</v>
          </cell>
          <cell r="T220">
            <v>26796.276975745575</v>
          </cell>
          <cell r="V220">
            <v>49887.6</v>
          </cell>
          <cell r="Z220">
            <v>211</v>
          </cell>
          <cell r="AA220">
            <v>9</v>
          </cell>
          <cell r="AB220">
            <v>0</v>
          </cell>
          <cell r="AC220">
            <v>0</v>
          </cell>
          <cell r="AD220">
            <v>0</v>
          </cell>
          <cell r="AE220">
            <v>0</v>
          </cell>
          <cell r="AF220">
            <v>144027</v>
          </cell>
          <cell r="AG220">
            <v>0</v>
          </cell>
          <cell r="AH220">
            <v>0</v>
          </cell>
          <cell r="AI220">
            <v>144027</v>
          </cell>
          <cell r="AJ220">
            <v>0</v>
          </cell>
          <cell r="AK220">
            <v>8442</v>
          </cell>
          <cell r="AL220">
            <v>152469</v>
          </cell>
          <cell r="AM220">
            <v>0</v>
          </cell>
          <cell r="AN220">
            <v>0</v>
          </cell>
          <cell r="AO220">
            <v>0</v>
          </cell>
          <cell r="AP220">
            <v>0</v>
          </cell>
          <cell r="AQ220">
            <v>152469</v>
          </cell>
          <cell r="AS220">
            <v>211</v>
          </cell>
          <cell r="AT220">
            <v>0</v>
          </cell>
          <cell r="AU220">
            <v>0</v>
          </cell>
          <cell r="AV220">
            <v>0</v>
          </cell>
          <cell r="AW220">
            <v>0</v>
          </cell>
          <cell r="AX220">
            <v>0</v>
          </cell>
          <cell r="AY220">
            <v>493357</v>
          </cell>
          <cell r="BH220">
            <v>0</v>
          </cell>
          <cell r="CA220">
            <v>211</v>
          </cell>
          <cell r="CB220">
            <v>210</v>
          </cell>
          <cell r="CC220" t="str">
            <v>NORTH ANDOVER</v>
          </cell>
          <cell r="CD220">
            <v>144027</v>
          </cell>
          <cell r="CE220">
            <v>128880</v>
          </cell>
          <cell r="CF220">
            <v>15147</v>
          </cell>
          <cell r="CG220">
            <v>26298.6</v>
          </cell>
          <cell r="CH220">
            <v>0</v>
          </cell>
          <cell r="CI220">
            <v>0</v>
          </cell>
          <cell r="CJ220">
            <v>41445.599999999999</v>
          </cell>
          <cell r="CK220">
            <v>18354.276975745575</v>
          </cell>
          <cell r="DA220">
            <v>211</v>
          </cell>
          <cell r="DB220" t="str">
            <v>NORTH ANDOVER</v>
          </cell>
          <cell r="DG220">
            <v>0</v>
          </cell>
          <cell r="DK220">
            <v>0</v>
          </cell>
          <cell r="DL220">
            <v>0</v>
          </cell>
          <cell r="DN220">
            <v>0</v>
          </cell>
          <cell r="DP220">
            <v>15147</v>
          </cell>
          <cell r="DQ220">
            <v>23589</v>
          </cell>
          <cell r="DR220">
            <v>-8442</v>
          </cell>
          <cell r="DT220">
            <v>0</v>
          </cell>
          <cell r="EC220">
            <v>-211</v>
          </cell>
        </row>
        <row r="221">
          <cell r="A221">
            <v>212</v>
          </cell>
          <cell r="B221">
            <v>211</v>
          </cell>
          <cell r="C221" t="str">
            <v>NORTH ATTLEBOROUGH</v>
          </cell>
          <cell r="D221">
            <v>158</v>
          </cell>
          <cell r="E221">
            <v>2195799</v>
          </cell>
          <cell r="F221">
            <v>0</v>
          </cell>
          <cell r="G221">
            <v>148204</v>
          </cell>
          <cell r="H221">
            <v>2344003</v>
          </cell>
          <cell r="J221">
            <v>148204</v>
          </cell>
          <cell r="K221">
            <v>140721.00334684516</v>
          </cell>
          <cell r="L221">
            <v>288925.00334684516</v>
          </cell>
          <cell r="N221">
            <v>2055077.996653155</v>
          </cell>
          <cell r="P221">
            <v>148204</v>
          </cell>
          <cell r="Q221">
            <v>0</v>
          </cell>
          <cell r="R221">
            <v>0</v>
          </cell>
          <cell r="S221">
            <v>140721.00334684516</v>
          </cell>
          <cell r="T221">
            <v>288925.00334684516</v>
          </cell>
          <cell r="V221">
            <v>415529.6</v>
          </cell>
          <cell r="Z221">
            <v>212</v>
          </cell>
          <cell r="AA221">
            <v>158</v>
          </cell>
          <cell r="AB221">
            <v>0</v>
          </cell>
          <cell r="AC221">
            <v>0</v>
          </cell>
          <cell r="AD221">
            <v>0</v>
          </cell>
          <cell r="AE221">
            <v>0</v>
          </cell>
          <cell r="AF221">
            <v>2195799</v>
          </cell>
          <cell r="AG221">
            <v>0</v>
          </cell>
          <cell r="AH221">
            <v>0</v>
          </cell>
          <cell r="AI221">
            <v>2195799</v>
          </cell>
          <cell r="AJ221">
            <v>0</v>
          </cell>
          <cell r="AK221">
            <v>148204</v>
          </cell>
          <cell r="AL221">
            <v>2344003</v>
          </cell>
          <cell r="AM221">
            <v>0</v>
          </cell>
          <cell r="AN221">
            <v>0</v>
          </cell>
          <cell r="AO221">
            <v>0</v>
          </cell>
          <cell r="AP221">
            <v>0</v>
          </cell>
          <cell r="AQ221">
            <v>2344003</v>
          </cell>
          <cell r="AS221">
            <v>212</v>
          </cell>
          <cell r="AT221">
            <v>0</v>
          </cell>
          <cell r="AU221">
            <v>0</v>
          </cell>
          <cell r="AV221">
            <v>0</v>
          </cell>
          <cell r="AW221">
            <v>0</v>
          </cell>
          <cell r="AX221">
            <v>0</v>
          </cell>
          <cell r="AY221">
            <v>493357</v>
          </cell>
          <cell r="BH221">
            <v>0</v>
          </cell>
          <cell r="CA221">
            <v>212</v>
          </cell>
          <cell r="CB221">
            <v>211</v>
          </cell>
          <cell r="CC221" t="str">
            <v>NORTH ATTLEBOROUGH</v>
          </cell>
          <cell r="CD221">
            <v>2195799</v>
          </cell>
          <cell r="CE221">
            <v>2068933</v>
          </cell>
          <cell r="CF221">
            <v>126866</v>
          </cell>
          <cell r="CG221">
            <v>113606.39999999999</v>
          </cell>
          <cell r="CH221">
            <v>26853.200000000001</v>
          </cell>
          <cell r="CI221">
            <v>0</v>
          </cell>
          <cell r="CJ221">
            <v>267325.59999999998</v>
          </cell>
          <cell r="CK221">
            <v>140721.00334684516</v>
          </cell>
          <cell r="DA221">
            <v>212</v>
          </cell>
          <cell r="DB221" t="str">
            <v>NORTH ATTLEBOROUGH</v>
          </cell>
          <cell r="DG221">
            <v>0</v>
          </cell>
          <cell r="DK221">
            <v>0</v>
          </cell>
          <cell r="DL221">
            <v>0</v>
          </cell>
          <cell r="DN221">
            <v>0</v>
          </cell>
          <cell r="DP221">
            <v>126866</v>
          </cell>
          <cell r="DQ221">
            <v>275070</v>
          </cell>
          <cell r="DR221">
            <v>-148204</v>
          </cell>
          <cell r="DT221">
            <v>0</v>
          </cell>
          <cell r="EC221">
            <v>-212</v>
          </cell>
        </row>
        <row r="222">
          <cell r="A222">
            <v>213</v>
          </cell>
          <cell r="B222">
            <v>215</v>
          </cell>
          <cell r="C222" t="str">
            <v>NORTHBOROUGH</v>
          </cell>
          <cell r="D222">
            <v>2</v>
          </cell>
          <cell r="E222">
            <v>34666</v>
          </cell>
          <cell r="F222">
            <v>0</v>
          </cell>
          <cell r="G222">
            <v>1876</v>
          </cell>
          <cell r="H222">
            <v>36542</v>
          </cell>
          <cell r="J222">
            <v>1876</v>
          </cell>
          <cell r="K222">
            <v>914</v>
          </cell>
          <cell r="L222">
            <v>2790</v>
          </cell>
          <cell r="N222">
            <v>33752</v>
          </cell>
          <cell r="P222">
            <v>1876</v>
          </cell>
          <cell r="Q222">
            <v>0</v>
          </cell>
          <cell r="R222">
            <v>0</v>
          </cell>
          <cell r="S222">
            <v>914</v>
          </cell>
          <cell r="T222">
            <v>2790</v>
          </cell>
          <cell r="V222">
            <v>2790</v>
          </cell>
          <cell r="Z222">
            <v>213</v>
          </cell>
          <cell r="AA222">
            <v>2</v>
          </cell>
          <cell r="AB222">
            <v>0</v>
          </cell>
          <cell r="AC222">
            <v>0</v>
          </cell>
          <cell r="AD222">
            <v>0</v>
          </cell>
          <cell r="AE222">
            <v>0</v>
          </cell>
          <cell r="AF222">
            <v>34666</v>
          </cell>
          <cell r="AG222">
            <v>0</v>
          </cell>
          <cell r="AH222">
            <v>0</v>
          </cell>
          <cell r="AI222">
            <v>34666</v>
          </cell>
          <cell r="AJ222">
            <v>0</v>
          </cell>
          <cell r="AK222">
            <v>1876</v>
          </cell>
          <cell r="AL222">
            <v>36542</v>
          </cell>
          <cell r="AM222">
            <v>0</v>
          </cell>
          <cell r="AN222">
            <v>0</v>
          </cell>
          <cell r="AO222">
            <v>0</v>
          </cell>
          <cell r="AP222">
            <v>0</v>
          </cell>
          <cell r="AQ222">
            <v>36542</v>
          </cell>
          <cell r="AS222">
            <v>213</v>
          </cell>
          <cell r="AT222">
            <v>0</v>
          </cell>
          <cell r="AU222">
            <v>0</v>
          </cell>
          <cell r="AV222">
            <v>0</v>
          </cell>
          <cell r="AW222">
            <v>0</v>
          </cell>
          <cell r="AX222">
            <v>0</v>
          </cell>
          <cell r="AY222">
            <v>493357</v>
          </cell>
          <cell r="BH222">
            <v>0</v>
          </cell>
          <cell r="CA222">
            <v>213</v>
          </cell>
          <cell r="CB222">
            <v>215</v>
          </cell>
          <cell r="CC222" t="str">
            <v>NORTHBOROUGH</v>
          </cell>
          <cell r="CD222">
            <v>34666</v>
          </cell>
          <cell r="CE222">
            <v>33752</v>
          </cell>
          <cell r="CF222">
            <v>914</v>
          </cell>
          <cell r="CG222">
            <v>0</v>
          </cell>
          <cell r="CH222">
            <v>0</v>
          </cell>
          <cell r="CI222">
            <v>0</v>
          </cell>
          <cell r="CJ222">
            <v>914</v>
          </cell>
          <cell r="CK222">
            <v>914</v>
          </cell>
          <cell r="DA222">
            <v>213</v>
          </cell>
          <cell r="DB222" t="str">
            <v>NORTHBOROUGH</v>
          </cell>
          <cell r="DG222">
            <v>0</v>
          </cell>
          <cell r="DK222">
            <v>0</v>
          </cell>
          <cell r="DL222">
            <v>0</v>
          </cell>
          <cell r="DN222">
            <v>0</v>
          </cell>
          <cell r="DP222">
            <v>914</v>
          </cell>
          <cell r="DQ222">
            <v>2790</v>
          </cell>
          <cell r="DR222">
            <v>-1876</v>
          </cell>
          <cell r="DT222">
            <v>0</v>
          </cell>
          <cell r="EC222">
            <v>-213</v>
          </cell>
        </row>
        <row r="223">
          <cell r="A223">
            <v>214</v>
          </cell>
          <cell r="B223">
            <v>216</v>
          </cell>
          <cell r="C223" t="str">
            <v>NORTHBRIDGE</v>
          </cell>
          <cell r="D223">
            <v>4</v>
          </cell>
          <cell r="E223">
            <v>57700</v>
          </cell>
          <cell r="F223">
            <v>0</v>
          </cell>
          <cell r="G223">
            <v>3752</v>
          </cell>
          <cell r="H223">
            <v>61452</v>
          </cell>
          <cell r="J223">
            <v>3752</v>
          </cell>
          <cell r="K223">
            <v>17423.097727878481</v>
          </cell>
          <cell r="L223">
            <v>21175.097727878481</v>
          </cell>
          <cell r="N223">
            <v>40276.902272121515</v>
          </cell>
          <cell r="P223">
            <v>3752</v>
          </cell>
          <cell r="Q223">
            <v>0</v>
          </cell>
          <cell r="R223">
            <v>0</v>
          </cell>
          <cell r="S223">
            <v>17423.097727878481</v>
          </cell>
          <cell r="T223">
            <v>21175.097727878481</v>
          </cell>
          <cell r="V223">
            <v>21204.6</v>
          </cell>
          <cell r="Z223">
            <v>214</v>
          </cell>
          <cell r="AA223">
            <v>4</v>
          </cell>
          <cell r="AB223">
            <v>0</v>
          </cell>
          <cell r="AC223">
            <v>0</v>
          </cell>
          <cell r="AD223">
            <v>0</v>
          </cell>
          <cell r="AE223">
            <v>0</v>
          </cell>
          <cell r="AF223">
            <v>57700</v>
          </cell>
          <cell r="AG223">
            <v>0</v>
          </cell>
          <cell r="AH223">
            <v>0</v>
          </cell>
          <cell r="AI223">
            <v>57700</v>
          </cell>
          <cell r="AJ223">
            <v>0</v>
          </cell>
          <cell r="AK223">
            <v>3752</v>
          </cell>
          <cell r="AL223">
            <v>61452</v>
          </cell>
          <cell r="AM223">
            <v>0</v>
          </cell>
          <cell r="AN223">
            <v>0</v>
          </cell>
          <cell r="AO223">
            <v>0</v>
          </cell>
          <cell r="AP223">
            <v>0</v>
          </cell>
          <cell r="AQ223">
            <v>61452</v>
          </cell>
          <cell r="AS223">
            <v>214</v>
          </cell>
          <cell r="AT223">
            <v>0</v>
          </cell>
          <cell r="AU223">
            <v>0</v>
          </cell>
          <cell r="AV223">
            <v>0</v>
          </cell>
          <cell r="AW223">
            <v>0</v>
          </cell>
          <cell r="AX223">
            <v>0</v>
          </cell>
          <cell r="AY223">
            <v>493357</v>
          </cell>
          <cell r="BH223">
            <v>0</v>
          </cell>
          <cell r="CA223">
            <v>214</v>
          </cell>
          <cell r="CB223">
            <v>216</v>
          </cell>
          <cell r="CC223" t="str">
            <v>NORTHBRIDGE</v>
          </cell>
          <cell r="CD223">
            <v>57700</v>
          </cell>
          <cell r="CE223">
            <v>40281</v>
          </cell>
          <cell r="CF223">
            <v>17419</v>
          </cell>
          <cell r="CG223">
            <v>33.6</v>
          </cell>
          <cell r="CH223">
            <v>0</v>
          </cell>
          <cell r="CI223">
            <v>0</v>
          </cell>
          <cell r="CJ223">
            <v>17452.599999999999</v>
          </cell>
          <cell r="CK223">
            <v>17423.097727878481</v>
          </cell>
          <cell r="DA223">
            <v>214</v>
          </cell>
          <cell r="DB223" t="str">
            <v>NORTHBRIDGE</v>
          </cell>
          <cell r="DG223">
            <v>0</v>
          </cell>
          <cell r="DK223">
            <v>0</v>
          </cell>
          <cell r="DL223">
            <v>0</v>
          </cell>
          <cell r="DN223">
            <v>0</v>
          </cell>
          <cell r="DP223">
            <v>17419</v>
          </cell>
          <cell r="DQ223">
            <v>21171</v>
          </cell>
          <cell r="DR223">
            <v>-3752</v>
          </cell>
          <cell r="DT223">
            <v>0</v>
          </cell>
          <cell r="EC223">
            <v>-214</v>
          </cell>
        </row>
        <row r="224">
          <cell r="A224">
            <v>215</v>
          </cell>
          <cell r="B224">
            <v>212</v>
          </cell>
          <cell r="C224" t="str">
            <v>NORTH BROOKFIELD</v>
          </cell>
          <cell r="D224">
            <v>10</v>
          </cell>
          <cell r="E224">
            <v>131070</v>
          </cell>
          <cell r="F224">
            <v>0</v>
          </cell>
          <cell r="G224">
            <v>9380</v>
          </cell>
          <cell r="H224">
            <v>140450</v>
          </cell>
          <cell r="J224">
            <v>9380</v>
          </cell>
          <cell r="K224">
            <v>3426.5785909564856</v>
          </cell>
          <cell r="L224">
            <v>12806.578590956486</v>
          </cell>
          <cell r="N224">
            <v>127643.42140904351</v>
          </cell>
          <cell r="P224">
            <v>9380</v>
          </cell>
          <cell r="Q224">
            <v>0</v>
          </cell>
          <cell r="R224">
            <v>0</v>
          </cell>
          <cell r="S224">
            <v>3426.5785909564856</v>
          </cell>
          <cell r="T224">
            <v>12806.578590956486</v>
          </cell>
          <cell r="V224">
            <v>55677.2</v>
          </cell>
          <cell r="Z224">
            <v>215</v>
          </cell>
          <cell r="AA224">
            <v>10</v>
          </cell>
          <cell r="AB224">
            <v>0</v>
          </cell>
          <cell r="AC224">
            <v>0</v>
          </cell>
          <cell r="AD224">
            <v>0</v>
          </cell>
          <cell r="AE224">
            <v>0</v>
          </cell>
          <cell r="AF224">
            <v>131070</v>
          </cell>
          <cell r="AG224">
            <v>0</v>
          </cell>
          <cell r="AH224">
            <v>0</v>
          </cell>
          <cell r="AI224">
            <v>131070</v>
          </cell>
          <cell r="AJ224">
            <v>0</v>
          </cell>
          <cell r="AK224">
            <v>9380</v>
          </cell>
          <cell r="AL224">
            <v>140450</v>
          </cell>
          <cell r="AM224">
            <v>0</v>
          </cell>
          <cell r="AN224">
            <v>0</v>
          </cell>
          <cell r="AO224">
            <v>0</v>
          </cell>
          <cell r="AP224">
            <v>0</v>
          </cell>
          <cell r="AQ224">
            <v>140450</v>
          </cell>
          <cell r="AS224">
            <v>215</v>
          </cell>
          <cell r="AT224">
            <v>0</v>
          </cell>
          <cell r="AU224">
            <v>0</v>
          </cell>
          <cell r="AV224">
            <v>0</v>
          </cell>
          <cell r="AW224">
            <v>0</v>
          </cell>
          <cell r="AX224">
            <v>0</v>
          </cell>
          <cell r="AY224">
            <v>493357</v>
          </cell>
          <cell r="BH224">
            <v>0</v>
          </cell>
          <cell r="CA224">
            <v>215</v>
          </cell>
          <cell r="CB224">
            <v>212</v>
          </cell>
          <cell r="CC224" t="str">
            <v>NORTH BROOKFIELD</v>
          </cell>
          <cell r="CD224">
            <v>131070</v>
          </cell>
          <cell r="CE224">
            <v>147180</v>
          </cell>
          <cell r="CF224">
            <v>0</v>
          </cell>
          <cell r="CG224">
            <v>28096.799999999999</v>
          </cell>
          <cell r="CH224">
            <v>18200.400000000001</v>
          </cell>
          <cell r="CI224">
            <v>0</v>
          </cell>
          <cell r="CJ224">
            <v>46297.2</v>
          </cell>
          <cell r="CK224">
            <v>3426.5785909564856</v>
          </cell>
          <cell r="DA224">
            <v>215</v>
          </cell>
          <cell r="DB224" t="str">
            <v>NORTH BROOKFIELD</v>
          </cell>
          <cell r="DG224">
            <v>0</v>
          </cell>
          <cell r="DK224">
            <v>0</v>
          </cell>
          <cell r="DL224">
            <v>0</v>
          </cell>
          <cell r="DN224">
            <v>0</v>
          </cell>
          <cell r="DP224">
            <v>0</v>
          </cell>
          <cell r="DQ224">
            <v>0</v>
          </cell>
          <cell r="DR224">
            <v>0</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V225">
            <v>0</v>
          </cell>
          <cell r="Z225">
            <v>216</v>
          </cell>
          <cell r="AS225">
            <v>216</v>
          </cell>
          <cell r="AT225">
            <v>0</v>
          </cell>
          <cell r="AU225">
            <v>0</v>
          </cell>
          <cell r="AV225">
            <v>0</v>
          </cell>
          <cell r="AW225">
            <v>0</v>
          </cell>
          <cell r="AX225">
            <v>0</v>
          </cell>
          <cell r="AY225">
            <v>493357</v>
          </cell>
          <cell r="BH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v>
          </cell>
          <cell r="E226">
            <v>35146</v>
          </cell>
          <cell r="F226">
            <v>0</v>
          </cell>
          <cell r="G226">
            <v>1876</v>
          </cell>
          <cell r="H226">
            <v>37022</v>
          </cell>
          <cell r="J226">
            <v>1876</v>
          </cell>
          <cell r="K226">
            <v>808</v>
          </cell>
          <cell r="L226">
            <v>2684</v>
          </cell>
          <cell r="N226">
            <v>34338</v>
          </cell>
          <cell r="P226">
            <v>1876</v>
          </cell>
          <cell r="Q226">
            <v>0</v>
          </cell>
          <cell r="R226">
            <v>0</v>
          </cell>
          <cell r="S226">
            <v>808</v>
          </cell>
          <cell r="T226">
            <v>2684</v>
          </cell>
          <cell r="V226">
            <v>14375.6</v>
          </cell>
          <cell r="Z226">
            <v>217</v>
          </cell>
          <cell r="AA226">
            <v>2</v>
          </cell>
          <cell r="AB226">
            <v>0</v>
          </cell>
          <cell r="AC226">
            <v>0</v>
          </cell>
          <cell r="AD226">
            <v>0</v>
          </cell>
          <cell r="AE226">
            <v>0</v>
          </cell>
          <cell r="AF226">
            <v>35146</v>
          </cell>
          <cell r="AG226">
            <v>0</v>
          </cell>
          <cell r="AH226">
            <v>0</v>
          </cell>
          <cell r="AI226">
            <v>35146</v>
          </cell>
          <cell r="AJ226">
            <v>0</v>
          </cell>
          <cell r="AK226">
            <v>1876</v>
          </cell>
          <cell r="AL226">
            <v>37022</v>
          </cell>
          <cell r="AM226">
            <v>0</v>
          </cell>
          <cell r="AN226">
            <v>0</v>
          </cell>
          <cell r="AO226">
            <v>0</v>
          </cell>
          <cell r="AP226">
            <v>0</v>
          </cell>
          <cell r="AQ226">
            <v>37022</v>
          </cell>
          <cell r="AS226">
            <v>217</v>
          </cell>
          <cell r="AT226">
            <v>0</v>
          </cell>
          <cell r="AU226">
            <v>0</v>
          </cell>
          <cell r="AV226">
            <v>0</v>
          </cell>
          <cell r="AW226">
            <v>0</v>
          </cell>
          <cell r="AX226">
            <v>0</v>
          </cell>
          <cell r="AY226">
            <v>493357</v>
          </cell>
          <cell r="BH226">
            <v>0</v>
          </cell>
          <cell r="CA226">
            <v>217</v>
          </cell>
          <cell r="CB226">
            <v>213</v>
          </cell>
          <cell r="CC226" t="str">
            <v>NORTH READING</v>
          </cell>
          <cell r="CD226">
            <v>35146</v>
          </cell>
          <cell r="CE226">
            <v>34338</v>
          </cell>
          <cell r="CF226">
            <v>808</v>
          </cell>
          <cell r="CG226">
            <v>0</v>
          </cell>
          <cell r="CH226">
            <v>11691.6</v>
          </cell>
          <cell r="CI226">
            <v>0</v>
          </cell>
          <cell r="CJ226">
            <v>12499.6</v>
          </cell>
          <cell r="CK226">
            <v>808</v>
          </cell>
          <cell r="DA226">
            <v>217</v>
          </cell>
          <cell r="DB226" t="str">
            <v>NORTH READING</v>
          </cell>
          <cell r="DG226">
            <v>0</v>
          </cell>
          <cell r="DK226">
            <v>0</v>
          </cell>
          <cell r="DL226">
            <v>0</v>
          </cell>
          <cell r="DN226">
            <v>0</v>
          </cell>
          <cell r="DP226">
            <v>808</v>
          </cell>
          <cell r="DQ226">
            <v>2684</v>
          </cell>
          <cell r="DR226">
            <v>-1876</v>
          </cell>
          <cell r="DT226">
            <v>0</v>
          </cell>
          <cell r="EC226">
            <v>-217</v>
          </cell>
        </row>
        <row r="227">
          <cell r="A227">
            <v>218</v>
          </cell>
          <cell r="B227">
            <v>218</v>
          </cell>
          <cell r="C227" t="str">
            <v>NORTON</v>
          </cell>
          <cell r="D227">
            <v>77</v>
          </cell>
          <cell r="E227">
            <v>1184568</v>
          </cell>
          <cell r="F227">
            <v>0</v>
          </cell>
          <cell r="G227">
            <v>72226</v>
          </cell>
          <cell r="H227">
            <v>1256794</v>
          </cell>
          <cell r="J227">
            <v>72226</v>
          </cell>
          <cell r="K227">
            <v>0</v>
          </cell>
          <cell r="L227">
            <v>72226</v>
          </cell>
          <cell r="N227">
            <v>1184568</v>
          </cell>
          <cell r="P227">
            <v>72226</v>
          </cell>
          <cell r="Q227">
            <v>0</v>
          </cell>
          <cell r="R227">
            <v>0</v>
          </cell>
          <cell r="S227">
            <v>0</v>
          </cell>
          <cell r="T227">
            <v>72226</v>
          </cell>
          <cell r="V227">
            <v>107821.20000000001</v>
          </cell>
          <cell r="Z227">
            <v>218</v>
          </cell>
          <cell r="AA227">
            <v>77</v>
          </cell>
          <cell r="AB227">
            <v>0</v>
          </cell>
          <cell r="AC227">
            <v>0</v>
          </cell>
          <cell r="AD227">
            <v>0</v>
          </cell>
          <cell r="AE227">
            <v>0</v>
          </cell>
          <cell r="AF227">
            <v>1184568</v>
          </cell>
          <cell r="AG227">
            <v>0</v>
          </cell>
          <cell r="AH227">
            <v>0</v>
          </cell>
          <cell r="AI227">
            <v>1184568</v>
          </cell>
          <cell r="AJ227">
            <v>0</v>
          </cell>
          <cell r="AK227">
            <v>72226</v>
          </cell>
          <cell r="AL227">
            <v>1256794</v>
          </cell>
          <cell r="AM227">
            <v>0</v>
          </cell>
          <cell r="AN227">
            <v>0</v>
          </cell>
          <cell r="AO227">
            <v>0</v>
          </cell>
          <cell r="AP227">
            <v>0</v>
          </cell>
          <cell r="AQ227">
            <v>1256794</v>
          </cell>
          <cell r="AS227">
            <v>218</v>
          </cell>
          <cell r="AT227">
            <v>0</v>
          </cell>
          <cell r="AU227">
            <v>0</v>
          </cell>
          <cell r="AV227">
            <v>0</v>
          </cell>
          <cell r="AW227">
            <v>0</v>
          </cell>
          <cell r="AX227">
            <v>0</v>
          </cell>
          <cell r="AY227">
            <v>493357</v>
          </cell>
          <cell r="BH227">
            <v>0</v>
          </cell>
          <cell r="CA227">
            <v>218</v>
          </cell>
          <cell r="CB227">
            <v>218</v>
          </cell>
          <cell r="CC227" t="str">
            <v>NORTON</v>
          </cell>
          <cell r="CD227">
            <v>1184568</v>
          </cell>
          <cell r="CE227">
            <v>1212283</v>
          </cell>
          <cell r="CF227">
            <v>0</v>
          </cell>
          <cell r="CG227">
            <v>0</v>
          </cell>
          <cell r="CH227">
            <v>35595.200000000004</v>
          </cell>
          <cell r="CI227">
            <v>0</v>
          </cell>
          <cell r="CJ227">
            <v>35595.200000000004</v>
          </cell>
          <cell r="CK227">
            <v>0</v>
          </cell>
          <cell r="DA227">
            <v>218</v>
          </cell>
          <cell r="DB227" t="str">
            <v>NORTON</v>
          </cell>
          <cell r="DG227">
            <v>0</v>
          </cell>
          <cell r="DK227">
            <v>0</v>
          </cell>
          <cell r="DL227">
            <v>0</v>
          </cell>
          <cell r="DN227">
            <v>0</v>
          </cell>
          <cell r="DP227">
            <v>0</v>
          </cell>
          <cell r="DQ227">
            <v>44511</v>
          </cell>
          <cell r="DR227">
            <v>-44511</v>
          </cell>
          <cell r="DT227">
            <v>0</v>
          </cell>
          <cell r="EC227">
            <v>-218</v>
          </cell>
        </row>
        <row r="228">
          <cell r="A228">
            <v>219</v>
          </cell>
          <cell r="B228">
            <v>219</v>
          </cell>
          <cell r="C228" t="str">
            <v>NORWELL</v>
          </cell>
          <cell r="D228">
            <v>23</v>
          </cell>
          <cell r="E228">
            <v>389955</v>
          </cell>
          <cell r="F228">
            <v>0</v>
          </cell>
          <cell r="G228">
            <v>21574</v>
          </cell>
          <cell r="H228">
            <v>411529</v>
          </cell>
          <cell r="J228">
            <v>21574</v>
          </cell>
          <cell r="K228">
            <v>105610.49539711121</v>
          </cell>
          <cell r="L228">
            <v>127184.49539711121</v>
          </cell>
          <cell r="N228">
            <v>284344.50460288877</v>
          </cell>
          <cell r="P228">
            <v>21574</v>
          </cell>
          <cell r="Q228">
            <v>0</v>
          </cell>
          <cell r="R228">
            <v>0</v>
          </cell>
          <cell r="S228">
            <v>105610.49539711121</v>
          </cell>
          <cell r="T228">
            <v>127184.49539711121</v>
          </cell>
          <cell r="V228">
            <v>196456.6</v>
          </cell>
          <cell r="Z228">
            <v>219</v>
          </cell>
          <cell r="AA228">
            <v>23</v>
          </cell>
          <cell r="AB228">
            <v>0</v>
          </cell>
          <cell r="AC228">
            <v>0</v>
          </cell>
          <cell r="AD228">
            <v>0</v>
          </cell>
          <cell r="AE228">
            <v>0</v>
          </cell>
          <cell r="AF228">
            <v>389955</v>
          </cell>
          <cell r="AG228">
            <v>0</v>
          </cell>
          <cell r="AH228">
            <v>0</v>
          </cell>
          <cell r="AI228">
            <v>389955</v>
          </cell>
          <cell r="AJ228">
            <v>0</v>
          </cell>
          <cell r="AK228">
            <v>21574</v>
          </cell>
          <cell r="AL228">
            <v>411529</v>
          </cell>
          <cell r="AM228">
            <v>0</v>
          </cell>
          <cell r="AN228">
            <v>0</v>
          </cell>
          <cell r="AO228">
            <v>0</v>
          </cell>
          <cell r="AP228">
            <v>0</v>
          </cell>
          <cell r="AQ228">
            <v>411529</v>
          </cell>
          <cell r="AS228">
            <v>219</v>
          </cell>
          <cell r="AT228">
            <v>0</v>
          </cell>
          <cell r="AU228">
            <v>0</v>
          </cell>
          <cell r="AV228">
            <v>0</v>
          </cell>
          <cell r="AW228">
            <v>0</v>
          </cell>
          <cell r="AX228">
            <v>0</v>
          </cell>
          <cell r="AY228">
            <v>493357</v>
          </cell>
          <cell r="BH228">
            <v>0</v>
          </cell>
          <cell r="CA228">
            <v>219</v>
          </cell>
          <cell r="CB228">
            <v>219</v>
          </cell>
          <cell r="CC228" t="str">
            <v>NORWELL</v>
          </cell>
          <cell r="CD228">
            <v>389955</v>
          </cell>
          <cell r="CE228">
            <v>287525</v>
          </cell>
          <cell r="CF228">
            <v>102430</v>
          </cell>
          <cell r="CG228">
            <v>26079</v>
          </cell>
          <cell r="CH228">
            <v>46373.600000000006</v>
          </cell>
          <cell r="CI228">
            <v>0</v>
          </cell>
          <cell r="CJ228">
            <v>174882.6</v>
          </cell>
          <cell r="CK228">
            <v>105610.49539711121</v>
          </cell>
          <cell r="DA228">
            <v>219</v>
          </cell>
          <cell r="DB228" t="str">
            <v>NORWELL</v>
          </cell>
          <cell r="DG228">
            <v>0</v>
          </cell>
          <cell r="DK228">
            <v>0</v>
          </cell>
          <cell r="DL228">
            <v>0</v>
          </cell>
          <cell r="DN228">
            <v>0</v>
          </cell>
          <cell r="DP228">
            <v>102430</v>
          </cell>
          <cell r="DQ228">
            <v>124004</v>
          </cell>
          <cell r="DR228">
            <v>-21574</v>
          </cell>
          <cell r="DT228">
            <v>0</v>
          </cell>
          <cell r="EC228">
            <v>-219</v>
          </cell>
        </row>
        <row r="229">
          <cell r="A229">
            <v>220</v>
          </cell>
          <cell r="B229">
            <v>220</v>
          </cell>
          <cell r="C229" t="str">
            <v>NORWOOD</v>
          </cell>
          <cell r="D229">
            <v>71</v>
          </cell>
          <cell r="E229">
            <v>1291856</v>
          </cell>
          <cell r="F229">
            <v>0</v>
          </cell>
          <cell r="G229">
            <v>66598</v>
          </cell>
          <cell r="H229">
            <v>1358454</v>
          </cell>
          <cell r="J229">
            <v>66598</v>
          </cell>
          <cell r="K229">
            <v>186972.229918495</v>
          </cell>
          <cell r="L229">
            <v>253570.229918495</v>
          </cell>
          <cell r="N229">
            <v>1104883.7700815049</v>
          </cell>
          <cell r="P229">
            <v>66598</v>
          </cell>
          <cell r="Q229">
            <v>0</v>
          </cell>
          <cell r="R229">
            <v>0</v>
          </cell>
          <cell r="S229">
            <v>186972.229918495</v>
          </cell>
          <cell r="T229">
            <v>253570.229918495</v>
          </cell>
          <cell r="V229">
            <v>340812.6</v>
          </cell>
          <cell r="Z229">
            <v>220</v>
          </cell>
          <cell r="AA229">
            <v>71</v>
          </cell>
          <cell r="AB229">
            <v>0</v>
          </cell>
          <cell r="AC229">
            <v>0</v>
          </cell>
          <cell r="AD229">
            <v>0</v>
          </cell>
          <cell r="AE229">
            <v>0</v>
          </cell>
          <cell r="AF229">
            <v>1291856</v>
          </cell>
          <cell r="AG229">
            <v>0</v>
          </cell>
          <cell r="AH229">
            <v>0</v>
          </cell>
          <cell r="AI229">
            <v>1291856</v>
          </cell>
          <cell r="AJ229">
            <v>0</v>
          </cell>
          <cell r="AK229">
            <v>66598</v>
          </cell>
          <cell r="AL229">
            <v>1358454</v>
          </cell>
          <cell r="AM229">
            <v>0</v>
          </cell>
          <cell r="AN229">
            <v>0</v>
          </cell>
          <cell r="AO229">
            <v>0</v>
          </cell>
          <cell r="AP229">
            <v>0</v>
          </cell>
          <cell r="AQ229">
            <v>1358454</v>
          </cell>
          <cell r="AS229">
            <v>220</v>
          </cell>
          <cell r="AT229">
            <v>0</v>
          </cell>
          <cell r="AU229">
            <v>0</v>
          </cell>
          <cell r="AV229">
            <v>0</v>
          </cell>
          <cell r="AW229">
            <v>0</v>
          </cell>
          <cell r="AX229">
            <v>0</v>
          </cell>
          <cell r="AY229">
            <v>493357</v>
          </cell>
          <cell r="BH229">
            <v>0</v>
          </cell>
          <cell r="CA229">
            <v>220</v>
          </cell>
          <cell r="CB229">
            <v>220</v>
          </cell>
          <cell r="CC229" t="str">
            <v>NORWOOD</v>
          </cell>
          <cell r="CD229">
            <v>1291856</v>
          </cell>
          <cell r="CE229">
            <v>1115918</v>
          </cell>
          <cell r="CF229">
            <v>175938</v>
          </cell>
          <cell r="CG229">
            <v>90477</v>
          </cell>
          <cell r="CH229">
            <v>7799.6</v>
          </cell>
          <cell r="CI229">
            <v>0</v>
          </cell>
          <cell r="CJ229">
            <v>274214.59999999998</v>
          </cell>
          <cell r="CK229">
            <v>186972.229918495</v>
          </cell>
          <cell r="DA229">
            <v>220</v>
          </cell>
          <cell r="DB229" t="str">
            <v>NORWOOD</v>
          </cell>
          <cell r="DG229">
            <v>0</v>
          </cell>
          <cell r="DK229">
            <v>0</v>
          </cell>
          <cell r="DL229">
            <v>0</v>
          </cell>
          <cell r="DN229">
            <v>0</v>
          </cell>
          <cell r="DP229">
            <v>175938</v>
          </cell>
          <cell r="DQ229">
            <v>242536</v>
          </cell>
          <cell r="DR229">
            <v>-66598</v>
          </cell>
          <cell r="DT229">
            <v>0</v>
          </cell>
          <cell r="EC229">
            <v>-220</v>
          </cell>
        </row>
        <row r="230">
          <cell r="A230">
            <v>221</v>
          </cell>
          <cell r="B230">
            <v>221</v>
          </cell>
          <cell r="C230" t="str">
            <v>OAK BLUFFS</v>
          </cell>
          <cell r="D230">
            <v>32</v>
          </cell>
          <cell r="E230">
            <v>869760</v>
          </cell>
          <cell r="F230">
            <v>0</v>
          </cell>
          <cell r="G230">
            <v>30016</v>
          </cell>
          <cell r="H230">
            <v>899776</v>
          </cell>
          <cell r="J230">
            <v>30016</v>
          </cell>
          <cell r="K230">
            <v>84685</v>
          </cell>
          <cell r="L230">
            <v>114701</v>
          </cell>
          <cell r="N230">
            <v>785075</v>
          </cell>
          <cell r="P230">
            <v>30016</v>
          </cell>
          <cell r="Q230">
            <v>0</v>
          </cell>
          <cell r="R230">
            <v>0</v>
          </cell>
          <cell r="S230">
            <v>84685</v>
          </cell>
          <cell r="T230">
            <v>114701</v>
          </cell>
          <cell r="V230">
            <v>144925.79999999999</v>
          </cell>
          <cell r="Z230">
            <v>221</v>
          </cell>
          <cell r="AA230">
            <v>32</v>
          </cell>
          <cell r="AB230">
            <v>0</v>
          </cell>
          <cell r="AC230">
            <v>0</v>
          </cell>
          <cell r="AD230">
            <v>8</v>
          </cell>
          <cell r="AE230">
            <v>0</v>
          </cell>
          <cell r="AF230">
            <v>869760</v>
          </cell>
          <cell r="AG230">
            <v>0</v>
          </cell>
          <cell r="AH230">
            <v>0</v>
          </cell>
          <cell r="AI230">
            <v>869760</v>
          </cell>
          <cell r="AJ230">
            <v>0</v>
          </cell>
          <cell r="AK230">
            <v>30016</v>
          </cell>
          <cell r="AL230">
            <v>899776</v>
          </cell>
          <cell r="AM230">
            <v>0</v>
          </cell>
          <cell r="AN230">
            <v>0</v>
          </cell>
          <cell r="AO230">
            <v>0</v>
          </cell>
          <cell r="AP230">
            <v>0</v>
          </cell>
          <cell r="AQ230">
            <v>899776</v>
          </cell>
          <cell r="AS230">
            <v>221</v>
          </cell>
          <cell r="AT230">
            <v>0</v>
          </cell>
          <cell r="AU230">
            <v>0</v>
          </cell>
          <cell r="AV230">
            <v>0</v>
          </cell>
          <cell r="AW230">
            <v>0</v>
          </cell>
          <cell r="AX230">
            <v>0</v>
          </cell>
          <cell r="AY230">
            <v>493357</v>
          </cell>
          <cell r="BH230">
            <v>0</v>
          </cell>
          <cell r="CA230">
            <v>221</v>
          </cell>
          <cell r="CB230">
            <v>221</v>
          </cell>
          <cell r="CC230" t="str">
            <v>OAK BLUFFS</v>
          </cell>
          <cell r="CD230">
            <v>869760</v>
          </cell>
          <cell r="CE230">
            <v>785075</v>
          </cell>
          <cell r="CF230">
            <v>84685</v>
          </cell>
          <cell r="CG230">
            <v>0</v>
          </cell>
          <cell r="CH230">
            <v>30224.800000000003</v>
          </cell>
          <cell r="CI230">
            <v>0</v>
          </cell>
          <cell r="CJ230">
            <v>114909.8</v>
          </cell>
          <cell r="CK230">
            <v>84685</v>
          </cell>
          <cell r="DA230">
            <v>221</v>
          </cell>
          <cell r="DB230" t="str">
            <v>OAK BLUFFS</v>
          </cell>
          <cell r="DG230">
            <v>0</v>
          </cell>
          <cell r="DK230">
            <v>0</v>
          </cell>
          <cell r="DL230">
            <v>0</v>
          </cell>
          <cell r="DN230">
            <v>0</v>
          </cell>
          <cell r="DP230">
            <v>84685</v>
          </cell>
          <cell r="DQ230">
            <v>114701</v>
          </cell>
          <cell r="DR230">
            <v>-30016</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V231">
            <v>0</v>
          </cell>
          <cell r="Z231">
            <v>222</v>
          </cell>
          <cell r="AS231">
            <v>222</v>
          </cell>
          <cell r="AT231">
            <v>0</v>
          </cell>
          <cell r="AU231">
            <v>0</v>
          </cell>
          <cell r="AV231">
            <v>0</v>
          </cell>
          <cell r="AW231">
            <v>0</v>
          </cell>
          <cell r="AX231">
            <v>0</v>
          </cell>
          <cell r="AY231">
            <v>493357</v>
          </cell>
          <cell r="BH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v>
          </cell>
          <cell r="E232">
            <v>39292</v>
          </cell>
          <cell r="F232">
            <v>0</v>
          </cell>
          <cell r="G232">
            <v>3752</v>
          </cell>
          <cell r="H232">
            <v>43044</v>
          </cell>
          <cell r="J232">
            <v>3752</v>
          </cell>
          <cell r="K232">
            <v>740.68360636239174</v>
          </cell>
          <cell r="L232">
            <v>4492.6836063623914</v>
          </cell>
          <cell r="N232">
            <v>38551.316393637608</v>
          </cell>
          <cell r="P232">
            <v>3752</v>
          </cell>
          <cell r="Q232">
            <v>0</v>
          </cell>
          <cell r="R232">
            <v>0</v>
          </cell>
          <cell r="S232">
            <v>740.68360636239174</v>
          </cell>
          <cell r="T232">
            <v>4492.6836063623914</v>
          </cell>
          <cell r="V232">
            <v>4612.8</v>
          </cell>
          <cell r="Z232">
            <v>223</v>
          </cell>
          <cell r="AA232">
            <v>4</v>
          </cell>
          <cell r="AB232">
            <v>0</v>
          </cell>
          <cell r="AC232">
            <v>0</v>
          </cell>
          <cell r="AD232">
            <v>0</v>
          </cell>
          <cell r="AE232">
            <v>0</v>
          </cell>
          <cell r="AF232">
            <v>39292</v>
          </cell>
          <cell r="AG232">
            <v>0</v>
          </cell>
          <cell r="AH232">
            <v>0</v>
          </cell>
          <cell r="AI232">
            <v>39292</v>
          </cell>
          <cell r="AJ232">
            <v>0</v>
          </cell>
          <cell r="AK232">
            <v>3752</v>
          </cell>
          <cell r="AL232">
            <v>43044</v>
          </cell>
          <cell r="AM232">
            <v>0</v>
          </cell>
          <cell r="AN232">
            <v>0</v>
          </cell>
          <cell r="AO232">
            <v>0</v>
          </cell>
          <cell r="AP232">
            <v>0</v>
          </cell>
          <cell r="AQ232">
            <v>43044</v>
          </cell>
          <cell r="AS232">
            <v>223</v>
          </cell>
          <cell r="AT232">
            <v>0</v>
          </cell>
          <cell r="AU232">
            <v>0</v>
          </cell>
          <cell r="AV232">
            <v>0</v>
          </cell>
          <cell r="AW232">
            <v>0</v>
          </cell>
          <cell r="AX232">
            <v>0</v>
          </cell>
          <cell r="AY232">
            <v>493357</v>
          </cell>
          <cell r="BH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740.68360636239174</v>
          </cell>
          <cell r="DA232">
            <v>223</v>
          </cell>
          <cell r="DB232" t="str">
            <v>ORANGE</v>
          </cell>
          <cell r="DG232">
            <v>0</v>
          </cell>
          <cell r="DK232">
            <v>0</v>
          </cell>
          <cell r="DL232">
            <v>0</v>
          </cell>
          <cell r="DN232">
            <v>0</v>
          </cell>
          <cell r="DP232">
            <v>724</v>
          </cell>
          <cell r="DQ232">
            <v>4476</v>
          </cell>
          <cell r="DR232">
            <v>-3752</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V233">
            <v>0</v>
          </cell>
          <cell r="Z233">
            <v>224</v>
          </cell>
          <cell r="AS233">
            <v>224</v>
          </cell>
          <cell r="AT233">
            <v>0</v>
          </cell>
          <cell r="AU233">
            <v>0</v>
          </cell>
          <cell r="AV233">
            <v>0</v>
          </cell>
          <cell r="AW233">
            <v>0</v>
          </cell>
          <cell r="AX233">
            <v>0</v>
          </cell>
          <cell r="AY233">
            <v>493357</v>
          </cell>
          <cell r="BH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V234">
            <v>0</v>
          </cell>
          <cell r="Z234">
            <v>225</v>
          </cell>
          <cell r="AS234">
            <v>225</v>
          </cell>
          <cell r="AT234">
            <v>0</v>
          </cell>
          <cell r="AU234">
            <v>0</v>
          </cell>
          <cell r="AV234">
            <v>0</v>
          </cell>
          <cell r="AW234">
            <v>0</v>
          </cell>
          <cell r="AX234">
            <v>0</v>
          </cell>
          <cell r="AY234">
            <v>493357</v>
          </cell>
          <cell r="BH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27</v>
          </cell>
          <cell r="E235">
            <v>375651</v>
          </cell>
          <cell r="F235">
            <v>0</v>
          </cell>
          <cell r="G235">
            <v>25326</v>
          </cell>
          <cell r="H235">
            <v>400977</v>
          </cell>
          <cell r="J235">
            <v>25326</v>
          </cell>
          <cell r="K235">
            <v>28317</v>
          </cell>
          <cell r="L235">
            <v>53643</v>
          </cell>
          <cell r="N235">
            <v>347334</v>
          </cell>
          <cell r="P235">
            <v>25326</v>
          </cell>
          <cell r="Q235">
            <v>0</v>
          </cell>
          <cell r="R235">
            <v>0</v>
          </cell>
          <cell r="S235">
            <v>28317</v>
          </cell>
          <cell r="T235">
            <v>53643</v>
          </cell>
          <cell r="V235">
            <v>88589.4</v>
          </cell>
          <cell r="Z235">
            <v>226</v>
          </cell>
          <cell r="AA235">
            <v>27</v>
          </cell>
          <cell r="AB235">
            <v>0</v>
          </cell>
          <cell r="AC235">
            <v>0</v>
          </cell>
          <cell r="AD235">
            <v>0</v>
          </cell>
          <cell r="AE235">
            <v>0</v>
          </cell>
          <cell r="AF235">
            <v>375651</v>
          </cell>
          <cell r="AG235">
            <v>0</v>
          </cell>
          <cell r="AH235">
            <v>0</v>
          </cell>
          <cell r="AI235">
            <v>375651</v>
          </cell>
          <cell r="AJ235">
            <v>0</v>
          </cell>
          <cell r="AK235">
            <v>25326</v>
          </cell>
          <cell r="AL235">
            <v>400977</v>
          </cell>
          <cell r="AM235">
            <v>0</v>
          </cell>
          <cell r="AN235">
            <v>0</v>
          </cell>
          <cell r="AO235">
            <v>0</v>
          </cell>
          <cell r="AP235">
            <v>0</v>
          </cell>
          <cell r="AQ235">
            <v>400977</v>
          </cell>
          <cell r="AS235">
            <v>226</v>
          </cell>
          <cell r="AT235">
            <v>0</v>
          </cell>
          <cell r="AU235">
            <v>0</v>
          </cell>
          <cell r="AV235">
            <v>0</v>
          </cell>
          <cell r="AW235">
            <v>0</v>
          </cell>
          <cell r="AX235">
            <v>0</v>
          </cell>
          <cell r="AY235">
            <v>493357</v>
          </cell>
          <cell r="BH235">
            <v>0</v>
          </cell>
          <cell r="CA235">
            <v>226</v>
          </cell>
          <cell r="CB235">
            <v>226</v>
          </cell>
          <cell r="CC235" t="str">
            <v>OXFORD</v>
          </cell>
          <cell r="CD235">
            <v>375651</v>
          </cell>
          <cell r="CE235">
            <v>347334</v>
          </cell>
          <cell r="CF235">
            <v>28317</v>
          </cell>
          <cell r="CG235">
            <v>0</v>
          </cell>
          <cell r="CH235">
            <v>34946.400000000001</v>
          </cell>
          <cell r="CI235">
            <v>0</v>
          </cell>
          <cell r="CJ235">
            <v>63263.4</v>
          </cell>
          <cell r="CK235">
            <v>28317</v>
          </cell>
          <cell r="DA235">
            <v>226</v>
          </cell>
          <cell r="DB235" t="str">
            <v>OXFORD</v>
          </cell>
          <cell r="DG235">
            <v>0</v>
          </cell>
          <cell r="DK235">
            <v>0</v>
          </cell>
          <cell r="DL235">
            <v>0</v>
          </cell>
          <cell r="DN235">
            <v>0</v>
          </cell>
          <cell r="DP235">
            <v>28317</v>
          </cell>
          <cell r="DQ235">
            <v>53643</v>
          </cell>
          <cell r="DR235">
            <v>-25326</v>
          </cell>
          <cell r="DT235">
            <v>0</v>
          </cell>
          <cell r="EC235">
            <v>-226</v>
          </cell>
        </row>
        <row r="236">
          <cell r="A236">
            <v>227</v>
          </cell>
          <cell r="B236">
            <v>227</v>
          </cell>
          <cell r="C236" t="str">
            <v>PALMER</v>
          </cell>
          <cell r="D236">
            <v>29</v>
          </cell>
          <cell r="E236">
            <v>466775</v>
          </cell>
          <cell r="F236">
            <v>0</v>
          </cell>
          <cell r="G236">
            <v>27202</v>
          </cell>
          <cell r="H236">
            <v>493977</v>
          </cell>
          <cell r="J236">
            <v>27202</v>
          </cell>
          <cell r="K236">
            <v>97932.641270507564</v>
          </cell>
          <cell r="L236">
            <v>125134.64127050756</v>
          </cell>
          <cell r="N236">
            <v>368842.35872949241</v>
          </cell>
          <cell r="P236">
            <v>27202</v>
          </cell>
          <cell r="Q236">
            <v>0</v>
          </cell>
          <cell r="R236">
            <v>0</v>
          </cell>
          <cell r="S236">
            <v>97932.641270507564</v>
          </cell>
          <cell r="T236">
            <v>125134.64127050756</v>
          </cell>
          <cell r="V236">
            <v>177830.6</v>
          </cell>
          <cell r="Z236">
            <v>227</v>
          </cell>
          <cell r="AA236">
            <v>29</v>
          </cell>
          <cell r="AB236">
            <v>0</v>
          </cell>
          <cell r="AC236">
            <v>0</v>
          </cell>
          <cell r="AD236">
            <v>0</v>
          </cell>
          <cell r="AE236">
            <v>0</v>
          </cell>
          <cell r="AF236">
            <v>466775</v>
          </cell>
          <cell r="AG236">
            <v>0</v>
          </cell>
          <cell r="AH236">
            <v>0</v>
          </cell>
          <cell r="AI236">
            <v>466775</v>
          </cell>
          <cell r="AJ236">
            <v>0</v>
          </cell>
          <cell r="AK236">
            <v>27202</v>
          </cell>
          <cell r="AL236">
            <v>493977</v>
          </cell>
          <cell r="AM236">
            <v>0</v>
          </cell>
          <cell r="AN236">
            <v>0</v>
          </cell>
          <cell r="AO236">
            <v>0</v>
          </cell>
          <cell r="AP236">
            <v>0</v>
          </cell>
          <cell r="AQ236">
            <v>493977</v>
          </cell>
          <cell r="AS236">
            <v>227</v>
          </cell>
          <cell r="AT236">
            <v>0</v>
          </cell>
          <cell r="AU236">
            <v>0</v>
          </cell>
          <cell r="AV236">
            <v>0</v>
          </cell>
          <cell r="AW236">
            <v>0</v>
          </cell>
          <cell r="AX236">
            <v>0</v>
          </cell>
          <cell r="AY236">
            <v>493357</v>
          </cell>
          <cell r="BH236">
            <v>0</v>
          </cell>
          <cell r="CA236">
            <v>227</v>
          </cell>
          <cell r="CB236">
            <v>227</v>
          </cell>
          <cell r="CC236" t="str">
            <v>PALMER</v>
          </cell>
          <cell r="CD236">
            <v>466775</v>
          </cell>
          <cell r="CE236">
            <v>373209</v>
          </cell>
          <cell r="CF236">
            <v>93566</v>
          </cell>
          <cell r="CG236">
            <v>35805</v>
          </cell>
          <cell r="CH236">
            <v>21257.600000000002</v>
          </cell>
          <cell r="CI236">
            <v>0</v>
          </cell>
          <cell r="CJ236">
            <v>150628.6</v>
          </cell>
          <cell r="CK236">
            <v>97932.641270507564</v>
          </cell>
          <cell r="DA236">
            <v>227</v>
          </cell>
          <cell r="DB236" t="str">
            <v>PALMER</v>
          </cell>
          <cell r="DG236">
            <v>0</v>
          </cell>
          <cell r="DK236">
            <v>0</v>
          </cell>
          <cell r="DL236">
            <v>0</v>
          </cell>
          <cell r="DN236">
            <v>0</v>
          </cell>
          <cell r="DP236">
            <v>93566</v>
          </cell>
          <cell r="DQ236">
            <v>120768</v>
          </cell>
          <cell r="DR236">
            <v>-27202</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V237">
            <v>0</v>
          </cell>
          <cell r="Z237">
            <v>228</v>
          </cell>
          <cell r="AS237">
            <v>228</v>
          </cell>
          <cell r="AT237">
            <v>0</v>
          </cell>
          <cell r="AU237">
            <v>0</v>
          </cell>
          <cell r="AV237">
            <v>0</v>
          </cell>
          <cell r="AW237">
            <v>0</v>
          </cell>
          <cell r="AX237">
            <v>0</v>
          </cell>
          <cell r="AY237">
            <v>493357</v>
          </cell>
          <cell r="BH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87</v>
          </cell>
          <cell r="E238">
            <v>1186778</v>
          </cell>
          <cell r="F238">
            <v>0</v>
          </cell>
          <cell r="G238">
            <v>81606</v>
          </cell>
          <cell r="H238">
            <v>1268384</v>
          </cell>
          <cell r="J238">
            <v>81606</v>
          </cell>
          <cell r="K238">
            <v>203249.76023435729</v>
          </cell>
          <cell r="L238">
            <v>284855.76023435732</v>
          </cell>
          <cell r="N238">
            <v>983528.23976564268</v>
          </cell>
          <cell r="P238">
            <v>81606</v>
          </cell>
          <cell r="Q238">
            <v>0</v>
          </cell>
          <cell r="R238">
            <v>0</v>
          </cell>
          <cell r="S238">
            <v>203249.76023435729</v>
          </cell>
          <cell r="T238">
            <v>284855.76023435732</v>
          </cell>
          <cell r="V238">
            <v>393232.2</v>
          </cell>
          <cell r="Z238">
            <v>229</v>
          </cell>
          <cell r="AA238">
            <v>87</v>
          </cell>
          <cell r="AB238">
            <v>0</v>
          </cell>
          <cell r="AC238">
            <v>0</v>
          </cell>
          <cell r="AD238">
            <v>18</v>
          </cell>
          <cell r="AE238">
            <v>0</v>
          </cell>
          <cell r="AF238">
            <v>1186778</v>
          </cell>
          <cell r="AG238">
            <v>0</v>
          </cell>
          <cell r="AH238">
            <v>0</v>
          </cell>
          <cell r="AI238">
            <v>1186778</v>
          </cell>
          <cell r="AJ238">
            <v>0</v>
          </cell>
          <cell r="AK238">
            <v>81606</v>
          </cell>
          <cell r="AL238">
            <v>1268384</v>
          </cell>
          <cell r="AM238">
            <v>0</v>
          </cell>
          <cell r="AN238">
            <v>0</v>
          </cell>
          <cell r="AO238">
            <v>0</v>
          </cell>
          <cell r="AP238">
            <v>0</v>
          </cell>
          <cell r="AQ238">
            <v>1268384</v>
          </cell>
          <cell r="AS238">
            <v>229</v>
          </cell>
          <cell r="AT238">
            <v>0</v>
          </cell>
          <cell r="AU238">
            <v>0</v>
          </cell>
          <cell r="AV238">
            <v>0</v>
          </cell>
          <cell r="AW238">
            <v>0</v>
          </cell>
          <cell r="AX238">
            <v>0</v>
          </cell>
          <cell r="AY238">
            <v>493357</v>
          </cell>
          <cell r="BH238">
            <v>0</v>
          </cell>
          <cell r="CA238">
            <v>229</v>
          </cell>
          <cell r="CB238">
            <v>229</v>
          </cell>
          <cell r="CC238" t="str">
            <v>PEABODY</v>
          </cell>
          <cell r="CD238">
            <v>1186778</v>
          </cell>
          <cell r="CE238">
            <v>996205</v>
          </cell>
          <cell r="CF238">
            <v>190573</v>
          </cell>
          <cell r="CG238">
            <v>103945.2</v>
          </cell>
          <cell r="CH238">
            <v>17108</v>
          </cell>
          <cell r="CI238">
            <v>0</v>
          </cell>
          <cell r="CJ238">
            <v>311626.2</v>
          </cell>
          <cell r="CK238">
            <v>203249.76023435729</v>
          </cell>
          <cell r="DA238">
            <v>229</v>
          </cell>
          <cell r="DB238" t="str">
            <v>PEABODY</v>
          </cell>
          <cell r="DG238">
            <v>0</v>
          </cell>
          <cell r="DK238">
            <v>0</v>
          </cell>
          <cell r="DL238">
            <v>0</v>
          </cell>
          <cell r="DN238">
            <v>0</v>
          </cell>
          <cell r="DP238">
            <v>190573</v>
          </cell>
          <cell r="DQ238">
            <v>272179</v>
          </cell>
          <cell r="DR238">
            <v>-81606</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V239">
            <v>0</v>
          </cell>
          <cell r="Z239">
            <v>230</v>
          </cell>
          <cell r="AS239">
            <v>230</v>
          </cell>
          <cell r="AT239">
            <v>0</v>
          </cell>
          <cell r="AU239">
            <v>0</v>
          </cell>
          <cell r="AV239">
            <v>0</v>
          </cell>
          <cell r="AW239">
            <v>0</v>
          </cell>
          <cell r="AX239">
            <v>0</v>
          </cell>
          <cell r="AY239">
            <v>493357</v>
          </cell>
          <cell r="BH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62</v>
          </cell>
          <cell r="E240">
            <v>995520</v>
          </cell>
          <cell r="F240">
            <v>0</v>
          </cell>
          <cell r="G240">
            <v>58156</v>
          </cell>
          <cell r="H240">
            <v>1053676</v>
          </cell>
          <cell r="J240">
            <v>58156</v>
          </cell>
          <cell r="K240">
            <v>206297.21362943001</v>
          </cell>
          <cell r="L240">
            <v>264453.21362943004</v>
          </cell>
          <cell r="N240">
            <v>789222.78637056996</v>
          </cell>
          <cell r="P240">
            <v>58156</v>
          </cell>
          <cell r="Q240">
            <v>0</v>
          </cell>
          <cell r="R240">
            <v>0</v>
          </cell>
          <cell r="S240">
            <v>206297.21362943001</v>
          </cell>
          <cell r="T240">
            <v>264453.21362943004</v>
          </cell>
          <cell r="V240">
            <v>362237.80000000005</v>
          </cell>
          <cell r="Z240">
            <v>231</v>
          </cell>
          <cell r="AA240">
            <v>62</v>
          </cell>
          <cell r="AB240">
            <v>0</v>
          </cell>
          <cell r="AC240">
            <v>0</v>
          </cell>
          <cell r="AD240">
            <v>0</v>
          </cell>
          <cell r="AE240">
            <v>0</v>
          </cell>
          <cell r="AF240">
            <v>995520</v>
          </cell>
          <cell r="AG240">
            <v>0</v>
          </cell>
          <cell r="AH240">
            <v>0</v>
          </cell>
          <cell r="AI240">
            <v>995520</v>
          </cell>
          <cell r="AJ240">
            <v>0</v>
          </cell>
          <cell r="AK240">
            <v>58156</v>
          </cell>
          <cell r="AL240">
            <v>1053676</v>
          </cell>
          <cell r="AM240">
            <v>0</v>
          </cell>
          <cell r="AN240">
            <v>0</v>
          </cell>
          <cell r="AO240">
            <v>0</v>
          </cell>
          <cell r="AP240">
            <v>0</v>
          </cell>
          <cell r="AQ240">
            <v>1053676</v>
          </cell>
          <cell r="AS240">
            <v>231</v>
          </cell>
          <cell r="AT240">
            <v>0</v>
          </cell>
          <cell r="AU240">
            <v>0</v>
          </cell>
          <cell r="AV240">
            <v>0</v>
          </cell>
          <cell r="AW240">
            <v>0</v>
          </cell>
          <cell r="AX240">
            <v>0</v>
          </cell>
          <cell r="AY240">
            <v>493357</v>
          </cell>
          <cell r="BH240">
            <v>0</v>
          </cell>
          <cell r="CA240">
            <v>231</v>
          </cell>
          <cell r="CB240">
            <v>231</v>
          </cell>
          <cell r="CC240" t="str">
            <v>PEMBROKE</v>
          </cell>
          <cell r="CD240">
            <v>995520</v>
          </cell>
          <cell r="CE240">
            <v>796863</v>
          </cell>
          <cell r="CF240">
            <v>198657</v>
          </cell>
          <cell r="CG240">
            <v>62647.199999999997</v>
          </cell>
          <cell r="CH240">
            <v>42777.600000000006</v>
          </cell>
          <cell r="CI240">
            <v>0</v>
          </cell>
          <cell r="CJ240">
            <v>304081.80000000005</v>
          </cell>
          <cell r="CK240">
            <v>206297.21362943001</v>
          </cell>
          <cell r="DA240">
            <v>231</v>
          </cell>
          <cell r="DB240" t="str">
            <v>PEMBROKE</v>
          </cell>
          <cell r="DG240">
            <v>0</v>
          </cell>
          <cell r="DK240">
            <v>0</v>
          </cell>
          <cell r="DL240">
            <v>0</v>
          </cell>
          <cell r="DN240">
            <v>0</v>
          </cell>
          <cell r="DP240">
            <v>198657</v>
          </cell>
          <cell r="DQ240">
            <v>256813</v>
          </cell>
          <cell r="DR240">
            <v>-58156</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V241">
            <v>0</v>
          </cell>
          <cell r="Z241">
            <v>232</v>
          </cell>
          <cell r="AS241">
            <v>232</v>
          </cell>
          <cell r="AT241">
            <v>0</v>
          </cell>
          <cell r="AU241">
            <v>0</v>
          </cell>
          <cell r="AV241">
            <v>0</v>
          </cell>
          <cell r="AW241">
            <v>0</v>
          </cell>
          <cell r="AX241">
            <v>0</v>
          </cell>
          <cell r="AY241">
            <v>493357</v>
          </cell>
          <cell r="BH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V242">
            <v>0</v>
          </cell>
          <cell r="Z242">
            <v>233</v>
          </cell>
          <cell r="AS242">
            <v>233</v>
          </cell>
          <cell r="AT242">
            <v>0</v>
          </cell>
          <cell r="AU242">
            <v>0</v>
          </cell>
          <cell r="AV242">
            <v>0</v>
          </cell>
          <cell r="AW242">
            <v>0</v>
          </cell>
          <cell r="AX242">
            <v>0</v>
          </cell>
          <cell r="AY242">
            <v>493357</v>
          </cell>
          <cell r="BH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V243">
            <v>0</v>
          </cell>
          <cell r="Z243">
            <v>234</v>
          </cell>
          <cell r="AS243">
            <v>234</v>
          </cell>
          <cell r="AT243">
            <v>0</v>
          </cell>
          <cell r="AU243">
            <v>0</v>
          </cell>
          <cell r="AV243">
            <v>0</v>
          </cell>
          <cell r="AW243">
            <v>0</v>
          </cell>
          <cell r="AX243">
            <v>0</v>
          </cell>
          <cell r="AY243">
            <v>493357</v>
          </cell>
          <cell r="BH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V244">
            <v>0</v>
          </cell>
          <cell r="Z244">
            <v>235</v>
          </cell>
          <cell r="AS244">
            <v>235</v>
          </cell>
          <cell r="AT244">
            <v>0</v>
          </cell>
          <cell r="AU244">
            <v>0</v>
          </cell>
          <cell r="AV244">
            <v>0</v>
          </cell>
          <cell r="AW244">
            <v>0</v>
          </cell>
          <cell r="AX244">
            <v>0</v>
          </cell>
          <cell r="AY244">
            <v>493357</v>
          </cell>
          <cell r="BH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177</v>
          </cell>
          <cell r="E245">
            <v>2737482</v>
          </cell>
          <cell r="F245">
            <v>0</v>
          </cell>
          <cell r="G245">
            <v>166026</v>
          </cell>
          <cell r="H245">
            <v>2903508</v>
          </cell>
          <cell r="J245">
            <v>166026</v>
          </cell>
          <cell r="K245">
            <v>20401.635848705235</v>
          </cell>
          <cell r="L245">
            <v>186427.63584870525</v>
          </cell>
          <cell r="N245">
            <v>2717080.3641512948</v>
          </cell>
          <cell r="P245">
            <v>166026</v>
          </cell>
          <cell r="Q245">
            <v>0</v>
          </cell>
          <cell r="R245">
            <v>0</v>
          </cell>
          <cell r="S245">
            <v>20401.635848705235</v>
          </cell>
          <cell r="T245">
            <v>186427.63584870525</v>
          </cell>
          <cell r="V245">
            <v>450651</v>
          </cell>
          <cell r="Z245">
            <v>236</v>
          </cell>
          <cell r="AA245">
            <v>177</v>
          </cell>
          <cell r="AB245">
            <v>0</v>
          </cell>
          <cell r="AC245">
            <v>0</v>
          </cell>
          <cell r="AD245">
            <v>0</v>
          </cell>
          <cell r="AE245">
            <v>0</v>
          </cell>
          <cell r="AF245">
            <v>2737482</v>
          </cell>
          <cell r="AG245">
            <v>0</v>
          </cell>
          <cell r="AH245">
            <v>0</v>
          </cell>
          <cell r="AI245">
            <v>2737482</v>
          </cell>
          <cell r="AJ245">
            <v>0</v>
          </cell>
          <cell r="AK245">
            <v>166026</v>
          </cell>
          <cell r="AL245">
            <v>2903508</v>
          </cell>
          <cell r="AM245">
            <v>0</v>
          </cell>
          <cell r="AN245">
            <v>0</v>
          </cell>
          <cell r="AO245">
            <v>0</v>
          </cell>
          <cell r="AP245">
            <v>0</v>
          </cell>
          <cell r="AQ245">
            <v>2903508</v>
          </cell>
          <cell r="AS245">
            <v>236</v>
          </cell>
          <cell r="AT245">
            <v>0</v>
          </cell>
          <cell r="AU245">
            <v>0</v>
          </cell>
          <cell r="AV245">
            <v>0</v>
          </cell>
          <cell r="AW245">
            <v>0</v>
          </cell>
          <cell r="AX245">
            <v>0</v>
          </cell>
          <cell r="AY245">
            <v>493357</v>
          </cell>
          <cell r="BH245">
            <v>0</v>
          </cell>
          <cell r="CA245">
            <v>236</v>
          </cell>
          <cell r="CB245">
            <v>236</v>
          </cell>
          <cell r="CC245" t="str">
            <v>PITTSFIELD</v>
          </cell>
          <cell r="CD245">
            <v>2737482</v>
          </cell>
          <cell r="CE245">
            <v>2794935</v>
          </cell>
          <cell r="CF245">
            <v>0</v>
          </cell>
          <cell r="CG245">
            <v>167286.6</v>
          </cell>
          <cell r="CH245">
            <v>117338.40000000001</v>
          </cell>
          <cell r="CI245">
            <v>0</v>
          </cell>
          <cell r="CJ245">
            <v>284625</v>
          </cell>
          <cell r="CK245">
            <v>20401.635848705235</v>
          </cell>
          <cell r="DA245">
            <v>236</v>
          </cell>
          <cell r="DB245" t="str">
            <v>PITTSFIELD</v>
          </cell>
          <cell r="DG245">
            <v>0</v>
          </cell>
          <cell r="DK245">
            <v>0</v>
          </cell>
          <cell r="DL245">
            <v>0</v>
          </cell>
          <cell r="DN245">
            <v>0</v>
          </cell>
          <cell r="DP245">
            <v>0</v>
          </cell>
          <cell r="DQ245">
            <v>108573</v>
          </cell>
          <cell r="DR245">
            <v>-108573</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V246">
            <v>0</v>
          </cell>
          <cell r="Z246">
            <v>237</v>
          </cell>
          <cell r="AS246">
            <v>237</v>
          </cell>
          <cell r="AT246">
            <v>0</v>
          </cell>
          <cell r="AU246">
            <v>0</v>
          </cell>
          <cell r="AV246">
            <v>0</v>
          </cell>
          <cell r="AW246">
            <v>0</v>
          </cell>
          <cell r="AX246">
            <v>0</v>
          </cell>
          <cell r="AY246">
            <v>493357</v>
          </cell>
          <cell r="BH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54</v>
          </cell>
          <cell r="E247">
            <v>788881</v>
          </cell>
          <cell r="F247">
            <v>0</v>
          </cell>
          <cell r="G247">
            <v>50652</v>
          </cell>
          <cell r="H247">
            <v>839533</v>
          </cell>
          <cell r="J247">
            <v>50652</v>
          </cell>
          <cell r="K247">
            <v>19688.558024137219</v>
          </cell>
          <cell r="L247">
            <v>70340.558024137223</v>
          </cell>
          <cell r="N247">
            <v>769192.44197586272</v>
          </cell>
          <cell r="P247">
            <v>50652</v>
          </cell>
          <cell r="Q247">
            <v>0</v>
          </cell>
          <cell r="R247">
            <v>0</v>
          </cell>
          <cell r="S247">
            <v>19688.558024137219</v>
          </cell>
          <cell r="T247">
            <v>70340.558024137223</v>
          </cell>
          <cell r="V247">
            <v>217245.2</v>
          </cell>
          <cell r="Z247">
            <v>238</v>
          </cell>
          <cell r="AA247">
            <v>54</v>
          </cell>
          <cell r="AB247">
            <v>0</v>
          </cell>
          <cell r="AC247">
            <v>0</v>
          </cell>
          <cell r="AD247">
            <v>0</v>
          </cell>
          <cell r="AE247">
            <v>0</v>
          </cell>
          <cell r="AF247">
            <v>788881</v>
          </cell>
          <cell r="AG247">
            <v>0</v>
          </cell>
          <cell r="AH247">
            <v>0</v>
          </cell>
          <cell r="AI247">
            <v>788881</v>
          </cell>
          <cell r="AJ247">
            <v>0</v>
          </cell>
          <cell r="AK247">
            <v>50652</v>
          </cell>
          <cell r="AL247">
            <v>839533</v>
          </cell>
          <cell r="AM247">
            <v>0</v>
          </cell>
          <cell r="AN247">
            <v>0</v>
          </cell>
          <cell r="AO247">
            <v>0</v>
          </cell>
          <cell r="AP247">
            <v>0</v>
          </cell>
          <cell r="AQ247">
            <v>839533</v>
          </cell>
          <cell r="AS247">
            <v>238</v>
          </cell>
          <cell r="AT247">
            <v>0</v>
          </cell>
          <cell r="AU247">
            <v>0</v>
          </cell>
          <cell r="AV247">
            <v>0</v>
          </cell>
          <cell r="AW247">
            <v>0</v>
          </cell>
          <cell r="AX247">
            <v>0</v>
          </cell>
          <cell r="AY247">
            <v>493357</v>
          </cell>
          <cell r="BH247">
            <v>0</v>
          </cell>
          <cell r="CA247">
            <v>238</v>
          </cell>
          <cell r="CB247">
            <v>238</v>
          </cell>
          <cell r="CC247" t="str">
            <v>PLAINVILLE</v>
          </cell>
          <cell r="CD247">
            <v>788881</v>
          </cell>
          <cell r="CE247">
            <v>861649</v>
          </cell>
          <cell r="CF247">
            <v>0</v>
          </cell>
          <cell r="CG247">
            <v>161439.6</v>
          </cell>
          <cell r="CH247">
            <v>5153.6000000000004</v>
          </cell>
          <cell r="CI247">
            <v>0</v>
          </cell>
          <cell r="CJ247">
            <v>166593.20000000001</v>
          </cell>
          <cell r="CK247">
            <v>19688.558024137219</v>
          </cell>
          <cell r="DA247">
            <v>238</v>
          </cell>
          <cell r="DB247" t="str">
            <v>PLAINVILLE</v>
          </cell>
          <cell r="DG247">
            <v>0</v>
          </cell>
          <cell r="DK247">
            <v>0</v>
          </cell>
          <cell r="DL247">
            <v>0</v>
          </cell>
          <cell r="DN247">
            <v>0</v>
          </cell>
          <cell r="DP247">
            <v>0</v>
          </cell>
          <cell r="DQ247">
            <v>0</v>
          </cell>
          <cell r="DR247">
            <v>0</v>
          </cell>
          <cell r="DT247">
            <v>0</v>
          </cell>
          <cell r="EC247">
            <v>-238</v>
          </cell>
        </row>
        <row r="248">
          <cell r="A248">
            <v>239</v>
          </cell>
          <cell r="B248">
            <v>239</v>
          </cell>
          <cell r="C248" t="str">
            <v>PLYMOUTH</v>
          </cell>
          <cell r="D248">
            <v>482</v>
          </cell>
          <cell r="E248">
            <v>7821073</v>
          </cell>
          <cell r="F248">
            <v>0</v>
          </cell>
          <cell r="G248">
            <v>452116</v>
          </cell>
          <cell r="H248">
            <v>8273189</v>
          </cell>
          <cell r="J248">
            <v>452116</v>
          </cell>
          <cell r="K248">
            <v>7815.2827337517392</v>
          </cell>
          <cell r="L248">
            <v>459931.28273375175</v>
          </cell>
          <cell r="N248">
            <v>7813257.7172662485</v>
          </cell>
          <cell r="P248">
            <v>452116</v>
          </cell>
          <cell r="Q248">
            <v>0</v>
          </cell>
          <cell r="R248">
            <v>0</v>
          </cell>
          <cell r="S248">
            <v>7815.2827337517392</v>
          </cell>
          <cell r="T248">
            <v>459931.28273375175</v>
          </cell>
          <cell r="V248">
            <v>646591.4</v>
          </cell>
          <cell r="Z248">
            <v>239</v>
          </cell>
          <cell r="AA248">
            <v>482</v>
          </cell>
          <cell r="AB248">
            <v>0</v>
          </cell>
          <cell r="AC248">
            <v>0</v>
          </cell>
          <cell r="AD248">
            <v>0</v>
          </cell>
          <cell r="AE248">
            <v>0</v>
          </cell>
          <cell r="AF248">
            <v>7821073</v>
          </cell>
          <cell r="AG248">
            <v>0</v>
          </cell>
          <cell r="AH248">
            <v>0</v>
          </cell>
          <cell r="AI248">
            <v>7821073</v>
          </cell>
          <cell r="AJ248">
            <v>0</v>
          </cell>
          <cell r="AK248">
            <v>452116</v>
          </cell>
          <cell r="AL248">
            <v>8273189</v>
          </cell>
          <cell r="AM248">
            <v>0</v>
          </cell>
          <cell r="AN248">
            <v>0</v>
          </cell>
          <cell r="AO248">
            <v>0</v>
          </cell>
          <cell r="AP248">
            <v>0</v>
          </cell>
          <cell r="AQ248">
            <v>8273189</v>
          </cell>
          <cell r="AS248">
            <v>239</v>
          </cell>
          <cell r="AT248">
            <v>0</v>
          </cell>
          <cell r="AU248">
            <v>0</v>
          </cell>
          <cell r="AV248">
            <v>0</v>
          </cell>
          <cell r="AW248">
            <v>0</v>
          </cell>
          <cell r="AX248">
            <v>0</v>
          </cell>
          <cell r="AY248">
            <v>493357</v>
          </cell>
          <cell r="BH248">
            <v>0</v>
          </cell>
          <cell r="CA248">
            <v>239</v>
          </cell>
          <cell r="CB248">
            <v>239</v>
          </cell>
          <cell r="CC248" t="str">
            <v>PLYMOUTH</v>
          </cell>
          <cell r="CD248">
            <v>7821073</v>
          </cell>
          <cell r="CE248">
            <v>7817804</v>
          </cell>
          <cell r="CF248">
            <v>3269</v>
          </cell>
          <cell r="CG248">
            <v>37278</v>
          </cell>
          <cell r="CH248">
            <v>153928.4</v>
          </cell>
          <cell r="CI248">
            <v>0</v>
          </cell>
          <cell r="CJ248">
            <v>194475.4</v>
          </cell>
          <cell r="CK248">
            <v>7815.2827337517392</v>
          </cell>
          <cell r="DA248">
            <v>239</v>
          </cell>
          <cell r="DB248" t="str">
            <v>PLYMOUTH</v>
          </cell>
          <cell r="DG248">
            <v>0</v>
          </cell>
          <cell r="DK248">
            <v>0</v>
          </cell>
          <cell r="DL248">
            <v>0</v>
          </cell>
          <cell r="DN248">
            <v>0</v>
          </cell>
          <cell r="DP248">
            <v>3269</v>
          </cell>
          <cell r="DQ248">
            <v>455385</v>
          </cell>
          <cell r="DR248">
            <v>-452116</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V249">
            <v>0</v>
          </cell>
          <cell r="Z249">
            <v>240</v>
          </cell>
          <cell r="AS249">
            <v>240</v>
          </cell>
          <cell r="AT249">
            <v>0</v>
          </cell>
          <cell r="AU249">
            <v>0</v>
          </cell>
          <cell r="AV249">
            <v>0</v>
          </cell>
          <cell r="AW249">
            <v>0</v>
          </cell>
          <cell r="AX249">
            <v>0</v>
          </cell>
          <cell r="AY249">
            <v>493357</v>
          </cell>
          <cell r="BH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V250">
            <v>0</v>
          </cell>
          <cell r="Z250">
            <v>241</v>
          </cell>
          <cell r="AS250">
            <v>241</v>
          </cell>
          <cell r="AT250">
            <v>0</v>
          </cell>
          <cell r="AU250">
            <v>0</v>
          </cell>
          <cell r="AV250">
            <v>0</v>
          </cell>
          <cell r="AW250">
            <v>0</v>
          </cell>
          <cell r="AX250">
            <v>0</v>
          </cell>
          <cell r="AY250">
            <v>493357</v>
          </cell>
          <cell r="BH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3</v>
          </cell>
          <cell r="E251">
            <v>193767</v>
          </cell>
          <cell r="F251">
            <v>0</v>
          </cell>
          <cell r="G251">
            <v>2814</v>
          </cell>
          <cell r="H251">
            <v>196581</v>
          </cell>
          <cell r="J251">
            <v>2814</v>
          </cell>
          <cell r="K251">
            <v>7475.6459508816824</v>
          </cell>
          <cell r="L251">
            <v>10289.645950881682</v>
          </cell>
          <cell r="N251">
            <v>186291.35404911832</v>
          </cell>
          <cell r="P251">
            <v>2814</v>
          </cell>
          <cell r="Q251">
            <v>0</v>
          </cell>
          <cell r="R251">
            <v>0</v>
          </cell>
          <cell r="S251">
            <v>7475.6459508816824</v>
          </cell>
          <cell r="T251">
            <v>10289.645950881682</v>
          </cell>
          <cell r="V251">
            <v>64111.799999999996</v>
          </cell>
          <cell r="Z251">
            <v>242</v>
          </cell>
          <cell r="AA251">
            <v>3</v>
          </cell>
          <cell r="AB251">
            <v>0</v>
          </cell>
          <cell r="AC251">
            <v>0</v>
          </cell>
          <cell r="AD251">
            <v>0</v>
          </cell>
          <cell r="AE251">
            <v>0</v>
          </cell>
          <cell r="AF251">
            <v>193767</v>
          </cell>
          <cell r="AG251">
            <v>0</v>
          </cell>
          <cell r="AH251">
            <v>0</v>
          </cell>
          <cell r="AI251">
            <v>193767</v>
          </cell>
          <cell r="AJ251">
            <v>0</v>
          </cell>
          <cell r="AK251">
            <v>2814</v>
          </cell>
          <cell r="AL251">
            <v>196581</v>
          </cell>
          <cell r="AM251">
            <v>0</v>
          </cell>
          <cell r="AN251">
            <v>0</v>
          </cell>
          <cell r="AO251">
            <v>0</v>
          </cell>
          <cell r="AP251">
            <v>0</v>
          </cell>
          <cell r="AQ251">
            <v>196581</v>
          </cell>
          <cell r="AS251">
            <v>242</v>
          </cell>
          <cell r="AT251">
            <v>0</v>
          </cell>
          <cell r="AU251">
            <v>0</v>
          </cell>
          <cell r="AV251">
            <v>0</v>
          </cell>
          <cell r="AW251">
            <v>0</v>
          </cell>
          <cell r="AX251">
            <v>0</v>
          </cell>
          <cell r="AY251">
            <v>493357</v>
          </cell>
          <cell r="BH251">
            <v>0</v>
          </cell>
          <cell r="CA251">
            <v>242</v>
          </cell>
          <cell r="CB251">
            <v>242</v>
          </cell>
          <cell r="CC251" t="str">
            <v>PROVINCETOWN</v>
          </cell>
          <cell r="CD251">
            <v>193767</v>
          </cell>
          <cell r="CE251">
            <v>309956</v>
          </cell>
          <cell r="CF251">
            <v>0</v>
          </cell>
          <cell r="CG251">
            <v>61297.799999999996</v>
          </cell>
          <cell r="CH251">
            <v>0</v>
          </cell>
          <cell r="CI251">
            <v>0</v>
          </cell>
          <cell r="CJ251">
            <v>61297.799999999996</v>
          </cell>
          <cell r="CK251">
            <v>7475.6459508816824</v>
          </cell>
          <cell r="DA251">
            <v>242</v>
          </cell>
          <cell r="DB251" t="str">
            <v>PROVINCETOWN</v>
          </cell>
          <cell r="DG251">
            <v>0</v>
          </cell>
          <cell r="DK251">
            <v>0</v>
          </cell>
          <cell r="DL251">
            <v>0</v>
          </cell>
          <cell r="DN251">
            <v>0</v>
          </cell>
          <cell r="DP251">
            <v>0</v>
          </cell>
          <cell r="DQ251">
            <v>0</v>
          </cell>
          <cell r="DR251">
            <v>0</v>
          </cell>
          <cell r="DT251">
            <v>0</v>
          </cell>
          <cell r="EC251">
            <v>-242</v>
          </cell>
        </row>
        <row r="252">
          <cell r="A252">
            <v>243</v>
          </cell>
          <cell r="B252">
            <v>243</v>
          </cell>
          <cell r="C252" t="str">
            <v>QUINCY</v>
          </cell>
          <cell r="D252">
            <v>63</v>
          </cell>
          <cell r="E252">
            <v>1003243</v>
          </cell>
          <cell r="F252">
            <v>0</v>
          </cell>
          <cell r="G252">
            <v>59094</v>
          </cell>
          <cell r="H252">
            <v>1062337</v>
          </cell>
          <cell r="J252">
            <v>59094</v>
          </cell>
          <cell r="K252">
            <v>71450.894362106934</v>
          </cell>
          <cell r="L252">
            <v>130544.89436210693</v>
          </cell>
          <cell r="N252">
            <v>931792.10563789308</v>
          </cell>
          <cell r="P252">
            <v>59094</v>
          </cell>
          <cell r="Q252">
            <v>0</v>
          </cell>
          <cell r="R252">
            <v>0</v>
          </cell>
          <cell r="S252">
            <v>71450.894362106934</v>
          </cell>
          <cell r="T252">
            <v>130544.89436210693</v>
          </cell>
          <cell r="V252">
            <v>223012.4</v>
          </cell>
          <cell r="Z252">
            <v>243</v>
          </cell>
          <cell r="AA252">
            <v>63</v>
          </cell>
          <cell r="AB252">
            <v>0</v>
          </cell>
          <cell r="AC252">
            <v>0</v>
          </cell>
          <cell r="AD252">
            <v>0</v>
          </cell>
          <cell r="AE252">
            <v>0</v>
          </cell>
          <cell r="AF252">
            <v>1003243</v>
          </cell>
          <cell r="AG252">
            <v>0</v>
          </cell>
          <cell r="AH252">
            <v>0</v>
          </cell>
          <cell r="AI252">
            <v>1003243</v>
          </cell>
          <cell r="AJ252">
            <v>0</v>
          </cell>
          <cell r="AK252">
            <v>59094</v>
          </cell>
          <cell r="AL252">
            <v>1062337</v>
          </cell>
          <cell r="AM252">
            <v>0</v>
          </cell>
          <cell r="AN252">
            <v>0</v>
          </cell>
          <cell r="AO252">
            <v>0</v>
          </cell>
          <cell r="AP252">
            <v>0</v>
          </cell>
          <cell r="AQ252">
            <v>1062337</v>
          </cell>
          <cell r="AS252">
            <v>243</v>
          </cell>
          <cell r="AT252">
            <v>0</v>
          </cell>
          <cell r="AU252">
            <v>0</v>
          </cell>
          <cell r="AV252">
            <v>0</v>
          </cell>
          <cell r="AW252">
            <v>0</v>
          </cell>
          <cell r="AX252">
            <v>0</v>
          </cell>
          <cell r="AY252">
            <v>493357</v>
          </cell>
          <cell r="BH252">
            <v>0</v>
          </cell>
          <cell r="CA252">
            <v>243</v>
          </cell>
          <cell r="CB252">
            <v>243</v>
          </cell>
          <cell r="CC252" t="str">
            <v>QUINCY</v>
          </cell>
          <cell r="CD252">
            <v>1003243</v>
          </cell>
          <cell r="CE252">
            <v>944169</v>
          </cell>
          <cell r="CF252">
            <v>59074</v>
          </cell>
          <cell r="CG252">
            <v>101486.39999999999</v>
          </cell>
          <cell r="CH252">
            <v>3358</v>
          </cell>
          <cell r="CI252">
            <v>0</v>
          </cell>
          <cell r="CJ252">
            <v>163918.39999999999</v>
          </cell>
          <cell r="CK252">
            <v>71450.894362106934</v>
          </cell>
          <cell r="DA252">
            <v>243</v>
          </cell>
          <cell r="DB252" t="str">
            <v>QUINCY</v>
          </cell>
          <cell r="DG252">
            <v>0</v>
          </cell>
          <cell r="DK252">
            <v>0</v>
          </cell>
          <cell r="DL252">
            <v>0</v>
          </cell>
          <cell r="DN252">
            <v>0</v>
          </cell>
          <cell r="DP252">
            <v>59074</v>
          </cell>
          <cell r="DQ252">
            <v>118168</v>
          </cell>
          <cell r="DR252">
            <v>-59094</v>
          </cell>
          <cell r="DT252">
            <v>0</v>
          </cell>
          <cell r="EC252">
            <v>-243</v>
          </cell>
        </row>
        <row r="253">
          <cell r="A253">
            <v>244</v>
          </cell>
          <cell r="B253">
            <v>244</v>
          </cell>
          <cell r="C253" t="str">
            <v>RANDOLPH</v>
          </cell>
          <cell r="D253">
            <v>444</v>
          </cell>
          <cell r="E253">
            <v>5522103.7744162474</v>
          </cell>
          <cell r="F253">
            <v>0</v>
          </cell>
          <cell r="G253">
            <v>274551</v>
          </cell>
          <cell r="H253">
            <v>5796654.7744162474</v>
          </cell>
          <cell r="J253">
            <v>274551</v>
          </cell>
          <cell r="K253">
            <v>346504.77441624738</v>
          </cell>
          <cell r="L253">
            <v>621055.77441624738</v>
          </cell>
          <cell r="N253">
            <v>5175599</v>
          </cell>
          <cell r="P253">
            <v>416472</v>
          </cell>
          <cell r="Q253">
            <v>2914763.2255837512</v>
          </cell>
          <cell r="R253">
            <v>141921</v>
          </cell>
          <cell r="S253">
            <v>346504.77441624738</v>
          </cell>
          <cell r="T253">
            <v>3535818.9999999986</v>
          </cell>
          <cell r="V253">
            <v>3535818.9999999986</v>
          </cell>
          <cell r="Z253">
            <v>244</v>
          </cell>
          <cell r="AA253">
            <v>444</v>
          </cell>
          <cell r="AB253">
            <v>0</v>
          </cell>
          <cell r="AC253">
            <v>0</v>
          </cell>
          <cell r="AD253">
            <v>172</v>
          </cell>
          <cell r="AE253">
            <v>151.30977438803365</v>
          </cell>
          <cell r="AF253">
            <v>8294946</v>
          </cell>
          <cell r="AG253">
            <v>2772842.2255837512</v>
          </cell>
          <cell r="AH253">
            <v>0</v>
          </cell>
          <cell r="AI253">
            <v>5522103.7744162474</v>
          </cell>
          <cell r="AJ253">
            <v>0</v>
          </cell>
          <cell r="AK253">
            <v>274551</v>
          </cell>
          <cell r="AL253">
            <v>5796654.7744162483</v>
          </cell>
          <cell r="AM253">
            <v>2772842.2255837512</v>
          </cell>
          <cell r="AN253">
            <v>0</v>
          </cell>
          <cell r="AO253">
            <v>141921</v>
          </cell>
          <cell r="AP253">
            <v>2914763.2255837512</v>
          </cell>
          <cell r="AQ253">
            <v>8711418</v>
          </cell>
          <cell r="AS253">
            <v>244</v>
          </cell>
          <cell r="AT253">
            <v>151.30977438803365</v>
          </cell>
          <cell r="AU253">
            <v>2772842.2255837512</v>
          </cell>
          <cell r="AV253">
            <v>0</v>
          </cell>
          <cell r="AW253">
            <v>141921</v>
          </cell>
          <cell r="AX253">
            <v>2914763.2255837512</v>
          </cell>
          <cell r="AY253">
            <v>493357</v>
          </cell>
          <cell r="BH253">
            <v>1</v>
          </cell>
          <cell r="CA253">
            <v>244</v>
          </cell>
          <cell r="CB253">
            <v>244</v>
          </cell>
          <cell r="CC253" t="str">
            <v>RANDOLPH</v>
          </cell>
          <cell r="CD253">
            <v>5522103.7744162474</v>
          </cell>
          <cell r="CE253">
            <v>5264375</v>
          </cell>
          <cell r="CF253">
            <v>257728.77441624738</v>
          </cell>
          <cell r="CG253">
            <v>88776</v>
          </cell>
          <cell r="CH253">
            <v>0</v>
          </cell>
          <cell r="CI253">
            <v>0</v>
          </cell>
          <cell r="CJ253">
            <v>346504.77441624738</v>
          </cell>
          <cell r="CK253">
            <v>346504.77441624738</v>
          </cell>
          <cell r="DA253">
            <v>244</v>
          </cell>
          <cell r="DB253" t="str">
            <v>RANDOLPH</v>
          </cell>
          <cell r="DG253">
            <v>0</v>
          </cell>
          <cell r="DK253">
            <v>0</v>
          </cell>
          <cell r="DL253">
            <v>0</v>
          </cell>
          <cell r="DN253">
            <v>0</v>
          </cell>
          <cell r="DP253">
            <v>257728.77441624738</v>
          </cell>
          <cell r="DQ253">
            <v>532279.77441624831</v>
          </cell>
          <cell r="DR253">
            <v>-274551.00000000093</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V254">
            <v>0</v>
          </cell>
          <cell r="Z254">
            <v>245</v>
          </cell>
          <cell r="AS254">
            <v>245</v>
          </cell>
          <cell r="AT254">
            <v>0</v>
          </cell>
          <cell r="AU254">
            <v>0</v>
          </cell>
          <cell r="AV254">
            <v>0</v>
          </cell>
          <cell r="AW254">
            <v>0</v>
          </cell>
          <cell r="AX254">
            <v>0</v>
          </cell>
          <cell r="AY254">
            <v>493357</v>
          </cell>
          <cell r="BH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v>
          </cell>
          <cell r="E255">
            <v>28998</v>
          </cell>
          <cell r="F255">
            <v>0</v>
          </cell>
          <cell r="G255">
            <v>1876</v>
          </cell>
          <cell r="H255">
            <v>30874</v>
          </cell>
          <cell r="J255">
            <v>1876</v>
          </cell>
          <cell r="K255">
            <v>710.37039721973099</v>
          </cell>
          <cell r="L255">
            <v>2586.3703972197309</v>
          </cell>
          <cell r="N255">
            <v>28287.629602780267</v>
          </cell>
          <cell r="P255">
            <v>1876</v>
          </cell>
          <cell r="Q255">
            <v>0</v>
          </cell>
          <cell r="R255">
            <v>0</v>
          </cell>
          <cell r="S255">
            <v>710.37039721973099</v>
          </cell>
          <cell r="T255">
            <v>2586.3703972197309</v>
          </cell>
          <cell r="V255">
            <v>7700.8</v>
          </cell>
          <cell r="Z255">
            <v>246</v>
          </cell>
          <cell r="AA255">
            <v>2</v>
          </cell>
          <cell r="AB255">
            <v>0</v>
          </cell>
          <cell r="AC255">
            <v>0</v>
          </cell>
          <cell r="AD255">
            <v>0</v>
          </cell>
          <cell r="AE255">
            <v>0</v>
          </cell>
          <cell r="AF255">
            <v>28998</v>
          </cell>
          <cell r="AG255">
            <v>0</v>
          </cell>
          <cell r="AH255">
            <v>0</v>
          </cell>
          <cell r="AI255">
            <v>28998</v>
          </cell>
          <cell r="AJ255">
            <v>0</v>
          </cell>
          <cell r="AK255">
            <v>1876</v>
          </cell>
          <cell r="AL255">
            <v>30874</v>
          </cell>
          <cell r="AM255">
            <v>0</v>
          </cell>
          <cell r="AN255">
            <v>0</v>
          </cell>
          <cell r="AO255">
            <v>0</v>
          </cell>
          <cell r="AP255">
            <v>0</v>
          </cell>
          <cell r="AQ255">
            <v>30874</v>
          </cell>
          <cell r="AS255">
            <v>246</v>
          </cell>
          <cell r="AT255">
            <v>0</v>
          </cell>
          <cell r="AU255">
            <v>0</v>
          </cell>
          <cell r="AV255">
            <v>0</v>
          </cell>
          <cell r="AW255">
            <v>0</v>
          </cell>
          <cell r="AX255">
            <v>0</v>
          </cell>
          <cell r="AY255">
            <v>493357</v>
          </cell>
          <cell r="BH255">
            <v>0</v>
          </cell>
          <cell r="CA255">
            <v>246</v>
          </cell>
          <cell r="CB255">
            <v>246</v>
          </cell>
          <cell r="CC255" t="str">
            <v>READING</v>
          </cell>
          <cell r="CD255">
            <v>28998</v>
          </cell>
          <cell r="CE255">
            <v>29226</v>
          </cell>
          <cell r="CF255">
            <v>0</v>
          </cell>
          <cell r="CG255">
            <v>5824.8</v>
          </cell>
          <cell r="CH255">
            <v>0</v>
          </cell>
          <cell r="CI255">
            <v>0</v>
          </cell>
          <cell r="CJ255">
            <v>5824.8</v>
          </cell>
          <cell r="CK255">
            <v>710.37039721973099</v>
          </cell>
          <cell r="DA255">
            <v>246</v>
          </cell>
          <cell r="DB255" t="str">
            <v>READING</v>
          </cell>
          <cell r="DG255">
            <v>0</v>
          </cell>
          <cell r="DK255">
            <v>0</v>
          </cell>
          <cell r="DL255">
            <v>0</v>
          </cell>
          <cell r="DN255">
            <v>0</v>
          </cell>
          <cell r="DP255">
            <v>0</v>
          </cell>
          <cell r="DQ255">
            <v>1648</v>
          </cell>
          <cell r="DR255">
            <v>-1648</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V256">
            <v>0</v>
          </cell>
          <cell r="Z256">
            <v>247</v>
          </cell>
          <cell r="AS256">
            <v>247</v>
          </cell>
          <cell r="AT256">
            <v>0</v>
          </cell>
          <cell r="AU256">
            <v>0</v>
          </cell>
          <cell r="AV256">
            <v>0</v>
          </cell>
          <cell r="AW256">
            <v>0</v>
          </cell>
          <cell r="AX256">
            <v>0</v>
          </cell>
          <cell r="AY256">
            <v>493357</v>
          </cell>
          <cell r="BH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515</v>
          </cell>
          <cell r="E257">
            <v>8088247</v>
          </cell>
          <cell r="F257">
            <v>0</v>
          </cell>
          <cell r="G257">
            <v>483070</v>
          </cell>
          <cell r="H257">
            <v>8571317</v>
          </cell>
          <cell r="J257">
            <v>483070</v>
          </cell>
          <cell r="K257">
            <v>1529367.6648896409</v>
          </cell>
          <cell r="L257">
            <v>2012437.6648896409</v>
          </cell>
          <cell r="N257">
            <v>6558879.3351103589</v>
          </cell>
          <cell r="P257">
            <v>483070</v>
          </cell>
          <cell r="Q257">
            <v>0</v>
          </cell>
          <cell r="R257">
            <v>0</v>
          </cell>
          <cell r="S257">
            <v>1529367.6648896409</v>
          </cell>
          <cell r="T257">
            <v>2012437.6648896409</v>
          </cell>
          <cell r="V257">
            <v>2572557.7999999998</v>
          </cell>
          <cell r="Z257">
            <v>248</v>
          </cell>
          <cell r="AA257">
            <v>515</v>
          </cell>
          <cell r="AB257">
            <v>0</v>
          </cell>
          <cell r="AC257">
            <v>0</v>
          </cell>
          <cell r="AD257">
            <v>100</v>
          </cell>
          <cell r="AE257">
            <v>0</v>
          </cell>
          <cell r="AF257">
            <v>8088247</v>
          </cell>
          <cell r="AG257">
            <v>0</v>
          </cell>
          <cell r="AH257">
            <v>0</v>
          </cell>
          <cell r="AI257">
            <v>8088247</v>
          </cell>
          <cell r="AJ257">
            <v>0</v>
          </cell>
          <cell r="AK257">
            <v>483070</v>
          </cell>
          <cell r="AL257">
            <v>8571317</v>
          </cell>
          <cell r="AM257">
            <v>0</v>
          </cell>
          <cell r="AN257">
            <v>0</v>
          </cell>
          <cell r="AO257">
            <v>0</v>
          </cell>
          <cell r="AP257">
            <v>0</v>
          </cell>
          <cell r="AQ257">
            <v>8571317</v>
          </cell>
          <cell r="AS257">
            <v>248</v>
          </cell>
          <cell r="AT257">
            <v>0</v>
          </cell>
          <cell r="AU257">
            <v>0</v>
          </cell>
          <cell r="AV257">
            <v>0</v>
          </cell>
          <cell r="AW257">
            <v>0</v>
          </cell>
          <cell r="AX257">
            <v>0</v>
          </cell>
          <cell r="AY257">
            <v>493357</v>
          </cell>
          <cell r="BH257">
            <v>0</v>
          </cell>
          <cell r="CA257">
            <v>248</v>
          </cell>
          <cell r="CB257">
            <v>248</v>
          </cell>
          <cell r="CC257" t="str">
            <v>REVERE</v>
          </cell>
          <cell r="CD257">
            <v>8088247</v>
          </cell>
          <cell r="CE257">
            <v>6606342</v>
          </cell>
          <cell r="CF257">
            <v>1481905</v>
          </cell>
          <cell r="CG257">
            <v>389178</v>
          </cell>
          <cell r="CH257">
            <v>218404.80000000002</v>
          </cell>
          <cell r="CI257">
            <v>0</v>
          </cell>
          <cell r="CJ257">
            <v>2089487.8</v>
          </cell>
          <cell r="CK257">
            <v>1529367.6648896409</v>
          </cell>
          <cell r="DA257">
            <v>248</v>
          </cell>
          <cell r="DB257" t="str">
            <v>REVERE</v>
          </cell>
          <cell r="DG257">
            <v>0</v>
          </cell>
          <cell r="DK257">
            <v>0</v>
          </cell>
          <cell r="DL257">
            <v>0</v>
          </cell>
          <cell r="DN257">
            <v>0</v>
          </cell>
          <cell r="DP257">
            <v>1481905</v>
          </cell>
          <cell r="DQ257">
            <v>1964975</v>
          </cell>
          <cell r="DR257">
            <v>-483070</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V258">
            <v>0</v>
          </cell>
          <cell r="Z258">
            <v>249</v>
          </cell>
          <cell r="AS258">
            <v>249</v>
          </cell>
          <cell r="AT258">
            <v>0</v>
          </cell>
          <cell r="AU258">
            <v>0</v>
          </cell>
          <cell r="AV258">
            <v>0</v>
          </cell>
          <cell r="AW258">
            <v>0</v>
          </cell>
          <cell r="AX258">
            <v>0</v>
          </cell>
          <cell r="AY258">
            <v>493357</v>
          </cell>
          <cell r="BH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1</v>
          </cell>
          <cell r="E259">
            <v>13811</v>
          </cell>
          <cell r="F259">
            <v>0</v>
          </cell>
          <cell r="G259">
            <v>938</v>
          </cell>
          <cell r="H259">
            <v>14749</v>
          </cell>
          <cell r="J259">
            <v>938</v>
          </cell>
          <cell r="K259">
            <v>13811</v>
          </cell>
          <cell r="L259">
            <v>14749</v>
          </cell>
          <cell r="N259">
            <v>0</v>
          </cell>
          <cell r="P259">
            <v>938</v>
          </cell>
          <cell r="Q259">
            <v>0</v>
          </cell>
          <cell r="R259">
            <v>0</v>
          </cell>
          <cell r="S259">
            <v>13811</v>
          </cell>
          <cell r="T259">
            <v>14749</v>
          </cell>
          <cell r="V259">
            <v>14749</v>
          </cell>
          <cell r="Z259">
            <v>250</v>
          </cell>
          <cell r="AA259">
            <v>1</v>
          </cell>
          <cell r="AB259">
            <v>0</v>
          </cell>
          <cell r="AC259">
            <v>0</v>
          </cell>
          <cell r="AD259">
            <v>0</v>
          </cell>
          <cell r="AE259">
            <v>0</v>
          </cell>
          <cell r="AF259">
            <v>13811</v>
          </cell>
          <cell r="AG259">
            <v>0</v>
          </cell>
          <cell r="AH259">
            <v>0</v>
          </cell>
          <cell r="AI259">
            <v>13811</v>
          </cell>
          <cell r="AJ259">
            <v>0</v>
          </cell>
          <cell r="AK259">
            <v>938</v>
          </cell>
          <cell r="AL259">
            <v>14749</v>
          </cell>
          <cell r="AM259">
            <v>0</v>
          </cell>
          <cell r="AN259">
            <v>0</v>
          </cell>
          <cell r="AO259">
            <v>0</v>
          </cell>
          <cell r="AP259">
            <v>0</v>
          </cell>
          <cell r="AQ259">
            <v>14749</v>
          </cell>
          <cell r="AS259">
            <v>250</v>
          </cell>
          <cell r="AT259">
            <v>0</v>
          </cell>
          <cell r="AU259">
            <v>0</v>
          </cell>
          <cell r="AV259">
            <v>0</v>
          </cell>
          <cell r="AW259">
            <v>0</v>
          </cell>
          <cell r="AX259">
            <v>0</v>
          </cell>
          <cell r="AY259">
            <v>493357</v>
          </cell>
          <cell r="BH259">
            <v>0</v>
          </cell>
          <cell r="CA259">
            <v>250</v>
          </cell>
          <cell r="CB259">
            <v>250</v>
          </cell>
          <cell r="CC259" t="str">
            <v>ROCHESTER</v>
          </cell>
          <cell r="CD259">
            <v>13811</v>
          </cell>
          <cell r="CE259">
            <v>0</v>
          </cell>
          <cell r="CF259">
            <v>13811</v>
          </cell>
          <cell r="CG259">
            <v>0</v>
          </cell>
          <cell r="CH259">
            <v>0</v>
          </cell>
          <cell r="CI259">
            <v>0</v>
          </cell>
          <cell r="CJ259">
            <v>13811</v>
          </cell>
          <cell r="CK259">
            <v>13811</v>
          </cell>
          <cell r="DA259">
            <v>250</v>
          </cell>
          <cell r="DB259" t="str">
            <v>ROCHESTER</v>
          </cell>
          <cell r="DG259">
            <v>0</v>
          </cell>
          <cell r="DK259">
            <v>0</v>
          </cell>
          <cell r="DL259">
            <v>0</v>
          </cell>
          <cell r="DN259">
            <v>0</v>
          </cell>
          <cell r="DP259">
            <v>13811</v>
          </cell>
          <cell r="DQ259">
            <v>14749</v>
          </cell>
          <cell r="DR259">
            <v>-938</v>
          </cell>
          <cell r="DT259">
            <v>0</v>
          </cell>
          <cell r="EC259">
            <v>-250</v>
          </cell>
        </row>
        <row r="260">
          <cell r="A260">
            <v>251</v>
          </cell>
          <cell r="B260">
            <v>251</v>
          </cell>
          <cell r="C260" t="str">
            <v>ROCKLAND</v>
          </cell>
          <cell r="D260">
            <v>107</v>
          </cell>
          <cell r="E260">
            <v>1565731</v>
          </cell>
          <cell r="F260">
            <v>0</v>
          </cell>
          <cell r="G260">
            <v>100366</v>
          </cell>
          <cell r="H260">
            <v>1666097</v>
          </cell>
          <cell r="J260">
            <v>100366</v>
          </cell>
          <cell r="K260">
            <v>196586</v>
          </cell>
          <cell r="L260">
            <v>296952</v>
          </cell>
          <cell r="N260">
            <v>1369145</v>
          </cell>
          <cell r="P260">
            <v>100366</v>
          </cell>
          <cell r="Q260">
            <v>0</v>
          </cell>
          <cell r="R260">
            <v>0</v>
          </cell>
          <cell r="S260">
            <v>196586</v>
          </cell>
          <cell r="T260">
            <v>296952</v>
          </cell>
          <cell r="V260">
            <v>320163.20000000001</v>
          </cell>
          <cell r="Z260">
            <v>251</v>
          </cell>
          <cell r="AA260">
            <v>107</v>
          </cell>
          <cell r="AB260">
            <v>0</v>
          </cell>
          <cell r="AC260">
            <v>0</v>
          </cell>
          <cell r="AD260">
            <v>0</v>
          </cell>
          <cell r="AE260">
            <v>0</v>
          </cell>
          <cell r="AF260">
            <v>1565731</v>
          </cell>
          <cell r="AG260">
            <v>0</v>
          </cell>
          <cell r="AH260">
            <v>0</v>
          </cell>
          <cell r="AI260">
            <v>1565731</v>
          </cell>
          <cell r="AJ260">
            <v>0</v>
          </cell>
          <cell r="AK260">
            <v>100366</v>
          </cell>
          <cell r="AL260">
            <v>1666097</v>
          </cell>
          <cell r="AM260">
            <v>0</v>
          </cell>
          <cell r="AN260">
            <v>0</v>
          </cell>
          <cell r="AO260">
            <v>0</v>
          </cell>
          <cell r="AP260">
            <v>0</v>
          </cell>
          <cell r="AQ260">
            <v>1666097</v>
          </cell>
          <cell r="AS260">
            <v>251</v>
          </cell>
          <cell r="AT260">
            <v>0</v>
          </cell>
          <cell r="AU260">
            <v>0</v>
          </cell>
          <cell r="AV260">
            <v>0</v>
          </cell>
          <cell r="AW260">
            <v>0</v>
          </cell>
          <cell r="AX260">
            <v>0</v>
          </cell>
          <cell r="AY260">
            <v>493357</v>
          </cell>
          <cell r="BH260">
            <v>0</v>
          </cell>
          <cell r="CA260">
            <v>251</v>
          </cell>
          <cell r="CB260">
            <v>251</v>
          </cell>
          <cell r="CC260" t="str">
            <v>ROCKLAND</v>
          </cell>
          <cell r="CD260">
            <v>1565731</v>
          </cell>
          <cell r="CE260">
            <v>1369145</v>
          </cell>
          <cell r="CF260">
            <v>196586</v>
          </cell>
          <cell r="CG260">
            <v>0</v>
          </cell>
          <cell r="CH260">
            <v>23211.200000000001</v>
          </cell>
          <cell r="CI260">
            <v>0</v>
          </cell>
          <cell r="CJ260">
            <v>219797.2</v>
          </cell>
          <cell r="CK260">
            <v>196586</v>
          </cell>
          <cell r="DA260">
            <v>251</v>
          </cell>
          <cell r="DB260" t="str">
            <v>ROCKLAND</v>
          </cell>
          <cell r="DG260">
            <v>0</v>
          </cell>
          <cell r="DK260">
            <v>0</v>
          </cell>
          <cell r="DL260">
            <v>0</v>
          </cell>
          <cell r="DN260">
            <v>0</v>
          </cell>
          <cell r="DP260">
            <v>196586</v>
          </cell>
          <cell r="DQ260">
            <v>296952</v>
          </cell>
          <cell r="DR260">
            <v>-100366</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V261">
            <v>0</v>
          </cell>
          <cell r="Z261">
            <v>252</v>
          </cell>
          <cell r="AS261">
            <v>252</v>
          </cell>
          <cell r="AT261">
            <v>0</v>
          </cell>
          <cell r="AU261">
            <v>0</v>
          </cell>
          <cell r="AV261">
            <v>0</v>
          </cell>
          <cell r="AW261">
            <v>0</v>
          </cell>
          <cell r="AX261">
            <v>0</v>
          </cell>
          <cell r="AY261">
            <v>493357</v>
          </cell>
          <cell r="BH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2</v>
          </cell>
          <cell r="E262">
            <v>63602</v>
          </cell>
          <cell r="F262">
            <v>0</v>
          </cell>
          <cell r="G262">
            <v>1876</v>
          </cell>
          <cell r="H262">
            <v>65478</v>
          </cell>
          <cell r="J262">
            <v>1876</v>
          </cell>
          <cell r="K262">
            <v>31182</v>
          </cell>
          <cell r="L262">
            <v>33058</v>
          </cell>
          <cell r="N262">
            <v>32420</v>
          </cell>
          <cell r="P262">
            <v>1876</v>
          </cell>
          <cell r="Q262">
            <v>0</v>
          </cell>
          <cell r="R262">
            <v>0</v>
          </cell>
          <cell r="S262">
            <v>31182</v>
          </cell>
          <cell r="T262">
            <v>33058</v>
          </cell>
          <cell r="V262">
            <v>33058</v>
          </cell>
          <cell r="Z262">
            <v>253</v>
          </cell>
          <cell r="AA262">
            <v>2</v>
          </cell>
          <cell r="AB262">
            <v>0</v>
          </cell>
          <cell r="AC262">
            <v>0</v>
          </cell>
          <cell r="AD262">
            <v>0</v>
          </cell>
          <cell r="AE262">
            <v>0</v>
          </cell>
          <cell r="AF262">
            <v>63602</v>
          </cell>
          <cell r="AG262">
            <v>0</v>
          </cell>
          <cell r="AH262">
            <v>0</v>
          </cell>
          <cell r="AI262">
            <v>63602</v>
          </cell>
          <cell r="AJ262">
            <v>0</v>
          </cell>
          <cell r="AK262">
            <v>1876</v>
          </cell>
          <cell r="AL262">
            <v>65478</v>
          </cell>
          <cell r="AM262">
            <v>0</v>
          </cell>
          <cell r="AN262">
            <v>0</v>
          </cell>
          <cell r="AO262">
            <v>0</v>
          </cell>
          <cell r="AP262">
            <v>0</v>
          </cell>
          <cell r="AQ262">
            <v>65478</v>
          </cell>
          <cell r="AS262">
            <v>253</v>
          </cell>
          <cell r="AT262">
            <v>0</v>
          </cell>
          <cell r="AU262">
            <v>0</v>
          </cell>
          <cell r="AV262">
            <v>0</v>
          </cell>
          <cell r="AW262">
            <v>0</v>
          </cell>
          <cell r="AX262">
            <v>0</v>
          </cell>
          <cell r="AY262">
            <v>493357</v>
          </cell>
          <cell r="BH262">
            <v>0</v>
          </cell>
          <cell r="CA262">
            <v>253</v>
          </cell>
          <cell r="CB262">
            <v>253</v>
          </cell>
          <cell r="CC262" t="str">
            <v>ROWE</v>
          </cell>
          <cell r="CD262">
            <v>63602</v>
          </cell>
          <cell r="CE262">
            <v>32420</v>
          </cell>
          <cell r="CF262">
            <v>31182</v>
          </cell>
          <cell r="CG262">
            <v>0</v>
          </cell>
          <cell r="CH262">
            <v>0</v>
          </cell>
          <cell r="CI262">
            <v>0</v>
          </cell>
          <cell r="CJ262">
            <v>31182</v>
          </cell>
          <cell r="CK262">
            <v>31182</v>
          </cell>
          <cell r="DA262">
            <v>253</v>
          </cell>
          <cell r="DB262" t="str">
            <v>ROWE</v>
          </cell>
          <cell r="DG262">
            <v>0</v>
          </cell>
          <cell r="DK262">
            <v>0</v>
          </cell>
          <cell r="DL262">
            <v>0</v>
          </cell>
          <cell r="DN262">
            <v>0</v>
          </cell>
          <cell r="DP262">
            <v>31182</v>
          </cell>
          <cell r="DQ262">
            <v>33058</v>
          </cell>
          <cell r="DR262">
            <v>-1876</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V263">
            <v>0</v>
          </cell>
          <cell r="Z263">
            <v>254</v>
          </cell>
          <cell r="AS263">
            <v>254</v>
          </cell>
          <cell r="AT263">
            <v>0</v>
          </cell>
          <cell r="AU263">
            <v>0</v>
          </cell>
          <cell r="AV263">
            <v>0</v>
          </cell>
          <cell r="AW263">
            <v>0</v>
          </cell>
          <cell r="AX263">
            <v>0</v>
          </cell>
          <cell r="AY263">
            <v>493357</v>
          </cell>
          <cell r="BH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V264">
            <v>0</v>
          </cell>
          <cell r="Z264">
            <v>255</v>
          </cell>
          <cell r="AS264">
            <v>255</v>
          </cell>
          <cell r="AT264">
            <v>0</v>
          </cell>
          <cell r="AU264">
            <v>0</v>
          </cell>
          <cell r="AV264">
            <v>0</v>
          </cell>
          <cell r="AW264">
            <v>0</v>
          </cell>
          <cell r="AX264">
            <v>0</v>
          </cell>
          <cell r="AY264">
            <v>493357</v>
          </cell>
          <cell r="BH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V265">
            <v>0</v>
          </cell>
          <cell r="Z265">
            <v>256</v>
          </cell>
          <cell r="AS265">
            <v>256</v>
          </cell>
          <cell r="AT265">
            <v>0</v>
          </cell>
          <cell r="AU265">
            <v>0</v>
          </cell>
          <cell r="AV265">
            <v>0</v>
          </cell>
          <cell r="AW265">
            <v>0</v>
          </cell>
          <cell r="AX265">
            <v>0</v>
          </cell>
          <cell r="AY265">
            <v>493357</v>
          </cell>
          <cell r="BH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V266">
            <v>0</v>
          </cell>
          <cell r="Z266">
            <v>257</v>
          </cell>
          <cell r="AS266">
            <v>257</v>
          </cell>
          <cell r="AT266">
            <v>0</v>
          </cell>
          <cell r="AU266">
            <v>0</v>
          </cell>
          <cell r="AV266">
            <v>0</v>
          </cell>
          <cell r="AW266">
            <v>0</v>
          </cell>
          <cell r="AX266">
            <v>0</v>
          </cell>
          <cell r="AY266">
            <v>493357</v>
          </cell>
          <cell r="BH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469</v>
          </cell>
          <cell r="E267">
            <v>7203416.0135341343</v>
          </cell>
          <cell r="F267">
            <v>0</v>
          </cell>
          <cell r="G267">
            <v>418960</v>
          </cell>
          <cell r="H267">
            <v>7622376.0135341343</v>
          </cell>
          <cell r="J267">
            <v>418960</v>
          </cell>
          <cell r="K267">
            <v>464790.81353413418</v>
          </cell>
          <cell r="L267">
            <v>883750.81353413418</v>
          </cell>
          <cell r="N267">
            <v>6738625.2000000002</v>
          </cell>
          <cell r="P267">
            <v>439922</v>
          </cell>
          <cell r="Q267">
            <v>380607.98646586662</v>
          </cell>
          <cell r="R267">
            <v>20962</v>
          </cell>
          <cell r="S267">
            <v>464790.81353413418</v>
          </cell>
          <cell r="T267">
            <v>1264358.8000000007</v>
          </cell>
          <cell r="V267">
            <v>1264358.8000000007</v>
          </cell>
          <cell r="Z267">
            <v>258</v>
          </cell>
          <cell r="AA267">
            <v>469</v>
          </cell>
          <cell r="AB267">
            <v>0</v>
          </cell>
          <cell r="AC267">
            <v>0</v>
          </cell>
          <cell r="AD267">
            <v>161</v>
          </cell>
          <cell r="AE267">
            <v>22.350029555706985</v>
          </cell>
          <cell r="AF267">
            <v>7563062</v>
          </cell>
          <cell r="AG267">
            <v>359645.98646586662</v>
          </cell>
          <cell r="AH267">
            <v>0</v>
          </cell>
          <cell r="AI267">
            <v>7203416.0135341343</v>
          </cell>
          <cell r="AJ267">
            <v>0</v>
          </cell>
          <cell r="AK267">
            <v>418960</v>
          </cell>
          <cell r="AL267">
            <v>7622376.0135341343</v>
          </cell>
          <cell r="AM267">
            <v>359645.98646586662</v>
          </cell>
          <cell r="AN267">
            <v>0</v>
          </cell>
          <cell r="AO267">
            <v>20962</v>
          </cell>
          <cell r="AP267">
            <v>380607.98646586662</v>
          </cell>
          <cell r="AQ267">
            <v>8002984</v>
          </cell>
          <cell r="AS267">
            <v>258</v>
          </cell>
          <cell r="AT267">
            <v>22.350029555706985</v>
          </cell>
          <cell r="AU267">
            <v>359645.98646586662</v>
          </cell>
          <cell r="AV267">
            <v>0</v>
          </cell>
          <cell r="AW267">
            <v>20962</v>
          </cell>
          <cell r="AX267">
            <v>380607.98646586662</v>
          </cell>
          <cell r="AY267">
            <v>493357</v>
          </cell>
          <cell r="BH267">
            <v>1</v>
          </cell>
          <cell r="CA267">
            <v>258</v>
          </cell>
          <cell r="CB267">
            <v>258</v>
          </cell>
          <cell r="CC267" t="str">
            <v>SALEM</v>
          </cell>
          <cell r="CD267">
            <v>7203416.0135341343</v>
          </cell>
          <cell r="CE267">
            <v>7049984</v>
          </cell>
          <cell r="CF267">
            <v>153432.01353413425</v>
          </cell>
          <cell r="CG267">
            <v>233827.19999999998</v>
          </cell>
          <cell r="CH267">
            <v>77531.600000000006</v>
          </cell>
          <cell r="CI267">
            <v>0</v>
          </cell>
          <cell r="CJ267">
            <v>464790.81353413418</v>
          </cell>
          <cell r="CK267">
            <v>464790.81353413418</v>
          </cell>
          <cell r="DA267">
            <v>258</v>
          </cell>
          <cell r="DB267" t="str">
            <v>SALEM</v>
          </cell>
          <cell r="DG267">
            <v>0</v>
          </cell>
          <cell r="DK267">
            <v>0</v>
          </cell>
          <cell r="DL267">
            <v>0</v>
          </cell>
          <cell r="DN267">
            <v>0</v>
          </cell>
          <cell r="DP267">
            <v>153432.01353413425</v>
          </cell>
          <cell r="DQ267">
            <v>572392.01353413425</v>
          </cell>
          <cell r="DR267">
            <v>-418960</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V268">
            <v>0</v>
          </cell>
          <cell r="Z268">
            <v>259</v>
          </cell>
          <cell r="AS268">
            <v>259</v>
          </cell>
          <cell r="AT268">
            <v>0</v>
          </cell>
          <cell r="AU268">
            <v>0</v>
          </cell>
          <cell r="AV268">
            <v>0</v>
          </cell>
          <cell r="AW268">
            <v>0</v>
          </cell>
          <cell r="AX268">
            <v>0</v>
          </cell>
          <cell r="AY268">
            <v>493357</v>
          </cell>
          <cell r="BH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V269">
            <v>0</v>
          </cell>
          <cell r="Z269">
            <v>260</v>
          </cell>
          <cell r="AS269">
            <v>260</v>
          </cell>
          <cell r="AT269">
            <v>0</v>
          </cell>
          <cell r="AU269">
            <v>0</v>
          </cell>
          <cell r="AV269">
            <v>0</v>
          </cell>
          <cell r="AW269">
            <v>0</v>
          </cell>
          <cell r="AX269">
            <v>0</v>
          </cell>
          <cell r="AY269">
            <v>493357</v>
          </cell>
          <cell r="BH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200</v>
          </cell>
          <cell r="E270">
            <v>3721388</v>
          </cell>
          <cell r="F270">
            <v>0</v>
          </cell>
          <cell r="G270">
            <v>187600</v>
          </cell>
          <cell r="H270">
            <v>3908988</v>
          </cell>
          <cell r="J270">
            <v>187600</v>
          </cell>
          <cell r="K270">
            <v>6773.7637042673787</v>
          </cell>
          <cell r="L270">
            <v>194373.76370426739</v>
          </cell>
          <cell r="N270">
            <v>3714614.2362957327</v>
          </cell>
          <cell r="P270">
            <v>187600</v>
          </cell>
          <cell r="Q270">
            <v>0</v>
          </cell>
          <cell r="R270">
            <v>0</v>
          </cell>
          <cell r="S270">
            <v>6773.7637042673787</v>
          </cell>
          <cell r="T270">
            <v>194373.76370426739</v>
          </cell>
          <cell r="V270">
            <v>382251.4</v>
          </cell>
          <cell r="Z270">
            <v>261</v>
          </cell>
          <cell r="AA270">
            <v>200</v>
          </cell>
          <cell r="AB270">
            <v>0</v>
          </cell>
          <cell r="AC270">
            <v>0</v>
          </cell>
          <cell r="AD270">
            <v>0</v>
          </cell>
          <cell r="AE270">
            <v>0</v>
          </cell>
          <cell r="AF270">
            <v>3721388</v>
          </cell>
          <cell r="AG270">
            <v>0</v>
          </cell>
          <cell r="AH270">
            <v>0</v>
          </cell>
          <cell r="AI270">
            <v>3721388</v>
          </cell>
          <cell r="AJ270">
            <v>0</v>
          </cell>
          <cell r="AK270">
            <v>187600</v>
          </cell>
          <cell r="AL270">
            <v>3908988</v>
          </cell>
          <cell r="AM270">
            <v>0</v>
          </cell>
          <cell r="AN270">
            <v>0</v>
          </cell>
          <cell r="AO270">
            <v>0</v>
          </cell>
          <cell r="AP270">
            <v>0</v>
          </cell>
          <cell r="AQ270">
            <v>3908988</v>
          </cell>
          <cell r="AS270">
            <v>261</v>
          </cell>
          <cell r="AT270">
            <v>0</v>
          </cell>
          <cell r="AU270">
            <v>0</v>
          </cell>
          <cell r="AV270">
            <v>0</v>
          </cell>
          <cell r="AW270">
            <v>0</v>
          </cell>
          <cell r="AX270">
            <v>0</v>
          </cell>
          <cell r="AY270">
            <v>493357</v>
          </cell>
          <cell r="BH270">
            <v>0</v>
          </cell>
          <cell r="CA270">
            <v>261</v>
          </cell>
          <cell r="CB270">
            <v>261</v>
          </cell>
          <cell r="CC270" t="str">
            <v>SANDWICH</v>
          </cell>
          <cell r="CD270">
            <v>3721388</v>
          </cell>
          <cell r="CE270">
            <v>3779515</v>
          </cell>
          <cell r="CF270">
            <v>0</v>
          </cell>
          <cell r="CG270">
            <v>55542.6</v>
          </cell>
          <cell r="CH270">
            <v>139108.80000000002</v>
          </cell>
          <cell r="CI270">
            <v>0</v>
          </cell>
          <cell r="CJ270">
            <v>194651.40000000002</v>
          </cell>
          <cell r="CK270">
            <v>6773.7637042673787</v>
          </cell>
          <cell r="DA270">
            <v>261</v>
          </cell>
          <cell r="DB270" t="str">
            <v>SANDWICH</v>
          </cell>
          <cell r="DG270">
            <v>0</v>
          </cell>
          <cell r="DK270">
            <v>0</v>
          </cell>
          <cell r="DL270">
            <v>0</v>
          </cell>
          <cell r="DN270">
            <v>0</v>
          </cell>
          <cell r="DP270">
            <v>0</v>
          </cell>
          <cell r="DQ270">
            <v>129473</v>
          </cell>
          <cell r="DR270">
            <v>-129473</v>
          </cell>
          <cell r="DT270">
            <v>0</v>
          </cell>
          <cell r="EC270">
            <v>-261</v>
          </cell>
        </row>
        <row r="271">
          <cell r="A271">
            <v>262</v>
          </cell>
          <cell r="B271">
            <v>262</v>
          </cell>
          <cell r="C271" t="str">
            <v>SAUGUS</v>
          </cell>
          <cell r="D271">
            <v>226</v>
          </cell>
          <cell r="E271">
            <v>3684101</v>
          </cell>
          <cell r="F271">
            <v>0</v>
          </cell>
          <cell r="G271">
            <v>211988</v>
          </cell>
          <cell r="H271">
            <v>3896089</v>
          </cell>
          <cell r="J271">
            <v>211988</v>
          </cell>
          <cell r="K271">
            <v>106562.83325223057</v>
          </cell>
          <cell r="L271">
            <v>318550.83325223054</v>
          </cell>
          <cell r="N271">
            <v>3577538.1667477693</v>
          </cell>
          <cell r="P271">
            <v>211988</v>
          </cell>
          <cell r="Q271">
            <v>0</v>
          </cell>
          <cell r="R271">
            <v>0</v>
          </cell>
          <cell r="S271">
            <v>106562.83325223057</v>
          </cell>
          <cell r="T271">
            <v>318550.83325223054</v>
          </cell>
          <cell r="V271">
            <v>704823</v>
          </cell>
          <cell r="Z271">
            <v>262</v>
          </cell>
          <cell r="AA271">
            <v>226</v>
          </cell>
          <cell r="AB271">
            <v>0</v>
          </cell>
          <cell r="AC271">
            <v>0</v>
          </cell>
          <cell r="AD271">
            <v>31</v>
          </cell>
          <cell r="AE271">
            <v>0</v>
          </cell>
          <cell r="AF271">
            <v>3684101</v>
          </cell>
          <cell r="AG271">
            <v>0</v>
          </cell>
          <cell r="AH271">
            <v>0</v>
          </cell>
          <cell r="AI271">
            <v>3684101</v>
          </cell>
          <cell r="AJ271">
            <v>0</v>
          </cell>
          <cell r="AK271">
            <v>211988</v>
          </cell>
          <cell r="AL271">
            <v>3896089</v>
          </cell>
          <cell r="AM271">
            <v>0</v>
          </cell>
          <cell r="AN271">
            <v>0</v>
          </cell>
          <cell r="AO271">
            <v>0</v>
          </cell>
          <cell r="AP271">
            <v>0</v>
          </cell>
          <cell r="AQ271">
            <v>3896089</v>
          </cell>
          <cell r="AS271">
            <v>262</v>
          </cell>
          <cell r="AT271">
            <v>0</v>
          </cell>
          <cell r="AU271">
            <v>0</v>
          </cell>
          <cell r="AV271">
            <v>0</v>
          </cell>
          <cell r="AW271">
            <v>0</v>
          </cell>
          <cell r="AX271">
            <v>0</v>
          </cell>
          <cell r="AY271">
            <v>493357</v>
          </cell>
          <cell r="BH271">
            <v>0</v>
          </cell>
          <cell r="CA271">
            <v>262</v>
          </cell>
          <cell r="CB271">
            <v>262</v>
          </cell>
          <cell r="CC271" t="str">
            <v>SAUGUS</v>
          </cell>
          <cell r="CD271">
            <v>3684101</v>
          </cell>
          <cell r="CE271">
            <v>3597397</v>
          </cell>
          <cell r="CF271">
            <v>86704</v>
          </cell>
          <cell r="CG271">
            <v>162835.79999999999</v>
          </cell>
          <cell r="CH271">
            <v>243295.2</v>
          </cell>
          <cell r="CI271">
            <v>0</v>
          </cell>
          <cell r="CJ271">
            <v>492835</v>
          </cell>
          <cell r="CK271">
            <v>106562.83325223057</v>
          </cell>
          <cell r="DA271">
            <v>262</v>
          </cell>
          <cell r="DB271" t="str">
            <v>SAUGUS</v>
          </cell>
          <cell r="DG271">
            <v>0</v>
          </cell>
          <cell r="DK271">
            <v>0</v>
          </cell>
          <cell r="DL271">
            <v>0</v>
          </cell>
          <cell r="DN271">
            <v>0</v>
          </cell>
          <cell r="DP271">
            <v>86704</v>
          </cell>
          <cell r="DQ271">
            <v>298692</v>
          </cell>
          <cell r="DR271">
            <v>-211988</v>
          </cell>
          <cell r="DT271">
            <v>0</v>
          </cell>
          <cell r="EC271">
            <v>-262</v>
          </cell>
        </row>
        <row r="272">
          <cell r="A272">
            <v>263</v>
          </cell>
          <cell r="B272">
            <v>263</v>
          </cell>
          <cell r="C272" t="str">
            <v>SAVOY</v>
          </cell>
          <cell r="D272">
            <v>2</v>
          </cell>
          <cell r="E272">
            <v>41190</v>
          </cell>
          <cell r="F272">
            <v>0</v>
          </cell>
          <cell r="G272">
            <v>1876</v>
          </cell>
          <cell r="H272">
            <v>43066</v>
          </cell>
          <cell r="J272">
            <v>1876</v>
          </cell>
          <cell r="K272">
            <v>4167</v>
          </cell>
          <cell r="L272">
            <v>6043</v>
          </cell>
          <cell r="N272">
            <v>37023</v>
          </cell>
          <cell r="P272">
            <v>1876</v>
          </cell>
          <cell r="Q272">
            <v>0</v>
          </cell>
          <cell r="R272">
            <v>0</v>
          </cell>
          <cell r="S272">
            <v>4167</v>
          </cell>
          <cell r="T272">
            <v>6043</v>
          </cell>
          <cell r="V272">
            <v>6043</v>
          </cell>
          <cell r="Z272">
            <v>263</v>
          </cell>
          <cell r="AA272">
            <v>2</v>
          </cell>
          <cell r="AB272">
            <v>0</v>
          </cell>
          <cell r="AC272">
            <v>0</v>
          </cell>
          <cell r="AD272">
            <v>0</v>
          </cell>
          <cell r="AE272">
            <v>0</v>
          </cell>
          <cell r="AF272">
            <v>41190</v>
          </cell>
          <cell r="AG272">
            <v>0</v>
          </cell>
          <cell r="AH272">
            <v>0</v>
          </cell>
          <cell r="AI272">
            <v>41190</v>
          </cell>
          <cell r="AJ272">
            <v>0</v>
          </cell>
          <cell r="AK272">
            <v>1876</v>
          </cell>
          <cell r="AL272">
            <v>43066</v>
          </cell>
          <cell r="AM272">
            <v>0</v>
          </cell>
          <cell r="AN272">
            <v>0</v>
          </cell>
          <cell r="AO272">
            <v>0</v>
          </cell>
          <cell r="AP272">
            <v>0</v>
          </cell>
          <cell r="AQ272">
            <v>43066</v>
          </cell>
          <cell r="AS272">
            <v>263</v>
          </cell>
          <cell r="AT272">
            <v>0</v>
          </cell>
          <cell r="AU272">
            <v>0</v>
          </cell>
          <cell r="AV272">
            <v>0</v>
          </cell>
          <cell r="AW272">
            <v>0</v>
          </cell>
          <cell r="AX272">
            <v>0</v>
          </cell>
          <cell r="AY272">
            <v>493357</v>
          </cell>
          <cell r="BH272">
            <v>0</v>
          </cell>
          <cell r="CA272">
            <v>263</v>
          </cell>
          <cell r="CB272">
            <v>263</v>
          </cell>
          <cell r="CC272" t="str">
            <v>SAVOY</v>
          </cell>
          <cell r="CD272">
            <v>41190</v>
          </cell>
          <cell r="CE272">
            <v>37023</v>
          </cell>
          <cell r="CF272">
            <v>4167</v>
          </cell>
          <cell r="CG272">
            <v>0</v>
          </cell>
          <cell r="CH272">
            <v>0</v>
          </cell>
          <cell r="CI272">
            <v>0</v>
          </cell>
          <cell r="CJ272">
            <v>4167</v>
          </cell>
          <cell r="CK272">
            <v>4167</v>
          </cell>
          <cell r="DA272">
            <v>263</v>
          </cell>
          <cell r="DB272" t="str">
            <v>SAVOY</v>
          </cell>
          <cell r="DG272">
            <v>0</v>
          </cell>
          <cell r="DK272">
            <v>0</v>
          </cell>
          <cell r="DL272">
            <v>0</v>
          </cell>
          <cell r="DN272">
            <v>0</v>
          </cell>
          <cell r="DP272">
            <v>4167</v>
          </cell>
          <cell r="DQ272">
            <v>6043</v>
          </cell>
          <cell r="DR272">
            <v>-1876</v>
          </cell>
          <cell r="DT272">
            <v>0</v>
          </cell>
          <cell r="EC272">
            <v>-263</v>
          </cell>
        </row>
        <row r="273">
          <cell r="A273">
            <v>264</v>
          </cell>
          <cell r="B273">
            <v>264</v>
          </cell>
          <cell r="C273" t="str">
            <v>SCITUATE</v>
          </cell>
          <cell r="D273">
            <v>17</v>
          </cell>
          <cell r="E273">
            <v>260389</v>
          </cell>
          <cell r="F273">
            <v>0</v>
          </cell>
          <cell r="G273">
            <v>15946</v>
          </cell>
          <cell r="H273">
            <v>276335</v>
          </cell>
          <cell r="J273">
            <v>15946</v>
          </cell>
          <cell r="K273">
            <v>9469</v>
          </cell>
          <cell r="L273">
            <v>25415</v>
          </cell>
          <cell r="N273">
            <v>250920</v>
          </cell>
          <cell r="P273">
            <v>15946</v>
          </cell>
          <cell r="Q273">
            <v>0</v>
          </cell>
          <cell r="R273">
            <v>0</v>
          </cell>
          <cell r="S273">
            <v>9469</v>
          </cell>
          <cell r="T273">
            <v>25415</v>
          </cell>
          <cell r="V273">
            <v>25415</v>
          </cell>
          <cell r="Z273">
            <v>264</v>
          </cell>
          <cell r="AA273">
            <v>17</v>
          </cell>
          <cell r="AB273">
            <v>0</v>
          </cell>
          <cell r="AC273">
            <v>0</v>
          </cell>
          <cell r="AD273">
            <v>0</v>
          </cell>
          <cell r="AE273">
            <v>0</v>
          </cell>
          <cell r="AF273">
            <v>260389</v>
          </cell>
          <cell r="AG273">
            <v>0</v>
          </cell>
          <cell r="AH273">
            <v>0</v>
          </cell>
          <cell r="AI273">
            <v>260389</v>
          </cell>
          <cell r="AJ273">
            <v>0</v>
          </cell>
          <cell r="AK273">
            <v>15946</v>
          </cell>
          <cell r="AL273">
            <v>276335</v>
          </cell>
          <cell r="AM273">
            <v>0</v>
          </cell>
          <cell r="AN273">
            <v>0</v>
          </cell>
          <cell r="AO273">
            <v>0</v>
          </cell>
          <cell r="AP273">
            <v>0</v>
          </cell>
          <cell r="AQ273">
            <v>276335</v>
          </cell>
          <cell r="AS273">
            <v>264</v>
          </cell>
          <cell r="AT273">
            <v>0</v>
          </cell>
          <cell r="AU273">
            <v>0</v>
          </cell>
          <cell r="AV273">
            <v>0</v>
          </cell>
          <cell r="AW273">
            <v>0</v>
          </cell>
          <cell r="AX273">
            <v>0</v>
          </cell>
          <cell r="AY273">
            <v>493357</v>
          </cell>
          <cell r="BH273">
            <v>0</v>
          </cell>
          <cell r="CA273">
            <v>264</v>
          </cell>
          <cell r="CB273">
            <v>264</v>
          </cell>
          <cell r="CC273" t="str">
            <v>SCITUATE</v>
          </cell>
          <cell r="CD273">
            <v>260389</v>
          </cell>
          <cell r="CE273">
            <v>250920</v>
          </cell>
          <cell r="CF273">
            <v>9469</v>
          </cell>
          <cell r="CG273">
            <v>0</v>
          </cell>
          <cell r="CH273">
            <v>0</v>
          </cell>
          <cell r="CI273">
            <v>0</v>
          </cell>
          <cell r="CJ273">
            <v>9469</v>
          </cell>
          <cell r="CK273">
            <v>9469</v>
          </cell>
          <cell r="DA273">
            <v>264</v>
          </cell>
          <cell r="DB273" t="str">
            <v>SCITUATE</v>
          </cell>
          <cell r="DG273">
            <v>0</v>
          </cell>
          <cell r="DK273">
            <v>0</v>
          </cell>
          <cell r="DL273">
            <v>0</v>
          </cell>
          <cell r="DN273">
            <v>0</v>
          </cell>
          <cell r="DP273">
            <v>9469</v>
          </cell>
          <cell r="DQ273">
            <v>25415</v>
          </cell>
          <cell r="DR273">
            <v>-15946</v>
          </cell>
          <cell r="DT273">
            <v>0</v>
          </cell>
          <cell r="EC273">
            <v>-264</v>
          </cell>
        </row>
        <row r="274">
          <cell r="A274">
            <v>265</v>
          </cell>
          <cell r="B274">
            <v>265</v>
          </cell>
          <cell r="C274" t="str">
            <v>SEEKONK</v>
          </cell>
          <cell r="D274">
            <v>3</v>
          </cell>
          <cell r="E274">
            <v>66529</v>
          </cell>
          <cell r="F274">
            <v>0</v>
          </cell>
          <cell r="G274">
            <v>2814</v>
          </cell>
          <cell r="H274">
            <v>69343</v>
          </cell>
          <cell r="J274">
            <v>2814</v>
          </cell>
          <cell r="K274">
            <v>11642</v>
          </cell>
          <cell r="L274">
            <v>14456</v>
          </cell>
          <cell r="N274">
            <v>54887</v>
          </cell>
          <cell r="P274">
            <v>2814</v>
          </cell>
          <cell r="Q274">
            <v>0</v>
          </cell>
          <cell r="R274">
            <v>0</v>
          </cell>
          <cell r="S274">
            <v>11642</v>
          </cell>
          <cell r="T274">
            <v>14456</v>
          </cell>
          <cell r="V274">
            <v>31352</v>
          </cell>
          <cell r="Z274">
            <v>265</v>
          </cell>
          <cell r="AA274">
            <v>3</v>
          </cell>
          <cell r="AB274">
            <v>0</v>
          </cell>
          <cell r="AC274">
            <v>0</v>
          </cell>
          <cell r="AD274">
            <v>0</v>
          </cell>
          <cell r="AE274">
            <v>0</v>
          </cell>
          <cell r="AF274">
            <v>66529</v>
          </cell>
          <cell r="AG274">
            <v>0</v>
          </cell>
          <cell r="AH274">
            <v>0</v>
          </cell>
          <cell r="AI274">
            <v>66529</v>
          </cell>
          <cell r="AJ274">
            <v>0</v>
          </cell>
          <cell r="AK274">
            <v>2814</v>
          </cell>
          <cell r="AL274">
            <v>69343</v>
          </cell>
          <cell r="AM274">
            <v>0</v>
          </cell>
          <cell r="AN274">
            <v>0</v>
          </cell>
          <cell r="AO274">
            <v>0</v>
          </cell>
          <cell r="AP274">
            <v>0</v>
          </cell>
          <cell r="AQ274">
            <v>69343</v>
          </cell>
          <cell r="AS274">
            <v>265</v>
          </cell>
          <cell r="AT274">
            <v>0</v>
          </cell>
          <cell r="AU274">
            <v>0</v>
          </cell>
          <cell r="AV274">
            <v>0</v>
          </cell>
          <cell r="AW274">
            <v>0</v>
          </cell>
          <cell r="AX274">
            <v>0</v>
          </cell>
          <cell r="AY274">
            <v>493357</v>
          </cell>
          <cell r="BH274">
            <v>0</v>
          </cell>
          <cell r="CA274">
            <v>265</v>
          </cell>
          <cell r="CB274">
            <v>265</v>
          </cell>
          <cell r="CC274" t="str">
            <v>SEEKONK</v>
          </cell>
          <cell r="CD274">
            <v>66529</v>
          </cell>
          <cell r="CE274">
            <v>54887</v>
          </cell>
          <cell r="CF274">
            <v>11642</v>
          </cell>
          <cell r="CG274">
            <v>0</v>
          </cell>
          <cell r="CH274">
            <v>16896</v>
          </cell>
          <cell r="CI274">
            <v>0</v>
          </cell>
          <cell r="CJ274">
            <v>28538</v>
          </cell>
          <cell r="CK274">
            <v>11642</v>
          </cell>
          <cell r="DA274">
            <v>265</v>
          </cell>
          <cell r="DB274" t="str">
            <v>SEEKONK</v>
          </cell>
          <cell r="DG274">
            <v>0</v>
          </cell>
          <cell r="DK274">
            <v>0</v>
          </cell>
          <cell r="DL274">
            <v>0</v>
          </cell>
          <cell r="DN274">
            <v>0</v>
          </cell>
          <cell r="DP274">
            <v>11642</v>
          </cell>
          <cell r="DQ274">
            <v>14456</v>
          </cell>
          <cell r="DR274">
            <v>-2814</v>
          </cell>
          <cell r="DT274">
            <v>0</v>
          </cell>
          <cell r="EC274">
            <v>-265</v>
          </cell>
        </row>
        <row r="275">
          <cell r="A275">
            <v>266</v>
          </cell>
          <cell r="B275">
            <v>266</v>
          </cell>
          <cell r="C275" t="str">
            <v>SHARON</v>
          </cell>
          <cell r="D275">
            <v>9</v>
          </cell>
          <cell r="E275">
            <v>153180</v>
          </cell>
          <cell r="F275">
            <v>0</v>
          </cell>
          <cell r="G275">
            <v>8442</v>
          </cell>
          <cell r="H275">
            <v>161622</v>
          </cell>
          <cell r="J275">
            <v>8442</v>
          </cell>
          <cell r="K275">
            <v>38992.129765564569</v>
          </cell>
          <cell r="L275">
            <v>47434.129765564569</v>
          </cell>
          <cell r="N275">
            <v>114187.87023443542</v>
          </cell>
          <cell r="P275">
            <v>8442</v>
          </cell>
          <cell r="Q275">
            <v>0</v>
          </cell>
          <cell r="R275">
            <v>0</v>
          </cell>
          <cell r="S275">
            <v>38992.129765564569</v>
          </cell>
          <cell r="T275">
            <v>47434.129765564569</v>
          </cell>
          <cell r="V275">
            <v>66869.399999999994</v>
          </cell>
          <cell r="Z275">
            <v>266</v>
          </cell>
          <cell r="AA275">
            <v>9</v>
          </cell>
          <cell r="AB275">
            <v>0</v>
          </cell>
          <cell r="AC275">
            <v>0</v>
          </cell>
          <cell r="AD275">
            <v>0</v>
          </cell>
          <cell r="AE275">
            <v>0</v>
          </cell>
          <cell r="AF275">
            <v>153180</v>
          </cell>
          <cell r="AG275">
            <v>0</v>
          </cell>
          <cell r="AH275">
            <v>0</v>
          </cell>
          <cell r="AI275">
            <v>153180</v>
          </cell>
          <cell r="AJ275">
            <v>0</v>
          </cell>
          <cell r="AK275">
            <v>8442</v>
          </cell>
          <cell r="AL275">
            <v>161622</v>
          </cell>
          <cell r="AM275">
            <v>0</v>
          </cell>
          <cell r="AN275">
            <v>0</v>
          </cell>
          <cell r="AO275">
            <v>0</v>
          </cell>
          <cell r="AP275">
            <v>0</v>
          </cell>
          <cell r="AQ275">
            <v>161622</v>
          </cell>
          <cell r="AS275">
            <v>266</v>
          </cell>
          <cell r="AT275">
            <v>0</v>
          </cell>
          <cell r="AU275">
            <v>0</v>
          </cell>
          <cell r="AV275">
            <v>0</v>
          </cell>
          <cell r="AW275">
            <v>0</v>
          </cell>
          <cell r="AX275">
            <v>0</v>
          </cell>
          <cell r="AY275">
            <v>493357</v>
          </cell>
          <cell r="BH275">
            <v>0</v>
          </cell>
          <cell r="CA275">
            <v>266</v>
          </cell>
          <cell r="CB275">
            <v>266</v>
          </cell>
          <cell r="CC275" t="str">
            <v>SHARON</v>
          </cell>
          <cell r="CD275">
            <v>153180</v>
          </cell>
          <cell r="CE275">
            <v>116775</v>
          </cell>
          <cell r="CF275">
            <v>36405</v>
          </cell>
          <cell r="CG275">
            <v>21213.599999999999</v>
          </cell>
          <cell r="CH275">
            <v>808.80000000000007</v>
          </cell>
          <cell r="CI275">
            <v>0</v>
          </cell>
          <cell r="CJ275">
            <v>58427.4</v>
          </cell>
          <cell r="CK275">
            <v>38992.129765564569</v>
          </cell>
          <cell r="DA275">
            <v>266</v>
          </cell>
          <cell r="DB275" t="str">
            <v>SHARON</v>
          </cell>
          <cell r="DG275">
            <v>0</v>
          </cell>
          <cell r="DK275">
            <v>0</v>
          </cell>
          <cell r="DL275">
            <v>0</v>
          </cell>
          <cell r="DN275">
            <v>0</v>
          </cell>
          <cell r="DP275">
            <v>36405</v>
          </cell>
          <cell r="DQ275">
            <v>44847</v>
          </cell>
          <cell r="DR275">
            <v>-8442</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V276">
            <v>0</v>
          </cell>
          <cell r="Z276">
            <v>267</v>
          </cell>
          <cell r="AS276">
            <v>267</v>
          </cell>
          <cell r="AT276">
            <v>0</v>
          </cell>
          <cell r="AU276">
            <v>0</v>
          </cell>
          <cell r="AV276">
            <v>0</v>
          </cell>
          <cell r="AW276">
            <v>0</v>
          </cell>
          <cell r="AX276">
            <v>0</v>
          </cell>
          <cell r="AY276">
            <v>493357</v>
          </cell>
          <cell r="BH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V277">
            <v>0</v>
          </cell>
          <cell r="Z277">
            <v>268</v>
          </cell>
          <cell r="AS277">
            <v>268</v>
          </cell>
          <cell r="AT277">
            <v>0</v>
          </cell>
          <cell r="AU277">
            <v>0</v>
          </cell>
          <cell r="AV277">
            <v>0</v>
          </cell>
          <cell r="AW277">
            <v>0</v>
          </cell>
          <cell r="AX277">
            <v>0</v>
          </cell>
          <cell r="AY277">
            <v>493357</v>
          </cell>
          <cell r="BH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V278">
            <v>0</v>
          </cell>
          <cell r="Z278">
            <v>269</v>
          </cell>
          <cell r="AS278">
            <v>269</v>
          </cell>
          <cell r="AT278">
            <v>0</v>
          </cell>
          <cell r="AU278">
            <v>0</v>
          </cell>
          <cell r="AV278">
            <v>0</v>
          </cell>
          <cell r="AW278">
            <v>0</v>
          </cell>
          <cell r="AX278">
            <v>0</v>
          </cell>
          <cell r="AY278">
            <v>493357</v>
          </cell>
          <cell r="BH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V279">
            <v>0</v>
          </cell>
          <cell r="Z279">
            <v>270</v>
          </cell>
          <cell r="AS279">
            <v>270</v>
          </cell>
          <cell r="AT279">
            <v>0</v>
          </cell>
          <cell r="AU279">
            <v>0</v>
          </cell>
          <cell r="AV279">
            <v>0</v>
          </cell>
          <cell r="AW279">
            <v>0</v>
          </cell>
          <cell r="AX279">
            <v>0</v>
          </cell>
          <cell r="AY279">
            <v>493357</v>
          </cell>
          <cell r="BH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26</v>
          </cell>
          <cell r="E280">
            <v>349275</v>
          </cell>
          <cell r="F280">
            <v>0</v>
          </cell>
          <cell r="G280">
            <v>24388</v>
          </cell>
          <cell r="H280">
            <v>373663</v>
          </cell>
          <cell r="J280">
            <v>24388</v>
          </cell>
          <cell r="K280">
            <v>0</v>
          </cell>
          <cell r="L280">
            <v>24388</v>
          </cell>
          <cell r="N280">
            <v>349275</v>
          </cell>
          <cell r="P280">
            <v>24388</v>
          </cell>
          <cell r="Q280">
            <v>0</v>
          </cell>
          <cell r="R280">
            <v>0</v>
          </cell>
          <cell r="S280">
            <v>0</v>
          </cell>
          <cell r="T280">
            <v>24388</v>
          </cell>
          <cell r="V280">
            <v>39324.400000000001</v>
          </cell>
          <cell r="Z280">
            <v>271</v>
          </cell>
          <cell r="AA280">
            <v>26</v>
          </cell>
          <cell r="AB280">
            <v>0</v>
          </cell>
          <cell r="AC280">
            <v>0</v>
          </cell>
          <cell r="AD280">
            <v>0</v>
          </cell>
          <cell r="AE280">
            <v>0</v>
          </cell>
          <cell r="AF280">
            <v>349275</v>
          </cell>
          <cell r="AG280">
            <v>0</v>
          </cell>
          <cell r="AH280">
            <v>0</v>
          </cell>
          <cell r="AI280">
            <v>349275</v>
          </cell>
          <cell r="AJ280">
            <v>0</v>
          </cell>
          <cell r="AK280">
            <v>24388</v>
          </cell>
          <cell r="AL280">
            <v>373663</v>
          </cell>
          <cell r="AM280">
            <v>0</v>
          </cell>
          <cell r="AN280">
            <v>0</v>
          </cell>
          <cell r="AO280">
            <v>0</v>
          </cell>
          <cell r="AP280">
            <v>0</v>
          </cell>
          <cell r="AQ280">
            <v>373663</v>
          </cell>
          <cell r="AS280">
            <v>271</v>
          </cell>
          <cell r="AT280">
            <v>0</v>
          </cell>
          <cell r="AU280">
            <v>0</v>
          </cell>
          <cell r="AV280">
            <v>0</v>
          </cell>
          <cell r="AW280">
            <v>0</v>
          </cell>
          <cell r="AX280">
            <v>0</v>
          </cell>
          <cell r="AY280">
            <v>493357</v>
          </cell>
          <cell r="BH280">
            <v>0</v>
          </cell>
          <cell r="CA280">
            <v>271</v>
          </cell>
          <cell r="CB280">
            <v>271</v>
          </cell>
          <cell r="CC280" t="str">
            <v>SHREWSBURY</v>
          </cell>
          <cell r="CD280">
            <v>349275</v>
          </cell>
          <cell r="CE280">
            <v>416853</v>
          </cell>
          <cell r="CF280">
            <v>0</v>
          </cell>
          <cell r="CG280">
            <v>0</v>
          </cell>
          <cell r="CH280">
            <v>14936.400000000001</v>
          </cell>
          <cell r="CI280">
            <v>0</v>
          </cell>
          <cell r="CJ280">
            <v>14936.400000000001</v>
          </cell>
          <cell r="CK280">
            <v>0</v>
          </cell>
          <cell r="DA280">
            <v>271</v>
          </cell>
          <cell r="DB280" t="str">
            <v>SHREWSBURY</v>
          </cell>
          <cell r="DG280">
            <v>0</v>
          </cell>
          <cell r="DK280">
            <v>0</v>
          </cell>
          <cell r="DL280">
            <v>0</v>
          </cell>
          <cell r="DN280">
            <v>0</v>
          </cell>
          <cell r="DP280">
            <v>0</v>
          </cell>
          <cell r="DQ280">
            <v>0</v>
          </cell>
          <cell r="DR280">
            <v>0</v>
          </cell>
          <cell r="DT280">
            <v>0</v>
          </cell>
          <cell r="EC280">
            <v>-271</v>
          </cell>
        </row>
        <row r="281">
          <cell r="A281">
            <v>272</v>
          </cell>
          <cell r="B281">
            <v>272</v>
          </cell>
          <cell r="C281" t="str">
            <v>SHUTESBURY</v>
          </cell>
          <cell r="D281">
            <v>3</v>
          </cell>
          <cell r="E281">
            <v>68382</v>
          </cell>
          <cell r="F281">
            <v>0</v>
          </cell>
          <cell r="G281">
            <v>2814</v>
          </cell>
          <cell r="H281">
            <v>71196</v>
          </cell>
          <cell r="J281">
            <v>2814</v>
          </cell>
          <cell r="K281">
            <v>4045.4099963449498</v>
          </cell>
          <cell r="L281">
            <v>6859.4099963449498</v>
          </cell>
          <cell r="N281">
            <v>64336.590003655052</v>
          </cell>
          <cell r="P281">
            <v>2814</v>
          </cell>
          <cell r="Q281">
            <v>0</v>
          </cell>
          <cell r="R281">
            <v>0</v>
          </cell>
          <cell r="S281">
            <v>4045.4099963449498</v>
          </cell>
          <cell r="T281">
            <v>6859.4099963449498</v>
          </cell>
          <cell r="V281">
            <v>23284.799999999999</v>
          </cell>
          <cell r="Z281">
            <v>272</v>
          </cell>
          <cell r="AA281">
            <v>3</v>
          </cell>
          <cell r="AB281">
            <v>0</v>
          </cell>
          <cell r="AC281">
            <v>0</v>
          </cell>
          <cell r="AD281">
            <v>0</v>
          </cell>
          <cell r="AE281">
            <v>0</v>
          </cell>
          <cell r="AF281">
            <v>68382</v>
          </cell>
          <cell r="AG281">
            <v>0</v>
          </cell>
          <cell r="AH281">
            <v>0</v>
          </cell>
          <cell r="AI281">
            <v>68382</v>
          </cell>
          <cell r="AJ281">
            <v>0</v>
          </cell>
          <cell r="AK281">
            <v>2814</v>
          </cell>
          <cell r="AL281">
            <v>71196</v>
          </cell>
          <cell r="AM281">
            <v>0</v>
          </cell>
          <cell r="AN281">
            <v>0</v>
          </cell>
          <cell r="AO281">
            <v>0</v>
          </cell>
          <cell r="AP281">
            <v>0</v>
          </cell>
          <cell r="AQ281">
            <v>71196</v>
          </cell>
          <cell r="AS281">
            <v>272</v>
          </cell>
          <cell r="AT281">
            <v>0</v>
          </cell>
          <cell r="AU281">
            <v>0</v>
          </cell>
          <cell r="AV281">
            <v>0</v>
          </cell>
          <cell r="AW281">
            <v>0</v>
          </cell>
          <cell r="AX281">
            <v>0</v>
          </cell>
          <cell r="AY281">
            <v>493357</v>
          </cell>
          <cell r="BH281">
            <v>0</v>
          </cell>
          <cell r="CA281">
            <v>272</v>
          </cell>
          <cell r="CB281">
            <v>272</v>
          </cell>
          <cell r="CC281" t="str">
            <v>SHUTESBURY</v>
          </cell>
          <cell r="CD281">
            <v>68382</v>
          </cell>
          <cell r="CE281">
            <v>66618</v>
          </cell>
          <cell r="CF281">
            <v>1764</v>
          </cell>
          <cell r="CG281">
            <v>18706.8</v>
          </cell>
          <cell r="CH281">
            <v>0</v>
          </cell>
          <cell r="CI281">
            <v>0</v>
          </cell>
          <cell r="CJ281">
            <v>20470.8</v>
          </cell>
          <cell r="CK281">
            <v>4045.4099963449498</v>
          </cell>
          <cell r="DA281">
            <v>272</v>
          </cell>
          <cell r="DB281" t="str">
            <v>SHUTESBURY</v>
          </cell>
          <cell r="DG281">
            <v>0</v>
          </cell>
          <cell r="DK281">
            <v>0</v>
          </cell>
          <cell r="DL281">
            <v>0</v>
          </cell>
          <cell r="DN281">
            <v>0</v>
          </cell>
          <cell r="DP281">
            <v>1764</v>
          </cell>
          <cell r="DQ281">
            <v>4578</v>
          </cell>
          <cell r="DR281">
            <v>-2814</v>
          </cell>
          <cell r="DT281">
            <v>0</v>
          </cell>
          <cell r="EC281">
            <v>-272</v>
          </cell>
        </row>
        <row r="282">
          <cell r="A282">
            <v>273</v>
          </cell>
          <cell r="B282">
            <v>273</v>
          </cell>
          <cell r="C282" t="str">
            <v>SOMERSET</v>
          </cell>
          <cell r="D282">
            <v>13</v>
          </cell>
          <cell r="E282">
            <v>206297</v>
          </cell>
          <cell r="F282">
            <v>0</v>
          </cell>
          <cell r="G282">
            <v>12194</v>
          </cell>
          <cell r="H282">
            <v>218491</v>
          </cell>
          <cell r="J282">
            <v>12194</v>
          </cell>
          <cell r="K282">
            <v>77158.313483054371</v>
          </cell>
          <cell r="L282">
            <v>89352.313483054371</v>
          </cell>
          <cell r="N282">
            <v>129138.68651694563</v>
          </cell>
          <cell r="P282">
            <v>12194</v>
          </cell>
          <cell r="Q282">
            <v>0</v>
          </cell>
          <cell r="R282">
            <v>0</v>
          </cell>
          <cell r="S282">
            <v>77158.313483054371</v>
          </cell>
          <cell r="T282">
            <v>89352.313483054371</v>
          </cell>
          <cell r="V282">
            <v>101651.6</v>
          </cell>
          <cell r="Z282">
            <v>273</v>
          </cell>
          <cell r="AA282">
            <v>13</v>
          </cell>
          <cell r="AB282">
            <v>0</v>
          </cell>
          <cell r="AC282">
            <v>0</v>
          </cell>
          <cell r="AD282">
            <v>0</v>
          </cell>
          <cell r="AE282">
            <v>0</v>
          </cell>
          <cell r="AF282">
            <v>206297</v>
          </cell>
          <cell r="AG282">
            <v>0</v>
          </cell>
          <cell r="AH282">
            <v>0</v>
          </cell>
          <cell r="AI282">
            <v>206297</v>
          </cell>
          <cell r="AJ282">
            <v>0</v>
          </cell>
          <cell r="AK282">
            <v>12194</v>
          </cell>
          <cell r="AL282">
            <v>218491</v>
          </cell>
          <cell r="AM282">
            <v>0</v>
          </cell>
          <cell r="AN282">
            <v>0</v>
          </cell>
          <cell r="AO282">
            <v>0</v>
          </cell>
          <cell r="AP282">
            <v>0</v>
          </cell>
          <cell r="AQ282">
            <v>218491</v>
          </cell>
          <cell r="AS282">
            <v>273</v>
          </cell>
          <cell r="AT282">
            <v>0</v>
          </cell>
          <cell r="AU282">
            <v>0</v>
          </cell>
          <cell r="AV282">
            <v>0</v>
          </cell>
          <cell r="AW282">
            <v>0</v>
          </cell>
          <cell r="AX282">
            <v>0</v>
          </cell>
          <cell r="AY282">
            <v>493357</v>
          </cell>
          <cell r="BH282">
            <v>0</v>
          </cell>
          <cell r="CA282">
            <v>273</v>
          </cell>
          <cell r="CB282">
            <v>273</v>
          </cell>
          <cell r="CC282" t="str">
            <v>SOMERSET</v>
          </cell>
          <cell r="CD282">
            <v>206297</v>
          </cell>
          <cell r="CE282">
            <v>130847</v>
          </cell>
          <cell r="CF282">
            <v>75450</v>
          </cell>
          <cell r="CG282">
            <v>14007.6</v>
          </cell>
          <cell r="CH282">
            <v>0</v>
          </cell>
          <cell r="CI282">
            <v>0</v>
          </cell>
          <cell r="CJ282">
            <v>89457.600000000006</v>
          </cell>
          <cell r="CK282">
            <v>77158.313483054371</v>
          </cell>
          <cell r="DA282">
            <v>273</v>
          </cell>
          <cell r="DB282" t="str">
            <v>SOMERSET</v>
          </cell>
          <cell r="DG282">
            <v>0</v>
          </cell>
          <cell r="DK282">
            <v>0</v>
          </cell>
          <cell r="DL282">
            <v>0</v>
          </cell>
          <cell r="DN282">
            <v>0</v>
          </cell>
          <cell r="DP282">
            <v>75450</v>
          </cell>
          <cell r="DQ282">
            <v>87644</v>
          </cell>
          <cell r="DR282">
            <v>-12194</v>
          </cell>
          <cell r="DT282">
            <v>0</v>
          </cell>
          <cell r="EB282" t="str">
            <v>fy12</v>
          </cell>
          <cell r="EC282">
            <v>-273</v>
          </cell>
        </row>
        <row r="283">
          <cell r="A283">
            <v>274</v>
          </cell>
          <cell r="B283">
            <v>274</v>
          </cell>
          <cell r="C283" t="str">
            <v>SOMERVILLE</v>
          </cell>
          <cell r="D283">
            <v>420</v>
          </cell>
          <cell r="E283">
            <v>8552770</v>
          </cell>
          <cell r="F283">
            <v>0</v>
          </cell>
          <cell r="G283">
            <v>393960</v>
          </cell>
          <cell r="H283">
            <v>8946730</v>
          </cell>
          <cell r="J283">
            <v>393960</v>
          </cell>
          <cell r="K283">
            <v>1353712</v>
          </cell>
          <cell r="L283">
            <v>1747672</v>
          </cell>
          <cell r="N283">
            <v>7199058</v>
          </cell>
          <cell r="P283">
            <v>393960</v>
          </cell>
          <cell r="Q283">
            <v>0</v>
          </cell>
          <cell r="R283">
            <v>0</v>
          </cell>
          <cell r="S283">
            <v>1353712</v>
          </cell>
          <cell r="T283">
            <v>1747672</v>
          </cell>
          <cell r="V283">
            <v>1890982.4</v>
          </cell>
          <cell r="Z283">
            <v>274</v>
          </cell>
          <cell r="AA283">
            <v>420</v>
          </cell>
          <cell r="AB283">
            <v>0</v>
          </cell>
          <cell r="AC283">
            <v>0</v>
          </cell>
          <cell r="AD283">
            <v>4</v>
          </cell>
          <cell r="AE283">
            <v>0</v>
          </cell>
          <cell r="AF283">
            <v>8552770</v>
          </cell>
          <cell r="AG283">
            <v>0</v>
          </cell>
          <cell r="AH283">
            <v>0</v>
          </cell>
          <cell r="AI283">
            <v>8552770</v>
          </cell>
          <cell r="AJ283">
            <v>0</v>
          </cell>
          <cell r="AK283">
            <v>393960</v>
          </cell>
          <cell r="AL283">
            <v>8946730</v>
          </cell>
          <cell r="AM283">
            <v>0</v>
          </cell>
          <cell r="AN283">
            <v>0</v>
          </cell>
          <cell r="AO283">
            <v>0</v>
          </cell>
          <cell r="AP283">
            <v>0</v>
          </cell>
          <cell r="AQ283">
            <v>8946730</v>
          </cell>
          <cell r="AS283">
            <v>274</v>
          </cell>
          <cell r="AT283">
            <v>0</v>
          </cell>
          <cell r="AU283">
            <v>0</v>
          </cell>
          <cell r="AV283">
            <v>0</v>
          </cell>
          <cell r="AW283">
            <v>0</v>
          </cell>
          <cell r="AX283">
            <v>0</v>
          </cell>
          <cell r="AY283">
            <v>493357</v>
          </cell>
          <cell r="BH283">
            <v>0</v>
          </cell>
          <cell r="CA283">
            <v>274</v>
          </cell>
          <cell r="CB283">
            <v>274</v>
          </cell>
          <cell r="CC283" t="str">
            <v>SOMERVILLE</v>
          </cell>
          <cell r="CD283">
            <v>8552770</v>
          </cell>
          <cell r="CE283">
            <v>7199058</v>
          </cell>
          <cell r="CF283">
            <v>1353712</v>
          </cell>
          <cell r="CG283">
            <v>0</v>
          </cell>
          <cell r="CH283">
            <v>143310.39999999999</v>
          </cell>
          <cell r="CI283">
            <v>0</v>
          </cell>
          <cell r="CJ283">
            <v>1497022.4</v>
          </cell>
          <cell r="CK283">
            <v>1353712</v>
          </cell>
          <cell r="DA283">
            <v>274</v>
          </cell>
          <cell r="DB283" t="str">
            <v>SOMERVILLE</v>
          </cell>
          <cell r="DG283">
            <v>0</v>
          </cell>
          <cell r="DK283">
            <v>0</v>
          </cell>
          <cell r="DL283">
            <v>0</v>
          </cell>
          <cell r="DN283">
            <v>0</v>
          </cell>
          <cell r="DP283">
            <v>1353712</v>
          </cell>
          <cell r="DQ283">
            <v>1747672</v>
          </cell>
          <cell r="DR283">
            <v>-393960</v>
          </cell>
          <cell r="DT283">
            <v>0</v>
          </cell>
          <cell r="EC283">
            <v>-274</v>
          </cell>
        </row>
        <row r="284">
          <cell r="A284">
            <v>275</v>
          </cell>
          <cell r="B284">
            <v>276</v>
          </cell>
          <cell r="C284" t="str">
            <v>SOUTHAMPTON</v>
          </cell>
          <cell r="D284">
            <v>11</v>
          </cell>
          <cell r="E284">
            <v>171754</v>
          </cell>
          <cell r="F284">
            <v>0</v>
          </cell>
          <cell r="G284">
            <v>10318</v>
          </cell>
          <cell r="H284">
            <v>182072</v>
          </cell>
          <cell r="J284">
            <v>10318</v>
          </cell>
          <cell r="K284">
            <v>41146.455316578562</v>
          </cell>
          <cell r="L284">
            <v>51464.455316578562</v>
          </cell>
          <cell r="N284">
            <v>130607.54468342144</v>
          </cell>
          <cell r="P284">
            <v>10318</v>
          </cell>
          <cell r="Q284">
            <v>0</v>
          </cell>
          <cell r="R284">
            <v>0</v>
          </cell>
          <cell r="S284">
            <v>41146.455316578562</v>
          </cell>
          <cell r="T284">
            <v>51464.455316578562</v>
          </cell>
          <cell r="V284">
            <v>90087.4</v>
          </cell>
          <cell r="Z284">
            <v>275</v>
          </cell>
          <cell r="AA284">
            <v>11</v>
          </cell>
          <cell r="AB284">
            <v>0</v>
          </cell>
          <cell r="AC284">
            <v>0</v>
          </cell>
          <cell r="AD284">
            <v>0</v>
          </cell>
          <cell r="AE284">
            <v>0</v>
          </cell>
          <cell r="AF284">
            <v>171754</v>
          </cell>
          <cell r="AG284">
            <v>0</v>
          </cell>
          <cell r="AH284">
            <v>0</v>
          </cell>
          <cell r="AI284">
            <v>171754</v>
          </cell>
          <cell r="AJ284">
            <v>0</v>
          </cell>
          <cell r="AK284">
            <v>10318</v>
          </cell>
          <cell r="AL284">
            <v>182072</v>
          </cell>
          <cell r="AM284">
            <v>0</v>
          </cell>
          <cell r="AN284">
            <v>0</v>
          </cell>
          <cell r="AO284">
            <v>0</v>
          </cell>
          <cell r="AP284">
            <v>0</v>
          </cell>
          <cell r="AQ284">
            <v>182072</v>
          </cell>
          <cell r="AS284">
            <v>275</v>
          </cell>
          <cell r="AT284">
            <v>0</v>
          </cell>
          <cell r="AU284">
            <v>0</v>
          </cell>
          <cell r="AV284">
            <v>0</v>
          </cell>
          <cell r="AW284">
            <v>0</v>
          </cell>
          <cell r="AX284">
            <v>0</v>
          </cell>
          <cell r="AY284">
            <v>493357</v>
          </cell>
          <cell r="BH284">
            <v>0</v>
          </cell>
          <cell r="CA284">
            <v>275</v>
          </cell>
          <cell r="CB284">
            <v>276</v>
          </cell>
          <cell r="CC284" t="str">
            <v>SOUTHAMPTON</v>
          </cell>
          <cell r="CD284">
            <v>171754</v>
          </cell>
          <cell r="CE284">
            <v>132804</v>
          </cell>
          <cell r="CF284">
            <v>38950</v>
          </cell>
          <cell r="CG284">
            <v>18010.2</v>
          </cell>
          <cell r="CH284">
            <v>22809.200000000001</v>
          </cell>
          <cell r="CI284">
            <v>0</v>
          </cell>
          <cell r="CJ284">
            <v>79769.399999999994</v>
          </cell>
          <cell r="CK284">
            <v>41146.455316578562</v>
          </cell>
          <cell r="DA284">
            <v>275</v>
          </cell>
          <cell r="DB284" t="str">
            <v>SOUTHAMPTON</v>
          </cell>
          <cell r="DG284">
            <v>0</v>
          </cell>
          <cell r="DK284">
            <v>0</v>
          </cell>
          <cell r="DL284">
            <v>0</v>
          </cell>
          <cell r="DN284">
            <v>0</v>
          </cell>
          <cell r="DP284">
            <v>38950</v>
          </cell>
          <cell r="DQ284">
            <v>49268</v>
          </cell>
          <cell r="DR284">
            <v>-10318</v>
          </cell>
          <cell r="DT284">
            <v>0</v>
          </cell>
          <cell r="EC284">
            <v>-275</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V285">
            <v>0</v>
          </cell>
          <cell r="Z285">
            <v>276</v>
          </cell>
          <cell r="AS285">
            <v>276</v>
          </cell>
          <cell r="AT285">
            <v>0</v>
          </cell>
          <cell r="AU285">
            <v>0</v>
          </cell>
          <cell r="AV285">
            <v>0</v>
          </cell>
          <cell r="AW285">
            <v>0</v>
          </cell>
          <cell r="AX285">
            <v>0</v>
          </cell>
          <cell r="AY285">
            <v>493357</v>
          </cell>
          <cell r="BH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G285">
            <v>0</v>
          </cell>
          <cell r="DK285">
            <v>0</v>
          </cell>
          <cell r="DL285">
            <v>0</v>
          </cell>
          <cell r="DN285">
            <v>0</v>
          </cell>
          <cell r="DP285">
            <v>0</v>
          </cell>
          <cell r="DQ285">
            <v>0</v>
          </cell>
          <cell r="DR285">
            <v>0</v>
          </cell>
          <cell r="DT285">
            <v>0</v>
          </cell>
          <cell r="EC285">
            <v>-276</v>
          </cell>
        </row>
        <row r="286">
          <cell r="A286">
            <v>277</v>
          </cell>
          <cell r="B286">
            <v>278</v>
          </cell>
          <cell r="C286" t="str">
            <v>SOUTHBRIDGE</v>
          </cell>
          <cell r="D286">
            <v>124</v>
          </cell>
          <cell r="E286">
            <v>1845200</v>
          </cell>
          <cell r="F286">
            <v>0</v>
          </cell>
          <cell r="G286">
            <v>116312</v>
          </cell>
          <cell r="H286">
            <v>1961512</v>
          </cell>
          <cell r="J286">
            <v>116312</v>
          </cell>
          <cell r="K286">
            <v>466775.96216979745</v>
          </cell>
          <cell r="L286">
            <v>583087.96216979739</v>
          </cell>
          <cell r="N286">
            <v>1378424.0378302026</v>
          </cell>
          <cell r="P286">
            <v>116312</v>
          </cell>
          <cell r="Q286">
            <v>0</v>
          </cell>
          <cell r="R286">
            <v>0</v>
          </cell>
          <cell r="S286">
            <v>466775.96216979745</v>
          </cell>
          <cell r="T286">
            <v>583087.96216979739</v>
          </cell>
          <cell r="V286">
            <v>843787.20000000007</v>
          </cell>
          <cell r="Z286">
            <v>277</v>
          </cell>
          <cell r="AA286">
            <v>124</v>
          </cell>
          <cell r="AB286">
            <v>0</v>
          </cell>
          <cell r="AC286">
            <v>0</v>
          </cell>
          <cell r="AD286">
            <v>0</v>
          </cell>
          <cell r="AE286">
            <v>0</v>
          </cell>
          <cell r="AF286">
            <v>1845200</v>
          </cell>
          <cell r="AG286">
            <v>0</v>
          </cell>
          <cell r="AH286">
            <v>0</v>
          </cell>
          <cell r="AI286">
            <v>1845200</v>
          </cell>
          <cell r="AJ286">
            <v>0</v>
          </cell>
          <cell r="AK286">
            <v>116312</v>
          </cell>
          <cell r="AL286">
            <v>1961512</v>
          </cell>
          <cell r="AM286">
            <v>0</v>
          </cell>
          <cell r="AN286">
            <v>0</v>
          </cell>
          <cell r="AO286">
            <v>0</v>
          </cell>
          <cell r="AP286">
            <v>0</v>
          </cell>
          <cell r="AQ286">
            <v>1961512</v>
          </cell>
          <cell r="AS286">
            <v>277</v>
          </cell>
          <cell r="AT286">
            <v>0</v>
          </cell>
          <cell r="AU286">
            <v>0</v>
          </cell>
          <cell r="AV286">
            <v>0</v>
          </cell>
          <cell r="AW286">
            <v>0</v>
          </cell>
          <cell r="AX286">
            <v>0</v>
          </cell>
          <cell r="AY286">
            <v>493357</v>
          </cell>
          <cell r="BH286">
            <v>0</v>
          </cell>
          <cell r="CA286">
            <v>277</v>
          </cell>
          <cell r="CB286">
            <v>278</v>
          </cell>
          <cell r="CC286" t="str">
            <v>SOUTHBRIDGE</v>
          </cell>
          <cell r="CD286">
            <v>1845200</v>
          </cell>
          <cell r="CE286">
            <v>1401448</v>
          </cell>
          <cell r="CF286">
            <v>443752</v>
          </cell>
          <cell r="CG286">
            <v>188788.8</v>
          </cell>
          <cell r="CH286">
            <v>94934.400000000009</v>
          </cell>
          <cell r="CI286">
            <v>0</v>
          </cell>
          <cell r="CJ286">
            <v>727475.20000000007</v>
          </cell>
          <cell r="CK286">
            <v>466775.96216979745</v>
          </cell>
          <cell r="DA286">
            <v>277</v>
          </cell>
          <cell r="DB286" t="str">
            <v>SOUTHBRIDGE</v>
          </cell>
          <cell r="DG286">
            <v>0</v>
          </cell>
          <cell r="DK286">
            <v>0</v>
          </cell>
          <cell r="DL286">
            <v>0</v>
          </cell>
          <cell r="DN286">
            <v>0</v>
          </cell>
          <cell r="DP286">
            <v>443752</v>
          </cell>
          <cell r="DQ286">
            <v>560064</v>
          </cell>
          <cell r="DR286">
            <v>-116312</v>
          </cell>
          <cell r="DT286">
            <v>0</v>
          </cell>
          <cell r="EC286">
            <v>-277</v>
          </cell>
        </row>
        <row r="287">
          <cell r="A287">
            <v>278</v>
          </cell>
          <cell r="B287">
            <v>275</v>
          </cell>
          <cell r="C287" t="str">
            <v>SOUTH HADLEY</v>
          </cell>
          <cell r="D287">
            <v>126</v>
          </cell>
          <cell r="E287">
            <v>1756340</v>
          </cell>
          <cell r="F287">
            <v>0</v>
          </cell>
          <cell r="G287">
            <v>118188</v>
          </cell>
          <cell r="H287">
            <v>1874528</v>
          </cell>
          <cell r="J287">
            <v>118188</v>
          </cell>
          <cell r="K287">
            <v>113355.73905004293</v>
          </cell>
          <cell r="L287">
            <v>231543.73905004293</v>
          </cell>
          <cell r="N287">
            <v>1642984.2609499572</v>
          </cell>
          <cell r="P287">
            <v>118188</v>
          </cell>
          <cell r="Q287">
            <v>0</v>
          </cell>
          <cell r="R287">
            <v>0</v>
          </cell>
          <cell r="S287">
            <v>113355.73905004293</v>
          </cell>
          <cell r="T287">
            <v>231543.73905004293</v>
          </cell>
          <cell r="V287">
            <v>363264.2</v>
          </cell>
          <cell r="Z287">
            <v>278</v>
          </cell>
          <cell r="AA287">
            <v>126</v>
          </cell>
          <cell r="AB287">
            <v>0</v>
          </cell>
          <cell r="AC287">
            <v>0</v>
          </cell>
          <cell r="AD287">
            <v>0</v>
          </cell>
          <cell r="AE287">
            <v>0</v>
          </cell>
          <cell r="AF287">
            <v>1756340</v>
          </cell>
          <cell r="AG287">
            <v>0</v>
          </cell>
          <cell r="AH287">
            <v>0</v>
          </cell>
          <cell r="AI287">
            <v>1756340</v>
          </cell>
          <cell r="AJ287">
            <v>0</v>
          </cell>
          <cell r="AK287">
            <v>118188</v>
          </cell>
          <cell r="AL287">
            <v>1874528</v>
          </cell>
          <cell r="AM287">
            <v>0</v>
          </cell>
          <cell r="AN287">
            <v>0</v>
          </cell>
          <cell r="AO287">
            <v>0</v>
          </cell>
          <cell r="AP287">
            <v>0</v>
          </cell>
          <cell r="AQ287">
            <v>1874528</v>
          </cell>
          <cell r="AS287">
            <v>278</v>
          </cell>
          <cell r="AT287">
            <v>0</v>
          </cell>
          <cell r="AU287">
            <v>0</v>
          </cell>
          <cell r="AV287">
            <v>0</v>
          </cell>
          <cell r="AW287">
            <v>0</v>
          </cell>
          <cell r="AX287">
            <v>0</v>
          </cell>
          <cell r="AY287">
            <v>493357</v>
          </cell>
          <cell r="BH287">
            <v>0</v>
          </cell>
          <cell r="CA287">
            <v>278</v>
          </cell>
          <cell r="CB287">
            <v>275</v>
          </cell>
          <cell r="CC287" t="str">
            <v>SOUTH HADLEY</v>
          </cell>
          <cell r="CD287">
            <v>1756340</v>
          </cell>
          <cell r="CE287">
            <v>1651548</v>
          </cell>
          <cell r="CF287">
            <v>104792</v>
          </cell>
          <cell r="CG287">
            <v>70219.8</v>
          </cell>
          <cell r="CH287">
            <v>70064.400000000009</v>
          </cell>
          <cell r="CI287">
            <v>0</v>
          </cell>
          <cell r="CJ287">
            <v>245076.2</v>
          </cell>
          <cell r="CK287">
            <v>113355.73905004293</v>
          </cell>
          <cell r="DA287">
            <v>278</v>
          </cell>
          <cell r="DB287" t="str">
            <v>SOUTH HADLEY</v>
          </cell>
          <cell r="DG287">
            <v>0</v>
          </cell>
          <cell r="DK287">
            <v>0</v>
          </cell>
          <cell r="DL287">
            <v>0</v>
          </cell>
          <cell r="DN287">
            <v>0</v>
          </cell>
          <cell r="DP287">
            <v>104792</v>
          </cell>
          <cell r="DQ287">
            <v>222980</v>
          </cell>
          <cell r="DR287">
            <v>-118188</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V288">
            <v>0</v>
          </cell>
          <cell r="Z288">
            <v>279</v>
          </cell>
          <cell r="AS288">
            <v>279</v>
          </cell>
          <cell r="AT288">
            <v>0</v>
          </cell>
          <cell r="AU288">
            <v>0</v>
          </cell>
          <cell r="AV288">
            <v>0</v>
          </cell>
          <cell r="AW288">
            <v>0</v>
          </cell>
          <cell r="AX288">
            <v>0</v>
          </cell>
          <cell r="AY288">
            <v>493357</v>
          </cell>
          <cell r="BH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V289">
            <v>0</v>
          </cell>
          <cell r="Z289">
            <v>280</v>
          </cell>
          <cell r="AS289">
            <v>280</v>
          </cell>
          <cell r="AT289">
            <v>0</v>
          </cell>
          <cell r="AU289">
            <v>0</v>
          </cell>
          <cell r="AV289">
            <v>0</v>
          </cell>
          <cell r="AW289">
            <v>0</v>
          </cell>
          <cell r="AX289">
            <v>0</v>
          </cell>
          <cell r="AY289">
            <v>493357</v>
          </cell>
          <cell r="BH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4772</v>
          </cell>
          <cell r="E290">
            <v>70464062</v>
          </cell>
          <cell r="F290">
            <v>0</v>
          </cell>
          <cell r="G290">
            <v>4476136</v>
          </cell>
          <cell r="H290">
            <v>74940198</v>
          </cell>
          <cell r="J290">
            <v>4476136</v>
          </cell>
          <cell r="K290">
            <v>11034102.349773534</v>
          </cell>
          <cell r="L290">
            <v>15510238.349773534</v>
          </cell>
          <cell r="N290">
            <v>59429959.650226466</v>
          </cell>
          <cell r="P290">
            <v>4476136</v>
          </cell>
          <cell r="Q290">
            <v>0</v>
          </cell>
          <cell r="R290">
            <v>0</v>
          </cell>
          <cell r="S290">
            <v>11034102.349773534</v>
          </cell>
          <cell r="T290">
            <v>15510238.349773534</v>
          </cell>
          <cell r="V290">
            <v>21249018.800000001</v>
          </cell>
          <cell r="Z290">
            <v>281</v>
          </cell>
          <cell r="AA290">
            <v>4772</v>
          </cell>
          <cell r="AB290">
            <v>0</v>
          </cell>
          <cell r="AC290">
            <v>0</v>
          </cell>
          <cell r="AD290">
            <v>0</v>
          </cell>
          <cell r="AE290">
            <v>0</v>
          </cell>
          <cell r="AF290">
            <v>70464062</v>
          </cell>
          <cell r="AG290">
            <v>0</v>
          </cell>
          <cell r="AH290">
            <v>0</v>
          </cell>
          <cell r="AI290">
            <v>70464062</v>
          </cell>
          <cell r="AJ290">
            <v>0</v>
          </cell>
          <cell r="AK290">
            <v>4476136</v>
          </cell>
          <cell r="AL290">
            <v>74940198</v>
          </cell>
          <cell r="AM290">
            <v>0</v>
          </cell>
          <cell r="AN290">
            <v>0</v>
          </cell>
          <cell r="AO290">
            <v>0</v>
          </cell>
          <cell r="AP290">
            <v>0</v>
          </cell>
          <cell r="AQ290">
            <v>74940198</v>
          </cell>
          <cell r="AS290">
            <v>281</v>
          </cell>
          <cell r="AT290">
            <v>0</v>
          </cell>
          <cell r="AU290">
            <v>0</v>
          </cell>
          <cell r="AV290">
            <v>0</v>
          </cell>
          <cell r="AW290">
            <v>0</v>
          </cell>
          <cell r="AX290">
            <v>0</v>
          </cell>
          <cell r="AY290">
            <v>493357</v>
          </cell>
          <cell r="BH290">
            <v>0</v>
          </cell>
          <cell r="CA290">
            <v>281</v>
          </cell>
          <cell r="CB290">
            <v>281</v>
          </cell>
          <cell r="CC290" t="str">
            <v>SPRINGFIELD</v>
          </cell>
          <cell r="CD290">
            <v>70464062</v>
          </cell>
          <cell r="CE290">
            <v>59898440</v>
          </cell>
          <cell r="CF290">
            <v>10565622</v>
          </cell>
          <cell r="CG290">
            <v>3841382.3999999999</v>
          </cell>
          <cell r="CH290">
            <v>2365878.4</v>
          </cell>
          <cell r="CI290">
            <v>0</v>
          </cell>
          <cell r="CJ290">
            <v>16772882.800000001</v>
          </cell>
          <cell r="CK290">
            <v>11034102.349773534</v>
          </cell>
          <cell r="DA290">
            <v>281</v>
          </cell>
          <cell r="DB290" t="str">
            <v>SPRINGFIELD</v>
          </cell>
          <cell r="DG290">
            <v>0</v>
          </cell>
          <cell r="DK290">
            <v>0</v>
          </cell>
          <cell r="DL290">
            <v>0</v>
          </cell>
          <cell r="DN290">
            <v>0</v>
          </cell>
          <cell r="DP290">
            <v>10565622</v>
          </cell>
          <cell r="DQ290">
            <v>15041758</v>
          </cell>
          <cell r="DR290">
            <v>-4476136</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V291">
            <v>0</v>
          </cell>
          <cell r="Z291">
            <v>282</v>
          </cell>
          <cell r="AS291">
            <v>282</v>
          </cell>
          <cell r="AT291">
            <v>0</v>
          </cell>
          <cell r="AU291">
            <v>0</v>
          </cell>
          <cell r="AV291">
            <v>0</v>
          </cell>
          <cell r="AW291">
            <v>0</v>
          </cell>
          <cell r="AX291">
            <v>0</v>
          </cell>
          <cell r="AY291">
            <v>493357</v>
          </cell>
          <cell r="BH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V292">
            <v>0</v>
          </cell>
          <cell r="Z292">
            <v>283</v>
          </cell>
          <cell r="AS292">
            <v>283</v>
          </cell>
          <cell r="AT292">
            <v>0</v>
          </cell>
          <cell r="AU292">
            <v>0</v>
          </cell>
          <cell r="AV292">
            <v>0</v>
          </cell>
          <cell r="AW292">
            <v>0</v>
          </cell>
          <cell r="AX292">
            <v>0</v>
          </cell>
          <cell r="AY292">
            <v>493357</v>
          </cell>
          <cell r="BH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144</v>
          </cell>
          <cell r="E293">
            <v>2196914</v>
          </cell>
          <cell r="F293">
            <v>0</v>
          </cell>
          <cell r="G293">
            <v>135072</v>
          </cell>
          <cell r="H293">
            <v>2331986</v>
          </cell>
          <cell r="J293">
            <v>135072</v>
          </cell>
          <cell r="K293">
            <v>492852.83666310424</v>
          </cell>
          <cell r="L293">
            <v>627924.83666310424</v>
          </cell>
          <cell r="N293">
            <v>1704061.1633368959</v>
          </cell>
          <cell r="P293">
            <v>135072</v>
          </cell>
          <cell r="Q293">
            <v>0</v>
          </cell>
          <cell r="R293">
            <v>0</v>
          </cell>
          <cell r="S293">
            <v>492852.83666310424</v>
          </cell>
          <cell r="T293">
            <v>627924.83666310424</v>
          </cell>
          <cell r="V293">
            <v>873283</v>
          </cell>
          <cell r="Z293">
            <v>284</v>
          </cell>
          <cell r="AA293">
            <v>144</v>
          </cell>
          <cell r="AB293">
            <v>0</v>
          </cell>
          <cell r="AC293">
            <v>0</v>
          </cell>
          <cell r="AD293">
            <v>8</v>
          </cell>
          <cell r="AE293">
            <v>0</v>
          </cell>
          <cell r="AF293">
            <v>2196914</v>
          </cell>
          <cell r="AG293">
            <v>0</v>
          </cell>
          <cell r="AH293">
            <v>0</v>
          </cell>
          <cell r="AI293">
            <v>2196914</v>
          </cell>
          <cell r="AJ293">
            <v>0</v>
          </cell>
          <cell r="AK293">
            <v>135072</v>
          </cell>
          <cell r="AL293">
            <v>2331986</v>
          </cell>
          <cell r="AM293">
            <v>0</v>
          </cell>
          <cell r="AN293">
            <v>0</v>
          </cell>
          <cell r="AO293">
            <v>0</v>
          </cell>
          <cell r="AP293">
            <v>0</v>
          </cell>
          <cell r="AQ293">
            <v>2331986</v>
          </cell>
          <cell r="AS293">
            <v>284</v>
          </cell>
          <cell r="AT293">
            <v>0</v>
          </cell>
          <cell r="AU293">
            <v>0</v>
          </cell>
          <cell r="AV293">
            <v>0</v>
          </cell>
          <cell r="AW293">
            <v>0</v>
          </cell>
          <cell r="AX293">
            <v>0</v>
          </cell>
          <cell r="AY293">
            <v>493357</v>
          </cell>
          <cell r="BH293">
            <v>0</v>
          </cell>
          <cell r="CA293">
            <v>284</v>
          </cell>
          <cell r="CB293">
            <v>284</v>
          </cell>
          <cell r="CC293" t="str">
            <v>STONEHAM</v>
          </cell>
          <cell r="CD293">
            <v>2196914</v>
          </cell>
          <cell r="CE293">
            <v>1713225</v>
          </cell>
          <cell r="CF293">
            <v>483689</v>
          </cell>
          <cell r="CG293">
            <v>75140.399999999994</v>
          </cell>
          <cell r="CH293">
            <v>179381.6</v>
          </cell>
          <cell r="CI293">
            <v>0</v>
          </cell>
          <cell r="CJ293">
            <v>738211</v>
          </cell>
          <cell r="CK293">
            <v>492852.83666310424</v>
          </cell>
          <cell r="DA293">
            <v>284</v>
          </cell>
          <cell r="DB293" t="str">
            <v>STONEHAM</v>
          </cell>
          <cell r="DG293">
            <v>0</v>
          </cell>
          <cell r="DK293">
            <v>0</v>
          </cell>
          <cell r="DL293">
            <v>0</v>
          </cell>
          <cell r="DN293">
            <v>0</v>
          </cell>
          <cell r="DP293">
            <v>483689</v>
          </cell>
          <cell r="DQ293">
            <v>618761</v>
          </cell>
          <cell r="DR293">
            <v>-135072</v>
          </cell>
          <cell r="DT293">
            <v>0</v>
          </cell>
          <cell r="EC293">
            <v>-284</v>
          </cell>
        </row>
        <row r="294">
          <cell r="A294">
            <v>285</v>
          </cell>
          <cell r="B294">
            <v>285</v>
          </cell>
          <cell r="C294" t="str">
            <v>STOUGHTON</v>
          </cell>
          <cell r="D294">
            <v>149</v>
          </cell>
          <cell r="E294">
            <v>2238925</v>
          </cell>
          <cell r="F294">
            <v>0</v>
          </cell>
          <cell r="G294">
            <v>139762</v>
          </cell>
          <cell r="H294">
            <v>2378687</v>
          </cell>
          <cell r="J294">
            <v>139762</v>
          </cell>
          <cell r="K294">
            <v>199620.68291745926</v>
          </cell>
          <cell r="L294">
            <v>339382.68291745929</v>
          </cell>
          <cell r="N294">
            <v>2039304.3170825406</v>
          </cell>
          <cell r="P294">
            <v>139762</v>
          </cell>
          <cell r="Q294">
            <v>0</v>
          </cell>
          <cell r="R294">
            <v>0</v>
          </cell>
          <cell r="S294">
            <v>199620.68291745926</v>
          </cell>
          <cell r="T294">
            <v>339382.68291745929</v>
          </cell>
          <cell r="V294">
            <v>427702</v>
          </cell>
          <cell r="Z294">
            <v>285</v>
          </cell>
          <cell r="AA294">
            <v>149</v>
          </cell>
          <cell r="AB294">
            <v>0</v>
          </cell>
          <cell r="AC294">
            <v>0</v>
          </cell>
          <cell r="AD294">
            <v>0</v>
          </cell>
          <cell r="AE294">
            <v>0</v>
          </cell>
          <cell r="AF294">
            <v>2238925</v>
          </cell>
          <cell r="AG294">
            <v>0</v>
          </cell>
          <cell r="AH294">
            <v>0</v>
          </cell>
          <cell r="AI294">
            <v>2238925</v>
          </cell>
          <cell r="AJ294">
            <v>0</v>
          </cell>
          <cell r="AK294">
            <v>139762</v>
          </cell>
          <cell r="AL294">
            <v>2378687</v>
          </cell>
          <cell r="AM294">
            <v>0</v>
          </cell>
          <cell r="AN294">
            <v>0</v>
          </cell>
          <cell r="AO294">
            <v>0</v>
          </cell>
          <cell r="AP294">
            <v>0</v>
          </cell>
          <cell r="AQ294">
            <v>2378687</v>
          </cell>
          <cell r="AS294">
            <v>285</v>
          </cell>
          <cell r="AT294">
            <v>0</v>
          </cell>
          <cell r="AU294">
            <v>0</v>
          </cell>
          <cell r="AV294">
            <v>0</v>
          </cell>
          <cell r="AW294">
            <v>0</v>
          </cell>
          <cell r="AX294">
            <v>0</v>
          </cell>
          <cell r="AY294">
            <v>493357</v>
          </cell>
          <cell r="BH294">
            <v>0</v>
          </cell>
          <cell r="CA294">
            <v>285</v>
          </cell>
          <cell r="CB294">
            <v>285</v>
          </cell>
          <cell r="CC294" t="str">
            <v>STOUGHTON</v>
          </cell>
          <cell r="CD294">
            <v>2238925</v>
          </cell>
          <cell r="CE294">
            <v>2042897</v>
          </cell>
          <cell r="CF294">
            <v>196028</v>
          </cell>
          <cell r="CG294">
            <v>29458.799999999999</v>
          </cell>
          <cell r="CH294">
            <v>62453.200000000004</v>
          </cell>
          <cell r="CI294">
            <v>0</v>
          </cell>
          <cell r="CJ294">
            <v>287940</v>
          </cell>
          <cell r="CK294">
            <v>199620.68291745926</v>
          </cell>
          <cell r="DA294">
            <v>285</v>
          </cell>
          <cell r="DB294" t="str">
            <v>STOUGHTON</v>
          </cell>
          <cell r="DG294">
            <v>0</v>
          </cell>
          <cell r="DK294">
            <v>0</v>
          </cell>
          <cell r="DL294">
            <v>0</v>
          </cell>
          <cell r="DN294">
            <v>0</v>
          </cell>
          <cell r="DP294">
            <v>196028</v>
          </cell>
          <cell r="DQ294">
            <v>335790</v>
          </cell>
          <cell r="DR294">
            <v>-139762</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V295">
            <v>0</v>
          </cell>
          <cell r="Z295">
            <v>286</v>
          </cell>
          <cell r="AS295">
            <v>286</v>
          </cell>
          <cell r="AT295">
            <v>0</v>
          </cell>
          <cell r="AU295">
            <v>0</v>
          </cell>
          <cell r="AV295">
            <v>0</v>
          </cell>
          <cell r="AW295">
            <v>0</v>
          </cell>
          <cell r="AX295">
            <v>0</v>
          </cell>
          <cell r="AY295">
            <v>493357</v>
          </cell>
          <cell r="BH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10</v>
          </cell>
          <cell r="E296">
            <v>149150</v>
          </cell>
          <cell r="F296">
            <v>0</v>
          </cell>
          <cell r="G296">
            <v>9380</v>
          </cell>
          <cell r="H296">
            <v>158530</v>
          </cell>
          <cell r="J296">
            <v>9380</v>
          </cell>
          <cell r="K296">
            <v>2577.1781407168237</v>
          </cell>
          <cell r="L296">
            <v>11957.178140716824</v>
          </cell>
          <cell r="N296">
            <v>146572.82185928317</v>
          </cell>
          <cell r="P296">
            <v>9380</v>
          </cell>
          <cell r="Q296">
            <v>0</v>
          </cell>
          <cell r="R296">
            <v>0</v>
          </cell>
          <cell r="S296">
            <v>2577.1781407168237</v>
          </cell>
          <cell r="T296">
            <v>11957.178140716824</v>
          </cell>
          <cell r="V296">
            <v>30512</v>
          </cell>
          <cell r="Z296">
            <v>287</v>
          </cell>
          <cell r="AA296">
            <v>10</v>
          </cell>
          <cell r="AB296">
            <v>0</v>
          </cell>
          <cell r="AC296">
            <v>0</v>
          </cell>
          <cell r="AD296">
            <v>0</v>
          </cell>
          <cell r="AE296">
            <v>0</v>
          </cell>
          <cell r="AF296">
            <v>149150</v>
          </cell>
          <cell r="AG296">
            <v>0</v>
          </cell>
          <cell r="AH296">
            <v>0</v>
          </cell>
          <cell r="AI296">
            <v>149150</v>
          </cell>
          <cell r="AJ296">
            <v>0</v>
          </cell>
          <cell r="AK296">
            <v>9380</v>
          </cell>
          <cell r="AL296">
            <v>158530</v>
          </cell>
          <cell r="AM296">
            <v>0</v>
          </cell>
          <cell r="AN296">
            <v>0</v>
          </cell>
          <cell r="AO296">
            <v>0</v>
          </cell>
          <cell r="AP296">
            <v>0</v>
          </cell>
          <cell r="AQ296">
            <v>158530</v>
          </cell>
          <cell r="AS296">
            <v>287</v>
          </cell>
          <cell r="AT296">
            <v>0</v>
          </cell>
          <cell r="AU296">
            <v>0</v>
          </cell>
          <cell r="AV296">
            <v>0</v>
          </cell>
          <cell r="AW296">
            <v>0</v>
          </cell>
          <cell r="AX296">
            <v>0</v>
          </cell>
          <cell r="AY296">
            <v>493357</v>
          </cell>
          <cell r="BH296">
            <v>0</v>
          </cell>
          <cell r="CA296">
            <v>287</v>
          </cell>
          <cell r="CB296">
            <v>287</v>
          </cell>
          <cell r="CC296" t="str">
            <v>STURBRIDGE</v>
          </cell>
          <cell r="CD296">
            <v>149150</v>
          </cell>
          <cell r="CE296">
            <v>171420</v>
          </cell>
          <cell r="CF296">
            <v>0</v>
          </cell>
          <cell r="CG296">
            <v>21132</v>
          </cell>
          <cell r="CH296">
            <v>0</v>
          </cell>
          <cell r="CI296">
            <v>0</v>
          </cell>
          <cell r="CJ296">
            <v>21132</v>
          </cell>
          <cell r="CK296">
            <v>2577.1781407168237</v>
          </cell>
          <cell r="DA296">
            <v>287</v>
          </cell>
          <cell r="DB296" t="str">
            <v>STURBRIDGE</v>
          </cell>
          <cell r="DG296">
            <v>0</v>
          </cell>
          <cell r="DK296">
            <v>0</v>
          </cell>
          <cell r="DL296">
            <v>0</v>
          </cell>
          <cell r="DN296">
            <v>0</v>
          </cell>
          <cell r="DP296">
            <v>0</v>
          </cell>
          <cell r="DQ296">
            <v>0</v>
          </cell>
          <cell r="DR296">
            <v>0</v>
          </cell>
          <cell r="DT296">
            <v>0</v>
          </cell>
          <cell r="EC296">
            <v>-287</v>
          </cell>
        </row>
        <row r="297">
          <cell r="A297">
            <v>288</v>
          </cell>
          <cell r="B297">
            <v>288</v>
          </cell>
          <cell r="C297" t="str">
            <v>SUDBURY</v>
          </cell>
          <cell r="D297">
            <v>6</v>
          </cell>
          <cell r="E297">
            <v>120008</v>
          </cell>
          <cell r="F297">
            <v>0</v>
          </cell>
          <cell r="G297">
            <v>5628</v>
          </cell>
          <cell r="H297">
            <v>125636</v>
          </cell>
          <cell r="J297">
            <v>5628</v>
          </cell>
          <cell r="K297">
            <v>4675.6538567723901</v>
          </cell>
          <cell r="L297">
            <v>10303.653856772391</v>
          </cell>
          <cell r="N297">
            <v>115332.34614322761</v>
          </cell>
          <cell r="P297">
            <v>5628</v>
          </cell>
          <cell r="Q297">
            <v>0</v>
          </cell>
          <cell r="R297">
            <v>0</v>
          </cell>
          <cell r="S297">
            <v>4675.6538567723901</v>
          </cell>
          <cell r="T297">
            <v>10303.653856772391</v>
          </cell>
          <cell r="V297">
            <v>47225.999999999993</v>
          </cell>
          <cell r="Z297">
            <v>288</v>
          </cell>
          <cell r="AA297">
            <v>6</v>
          </cell>
          <cell r="AB297">
            <v>0</v>
          </cell>
          <cell r="AC297">
            <v>0</v>
          </cell>
          <cell r="AD297">
            <v>0</v>
          </cell>
          <cell r="AE297">
            <v>0</v>
          </cell>
          <cell r="AF297">
            <v>120008</v>
          </cell>
          <cell r="AG297">
            <v>0</v>
          </cell>
          <cell r="AH297">
            <v>0</v>
          </cell>
          <cell r="AI297">
            <v>120008</v>
          </cell>
          <cell r="AJ297">
            <v>0</v>
          </cell>
          <cell r="AK297">
            <v>5628</v>
          </cell>
          <cell r="AL297">
            <v>125636</v>
          </cell>
          <cell r="AM297">
            <v>0</v>
          </cell>
          <cell r="AN297">
            <v>0</v>
          </cell>
          <cell r="AO297">
            <v>0</v>
          </cell>
          <cell r="AP297">
            <v>0</v>
          </cell>
          <cell r="AQ297">
            <v>125636</v>
          </cell>
          <cell r="AS297">
            <v>288</v>
          </cell>
          <cell r="AT297">
            <v>0</v>
          </cell>
          <cell r="AU297">
            <v>0</v>
          </cell>
          <cell r="AV297">
            <v>0</v>
          </cell>
          <cell r="AW297">
            <v>0</v>
          </cell>
          <cell r="AX297">
            <v>0</v>
          </cell>
          <cell r="AY297">
            <v>493357</v>
          </cell>
          <cell r="BH297">
            <v>0</v>
          </cell>
          <cell r="CA297">
            <v>288</v>
          </cell>
          <cell r="CB297">
            <v>288</v>
          </cell>
          <cell r="CC297" t="str">
            <v>SUDBURY</v>
          </cell>
          <cell r="CD297">
            <v>120008</v>
          </cell>
          <cell r="CE297">
            <v>124229</v>
          </cell>
          <cell r="CF297">
            <v>0</v>
          </cell>
          <cell r="CG297">
            <v>38338.799999999996</v>
          </cell>
          <cell r="CH297">
            <v>3259.2000000000003</v>
          </cell>
          <cell r="CI297">
            <v>0</v>
          </cell>
          <cell r="CJ297">
            <v>41597.999999999993</v>
          </cell>
          <cell r="CK297">
            <v>4675.6538567723901</v>
          </cell>
          <cell r="DA297">
            <v>288</v>
          </cell>
          <cell r="DB297" t="str">
            <v>SUDBURY</v>
          </cell>
          <cell r="DG297">
            <v>0</v>
          </cell>
          <cell r="DK297">
            <v>0</v>
          </cell>
          <cell r="DL297">
            <v>0</v>
          </cell>
          <cell r="DN297">
            <v>0</v>
          </cell>
          <cell r="DP297">
            <v>0</v>
          </cell>
          <cell r="DQ297">
            <v>1407</v>
          </cell>
          <cell r="DR297">
            <v>-1407</v>
          </cell>
          <cell r="DT297">
            <v>0</v>
          </cell>
          <cell r="EC297">
            <v>-288</v>
          </cell>
        </row>
        <row r="298">
          <cell r="A298">
            <v>289</v>
          </cell>
          <cell r="B298">
            <v>289</v>
          </cell>
          <cell r="C298" t="str">
            <v>SUNDERLAND</v>
          </cell>
          <cell r="D298">
            <v>2</v>
          </cell>
          <cell r="E298">
            <v>40564</v>
          </cell>
          <cell r="F298">
            <v>0</v>
          </cell>
          <cell r="G298">
            <v>1876</v>
          </cell>
          <cell r="H298">
            <v>42440</v>
          </cell>
          <cell r="J298">
            <v>1876</v>
          </cell>
          <cell r="K298">
            <v>40564</v>
          </cell>
          <cell r="L298">
            <v>42440</v>
          </cell>
          <cell r="N298">
            <v>0</v>
          </cell>
          <cell r="P298">
            <v>1876</v>
          </cell>
          <cell r="Q298">
            <v>0</v>
          </cell>
          <cell r="R298">
            <v>0</v>
          </cell>
          <cell r="S298">
            <v>40564</v>
          </cell>
          <cell r="T298">
            <v>42440</v>
          </cell>
          <cell r="V298">
            <v>46050.8</v>
          </cell>
          <cell r="Z298">
            <v>289</v>
          </cell>
          <cell r="AA298">
            <v>2</v>
          </cell>
          <cell r="AB298">
            <v>0</v>
          </cell>
          <cell r="AC298">
            <v>0</v>
          </cell>
          <cell r="AD298">
            <v>0</v>
          </cell>
          <cell r="AE298">
            <v>0</v>
          </cell>
          <cell r="AF298">
            <v>40564</v>
          </cell>
          <cell r="AG298">
            <v>0</v>
          </cell>
          <cell r="AH298">
            <v>0</v>
          </cell>
          <cell r="AI298">
            <v>40564</v>
          </cell>
          <cell r="AJ298">
            <v>0</v>
          </cell>
          <cell r="AK298">
            <v>1876</v>
          </cell>
          <cell r="AL298">
            <v>42440</v>
          </cell>
          <cell r="AM298">
            <v>0</v>
          </cell>
          <cell r="AN298">
            <v>0</v>
          </cell>
          <cell r="AO298">
            <v>0</v>
          </cell>
          <cell r="AP298">
            <v>0</v>
          </cell>
          <cell r="AQ298">
            <v>42440</v>
          </cell>
          <cell r="AS298">
            <v>289</v>
          </cell>
          <cell r="AT298">
            <v>0</v>
          </cell>
          <cell r="AU298">
            <v>0</v>
          </cell>
          <cell r="AV298">
            <v>0</v>
          </cell>
          <cell r="AW298">
            <v>0</v>
          </cell>
          <cell r="AX298">
            <v>0</v>
          </cell>
          <cell r="AY298">
            <v>493357</v>
          </cell>
          <cell r="BH298">
            <v>0</v>
          </cell>
          <cell r="CA298">
            <v>289</v>
          </cell>
          <cell r="CB298">
            <v>289</v>
          </cell>
          <cell r="CC298" t="str">
            <v>SUNDERLAND</v>
          </cell>
          <cell r="CD298">
            <v>40564</v>
          </cell>
          <cell r="CE298">
            <v>0</v>
          </cell>
          <cell r="CF298">
            <v>40564</v>
          </cell>
          <cell r="CG298">
            <v>0</v>
          </cell>
          <cell r="CH298">
            <v>3610.8</v>
          </cell>
          <cell r="CI298">
            <v>0</v>
          </cell>
          <cell r="CJ298">
            <v>44174.8</v>
          </cell>
          <cell r="CK298">
            <v>40564</v>
          </cell>
          <cell r="DA298">
            <v>289</v>
          </cell>
          <cell r="DB298" t="str">
            <v>SUNDERLAND</v>
          </cell>
          <cell r="DG298">
            <v>0</v>
          </cell>
          <cell r="DK298">
            <v>0</v>
          </cell>
          <cell r="DL298">
            <v>0</v>
          </cell>
          <cell r="DN298">
            <v>0</v>
          </cell>
          <cell r="DP298">
            <v>40564</v>
          </cell>
          <cell r="DQ298">
            <v>42440</v>
          </cell>
          <cell r="DR298">
            <v>-1876</v>
          </cell>
          <cell r="DT298">
            <v>0</v>
          </cell>
          <cell r="EC298">
            <v>-289</v>
          </cell>
        </row>
        <row r="299">
          <cell r="A299">
            <v>290</v>
          </cell>
          <cell r="B299">
            <v>290</v>
          </cell>
          <cell r="C299" t="str">
            <v>SUTTON</v>
          </cell>
          <cell r="D299">
            <v>0</v>
          </cell>
          <cell r="E299">
            <v>0</v>
          </cell>
          <cell r="F299">
            <v>0</v>
          </cell>
          <cell r="G299">
            <v>0</v>
          </cell>
          <cell r="H299">
            <v>0</v>
          </cell>
          <cell r="J299">
            <v>0</v>
          </cell>
          <cell r="K299">
            <v>32.562301891510124</v>
          </cell>
          <cell r="L299">
            <v>32.562301891510124</v>
          </cell>
          <cell r="N299">
            <v>-32.562301891510124</v>
          </cell>
          <cell r="P299">
            <v>0</v>
          </cell>
          <cell r="Q299">
            <v>0</v>
          </cell>
          <cell r="R299">
            <v>0</v>
          </cell>
          <cell r="S299">
            <v>32.562301891510124</v>
          </cell>
          <cell r="T299">
            <v>32.562301891510124</v>
          </cell>
          <cell r="V299">
            <v>5229.4000000000005</v>
          </cell>
          <cell r="Z299">
            <v>290</v>
          </cell>
          <cell r="AS299">
            <v>290</v>
          </cell>
          <cell r="AT299">
            <v>0</v>
          </cell>
          <cell r="AU299">
            <v>0</v>
          </cell>
          <cell r="AV299">
            <v>0</v>
          </cell>
          <cell r="AW299">
            <v>0</v>
          </cell>
          <cell r="AX299">
            <v>0</v>
          </cell>
          <cell r="AY299">
            <v>493357</v>
          </cell>
          <cell r="BH299">
            <v>0</v>
          </cell>
          <cell r="CA299">
            <v>290</v>
          </cell>
          <cell r="CB299">
            <v>290</v>
          </cell>
          <cell r="CC299" t="str">
            <v>SUTTON</v>
          </cell>
          <cell r="CD299">
            <v>0</v>
          </cell>
          <cell r="CE299">
            <v>12851</v>
          </cell>
          <cell r="CF299">
            <v>0</v>
          </cell>
          <cell r="CG299">
            <v>267</v>
          </cell>
          <cell r="CH299">
            <v>4962.4000000000005</v>
          </cell>
          <cell r="CI299">
            <v>0</v>
          </cell>
          <cell r="CJ299">
            <v>5229.4000000000005</v>
          </cell>
          <cell r="CK299">
            <v>32.562301891510124</v>
          </cell>
          <cell r="DA299">
            <v>290</v>
          </cell>
          <cell r="DB299" t="str">
            <v>SUTTON</v>
          </cell>
          <cell r="DG299">
            <v>0</v>
          </cell>
          <cell r="DK299">
            <v>0</v>
          </cell>
          <cell r="DL299">
            <v>0</v>
          </cell>
          <cell r="DN299">
            <v>0</v>
          </cell>
          <cell r="DP299">
            <v>0</v>
          </cell>
          <cell r="DQ299">
            <v>0</v>
          </cell>
          <cell r="DR299">
            <v>0</v>
          </cell>
          <cell r="DT299">
            <v>0</v>
          </cell>
          <cell r="EC299">
            <v>-290</v>
          </cell>
        </row>
        <row r="300">
          <cell r="A300">
            <v>291</v>
          </cell>
          <cell r="B300">
            <v>291</v>
          </cell>
          <cell r="C300" t="str">
            <v>SWAMPSCOTT</v>
          </cell>
          <cell r="D300">
            <v>65</v>
          </cell>
          <cell r="E300">
            <v>1035418</v>
          </cell>
          <cell r="F300">
            <v>0</v>
          </cell>
          <cell r="G300">
            <v>60970</v>
          </cell>
          <cell r="H300">
            <v>1096388</v>
          </cell>
          <cell r="J300">
            <v>60970</v>
          </cell>
          <cell r="K300">
            <v>220014.41161029699</v>
          </cell>
          <cell r="L300">
            <v>280984.41161029699</v>
          </cell>
          <cell r="N300">
            <v>815403.58838970307</v>
          </cell>
          <cell r="P300">
            <v>60970</v>
          </cell>
          <cell r="Q300">
            <v>0</v>
          </cell>
          <cell r="R300">
            <v>0</v>
          </cell>
          <cell r="S300">
            <v>220014.41161029699</v>
          </cell>
          <cell r="T300">
            <v>280984.41161029699</v>
          </cell>
          <cell r="V300">
            <v>492889.4</v>
          </cell>
          <cell r="Z300">
            <v>291</v>
          </cell>
          <cell r="AA300">
            <v>65</v>
          </cell>
          <cell r="AB300">
            <v>0</v>
          </cell>
          <cell r="AC300">
            <v>0</v>
          </cell>
          <cell r="AD300">
            <v>6</v>
          </cell>
          <cell r="AE300">
            <v>0</v>
          </cell>
          <cell r="AF300">
            <v>1035418</v>
          </cell>
          <cell r="AG300">
            <v>0</v>
          </cell>
          <cell r="AH300">
            <v>0</v>
          </cell>
          <cell r="AI300">
            <v>1035418</v>
          </cell>
          <cell r="AJ300">
            <v>0</v>
          </cell>
          <cell r="AK300">
            <v>60970</v>
          </cell>
          <cell r="AL300">
            <v>1096388</v>
          </cell>
          <cell r="AM300">
            <v>0</v>
          </cell>
          <cell r="AN300">
            <v>0</v>
          </cell>
          <cell r="AO300">
            <v>0</v>
          </cell>
          <cell r="AP300">
            <v>0</v>
          </cell>
          <cell r="AQ300">
            <v>1096388</v>
          </cell>
          <cell r="AS300">
            <v>291</v>
          </cell>
          <cell r="AT300">
            <v>0</v>
          </cell>
          <cell r="AU300">
            <v>0</v>
          </cell>
          <cell r="AV300">
            <v>0</v>
          </cell>
          <cell r="AW300">
            <v>0</v>
          </cell>
          <cell r="AX300">
            <v>0</v>
          </cell>
          <cell r="AY300">
            <v>493357</v>
          </cell>
          <cell r="BH300">
            <v>0</v>
          </cell>
          <cell r="CA300">
            <v>291</v>
          </cell>
          <cell r="CB300">
            <v>291</v>
          </cell>
          <cell r="CC300" t="str">
            <v>SWAMPSCOTT</v>
          </cell>
          <cell r="CD300">
            <v>1035418</v>
          </cell>
          <cell r="CE300">
            <v>829701</v>
          </cell>
          <cell r="CF300">
            <v>205717</v>
          </cell>
          <cell r="CG300">
            <v>117234</v>
          </cell>
          <cell r="CH300">
            <v>108968.40000000001</v>
          </cell>
          <cell r="CI300">
            <v>0</v>
          </cell>
          <cell r="CJ300">
            <v>431919.4</v>
          </cell>
          <cell r="CK300">
            <v>220014.41161029699</v>
          </cell>
          <cell r="DA300">
            <v>291</v>
          </cell>
          <cell r="DB300" t="str">
            <v>SWAMPSCOTT</v>
          </cell>
          <cell r="DG300">
            <v>0</v>
          </cell>
          <cell r="DK300">
            <v>0</v>
          </cell>
          <cell r="DL300">
            <v>0</v>
          </cell>
          <cell r="DN300">
            <v>0</v>
          </cell>
          <cell r="DP300">
            <v>205717</v>
          </cell>
          <cell r="DQ300">
            <v>266687</v>
          </cell>
          <cell r="DR300">
            <v>-60970</v>
          </cell>
          <cell r="DT300">
            <v>0</v>
          </cell>
          <cell r="EC300">
            <v>-291</v>
          </cell>
        </row>
        <row r="301">
          <cell r="A301">
            <v>292</v>
          </cell>
          <cell r="B301">
            <v>292</v>
          </cell>
          <cell r="C301" t="str">
            <v>SWANSEA</v>
          </cell>
          <cell r="D301">
            <v>13</v>
          </cell>
          <cell r="E301">
            <v>197326</v>
          </cell>
          <cell r="F301">
            <v>0</v>
          </cell>
          <cell r="G301">
            <v>12194</v>
          </cell>
          <cell r="H301">
            <v>209520</v>
          </cell>
          <cell r="J301">
            <v>12194</v>
          </cell>
          <cell r="K301">
            <v>54796.940419644896</v>
          </cell>
          <cell r="L301">
            <v>66990.940419644903</v>
          </cell>
          <cell r="N301">
            <v>142529.0595803551</v>
          </cell>
          <cell r="P301">
            <v>12194</v>
          </cell>
          <cell r="Q301">
            <v>0</v>
          </cell>
          <cell r="R301">
            <v>0</v>
          </cell>
          <cell r="S301">
            <v>54796.940419644896</v>
          </cell>
          <cell r="T301">
            <v>66990.940419644903</v>
          </cell>
          <cell r="V301">
            <v>89716.799999999988</v>
          </cell>
          <cell r="Z301">
            <v>292</v>
          </cell>
          <cell r="AA301">
            <v>13</v>
          </cell>
          <cell r="AB301">
            <v>0</v>
          </cell>
          <cell r="AC301">
            <v>0</v>
          </cell>
          <cell r="AD301">
            <v>0</v>
          </cell>
          <cell r="AE301">
            <v>0</v>
          </cell>
          <cell r="AF301">
            <v>197326</v>
          </cell>
          <cell r="AG301">
            <v>0</v>
          </cell>
          <cell r="AH301">
            <v>0</v>
          </cell>
          <cell r="AI301">
            <v>197326</v>
          </cell>
          <cell r="AJ301">
            <v>0</v>
          </cell>
          <cell r="AK301">
            <v>12194</v>
          </cell>
          <cell r="AL301">
            <v>209520</v>
          </cell>
          <cell r="AM301">
            <v>0</v>
          </cell>
          <cell r="AN301">
            <v>0</v>
          </cell>
          <cell r="AO301">
            <v>0</v>
          </cell>
          <cell r="AP301">
            <v>0</v>
          </cell>
          <cell r="AQ301">
            <v>209520</v>
          </cell>
          <cell r="AS301">
            <v>292</v>
          </cell>
          <cell r="AT301">
            <v>0</v>
          </cell>
          <cell r="AU301">
            <v>0</v>
          </cell>
          <cell r="AV301">
            <v>0</v>
          </cell>
          <cell r="AW301">
            <v>0</v>
          </cell>
          <cell r="AX301">
            <v>0</v>
          </cell>
          <cell r="AY301">
            <v>493357</v>
          </cell>
          <cell r="BH301">
            <v>0</v>
          </cell>
          <cell r="CA301">
            <v>292</v>
          </cell>
          <cell r="CB301">
            <v>292</v>
          </cell>
          <cell r="CC301" t="str">
            <v>SWANSEA</v>
          </cell>
          <cell r="CD301">
            <v>197326</v>
          </cell>
          <cell r="CE301">
            <v>145258</v>
          </cell>
          <cell r="CF301">
            <v>52068</v>
          </cell>
          <cell r="CG301">
            <v>22376.399999999998</v>
          </cell>
          <cell r="CH301">
            <v>3078.4</v>
          </cell>
          <cell r="CI301">
            <v>0</v>
          </cell>
          <cell r="CJ301">
            <v>77522.799999999988</v>
          </cell>
          <cell r="CK301">
            <v>54796.940419644896</v>
          </cell>
          <cell r="DA301">
            <v>292</v>
          </cell>
          <cell r="DB301" t="str">
            <v>SWANSEA</v>
          </cell>
          <cell r="DG301">
            <v>0</v>
          </cell>
          <cell r="DK301">
            <v>0</v>
          </cell>
          <cell r="DL301">
            <v>0</v>
          </cell>
          <cell r="DN301">
            <v>0</v>
          </cell>
          <cell r="DP301">
            <v>52068</v>
          </cell>
          <cell r="DQ301">
            <v>64262</v>
          </cell>
          <cell r="DR301">
            <v>-12194</v>
          </cell>
          <cell r="DT301">
            <v>0</v>
          </cell>
          <cell r="EC301">
            <v>-292</v>
          </cell>
        </row>
        <row r="302">
          <cell r="A302">
            <v>293</v>
          </cell>
          <cell r="B302">
            <v>293</v>
          </cell>
          <cell r="C302" t="str">
            <v>TAUNTON</v>
          </cell>
          <cell r="D302">
            <v>90</v>
          </cell>
          <cell r="E302">
            <v>1328823</v>
          </cell>
          <cell r="F302">
            <v>0</v>
          </cell>
          <cell r="G302">
            <v>84420</v>
          </cell>
          <cell r="H302">
            <v>1413243</v>
          </cell>
          <cell r="J302">
            <v>84420</v>
          </cell>
          <cell r="K302">
            <v>321320.65383788943</v>
          </cell>
          <cell r="L302">
            <v>405740.65383788943</v>
          </cell>
          <cell r="N302">
            <v>1007502.3461621106</v>
          </cell>
          <cell r="P302">
            <v>84420</v>
          </cell>
          <cell r="Q302">
            <v>0</v>
          </cell>
          <cell r="R302">
            <v>0</v>
          </cell>
          <cell r="S302">
            <v>321320.65383788943</v>
          </cell>
          <cell r="T302">
            <v>405740.65383788943</v>
          </cell>
          <cell r="V302">
            <v>557604.19999999995</v>
          </cell>
          <cell r="Z302">
            <v>293</v>
          </cell>
          <cell r="AA302">
            <v>90</v>
          </cell>
          <cell r="AB302">
            <v>0</v>
          </cell>
          <cell r="AC302">
            <v>0</v>
          </cell>
          <cell r="AD302">
            <v>2</v>
          </cell>
          <cell r="AE302">
            <v>0</v>
          </cell>
          <cell r="AF302">
            <v>1328823</v>
          </cell>
          <cell r="AG302">
            <v>0</v>
          </cell>
          <cell r="AH302">
            <v>0</v>
          </cell>
          <cell r="AI302">
            <v>1328823</v>
          </cell>
          <cell r="AJ302">
            <v>0</v>
          </cell>
          <cell r="AK302">
            <v>84420</v>
          </cell>
          <cell r="AL302">
            <v>1413243</v>
          </cell>
          <cell r="AM302">
            <v>0</v>
          </cell>
          <cell r="AN302">
            <v>0</v>
          </cell>
          <cell r="AO302">
            <v>0</v>
          </cell>
          <cell r="AP302">
            <v>0</v>
          </cell>
          <cell r="AQ302">
            <v>1413243</v>
          </cell>
          <cell r="AS302">
            <v>293</v>
          </cell>
          <cell r="AT302">
            <v>0</v>
          </cell>
          <cell r="AU302">
            <v>0</v>
          </cell>
          <cell r="AV302">
            <v>0</v>
          </cell>
          <cell r="AW302">
            <v>0</v>
          </cell>
          <cell r="AX302">
            <v>0</v>
          </cell>
          <cell r="AY302">
            <v>493357</v>
          </cell>
          <cell r="BH302">
            <v>0</v>
          </cell>
          <cell r="CA302">
            <v>293</v>
          </cell>
          <cell r="CB302">
            <v>293</v>
          </cell>
          <cell r="CC302" t="str">
            <v>TAUNTON</v>
          </cell>
          <cell r="CD302">
            <v>1328823</v>
          </cell>
          <cell r="CE302">
            <v>1020561</v>
          </cell>
          <cell r="CF302">
            <v>308262</v>
          </cell>
          <cell r="CG302">
            <v>107076.59999999999</v>
          </cell>
          <cell r="CH302">
            <v>57845.600000000006</v>
          </cell>
          <cell r="CI302">
            <v>0</v>
          </cell>
          <cell r="CJ302">
            <v>473184.19999999995</v>
          </cell>
          <cell r="CK302">
            <v>321320.65383788943</v>
          </cell>
          <cell r="DA302">
            <v>293</v>
          </cell>
          <cell r="DB302" t="str">
            <v>TAUNTON</v>
          </cell>
          <cell r="DG302">
            <v>0</v>
          </cell>
          <cell r="DK302">
            <v>0</v>
          </cell>
          <cell r="DL302">
            <v>0</v>
          </cell>
          <cell r="DN302">
            <v>0</v>
          </cell>
          <cell r="DP302">
            <v>308262</v>
          </cell>
          <cell r="DQ302">
            <v>392682</v>
          </cell>
          <cell r="DR302">
            <v>-84420</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V303">
            <v>0</v>
          </cell>
          <cell r="Z303">
            <v>294</v>
          </cell>
          <cell r="AS303">
            <v>294</v>
          </cell>
          <cell r="AT303">
            <v>0</v>
          </cell>
          <cell r="AU303">
            <v>0</v>
          </cell>
          <cell r="AV303">
            <v>0</v>
          </cell>
          <cell r="AW303">
            <v>0</v>
          </cell>
          <cell r="AX303">
            <v>0</v>
          </cell>
          <cell r="AY303">
            <v>493357</v>
          </cell>
          <cell r="BH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63</v>
          </cell>
          <cell r="E304">
            <v>1064952</v>
          </cell>
          <cell r="F304">
            <v>0</v>
          </cell>
          <cell r="G304">
            <v>59094</v>
          </cell>
          <cell r="H304">
            <v>1124046</v>
          </cell>
          <cell r="J304">
            <v>59094</v>
          </cell>
          <cell r="K304">
            <v>197732</v>
          </cell>
          <cell r="L304">
            <v>256826</v>
          </cell>
          <cell r="N304">
            <v>867220</v>
          </cell>
          <cell r="P304">
            <v>59094</v>
          </cell>
          <cell r="Q304">
            <v>0</v>
          </cell>
          <cell r="R304">
            <v>0</v>
          </cell>
          <cell r="S304">
            <v>197732</v>
          </cell>
          <cell r="T304">
            <v>256826</v>
          </cell>
          <cell r="V304">
            <v>256826</v>
          </cell>
          <cell r="Z304">
            <v>295</v>
          </cell>
          <cell r="AA304">
            <v>63</v>
          </cell>
          <cell r="AB304">
            <v>0</v>
          </cell>
          <cell r="AC304">
            <v>0</v>
          </cell>
          <cell r="AD304">
            <v>2</v>
          </cell>
          <cell r="AE304">
            <v>0</v>
          </cell>
          <cell r="AF304">
            <v>1064952</v>
          </cell>
          <cell r="AG304">
            <v>0</v>
          </cell>
          <cell r="AH304">
            <v>0</v>
          </cell>
          <cell r="AI304">
            <v>1064952</v>
          </cell>
          <cell r="AJ304">
            <v>0</v>
          </cell>
          <cell r="AK304">
            <v>59094</v>
          </cell>
          <cell r="AL304">
            <v>1124046</v>
          </cell>
          <cell r="AM304">
            <v>0</v>
          </cell>
          <cell r="AN304">
            <v>0</v>
          </cell>
          <cell r="AO304">
            <v>0</v>
          </cell>
          <cell r="AP304">
            <v>0</v>
          </cell>
          <cell r="AQ304">
            <v>1124046</v>
          </cell>
          <cell r="AS304">
            <v>295</v>
          </cell>
          <cell r="AT304">
            <v>0</v>
          </cell>
          <cell r="AU304">
            <v>0</v>
          </cell>
          <cell r="AV304">
            <v>0</v>
          </cell>
          <cell r="AW304">
            <v>0</v>
          </cell>
          <cell r="AX304">
            <v>0</v>
          </cell>
          <cell r="AY304">
            <v>493357</v>
          </cell>
          <cell r="BH304">
            <v>0</v>
          </cell>
          <cell r="CA304">
            <v>295</v>
          </cell>
          <cell r="CB304">
            <v>295</v>
          </cell>
          <cell r="CC304" t="str">
            <v>TEWKSBURY</v>
          </cell>
          <cell r="CD304">
            <v>1064952</v>
          </cell>
          <cell r="CE304">
            <v>867220</v>
          </cell>
          <cell r="CF304">
            <v>197732</v>
          </cell>
          <cell r="CG304">
            <v>0</v>
          </cell>
          <cell r="CH304">
            <v>0</v>
          </cell>
          <cell r="CI304">
            <v>0</v>
          </cell>
          <cell r="CJ304">
            <v>197732</v>
          </cell>
          <cell r="CK304">
            <v>197732</v>
          </cell>
          <cell r="DA304">
            <v>295</v>
          </cell>
          <cell r="DB304" t="str">
            <v>TEWKSBURY</v>
          </cell>
          <cell r="DG304">
            <v>0</v>
          </cell>
          <cell r="DK304">
            <v>0</v>
          </cell>
          <cell r="DL304">
            <v>0</v>
          </cell>
          <cell r="DN304">
            <v>0</v>
          </cell>
          <cell r="DP304">
            <v>197732</v>
          </cell>
          <cell r="DQ304">
            <v>256826</v>
          </cell>
          <cell r="DR304">
            <v>-59094</v>
          </cell>
          <cell r="DT304">
            <v>0</v>
          </cell>
          <cell r="EC304">
            <v>-295</v>
          </cell>
        </row>
        <row r="305">
          <cell r="A305">
            <v>296</v>
          </cell>
          <cell r="B305">
            <v>296</v>
          </cell>
          <cell r="C305" t="str">
            <v>TISBURY</v>
          </cell>
          <cell r="D305">
            <v>30</v>
          </cell>
          <cell r="E305">
            <v>854160</v>
          </cell>
          <cell r="F305">
            <v>0</v>
          </cell>
          <cell r="G305">
            <v>28140</v>
          </cell>
          <cell r="H305">
            <v>882300</v>
          </cell>
          <cell r="J305">
            <v>28140</v>
          </cell>
          <cell r="K305">
            <v>2008.3988764410751</v>
          </cell>
          <cell r="L305">
            <v>30148.398876441075</v>
          </cell>
          <cell r="N305">
            <v>852151.60112355894</v>
          </cell>
          <cell r="P305">
            <v>28140</v>
          </cell>
          <cell r="Q305">
            <v>0</v>
          </cell>
          <cell r="R305">
            <v>0</v>
          </cell>
          <cell r="S305">
            <v>2008.3988764410751</v>
          </cell>
          <cell r="T305">
            <v>30148.398876441075</v>
          </cell>
          <cell r="V305">
            <v>133009</v>
          </cell>
          <cell r="Z305">
            <v>296</v>
          </cell>
          <cell r="AA305">
            <v>30</v>
          </cell>
          <cell r="AB305">
            <v>0</v>
          </cell>
          <cell r="AC305">
            <v>0</v>
          </cell>
          <cell r="AD305">
            <v>13</v>
          </cell>
          <cell r="AE305">
            <v>0</v>
          </cell>
          <cell r="AF305">
            <v>854160</v>
          </cell>
          <cell r="AG305">
            <v>0</v>
          </cell>
          <cell r="AH305">
            <v>0</v>
          </cell>
          <cell r="AI305">
            <v>854160</v>
          </cell>
          <cell r="AJ305">
            <v>0</v>
          </cell>
          <cell r="AK305">
            <v>28140</v>
          </cell>
          <cell r="AL305">
            <v>882300</v>
          </cell>
          <cell r="AM305">
            <v>0</v>
          </cell>
          <cell r="AN305">
            <v>0</v>
          </cell>
          <cell r="AO305">
            <v>0</v>
          </cell>
          <cell r="AP305">
            <v>0</v>
          </cell>
          <cell r="AQ305">
            <v>882300</v>
          </cell>
          <cell r="AS305">
            <v>296</v>
          </cell>
          <cell r="AT305">
            <v>0</v>
          </cell>
          <cell r="AU305">
            <v>0</v>
          </cell>
          <cell r="AV305">
            <v>0</v>
          </cell>
          <cell r="AW305">
            <v>0</v>
          </cell>
          <cell r="AX305">
            <v>0</v>
          </cell>
          <cell r="AY305">
            <v>493357</v>
          </cell>
          <cell r="BH305">
            <v>0</v>
          </cell>
          <cell r="CA305">
            <v>296</v>
          </cell>
          <cell r="CB305">
            <v>296</v>
          </cell>
          <cell r="CC305" t="str">
            <v>TISBURY</v>
          </cell>
          <cell r="CD305">
            <v>854160</v>
          </cell>
          <cell r="CE305">
            <v>868155</v>
          </cell>
          <cell r="CF305">
            <v>0</v>
          </cell>
          <cell r="CG305">
            <v>16468.2</v>
          </cell>
          <cell r="CH305">
            <v>88400.8</v>
          </cell>
          <cell r="CI305">
            <v>0</v>
          </cell>
          <cell r="CJ305">
            <v>104869</v>
          </cell>
          <cell r="CK305">
            <v>2008.3988764410751</v>
          </cell>
          <cell r="DA305">
            <v>296</v>
          </cell>
          <cell r="DB305" t="str">
            <v>TISBURY</v>
          </cell>
          <cell r="DG305">
            <v>0</v>
          </cell>
          <cell r="DK305">
            <v>0</v>
          </cell>
          <cell r="DL305">
            <v>0</v>
          </cell>
          <cell r="DN305">
            <v>0</v>
          </cell>
          <cell r="DP305">
            <v>0</v>
          </cell>
          <cell r="DQ305">
            <v>14145</v>
          </cell>
          <cell r="DR305">
            <v>-14145</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V306">
            <v>0</v>
          </cell>
          <cell r="Z306">
            <v>297</v>
          </cell>
          <cell r="AS306">
            <v>297</v>
          </cell>
          <cell r="AT306">
            <v>0</v>
          </cell>
          <cell r="AU306">
            <v>0</v>
          </cell>
          <cell r="AV306">
            <v>0</v>
          </cell>
          <cell r="AW306">
            <v>0</v>
          </cell>
          <cell r="AX306">
            <v>0</v>
          </cell>
          <cell r="AY306">
            <v>493357</v>
          </cell>
          <cell r="BH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V307">
            <v>0</v>
          </cell>
          <cell r="Z307">
            <v>298</v>
          </cell>
          <cell r="AS307">
            <v>298</v>
          </cell>
          <cell r="AT307">
            <v>0</v>
          </cell>
          <cell r="AU307">
            <v>0</v>
          </cell>
          <cell r="AV307">
            <v>0</v>
          </cell>
          <cell r="AW307">
            <v>0</v>
          </cell>
          <cell r="AX307">
            <v>0</v>
          </cell>
          <cell r="AY307">
            <v>493357</v>
          </cell>
          <cell r="BH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V308">
            <v>0</v>
          </cell>
          <cell r="Z308">
            <v>299</v>
          </cell>
          <cell r="AS308">
            <v>299</v>
          </cell>
          <cell r="AT308">
            <v>0</v>
          </cell>
          <cell r="AU308">
            <v>0</v>
          </cell>
          <cell r="AV308">
            <v>0</v>
          </cell>
          <cell r="AW308">
            <v>0</v>
          </cell>
          <cell r="AX308">
            <v>0</v>
          </cell>
          <cell r="AY308">
            <v>493357</v>
          </cell>
          <cell r="BH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1</v>
          </cell>
          <cell r="E309">
            <v>39239</v>
          </cell>
          <cell r="F309">
            <v>0</v>
          </cell>
          <cell r="G309">
            <v>938</v>
          </cell>
          <cell r="H309">
            <v>40177</v>
          </cell>
          <cell r="J309">
            <v>938</v>
          </cell>
          <cell r="K309">
            <v>776.81212782083469</v>
          </cell>
          <cell r="L309">
            <v>1714.8121278208346</v>
          </cell>
          <cell r="N309">
            <v>38462.187872179165</v>
          </cell>
          <cell r="P309">
            <v>938</v>
          </cell>
          <cell r="Q309">
            <v>0</v>
          </cell>
          <cell r="R309">
            <v>0</v>
          </cell>
          <cell r="S309">
            <v>776.81212782083469</v>
          </cell>
          <cell r="T309">
            <v>1714.8121278208346</v>
          </cell>
          <cell r="V309">
            <v>7307.5999999999995</v>
          </cell>
          <cell r="Z309">
            <v>300</v>
          </cell>
          <cell r="AA309">
            <v>1</v>
          </cell>
          <cell r="AB309">
            <v>0</v>
          </cell>
          <cell r="AC309">
            <v>0</v>
          </cell>
          <cell r="AD309">
            <v>0</v>
          </cell>
          <cell r="AE309">
            <v>0</v>
          </cell>
          <cell r="AF309">
            <v>39239</v>
          </cell>
          <cell r="AG309">
            <v>0</v>
          </cell>
          <cell r="AH309">
            <v>0</v>
          </cell>
          <cell r="AI309">
            <v>39239</v>
          </cell>
          <cell r="AJ309">
            <v>0</v>
          </cell>
          <cell r="AK309">
            <v>938</v>
          </cell>
          <cell r="AL309">
            <v>40177</v>
          </cell>
          <cell r="AM309">
            <v>0</v>
          </cell>
          <cell r="AN309">
            <v>0</v>
          </cell>
          <cell r="AO309">
            <v>0</v>
          </cell>
          <cell r="AP309">
            <v>0</v>
          </cell>
          <cell r="AQ309">
            <v>40177</v>
          </cell>
          <cell r="AS309">
            <v>300</v>
          </cell>
          <cell r="AT309">
            <v>0</v>
          </cell>
          <cell r="AU309">
            <v>0</v>
          </cell>
          <cell r="AV309">
            <v>0</v>
          </cell>
          <cell r="AW309">
            <v>0</v>
          </cell>
          <cell r="AX309">
            <v>0</v>
          </cell>
          <cell r="AY309">
            <v>493357</v>
          </cell>
          <cell r="BH309">
            <v>0</v>
          </cell>
          <cell r="CA309">
            <v>300</v>
          </cell>
          <cell r="CB309">
            <v>300</v>
          </cell>
          <cell r="CC309" t="str">
            <v>TRURO</v>
          </cell>
          <cell r="CD309">
            <v>39239</v>
          </cell>
          <cell r="CE309">
            <v>127500</v>
          </cell>
          <cell r="CF309">
            <v>0</v>
          </cell>
          <cell r="CG309">
            <v>6369.5999999999995</v>
          </cell>
          <cell r="CH309">
            <v>0</v>
          </cell>
          <cell r="CI309">
            <v>0</v>
          </cell>
          <cell r="CJ309">
            <v>6369.5999999999995</v>
          </cell>
          <cell r="CK309">
            <v>776.81212782083469</v>
          </cell>
          <cell r="DA309">
            <v>300</v>
          </cell>
          <cell r="DB309" t="str">
            <v>TRURO</v>
          </cell>
          <cell r="DG309">
            <v>0</v>
          </cell>
          <cell r="DK309">
            <v>0</v>
          </cell>
          <cell r="DL309">
            <v>0</v>
          </cell>
          <cell r="DN309">
            <v>0</v>
          </cell>
          <cell r="DP309">
            <v>0</v>
          </cell>
          <cell r="DQ309">
            <v>0</v>
          </cell>
          <cell r="DR309">
            <v>0</v>
          </cell>
          <cell r="DT309">
            <v>0</v>
          </cell>
          <cell r="EC309">
            <v>-300</v>
          </cell>
        </row>
        <row r="310">
          <cell r="A310">
            <v>301</v>
          </cell>
          <cell r="B310">
            <v>301</v>
          </cell>
          <cell r="C310" t="str">
            <v>TYNGSBOROUGH</v>
          </cell>
          <cell r="D310">
            <v>83</v>
          </cell>
          <cell r="E310">
            <v>1305992</v>
          </cell>
          <cell r="F310">
            <v>0</v>
          </cell>
          <cell r="G310">
            <v>77854</v>
          </cell>
          <cell r="H310">
            <v>1383846</v>
          </cell>
          <cell r="J310">
            <v>77854</v>
          </cell>
          <cell r="K310">
            <v>20241.092794863136</v>
          </cell>
          <cell r="L310">
            <v>98095.092794863129</v>
          </cell>
          <cell r="N310">
            <v>1285750.907205137</v>
          </cell>
          <cell r="P310">
            <v>77854</v>
          </cell>
          <cell r="Q310">
            <v>0</v>
          </cell>
          <cell r="R310">
            <v>0</v>
          </cell>
          <cell r="S310">
            <v>20241.092794863136</v>
          </cell>
          <cell r="T310">
            <v>98095.092794863129</v>
          </cell>
          <cell r="V310">
            <v>213657.60000000001</v>
          </cell>
          <cell r="Z310">
            <v>301</v>
          </cell>
          <cell r="AA310">
            <v>83</v>
          </cell>
          <cell r="AB310">
            <v>0</v>
          </cell>
          <cell r="AC310">
            <v>0</v>
          </cell>
          <cell r="AD310">
            <v>0</v>
          </cell>
          <cell r="AE310">
            <v>0</v>
          </cell>
          <cell r="AF310">
            <v>1305992</v>
          </cell>
          <cell r="AG310">
            <v>0</v>
          </cell>
          <cell r="AH310">
            <v>0</v>
          </cell>
          <cell r="AI310">
            <v>1305992</v>
          </cell>
          <cell r="AJ310">
            <v>0</v>
          </cell>
          <cell r="AK310">
            <v>77854</v>
          </cell>
          <cell r="AL310">
            <v>1383846</v>
          </cell>
          <cell r="AM310">
            <v>0</v>
          </cell>
          <cell r="AN310">
            <v>0</v>
          </cell>
          <cell r="AO310">
            <v>0</v>
          </cell>
          <cell r="AP310">
            <v>0</v>
          </cell>
          <cell r="AQ310">
            <v>1383846</v>
          </cell>
          <cell r="AS310">
            <v>301</v>
          </cell>
          <cell r="AT310">
            <v>0</v>
          </cell>
          <cell r="AU310">
            <v>0</v>
          </cell>
          <cell r="AV310">
            <v>0</v>
          </cell>
          <cell r="AW310">
            <v>0</v>
          </cell>
          <cell r="AX310">
            <v>0</v>
          </cell>
          <cell r="AY310">
            <v>493357</v>
          </cell>
          <cell r="BH310">
            <v>0</v>
          </cell>
          <cell r="CA310">
            <v>301</v>
          </cell>
          <cell r="CB310">
            <v>301</v>
          </cell>
          <cell r="CC310" t="str">
            <v>TYNGSBOROUGH</v>
          </cell>
          <cell r="CD310">
            <v>1305992</v>
          </cell>
          <cell r="CE310">
            <v>1301802</v>
          </cell>
          <cell r="CF310">
            <v>4190</v>
          </cell>
          <cell r="CG310">
            <v>131613.6</v>
          </cell>
          <cell r="CH310">
            <v>0</v>
          </cell>
          <cell r="CI310">
            <v>0</v>
          </cell>
          <cell r="CJ310">
            <v>135803.6</v>
          </cell>
          <cell r="CK310">
            <v>20241.092794863136</v>
          </cell>
          <cell r="DA310">
            <v>301</v>
          </cell>
          <cell r="DB310" t="str">
            <v>TYNGSBOROUGH</v>
          </cell>
          <cell r="DG310">
            <v>0</v>
          </cell>
          <cell r="DK310">
            <v>0</v>
          </cell>
          <cell r="DL310">
            <v>0</v>
          </cell>
          <cell r="DN310">
            <v>0</v>
          </cell>
          <cell r="DP310">
            <v>4190</v>
          </cell>
          <cell r="DQ310">
            <v>82044</v>
          </cell>
          <cell r="DR310">
            <v>-77854</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V311">
            <v>0</v>
          </cell>
          <cell r="Z311">
            <v>302</v>
          </cell>
          <cell r="AS311">
            <v>302</v>
          </cell>
          <cell r="AT311">
            <v>0</v>
          </cell>
          <cell r="AU311">
            <v>0</v>
          </cell>
          <cell r="AV311">
            <v>0</v>
          </cell>
          <cell r="AW311">
            <v>0</v>
          </cell>
          <cell r="AX311">
            <v>0</v>
          </cell>
          <cell r="AY311">
            <v>493357</v>
          </cell>
          <cell r="BH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V312">
            <v>0</v>
          </cell>
          <cell r="Z312">
            <v>303</v>
          </cell>
          <cell r="AS312">
            <v>303</v>
          </cell>
          <cell r="AT312">
            <v>0</v>
          </cell>
          <cell r="AU312">
            <v>0</v>
          </cell>
          <cell r="AV312">
            <v>0</v>
          </cell>
          <cell r="AW312">
            <v>0</v>
          </cell>
          <cell r="AX312">
            <v>0</v>
          </cell>
          <cell r="AY312">
            <v>493357</v>
          </cell>
          <cell r="BH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0</v>
          </cell>
          <cell r="E313">
            <v>0</v>
          </cell>
          <cell r="F313">
            <v>0</v>
          </cell>
          <cell r="G313">
            <v>0</v>
          </cell>
          <cell r="H313">
            <v>0</v>
          </cell>
          <cell r="J313">
            <v>0</v>
          </cell>
          <cell r="K313">
            <v>563.5839307155303</v>
          </cell>
          <cell r="L313">
            <v>563.5839307155303</v>
          </cell>
          <cell r="N313">
            <v>-563.5839307155303</v>
          </cell>
          <cell r="P313">
            <v>0</v>
          </cell>
          <cell r="Q313">
            <v>0</v>
          </cell>
          <cell r="R313">
            <v>0</v>
          </cell>
          <cell r="S313">
            <v>563.5839307155303</v>
          </cell>
          <cell r="T313">
            <v>563.5839307155303</v>
          </cell>
          <cell r="V313">
            <v>4621.2</v>
          </cell>
          <cell r="Z313">
            <v>304</v>
          </cell>
          <cell r="AS313">
            <v>304</v>
          </cell>
          <cell r="AT313">
            <v>0</v>
          </cell>
          <cell r="AU313">
            <v>0</v>
          </cell>
          <cell r="AV313">
            <v>0</v>
          </cell>
          <cell r="AW313">
            <v>0</v>
          </cell>
          <cell r="AX313">
            <v>0</v>
          </cell>
          <cell r="AY313">
            <v>493357</v>
          </cell>
          <cell r="BH313">
            <v>0</v>
          </cell>
          <cell r="CA313">
            <v>304</v>
          </cell>
          <cell r="CB313">
            <v>304</v>
          </cell>
          <cell r="CC313" t="str">
            <v>UXBRIDGE</v>
          </cell>
          <cell r="CD313">
            <v>0</v>
          </cell>
          <cell r="CE313">
            <v>15106</v>
          </cell>
          <cell r="CF313">
            <v>0</v>
          </cell>
          <cell r="CG313">
            <v>4621.2</v>
          </cell>
          <cell r="CH313">
            <v>0</v>
          </cell>
          <cell r="CI313">
            <v>0</v>
          </cell>
          <cell r="CJ313">
            <v>4621.2</v>
          </cell>
          <cell r="CK313">
            <v>563.5839307155303</v>
          </cell>
          <cell r="DA313">
            <v>304</v>
          </cell>
          <cell r="DB313" t="str">
            <v>UXBRIDGE</v>
          </cell>
          <cell r="DG313">
            <v>0</v>
          </cell>
          <cell r="DK313">
            <v>0</v>
          </cell>
          <cell r="DL313">
            <v>0</v>
          </cell>
          <cell r="DN313">
            <v>0</v>
          </cell>
          <cell r="DP313">
            <v>0</v>
          </cell>
          <cell r="DQ313">
            <v>0</v>
          </cell>
          <cell r="DR313">
            <v>0</v>
          </cell>
          <cell r="DT313">
            <v>0</v>
          </cell>
          <cell r="EC313">
            <v>-304</v>
          </cell>
        </row>
        <row r="314">
          <cell r="A314">
            <v>305</v>
          </cell>
          <cell r="B314">
            <v>305</v>
          </cell>
          <cell r="C314" t="str">
            <v>WAKEFIELD</v>
          </cell>
          <cell r="D314">
            <v>76</v>
          </cell>
          <cell r="E314">
            <v>1139976</v>
          </cell>
          <cell r="F314">
            <v>0</v>
          </cell>
          <cell r="G314">
            <v>71288</v>
          </cell>
          <cell r="H314">
            <v>1211264</v>
          </cell>
          <cell r="J314">
            <v>71288</v>
          </cell>
          <cell r="K314">
            <v>193636.89500673275</v>
          </cell>
          <cell r="L314">
            <v>264924.89500673278</v>
          </cell>
          <cell r="N314">
            <v>946339.10499326722</v>
          </cell>
          <cell r="P314">
            <v>71288</v>
          </cell>
          <cell r="Q314">
            <v>0</v>
          </cell>
          <cell r="R314">
            <v>0</v>
          </cell>
          <cell r="S314">
            <v>193636.89500673275</v>
          </cell>
          <cell r="T314">
            <v>264924.89500673278</v>
          </cell>
          <cell r="V314">
            <v>313064.8</v>
          </cell>
          <cell r="Z314">
            <v>305</v>
          </cell>
          <cell r="AA314">
            <v>76</v>
          </cell>
          <cell r="AB314">
            <v>0</v>
          </cell>
          <cell r="AC314">
            <v>0</v>
          </cell>
          <cell r="AD314">
            <v>1</v>
          </cell>
          <cell r="AE314">
            <v>0</v>
          </cell>
          <cell r="AF314">
            <v>1139976</v>
          </cell>
          <cell r="AG314">
            <v>0</v>
          </cell>
          <cell r="AH314">
            <v>0</v>
          </cell>
          <cell r="AI314">
            <v>1139976</v>
          </cell>
          <cell r="AJ314">
            <v>0</v>
          </cell>
          <cell r="AK314">
            <v>71288</v>
          </cell>
          <cell r="AL314">
            <v>1211264</v>
          </cell>
          <cell r="AM314">
            <v>0</v>
          </cell>
          <cell r="AN314">
            <v>0</v>
          </cell>
          <cell r="AO314">
            <v>0</v>
          </cell>
          <cell r="AP314">
            <v>0</v>
          </cell>
          <cell r="AQ314">
            <v>1211264</v>
          </cell>
          <cell r="AS314">
            <v>305</v>
          </cell>
          <cell r="AT314">
            <v>0</v>
          </cell>
          <cell r="AU314">
            <v>0</v>
          </cell>
          <cell r="AV314">
            <v>0</v>
          </cell>
          <cell r="AW314">
            <v>0</v>
          </cell>
          <cell r="AX314">
            <v>0</v>
          </cell>
          <cell r="AY314">
            <v>493357</v>
          </cell>
          <cell r="BH314">
            <v>0</v>
          </cell>
          <cell r="CA314">
            <v>305</v>
          </cell>
          <cell r="CB314">
            <v>305</v>
          </cell>
          <cell r="CC314" t="str">
            <v>WAKEFIELD</v>
          </cell>
          <cell r="CD314">
            <v>1139976</v>
          </cell>
          <cell r="CE314">
            <v>951546</v>
          </cell>
          <cell r="CF314">
            <v>188430</v>
          </cell>
          <cell r="CG314">
            <v>42694.799999999996</v>
          </cell>
          <cell r="CH314">
            <v>10652</v>
          </cell>
          <cell r="CI314">
            <v>0</v>
          </cell>
          <cell r="CJ314">
            <v>241776.8</v>
          </cell>
          <cell r="CK314">
            <v>193636.89500673275</v>
          </cell>
          <cell r="DA314">
            <v>305</v>
          </cell>
          <cell r="DB314" t="str">
            <v>WAKEFIELD</v>
          </cell>
          <cell r="DG314">
            <v>0</v>
          </cell>
          <cell r="DK314">
            <v>0</v>
          </cell>
          <cell r="DL314">
            <v>0</v>
          </cell>
          <cell r="DN314">
            <v>0</v>
          </cell>
          <cell r="DP314">
            <v>188430</v>
          </cell>
          <cell r="DQ314">
            <v>259718</v>
          </cell>
          <cell r="DR314">
            <v>-71288</v>
          </cell>
          <cell r="DT314">
            <v>0</v>
          </cell>
          <cell r="EC314">
            <v>-305</v>
          </cell>
        </row>
        <row r="315">
          <cell r="A315">
            <v>306</v>
          </cell>
          <cell r="B315">
            <v>306</v>
          </cell>
          <cell r="C315" t="str">
            <v>WALES</v>
          </cell>
          <cell r="D315">
            <v>10</v>
          </cell>
          <cell r="E315">
            <v>139750</v>
          </cell>
          <cell r="F315">
            <v>0</v>
          </cell>
          <cell r="G315">
            <v>9380</v>
          </cell>
          <cell r="H315">
            <v>149130</v>
          </cell>
          <cell r="J315">
            <v>9380</v>
          </cell>
          <cell r="K315">
            <v>18506.448343984492</v>
          </cell>
          <cell r="L315">
            <v>27886.448343984492</v>
          </cell>
          <cell r="N315">
            <v>121243.55165601551</v>
          </cell>
          <cell r="P315">
            <v>9380</v>
          </cell>
          <cell r="Q315">
            <v>0</v>
          </cell>
          <cell r="R315">
            <v>0</v>
          </cell>
          <cell r="S315">
            <v>18506.448343984492</v>
          </cell>
          <cell r="T315">
            <v>27886.448343984492</v>
          </cell>
          <cell r="V315">
            <v>60104</v>
          </cell>
          <cell r="Z315">
            <v>306</v>
          </cell>
          <cell r="AA315">
            <v>10</v>
          </cell>
          <cell r="AB315">
            <v>0</v>
          </cell>
          <cell r="AC315">
            <v>0</v>
          </cell>
          <cell r="AD315">
            <v>0</v>
          </cell>
          <cell r="AE315">
            <v>0</v>
          </cell>
          <cell r="AF315">
            <v>139750</v>
          </cell>
          <cell r="AG315">
            <v>0</v>
          </cell>
          <cell r="AH315">
            <v>0</v>
          </cell>
          <cell r="AI315">
            <v>139750</v>
          </cell>
          <cell r="AJ315">
            <v>0</v>
          </cell>
          <cell r="AK315">
            <v>9380</v>
          </cell>
          <cell r="AL315">
            <v>149130</v>
          </cell>
          <cell r="AM315">
            <v>0</v>
          </cell>
          <cell r="AN315">
            <v>0</v>
          </cell>
          <cell r="AO315">
            <v>0</v>
          </cell>
          <cell r="AP315">
            <v>0</v>
          </cell>
          <cell r="AQ315">
            <v>149130</v>
          </cell>
          <cell r="AS315">
            <v>306</v>
          </cell>
          <cell r="AT315">
            <v>0</v>
          </cell>
          <cell r="AU315">
            <v>0</v>
          </cell>
          <cell r="AV315">
            <v>0</v>
          </cell>
          <cell r="AW315">
            <v>0</v>
          </cell>
          <cell r="AX315">
            <v>0</v>
          </cell>
          <cell r="AY315">
            <v>493357</v>
          </cell>
          <cell r="BH315">
            <v>0</v>
          </cell>
          <cell r="CA315">
            <v>306</v>
          </cell>
          <cell r="CB315">
            <v>306</v>
          </cell>
          <cell r="CC315" t="str">
            <v>WALES</v>
          </cell>
          <cell r="CD315">
            <v>139750</v>
          </cell>
          <cell r="CE315">
            <v>122670</v>
          </cell>
          <cell r="CF315">
            <v>17080</v>
          </cell>
          <cell r="CG315">
            <v>11696.4</v>
          </cell>
          <cell r="CH315">
            <v>21947.600000000002</v>
          </cell>
          <cell r="CI315">
            <v>0</v>
          </cell>
          <cell r="CJ315">
            <v>50724</v>
          </cell>
          <cell r="CK315">
            <v>18506.448343984492</v>
          </cell>
          <cell r="DA315">
            <v>306</v>
          </cell>
          <cell r="DB315" t="str">
            <v>WALES</v>
          </cell>
          <cell r="DG315">
            <v>0</v>
          </cell>
          <cell r="DK315">
            <v>0</v>
          </cell>
          <cell r="DL315">
            <v>0</v>
          </cell>
          <cell r="DN315">
            <v>0</v>
          </cell>
          <cell r="DP315">
            <v>17080</v>
          </cell>
          <cell r="DQ315">
            <v>26460</v>
          </cell>
          <cell r="DR315">
            <v>-9380</v>
          </cell>
          <cell r="DT315">
            <v>0</v>
          </cell>
          <cell r="EC315">
            <v>-306</v>
          </cell>
        </row>
        <row r="316">
          <cell r="A316">
            <v>307</v>
          </cell>
          <cell r="B316">
            <v>307</v>
          </cell>
          <cell r="C316" t="str">
            <v>WALPOLE</v>
          </cell>
          <cell r="D316">
            <v>45</v>
          </cell>
          <cell r="E316">
            <v>808466</v>
          </cell>
          <cell r="F316">
            <v>0</v>
          </cell>
          <cell r="G316">
            <v>42210</v>
          </cell>
          <cell r="H316">
            <v>850676</v>
          </cell>
          <cell r="J316">
            <v>42210</v>
          </cell>
          <cell r="K316">
            <v>157458</v>
          </cell>
          <cell r="L316">
            <v>199668</v>
          </cell>
          <cell r="N316">
            <v>651008</v>
          </cell>
          <cell r="P316">
            <v>42210</v>
          </cell>
          <cell r="Q316">
            <v>0</v>
          </cell>
          <cell r="R316">
            <v>0</v>
          </cell>
          <cell r="S316">
            <v>157458</v>
          </cell>
          <cell r="T316">
            <v>199668</v>
          </cell>
          <cell r="V316">
            <v>282226.8</v>
          </cell>
          <cell r="Z316">
            <v>307</v>
          </cell>
          <cell r="AA316">
            <v>45</v>
          </cell>
          <cell r="AB316">
            <v>0</v>
          </cell>
          <cell r="AC316">
            <v>0</v>
          </cell>
          <cell r="AD316">
            <v>0</v>
          </cell>
          <cell r="AE316">
            <v>0</v>
          </cell>
          <cell r="AF316">
            <v>808466</v>
          </cell>
          <cell r="AG316">
            <v>0</v>
          </cell>
          <cell r="AH316">
            <v>0</v>
          </cell>
          <cell r="AI316">
            <v>808466</v>
          </cell>
          <cell r="AJ316">
            <v>0</v>
          </cell>
          <cell r="AK316">
            <v>42210</v>
          </cell>
          <cell r="AL316">
            <v>850676</v>
          </cell>
          <cell r="AM316">
            <v>0</v>
          </cell>
          <cell r="AN316">
            <v>0</v>
          </cell>
          <cell r="AO316">
            <v>0</v>
          </cell>
          <cell r="AP316">
            <v>0</v>
          </cell>
          <cell r="AQ316">
            <v>850676</v>
          </cell>
          <cell r="AS316">
            <v>307</v>
          </cell>
          <cell r="AT316">
            <v>0</v>
          </cell>
          <cell r="AU316">
            <v>0</v>
          </cell>
          <cell r="AV316">
            <v>0</v>
          </cell>
          <cell r="AW316">
            <v>0</v>
          </cell>
          <cell r="AX316">
            <v>0</v>
          </cell>
          <cell r="AY316">
            <v>493357</v>
          </cell>
          <cell r="BH316">
            <v>0</v>
          </cell>
          <cell r="CA316">
            <v>307</v>
          </cell>
          <cell r="CB316">
            <v>307</v>
          </cell>
          <cell r="CC316" t="str">
            <v>WALPOLE</v>
          </cell>
          <cell r="CD316">
            <v>808466</v>
          </cell>
          <cell r="CE316">
            <v>651008</v>
          </cell>
          <cell r="CF316">
            <v>157458</v>
          </cell>
          <cell r="CG316">
            <v>0</v>
          </cell>
          <cell r="CH316">
            <v>82558.8</v>
          </cell>
          <cell r="CI316">
            <v>0</v>
          </cell>
          <cell r="CJ316">
            <v>240016.8</v>
          </cell>
          <cell r="CK316">
            <v>157458</v>
          </cell>
          <cell r="DA316">
            <v>307</v>
          </cell>
          <cell r="DB316" t="str">
            <v>WALPOLE</v>
          </cell>
          <cell r="DG316">
            <v>0</v>
          </cell>
          <cell r="DK316">
            <v>0</v>
          </cell>
          <cell r="DL316">
            <v>0</v>
          </cell>
          <cell r="DN316">
            <v>0</v>
          </cell>
          <cell r="DP316">
            <v>157458</v>
          </cell>
          <cell r="DQ316">
            <v>199668</v>
          </cell>
          <cell r="DR316">
            <v>-42210</v>
          </cell>
          <cell r="DT316">
            <v>0</v>
          </cell>
          <cell r="EC316">
            <v>-307</v>
          </cell>
        </row>
        <row r="317">
          <cell r="A317">
            <v>308</v>
          </cell>
          <cell r="B317">
            <v>308</v>
          </cell>
          <cell r="C317" t="str">
            <v>WALTHAM</v>
          </cell>
          <cell r="D317">
            <v>19</v>
          </cell>
          <cell r="E317">
            <v>383106</v>
          </cell>
          <cell r="F317">
            <v>0</v>
          </cell>
          <cell r="G317">
            <v>17822</v>
          </cell>
          <cell r="H317">
            <v>400928</v>
          </cell>
          <cell r="J317">
            <v>17822</v>
          </cell>
          <cell r="K317">
            <v>73809.588451995121</v>
          </cell>
          <cell r="L317">
            <v>91631.588451995121</v>
          </cell>
          <cell r="N317">
            <v>309296.41154800489</v>
          </cell>
          <cell r="P317">
            <v>17822</v>
          </cell>
          <cell r="Q317">
            <v>0</v>
          </cell>
          <cell r="R317">
            <v>0</v>
          </cell>
          <cell r="S317">
            <v>73809.588451995121</v>
          </cell>
          <cell r="T317">
            <v>91631.588451995121</v>
          </cell>
          <cell r="V317">
            <v>122036.4</v>
          </cell>
          <cell r="Z317">
            <v>308</v>
          </cell>
          <cell r="AA317">
            <v>19</v>
          </cell>
          <cell r="AB317">
            <v>0</v>
          </cell>
          <cell r="AC317">
            <v>0</v>
          </cell>
          <cell r="AD317">
            <v>0</v>
          </cell>
          <cell r="AE317">
            <v>0</v>
          </cell>
          <cell r="AF317">
            <v>383106</v>
          </cell>
          <cell r="AG317">
            <v>0</v>
          </cell>
          <cell r="AH317">
            <v>0</v>
          </cell>
          <cell r="AI317">
            <v>383106</v>
          </cell>
          <cell r="AJ317">
            <v>0</v>
          </cell>
          <cell r="AK317">
            <v>17822</v>
          </cell>
          <cell r="AL317">
            <v>400928</v>
          </cell>
          <cell r="AM317">
            <v>0</v>
          </cell>
          <cell r="AN317">
            <v>0</v>
          </cell>
          <cell r="AO317">
            <v>0</v>
          </cell>
          <cell r="AP317">
            <v>0</v>
          </cell>
          <cell r="AQ317">
            <v>400928</v>
          </cell>
          <cell r="AS317">
            <v>308</v>
          </cell>
          <cell r="AT317">
            <v>0</v>
          </cell>
          <cell r="AU317">
            <v>0</v>
          </cell>
          <cell r="AV317">
            <v>0</v>
          </cell>
          <cell r="AW317">
            <v>0</v>
          </cell>
          <cell r="AX317">
            <v>0</v>
          </cell>
          <cell r="AY317">
            <v>493357</v>
          </cell>
          <cell r="BH317">
            <v>0</v>
          </cell>
          <cell r="CA317">
            <v>308</v>
          </cell>
          <cell r="CB317">
            <v>308</v>
          </cell>
          <cell r="CC317" t="str">
            <v>WALTHAM</v>
          </cell>
          <cell r="CD317">
            <v>383106</v>
          </cell>
          <cell r="CE317">
            <v>309971</v>
          </cell>
          <cell r="CF317">
            <v>73135</v>
          </cell>
          <cell r="CG317">
            <v>5531.4</v>
          </cell>
          <cell r="CH317">
            <v>25548</v>
          </cell>
          <cell r="CI317">
            <v>0</v>
          </cell>
          <cell r="CJ317">
            <v>104214.39999999999</v>
          </cell>
          <cell r="CK317">
            <v>73809.588451995121</v>
          </cell>
          <cell r="DA317">
            <v>308</v>
          </cell>
          <cell r="DB317" t="str">
            <v>WALTHAM</v>
          </cell>
          <cell r="DG317">
            <v>0</v>
          </cell>
          <cell r="DK317">
            <v>0</v>
          </cell>
          <cell r="DL317">
            <v>0</v>
          </cell>
          <cell r="DN317">
            <v>0</v>
          </cell>
          <cell r="DP317">
            <v>73135</v>
          </cell>
          <cell r="DQ317">
            <v>90957</v>
          </cell>
          <cell r="DR317">
            <v>-17822</v>
          </cell>
          <cell r="DT317">
            <v>0</v>
          </cell>
          <cell r="EC317">
            <v>-308</v>
          </cell>
        </row>
        <row r="318">
          <cell r="A318">
            <v>309</v>
          </cell>
          <cell r="B318">
            <v>309</v>
          </cell>
          <cell r="C318" t="str">
            <v>WARE</v>
          </cell>
          <cell r="D318">
            <v>3</v>
          </cell>
          <cell r="E318">
            <v>42075</v>
          </cell>
          <cell r="F318">
            <v>0</v>
          </cell>
          <cell r="G318">
            <v>2814</v>
          </cell>
          <cell r="H318">
            <v>44889</v>
          </cell>
          <cell r="J318">
            <v>2814</v>
          </cell>
          <cell r="K318">
            <v>2821.1392969107442</v>
          </cell>
          <cell r="L318">
            <v>5635.1392969107437</v>
          </cell>
          <cell r="N318">
            <v>39253.86070308926</v>
          </cell>
          <cell r="P318">
            <v>2814</v>
          </cell>
          <cell r="Q318">
            <v>0</v>
          </cell>
          <cell r="R318">
            <v>0</v>
          </cell>
          <cell r="S318">
            <v>2821.1392969107442</v>
          </cell>
          <cell r="T318">
            <v>5635.1392969107437</v>
          </cell>
          <cell r="V318">
            <v>27724.399999999998</v>
          </cell>
          <cell r="Z318">
            <v>309</v>
          </cell>
          <cell r="AA318">
            <v>3</v>
          </cell>
          <cell r="AB318">
            <v>0</v>
          </cell>
          <cell r="AC318">
            <v>0</v>
          </cell>
          <cell r="AD318">
            <v>0</v>
          </cell>
          <cell r="AE318">
            <v>0</v>
          </cell>
          <cell r="AF318">
            <v>42075</v>
          </cell>
          <cell r="AG318">
            <v>0</v>
          </cell>
          <cell r="AH318">
            <v>0</v>
          </cell>
          <cell r="AI318">
            <v>42075</v>
          </cell>
          <cell r="AJ318">
            <v>0</v>
          </cell>
          <cell r="AK318">
            <v>2814</v>
          </cell>
          <cell r="AL318">
            <v>44889</v>
          </cell>
          <cell r="AM318">
            <v>0</v>
          </cell>
          <cell r="AN318">
            <v>0</v>
          </cell>
          <cell r="AO318">
            <v>0</v>
          </cell>
          <cell r="AP318">
            <v>0</v>
          </cell>
          <cell r="AQ318">
            <v>44889</v>
          </cell>
          <cell r="AS318">
            <v>309</v>
          </cell>
          <cell r="AT318">
            <v>0</v>
          </cell>
          <cell r="AU318">
            <v>0</v>
          </cell>
          <cell r="AV318">
            <v>0</v>
          </cell>
          <cell r="AW318">
            <v>0</v>
          </cell>
          <cell r="AX318">
            <v>0</v>
          </cell>
          <cell r="AY318">
            <v>493357</v>
          </cell>
          <cell r="BH318">
            <v>0</v>
          </cell>
          <cell r="CA318">
            <v>309</v>
          </cell>
          <cell r="CB318">
            <v>309</v>
          </cell>
          <cell r="CC318" t="str">
            <v>WARE</v>
          </cell>
          <cell r="CD318">
            <v>42075</v>
          </cell>
          <cell r="CE318">
            <v>70130</v>
          </cell>
          <cell r="CF318">
            <v>0</v>
          </cell>
          <cell r="CG318">
            <v>23132.399999999998</v>
          </cell>
          <cell r="CH318">
            <v>1778</v>
          </cell>
          <cell r="CI318">
            <v>0</v>
          </cell>
          <cell r="CJ318">
            <v>24910.399999999998</v>
          </cell>
          <cell r="CK318">
            <v>2821.1392969107442</v>
          </cell>
          <cell r="DA318">
            <v>309</v>
          </cell>
          <cell r="DB318" t="str">
            <v>WARE</v>
          </cell>
          <cell r="DG318">
            <v>0</v>
          </cell>
          <cell r="DK318">
            <v>0</v>
          </cell>
          <cell r="DL318">
            <v>0</v>
          </cell>
          <cell r="DN318">
            <v>0</v>
          </cell>
          <cell r="DP318">
            <v>0</v>
          </cell>
          <cell r="DQ318">
            <v>0</v>
          </cell>
          <cell r="DR318">
            <v>0</v>
          </cell>
          <cell r="DT318">
            <v>0</v>
          </cell>
          <cell r="EC318">
            <v>-309</v>
          </cell>
        </row>
        <row r="319">
          <cell r="A319">
            <v>310</v>
          </cell>
          <cell r="B319">
            <v>310</v>
          </cell>
          <cell r="C319" t="str">
            <v>WAREHAM</v>
          </cell>
          <cell r="D319">
            <v>105</v>
          </cell>
          <cell r="E319">
            <v>1595139</v>
          </cell>
          <cell r="F319">
            <v>0</v>
          </cell>
          <cell r="G319">
            <v>98490</v>
          </cell>
          <cell r="H319">
            <v>1693629</v>
          </cell>
          <cell r="J319">
            <v>98490</v>
          </cell>
          <cell r="K319">
            <v>172109.30381388415</v>
          </cell>
          <cell r="L319">
            <v>270599.30381388415</v>
          </cell>
          <cell r="N319">
            <v>1423029.696186116</v>
          </cell>
          <cell r="P319">
            <v>98490</v>
          </cell>
          <cell r="Q319">
            <v>0</v>
          </cell>
          <cell r="R319">
            <v>0</v>
          </cell>
          <cell r="S319">
            <v>172109.30381388415</v>
          </cell>
          <cell r="T319">
            <v>270599.30381388415</v>
          </cell>
          <cell r="V319">
            <v>443854.8</v>
          </cell>
          <cell r="Z319">
            <v>310</v>
          </cell>
          <cell r="AA319">
            <v>105</v>
          </cell>
          <cell r="AB319">
            <v>0</v>
          </cell>
          <cell r="AC319">
            <v>0</v>
          </cell>
          <cell r="AD319">
            <v>0</v>
          </cell>
          <cell r="AE319">
            <v>0</v>
          </cell>
          <cell r="AF319">
            <v>1595139</v>
          </cell>
          <cell r="AG319">
            <v>0</v>
          </cell>
          <cell r="AH319">
            <v>0</v>
          </cell>
          <cell r="AI319">
            <v>1595139</v>
          </cell>
          <cell r="AJ319">
            <v>0</v>
          </cell>
          <cell r="AK319">
            <v>98490</v>
          </cell>
          <cell r="AL319">
            <v>1693629</v>
          </cell>
          <cell r="AM319">
            <v>0</v>
          </cell>
          <cell r="AN319">
            <v>0</v>
          </cell>
          <cell r="AO319">
            <v>0</v>
          </cell>
          <cell r="AP319">
            <v>0</v>
          </cell>
          <cell r="AQ319">
            <v>1693629</v>
          </cell>
          <cell r="AS319">
            <v>310</v>
          </cell>
          <cell r="AT319">
            <v>0</v>
          </cell>
          <cell r="AU319">
            <v>0</v>
          </cell>
          <cell r="AV319">
            <v>0</v>
          </cell>
          <cell r="AW319">
            <v>0</v>
          </cell>
          <cell r="AX319">
            <v>0</v>
          </cell>
          <cell r="AY319">
            <v>493357</v>
          </cell>
          <cell r="BH319">
            <v>0</v>
          </cell>
          <cell r="CA319">
            <v>310</v>
          </cell>
          <cell r="CB319">
            <v>310</v>
          </cell>
          <cell r="CC319" t="str">
            <v>WAREHAM</v>
          </cell>
          <cell r="CD319">
            <v>1595139</v>
          </cell>
          <cell r="CE319">
            <v>1443064</v>
          </cell>
          <cell r="CF319">
            <v>152075</v>
          </cell>
          <cell r="CG319">
            <v>164274.6</v>
          </cell>
          <cell r="CH319">
            <v>29015.200000000001</v>
          </cell>
          <cell r="CI319">
            <v>0</v>
          </cell>
          <cell r="CJ319">
            <v>345364.8</v>
          </cell>
          <cell r="CK319">
            <v>172109.30381388415</v>
          </cell>
          <cell r="DA319">
            <v>310</v>
          </cell>
          <cell r="DB319" t="str">
            <v>WAREHAM</v>
          </cell>
          <cell r="DG319">
            <v>0</v>
          </cell>
          <cell r="DK319">
            <v>0</v>
          </cell>
          <cell r="DL319">
            <v>0</v>
          </cell>
          <cell r="DN319">
            <v>0</v>
          </cell>
          <cell r="DP319">
            <v>152075</v>
          </cell>
          <cell r="DQ319">
            <v>250565</v>
          </cell>
          <cell r="DR319">
            <v>-98490</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V320">
            <v>0</v>
          </cell>
          <cell r="Z320">
            <v>311</v>
          </cell>
          <cell r="AS320">
            <v>311</v>
          </cell>
          <cell r="AT320">
            <v>0</v>
          </cell>
          <cell r="AU320">
            <v>0</v>
          </cell>
          <cell r="AV320">
            <v>0</v>
          </cell>
          <cell r="AW320">
            <v>0</v>
          </cell>
          <cell r="AX320">
            <v>0</v>
          </cell>
          <cell r="AY320">
            <v>493357</v>
          </cell>
          <cell r="BH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V321">
            <v>0</v>
          </cell>
          <cell r="Z321">
            <v>312</v>
          </cell>
          <cell r="AS321">
            <v>312</v>
          </cell>
          <cell r="AT321">
            <v>0</v>
          </cell>
          <cell r="AU321">
            <v>0</v>
          </cell>
          <cell r="AV321">
            <v>0</v>
          </cell>
          <cell r="AW321">
            <v>0</v>
          </cell>
          <cell r="AX321">
            <v>0</v>
          </cell>
          <cell r="AY321">
            <v>493357</v>
          </cell>
          <cell r="BH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V322">
            <v>0</v>
          </cell>
          <cell r="Z322">
            <v>313</v>
          </cell>
          <cell r="AS322">
            <v>313</v>
          </cell>
          <cell r="AT322">
            <v>0</v>
          </cell>
          <cell r="AU322">
            <v>0</v>
          </cell>
          <cell r="AV322">
            <v>0</v>
          </cell>
          <cell r="AW322">
            <v>0</v>
          </cell>
          <cell r="AX322">
            <v>0</v>
          </cell>
          <cell r="AY322">
            <v>493357</v>
          </cell>
          <cell r="BH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10</v>
          </cell>
          <cell r="E323">
            <v>252401</v>
          </cell>
          <cell r="F323">
            <v>0</v>
          </cell>
          <cell r="G323">
            <v>9380</v>
          </cell>
          <cell r="H323">
            <v>261781</v>
          </cell>
          <cell r="J323">
            <v>9380</v>
          </cell>
          <cell r="K323">
            <v>29593.996293075979</v>
          </cell>
          <cell r="L323">
            <v>38973.996293075979</v>
          </cell>
          <cell r="N323">
            <v>222807.00370692404</v>
          </cell>
          <cell r="P323">
            <v>9380</v>
          </cell>
          <cell r="Q323">
            <v>0</v>
          </cell>
          <cell r="R323">
            <v>0</v>
          </cell>
          <cell r="S323">
            <v>29593.996293075979</v>
          </cell>
          <cell r="T323">
            <v>38973.996293075979</v>
          </cell>
          <cell r="V323">
            <v>95766.2</v>
          </cell>
          <cell r="Z323">
            <v>314</v>
          </cell>
          <cell r="AA323">
            <v>10</v>
          </cell>
          <cell r="AB323">
            <v>0</v>
          </cell>
          <cell r="AC323">
            <v>0</v>
          </cell>
          <cell r="AD323">
            <v>0</v>
          </cell>
          <cell r="AE323">
            <v>0</v>
          </cell>
          <cell r="AF323">
            <v>252401</v>
          </cell>
          <cell r="AG323">
            <v>0</v>
          </cell>
          <cell r="AH323">
            <v>0</v>
          </cell>
          <cell r="AI323">
            <v>252401</v>
          </cell>
          <cell r="AJ323">
            <v>0</v>
          </cell>
          <cell r="AK323">
            <v>9380</v>
          </cell>
          <cell r="AL323">
            <v>261781</v>
          </cell>
          <cell r="AM323">
            <v>0</v>
          </cell>
          <cell r="AN323">
            <v>0</v>
          </cell>
          <cell r="AO323">
            <v>0</v>
          </cell>
          <cell r="AP323">
            <v>0</v>
          </cell>
          <cell r="AQ323">
            <v>261781</v>
          </cell>
          <cell r="AS323">
            <v>314</v>
          </cell>
          <cell r="AT323">
            <v>0</v>
          </cell>
          <cell r="AU323">
            <v>0</v>
          </cell>
          <cell r="AV323">
            <v>0</v>
          </cell>
          <cell r="AW323">
            <v>0</v>
          </cell>
          <cell r="AX323">
            <v>0</v>
          </cell>
          <cell r="AY323">
            <v>493357</v>
          </cell>
          <cell r="BH323">
            <v>0</v>
          </cell>
          <cell r="CA323">
            <v>314</v>
          </cell>
          <cell r="CB323">
            <v>314</v>
          </cell>
          <cell r="CC323" t="str">
            <v>WATERTOWN</v>
          </cell>
          <cell r="CD323">
            <v>252401</v>
          </cell>
          <cell r="CE323">
            <v>229303</v>
          </cell>
          <cell r="CF323">
            <v>23098</v>
          </cell>
          <cell r="CG323">
            <v>53265</v>
          </cell>
          <cell r="CH323">
            <v>10023.200000000001</v>
          </cell>
          <cell r="CI323">
            <v>0</v>
          </cell>
          <cell r="CJ323">
            <v>86386.2</v>
          </cell>
          <cell r="CK323">
            <v>29593.996293075979</v>
          </cell>
          <cell r="DA323">
            <v>314</v>
          </cell>
          <cell r="DB323" t="str">
            <v>WATERTOWN</v>
          </cell>
          <cell r="DG323">
            <v>0</v>
          </cell>
          <cell r="DK323">
            <v>0</v>
          </cell>
          <cell r="DL323">
            <v>0</v>
          </cell>
          <cell r="DN323">
            <v>0</v>
          </cell>
          <cell r="DP323">
            <v>23098</v>
          </cell>
          <cell r="DQ323">
            <v>32478</v>
          </cell>
          <cell r="DR323">
            <v>-9380</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V324">
            <v>0</v>
          </cell>
          <cell r="Z324">
            <v>315</v>
          </cell>
          <cell r="AS324">
            <v>315</v>
          </cell>
          <cell r="AT324">
            <v>0</v>
          </cell>
          <cell r="AU324">
            <v>0</v>
          </cell>
          <cell r="AV324">
            <v>0</v>
          </cell>
          <cell r="AW324">
            <v>0</v>
          </cell>
          <cell r="AX324">
            <v>0</v>
          </cell>
          <cell r="AY324">
            <v>493357</v>
          </cell>
          <cell r="BH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24</v>
          </cell>
          <cell r="E325">
            <v>340957</v>
          </cell>
          <cell r="F325">
            <v>0</v>
          </cell>
          <cell r="G325">
            <v>22512</v>
          </cell>
          <cell r="H325">
            <v>363469</v>
          </cell>
          <cell r="J325">
            <v>22512</v>
          </cell>
          <cell r="K325">
            <v>40614.290791357416</v>
          </cell>
          <cell r="L325">
            <v>63126.290791357416</v>
          </cell>
          <cell r="N325">
            <v>300342.7092086426</v>
          </cell>
          <cell r="P325">
            <v>22512</v>
          </cell>
          <cell r="Q325">
            <v>0</v>
          </cell>
          <cell r="R325">
            <v>0</v>
          </cell>
          <cell r="S325">
            <v>40614.290791357416</v>
          </cell>
          <cell r="T325">
            <v>63126.290791357416</v>
          </cell>
          <cell r="V325">
            <v>114742.2</v>
          </cell>
          <cell r="Z325">
            <v>316</v>
          </cell>
          <cell r="AA325">
            <v>24</v>
          </cell>
          <cell r="AB325">
            <v>0</v>
          </cell>
          <cell r="AC325">
            <v>0</v>
          </cell>
          <cell r="AD325">
            <v>0</v>
          </cell>
          <cell r="AE325">
            <v>0</v>
          </cell>
          <cell r="AF325">
            <v>340957</v>
          </cell>
          <cell r="AG325">
            <v>0</v>
          </cell>
          <cell r="AH325">
            <v>0</v>
          </cell>
          <cell r="AI325">
            <v>340957</v>
          </cell>
          <cell r="AJ325">
            <v>0</v>
          </cell>
          <cell r="AK325">
            <v>22512</v>
          </cell>
          <cell r="AL325">
            <v>363469</v>
          </cell>
          <cell r="AM325">
            <v>0</v>
          </cell>
          <cell r="AN325">
            <v>0</v>
          </cell>
          <cell r="AO325">
            <v>0</v>
          </cell>
          <cell r="AP325">
            <v>0</v>
          </cell>
          <cell r="AQ325">
            <v>363469</v>
          </cell>
          <cell r="AS325">
            <v>316</v>
          </cell>
          <cell r="AT325">
            <v>0</v>
          </cell>
          <cell r="AU325">
            <v>0</v>
          </cell>
          <cell r="AV325">
            <v>0</v>
          </cell>
          <cell r="AW325">
            <v>0</v>
          </cell>
          <cell r="AX325">
            <v>0</v>
          </cell>
          <cell r="AY325">
            <v>493357</v>
          </cell>
          <cell r="BH325">
            <v>0</v>
          </cell>
          <cell r="CA325">
            <v>316</v>
          </cell>
          <cell r="CB325">
            <v>316</v>
          </cell>
          <cell r="CC325" t="str">
            <v>WEBSTER</v>
          </cell>
          <cell r="CD325">
            <v>340957</v>
          </cell>
          <cell r="CE325">
            <v>304488</v>
          </cell>
          <cell r="CF325">
            <v>36469</v>
          </cell>
          <cell r="CG325">
            <v>33990</v>
          </cell>
          <cell r="CH325">
            <v>21771.200000000001</v>
          </cell>
          <cell r="CI325">
            <v>0</v>
          </cell>
          <cell r="CJ325">
            <v>92230.2</v>
          </cell>
          <cell r="CK325">
            <v>40614.290791357416</v>
          </cell>
          <cell r="DA325">
            <v>316</v>
          </cell>
          <cell r="DB325" t="str">
            <v>WEBSTER</v>
          </cell>
          <cell r="DG325">
            <v>0</v>
          </cell>
          <cell r="DK325">
            <v>0</v>
          </cell>
          <cell r="DL325">
            <v>0</v>
          </cell>
          <cell r="DN325">
            <v>0</v>
          </cell>
          <cell r="DP325">
            <v>36469</v>
          </cell>
          <cell r="DQ325">
            <v>58981</v>
          </cell>
          <cell r="DR325">
            <v>-22512</v>
          </cell>
          <cell r="DT325">
            <v>0</v>
          </cell>
          <cell r="EC325">
            <v>-316</v>
          </cell>
        </row>
        <row r="326">
          <cell r="A326">
            <v>317</v>
          </cell>
          <cell r="B326">
            <v>317</v>
          </cell>
          <cell r="C326" t="str">
            <v>WELLESLEY</v>
          </cell>
          <cell r="D326">
            <v>1</v>
          </cell>
          <cell r="E326">
            <v>24093</v>
          </cell>
          <cell r="F326">
            <v>0</v>
          </cell>
          <cell r="G326">
            <v>938</v>
          </cell>
          <cell r="H326">
            <v>25031</v>
          </cell>
          <cell r="J326">
            <v>938</v>
          </cell>
          <cell r="K326">
            <v>6126.4724093638733</v>
          </cell>
          <cell r="L326">
            <v>7064.4724093638733</v>
          </cell>
          <cell r="N326">
            <v>17966.527590636128</v>
          </cell>
          <cell r="P326">
            <v>938</v>
          </cell>
          <cell r="Q326">
            <v>0</v>
          </cell>
          <cell r="R326">
            <v>0</v>
          </cell>
          <cell r="S326">
            <v>6126.4724093638733</v>
          </cell>
          <cell r="T326">
            <v>7064.4724093638733</v>
          </cell>
          <cell r="V326">
            <v>17277</v>
          </cell>
          <cell r="Z326">
            <v>317</v>
          </cell>
          <cell r="AA326">
            <v>1</v>
          </cell>
          <cell r="AB326">
            <v>0</v>
          </cell>
          <cell r="AC326">
            <v>0</v>
          </cell>
          <cell r="AD326">
            <v>0</v>
          </cell>
          <cell r="AE326">
            <v>0</v>
          </cell>
          <cell r="AF326">
            <v>24093</v>
          </cell>
          <cell r="AG326">
            <v>0</v>
          </cell>
          <cell r="AH326">
            <v>0</v>
          </cell>
          <cell r="AI326">
            <v>24093</v>
          </cell>
          <cell r="AJ326">
            <v>0</v>
          </cell>
          <cell r="AK326">
            <v>938</v>
          </cell>
          <cell r="AL326">
            <v>25031</v>
          </cell>
          <cell r="AM326">
            <v>0</v>
          </cell>
          <cell r="AN326">
            <v>0</v>
          </cell>
          <cell r="AO326">
            <v>0</v>
          </cell>
          <cell r="AP326">
            <v>0</v>
          </cell>
          <cell r="AQ326">
            <v>25031</v>
          </cell>
          <cell r="AS326">
            <v>317</v>
          </cell>
          <cell r="AT326">
            <v>0</v>
          </cell>
          <cell r="AU326">
            <v>0</v>
          </cell>
          <cell r="AV326">
            <v>0</v>
          </cell>
          <cell r="AW326">
            <v>0</v>
          </cell>
          <cell r="AX326">
            <v>0</v>
          </cell>
          <cell r="AY326">
            <v>493357</v>
          </cell>
          <cell r="BH326">
            <v>0</v>
          </cell>
          <cell r="CA326">
            <v>317</v>
          </cell>
          <cell r="CB326">
            <v>317</v>
          </cell>
          <cell r="CC326" t="str">
            <v>WELLESLEY</v>
          </cell>
          <cell r="CD326">
            <v>24093</v>
          </cell>
          <cell r="CE326">
            <v>19385</v>
          </cell>
          <cell r="CF326">
            <v>4708</v>
          </cell>
          <cell r="CG326">
            <v>11631</v>
          </cell>
          <cell r="CH326">
            <v>0</v>
          </cell>
          <cell r="CI326">
            <v>0</v>
          </cell>
          <cell r="CJ326">
            <v>16339</v>
          </cell>
          <cell r="CK326">
            <v>6126.4724093638733</v>
          </cell>
          <cell r="DA326">
            <v>317</v>
          </cell>
          <cell r="DB326" t="str">
            <v>WELLESLEY</v>
          </cell>
          <cell r="DG326">
            <v>0</v>
          </cell>
          <cell r="DK326">
            <v>0</v>
          </cell>
          <cell r="DL326">
            <v>0</v>
          </cell>
          <cell r="DN326">
            <v>0</v>
          </cell>
          <cell r="DP326">
            <v>4708</v>
          </cell>
          <cell r="DQ326">
            <v>5646</v>
          </cell>
          <cell r="DR326">
            <v>-938</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V327">
            <v>0</v>
          </cell>
          <cell r="Z327">
            <v>318</v>
          </cell>
          <cell r="AS327">
            <v>318</v>
          </cell>
          <cell r="AT327">
            <v>0</v>
          </cell>
          <cell r="AU327">
            <v>0</v>
          </cell>
          <cell r="AV327">
            <v>0</v>
          </cell>
          <cell r="AW327">
            <v>0</v>
          </cell>
          <cell r="AX327">
            <v>0</v>
          </cell>
          <cell r="AY327">
            <v>493357</v>
          </cell>
          <cell r="BH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V328">
            <v>0</v>
          </cell>
          <cell r="Z328">
            <v>319</v>
          </cell>
          <cell r="AS328">
            <v>319</v>
          </cell>
          <cell r="AT328">
            <v>0</v>
          </cell>
          <cell r="AU328">
            <v>0</v>
          </cell>
          <cell r="AV328">
            <v>0</v>
          </cell>
          <cell r="AW328">
            <v>0</v>
          </cell>
          <cell r="AX328">
            <v>0</v>
          </cell>
          <cell r="AY328">
            <v>493357</v>
          </cell>
          <cell r="BH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V329">
            <v>0</v>
          </cell>
          <cell r="Z329">
            <v>320</v>
          </cell>
          <cell r="AS329">
            <v>320</v>
          </cell>
          <cell r="AT329">
            <v>0</v>
          </cell>
          <cell r="AU329">
            <v>0</v>
          </cell>
          <cell r="AV329">
            <v>0</v>
          </cell>
          <cell r="AW329">
            <v>0</v>
          </cell>
          <cell r="AX329">
            <v>0</v>
          </cell>
          <cell r="AY329">
            <v>493357</v>
          </cell>
          <cell r="BH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10</v>
          </cell>
          <cell r="E330">
            <v>163392</v>
          </cell>
          <cell r="F330">
            <v>0</v>
          </cell>
          <cell r="G330">
            <v>9380</v>
          </cell>
          <cell r="H330">
            <v>172772</v>
          </cell>
          <cell r="J330">
            <v>9380</v>
          </cell>
          <cell r="K330">
            <v>2645.2296929844742</v>
          </cell>
          <cell r="L330">
            <v>12025.229692984474</v>
          </cell>
          <cell r="N330">
            <v>160746.77030701551</v>
          </cell>
          <cell r="P330">
            <v>9380</v>
          </cell>
          <cell r="Q330">
            <v>0</v>
          </cell>
          <cell r="R330">
            <v>0</v>
          </cell>
          <cell r="S330">
            <v>2645.2296929844742</v>
          </cell>
          <cell r="T330">
            <v>12025.229692984474</v>
          </cell>
          <cell r="V330">
            <v>31070</v>
          </cell>
          <cell r="Z330">
            <v>321</v>
          </cell>
          <cell r="AA330">
            <v>10</v>
          </cell>
          <cell r="AB330">
            <v>0</v>
          </cell>
          <cell r="AC330">
            <v>0</v>
          </cell>
          <cell r="AD330">
            <v>0</v>
          </cell>
          <cell r="AE330">
            <v>0</v>
          </cell>
          <cell r="AF330">
            <v>163392</v>
          </cell>
          <cell r="AG330">
            <v>0</v>
          </cell>
          <cell r="AH330">
            <v>0</v>
          </cell>
          <cell r="AI330">
            <v>163392</v>
          </cell>
          <cell r="AJ330">
            <v>0</v>
          </cell>
          <cell r="AK330">
            <v>9380</v>
          </cell>
          <cell r="AL330">
            <v>172772</v>
          </cell>
          <cell r="AM330">
            <v>0</v>
          </cell>
          <cell r="AN330">
            <v>0</v>
          </cell>
          <cell r="AO330">
            <v>0</v>
          </cell>
          <cell r="AP330">
            <v>0</v>
          </cell>
          <cell r="AQ330">
            <v>172772</v>
          </cell>
          <cell r="AS330">
            <v>321</v>
          </cell>
          <cell r="AT330">
            <v>0</v>
          </cell>
          <cell r="AU330">
            <v>0</v>
          </cell>
          <cell r="AV330">
            <v>0</v>
          </cell>
          <cell r="AW330">
            <v>0</v>
          </cell>
          <cell r="AX330">
            <v>0</v>
          </cell>
          <cell r="AY330">
            <v>493357</v>
          </cell>
          <cell r="BH330">
            <v>0</v>
          </cell>
          <cell r="CA330">
            <v>321</v>
          </cell>
          <cell r="CB330">
            <v>328</v>
          </cell>
          <cell r="CC330" t="str">
            <v>WESTBOROUGH</v>
          </cell>
          <cell r="CD330">
            <v>163392</v>
          </cell>
          <cell r="CE330">
            <v>188153</v>
          </cell>
          <cell r="CF330">
            <v>0</v>
          </cell>
          <cell r="CG330">
            <v>21690</v>
          </cell>
          <cell r="CH330">
            <v>0</v>
          </cell>
          <cell r="CI330">
            <v>0</v>
          </cell>
          <cell r="CJ330">
            <v>21690</v>
          </cell>
          <cell r="CK330">
            <v>2645.2296929844742</v>
          </cell>
          <cell r="DA330">
            <v>321</v>
          </cell>
          <cell r="DB330" t="str">
            <v>WESTBOROUGH</v>
          </cell>
          <cell r="DG330">
            <v>0</v>
          </cell>
          <cell r="DK330">
            <v>0</v>
          </cell>
          <cell r="DL330">
            <v>0</v>
          </cell>
          <cell r="DN330">
            <v>0</v>
          </cell>
          <cell r="DP330">
            <v>0</v>
          </cell>
          <cell r="DQ330">
            <v>0</v>
          </cell>
          <cell r="DR330">
            <v>0</v>
          </cell>
          <cell r="DT330">
            <v>0</v>
          </cell>
          <cell r="EC330">
            <v>-321</v>
          </cell>
        </row>
        <row r="331">
          <cell r="A331">
            <v>322</v>
          </cell>
          <cell r="B331">
            <v>321</v>
          </cell>
          <cell r="C331" t="str">
            <v>WEST BOYLSTON</v>
          </cell>
          <cell r="D331">
            <v>7</v>
          </cell>
          <cell r="E331">
            <v>136998</v>
          </cell>
          <cell r="F331">
            <v>0</v>
          </cell>
          <cell r="G331">
            <v>6566</v>
          </cell>
          <cell r="H331">
            <v>143564</v>
          </cell>
          <cell r="J331">
            <v>6566</v>
          </cell>
          <cell r="K331">
            <v>21.732592498378665</v>
          </cell>
          <cell r="L331">
            <v>6587.7325924983788</v>
          </cell>
          <cell r="N331">
            <v>136976.26740750161</v>
          </cell>
          <cell r="P331">
            <v>6566</v>
          </cell>
          <cell r="Q331">
            <v>0</v>
          </cell>
          <cell r="R331">
            <v>0</v>
          </cell>
          <cell r="S331">
            <v>21.732592498378665</v>
          </cell>
          <cell r="T331">
            <v>6587.7325924983788</v>
          </cell>
          <cell r="V331">
            <v>13483</v>
          </cell>
          <cell r="Z331">
            <v>322</v>
          </cell>
          <cell r="AA331">
            <v>7</v>
          </cell>
          <cell r="AB331">
            <v>0</v>
          </cell>
          <cell r="AC331">
            <v>0</v>
          </cell>
          <cell r="AD331">
            <v>0</v>
          </cell>
          <cell r="AE331">
            <v>0</v>
          </cell>
          <cell r="AF331">
            <v>136998</v>
          </cell>
          <cell r="AG331">
            <v>0</v>
          </cell>
          <cell r="AH331">
            <v>0</v>
          </cell>
          <cell r="AI331">
            <v>136998</v>
          </cell>
          <cell r="AJ331">
            <v>0</v>
          </cell>
          <cell r="AK331">
            <v>6566</v>
          </cell>
          <cell r="AL331">
            <v>143564</v>
          </cell>
          <cell r="AM331">
            <v>0</v>
          </cell>
          <cell r="AN331">
            <v>0</v>
          </cell>
          <cell r="AO331">
            <v>0</v>
          </cell>
          <cell r="AP331">
            <v>0</v>
          </cell>
          <cell r="AQ331">
            <v>143564</v>
          </cell>
          <cell r="AS331">
            <v>322</v>
          </cell>
          <cell r="AT331">
            <v>0</v>
          </cell>
          <cell r="AU331">
            <v>0</v>
          </cell>
          <cell r="AV331">
            <v>0</v>
          </cell>
          <cell r="AW331">
            <v>0</v>
          </cell>
          <cell r="AX331">
            <v>0</v>
          </cell>
          <cell r="AY331">
            <v>493357</v>
          </cell>
          <cell r="BH331">
            <v>0</v>
          </cell>
          <cell r="CA331">
            <v>322</v>
          </cell>
          <cell r="CB331">
            <v>321</v>
          </cell>
          <cell r="CC331" t="str">
            <v>WEST BOYLSTON</v>
          </cell>
          <cell r="CD331">
            <v>136998</v>
          </cell>
          <cell r="CE331">
            <v>153211</v>
          </cell>
          <cell r="CF331">
            <v>0</v>
          </cell>
          <cell r="CG331">
            <v>178.2</v>
          </cell>
          <cell r="CH331">
            <v>6738.8</v>
          </cell>
          <cell r="CI331">
            <v>0</v>
          </cell>
          <cell r="CJ331">
            <v>6917</v>
          </cell>
          <cell r="CK331">
            <v>21.732592498378665</v>
          </cell>
          <cell r="DA331">
            <v>322</v>
          </cell>
          <cell r="DB331" t="str">
            <v>WEST BOYLSTON</v>
          </cell>
          <cell r="DG331">
            <v>0</v>
          </cell>
          <cell r="DK331">
            <v>0</v>
          </cell>
          <cell r="DL331">
            <v>0</v>
          </cell>
          <cell r="DN331">
            <v>0</v>
          </cell>
          <cell r="DP331">
            <v>0</v>
          </cell>
          <cell r="DQ331">
            <v>0</v>
          </cell>
          <cell r="DR331">
            <v>0</v>
          </cell>
          <cell r="DT331">
            <v>0</v>
          </cell>
          <cell r="EC331">
            <v>-322</v>
          </cell>
        </row>
        <row r="332">
          <cell r="A332">
            <v>323</v>
          </cell>
          <cell r="B332">
            <v>322</v>
          </cell>
          <cell r="C332" t="str">
            <v>WEST BRIDGEWATER</v>
          </cell>
          <cell r="D332">
            <v>8</v>
          </cell>
          <cell r="E332">
            <v>113206</v>
          </cell>
          <cell r="F332">
            <v>0</v>
          </cell>
          <cell r="G332">
            <v>7504</v>
          </cell>
          <cell r="H332">
            <v>120710</v>
          </cell>
          <cell r="J332">
            <v>7504</v>
          </cell>
          <cell r="K332">
            <v>42026</v>
          </cell>
          <cell r="L332">
            <v>49530</v>
          </cell>
          <cell r="N332">
            <v>71180</v>
          </cell>
          <cell r="P332">
            <v>7504</v>
          </cell>
          <cell r="Q332">
            <v>0</v>
          </cell>
          <cell r="R332">
            <v>0</v>
          </cell>
          <cell r="S332">
            <v>42026</v>
          </cell>
          <cell r="T332">
            <v>49530</v>
          </cell>
          <cell r="V332">
            <v>61650</v>
          </cell>
          <cell r="Z332">
            <v>323</v>
          </cell>
          <cell r="AA332">
            <v>8</v>
          </cell>
          <cell r="AB332">
            <v>0</v>
          </cell>
          <cell r="AC332">
            <v>0</v>
          </cell>
          <cell r="AD332">
            <v>0</v>
          </cell>
          <cell r="AE332">
            <v>0</v>
          </cell>
          <cell r="AF332">
            <v>113206</v>
          </cell>
          <cell r="AG332">
            <v>0</v>
          </cell>
          <cell r="AH332">
            <v>0</v>
          </cell>
          <cell r="AI332">
            <v>113206</v>
          </cell>
          <cell r="AJ332">
            <v>0</v>
          </cell>
          <cell r="AK332">
            <v>7504</v>
          </cell>
          <cell r="AL332">
            <v>120710</v>
          </cell>
          <cell r="AM332">
            <v>0</v>
          </cell>
          <cell r="AN332">
            <v>0</v>
          </cell>
          <cell r="AO332">
            <v>0</v>
          </cell>
          <cell r="AP332">
            <v>0</v>
          </cell>
          <cell r="AQ332">
            <v>120710</v>
          </cell>
          <cell r="AS332">
            <v>323</v>
          </cell>
          <cell r="AT332">
            <v>0</v>
          </cell>
          <cell r="AU332">
            <v>0</v>
          </cell>
          <cell r="AV332">
            <v>0</v>
          </cell>
          <cell r="AW332">
            <v>0</v>
          </cell>
          <cell r="AX332">
            <v>0</v>
          </cell>
          <cell r="AY332">
            <v>493357</v>
          </cell>
          <cell r="BH332">
            <v>0</v>
          </cell>
          <cell r="CA332">
            <v>323</v>
          </cell>
          <cell r="CB332">
            <v>322</v>
          </cell>
          <cell r="CC332" t="str">
            <v>WEST BRIDGEWATER</v>
          </cell>
          <cell r="CD332">
            <v>113206</v>
          </cell>
          <cell r="CE332">
            <v>71180</v>
          </cell>
          <cell r="CF332">
            <v>42026</v>
          </cell>
          <cell r="CG332">
            <v>0</v>
          </cell>
          <cell r="CH332">
            <v>12120</v>
          </cell>
          <cell r="CI332">
            <v>0</v>
          </cell>
          <cell r="CJ332">
            <v>54146</v>
          </cell>
          <cell r="CK332">
            <v>42026</v>
          </cell>
          <cell r="DA332">
            <v>323</v>
          </cell>
          <cell r="DB332" t="str">
            <v>WEST BRIDGEWATER</v>
          </cell>
          <cell r="DG332">
            <v>0</v>
          </cell>
          <cell r="DK332">
            <v>0</v>
          </cell>
          <cell r="DL332">
            <v>0</v>
          </cell>
          <cell r="DN332">
            <v>0</v>
          </cell>
          <cell r="DP332">
            <v>42026</v>
          </cell>
          <cell r="DQ332">
            <v>49530</v>
          </cell>
          <cell r="DR332">
            <v>-7504</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V333">
            <v>0</v>
          </cell>
          <cell r="Z333">
            <v>324</v>
          </cell>
          <cell r="AS333">
            <v>324</v>
          </cell>
          <cell r="AT333">
            <v>0</v>
          </cell>
          <cell r="AU333">
            <v>0</v>
          </cell>
          <cell r="AV333">
            <v>0</v>
          </cell>
          <cell r="AW333">
            <v>0</v>
          </cell>
          <cell r="AX333">
            <v>0</v>
          </cell>
          <cell r="AY333">
            <v>493357</v>
          </cell>
          <cell r="BH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80</v>
          </cell>
          <cell r="E334">
            <v>1093040</v>
          </cell>
          <cell r="F334">
            <v>0</v>
          </cell>
          <cell r="G334">
            <v>75040</v>
          </cell>
          <cell r="H334">
            <v>1168080</v>
          </cell>
          <cell r="J334">
            <v>75040</v>
          </cell>
          <cell r="K334">
            <v>203872.42004925202</v>
          </cell>
          <cell r="L334">
            <v>278912.42004925199</v>
          </cell>
          <cell r="N334">
            <v>889167.57995074801</v>
          </cell>
          <cell r="P334">
            <v>75040</v>
          </cell>
          <cell r="Q334">
            <v>0</v>
          </cell>
          <cell r="R334">
            <v>0</v>
          </cell>
          <cell r="S334">
            <v>203872.42004925202</v>
          </cell>
          <cell r="T334">
            <v>278912.42004925199</v>
          </cell>
          <cell r="V334">
            <v>408921.2</v>
          </cell>
          <cell r="Z334">
            <v>325</v>
          </cell>
          <cell r="AA334">
            <v>80</v>
          </cell>
          <cell r="AB334">
            <v>0</v>
          </cell>
          <cell r="AC334">
            <v>0</v>
          </cell>
          <cell r="AD334">
            <v>0</v>
          </cell>
          <cell r="AE334">
            <v>0</v>
          </cell>
          <cell r="AF334">
            <v>1093040</v>
          </cell>
          <cell r="AG334">
            <v>0</v>
          </cell>
          <cell r="AH334">
            <v>0</v>
          </cell>
          <cell r="AI334">
            <v>1093040</v>
          </cell>
          <cell r="AJ334">
            <v>0</v>
          </cell>
          <cell r="AK334">
            <v>75040</v>
          </cell>
          <cell r="AL334">
            <v>1168080</v>
          </cell>
          <cell r="AM334">
            <v>0</v>
          </cell>
          <cell r="AN334">
            <v>0</v>
          </cell>
          <cell r="AO334">
            <v>0</v>
          </cell>
          <cell r="AP334">
            <v>0</v>
          </cell>
          <cell r="AQ334">
            <v>1168080</v>
          </cell>
          <cell r="AS334">
            <v>325</v>
          </cell>
          <cell r="AT334">
            <v>0</v>
          </cell>
          <cell r="AU334">
            <v>0</v>
          </cell>
          <cell r="AV334">
            <v>0</v>
          </cell>
          <cell r="AW334">
            <v>0</v>
          </cell>
          <cell r="AX334">
            <v>0</v>
          </cell>
          <cell r="AY334">
            <v>493357</v>
          </cell>
          <cell r="BH334">
            <v>0</v>
          </cell>
          <cell r="CA334">
            <v>325</v>
          </cell>
          <cell r="CB334">
            <v>329</v>
          </cell>
          <cell r="CC334" t="str">
            <v>WESTFIELD</v>
          </cell>
          <cell r="CD334">
            <v>1093040</v>
          </cell>
          <cell r="CE334">
            <v>904271</v>
          </cell>
          <cell r="CF334">
            <v>188769</v>
          </cell>
          <cell r="CG334">
            <v>123843</v>
          </cell>
          <cell r="CH334">
            <v>21269.200000000001</v>
          </cell>
          <cell r="CI334">
            <v>0</v>
          </cell>
          <cell r="CJ334">
            <v>333881.2</v>
          </cell>
          <cell r="CK334">
            <v>203872.42004925202</v>
          </cell>
          <cell r="DA334">
            <v>325</v>
          </cell>
          <cell r="DB334" t="str">
            <v>WESTFIELD</v>
          </cell>
          <cell r="DG334">
            <v>0</v>
          </cell>
          <cell r="DK334">
            <v>0</v>
          </cell>
          <cell r="DL334">
            <v>0</v>
          </cell>
          <cell r="DN334">
            <v>0</v>
          </cell>
          <cell r="DP334">
            <v>188769</v>
          </cell>
          <cell r="DQ334">
            <v>263809</v>
          </cell>
          <cell r="DR334">
            <v>-75040</v>
          </cell>
          <cell r="DT334">
            <v>0</v>
          </cell>
          <cell r="EC334">
            <v>-325</v>
          </cell>
        </row>
        <row r="335">
          <cell r="A335">
            <v>326</v>
          </cell>
          <cell r="B335">
            <v>330</v>
          </cell>
          <cell r="C335" t="str">
            <v>WESTFORD</v>
          </cell>
          <cell r="D335">
            <v>18</v>
          </cell>
          <cell r="E335">
            <v>253864</v>
          </cell>
          <cell r="F335">
            <v>0</v>
          </cell>
          <cell r="G335">
            <v>16884</v>
          </cell>
          <cell r="H335">
            <v>270748</v>
          </cell>
          <cell r="J335">
            <v>16884</v>
          </cell>
          <cell r="K335">
            <v>10172.975326892572</v>
          </cell>
          <cell r="L335">
            <v>27056.975326892571</v>
          </cell>
          <cell r="N335">
            <v>243691.02467310743</v>
          </cell>
          <cell r="P335">
            <v>16884</v>
          </cell>
          <cell r="Q335">
            <v>0</v>
          </cell>
          <cell r="R335">
            <v>0</v>
          </cell>
          <cell r="S335">
            <v>10172.975326892572</v>
          </cell>
          <cell r="T335">
            <v>27056.975326892571</v>
          </cell>
          <cell r="V335">
            <v>100299</v>
          </cell>
          <cell r="Z335">
            <v>326</v>
          </cell>
          <cell r="AA335">
            <v>18</v>
          </cell>
          <cell r="AB335">
            <v>0</v>
          </cell>
          <cell r="AC335">
            <v>0</v>
          </cell>
          <cell r="AD335">
            <v>0</v>
          </cell>
          <cell r="AE335">
            <v>0</v>
          </cell>
          <cell r="AF335">
            <v>253864</v>
          </cell>
          <cell r="AG335">
            <v>0</v>
          </cell>
          <cell r="AH335">
            <v>0</v>
          </cell>
          <cell r="AI335">
            <v>253864</v>
          </cell>
          <cell r="AJ335">
            <v>0</v>
          </cell>
          <cell r="AK335">
            <v>16884</v>
          </cell>
          <cell r="AL335">
            <v>270748</v>
          </cell>
          <cell r="AM335">
            <v>0</v>
          </cell>
          <cell r="AN335">
            <v>0</v>
          </cell>
          <cell r="AO335">
            <v>0</v>
          </cell>
          <cell r="AP335">
            <v>0</v>
          </cell>
          <cell r="AQ335">
            <v>270748</v>
          </cell>
          <cell r="AS335">
            <v>326</v>
          </cell>
          <cell r="AT335">
            <v>0</v>
          </cell>
          <cell r="AU335">
            <v>0</v>
          </cell>
          <cell r="AV335">
            <v>0</v>
          </cell>
          <cell r="AW335">
            <v>0</v>
          </cell>
          <cell r="AX335">
            <v>0</v>
          </cell>
          <cell r="AY335">
            <v>493357</v>
          </cell>
          <cell r="BH335">
            <v>0</v>
          </cell>
          <cell r="CA335">
            <v>326</v>
          </cell>
          <cell r="CB335">
            <v>330</v>
          </cell>
          <cell r="CC335" t="str">
            <v>WESTFORD</v>
          </cell>
          <cell r="CD335">
            <v>253864</v>
          </cell>
          <cell r="CE335">
            <v>308299</v>
          </cell>
          <cell r="CF335">
            <v>0</v>
          </cell>
          <cell r="CG335">
            <v>83415</v>
          </cell>
          <cell r="CH335">
            <v>0</v>
          </cell>
          <cell r="CI335">
            <v>0</v>
          </cell>
          <cell r="CJ335">
            <v>83415</v>
          </cell>
          <cell r="CK335">
            <v>10172.975326892572</v>
          </cell>
          <cell r="DA335">
            <v>326</v>
          </cell>
          <cell r="DB335" t="str">
            <v>WESTFORD</v>
          </cell>
          <cell r="DG335">
            <v>0</v>
          </cell>
          <cell r="DK335">
            <v>0</v>
          </cell>
          <cell r="DL335">
            <v>0</v>
          </cell>
          <cell r="DN335">
            <v>0</v>
          </cell>
          <cell r="DP335">
            <v>0</v>
          </cell>
          <cell r="DQ335">
            <v>0</v>
          </cell>
          <cell r="DR335">
            <v>0</v>
          </cell>
          <cell r="DT335">
            <v>0</v>
          </cell>
          <cell r="EC335">
            <v>-326</v>
          </cell>
        </row>
        <row r="336">
          <cell r="A336">
            <v>327</v>
          </cell>
          <cell r="B336">
            <v>331</v>
          </cell>
          <cell r="C336" t="str">
            <v>WESTHAMPTON</v>
          </cell>
          <cell r="D336">
            <v>2</v>
          </cell>
          <cell r="E336">
            <v>35872</v>
          </cell>
          <cell r="F336">
            <v>0</v>
          </cell>
          <cell r="G336">
            <v>1876</v>
          </cell>
          <cell r="H336">
            <v>37748</v>
          </cell>
          <cell r="J336">
            <v>1876</v>
          </cell>
          <cell r="K336">
            <v>0</v>
          </cell>
          <cell r="L336">
            <v>1876</v>
          </cell>
          <cell r="N336">
            <v>35872</v>
          </cell>
          <cell r="P336">
            <v>1876</v>
          </cell>
          <cell r="Q336">
            <v>0</v>
          </cell>
          <cell r="R336">
            <v>0</v>
          </cell>
          <cell r="S336">
            <v>0</v>
          </cell>
          <cell r="T336">
            <v>1876</v>
          </cell>
          <cell r="V336">
            <v>1876</v>
          </cell>
          <cell r="Z336">
            <v>327</v>
          </cell>
          <cell r="AA336">
            <v>2</v>
          </cell>
          <cell r="AB336">
            <v>0</v>
          </cell>
          <cell r="AC336">
            <v>0</v>
          </cell>
          <cell r="AD336">
            <v>0</v>
          </cell>
          <cell r="AE336">
            <v>0</v>
          </cell>
          <cell r="AF336">
            <v>35872</v>
          </cell>
          <cell r="AG336">
            <v>0</v>
          </cell>
          <cell r="AH336">
            <v>0</v>
          </cell>
          <cell r="AI336">
            <v>35872</v>
          </cell>
          <cell r="AJ336">
            <v>0</v>
          </cell>
          <cell r="AK336">
            <v>1876</v>
          </cell>
          <cell r="AL336">
            <v>37748</v>
          </cell>
          <cell r="AM336">
            <v>0</v>
          </cell>
          <cell r="AN336">
            <v>0</v>
          </cell>
          <cell r="AO336">
            <v>0</v>
          </cell>
          <cell r="AP336">
            <v>0</v>
          </cell>
          <cell r="AQ336">
            <v>37748</v>
          </cell>
          <cell r="AS336">
            <v>327</v>
          </cell>
          <cell r="AT336">
            <v>0</v>
          </cell>
          <cell r="AU336">
            <v>0</v>
          </cell>
          <cell r="AV336">
            <v>0</v>
          </cell>
          <cell r="AW336">
            <v>0</v>
          </cell>
          <cell r="AX336">
            <v>0</v>
          </cell>
          <cell r="AY336">
            <v>493357</v>
          </cell>
          <cell r="BH336">
            <v>0</v>
          </cell>
          <cell r="CA336">
            <v>327</v>
          </cell>
          <cell r="CB336">
            <v>331</v>
          </cell>
          <cell r="CC336" t="str">
            <v>WESTHAMPTON</v>
          </cell>
          <cell r="CD336">
            <v>35872</v>
          </cell>
          <cell r="CE336">
            <v>52119</v>
          </cell>
          <cell r="CF336">
            <v>0</v>
          </cell>
          <cell r="CG336">
            <v>0</v>
          </cell>
          <cell r="CH336">
            <v>0</v>
          </cell>
          <cell r="CI336">
            <v>0</v>
          </cell>
          <cell r="CJ336">
            <v>0</v>
          </cell>
          <cell r="CK336">
            <v>0</v>
          </cell>
          <cell r="DA336">
            <v>327</v>
          </cell>
          <cell r="DB336" t="str">
            <v>WESTHAMPTON</v>
          </cell>
          <cell r="DG336">
            <v>0</v>
          </cell>
          <cell r="DK336">
            <v>0</v>
          </cell>
          <cell r="DL336">
            <v>0</v>
          </cell>
          <cell r="DN336">
            <v>0</v>
          </cell>
          <cell r="DP336">
            <v>0</v>
          </cell>
          <cell r="DQ336">
            <v>0</v>
          </cell>
          <cell r="DR336">
            <v>0</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V337">
            <v>0</v>
          </cell>
          <cell r="Z337">
            <v>328</v>
          </cell>
          <cell r="AS337">
            <v>328</v>
          </cell>
          <cell r="AT337">
            <v>0</v>
          </cell>
          <cell r="AU337">
            <v>0</v>
          </cell>
          <cell r="AV337">
            <v>0</v>
          </cell>
          <cell r="AW337">
            <v>0</v>
          </cell>
          <cell r="AX337">
            <v>0</v>
          </cell>
          <cell r="AY337">
            <v>493357</v>
          </cell>
          <cell r="BH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V338">
            <v>0</v>
          </cell>
          <cell r="Z338">
            <v>329</v>
          </cell>
          <cell r="AS338">
            <v>329</v>
          </cell>
          <cell r="AT338">
            <v>0</v>
          </cell>
          <cell r="AU338">
            <v>0</v>
          </cell>
          <cell r="AV338">
            <v>0</v>
          </cell>
          <cell r="AW338">
            <v>0</v>
          </cell>
          <cell r="AX338">
            <v>0</v>
          </cell>
          <cell r="AY338">
            <v>493357</v>
          </cell>
          <cell r="BH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V339">
            <v>0</v>
          </cell>
          <cell r="Z339">
            <v>330</v>
          </cell>
          <cell r="AS339">
            <v>330</v>
          </cell>
          <cell r="AT339">
            <v>0</v>
          </cell>
          <cell r="AU339">
            <v>0</v>
          </cell>
          <cell r="AV339">
            <v>0</v>
          </cell>
          <cell r="AW339">
            <v>0</v>
          </cell>
          <cell r="AX339">
            <v>0</v>
          </cell>
          <cell r="AY339">
            <v>493357</v>
          </cell>
          <cell r="BH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28</v>
          </cell>
          <cell r="E340">
            <v>464646</v>
          </cell>
          <cell r="F340">
            <v>0</v>
          </cell>
          <cell r="G340">
            <v>26264</v>
          </cell>
          <cell r="H340">
            <v>490910</v>
          </cell>
          <cell r="J340">
            <v>26264</v>
          </cell>
          <cell r="K340">
            <v>1899</v>
          </cell>
          <cell r="L340">
            <v>28163</v>
          </cell>
          <cell r="N340">
            <v>462747</v>
          </cell>
          <cell r="P340">
            <v>26264</v>
          </cell>
          <cell r="Q340">
            <v>0</v>
          </cell>
          <cell r="R340">
            <v>0</v>
          </cell>
          <cell r="S340">
            <v>1899</v>
          </cell>
          <cell r="T340">
            <v>28163</v>
          </cell>
          <cell r="V340">
            <v>56489.4</v>
          </cell>
          <cell r="Z340">
            <v>331</v>
          </cell>
          <cell r="AA340">
            <v>28</v>
          </cell>
          <cell r="AB340">
            <v>0</v>
          </cell>
          <cell r="AC340">
            <v>0</v>
          </cell>
          <cell r="AD340">
            <v>0</v>
          </cell>
          <cell r="AE340">
            <v>0</v>
          </cell>
          <cell r="AF340">
            <v>464646</v>
          </cell>
          <cell r="AG340">
            <v>0</v>
          </cell>
          <cell r="AH340">
            <v>0</v>
          </cell>
          <cell r="AI340">
            <v>464646</v>
          </cell>
          <cell r="AJ340">
            <v>0</v>
          </cell>
          <cell r="AK340">
            <v>26264</v>
          </cell>
          <cell r="AL340">
            <v>490910</v>
          </cell>
          <cell r="AM340">
            <v>0</v>
          </cell>
          <cell r="AN340">
            <v>0</v>
          </cell>
          <cell r="AO340">
            <v>0</v>
          </cell>
          <cell r="AP340">
            <v>0</v>
          </cell>
          <cell r="AQ340">
            <v>490910</v>
          </cell>
          <cell r="AS340">
            <v>331</v>
          </cell>
          <cell r="AT340">
            <v>0</v>
          </cell>
          <cell r="AU340">
            <v>0</v>
          </cell>
          <cell r="AV340">
            <v>0</v>
          </cell>
          <cell r="AW340">
            <v>0</v>
          </cell>
          <cell r="AX340">
            <v>0</v>
          </cell>
          <cell r="AY340">
            <v>493357</v>
          </cell>
          <cell r="BH340">
            <v>0</v>
          </cell>
          <cell r="CA340">
            <v>331</v>
          </cell>
          <cell r="CB340">
            <v>334</v>
          </cell>
          <cell r="CC340" t="str">
            <v>WESTPORT</v>
          </cell>
          <cell r="CD340">
            <v>464646</v>
          </cell>
          <cell r="CE340">
            <v>462747</v>
          </cell>
          <cell r="CF340">
            <v>1899</v>
          </cell>
          <cell r="CG340">
            <v>0</v>
          </cell>
          <cell r="CH340">
            <v>28326.400000000001</v>
          </cell>
          <cell r="CI340">
            <v>0</v>
          </cell>
          <cell r="CJ340">
            <v>30225.4</v>
          </cell>
          <cell r="CK340">
            <v>1899</v>
          </cell>
          <cell r="DA340">
            <v>331</v>
          </cell>
          <cell r="DB340" t="str">
            <v>WESTPORT</v>
          </cell>
          <cell r="DG340">
            <v>0</v>
          </cell>
          <cell r="DK340">
            <v>0</v>
          </cell>
          <cell r="DL340">
            <v>0</v>
          </cell>
          <cell r="DN340">
            <v>0</v>
          </cell>
          <cell r="DP340">
            <v>1899</v>
          </cell>
          <cell r="DQ340">
            <v>28163</v>
          </cell>
          <cell r="DR340">
            <v>-26264</v>
          </cell>
          <cell r="DT340">
            <v>0</v>
          </cell>
          <cell r="EC340">
            <v>-331</v>
          </cell>
        </row>
        <row r="341">
          <cell r="A341">
            <v>332</v>
          </cell>
          <cell r="B341">
            <v>325</v>
          </cell>
          <cell r="C341" t="str">
            <v>WEST SPRINGFIELD</v>
          </cell>
          <cell r="D341">
            <v>81</v>
          </cell>
          <cell r="E341">
            <v>1132290</v>
          </cell>
          <cell r="F341">
            <v>0</v>
          </cell>
          <cell r="G341">
            <v>75978</v>
          </cell>
          <cell r="H341">
            <v>1208268</v>
          </cell>
          <cell r="J341">
            <v>75978</v>
          </cell>
          <cell r="K341">
            <v>171096.9520061971</v>
          </cell>
          <cell r="L341">
            <v>247074.9520061971</v>
          </cell>
          <cell r="N341">
            <v>961193.04799380293</v>
          </cell>
          <cell r="P341">
            <v>75978</v>
          </cell>
          <cell r="Q341">
            <v>0</v>
          </cell>
          <cell r="R341">
            <v>0</v>
          </cell>
          <cell r="S341">
            <v>171096.9520061971</v>
          </cell>
          <cell r="T341">
            <v>247074.9520061971</v>
          </cell>
          <cell r="V341">
            <v>308082.2</v>
          </cell>
          <cell r="Z341">
            <v>332</v>
          </cell>
          <cell r="AA341">
            <v>81</v>
          </cell>
          <cell r="AB341">
            <v>0</v>
          </cell>
          <cell r="AC341">
            <v>0</v>
          </cell>
          <cell r="AD341">
            <v>0</v>
          </cell>
          <cell r="AE341">
            <v>0</v>
          </cell>
          <cell r="AF341">
            <v>1132290</v>
          </cell>
          <cell r="AG341">
            <v>0</v>
          </cell>
          <cell r="AH341">
            <v>0</v>
          </cell>
          <cell r="AI341">
            <v>1132290</v>
          </cell>
          <cell r="AJ341">
            <v>0</v>
          </cell>
          <cell r="AK341">
            <v>75978</v>
          </cell>
          <cell r="AL341">
            <v>1208268</v>
          </cell>
          <cell r="AM341">
            <v>0</v>
          </cell>
          <cell r="AN341">
            <v>0</v>
          </cell>
          <cell r="AO341">
            <v>0</v>
          </cell>
          <cell r="AP341">
            <v>0</v>
          </cell>
          <cell r="AQ341">
            <v>1208268</v>
          </cell>
          <cell r="AS341">
            <v>332</v>
          </cell>
          <cell r="AT341">
            <v>0</v>
          </cell>
          <cell r="AU341">
            <v>0</v>
          </cell>
          <cell r="AV341">
            <v>0</v>
          </cell>
          <cell r="AW341">
            <v>0</v>
          </cell>
          <cell r="AX341">
            <v>0</v>
          </cell>
          <cell r="AY341">
            <v>493357</v>
          </cell>
          <cell r="BH341">
            <v>0</v>
          </cell>
          <cell r="CA341">
            <v>332</v>
          </cell>
          <cell r="CB341">
            <v>325</v>
          </cell>
          <cell r="CC341" t="str">
            <v>WEST SPRINGFIELD</v>
          </cell>
          <cell r="CD341">
            <v>1132290</v>
          </cell>
          <cell r="CE341">
            <v>962410</v>
          </cell>
          <cell r="CF341">
            <v>169880</v>
          </cell>
          <cell r="CG341">
            <v>9978.6</v>
          </cell>
          <cell r="CH341">
            <v>52245.600000000006</v>
          </cell>
          <cell r="CI341">
            <v>0</v>
          </cell>
          <cell r="CJ341">
            <v>232104.2</v>
          </cell>
          <cell r="CK341">
            <v>171096.9520061971</v>
          </cell>
          <cell r="DA341">
            <v>332</v>
          </cell>
          <cell r="DB341" t="str">
            <v>WEST SPRINGFIELD</v>
          </cell>
          <cell r="DG341">
            <v>0</v>
          </cell>
          <cell r="DK341">
            <v>0</v>
          </cell>
          <cell r="DL341">
            <v>0</v>
          </cell>
          <cell r="DN341">
            <v>0</v>
          </cell>
          <cell r="DP341">
            <v>169880</v>
          </cell>
          <cell r="DQ341">
            <v>245858</v>
          </cell>
          <cell r="DR341">
            <v>-75978</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V342">
            <v>0</v>
          </cell>
          <cell r="Z342">
            <v>333</v>
          </cell>
          <cell r="AS342">
            <v>333</v>
          </cell>
          <cell r="AT342">
            <v>0</v>
          </cell>
          <cell r="AU342">
            <v>0</v>
          </cell>
          <cell r="AV342">
            <v>0</v>
          </cell>
          <cell r="AW342">
            <v>0</v>
          </cell>
          <cell r="AX342">
            <v>0</v>
          </cell>
          <cell r="AY342">
            <v>493357</v>
          </cell>
          <cell r="BH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V343">
            <v>0</v>
          </cell>
          <cell r="Z343">
            <v>334</v>
          </cell>
          <cell r="AS343">
            <v>334</v>
          </cell>
          <cell r="AT343">
            <v>0</v>
          </cell>
          <cell r="AU343">
            <v>0</v>
          </cell>
          <cell r="AV343">
            <v>0</v>
          </cell>
          <cell r="AW343">
            <v>0</v>
          </cell>
          <cell r="AX343">
            <v>0</v>
          </cell>
          <cell r="AY343">
            <v>493357</v>
          </cell>
          <cell r="BH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V344">
            <v>409.6</v>
          </cell>
          <cell r="Z344">
            <v>335</v>
          </cell>
          <cell r="AS344">
            <v>335</v>
          </cell>
          <cell r="AT344">
            <v>0</v>
          </cell>
          <cell r="AU344">
            <v>0</v>
          </cell>
          <cell r="AV344">
            <v>0</v>
          </cell>
          <cell r="AW344">
            <v>0</v>
          </cell>
          <cell r="AX344">
            <v>0</v>
          </cell>
          <cell r="AY344">
            <v>493357</v>
          </cell>
          <cell r="BH344">
            <v>0</v>
          </cell>
          <cell r="CA344">
            <v>335</v>
          </cell>
          <cell r="CB344">
            <v>335</v>
          </cell>
          <cell r="CC344" t="str">
            <v>WESTWOOD</v>
          </cell>
          <cell r="CD344">
            <v>0</v>
          </cell>
          <cell r="CE344">
            <v>0</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300</v>
          </cell>
          <cell r="E345">
            <v>4544477</v>
          </cell>
          <cell r="F345">
            <v>0</v>
          </cell>
          <cell r="G345">
            <v>281400</v>
          </cell>
          <cell r="H345">
            <v>4825877</v>
          </cell>
          <cell r="J345">
            <v>281400</v>
          </cell>
          <cell r="K345">
            <v>693591.7435967169</v>
          </cell>
          <cell r="L345">
            <v>974991.7435967169</v>
          </cell>
          <cell r="N345">
            <v>3850885.2564032832</v>
          </cell>
          <cell r="P345">
            <v>281400</v>
          </cell>
          <cell r="Q345">
            <v>0</v>
          </cell>
          <cell r="R345">
            <v>0</v>
          </cell>
          <cell r="S345">
            <v>693591.7435967169</v>
          </cell>
          <cell r="T345">
            <v>974991.7435967169</v>
          </cell>
          <cell r="V345">
            <v>1208021.3999999999</v>
          </cell>
          <cell r="Z345">
            <v>336</v>
          </cell>
          <cell r="AA345">
            <v>300</v>
          </cell>
          <cell r="AB345">
            <v>0</v>
          </cell>
          <cell r="AC345">
            <v>0</v>
          </cell>
          <cell r="AD345">
            <v>1</v>
          </cell>
          <cell r="AE345">
            <v>0</v>
          </cell>
          <cell r="AF345">
            <v>4544477</v>
          </cell>
          <cell r="AG345">
            <v>0</v>
          </cell>
          <cell r="AH345">
            <v>0</v>
          </cell>
          <cell r="AI345">
            <v>4544477</v>
          </cell>
          <cell r="AJ345">
            <v>0</v>
          </cell>
          <cell r="AK345">
            <v>281400</v>
          </cell>
          <cell r="AL345">
            <v>4825877</v>
          </cell>
          <cell r="AM345">
            <v>0</v>
          </cell>
          <cell r="AN345">
            <v>0</v>
          </cell>
          <cell r="AO345">
            <v>0</v>
          </cell>
          <cell r="AP345">
            <v>0</v>
          </cell>
          <cell r="AQ345">
            <v>4825877</v>
          </cell>
          <cell r="AS345">
            <v>336</v>
          </cell>
          <cell r="AT345">
            <v>0</v>
          </cell>
          <cell r="AU345">
            <v>0</v>
          </cell>
          <cell r="AV345">
            <v>0</v>
          </cell>
          <cell r="AW345">
            <v>0</v>
          </cell>
          <cell r="AX345">
            <v>0</v>
          </cell>
          <cell r="AY345">
            <v>493357</v>
          </cell>
          <cell r="BH345">
            <v>0</v>
          </cell>
          <cell r="CA345">
            <v>336</v>
          </cell>
          <cell r="CB345">
            <v>336</v>
          </cell>
          <cell r="CC345" t="str">
            <v>WEYMOUTH</v>
          </cell>
          <cell r="CD345">
            <v>4544477</v>
          </cell>
          <cell r="CE345">
            <v>3871537</v>
          </cell>
          <cell r="CF345">
            <v>672940</v>
          </cell>
          <cell r="CG345">
            <v>169337.4</v>
          </cell>
          <cell r="CH345">
            <v>84344</v>
          </cell>
          <cell r="CI345">
            <v>0</v>
          </cell>
          <cell r="CJ345">
            <v>926621.4</v>
          </cell>
          <cell r="CK345">
            <v>693591.7435967169</v>
          </cell>
          <cell r="DA345">
            <v>336</v>
          </cell>
          <cell r="DB345" t="str">
            <v>WEYMOUTH</v>
          </cell>
          <cell r="DG345">
            <v>0</v>
          </cell>
          <cell r="DK345">
            <v>0</v>
          </cell>
          <cell r="DL345">
            <v>0</v>
          </cell>
          <cell r="DN345">
            <v>0</v>
          </cell>
          <cell r="DP345">
            <v>672940</v>
          </cell>
          <cell r="DQ345">
            <v>954340</v>
          </cell>
          <cell r="DR345">
            <v>-281400</v>
          </cell>
          <cell r="DT345">
            <v>0</v>
          </cell>
          <cell r="EB345" t="str">
            <v>fy13</v>
          </cell>
          <cell r="EC345">
            <v>-336</v>
          </cell>
        </row>
        <row r="346">
          <cell r="A346">
            <v>337</v>
          </cell>
          <cell r="B346">
            <v>337</v>
          </cell>
          <cell r="C346" t="str">
            <v>WHATELY</v>
          </cell>
          <cell r="D346">
            <v>2</v>
          </cell>
          <cell r="E346">
            <v>64074</v>
          </cell>
          <cell r="F346">
            <v>0</v>
          </cell>
          <cell r="G346">
            <v>1876</v>
          </cell>
          <cell r="H346">
            <v>65950</v>
          </cell>
          <cell r="J346">
            <v>1876</v>
          </cell>
          <cell r="K346">
            <v>3441.9810668839441</v>
          </cell>
          <cell r="L346">
            <v>5317.9810668839436</v>
          </cell>
          <cell r="N346">
            <v>60632.018933116058</v>
          </cell>
          <cell r="P346">
            <v>1876</v>
          </cell>
          <cell r="Q346">
            <v>0</v>
          </cell>
          <cell r="R346">
            <v>0</v>
          </cell>
          <cell r="S346">
            <v>3441.9810668839441</v>
          </cell>
          <cell r="T346">
            <v>5317.9810668839436</v>
          </cell>
          <cell r="V346">
            <v>17080.599999999999</v>
          </cell>
          <cell r="Z346">
            <v>337</v>
          </cell>
          <cell r="AA346">
            <v>2</v>
          </cell>
          <cell r="AB346">
            <v>0</v>
          </cell>
          <cell r="AC346">
            <v>0</v>
          </cell>
          <cell r="AD346">
            <v>0</v>
          </cell>
          <cell r="AE346">
            <v>0</v>
          </cell>
          <cell r="AF346">
            <v>64074</v>
          </cell>
          <cell r="AG346">
            <v>0</v>
          </cell>
          <cell r="AH346">
            <v>0</v>
          </cell>
          <cell r="AI346">
            <v>64074</v>
          </cell>
          <cell r="AJ346">
            <v>0</v>
          </cell>
          <cell r="AK346">
            <v>1876</v>
          </cell>
          <cell r="AL346">
            <v>65950</v>
          </cell>
          <cell r="AM346">
            <v>0</v>
          </cell>
          <cell r="AN346">
            <v>0</v>
          </cell>
          <cell r="AO346">
            <v>0</v>
          </cell>
          <cell r="AP346">
            <v>0</v>
          </cell>
          <cell r="AQ346">
            <v>65950</v>
          </cell>
          <cell r="AS346">
            <v>337</v>
          </cell>
          <cell r="AT346">
            <v>0</v>
          </cell>
          <cell r="AU346">
            <v>0</v>
          </cell>
          <cell r="AV346">
            <v>0</v>
          </cell>
          <cell r="AW346">
            <v>0</v>
          </cell>
          <cell r="AX346">
            <v>0</v>
          </cell>
          <cell r="AY346">
            <v>493357</v>
          </cell>
          <cell r="BH346">
            <v>0</v>
          </cell>
          <cell r="CA346">
            <v>337</v>
          </cell>
          <cell r="CB346">
            <v>337</v>
          </cell>
          <cell r="CC346" t="str">
            <v>WHATELY</v>
          </cell>
          <cell r="CD346">
            <v>64074</v>
          </cell>
          <cell r="CE346">
            <v>60766</v>
          </cell>
          <cell r="CF346">
            <v>3308</v>
          </cell>
          <cell r="CG346">
            <v>1098.5999999999999</v>
          </cell>
          <cell r="CH346">
            <v>10798</v>
          </cell>
          <cell r="CI346">
            <v>0</v>
          </cell>
          <cell r="CJ346">
            <v>15204.6</v>
          </cell>
          <cell r="CK346">
            <v>3441.9810668839441</v>
          </cell>
          <cell r="DA346">
            <v>337</v>
          </cell>
          <cell r="DB346" t="str">
            <v>WHATELY</v>
          </cell>
          <cell r="DG346">
            <v>0</v>
          </cell>
          <cell r="DK346">
            <v>0</v>
          </cell>
          <cell r="DL346">
            <v>0</v>
          </cell>
          <cell r="DN346">
            <v>0</v>
          </cell>
          <cell r="DP346">
            <v>3308</v>
          </cell>
          <cell r="DQ346">
            <v>5184</v>
          </cell>
          <cell r="DR346">
            <v>-1876</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V347">
            <v>0</v>
          </cell>
          <cell r="Z347">
            <v>338</v>
          </cell>
          <cell r="AS347">
            <v>338</v>
          </cell>
          <cell r="AT347">
            <v>0</v>
          </cell>
          <cell r="AU347">
            <v>0</v>
          </cell>
          <cell r="AV347">
            <v>0</v>
          </cell>
          <cell r="AW347">
            <v>0</v>
          </cell>
          <cell r="AX347">
            <v>0</v>
          </cell>
          <cell r="AY347">
            <v>493357</v>
          </cell>
          <cell r="BH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V348">
            <v>0</v>
          </cell>
          <cell r="Z348">
            <v>339</v>
          </cell>
          <cell r="AS348">
            <v>339</v>
          </cell>
          <cell r="AT348">
            <v>0</v>
          </cell>
          <cell r="AU348">
            <v>0</v>
          </cell>
          <cell r="AV348">
            <v>0</v>
          </cell>
          <cell r="AW348">
            <v>0</v>
          </cell>
          <cell r="AX348">
            <v>0</v>
          </cell>
          <cell r="AY348">
            <v>493357</v>
          </cell>
          <cell r="BH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9</v>
          </cell>
          <cell r="E349">
            <v>155469</v>
          </cell>
          <cell r="F349">
            <v>0</v>
          </cell>
          <cell r="G349">
            <v>8442</v>
          </cell>
          <cell r="H349">
            <v>163911</v>
          </cell>
          <cell r="J349">
            <v>8442</v>
          </cell>
          <cell r="K349">
            <v>0</v>
          </cell>
          <cell r="L349">
            <v>8442</v>
          </cell>
          <cell r="N349">
            <v>155469</v>
          </cell>
          <cell r="P349">
            <v>8442</v>
          </cell>
          <cell r="Q349">
            <v>0</v>
          </cell>
          <cell r="R349">
            <v>0</v>
          </cell>
          <cell r="S349">
            <v>0</v>
          </cell>
          <cell r="T349">
            <v>8442</v>
          </cell>
          <cell r="V349">
            <v>23418</v>
          </cell>
          <cell r="Z349">
            <v>340</v>
          </cell>
          <cell r="AA349">
            <v>9</v>
          </cell>
          <cell r="AB349">
            <v>0</v>
          </cell>
          <cell r="AC349">
            <v>0</v>
          </cell>
          <cell r="AD349">
            <v>2</v>
          </cell>
          <cell r="AE349">
            <v>0</v>
          </cell>
          <cell r="AF349">
            <v>155469</v>
          </cell>
          <cell r="AG349">
            <v>0</v>
          </cell>
          <cell r="AH349">
            <v>0</v>
          </cell>
          <cell r="AI349">
            <v>155469</v>
          </cell>
          <cell r="AJ349">
            <v>0</v>
          </cell>
          <cell r="AK349">
            <v>8442</v>
          </cell>
          <cell r="AL349">
            <v>163911</v>
          </cell>
          <cell r="AM349">
            <v>0</v>
          </cell>
          <cell r="AN349">
            <v>0</v>
          </cell>
          <cell r="AO349">
            <v>0</v>
          </cell>
          <cell r="AP349">
            <v>0</v>
          </cell>
          <cell r="AQ349">
            <v>163911</v>
          </cell>
          <cell r="AS349">
            <v>340</v>
          </cell>
          <cell r="AT349">
            <v>0</v>
          </cell>
          <cell r="AU349">
            <v>0</v>
          </cell>
          <cell r="AV349">
            <v>0</v>
          </cell>
          <cell r="AW349">
            <v>0</v>
          </cell>
          <cell r="AX349">
            <v>0</v>
          </cell>
          <cell r="AY349">
            <v>493357</v>
          </cell>
          <cell r="BH349">
            <v>0</v>
          </cell>
          <cell r="CA349">
            <v>340</v>
          </cell>
          <cell r="CB349">
            <v>340</v>
          </cell>
          <cell r="CC349" t="str">
            <v>WILLIAMSBURG</v>
          </cell>
          <cell r="CD349">
            <v>155469</v>
          </cell>
          <cell r="CE349">
            <v>169062</v>
          </cell>
          <cell r="CF349">
            <v>0</v>
          </cell>
          <cell r="CG349">
            <v>0</v>
          </cell>
          <cell r="CH349">
            <v>14976</v>
          </cell>
          <cell r="CI349">
            <v>0</v>
          </cell>
          <cell r="CJ349">
            <v>14976</v>
          </cell>
          <cell r="CK349">
            <v>0</v>
          </cell>
          <cell r="DA349">
            <v>340</v>
          </cell>
          <cell r="DB349" t="str">
            <v>WILLIAMSBURG</v>
          </cell>
          <cell r="DG349">
            <v>0</v>
          </cell>
          <cell r="DK349">
            <v>0</v>
          </cell>
          <cell r="DL349">
            <v>0</v>
          </cell>
          <cell r="DN349">
            <v>0</v>
          </cell>
          <cell r="DP349">
            <v>0</v>
          </cell>
          <cell r="DQ349">
            <v>0</v>
          </cell>
          <cell r="DR349">
            <v>0</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V350">
            <v>0</v>
          </cell>
          <cell r="Z350">
            <v>341</v>
          </cell>
          <cell r="AS350">
            <v>341</v>
          </cell>
          <cell r="AT350">
            <v>0</v>
          </cell>
          <cell r="AU350">
            <v>0</v>
          </cell>
          <cell r="AV350">
            <v>0</v>
          </cell>
          <cell r="AW350">
            <v>0</v>
          </cell>
          <cell r="AX350">
            <v>0</v>
          </cell>
          <cell r="AY350">
            <v>493357</v>
          </cell>
          <cell r="BH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5</v>
          </cell>
          <cell r="E351">
            <v>78990</v>
          </cell>
          <cell r="F351">
            <v>0</v>
          </cell>
          <cell r="G351">
            <v>4690</v>
          </cell>
          <cell r="H351">
            <v>83680</v>
          </cell>
          <cell r="J351">
            <v>4690</v>
          </cell>
          <cell r="K351">
            <v>17555.024920756605</v>
          </cell>
          <cell r="L351">
            <v>22245.024920756605</v>
          </cell>
          <cell r="N351">
            <v>61434.975079243392</v>
          </cell>
          <cell r="P351">
            <v>4690</v>
          </cell>
          <cell r="Q351">
            <v>0</v>
          </cell>
          <cell r="R351">
            <v>0</v>
          </cell>
          <cell r="S351">
            <v>17555.024920756605</v>
          </cell>
          <cell r="T351">
            <v>22245.024920756605</v>
          </cell>
          <cell r="V351">
            <v>22338.799999999999</v>
          </cell>
          <cell r="Z351">
            <v>342</v>
          </cell>
          <cell r="AA351">
            <v>5</v>
          </cell>
          <cell r="AB351">
            <v>0</v>
          </cell>
          <cell r="AC351">
            <v>0</v>
          </cell>
          <cell r="AD351">
            <v>0</v>
          </cell>
          <cell r="AE351">
            <v>0</v>
          </cell>
          <cell r="AF351">
            <v>78990</v>
          </cell>
          <cell r="AG351">
            <v>0</v>
          </cell>
          <cell r="AH351">
            <v>0</v>
          </cell>
          <cell r="AI351">
            <v>78990</v>
          </cell>
          <cell r="AJ351">
            <v>0</v>
          </cell>
          <cell r="AK351">
            <v>4690</v>
          </cell>
          <cell r="AL351">
            <v>83680</v>
          </cell>
          <cell r="AM351">
            <v>0</v>
          </cell>
          <cell r="AN351">
            <v>0</v>
          </cell>
          <cell r="AO351">
            <v>0</v>
          </cell>
          <cell r="AP351">
            <v>0</v>
          </cell>
          <cell r="AQ351">
            <v>83680</v>
          </cell>
          <cell r="AS351">
            <v>342</v>
          </cell>
          <cell r="AT351">
            <v>0</v>
          </cell>
          <cell r="AU351">
            <v>0</v>
          </cell>
          <cell r="AV351">
            <v>0</v>
          </cell>
          <cell r="AW351">
            <v>0</v>
          </cell>
          <cell r="AX351">
            <v>0</v>
          </cell>
          <cell r="AY351">
            <v>493357</v>
          </cell>
          <cell r="BH351">
            <v>0</v>
          </cell>
          <cell r="CA351">
            <v>342</v>
          </cell>
          <cell r="CB351">
            <v>342</v>
          </cell>
          <cell r="CC351" t="str">
            <v>WILMINGTON</v>
          </cell>
          <cell r="CD351">
            <v>78990</v>
          </cell>
          <cell r="CE351">
            <v>61448</v>
          </cell>
          <cell r="CF351">
            <v>17542</v>
          </cell>
          <cell r="CG351">
            <v>106.8</v>
          </cell>
          <cell r="CH351">
            <v>0</v>
          </cell>
          <cell r="CI351">
            <v>0</v>
          </cell>
          <cell r="CJ351">
            <v>17648.8</v>
          </cell>
          <cell r="CK351">
            <v>17555.024920756605</v>
          </cell>
          <cell r="DA351">
            <v>342</v>
          </cell>
          <cell r="DB351" t="str">
            <v>WILMINGTON</v>
          </cell>
          <cell r="DG351">
            <v>0</v>
          </cell>
          <cell r="DK351">
            <v>0</v>
          </cell>
          <cell r="DL351">
            <v>0</v>
          </cell>
          <cell r="DN351">
            <v>0</v>
          </cell>
          <cell r="DP351">
            <v>17542</v>
          </cell>
          <cell r="DQ351">
            <v>22232</v>
          </cell>
          <cell r="DR351">
            <v>-4690</v>
          </cell>
          <cell r="DT351">
            <v>0</v>
          </cell>
          <cell r="EC351">
            <v>-342</v>
          </cell>
        </row>
        <row r="352">
          <cell r="A352">
            <v>343</v>
          </cell>
          <cell r="B352">
            <v>343</v>
          </cell>
          <cell r="C352" t="str">
            <v>WINCHENDON</v>
          </cell>
          <cell r="D352">
            <v>22</v>
          </cell>
          <cell r="E352">
            <v>290884</v>
          </cell>
          <cell r="F352">
            <v>0</v>
          </cell>
          <cell r="G352">
            <v>20636</v>
          </cell>
          <cell r="H352">
            <v>311520</v>
          </cell>
          <cell r="J352">
            <v>20636</v>
          </cell>
          <cell r="K352">
            <v>37543.326802499672</v>
          </cell>
          <cell r="L352">
            <v>58179.326802499672</v>
          </cell>
          <cell r="N352">
            <v>253340.67319750032</v>
          </cell>
          <cell r="P352">
            <v>20636</v>
          </cell>
          <cell r="Q352">
            <v>0</v>
          </cell>
          <cell r="R352">
            <v>0</v>
          </cell>
          <cell r="S352">
            <v>37543.326802499672</v>
          </cell>
          <cell r="T352">
            <v>58179.326802499672</v>
          </cell>
          <cell r="V352">
            <v>72833</v>
          </cell>
          <cell r="Z352">
            <v>343</v>
          </cell>
          <cell r="AA352">
            <v>22</v>
          </cell>
          <cell r="AB352">
            <v>0</v>
          </cell>
          <cell r="AC352">
            <v>0</v>
          </cell>
          <cell r="AD352">
            <v>0</v>
          </cell>
          <cell r="AE352">
            <v>0</v>
          </cell>
          <cell r="AF352">
            <v>290884</v>
          </cell>
          <cell r="AG352">
            <v>0</v>
          </cell>
          <cell r="AH352">
            <v>0</v>
          </cell>
          <cell r="AI352">
            <v>290884</v>
          </cell>
          <cell r="AJ352">
            <v>0</v>
          </cell>
          <cell r="AK352">
            <v>20636</v>
          </cell>
          <cell r="AL352">
            <v>311520</v>
          </cell>
          <cell r="AM352">
            <v>0</v>
          </cell>
          <cell r="AN352">
            <v>0</v>
          </cell>
          <cell r="AO352">
            <v>0</v>
          </cell>
          <cell r="AP352">
            <v>0</v>
          </cell>
          <cell r="AQ352">
            <v>311520</v>
          </cell>
          <cell r="AS352">
            <v>343</v>
          </cell>
          <cell r="AT352">
            <v>0</v>
          </cell>
          <cell r="AU352">
            <v>0</v>
          </cell>
          <cell r="AV352">
            <v>0</v>
          </cell>
          <cell r="AW352">
            <v>0</v>
          </cell>
          <cell r="AX352">
            <v>0</v>
          </cell>
          <cell r="AY352">
            <v>493357</v>
          </cell>
          <cell r="BH352">
            <v>0</v>
          </cell>
          <cell r="CA352">
            <v>343</v>
          </cell>
          <cell r="CB352">
            <v>343</v>
          </cell>
          <cell r="CC352" t="str">
            <v>WINCHENDON</v>
          </cell>
          <cell r="CD352">
            <v>290884</v>
          </cell>
          <cell r="CE352">
            <v>255376</v>
          </cell>
          <cell r="CF352">
            <v>35508</v>
          </cell>
          <cell r="CG352">
            <v>16689</v>
          </cell>
          <cell r="CH352">
            <v>0</v>
          </cell>
          <cell r="CI352">
            <v>0</v>
          </cell>
          <cell r="CJ352">
            <v>52197</v>
          </cell>
          <cell r="CK352">
            <v>37543.326802499672</v>
          </cell>
          <cell r="DA352">
            <v>343</v>
          </cell>
          <cell r="DB352" t="str">
            <v>WINCHENDON</v>
          </cell>
          <cell r="DG352">
            <v>0</v>
          </cell>
          <cell r="DK352">
            <v>0</v>
          </cell>
          <cell r="DL352">
            <v>0</v>
          </cell>
          <cell r="DN352">
            <v>0</v>
          </cell>
          <cell r="DP352">
            <v>35508</v>
          </cell>
          <cell r="DQ352">
            <v>56144</v>
          </cell>
          <cell r="DR352">
            <v>-20636</v>
          </cell>
          <cell r="DT352">
            <v>0</v>
          </cell>
          <cell r="EC352">
            <v>-343</v>
          </cell>
        </row>
        <row r="353">
          <cell r="A353">
            <v>344</v>
          </cell>
          <cell r="B353">
            <v>344</v>
          </cell>
          <cell r="C353" t="str">
            <v>WINCHESTER</v>
          </cell>
          <cell r="D353">
            <v>6</v>
          </cell>
          <cell r="E353">
            <v>76326</v>
          </cell>
          <cell r="F353">
            <v>0</v>
          </cell>
          <cell r="G353">
            <v>5628</v>
          </cell>
          <cell r="H353">
            <v>81954</v>
          </cell>
          <cell r="J353">
            <v>5628</v>
          </cell>
          <cell r="K353">
            <v>48458.02883843203</v>
          </cell>
          <cell r="L353">
            <v>54086.02883843203</v>
          </cell>
          <cell r="N353">
            <v>27867.97116156797</v>
          </cell>
          <cell r="P353">
            <v>5628</v>
          </cell>
          <cell r="Q353">
            <v>0</v>
          </cell>
          <cell r="R353">
            <v>0</v>
          </cell>
          <cell r="S353">
            <v>48458.02883843203</v>
          </cell>
          <cell r="T353">
            <v>54086.02883843203</v>
          </cell>
          <cell r="V353">
            <v>62056.4</v>
          </cell>
          <cell r="Z353">
            <v>344</v>
          </cell>
          <cell r="AA353">
            <v>6</v>
          </cell>
          <cell r="AB353">
            <v>0</v>
          </cell>
          <cell r="AC353">
            <v>0</v>
          </cell>
          <cell r="AD353">
            <v>0</v>
          </cell>
          <cell r="AE353">
            <v>0</v>
          </cell>
          <cell r="AF353">
            <v>76326</v>
          </cell>
          <cell r="AG353">
            <v>0</v>
          </cell>
          <cell r="AH353">
            <v>0</v>
          </cell>
          <cell r="AI353">
            <v>76326</v>
          </cell>
          <cell r="AJ353">
            <v>0</v>
          </cell>
          <cell r="AK353">
            <v>5628</v>
          </cell>
          <cell r="AL353">
            <v>81954</v>
          </cell>
          <cell r="AM353">
            <v>0</v>
          </cell>
          <cell r="AN353">
            <v>0</v>
          </cell>
          <cell r="AO353">
            <v>0</v>
          </cell>
          <cell r="AP353">
            <v>0</v>
          </cell>
          <cell r="AQ353">
            <v>81954</v>
          </cell>
          <cell r="AS353">
            <v>344</v>
          </cell>
          <cell r="AT353">
            <v>0</v>
          </cell>
          <cell r="AU353">
            <v>0</v>
          </cell>
          <cell r="AV353">
            <v>0</v>
          </cell>
          <cell r="AW353">
            <v>0</v>
          </cell>
          <cell r="AX353">
            <v>0</v>
          </cell>
          <cell r="AY353">
            <v>493357</v>
          </cell>
          <cell r="BH353">
            <v>0</v>
          </cell>
          <cell r="CA353">
            <v>344</v>
          </cell>
          <cell r="CB353">
            <v>344</v>
          </cell>
          <cell r="CC353" t="str">
            <v>WINCHESTER</v>
          </cell>
          <cell r="CD353">
            <v>76326</v>
          </cell>
          <cell r="CE353">
            <v>28576</v>
          </cell>
          <cell r="CF353">
            <v>47750</v>
          </cell>
          <cell r="CG353">
            <v>5805.5999999999995</v>
          </cell>
          <cell r="CH353">
            <v>2872.8</v>
          </cell>
          <cell r="CI353">
            <v>0</v>
          </cell>
          <cell r="CJ353">
            <v>56428.4</v>
          </cell>
          <cell r="CK353">
            <v>48458.02883843203</v>
          </cell>
          <cell r="DA353">
            <v>344</v>
          </cell>
          <cell r="DB353" t="str">
            <v>WINCHESTER</v>
          </cell>
          <cell r="DG353">
            <v>0</v>
          </cell>
          <cell r="DK353">
            <v>0</v>
          </cell>
          <cell r="DL353">
            <v>0</v>
          </cell>
          <cell r="DN353">
            <v>0</v>
          </cell>
          <cell r="DP353">
            <v>47750</v>
          </cell>
          <cell r="DQ353">
            <v>53378</v>
          </cell>
          <cell r="DR353">
            <v>-5628</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V354">
            <v>0</v>
          </cell>
          <cell r="Z354">
            <v>345</v>
          </cell>
          <cell r="AS354">
            <v>345</v>
          </cell>
          <cell r="AT354">
            <v>0</v>
          </cell>
          <cell r="AU354">
            <v>0</v>
          </cell>
          <cell r="AV354">
            <v>0</v>
          </cell>
          <cell r="AW354">
            <v>0</v>
          </cell>
          <cell r="AX354">
            <v>0</v>
          </cell>
          <cell r="AY354">
            <v>493357</v>
          </cell>
          <cell r="BH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21</v>
          </cell>
          <cell r="E355">
            <v>313018</v>
          </cell>
          <cell r="F355">
            <v>0</v>
          </cell>
          <cell r="G355">
            <v>19698</v>
          </cell>
          <cell r="H355">
            <v>332716</v>
          </cell>
          <cell r="J355">
            <v>19698</v>
          </cell>
          <cell r="K355">
            <v>169.17762241162114</v>
          </cell>
          <cell r="L355">
            <v>19867.177622411622</v>
          </cell>
          <cell r="N355">
            <v>312848.82237758837</v>
          </cell>
          <cell r="P355">
            <v>19698</v>
          </cell>
          <cell r="Q355">
            <v>0</v>
          </cell>
          <cell r="R355">
            <v>0</v>
          </cell>
          <cell r="S355">
            <v>169.17762241162114</v>
          </cell>
          <cell r="T355">
            <v>19867.177622411622</v>
          </cell>
          <cell r="V355">
            <v>21085.200000000001</v>
          </cell>
          <cell r="Z355">
            <v>346</v>
          </cell>
          <cell r="AA355">
            <v>21</v>
          </cell>
          <cell r="AB355">
            <v>0</v>
          </cell>
          <cell r="AC355">
            <v>0</v>
          </cell>
          <cell r="AD355">
            <v>0</v>
          </cell>
          <cell r="AE355">
            <v>0</v>
          </cell>
          <cell r="AF355">
            <v>313018</v>
          </cell>
          <cell r="AG355">
            <v>0</v>
          </cell>
          <cell r="AH355">
            <v>0</v>
          </cell>
          <cell r="AI355">
            <v>313018</v>
          </cell>
          <cell r="AJ355">
            <v>0</v>
          </cell>
          <cell r="AK355">
            <v>19698</v>
          </cell>
          <cell r="AL355">
            <v>332716</v>
          </cell>
          <cell r="AM355">
            <v>0</v>
          </cell>
          <cell r="AN355">
            <v>0</v>
          </cell>
          <cell r="AO355">
            <v>0</v>
          </cell>
          <cell r="AP355">
            <v>0</v>
          </cell>
          <cell r="AQ355">
            <v>332716</v>
          </cell>
          <cell r="AS355">
            <v>346</v>
          </cell>
          <cell r="AT355">
            <v>0</v>
          </cell>
          <cell r="AU355">
            <v>0</v>
          </cell>
          <cell r="AV355">
            <v>0</v>
          </cell>
          <cell r="AW355">
            <v>0</v>
          </cell>
          <cell r="AX355">
            <v>0</v>
          </cell>
          <cell r="AY355">
            <v>493357</v>
          </cell>
          <cell r="BH355">
            <v>0</v>
          </cell>
          <cell r="CA355">
            <v>346</v>
          </cell>
          <cell r="CB355">
            <v>346</v>
          </cell>
          <cell r="CC355" t="str">
            <v>WINTHROP</v>
          </cell>
          <cell r="CD355">
            <v>313018</v>
          </cell>
          <cell r="CE355">
            <v>345006</v>
          </cell>
          <cell r="CF355">
            <v>0</v>
          </cell>
          <cell r="CG355">
            <v>1387.2</v>
          </cell>
          <cell r="CH355">
            <v>0</v>
          </cell>
          <cell r="CI355">
            <v>0</v>
          </cell>
          <cell r="CJ355">
            <v>1387.2</v>
          </cell>
          <cell r="CK355">
            <v>169.17762241162114</v>
          </cell>
          <cell r="DA355">
            <v>346</v>
          </cell>
          <cell r="DB355" t="str">
            <v>WINTHROP</v>
          </cell>
          <cell r="DG355">
            <v>0</v>
          </cell>
          <cell r="DK355">
            <v>0</v>
          </cell>
          <cell r="DL355">
            <v>0</v>
          </cell>
          <cell r="DN355">
            <v>0</v>
          </cell>
          <cell r="DP355">
            <v>0</v>
          </cell>
          <cell r="DQ355">
            <v>0</v>
          </cell>
          <cell r="DR355">
            <v>0</v>
          </cell>
          <cell r="DT355">
            <v>0</v>
          </cell>
          <cell r="EC355">
            <v>-346</v>
          </cell>
        </row>
        <row r="356">
          <cell r="A356">
            <v>347</v>
          </cell>
          <cell r="B356">
            <v>347</v>
          </cell>
          <cell r="C356" t="str">
            <v>WOBURN</v>
          </cell>
          <cell r="D356">
            <v>45</v>
          </cell>
          <cell r="E356">
            <v>828831</v>
          </cell>
          <cell r="F356">
            <v>0</v>
          </cell>
          <cell r="G356">
            <v>42210</v>
          </cell>
          <cell r="H356">
            <v>871041</v>
          </cell>
          <cell r="J356">
            <v>42210</v>
          </cell>
          <cell r="K356">
            <v>166192.40913684387</v>
          </cell>
          <cell r="L356">
            <v>208402.40913684387</v>
          </cell>
          <cell r="N356">
            <v>662638.59086315613</v>
          </cell>
          <cell r="P356">
            <v>42210</v>
          </cell>
          <cell r="Q356">
            <v>0</v>
          </cell>
          <cell r="R356">
            <v>0</v>
          </cell>
          <cell r="S356">
            <v>166192.40913684387</v>
          </cell>
          <cell r="T356">
            <v>208402.40913684387</v>
          </cell>
          <cell r="V356">
            <v>361420.19999999995</v>
          </cell>
          <cell r="Z356">
            <v>347</v>
          </cell>
          <cell r="AA356">
            <v>45</v>
          </cell>
          <cell r="AB356">
            <v>0</v>
          </cell>
          <cell r="AC356">
            <v>0</v>
          </cell>
          <cell r="AD356">
            <v>8</v>
          </cell>
          <cell r="AE356">
            <v>0</v>
          </cell>
          <cell r="AF356">
            <v>828831</v>
          </cell>
          <cell r="AG356">
            <v>0</v>
          </cell>
          <cell r="AH356">
            <v>0</v>
          </cell>
          <cell r="AI356">
            <v>828831</v>
          </cell>
          <cell r="AJ356">
            <v>0</v>
          </cell>
          <cell r="AK356">
            <v>42210</v>
          </cell>
          <cell r="AL356">
            <v>871041</v>
          </cell>
          <cell r="AM356">
            <v>0</v>
          </cell>
          <cell r="AN356">
            <v>0</v>
          </cell>
          <cell r="AO356">
            <v>0</v>
          </cell>
          <cell r="AP356">
            <v>0</v>
          </cell>
          <cell r="AQ356">
            <v>871041</v>
          </cell>
          <cell r="AS356">
            <v>347</v>
          </cell>
          <cell r="AT356">
            <v>0</v>
          </cell>
          <cell r="AU356">
            <v>0</v>
          </cell>
          <cell r="AV356">
            <v>0</v>
          </cell>
          <cell r="AW356">
            <v>0</v>
          </cell>
          <cell r="AX356">
            <v>0</v>
          </cell>
          <cell r="AY356">
            <v>493357</v>
          </cell>
          <cell r="BH356">
            <v>0</v>
          </cell>
          <cell r="CA356">
            <v>347</v>
          </cell>
          <cell r="CB356">
            <v>347</v>
          </cell>
          <cell r="CC356" t="str">
            <v>WOBURN</v>
          </cell>
          <cell r="CD356">
            <v>828831</v>
          </cell>
          <cell r="CE356">
            <v>674480</v>
          </cell>
          <cell r="CF356">
            <v>154351</v>
          </cell>
          <cell r="CG356">
            <v>97095.599999999991</v>
          </cell>
          <cell r="CH356">
            <v>67763.600000000006</v>
          </cell>
          <cell r="CI356">
            <v>0</v>
          </cell>
          <cell r="CJ356">
            <v>319210.19999999995</v>
          </cell>
          <cell r="CK356">
            <v>166192.40913684387</v>
          </cell>
          <cell r="DA356">
            <v>347</v>
          </cell>
          <cell r="DB356" t="str">
            <v>WOBURN</v>
          </cell>
          <cell r="DG356">
            <v>0</v>
          </cell>
          <cell r="DK356">
            <v>0</v>
          </cell>
          <cell r="DL356">
            <v>0</v>
          </cell>
          <cell r="DN356">
            <v>0</v>
          </cell>
          <cell r="DP356">
            <v>154351</v>
          </cell>
          <cell r="DQ356">
            <v>196561</v>
          </cell>
          <cell r="DR356">
            <v>-42210</v>
          </cell>
          <cell r="DT356">
            <v>0</v>
          </cell>
          <cell r="EC356">
            <v>-347</v>
          </cell>
        </row>
        <row r="357">
          <cell r="A357">
            <v>348</v>
          </cell>
          <cell r="B357">
            <v>348</v>
          </cell>
          <cell r="C357" t="str">
            <v>WORCESTER</v>
          </cell>
          <cell r="D357">
            <v>1991</v>
          </cell>
          <cell r="E357">
            <v>28463332</v>
          </cell>
          <cell r="F357">
            <v>1193228</v>
          </cell>
          <cell r="G357">
            <v>1867558</v>
          </cell>
          <cell r="H357">
            <v>31524118</v>
          </cell>
          <cell r="J357">
            <v>1867558</v>
          </cell>
          <cell r="K357">
            <v>3669553.8065525671</v>
          </cell>
          <cell r="L357">
            <v>5537111.8065525666</v>
          </cell>
          <cell r="N357">
            <v>25987006.193447433</v>
          </cell>
          <cell r="P357">
            <v>1867558</v>
          </cell>
          <cell r="Q357">
            <v>0</v>
          </cell>
          <cell r="R357">
            <v>0</v>
          </cell>
          <cell r="S357">
            <v>3669553.8065525671</v>
          </cell>
          <cell r="T357">
            <v>5537111.8065525666</v>
          </cell>
          <cell r="V357">
            <v>6325315.5999999996</v>
          </cell>
          <cell r="Z357">
            <v>348</v>
          </cell>
          <cell r="AA357">
            <v>1991</v>
          </cell>
          <cell r="AB357">
            <v>0</v>
          </cell>
          <cell r="AC357">
            <v>0</v>
          </cell>
          <cell r="AD357">
            <v>0</v>
          </cell>
          <cell r="AE357">
            <v>0</v>
          </cell>
          <cell r="AF357">
            <v>28463332</v>
          </cell>
          <cell r="AG357">
            <v>0</v>
          </cell>
          <cell r="AH357">
            <v>0</v>
          </cell>
          <cell r="AI357">
            <v>28463332</v>
          </cell>
          <cell r="AJ357">
            <v>1193228</v>
          </cell>
          <cell r="AK357">
            <v>1867558</v>
          </cell>
          <cell r="AL357">
            <v>31524118</v>
          </cell>
          <cell r="AM357">
            <v>0</v>
          </cell>
          <cell r="AN357">
            <v>0</v>
          </cell>
          <cell r="AO357">
            <v>0</v>
          </cell>
          <cell r="AP357">
            <v>0</v>
          </cell>
          <cell r="AQ357">
            <v>31524118</v>
          </cell>
          <cell r="AS357">
            <v>348</v>
          </cell>
          <cell r="AT357">
            <v>0</v>
          </cell>
          <cell r="AU357">
            <v>0</v>
          </cell>
          <cell r="AV357">
            <v>0</v>
          </cell>
          <cell r="AW357">
            <v>0</v>
          </cell>
          <cell r="AX357">
            <v>0</v>
          </cell>
          <cell r="AY357">
            <v>493357</v>
          </cell>
          <cell r="BH357">
            <v>0</v>
          </cell>
          <cell r="CA357">
            <v>348</v>
          </cell>
          <cell r="CB357">
            <v>348</v>
          </cell>
          <cell r="CC357" t="str">
            <v>WORCESTER</v>
          </cell>
          <cell r="CD357">
            <v>28463332</v>
          </cell>
          <cell r="CE357">
            <v>24847713</v>
          </cell>
          <cell r="CF357">
            <v>3615619</v>
          </cell>
          <cell r="CG357">
            <v>442247.39999999997</v>
          </cell>
          <cell r="CH357">
            <v>399891.20000000001</v>
          </cell>
          <cell r="CI357">
            <v>0</v>
          </cell>
          <cell r="CJ357">
            <v>4457757.5999999996</v>
          </cell>
          <cell r="CK357">
            <v>3669553.8065525671</v>
          </cell>
          <cell r="DA357">
            <v>348</v>
          </cell>
          <cell r="DB357" t="str">
            <v>WORCESTER</v>
          </cell>
          <cell r="DG357">
            <v>0</v>
          </cell>
          <cell r="DK357">
            <v>0</v>
          </cell>
          <cell r="DL357">
            <v>0</v>
          </cell>
          <cell r="DN357">
            <v>0</v>
          </cell>
          <cell r="DP357">
            <v>3615619</v>
          </cell>
          <cell r="DQ357">
            <v>6676405</v>
          </cell>
          <cell r="DR357">
            <v>-3060786</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V358">
            <v>0</v>
          </cell>
          <cell r="Z358">
            <v>349</v>
          </cell>
          <cell r="AS358">
            <v>349</v>
          </cell>
          <cell r="AT358">
            <v>0</v>
          </cell>
          <cell r="AU358">
            <v>0</v>
          </cell>
          <cell r="AV358">
            <v>0</v>
          </cell>
          <cell r="AW358">
            <v>0</v>
          </cell>
          <cell r="AX358">
            <v>0</v>
          </cell>
          <cell r="AY358">
            <v>493357</v>
          </cell>
          <cell r="BH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53</v>
          </cell>
          <cell r="E359">
            <v>996745</v>
          </cell>
          <cell r="F359">
            <v>0</v>
          </cell>
          <cell r="G359">
            <v>49714</v>
          </cell>
          <cell r="H359">
            <v>1046459</v>
          </cell>
          <cell r="J359">
            <v>49714</v>
          </cell>
          <cell r="K359">
            <v>181778.53713999709</v>
          </cell>
          <cell r="L359">
            <v>231492.53713999709</v>
          </cell>
          <cell r="N359">
            <v>814966.46286000288</v>
          </cell>
          <cell r="P359">
            <v>49714</v>
          </cell>
          <cell r="Q359">
            <v>0</v>
          </cell>
          <cell r="R359">
            <v>0</v>
          </cell>
          <cell r="S359">
            <v>181778.53713999709</v>
          </cell>
          <cell r="T359">
            <v>231492.53713999709</v>
          </cell>
          <cell r="V359">
            <v>393210.19999999995</v>
          </cell>
          <cell r="Z359">
            <v>350</v>
          </cell>
          <cell r="AA359">
            <v>53</v>
          </cell>
          <cell r="AB359">
            <v>0</v>
          </cell>
          <cell r="AC359">
            <v>0</v>
          </cell>
          <cell r="AD359">
            <v>0</v>
          </cell>
          <cell r="AE359">
            <v>0</v>
          </cell>
          <cell r="AF359">
            <v>996745</v>
          </cell>
          <cell r="AG359">
            <v>0</v>
          </cell>
          <cell r="AH359">
            <v>0</v>
          </cell>
          <cell r="AI359">
            <v>996745</v>
          </cell>
          <cell r="AJ359">
            <v>0</v>
          </cell>
          <cell r="AK359">
            <v>49714</v>
          </cell>
          <cell r="AL359">
            <v>1046459</v>
          </cell>
          <cell r="AM359">
            <v>0</v>
          </cell>
          <cell r="AN359">
            <v>0</v>
          </cell>
          <cell r="AO359">
            <v>0</v>
          </cell>
          <cell r="AP359">
            <v>0</v>
          </cell>
          <cell r="AQ359">
            <v>1046459</v>
          </cell>
          <cell r="AS359">
            <v>350</v>
          </cell>
          <cell r="AT359">
            <v>0</v>
          </cell>
          <cell r="AU359">
            <v>0</v>
          </cell>
          <cell r="AV359">
            <v>0</v>
          </cell>
          <cell r="AW359">
            <v>0</v>
          </cell>
          <cell r="AX359">
            <v>0</v>
          </cell>
          <cell r="AY359">
            <v>493357</v>
          </cell>
          <cell r="BH359">
            <v>0</v>
          </cell>
          <cell r="CA359">
            <v>350</v>
          </cell>
          <cell r="CB359">
            <v>350</v>
          </cell>
          <cell r="CC359" t="str">
            <v>WRENTHAM</v>
          </cell>
          <cell r="CD359">
            <v>996745</v>
          </cell>
          <cell r="CE359">
            <v>825160</v>
          </cell>
          <cell r="CF359">
            <v>171585</v>
          </cell>
          <cell r="CG359">
            <v>83583.599999999991</v>
          </cell>
          <cell r="CH359">
            <v>88327.6</v>
          </cell>
          <cell r="CI359">
            <v>0</v>
          </cell>
          <cell r="CJ359">
            <v>343496.19999999995</v>
          </cell>
          <cell r="CK359">
            <v>181778.53713999709</v>
          </cell>
          <cell r="DA359">
            <v>350</v>
          </cell>
          <cell r="DB359" t="str">
            <v>WRENTHAM</v>
          </cell>
          <cell r="DG359">
            <v>0</v>
          </cell>
          <cell r="DK359">
            <v>0</v>
          </cell>
          <cell r="DL359">
            <v>0</v>
          </cell>
          <cell r="DN359">
            <v>0</v>
          </cell>
          <cell r="DP359">
            <v>171585</v>
          </cell>
          <cell r="DQ359">
            <v>221299</v>
          </cell>
          <cell r="DR359">
            <v>-49714</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V360">
            <v>0</v>
          </cell>
          <cell r="Z360">
            <v>351</v>
          </cell>
          <cell r="AS360">
            <v>351</v>
          </cell>
          <cell r="AT360">
            <v>0</v>
          </cell>
          <cell r="AU360">
            <v>0</v>
          </cell>
          <cell r="AV360">
            <v>0</v>
          </cell>
          <cell r="AW360">
            <v>0</v>
          </cell>
          <cell r="AX360">
            <v>0</v>
          </cell>
          <cell r="AY360">
            <v>493357</v>
          </cell>
          <cell r="BH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9</v>
          </cell>
          <cell r="E361">
            <v>179595</v>
          </cell>
          <cell r="F361">
            <v>0</v>
          </cell>
          <cell r="G361">
            <v>8442</v>
          </cell>
          <cell r="H361">
            <v>188037</v>
          </cell>
          <cell r="J361">
            <v>8442</v>
          </cell>
          <cell r="K361">
            <v>28347.463999927073</v>
          </cell>
          <cell r="L361">
            <v>36789.463999927073</v>
          </cell>
          <cell r="N361">
            <v>151247.53600007293</v>
          </cell>
          <cell r="P361">
            <v>8442</v>
          </cell>
          <cell r="Q361">
            <v>0</v>
          </cell>
          <cell r="R361">
            <v>0</v>
          </cell>
          <cell r="S361">
            <v>28347.463999927073</v>
          </cell>
          <cell r="T361">
            <v>36789.463999927073</v>
          </cell>
          <cell r="V361">
            <v>64240.599999999991</v>
          </cell>
          <cell r="Z361">
            <v>352</v>
          </cell>
          <cell r="AA361">
            <v>9</v>
          </cell>
          <cell r="AB361">
            <v>0</v>
          </cell>
          <cell r="AC361">
            <v>0</v>
          </cell>
          <cell r="AD361">
            <v>0</v>
          </cell>
          <cell r="AE361">
            <v>0</v>
          </cell>
          <cell r="AF361">
            <v>179595</v>
          </cell>
          <cell r="AG361">
            <v>0</v>
          </cell>
          <cell r="AH361">
            <v>0</v>
          </cell>
          <cell r="AI361">
            <v>179595</v>
          </cell>
          <cell r="AJ361">
            <v>0</v>
          </cell>
          <cell r="AK361">
            <v>8442</v>
          </cell>
          <cell r="AL361">
            <v>188037</v>
          </cell>
          <cell r="AM361">
            <v>0</v>
          </cell>
          <cell r="AN361">
            <v>0</v>
          </cell>
          <cell r="AO361">
            <v>0</v>
          </cell>
          <cell r="AP361">
            <v>0</v>
          </cell>
          <cell r="AQ361">
            <v>188037</v>
          </cell>
          <cell r="AS361">
            <v>352</v>
          </cell>
          <cell r="AT361">
            <v>0</v>
          </cell>
          <cell r="AU361">
            <v>0</v>
          </cell>
          <cell r="AV361">
            <v>0</v>
          </cell>
          <cell r="AW361">
            <v>0</v>
          </cell>
          <cell r="AX361">
            <v>0</v>
          </cell>
          <cell r="AY361">
            <v>493357</v>
          </cell>
          <cell r="BH361">
            <v>0</v>
          </cell>
          <cell r="CA361">
            <v>352</v>
          </cell>
          <cell r="CB361">
            <v>840</v>
          </cell>
          <cell r="CC361" t="str">
            <v>DEVENS</v>
          </cell>
          <cell r="CD361">
            <v>179595</v>
          </cell>
          <cell r="CE361">
            <v>154256</v>
          </cell>
          <cell r="CF361">
            <v>25339</v>
          </cell>
          <cell r="CG361">
            <v>24668.399999999998</v>
          </cell>
          <cell r="CH361">
            <v>5791.2000000000007</v>
          </cell>
          <cell r="CI361">
            <v>0</v>
          </cell>
          <cell r="CJ361">
            <v>55798.599999999991</v>
          </cell>
          <cell r="CK361">
            <v>28347.463999927073</v>
          </cell>
          <cell r="DA361">
            <v>352</v>
          </cell>
          <cell r="DB361" t="str">
            <v>DEVENS</v>
          </cell>
          <cell r="DG361">
            <v>0</v>
          </cell>
          <cell r="DK361">
            <v>0</v>
          </cell>
          <cell r="DL361">
            <v>0</v>
          </cell>
          <cell r="DN361">
            <v>0</v>
          </cell>
          <cell r="DP361">
            <v>25339</v>
          </cell>
          <cell r="DQ361">
            <v>33781</v>
          </cell>
          <cell r="DR361">
            <v>-8442</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V362">
            <v>0</v>
          </cell>
          <cell r="Z362">
            <v>406</v>
          </cell>
          <cell r="AS362">
            <v>406</v>
          </cell>
          <cell r="AT362">
            <v>0</v>
          </cell>
          <cell r="AU362">
            <v>0</v>
          </cell>
          <cell r="AV362">
            <v>0</v>
          </cell>
          <cell r="AW362">
            <v>0</v>
          </cell>
          <cell r="AX362">
            <v>0</v>
          </cell>
          <cell r="AY362">
            <v>493357</v>
          </cell>
          <cell r="BH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37</v>
          </cell>
          <cell r="E363">
            <v>557789</v>
          </cell>
          <cell r="F363">
            <v>0</v>
          </cell>
          <cell r="G363">
            <v>34706</v>
          </cell>
          <cell r="H363">
            <v>592495</v>
          </cell>
          <cell r="J363">
            <v>34706</v>
          </cell>
          <cell r="K363">
            <v>120917.97005767339</v>
          </cell>
          <cell r="L363">
            <v>155623.9700576734</v>
          </cell>
          <cell r="N363">
            <v>436871.0299423266</v>
          </cell>
          <cell r="P363">
            <v>34706</v>
          </cell>
          <cell r="Q363">
            <v>0</v>
          </cell>
          <cell r="R363">
            <v>0</v>
          </cell>
          <cell r="S363">
            <v>120917.97005767339</v>
          </cell>
          <cell r="T363">
            <v>155623.9700576734</v>
          </cell>
          <cell r="V363">
            <v>235280.8</v>
          </cell>
          <cell r="Z363">
            <v>600</v>
          </cell>
          <cell r="AA363">
            <v>37</v>
          </cell>
          <cell r="AB363">
            <v>0</v>
          </cell>
          <cell r="AC363">
            <v>0</v>
          </cell>
          <cell r="AD363">
            <v>0</v>
          </cell>
          <cell r="AE363">
            <v>0</v>
          </cell>
          <cell r="AF363">
            <v>557789</v>
          </cell>
          <cell r="AG363">
            <v>0</v>
          </cell>
          <cell r="AH363">
            <v>0</v>
          </cell>
          <cell r="AI363">
            <v>557789</v>
          </cell>
          <cell r="AJ363">
            <v>0</v>
          </cell>
          <cell r="AK363">
            <v>34706</v>
          </cell>
          <cell r="AL363">
            <v>592495</v>
          </cell>
          <cell r="AM363">
            <v>0</v>
          </cell>
          <cell r="AN363">
            <v>0</v>
          </cell>
          <cell r="AO363">
            <v>0</v>
          </cell>
          <cell r="AP363">
            <v>0</v>
          </cell>
          <cell r="AQ363">
            <v>592495</v>
          </cell>
          <cell r="AS363">
            <v>600</v>
          </cell>
          <cell r="AT363">
            <v>0</v>
          </cell>
          <cell r="AU363">
            <v>0</v>
          </cell>
          <cell r="AV363">
            <v>0</v>
          </cell>
          <cell r="AW363">
            <v>0</v>
          </cell>
          <cell r="AX363">
            <v>0</v>
          </cell>
          <cell r="AY363">
            <v>493357</v>
          </cell>
          <cell r="BH363">
            <v>0</v>
          </cell>
          <cell r="CA363">
            <v>600</v>
          </cell>
          <cell r="CB363">
            <v>701</v>
          </cell>
          <cell r="CC363" t="str">
            <v>ACTON BOXBOROUGH</v>
          </cell>
          <cell r="CD363">
            <v>557789</v>
          </cell>
          <cell r="CE363">
            <v>445717</v>
          </cell>
          <cell r="CF363">
            <v>112072</v>
          </cell>
          <cell r="CG363">
            <v>72534</v>
          </cell>
          <cell r="CH363">
            <v>15968.800000000001</v>
          </cell>
          <cell r="CI363">
            <v>0</v>
          </cell>
          <cell r="CJ363">
            <v>200574.8</v>
          </cell>
          <cell r="CK363">
            <v>120917.97005767339</v>
          </cell>
          <cell r="DA363">
            <v>600</v>
          </cell>
          <cell r="DB363" t="str">
            <v>ACTON BOXBOROUGH</v>
          </cell>
          <cell r="DG363">
            <v>0</v>
          </cell>
          <cell r="DK363">
            <v>0</v>
          </cell>
          <cell r="DL363">
            <v>0</v>
          </cell>
          <cell r="DN363">
            <v>0</v>
          </cell>
          <cell r="DP363">
            <v>112072</v>
          </cell>
          <cell r="DQ363">
            <v>146778</v>
          </cell>
          <cell r="DR363">
            <v>-34706</v>
          </cell>
          <cell r="DT363">
            <v>0</v>
          </cell>
          <cell r="EB363" t="str">
            <v>fy15</v>
          </cell>
          <cell r="EC363">
            <v>-600</v>
          </cell>
        </row>
        <row r="364">
          <cell r="A364">
            <v>603</v>
          </cell>
          <cell r="B364">
            <v>702</v>
          </cell>
          <cell r="C364" t="str">
            <v>HOOSAC VALLEY</v>
          </cell>
          <cell r="D364">
            <v>71</v>
          </cell>
          <cell r="E364">
            <v>1111647</v>
          </cell>
          <cell r="F364">
            <v>0</v>
          </cell>
          <cell r="G364">
            <v>66598</v>
          </cell>
          <cell r="H364">
            <v>1178245</v>
          </cell>
          <cell r="J364">
            <v>66598</v>
          </cell>
          <cell r="K364">
            <v>179095</v>
          </cell>
          <cell r="L364">
            <v>245693</v>
          </cell>
          <cell r="N364">
            <v>932552</v>
          </cell>
          <cell r="P364">
            <v>66598</v>
          </cell>
          <cell r="Q364">
            <v>0</v>
          </cell>
          <cell r="R364">
            <v>0</v>
          </cell>
          <cell r="S364">
            <v>179095</v>
          </cell>
          <cell r="T364">
            <v>245693</v>
          </cell>
          <cell r="V364">
            <v>248126.2</v>
          </cell>
          <cell r="Z364">
            <v>603</v>
          </cell>
          <cell r="AA364">
            <v>71</v>
          </cell>
          <cell r="AB364">
            <v>0</v>
          </cell>
          <cell r="AC364">
            <v>0</v>
          </cell>
          <cell r="AD364">
            <v>0</v>
          </cell>
          <cell r="AE364">
            <v>0</v>
          </cell>
          <cell r="AF364">
            <v>1111647</v>
          </cell>
          <cell r="AG364">
            <v>0</v>
          </cell>
          <cell r="AH364">
            <v>0</v>
          </cell>
          <cell r="AI364">
            <v>1111647</v>
          </cell>
          <cell r="AJ364">
            <v>0</v>
          </cell>
          <cell r="AK364">
            <v>66598</v>
          </cell>
          <cell r="AL364">
            <v>1178245</v>
          </cell>
          <cell r="AM364">
            <v>0</v>
          </cell>
          <cell r="AN364">
            <v>0</v>
          </cell>
          <cell r="AO364">
            <v>0</v>
          </cell>
          <cell r="AP364">
            <v>0</v>
          </cell>
          <cell r="AQ364">
            <v>1178245</v>
          </cell>
          <cell r="AS364">
            <v>603</v>
          </cell>
          <cell r="AT364">
            <v>0</v>
          </cell>
          <cell r="AU364">
            <v>0</v>
          </cell>
          <cell r="AV364">
            <v>0</v>
          </cell>
          <cell r="AW364">
            <v>0</v>
          </cell>
          <cell r="AX364">
            <v>0</v>
          </cell>
          <cell r="AY364">
            <v>493357</v>
          </cell>
          <cell r="BH364">
            <v>0</v>
          </cell>
          <cell r="CA364">
            <v>603</v>
          </cell>
          <cell r="CB364">
            <v>702</v>
          </cell>
          <cell r="CC364" t="str">
            <v>ADAMS CHESHIRE</v>
          </cell>
          <cell r="CD364">
            <v>1111647</v>
          </cell>
          <cell r="CE364">
            <v>932552</v>
          </cell>
          <cell r="CF364">
            <v>179095</v>
          </cell>
          <cell r="CG364">
            <v>0</v>
          </cell>
          <cell r="CH364">
            <v>2433.2000000000003</v>
          </cell>
          <cell r="CI364">
            <v>0</v>
          </cell>
          <cell r="CJ364">
            <v>181528.2</v>
          </cell>
          <cell r="CK364">
            <v>179095</v>
          </cell>
          <cell r="DA364">
            <v>603</v>
          </cell>
          <cell r="DB364" t="str">
            <v>ADAMS CHESHIRE</v>
          </cell>
          <cell r="DG364">
            <v>0</v>
          </cell>
          <cell r="DK364">
            <v>0</v>
          </cell>
          <cell r="DL364">
            <v>0</v>
          </cell>
          <cell r="DN364">
            <v>0</v>
          </cell>
          <cell r="DP364">
            <v>179095</v>
          </cell>
          <cell r="DQ364">
            <v>245693</v>
          </cell>
          <cell r="DR364">
            <v>-66598</v>
          </cell>
          <cell r="DT364">
            <v>0</v>
          </cell>
          <cell r="EC364">
            <v>-603</v>
          </cell>
        </row>
        <row r="365">
          <cell r="A365">
            <v>605</v>
          </cell>
          <cell r="B365">
            <v>703</v>
          </cell>
          <cell r="C365" t="str">
            <v>AMHERST PELHAM</v>
          </cell>
          <cell r="D365">
            <v>98</v>
          </cell>
          <cell r="E365">
            <v>1923226</v>
          </cell>
          <cell r="F365">
            <v>0</v>
          </cell>
          <cell r="G365">
            <v>91924</v>
          </cell>
          <cell r="H365">
            <v>2015150</v>
          </cell>
          <cell r="J365">
            <v>91924</v>
          </cell>
          <cell r="K365">
            <v>216216.63371232411</v>
          </cell>
          <cell r="L365">
            <v>308140.63371232408</v>
          </cell>
          <cell r="N365">
            <v>1707009.3662876759</v>
          </cell>
          <cell r="P365">
            <v>91924</v>
          </cell>
          <cell r="Q365">
            <v>0</v>
          </cell>
          <cell r="R365">
            <v>0</v>
          </cell>
          <cell r="S365">
            <v>216216.63371232411</v>
          </cell>
          <cell r="T365">
            <v>308140.63371232408</v>
          </cell>
          <cell r="V365">
            <v>420157.6</v>
          </cell>
          <cell r="Z365">
            <v>605</v>
          </cell>
          <cell r="AA365">
            <v>98</v>
          </cell>
          <cell r="AB365">
            <v>0</v>
          </cell>
          <cell r="AC365">
            <v>0</v>
          </cell>
          <cell r="AD365">
            <v>0</v>
          </cell>
          <cell r="AE365">
            <v>0</v>
          </cell>
          <cell r="AF365">
            <v>1923226</v>
          </cell>
          <cell r="AG365">
            <v>0</v>
          </cell>
          <cell r="AH365">
            <v>0</v>
          </cell>
          <cell r="AI365">
            <v>1923226</v>
          </cell>
          <cell r="AJ365">
            <v>0</v>
          </cell>
          <cell r="AK365">
            <v>91924</v>
          </cell>
          <cell r="AL365">
            <v>2015150</v>
          </cell>
          <cell r="AM365">
            <v>0</v>
          </cell>
          <cell r="AN365">
            <v>0</v>
          </cell>
          <cell r="AO365">
            <v>0</v>
          </cell>
          <cell r="AP365">
            <v>0</v>
          </cell>
          <cell r="AQ365">
            <v>2015150</v>
          </cell>
          <cell r="AS365">
            <v>605</v>
          </cell>
          <cell r="AT365">
            <v>0</v>
          </cell>
          <cell r="AU365">
            <v>0</v>
          </cell>
          <cell r="AV365">
            <v>0</v>
          </cell>
          <cell r="AW365">
            <v>0</v>
          </cell>
          <cell r="AX365">
            <v>0</v>
          </cell>
          <cell r="AY365">
            <v>493357</v>
          </cell>
          <cell r="BH365">
            <v>0</v>
          </cell>
          <cell r="CA365">
            <v>605</v>
          </cell>
          <cell r="CB365">
            <v>703</v>
          </cell>
          <cell r="CC365" t="str">
            <v>AMHERST PELHAM</v>
          </cell>
          <cell r="CD365">
            <v>1923226</v>
          </cell>
          <cell r="CE365">
            <v>1722568</v>
          </cell>
          <cell r="CF365">
            <v>200658</v>
          </cell>
          <cell r="CG365">
            <v>127575.59999999999</v>
          </cell>
          <cell r="CH365">
            <v>0</v>
          </cell>
          <cell r="CI365">
            <v>0</v>
          </cell>
          <cell r="CJ365">
            <v>328233.59999999998</v>
          </cell>
          <cell r="CK365">
            <v>216216.63371232411</v>
          </cell>
          <cell r="DA365">
            <v>605</v>
          </cell>
          <cell r="DB365" t="str">
            <v>AMHERST PELHAM</v>
          </cell>
          <cell r="DG365">
            <v>0</v>
          </cell>
          <cell r="DK365">
            <v>0</v>
          </cell>
          <cell r="DL365">
            <v>0</v>
          </cell>
          <cell r="DN365">
            <v>0</v>
          </cell>
          <cell r="DP365">
            <v>200658</v>
          </cell>
          <cell r="DQ365">
            <v>292582</v>
          </cell>
          <cell r="DR365">
            <v>-91924</v>
          </cell>
          <cell r="DT365">
            <v>0</v>
          </cell>
          <cell r="EC365">
            <v>-605</v>
          </cell>
        </row>
        <row r="366">
          <cell r="A366">
            <v>610</v>
          </cell>
          <cell r="B366">
            <v>704</v>
          </cell>
          <cell r="C366" t="str">
            <v>ASHBURNHAM WESTMINSTER</v>
          </cell>
          <cell r="D366">
            <v>17</v>
          </cell>
          <cell r="E366">
            <v>240011</v>
          </cell>
          <cell r="F366">
            <v>0</v>
          </cell>
          <cell r="G366">
            <v>15946</v>
          </cell>
          <cell r="H366">
            <v>255957</v>
          </cell>
          <cell r="J366">
            <v>15946</v>
          </cell>
          <cell r="K366">
            <v>6509.3870823931629</v>
          </cell>
          <cell r="L366">
            <v>22455.387082393165</v>
          </cell>
          <cell r="N366">
            <v>233501.61291760684</v>
          </cell>
          <cell r="P366">
            <v>15946</v>
          </cell>
          <cell r="Q366">
            <v>0</v>
          </cell>
          <cell r="R366">
            <v>0</v>
          </cell>
          <cell r="S366">
            <v>6509.3870823931629</v>
          </cell>
          <cell r="T366">
            <v>22455.387082393165</v>
          </cell>
          <cell r="V366">
            <v>95292.799999999988</v>
          </cell>
          <cell r="Z366">
            <v>610</v>
          </cell>
          <cell r="AA366">
            <v>17</v>
          </cell>
          <cell r="AB366">
            <v>0</v>
          </cell>
          <cell r="AC366">
            <v>0</v>
          </cell>
          <cell r="AD366">
            <v>0</v>
          </cell>
          <cell r="AE366">
            <v>0</v>
          </cell>
          <cell r="AF366">
            <v>240011</v>
          </cell>
          <cell r="AG366">
            <v>0</v>
          </cell>
          <cell r="AH366">
            <v>0</v>
          </cell>
          <cell r="AI366">
            <v>240011</v>
          </cell>
          <cell r="AJ366">
            <v>0</v>
          </cell>
          <cell r="AK366">
            <v>15946</v>
          </cell>
          <cell r="AL366">
            <v>255957</v>
          </cell>
          <cell r="AM366">
            <v>0</v>
          </cell>
          <cell r="AN366">
            <v>0</v>
          </cell>
          <cell r="AO366">
            <v>0</v>
          </cell>
          <cell r="AP366">
            <v>0</v>
          </cell>
          <cell r="AQ366">
            <v>255957</v>
          </cell>
          <cell r="AS366">
            <v>610</v>
          </cell>
          <cell r="AT366">
            <v>0</v>
          </cell>
          <cell r="AU366">
            <v>0</v>
          </cell>
          <cell r="AV366">
            <v>0</v>
          </cell>
          <cell r="AW366">
            <v>0</v>
          </cell>
          <cell r="AX366">
            <v>0</v>
          </cell>
          <cell r="AY366">
            <v>493357</v>
          </cell>
          <cell r="BH366">
            <v>0</v>
          </cell>
          <cell r="CA366">
            <v>610</v>
          </cell>
          <cell r="CB366">
            <v>704</v>
          </cell>
          <cell r="CC366" t="str">
            <v>ASHBURNHAM WESTMINSTER</v>
          </cell>
          <cell r="CD366">
            <v>240011</v>
          </cell>
          <cell r="CE366">
            <v>286348</v>
          </cell>
          <cell r="CF366">
            <v>0</v>
          </cell>
          <cell r="CG366">
            <v>53374.799999999996</v>
          </cell>
          <cell r="CH366">
            <v>25972</v>
          </cell>
          <cell r="CI366">
            <v>0</v>
          </cell>
          <cell r="CJ366">
            <v>79346.799999999988</v>
          </cell>
          <cell r="CK366">
            <v>6509.3870823931629</v>
          </cell>
          <cell r="DA366">
            <v>610</v>
          </cell>
          <cell r="DB366" t="str">
            <v>ASHBURNHAM WESTMINSTER</v>
          </cell>
          <cell r="DG366">
            <v>0</v>
          </cell>
          <cell r="DK366">
            <v>0</v>
          </cell>
          <cell r="DL366">
            <v>0</v>
          </cell>
          <cell r="DN366">
            <v>0</v>
          </cell>
          <cell r="DP366">
            <v>0</v>
          </cell>
          <cell r="DQ366">
            <v>0</v>
          </cell>
          <cell r="DR366">
            <v>0</v>
          </cell>
          <cell r="DT366">
            <v>0</v>
          </cell>
          <cell r="EC366">
            <v>-610</v>
          </cell>
        </row>
        <row r="367">
          <cell r="A367">
            <v>615</v>
          </cell>
          <cell r="B367">
            <v>705</v>
          </cell>
          <cell r="C367" t="str">
            <v>ATHOL ROYALSTON</v>
          </cell>
          <cell r="D367">
            <v>4</v>
          </cell>
          <cell r="E367">
            <v>54048</v>
          </cell>
          <cell r="F367">
            <v>0</v>
          </cell>
          <cell r="G367">
            <v>3752</v>
          </cell>
          <cell r="H367">
            <v>57800</v>
          </cell>
          <cell r="J367">
            <v>3752</v>
          </cell>
          <cell r="K367">
            <v>23640</v>
          </cell>
          <cell r="L367">
            <v>27392</v>
          </cell>
          <cell r="N367">
            <v>30408</v>
          </cell>
          <cell r="P367">
            <v>3752</v>
          </cell>
          <cell r="Q367">
            <v>0</v>
          </cell>
          <cell r="R367">
            <v>0</v>
          </cell>
          <cell r="S367">
            <v>23640</v>
          </cell>
          <cell r="T367">
            <v>27392</v>
          </cell>
          <cell r="V367">
            <v>30792</v>
          </cell>
          <cell r="Z367">
            <v>615</v>
          </cell>
          <cell r="AA367">
            <v>4</v>
          </cell>
          <cell r="AB367">
            <v>0</v>
          </cell>
          <cell r="AC367">
            <v>0</v>
          </cell>
          <cell r="AD367">
            <v>0</v>
          </cell>
          <cell r="AE367">
            <v>0</v>
          </cell>
          <cell r="AF367">
            <v>54048</v>
          </cell>
          <cell r="AG367">
            <v>0</v>
          </cell>
          <cell r="AH367">
            <v>0</v>
          </cell>
          <cell r="AI367">
            <v>54048</v>
          </cell>
          <cell r="AJ367">
            <v>0</v>
          </cell>
          <cell r="AK367">
            <v>3752</v>
          </cell>
          <cell r="AL367">
            <v>57800</v>
          </cell>
          <cell r="AM367">
            <v>0</v>
          </cell>
          <cell r="AN367">
            <v>0</v>
          </cell>
          <cell r="AO367">
            <v>0</v>
          </cell>
          <cell r="AP367">
            <v>0</v>
          </cell>
          <cell r="AQ367">
            <v>57800</v>
          </cell>
          <cell r="AS367">
            <v>615</v>
          </cell>
          <cell r="AT367">
            <v>0</v>
          </cell>
          <cell r="AU367">
            <v>0</v>
          </cell>
          <cell r="AV367">
            <v>0</v>
          </cell>
          <cell r="AW367">
            <v>0</v>
          </cell>
          <cell r="AX367">
            <v>0</v>
          </cell>
          <cell r="AY367">
            <v>493357</v>
          </cell>
          <cell r="BH367">
            <v>0</v>
          </cell>
          <cell r="CA367">
            <v>615</v>
          </cell>
          <cell r="CB367">
            <v>705</v>
          </cell>
          <cell r="CC367" t="str">
            <v>ATHOL ROYALSTON</v>
          </cell>
          <cell r="CD367">
            <v>54048</v>
          </cell>
          <cell r="CE367">
            <v>30408</v>
          </cell>
          <cell r="CF367">
            <v>23640</v>
          </cell>
          <cell r="CG367">
            <v>0</v>
          </cell>
          <cell r="CH367">
            <v>3400</v>
          </cell>
          <cell r="CI367">
            <v>0</v>
          </cell>
          <cell r="CJ367">
            <v>27040</v>
          </cell>
          <cell r="CK367">
            <v>23640</v>
          </cell>
          <cell r="DA367">
            <v>615</v>
          </cell>
          <cell r="DB367" t="str">
            <v>ATHOL ROYALSTON</v>
          </cell>
          <cell r="DG367">
            <v>0</v>
          </cell>
          <cell r="DK367">
            <v>0</v>
          </cell>
          <cell r="DL367">
            <v>0</v>
          </cell>
          <cell r="DN367">
            <v>0</v>
          </cell>
          <cell r="DP367">
            <v>23640</v>
          </cell>
          <cell r="DQ367">
            <v>27392</v>
          </cell>
          <cell r="DR367">
            <v>-3752</v>
          </cell>
          <cell r="DT367">
            <v>0</v>
          </cell>
          <cell r="EC367">
            <v>-615</v>
          </cell>
        </row>
        <row r="368">
          <cell r="A368">
            <v>616</v>
          </cell>
          <cell r="B368">
            <v>616</v>
          </cell>
          <cell r="C368" t="str">
            <v>AYER SHIRLEY</v>
          </cell>
          <cell r="D368">
            <v>56</v>
          </cell>
          <cell r="E368">
            <v>867303</v>
          </cell>
          <cell r="F368">
            <v>0</v>
          </cell>
          <cell r="G368">
            <v>52528</v>
          </cell>
          <cell r="H368">
            <v>919831</v>
          </cell>
          <cell r="J368">
            <v>52528</v>
          </cell>
          <cell r="K368">
            <v>7650.0189068535219</v>
          </cell>
          <cell r="L368">
            <v>60178.018906853526</v>
          </cell>
          <cell r="N368">
            <v>859652.98109314649</v>
          </cell>
          <cell r="P368">
            <v>52528</v>
          </cell>
          <cell r="Q368">
            <v>0</v>
          </cell>
          <cell r="R368">
            <v>0</v>
          </cell>
          <cell r="S368">
            <v>7650.0189068535219</v>
          </cell>
          <cell r="T368">
            <v>60178.018906853526</v>
          </cell>
          <cell r="V368">
            <v>115255.6</v>
          </cell>
          <cell r="Z368">
            <v>616</v>
          </cell>
          <cell r="AA368">
            <v>56</v>
          </cell>
          <cell r="AB368">
            <v>0</v>
          </cell>
          <cell r="AC368">
            <v>0</v>
          </cell>
          <cell r="AD368">
            <v>0</v>
          </cell>
          <cell r="AE368">
            <v>0</v>
          </cell>
          <cell r="AF368">
            <v>867303</v>
          </cell>
          <cell r="AG368">
            <v>0</v>
          </cell>
          <cell r="AH368">
            <v>0</v>
          </cell>
          <cell r="AI368">
            <v>867303</v>
          </cell>
          <cell r="AJ368">
            <v>0</v>
          </cell>
          <cell r="AK368">
            <v>52528</v>
          </cell>
          <cell r="AL368">
            <v>919831</v>
          </cell>
          <cell r="AM368">
            <v>0</v>
          </cell>
          <cell r="AN368">
            <v>0</v>
          </cell>
          <cell r="AO368">
            <v>0</v>
          </cell>
          <cell r="AP368">
            <v>0</v>
          </cell>
          <cell r="AQ368">
            <v>919831</v>
          </cell>
          <cell r="AS368">
            <v>616</v>
          </cell>
          <cell r="AT368">
            <v>0</v>
          </cell>
          <cell r="AU368">
            <v>0</v>
          </cell>
          <cell r="AV368">
            <v>0</v>
          </cell>
          <cell r="AW368">
            <v>0</v>
          </cell>
          <cell r="AX368">
            <v>0</v>
          </cell>
          <cell r="AY368">
            <v>493357</v>
          </cell>
          <cell r="BH368">
            <v>0</v>
          </cell>
          <cell r="CA368">
            <v>616</v>
          </cell>
          <cell r="CB368">
            <v>616</v>
          </cell>
          <cell r="CC368" t="str">
            <v>AYER SHIRLEY</v>
          </cell>
          <cell r="CD368">
            <v>867303</v>
          </cell>
          <cell r="CE368">
            <v>925972</v>
          </cell>
          <cell r="CF368">
            <v>0</v>
          </cell>
          <cell r="CG368">
            <v>62727.6</v>
          </cell>
          <cell r="CH368">
            <v>0</v>
          </cell>
          <cell r="CI368">
            <v>0</v>
          </cell>
          <cell r="CJ368">
            <v>62727.6</v>
          </cell>
          <cell r="CK368">
            <v>7650.0189068535219</v>
          </cell>
          <cell r="DA368">
            <v>616</v>
          </cell>
          <cell r="DB368" t="str">
            <v>AYER SHIRLEY</v>
          </cell>
          <cell r="DG368">
            <v>0</v>
          </cell>
          <cell r="DK368">
            <v>0</v>
          </cell>
          <cell r="DL368">
            <v>0</v>
          </cell>
          <cell r="DN368">
            <v>0</v>
          </cell>
          <cell r="DP368">
            <v>0</v>
          </cell>
          <cell r="DQ368">
            <v>0</v>
          </cell>
          <cell r="DR368">
            <v>0</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V369">
            <v>0</v>
          </cell>
          <cell r="Z369">
            <v>618</v>
          </cell>
          <cell r="AS369">
            <v>618</v>
          </cell>
          <cell r="AT369">
            <v>0</v>
          </cell>
          <cell r="AU369">
            <v>0</v>
          </cell>
          <cell r="AV369">
            <v>0</v>
          </cell>
          <cell r="AW369">
            <v>0</v>
          </cell>
          <cell r="AX369">
            <v>0</v>
          </cell>
          <cell r="AY369">
            <v>493357</v>
          </cell>
          <cell r="BH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10</v>
          </cell>
          <cell r="E370">
            <v>174223</v>
          </cell>
          <cell r="F370">
            <v>0</v>
          </cell>
          <cell r="G370">
            <v>9380</v>
          </cell>
          <cell r="H370">
            <v>183603</v>
          </cell>
          <cell r="J370">
            <v>9380</v>
          </cell>
          <cell r="K370">
            <v>15497</v>
          </cell>
          <cell r="L370">
            <v>24877</v>
          </cell>
          <cell r="N370">
            <v>158726</v>
          </cell>
          <cell r="P370">
            <v>9380</v>
          </cell>
          <cell r="Q370">
            <v>0</v>
          </cell>
          <cell r="R370">
            <v>0</v>
          </cell>
          <cell r="S370">
            <v>15497</v>
          </cell>
          <cell r="T370">
            <v>24877</v>
          </cell>
          <cell r="V370">
            <v>24877</v>
          </cell>
          <cell r="Z370">
            <v>620</v>
          </cell>
          <cell r="AA370">
            <v>10</v>
          </cell>
          <cell r="AB370">
            <v>0</v>
          </cell>
          <cell r="AC370">
            <v>0</v>
          </cell>
          <cell r="AD370">
            <v>0</v>
          </cell>
          <cell r="AE370">
            <v>0</v>
          </cell>
          <cell r="AF370">
            <v>174223</v>
          </cell>
          <cell r="AG370">
            <v>0</v>
          </cell>
          <cell r="AH370">
            <v>0</v>
          </cell>
          <cell r="AI370">
            <v>174223</v>
          </cell>
          <cell r="AJ370">
            <v>0</v>
          </cell>
          <cell r="AK370">
            <v>9380</v>
          </cell>
          <cell r="AL370">
            <v>183603</v>
          </cell>
          <cell r="AM370">
            <v>0</v>
          </cell>
          <cell r="AN370">
            <v>0</v>
          </cell>
          <cell r="AO370">
            <v>0</v>
          </cell>
          <cell r="AP370">
            <v>0</v>
          </cell>
          <cell r="AQ370">
            <v>183603</v>
          </cell>
          <cell r="AS370">
            <v>620</v>
          </cell>
          <cell r="AT370">
            <v>0</v>
          </cell>
          <cell r="AU370">
            <v>0</v>
          </cell>
          <cell r="AV370">
            <v>0</v>
          </cell>
          <cell r="AW370">
            <v>0</v>
          </cell>
          <cell r="AX370">
            <v>0</v>
          </cell>
          <cell r="AY370">
            <v>493357</v>
          </cell>
          <cell r="BH370">
            <v>0</v>
          </cell>
          <cell r="CA370">
            <v>620</v>
          </cell>
          <cell r="CB370">
            <v>707</v>
          </cell>
          <cell r="CC370" t="str">
            <v>BERLIN BOYLSTON</v>
          </cell>
          <cell r="CD370">
            <v>174223</v>
          </cell>
          <cell r="CE370">
            <v>158726</v>
          </cell>
          <cell r="CF370">
            <v>15497</v>
          </cell>
          <cell r="CG370">
            <v>0</v>
          </cell>
          <cell r="CH370">
            <v>0</v>
          </cell>
          <cell r="CI370">
            <v>0</v>
          </cell>
          <cell r="CJ370">
            <v>15497</v>
          </cell>
          <cell r="CK370">
            <v>15497</v>
          </cell>
          <cell r="DA370">
            <v>620</v>
          </cell>
          <cell r="DB370" t="str">
            <v>BERLIN BOYLSTON</v>
          </cell>
          <cell r="DG370">
            <v>0</v>
          </cell>
          <cell r="DK370">
            <v>0</v>
          </cell>
          <cell r="DL370">
            <v>0</v>
          </cell>
          <cell r="DN370">
            <v>0</v>
          </cell>
          <cell r="DP370">
            <v>15497</v>
          </cell>
          <cell r="DQ370">
            <v>24877</v>
          </cell>
          <cell r="DR370">
            <v>-9380</v>
          </cell>
          <cell r="DT370">
            <v>0</v>
          </cell>
          <cell r="EB370" t="str">
            <v>fy20</v>
          </cell>
          <cell r="EC370">
            <v>-620</v>
          </cell>
        </row>
        <row r="371">
          <cell r="A371">
            <v>622</v>
          </cell>
          <cell r="B371">
            <v>765</v>
          </cell>
          <cell r="C371" t="str">
            <v>BLACKSTONE MILLVILLE</v>
          </cell>
          <cell r="D371">
            <v>54</v>
          </cell>
          <cell r="E371">
            <v>749436</v>
          </cell>
          <cell r="F371">
            <v>0</v>
          </cell>
          <cell r="G371">
            <v>50652</v>
          </cell>
          <cell r="H371">
            <v>800088</v>
          </cell>
          <cell r="J371">
            <v>50652</v>
          </cell>
          <cell r="K371">
            <v>175699.79914870323</v>
          </cell>
          <cell r="L371">
            <v>226351.79914870323</v>
          </cell>
          <cell r="N371">
            <v>573736.20085129677</v>
          </cell>
          <cell r="P371">
            <v>50652</v>
          </cell>
          <cell r="Q371">
            <v>0</v>
          </cell>
          <cell r="R371">
            <v>0</v>
          </cell>
          <cell r="S371">
            <v>175699.79914870323</v>
          </cell>
          <cell r="T371">
            <v>226351.79914870323</v>
          </cell>
          <cell r="V371">
            <v>452104</v>
          </cell>
          <cell r="Z371">
            <v>622</v>
          </cell>
          <cell r="AA371">
            <v>54</v>
          </cell>
          <cell r="AB371">
            <v>0</v>
          </cell>
          <cell r="AC371">
            <v>0</v>
          </cell>
          <cell r="AD371">
            <v>0</v>
          </cell>
          <cell r="AE371">
            <v>0</v>
          </cell>
          <cell r="AF371">
            <v>749436</v>
          </cell>
          <cell r="AG371">
            <v>0</v>
          </cell>
          <cell r="AH371">
            <v>0</v>
          </cell>
          <cell r="AI371">
            <v>749436</v>
          </cell>
          <cell r="AJ371">
            <v>0</v>
          </cell>
          <cell r="AK371">
            <v>50652</v>
          </cell>
          <cell r="AL371">
            <v>800088</v>
          </cell>
          <cell r="AM371">
            <v>0</v>
          </cell>
          <cell r="AN371">
            <v>0</v>
          </cell>
          <cell r="AO371">
            <v>0</v>
          </cell>
          <cell r="AP371">
            <v>0</v>
          </cell>
          <cell r="AQ371">
            <v>800088</v>
          </cell>
          <cell r="AS371">
            <v>622</v>
          </cell>
          <cell r="AT371">
            <v>0</v>
          </cell>
          <cell r="AU371">
            <v>0</v>
          </cell>
          <cell r="AV371">
            <v>0</v>
          </cell>
          <cell r="AW371">
            <v>0</v>
          </cell>
          <cell r="AX371">
            <v>0</v>
          </cell>
          <cell r="AY371">
            <v>493357</v>
          </cell>
          <cell r="BH371">
            <v>0</v>
          </cell>
          <cell r="CA371">
            <v>622</v>
          </cell>
          <cell r="CB371">
            <v>765</v>
          </cell>
          <cell r="CC371" t="str">
            <v>BLACKSTONE MILLVILLE</v>
          </cell>
          <cell r="CD371">
            <v>749436</v>
          </cell>
          <cell r="CE371">
            <v>581979</v>
          </cell>
          <cell r="CF371">
            <v>167457</v>
          </cell>
          <cell r="CG371">
            <v>67588.2</v>
          </cell>
          <cell r="CH371">
            <v>166406.80000000002</v>
          </cell>
          <cell r="CI371">
            <v>0</v>
          </cell>
          <cell r="CJ371">
            <v>401452</v>
          </cell>
          <cell r="CK371">
            <v>175699.79914870323</v>
          </cell>
          <cell r="DA371">
            <v>622</v>
          </cell>
          <cell r="DB371" t="str">
            <v>BLACKSTONE MILLVILLE</v>
          </cell>
          <cell r="DG371">
            <v>0</v>
          </cell>
          <cell r="DK371">
            <v>0</v>
          </cell>
          <cell r="DL371">
            <v>0</v>
          </cell>
          <cell r="DN371">
            <v>0</v>
          </cell>
          <cell r="DP371">
            <v>167457</v>
          </cell>
          <cell r="DQ371">
            <v>218109</v>
          </cell>
          <cell r="DR371">
            <v>-50652</v>
          </cell>
          <cell r="DT371">
            <v>0</v>
          </cell>
          <cell r="EC371">
            <v>-622</v>
          </cell>
        </row>
        <row r="372">
          <cell r="A372">
            <v>625</v>
          </cell>
          <cell r="B372">
            <v>710</v>
          </cell>
          <cell r="C372" t="str">
            <v>BRIDGEWATER RAYNHAM</v>
          </cell>
          <cell r="D372">
            <v>35</v>
          </cell>
          <cell r="E372">
            <v>542965</v>
          </cell>
          <cell r="F372">
            <v>0</v>
          </cell>
          <cell r="G372">
            <v>32830</v>
          </cell>
          <cell r="H372">
            <v>575795</v>
          </cell>
          <cell r="J372">
            <v>32830</v>
          </cell>
          <cell r="K372">
            <v>222980</v>
          </cell>
          <cell r="L372">
            <v>255810</v>
          </cell>
          <cell r="N372">
            <v>319985</v>
          </cell>
          <cell r="P372">
            <v>32830</v>
          </cell>
          <cell r="Q372">
            <v>0</v>
          </cell>
          <cell r="R372">
            <v>0</v>
          </cell>
          <cell r="S372">
            <v>222980</v>
          </cell>
          <cell r="T372">
            <v>255810</v>
          </cell>
          <cell r="V372">
            <v>309659.2</v>
          </cell>
          <cell r="Z372">
            <v>625</v>
          </cell>
          <cell r="AA372">
            <v>35</v>
          </cell>
          <cell r="AB372">
            <v>0</v>
          </cell>
          <cell r="AC372">
            <v>0</v>
          </cell>
          <cell r="AD372">
            <v>0</v>
          </cell>
          <cell r="AE372">
            <v>0</v>
          </cell>
          <cell r="AF372">
            <v>542965</v>
          </cell>
          <cell r="AG372">
            <v>0</v>
          </cell>
          <cell r="AH372">
            <v>0</v>
          </cell>
          <cell r="AI372">
            <v>542965</v>
          </cell>
          <cell r="AJ372">
            <v>0</v>
          </cell>
          <cell r="AK372">
            <v>32830</v>
          </cell>
          <cell r="AL372">
            <v>575795</v>
          </cell>
          <cell r="AM372">
            <v>0</v>
          </cell>
          <cell r="AN372">
            <v>0</v>
          </cell>
          <cell r="AO372">
            <v>0</v>
          </cell>
          <cell r="AP372">
            <v>0</v>
          </cell>
          <cell r="AQ372">
            <v>575795</v>
          </cell>
          <cell r="AS372">
            <v>625</v>
          </cell>
          <cell r="AT372">
            <v>0</v>
          </cell>
          <cell r="AU372">
            <v>0</v>
          </cell>
          <cell r="AV372">
            <v>0</v>
          </cell>
          <cell r="AW372">
            <v>0</v>
          </cell>
          <cell r="AX372">
            <v>0</v>
          </cell>
          <cell r="AY372">
            <v>493357</v>
          </cell>
          <cell r="BH372">
            <v>0</v>
          </cell>
          <cell r="CA372">
            <v>625</v>
          </cell>
          <cell r="CB372">
            <v>710</v>
          </cell>
          <cell r="CC372" t="str">
            <v>BRIDGEWATER RAYNHAM</v>
          </cell>
          <cell r="CD372">
            <v>542965</v>
          </cell>
          <cell r="CE372">
            <v>319985</v>
          </cell>
          <cell r="CF372">
            <v>222980</v>
          </cell>
          <cell r="CG372">
            <v>0</v>
          </cell>
          <cell r="CH372">
            <v>53849.200000000004</v>
          </cell>
          <cell r="CI372">
            <v>0</v>
          </cell>
          <cell r="CJ372">
            <v>276829.2</v>
          </cell>
          <cell r="CK372">
            <v>222980</v>
          </cell>
          <cell r="DA372">
            <v>625</v>
          </cell>
          <cell r="DB372" t="str">
            <v>BRIDGEWATER RAYNHAM</v>
          </cell>
          <cell r="DG372">
            <v>0</v>
          </cell>
          <cell r="DK372">
            <v>0</v>
          </cell>
          <cell r="DL372">
            <v>0</v>
          </cell>
          <cell r="DN372">
            <v>0</v>
          </cell>
          <cell r="DP372">
            <v>222980</v>
          </cell>
          <cell r="DQ372">
            <v>255810</v>
          </cell>
          <cell r="DR372">
            <v>-32830</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V373">
            <v>0</v>
          </cell>
          <cell r="Z373">
            <v>632</v>
          </cell>
          <cell r="AS373">
            <v>632</v>
          </cell>
          <cell r="AT373">
            <v>0</v>
          </cell>
          <cell r="AU373">
            <v>0</v>
          </cell>
          <cell r="AV373">
            <v>0</v>
          </cell>
          <cell r="AW373">
            <v>0</v>
          </cell>
          <cell r="AX373">
            <v>0</v>
          </cell>
          <cell r="AY373">
            <v>493357</v>
          </cell>
          <cell r="BH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30</v>
          </cell>
          <cell r="E374">
            <v>495265</v>
          </cell>
          <cell r="F374">
            <v>0</v>
          </cell>
          <cell r="G374">
            <v>28140</v>
          </cell>
          <cell r="H374">
            <v>523405</v>
          </cell>
          <cell r="J374">
            <v>28140</v>
          </cell>
          <cell r="K374">
            <v>67600.125540335343</v>
          </cell>
          <cell r="L374">
            <v>95740.125540335343</v>
          </cell>
          <cell r="N374">
            <v>427664.87445966469</v>
          </cell>
          <cell r="P374">
            <v>28140</v>
          </cell>
          <cell r="Q374">
            <v>0</v>
          </cell>
          <cell r="R374">
            <v>0</v>
          </cell>
          <cell r="S374">
            <v>67600.125540335343</v>
          </cell>
          <cell r="T374">
            <v>95740.125540335343</v>
          </cell>
          <cell r="V374">
            <v>143798.79999999999</v>
          </cell>
          <cell r="Z374">
            <v>635</v>
          </cell>
          <cell r="AA374">
            <v>30</v>
          </cell>
          <cell r="AB374">
            <v>0</v>
          </cell>
          <cell r="AC374">
            <v>0</v>
          </cell>
          <cell r="AD374">
            <v>0</v>
          </cell>
          <cell r="AE374">
            <v>0</v>
          </cell>
          <cell r="AF374">
            <v>495265</v>
          </cell>
          <cell r="AG374">
            <v>0</v>
          </cell>
          <cell r="AH374">
            <v>0</v>
          </cell>
          <cell r="AI374">
            <v>495265</v>
          </cell>
          <cell r="AJ374">
            <v>0</v>
          </cell>
          <cell r="AK374">
            <v>28140</v>
          </cell>
          <cell r="AL374">
            <v>523405</v>
          </cell>
          <cell r="AM374">
            <v>0</v>
          </cell>
          <cell r="AN374">
            <v>0</v>
          </cell>
          <cell r="AO374">
            <v>0</v>
          </cell>
          <cell r="AP374">
            <v>0</v>
          </cell>
          <cell r="AQ374">
            <v>523405</v>
          </cell>
          <cell r="AS374">
            <v>635</v>
          </cell>
          <cell r="AT374">
            <v>0</v>
          </cell>
          <cell r="AU374">
            <v>0</v>
          </cell>
          <cell r="AV374">
            <v>0</v>
          </cell>
          <cell r="AW374">
            <v>0</v>
          </cell>
          <cell r="AX374">
            <v>0</v>
          </cell>
          <cell r="AY374">
            <v>493357</v>
          </cell>
          <cell r="BH374">
            <v>0</v>
          </cell>
          <cell r="CA374">
            <v>635</v>
          </cell>
          <cell r="CB374">
            <v>712</v>
          </cell>
          <cell r="CC374" t="str">
            <v>CENTRAL BERKSHIRE</v>
          </cell>
          <cell r="CD374">
            <v>495265</v>
          </cell>
          <cell r="CE374">
            <v>434340</v>
          </cell>
          <cell r="CF374">
            <v>60925</v>
          </cell>
          <cell r="CG374">
            <v>54733.799999999996</v>
          </cell>
          <cell r="CH374">
            <v>0</v>
          </cell>
          <cell r="CI374">
            <v>0</v>
          </cell>
          <cell r="CJ374">
            <v>115658.79999999999</v>
          </cell>
          <cell r="CK374">
            <v>67600.125540335343</v>
          </cell>
          <cell r="DA374">
            <v>635</v>
          </cell>
          <cell r="DB374" t="str">
            <v>CENTRAL BERKSHIRE</v>
          </cell>
          <cell r="DG374">
            <v>0</v>
          </cell>
          <cell r="DK374">
            <v>0</v>
          </cell>
          <cell r="DL374">
            <v>0</v>
          </cell>
          <cell r="DN374">
            <v>0</v>
          </cell>
          <cell r="DP374">
            <v>60925</v>
          </cell>
          <cell r="DQ374">
            <v>89065</v>
          </cell>
          <cell r="DR374">
            <v>-28140</v>
          </cell>
          <cell r="DT374">
            <v>0</v>
          </cell>
          <cell r="EC374">
            <v>-635</v>
          </cell>
        </row>
        <row r="375">
          <cell r="A375">
            <v>640</v>
          </cell>
          <cell r="B375">
            <v>713</v>
          </cell>
          <cell r="C375" t="str">
            <v>CONCORD CARLISLE</v>
          </cell>
          <cell r="D375">
            <v>1</v>
          </cell>
          <cell r="E375">
            <v>19063</v>
          </cell>
          <cell r="F375">
            <v>0</v>
          </cell>
          <cell r="G375">
            <v>938</v>
          </cell>
          <cell r="H375">
            <v>20001</v>
          </cell>
          <cell r="J375">
            <v>938</v>
          </cell>
          <cell r="K375">
            <v>445</v>
          </cell>
          <cell r="L375">
            <v>1383</v>
          </cell>
          <cell r="N375">
            <v>18618</v>
          </cell>
          <cell r="P375">
            <v>938</v>
          </cell>
          <cell r="Q375">
            <v>0</v>
          </cell>
          <cell r="R375">
            <v>0</v>
          </cell>
          <cell r="S375">
            <v>445</v>
          </cell>
          <cell r="T375">
            <v>1383</v>
          </cell>
          <cell r="V375">
            <v>1383</v>
          </cell>
          <cell r="Z375">
            <v>640</v>
          </cell>
          <cell r="AA375">
            <v>1</v>
          </cell>
          <cell r="AB375">
            <v>0</v>
          </cell>
          <cell r="AC375">
            <v>0</v>
          </cell>
          <cell r="AD375">
            <v>0</v>
          </cell>
          <cell r="AE375">
            <v>0</v>
          </cell>
          <cell r="AF375">
            <v>19063</v>
          </cell>
          <cell r="AG375">
            <v>0</v>
          </cell>
          <cell r="AH375">
            <v>0</v>
          </cell>
          <cell r="AI375">
            <v>19063</v>
          </cell>
          <cell r="AJ375">
            <v>0</v>
          </cell>
          <cell r="AK375">
            <v>938</v>
          </cell>
          <cell r="AL375">
            <v>20001</v>
          </cell>
          <cell r="AM375">
            <v>0</v>
          </cell>
          <cell r="AN375">
            <v>0</v>
          </cell>
          <cell r="AO375">
            <v>0</v>
          </cell>
          <cell r="AP375">
            <v>0</v>
          </cell>
          <cell r="AQ375">
            <v>20001</v>
          </cell>
          <cell r="AS375">
            <v>640</v>
          </cell>
          <cell r="AT375">
            <v>0</v>
          </cell>
          <cell r="AU375">
            <v>0</v>
          </cell>
          <cell r="AV375">
            <v>0</v>
          </cell>
          <cell r="AW375">
            <v>0</v>
          </cell>
          <cell r="AX375">
            <v>0</v>
          </cell>
          <cell r="AY375">
            <v>493357</v>
          </cell>
          <cell r="BH375">
            <v>0</v>
          </cell>
          <cell r="CA375">
            <v>640</v>
          </cell>
          <cell r="CB375">
            <v>713</v>
          </cell>
          <cell r="CC375" t="str">
            <v>CONCORD CARLISLE</v>
          </cell>
          <cell r="CD375">
            <v>19063</v>
          </cell>
          <cell r="CE375">
            <v>18618</v>
          </cell>
          <cell r="CF375">
            <v>445</v>
          </cell>
          <cell r="CG375">
            <v>0</v>
          </cell>
          <cell r="CH375">
            <v>0</v>
          </cell>
          <cell r="CI375">
            <v>0</v>
          </cell>
          <cell r="CJ375">
            <v>445</v>
          </cell>
          <cell r="CK375">
            <v>445</v>
          </cell>
          <cell r="DA375">
            <v>640</v>
          </cell>
          <cell r="DB375" t="str">
            <v>CONCORD CARLISLE</v>
          </cell>
          <cell r="DG375">
            <v>0</v>
          </cell>
          <cell r="DK375">
            <v>0</v>
          </cell>
          <cell r="DL375">
            <v>0</v>
          </cell>
          <cell r="DN375">
            <v>0</v>
          </cell>
          <cell r="DP375">
            <v>445</v>
          </cell>
          <cell r="DQ375">
            <v>1383</v>
          </cell>
          <cell r="DR375">
            <v>-938</v>
          </cell>
          <cell r="DT375">
            <v>0</v>
          </cell>
          <cell r="EC375">
            <v>-640</v>
          </cell>
        </row>
        <row r="376">
          <cell r="A376">
            <v>645</v>
          </cell>
          <cell r="B376">
            <v>714</v>
          </cell>
          <cell r="C376" t="str">
            <v>DENNIS YARMOUTH</v>
          </cell>
          <cell r="D376">
            <v>130</v>
          </cell>
          <cell r="E376">
            <v>2105764</v>
          </cell>
          <cell r="F376">
            <v>0</v>
          </cell>
          <cell r="G376">
            <v>121940</v>
          </cell>
          <cell r="H376">
            <v>2227704</v>
          </cell>
          <cell r="J376">
            <v>121940</v>
          </cell>
          <cell r="K376">
            <v>559.9252451097426</v>
          </cell>
          <cell r="L376">
            <v>122499.92524510974</v>
          </cell>
          <cell r="N376">
            <v>2105204.0747548901</v>
          </cell>
          <cell r="P376">
            <v>121940</v>
          </cell>
          <cell r="Q376">
            <v>0</v>
          </cell>
          <cell r="R376">
            <v>0</v>
          </cell>
          <cell r="S376">
            <v>559.9252451097426</v>
          </cell>
          <cell r="T376">
            <v>122499.92524510974</v>
          </cell>
          <cell r="V376">
            <v>246536</v>
          </cell>
          <cell r="Z376">
            <v>645</v>
          </cell>
          <cell r="AA376">
            <v>130</v>
          </cell>
          <cell r="AB376">
            <v>0</v>
          </cell>
          <cell r="AC376">
            <v>0</v>
          </cell>
          <cell r="AD376">
            <v>0</v>
          </cell>
          <cell r="AE376">
            <v>0</v>
          </cell>
          <cell r="AF376">
            <v>2105764</v>
          </cell>
          <cell r="AG376">
            <v>0</v>
          </cell>
          <cell r="AH376">
            <v>0</v>
          </cell>
          <cell r="AI376">
            <v>2105764</v>
          </cell>
          <cell r="AJ376">
            <v>0</v>
          </cell>
          <cell r="AK376">
            <v>121940</v>
          </cell>
          <cell r="AL376">
            <v>2227704</v>
          </cell>
          <cell r="AM376">
            <v>0</v>
          </cell>
          <cell r="AN376">
            <v>0</v>
          </cell>
          <cell r="AO376">
            <v>0</v>
          </cell>
          <cell r="AP376">
            <v>0</v>
          </cell>
          <cell r="AQ376">
            <v>2227704</v>
          </cell>
          <cell r="AS376">
            <v>645</v>
          </cell>
          <cell r="AT376">
            <v>0</v>
          </cell>
          <cell r="AU376">
            <v>0</v>
          </cell>
          <cell r="AV376">
            <v>0</v>
          </cell>
          <cell r="AW376">
            <v>0</v>
          </cell>
          <cell r="AX376">
            <v>0</v>
          </cell>
          <cell r="AY376">
            <v>493357</v>
          </cell>
          <cell r="BH376">
            <v>0</v>
          </cell>
          <cell r="CA376">
            <v>645</v>
          </cell>
          <cell r="CB376">
            <v>714</v>
          </cell>
          <cell r="CC376" t="str">
            <v>DENNIS YARMOUTH</v>
          </cell>
          <cell r="CD376">
            <v>2105764</v>
          </cell>
          <cell r="CE376">
            <v>2123373</v>
          </cell>
          <cell r="CF376">
            <v>0</v>
          </cell>
          <cell r="CG376">
            <v>4591.2</v>
          </cell>
          <cell r="CH376">
            <v>120004.8</v>
          </cell>
          <cell r="CI376">
            <v>0</v>
          </cell>
          <cell r="CJ376">
            <v>124596</v>
          </cell>
          <cell r="CK376">
            <v>559.9252451097426</v>
          </cell>
          <cell r="DA376">
            <v>645</v>
          </cell>
          <cell r="DB376" t="str">
            <v>DENNIS YARMOUTH</v>
          </cell>
          <cell r="DG376">
            <v>0</v>
          </cell>
          <cell r="DK376">
            <v>0</v>
          </cell>
          <cell r="DL376">
            <v>0</v>
          </cell>
          <cell r="DN376">
            <v>0</v>
          </cell>
          <cell r="DP376">
            <v>0</v>
          </cell>
          <cell r="DQ376">
            <v>104331</v>
          </cell>
          <cell r="DR376">
            <v>-104331</v>
          </cell>
          <cell r="DT376">
            <v>0</v>
          </cell>
          <cell r="EC376">
            <v>-645</v>
          </cell>
        </row>
        <row r="377">
          <cell r="A377">
            <v>650</v>
          </cell>
          <cell r="B377">
            <v>715</v>
          </cell>
          <cell r="C377" t="str">
            <v>DIGHTON REHOBOTH</v>
          </cell>
          <cell r="D377">
            <v>9</v>
          </cell>
          <cell r="E377">
            <v>142355</v>
          </cell>
          <cell r="F377">
            <v>0</v>
          </cell>
          <cell r="G377">
            <v>8442</v>
          </cell>
          <cell r="H377">
            <v>150797</v>
          </cell>
          <cell r="J377">
            <v>8442</v>
          </cell>
          <cell r="K377">
            <v>53611</v>
          </cell>
          <cell r="L377">
            <v>62053</v>
          </cell>
          <cell r="N377">
            <v>88744</v>
          </cell>
          <cell r="P377">
            <v>8442</v>
          </cell>
          <cell r="Q377">
            <v>0</v>
          </cell>
          <cell r="R377">
            <v>0</v>
          </cell>
          <cell r="S377">
            <v>53611</v>
          </cell>
          <cell r="T377">
            <v>62053</v>
          </cell>
          <cell r="V377">
            <v>76129.399999999994</v>
          </cell>
          <cell r="Z377">
            <v>650</v>
          </cell>
          <cell r="AA377">
            <v>9</v>
          </cell>
          <cell r="AB377">
            <v>0</v>
          </cell>
          <cell r="AC377">
            <v>0</v>
          </cell>
          <cell r="AD377">
            <v>2</v>
          </cell>
          <cell r="AE377">
            <v>0</v>
          </cell>
          <cell r="AF377">
            <v>142355</v>
          </cell>
          <cell r="AG377">
            <v>0</v>
          </cell>
          <cell r="AH377">
            <v>0</v>
          </cell>
          <cell r="AI377">
            <v>142355</v>
          </cell>
          <cell r="AJ377">
            <v>0</v>
          </cell>
          <cell r="AK377">
            <v>8442</v>
          </cell>
          <cell r="AL377">
            <v>150797</v>
          </cell>
          <cell r="AM377">
            <v>0</v>
          </cell>
          <cell r="AN377">
            <v>0</v>
          </cell>
          <cell r="AO377">
            <v>0</v>
          </cell>
          <cell r="AP377">
            <v>0</v>
          </cell>
          <cell r="AQ377">
            <v>150797</v>
          </cell>
          <cell r="AS377">
            <v>650</v>
          </cell>
          <cell r="AT377">
            <v>0</v>
          </cell>
          <cell r="AU377">
            <v>0</v>
          </cell>
          <cell r="AV377">
            <v>0</v>
          </cell>
          <cell r="AW377">
            <v>0</v>
          </cell>
          <cell r="AX377">
            <v>0</v>
          </cell>
          <cell r="AY377">
            <v>493357</v>
          </cell>
          <cell r="BH377">
            <v>0</v>
          </cell>
          <cell r="CA377">
            <v>650</v>
          </cell>
          <cell r="CB377">
            <v>715</v>
          </cell>
          <cell r="CC377" t="str">
            <v>DIGHTON REHOBOTH</v>
          </cell>
          <cell r="CD377">
            <v>142355</v>
          </cell>
          <cell r="CE377">
            <v>88744</v>
          </cell>
          <cell r="CF377">
            <v>53611</v>
          </cell>
          <cell r="CG377">
            <v>0</v>
          </cell>
          <cell r="CH377">
            <v>14076.400000000001</v>
          </cell>
          <cell r="CI377">
            <v>0</v>
          </cell>
          <cell r="CJ377">
            <v>67687.399999999994</v>
          </cell>
          <cell r="CK377">
            <v>53611</v>
          </cell>
          <cell r="DA377">
            <v>650</v>
          </cell>
          <cell r="DB377" t="str">
            <v>DIGHTON REHOBOTH</v>
          </cell>
          <cell r="DG377">
            <v>0</v>
          </cell>
          <cell r="DK377">
            <v>0</v>
          </cell>
          <cell r="DL377">
            <v>0</v>
          </cell>
          <cell r="DN377">
            <v>0</v>
          </cell>
          <cell r="DP377">
            <v>53611</v>
          </cell>
          <cell r="DQ377">
            <v>62053</v>
          </cell>
          <cell r="DR377">
            <v>-8442</v>
          </cell>
          <cell r="DT377">
            <v>0</v>
          </cell>
          <cell r="EC377">
            <v>-650</v>
          </cell>
        </row>
        <row r="378">
          <cell r="A378">
            <v>655</v>
          </cell>
          <cell r="B378">
            <v>716</v>
          </cell>
          <cell r="C378" t="str">
            <v>DOVER SHERBORN</v>
          </cell>
          <cell r="D378">
            <v>2</v>
          </cell>
          <cell r="E378">
            <v>38688</v>
          </cell>
          <cell r="F378">
            <v>0</v>
          </cell>
          <cell r="G378">
            <v>1876</v>
          </cell>
          <cell r="H378">
            <v>40564</v>
          </cell>
          <cell r="J378">
            <v>1876</v>
          </cell>
          <cell r="K378">
            <v>38688</v>
          </cell>
          <cell r="L378">
            <v>40564</v>
          </cell>
          <cell r="N378">
            <v>0</v>
          </cell>
          <cell r="P378">
            <v>1876</v>
          </cell>
          <cell r="Q378">
            <v>0</v>
          </cell>
          <cell r="R378">
            <v>0</v>
          </cell>
          <cell r="S378">
            <v>38688</v>
          </cell>
          <cell r="T378">
            <v>40564</v>
          </cell>
          <cell r="V378">
            <v>40564</v>
          </cell>
          <cell r="Z378">
            <v>655</v>
          </cell>
          <cell r="AA378">
            <v>2</v>
          </cell>
          <cell r="AB378">
            <v>0</v>
          </cell>
          <cell r="AC378">
            <v>0</v>
          </cell>
          <cell r="AD378">
            <v>0</v>
          </cell>
          <cell r="AE378">
            <v>0</v>
          </cell>
          <cell r="AF378">
            <v>38688</v>
          </cell>
          <cell r="AG378">
            <v>0</v>
          </cell>
          <cell r="AH378">
            <v>0</v>
          </cell>
          <cell r="AI378">
            <v>38688</v>
          </cell>
          <cell r="AJ378">
            <v>0</v>
          </cell>
          <cell r="AK378">
            <v>1876</v>
          </cell>
          <cell r="AL378">
            <v>40564</v>
          </cell>
          <cell r="AM378">
            <v>0</v>
          </cell>
          <cell r="AN378">
            <v>0</v>
          </cell>
          <cell r="AO378">
            <v>0</v>
          </cell>
          <cell r="AP378">
            <v>0</v>
          </cell>
          <cell r="AQ378">
            <v>40564</v>
          </cell>
          <cell r="AS378">
            <v>655</v>
          </cell>
          <cell r="AT378">
            <v>0</v>
          </cell>
          <cell r="AU378">
            <v>0</v>
          </cell>
          <cell r="AV378">
            <v>0</v>
          </cell>
          <cell r="AW378">
            <v>0</v>
          </cell>
          <cell r="AX378">
            <v>0</v>
          </cell>
          <cell r="AY378">
            <v>493357</v>
          </cell>
          <cell r="BH378">
            <v>0</v>
          </cell>
          <cell r="CA378">
            <v>655</v>
          </cell>
          <cell r="CB378">
            <v>716</v>
          </cell>
          <cell r="CC378" t="str">
            <v>DOVER SHERBORN</v>
          </cell>
          <cell r="CD378">
            <v>38688</v>
          </cell>
          <cell r="CE378">
            <v>0</v>
          </cell>
          <cell r="CF378">
            <v>38688</v>
          </cell>
          <cell r="CG378">
            <v>0</v>
          </cell>
          <cell r="CH378">
            <v>0</v>
          </cell>
          <cell r="CI378">
            <v>0</v>
          </cell>
          <cell r="CJ378">
            <v>38688</v>
          </cell>
          <cell r="CK378">
            <v>38688</v>
          </cell>
          <cell r="DA378">
            <v>655</v>
          </cell>
          <cell r="DB378" t="str">
            <v>DOVER SHERBORN</v>
          </cell>
          <cell r="DG378">
            <v>0</v>
          </cell>
          <cell r="DK378">
            <v>0</v>
          </cell>
          <cell r="DL378">
            <v>0</v>
          </cell>
          <cell r="DN378">
            <v>0</v>
          </cell>
          <cell r="DP378">
            <v>38688</v>
          </cell>
          <cell r="DQ378">
            <v>40564</v>
          </cell>
          <cell r="DR378">
            <v>-1876</v>
          </cell>
          <cell r="DT378">
            <v>0</v>
          </cell>
          <cell r="EC378">
            <v>-655</v>
          </cell>
        </row>
        <row r="379">
          <cell r="A379">
            <v>658</v>
          </cell>
          <cell r="B379">
            <v>780</v>
          </cell>
          <cell r="C379" t="str">
            <v>DUDLEY CHARLTON</v>
          </cell>
          <cell r="D379">
            <v>16</v>
          </cell>
          <cell r="E379">
            <v>201120</v>
          </cell>
          <cell r="F379">
            <v>0</v>
          </cell>
          <cell r="G379">
            <v>15008</v>
          </cell>
          <cell r="H379">
            <v>216128</v>
          </cell>
          <cell r="J379">
            <v>15008</v>
          </cell>
          <cell r="K379">
            <v>22196.14479576431</v>
          </cell>
          <cell r="L379">
            <v>37204.14479576431</v>
          </cell>
          <cell r="N379">
            <v>178923.8552042357</v>
          </cell>
          <cell r="P379">
            <v>15008</v>
          </cell>
          <cell r="Q379">
            <v>0</v>
          </cell>
          <cell r="R379">
            <v>0</v>
          </cell>
          <cell r="S379">
            <v>22196.14479576431</v>
          </cell>
          <cell r="T379">
            <v>37204.14479576431</v>
          </cell>
          <cell r="V379">
            <v>84598.2</v>
          </cell>
          <cell r="Z379">
            <v>658</v>
          </cell>
          <cell r="AA379">
            <v>16</v>
          </cell>
          <cell r="AB379">
            <v>0</v>
          </cell>
          <cell r="AC379">
            <v>0</v>
          </cell>
          <cell r="AD379">
            <v>0</v>
          </cell>
          <cell r="AE379">
            <v>0</v>
          </cell>
          <cell r="AF379">
            <v>201120</v>
          </cell>
          <cell r="AG379">
            <v>0</v>
          </cell>
          <cell r="AH379">
            <v>0</v>
          </cell>
          <cell r="AI379">
            <v>201120</v>
          </cell>
          <cell r="AJ379">
            <v>0</v>
          </cell>
          <cell r="AK379">
            <v>15008</v>
          </cell>
          <cell r="AL379">
            <v>216128</v>
          </cell>
          <cell r="AM379">
            <v>0</v>
          </cell>
          <cell r="AN379">
            <v>0</v>
          </cell>
          <cell r="AO379">
            <v>0</v>
          </cell>
          <cell r="AP379">
            <v>0</v>
          </cell>
          <cell r="AQ379">
            <v>216128</v>
          </cell>
          <cell r="AS379">
            <v>658</v>
          </cell>
          <cell r="AT379">
            <v>0</v>
          </cell>
          <cell r="AU379">
            <v>0</v>
          </cell>
          <cell r="AV379">
            <v>0</v>
          </cell>
          <cell r="AW379">
            <v>0</v>
          </cell>
          <cell r="AX379">
            <v>0</v>
          </cell>
          <cell r="AY379">
            <v>493357</v>
          </cell>
          <cell r="BH379">
            <v>0</v>
          </cell>
          <cell r="CA379">
            <v>658</v>
          </cell>
          <cell r="CB379">
            <v>780</v>
          </cell>
          <cell r="CC379" t="str">
            <v>DUDLEY CHARLTON</v>
          </cell>
          <cell r="CD379">
            <v>201120</v>
          </cell>
          <cell r="CE379">
            <v>181880</v>
          </cell>
          <cell r="CF379">
            <v>19240</v>
          </cell>
          <cell r="CG379">
            <v>24239.399999999998</v>
          </cell>
          <cell r="CH379">
            <v>26110.800000000003</v>
          </cell>
          <cell r="CI379">
            <v>0</v>
          </cell>
          <cell r="CJ379">
            <v>69590.2</v>
          </cell>
          <cell r="CK379">
            <v>22196.14479576431</v>
          </cell>
          <cell r="DA379">
            <v>658</v>
          </cell>
          <cell r="DB379" t="str">
            <v>DUDLEY CHARLTON</v>
          </cell>
          <cell r="DG379">
            <v>0</v>
          </cell>
          <cell r="DK379">
            <v>0</v>
          </cell>
          <cell r="DL379">
            <v>0</v>
          </cell>
          <cell r="DN379">
            <v>0</v>
          </cell>
          <cell r="DP379">
            <v>19240</v>
          </cell>
          <cell r="DQ379">
            <v>34248</v>
          </cell>
          <cell r="DR379">
            <v>-15008</v>
          </cell>
          <cell r="DT379">
            <v>0</v>
          </cell>
          <cell r="EC379">
            <v>-658</v>
          </cell>
        </row>
        <row r="380">
          <cell r="A380">
            <v>660</v>
          </cell>
          <cell r="B380">
            <v>776</v>
          </cell>
          <cell r="C380" t="str">
            <v>NAUSET</v>
          </cell>
          <cell r="D380">
            <v>92</v>
          </cell>
          <cell r="E380">
            <v>1843011</v>
          </cell>
          <cell r="F380">
            <v>0</v>
          </cell>
          <cell r="G380">
            <v>86296</v>
          </cell>
          <cell r="H380">
            <v>1929307</v>
          </cell>
          <cell r="J380">
            <v>86296</v>
          </cell>
          <cell r="K380">
            <v>386823.71669454977</v>
          </cell>
          <cell r="L380">
            <v>473119.71669454977</v>
          </cell>
          <cell r="N380">
            <v>1456187.2833054503</v>
          </cell>
          <cell r="P380">
            <v>86296</v>
          </cell>
          <cell r="Q380">
            <v>0</v>
          </cell>
          <cell r="R380">
            <v>0</v>
          </cell>
          <cell r="S380">
            <v>386823.71669454977</v>
          </cell>
          <cell r="T380">
            <v>473119.71669454977</v>
          </cell>
          <cell r="V380">
            <v>677408.2</v>
          </cell>
          <cell r="Z380">
            <v>660</v>
          </cell>
          <cell r="AA380">
            <v>92</v>
          </cell>
          <cell r="AB380">
            <v>0</v>
          </cell>
          <cell r="AC380">
            <v>0</v>
          </cell>
          <cell r="AD380">
            <v>0</v>
          </cell>
          <cell r="AE380">
            <v>0</v>
          </cell>
          <cell r="AF380">
            <v>1843011</v>
          </cell>
          <cell r="AG380">
            <v>0</v>
          </cell>
          <cell r="AH380">
            <v>0</v>
          </cell>
          <cell r="AI380">
            <v>1843011</v>
          </cell>
          <cell r="AJ380">
            <v>0</v>
          </cell>
          <cell r="AK380">
            <v>86296</v>
          </cell>
          <cell r="AL380">
            <v>1929307</v>
          </cell>
          <cell r="AM380">
            <v>0</v>
          </cell>
          <cell r="AN380">
            <v>0</v>
          </cell>
          <cell r="AO380">
            <v>0</v>
          </cell>
          <cell r="AP380">
            <v>0</v>
          </cell>
          <cell r="AQ380">
            <v>1929307</v>
          </cell>
          <cell r="AS380">
            <v>660</v>
          </cell>
          <cell r="AT380">
            <v>0</v>
          </cell>
          <cell r="AU380">
            <v>0</v>
          </cell>
          <cell r="AV380">
            <v>0</v>
          </cell>
          <cell r="AW380">
            <v>0</v>
          </cell>
          <cell r="AX380">
            <v>0</v>
          </cell>
          <cell r="AY380">
            <v>493357</v>
          </cell>
          <cell r="BH380">
            <v>0</v>
          </cell>
          <cell r="CA380">
            <v>660</v>
          </cell>
          <cell r="CB380">
            <v>776</v>
          </cell>
          <cell r="CC380" t="str">
            <v>NAUSET</v>
          </cell>
          <cell r="CD380">
            <v>1843011</v>
          </cell>
          <cell r="CE380">
            <v>1484562</v>
          </cell>
          <cell r="CF380">
            <v>358449</v>
          </cell>
          <cell r="CG380">
            <v>232663.19999999998</v>
          </cell>
          <cell r="CH380">
            <v>0</v>
          </cell>
          <cell r="CI380">
            <v>0</v>
          </cell>
          <cell r="CJ380">
            <v>591112.19999999995</v>
          </cell>
          <cell r="CK380">
            <v>386823.71669454977</v>
          </cell>
          <cell r="DA380">
            <v>660</v>
          </cell>
          <cell r="DB380" t="str">
            <v>NAUSET</v>
          </cell>
          <cell r="DG380">
            <v>0</v>
          </cell>
          <cell r="DK380">
            <v>0</v>
          </cell>
          <cell r="DL380">
            <v>0</v>
          </cell>
          <cell r="DN380">
            <v>0</v>
          </cell>
          <cell r="DP380">
            <v>358449</v>
          </cell>
          <cell r="DQ380">
            <v>444745</v>
          </cell>
          <cell r="DR380">
            <v>-86296</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V381">
            <v>0</v>
          </cell>
          <cell r="Z381">
            <v>662</v>
          </cell>
          <cell r="AS381">
            <v>662</v>
          </cell>
          <cell r="AT381">
            <v>0</v>
          </cell>
          <cell r="AU381">
            <v>0</v>
          </cell>
          <cell r="AV381">
            <v>0</v>
          </cell>
          <cell r="AW381">
            <v>0</v>
          </cell>
          <cell r="AX381">
            <v>0</v>
          </cell>
          <cell r="AY381">
            <v>493357</v>
          </cell>
          <cell r="BH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15</v>
          </cell>
          <cell r="E382">
            <v>227716</v>
          </cell>
          <cell r="F382">
            <v>0</v>
          </cell>
          <cell r="G382">
            <v>14070</v>
          </cell>
          <cell r="H382">
            <v>241786</v>
          </cell>
          <cell r="J382">
            <v>14070</v>
          </cell>
          <cell r="K382">
            <v>18519.850641934449</v>
          </cell>
          <cell r="L382">
            <v>32589.850641934449</v>
          </cell>
          <cell r="N382">
            <v>209196.14935806557</v>
          </cell>
          <cell r="P382">
            <v>14070</v>
          </cell>
          <cell r="Q382">
            <v>0</v>
          </cell>
          <cell r="R382">
            <v>0</v>
          </cell>
          <cell r="S382">
            <v>18519.850641934449</v>
          </cell>
          <cell r="T382">
            <v>32589.850641934449</v>
          </cell>
          <cell r="V382">
            <v>57924.399999999994</v>
          </cell>
          <cell r="Z382">
            <v>665</v>
          </cell>
          <cell r="AA382">
            <v>15</v>
          </cell>
          <cell r="AB382">
            <v>0</v>
          </cell>
          <cell r="AC382">
            <v>0</v>
          </cell>
          <cell r="AD382">
            <v>0</v>
          </cell>
          <cell r="AE382">
            <v>0</v>
          </cell>
          <cell r="AF382">
            <v>227716</v>
          </cell>
          <cell r="AG382">
            <v>0</v>
          </cell>
          <cell r="AH382">
            <v>0</v>
          </cell>
          <cell r="AI382">
            <v>227716</v>
          </cell>
          <cell r="AJ382">
            <v>0</v>
          </cell>
          <cell r="AK382">
            <v>14070</v>
          </cell>
          <cell r="AL382">
            <v>241786</v>
          </cell>
          <cell r="AM382">
            <v>0</v>
          </cell>
          <cell r="AN382">
            <v>0</v>
          </cell>
          <cell r="AO382">
            <v>0</v>
          </cell>
          <cell r="AP382">
            <v>0</v>
          </cell>
          <cell r="AQ382">
            <v>241786</v>
          </cell>
          <cell r="AS382">
            <v>665</v>
          </cell>
          <cell r="AT382">
            <v>0</v>
          </cell>
          <cell r="AU382">
            <v>0</v>
          </cell>
          <cell r="AV382">
            <v>0</v>
          </cell>
          <cell r="AW382">
            <v>0</v>
          </cell>
          <cell r="AX382">
            <v>0</v>
          </cell>
          <cell r="AY382">
            <v>493357</v>
          </cell>
          <cell r="BH382">
            <v>0</v>
          </cell>
          <cell r="CA382">
            <v>665</v>
          </cell>
          <cell r="CB382">
            <v>718</v>
          </cell>
          <cell r="CC382" t="str">
            <v>FREETOWN LAKEVILLE</v>
          </cell>
          <cell r="CD382">
            <v>227716</v>
          </cell>
          <cell r="CE382">
            <v>212715</v>
          </cell>
          <cell r="CF382">
            <v>15001</v>
          </cell>
          <cell r="CG382">
            <v>28853.399999999998</v>
          </cell>
          <cell r="CH382">
            <v>0</v>
          </cell>
          <cell r="CI382">
            <v>0</v>
          </cell>
          <cell r="CJ382">
            <v>43854.399999999994</v>
          </cell>
          <cell r="CK382">
            <v>18519.850641934449</v>
          </cell>
          <cell r="DA382">
            <v>665</v>
          </cell>
          <cell r="DB382" t="str">
            <v>FREETOWN LAKEVILLE</v>
          </cell>
          <cell r="DG382">
            <v>0</v>
          </cell>
          <cell r="DK382">
            <v>0</v>
          </cell>
          <cell r="DL382">
            <v>0</v>
          </cell>
          <cell r="DN382">
            <v>0</v>
          </cell>
          <cell r="DP382">
            <v>15001</v>
          </cell>
          <cell r="DQ382">
            <v>29071</v>
          </cell>
          <cell r="DR382">
            <v>-14070</v>
          </cell>
          <cell r="DT382">
            <v>0</v>
          </cell>
          <cell r="EB382" t="str">
            <v>fy12</v>
          </cell>
          <cell r="EC382">
            <v>-665</v>
          </cell>
        </row>
        <row r="383">
          <cell r="A383">
            <v>670</v>
          </cell>
          <cell r="B383">
            <v>720</v>
          </cell>
          <cell r="C383" t="str">
            <v>FRONTIER</v>
          </cell>
          <cell r="D383">
            <v>42</v>
          </cell>
          <cell r="E383">
            <v>828904</v>
          </cell>
          <cell r="F383">
            <v>0</v>
          </cell>
          <cell r="G383">
            <v>39396</v>
          </cell>
          <cell r="H383">
            <v>868300</v>
          </cell>
          <cell r="J383">
            <v>39396</v>
          </cell>
          <cell r="K383">
            <v>307.91498058308895</v>
          </cell>
          <cell r="L383">
            <v>39703.914980583089</v>
          </cell>
          <cell r="N383">
            <v>828596.08501941687</v>
          </cell>
          <cell r="P383">
            <v>39396</v>
          </cell>
          <cell r="Q383">
            <v>0</v>
          </cell>
          <cell r="R383">
            <v>0</v>
          </cell>
          <cell r="S383">
            <v>307.91498058308895</v>
          </cell>
          <cell r="T383">
            <v>39703.914980583089</v>
          </cell>
          <cell r="V383">
            <v>76181.200000000012</v>
          </cell>
          <cell r="Z383">
            <v>670</v>
          </cell>
          <cell r="AA383">
            <v>42</v>
          </cell>
          <cell r="AB383">
            <v>0</v>
          </cell>
          <cell r="AC383">
            <v>0</v>
          </cell>
          <cell r="AD383">
            <v>0</v>
          </cell>
          <cell r="AE383">
            <v>0</v>
          </cell>
          <cell r="AF383">
            <v>828904</v>
          </cell>
          <cell r="AG383">
            <v>0</v>
          </cell>
          <cell r="AH383">
            <v>0</v>
          </cell>
          <cell r="AI383">
            <v>828904</v>
          </cell>
          <cell r="AJ383">
            <v>0</v>
          </cell>
          <cell r="AK383">
            <v>39396</v>
          </cell>
          <cell r="AL383">
            <v>868300</v>
          </cell>
          <cell r="AM383">
            <v>0</v>
          </cell>
          <cell r="AN383">
            <v>0</v>
          </cell>
          <cell r="AO383">
            <v>0</v>
          </cell>
          <cell r="AP383">
            <v>0</v>
          </cell>
          <cell r="AQ383">
            <v>868300</v>
          </cell>
          <cell r="AS383">
            <v>670</v>
          </cell>
          <cell r="AT383">
            <v>0</v>
          </cell>
          <cell r="AU383">
            <v>0</v>
          </cell>
          <cell r="AV383">
            <v>0</v>
          </cell>
          <cell r="AW383">
            <v>0</v>
          </cell>
          <cell r="AX383">
            <v>0</v>
          </cell>
          <cell r="AY383">
            <v>493357</v>
          </cell>
          <cell r="BH383">
            <v>0</v>
          </cell>
          <cell r="CA383">
            <v>670</v>
          </cell>
          <cell r="CB383">
            <v>720</v>
          </cell>
          <cell r="CC383" t="str">
            <v>FRONTIER</v>
          </cell>
          <cell r="CD383">
            <v>828904</v>
          </cell>
          <cell r="CE383">
            <v>842506</v>
          </cell>
          <cell r="CF383">
            <v>0</v>
          </cell>
          <cell r="CG383">
            <v>2524.7999999999997</v>
          </cell>
          <cell r="CH383">
            <v>34260.400000000001</v>
          </cell>
          <cell r="CI383">
            <v>0</v>
          </cell>
          <cell r="CJ383">
            <v>36785.200000000004</v>
          </cell>
          <cell r="CK383">
            <v>307.91498058308895</v>
          </cell>
          <cell r="DA383">
            <v>670</v>
          </cell>
          <cell r="DB383" t="str">
            <v>FRONTIER</v>
          </cell>
          <cell r="DG383">
            <v>0</v>
          </cell>
          <cell r="DK383">
            <v>0</v>
          </cell>
          <cell r="DL383">
            <v>0</v>
          </cell>
          <cell r="DN383">
            <v>0</v>
          </cell>
          <cell r="DP383">
            <v>0</v>
          </cell>
          <cell r="DQ383">
            <v>25794</v>
          </cell>
          <cell r="DR383">
            <v>-25794</v>
          </cell>
          <cell r="DT383">
            <v>0</v>
          </cell>
          <cell r="EC383">
            <v>-670</v>
          </cell>
        </row>
        <row r="384">
          <cell r="A384">
            <v>672</v>
          </cell>
          <cell r="B384">
            <v>721</v>
          </cell>
          <cell r="C384" t="str">
            <v>GATEWAY</v>
          </cell>
          <cell r="D384">
            <v>6</v>
          </cell>
          <cell r="E384">
            <v>96446</v>
          </cell>
          <cell r="F384">
            <v>0</v>
          </cell>
          <cell r="G384">
            <v>5628</v>
          </cell>
          <cell r="H384">
            <v>102074</v>
          </cell>
          <cell r="J384">
            <v>5628</v>
          </cell>
          <cell r="K384">
            <v>5754.1340350711171</v>
          </cell>
          <cell r="L384">
            <v>11382.134035071118</v>
          </cell>
          <cell r="N384">
            <v>90691.865964928875</v>
          </cell>
          <cell r="P384">
            <v>5628</v>
          </cell>
          <cell r="Q384">
            <v>0</v>
          </cell>
          <cell r="R384">
            <v>0</v>
          </cell>
          <cell r="S384">
            <v>5754.1340350711171</v>
          </cell>
          <cell r="T384">
            <v>11382.134035071118</v>
          </cell>
          <cell r="V384">
            <v>26680.799999999999</v>
          </cell>
          <cell r="Z384">
            <v>672</v>
          </cell>
          <cell r="AA384">
            <v>6</v>
          </cell>
          <cell r="AB384">
            <v>0</v>
          </cell>
          <cell r="AC384">
            <v>0</v>
          </cell>
          <cell r="AD384">
            <v>0</v>
          </cell>
          <cell r="AE384">
            <v>0</v>
          </cell>
          <cell r="AF384">
            <v>96446</v>
          </cell>
          <cell r="AG384">
            <v>0</v>
          </cell>
          <cell r="AH384">
            <v>0</v>
          </cell>
          <cell r="AI384">
            <v>96446</v>
          </cell>
          <cell r="AJ384">
            <v>0</v>
          </cell>
          <cell r="AK384">
            <v>5628</v>
          </cell>
          <cell r="AL384">
            <v>102074</v>
          </cell>
          <cell r="AM384">
            <v>0</v>
          </cell>
          <cell r="AN384">
            <v>0</v>
          </cell>
          <cell r="AO384">
            <v>0</v>
          </cell>
          <cell r="AP384">
            <v>0</v>
          </cell>
          <cell r="AQ384">
            <v>102074</v>
          </cell>
          <cell r="AS384">
            <v>672</v>
          </cell>
          <cell r="AT384">
            <v>0</v>
          </cell>
          <cell r="AU384">
            <v>0</v>
          </cell>
          <cell r="AV384">
            <v>0</v>
          </cell>
          <cell r="AW384">
            <v>0</v>
          </cell>
          <cell r="AX384">
            <v>0</v>
          </cell>
          <cell r="AY384">
            <v>493357</v>
          </cell>
          <cell r="BH384">
            <v>0</v>
          </cell>
          <cell r="CA384">
            <v>672</v>
          </cell>
          <cell r="CB384">
            <v>721</v>
          </cell>
          <cell r="CC384" t="str">
            <v>GATEWAY</v>
          </cell>
          <cell r="CD384">
            <v>96446</v>
          </cell>
          <cell r="CE384">
            <v>92785</v>
          </cell>
          <cell r="CF384">
            <v>3661</v>
          </cell>
          <cell r="CG384">
            <v>17163</v>
          </cell>
          <cell r="CH384">
            <v>228.8</v>
          </cell>
          <cell r="CI384">
            <v>0</v>
          </cell>
          <cell r="CJ384">
            <v>21052.799999999999</v>
          </cell>
          <cell r="CK384">
            <v>5754.1340350711171</v>
          </cell>
          <cell r="DA384">
            <v>672</v>
          </cell>
          <cell r="DB384" t="str">
            <v>GATEWAY</v>
          </cell>
          <cell r="DG384">
            <v>0</v>
          </cell>
          <cell r="DK384">
            <v>0</v>
          </cell>
          <cell r="DL384">
            <v>0</v>
          </cell>
          <cell r="DN384">
            <v>0</v>
          </cell>
          <cell r="DP384">
            <v>3661</v>
          </cell>
          <cell r="DQ384">
            <v>9289</v>
          </cell>
          <cell r="DR384">
            <v>-5628</v>
          </cell>
          <cell r="DT384">
            <v>0</v>
          </cell>
          <cell r="EB384" t="str">
            <v>fy16</v>
          </cell>
          <cell r="EC384">
            <v>-672</v>
          </cell>
        </row>
        <row r="385">
          <cell r="A385">
            <v>673</v>
          </cell>
          <cell r="B385">
            <v>772</v>
          </cell>
          <cell r="C385" t="str">
            <v>GROTON DUNSTABLE</v>
          </cell>
          <cell r="D385">
            <v>48</v>
          </cell>
          <cell r="E385">
            <v>830299</v>
          </cell>
          <cell r="F385">
            <v>0</v>
          </cell>
          <cell r="G385">
            <v>45024</v>
          </cell>
          <cell r="H385">
            <v>875323</v>
          </cell>
          <cell r="J385">
            <v>45024</v>
          </cell>
          <cell r="K385">
            <v>157622</v>
          </cell>
          <cell r="L385">
            <v>202646</v>
          </cell>
          <cell r="N385">
            <v>672677</v>
          </cell>
          <cell r="P385">
            <v>45024</v>
          </cell>
          <cell r="Q385">
            <v>0</v>
          </cell>
          <cell r="R385">
            <v>0</v>
          </cell>
          <cell r="S385">
            <v>157622</v>
          </cell>
          <cell r="T385">
            <v>202646</v>
          </cell>
          <cell r="V385">
            <v>202646</v>
          </cell>
          <cell r="Z385">
            <v>673</v>
          </cell>
          <cell r="AA385">
            <v>48</v>
          </cell>
          <cell r="AB385">
            <v>0</v>
          </cell>
          <cell r="AC385">
            <v>0</v>
          </cell>
          <cell r="AD385">
            <v>0</v>
          </cell>
          <cell r="AE385">
            <v>0</v>
          </cell>
          <cell r="AF385">
            <v>830299</v>
          </cell>
          <cell r="AG385">
            <v>0</v>
          </cell>
          <cell r="AH385">
            <v>0</v>
          </cell>
          <cell r="AI385">
            <v>830299</v>
          </cell>
          <cell r="AJ385">
            <v>0</v>
          </cell>
          <cell r="AK385">
            <v>45024</v>
          </cell>
          <cell r="AL385">
            <v>875323</v>
          </cell>
          <cell r="AM385">
            <v>0</v>
          </cell>
          <cell r="AN385">
            <v>0</v>
          </cell>
          <cell r="AO385">
            <v>0</v>
          </cell>
          <cell r="AP385">
            <v>0</v>
          </cell>
          <cell r="AQ385">
            <v>875323</v>
          </cell>
          <cell r="AS385">
            <v>673</v>
          </cell>
          <cell r="AT385">
            <v>0</v>
          </cell>
          <cell r="AU385">
            <v>0</v>
          </cell>
          <cell r="AV385">
            <v>0</v>
          </cell>
          <cell r="AW385">
            <v>0</v>
          </cell>
          <cell r="AX385">
            <v>0</v>
          </cell>
          <cell r="AY385">
            <v>493357</v>
          </cell>
          <cell r="BH385">
            <v>0</v>
          </cell>
          <cell r="CA385">
            <v>673</v>
          </cell>
          <cell r="CB385">
            <v>772</v>
          </cell>
          <cell r="CC385" t="str">
            <v>GROTON DUNSTABLE</v>
          </cell>
          <cell r="CD385">
            <v>830299</v>
          </cell>
          <cell r="CE385">
            <v>672677</v>
          </cell>
          <cell r="CF385">
            <v>157622</v>
          </cell>
          <cell r="CG385">
            <v>0</v>
          </cell>
          <cell r="CH385">
            <v>0</v>
          </cell>
          <cell r="CI385">
            <v>0</v>
          </cell>
          <cell r="CJ385">
            <v>157622</v>
          </cell>
          <cell r="CK385">
            <v>157622</v>
          </cell>
          <cell r="DA385">
            <v>673</v>
          </cell>
          <cell r="DB385" t="str">
            <v>GROTON DUNSTABLE</v>
          </cell>
          <cell r="DG385">
            <v>0</v>
          </cell>
          <cell r="DK385">
            <v>0</v>
          </cell>
          <cell r="DL385">
            <v>0</v>
          </cell>
          <cell r="DN385">
            <v>0</v>
          </cell>
          <cell r="DP385">
            <v>157622</v>
          </cell>
          <cell r="DQ385">
            <v>202646</v>
          </cell>
          <cell r="DR385">
            <v>-45024</v>
          </cell>
          <cell r="DT385">
            <v>0</v>
          </cell>
          <cell r="EC385">
            <v>-673</v>
          </cell>
        </row>
        <row r="386">
          <cell r="A386">
            <v>674</v>
          </cell>
          <cell r="B386">
            <v>764</v>
          </cell>
          <cell r="C386" t="str">
            <v>GILL MONTAGUE</v>
          </cell>
          <cell r="D386">
            <v>72</v>
          </cell>
          <cell r="E386">
            <v>1210750</v>
          </cell>
          <cell r="F386">
            <v>0</v>
          </cell>
          <cell r="G386">
            <v>67536</v>
          </cell>
          <cell r="H386">
            <v>1278286</v>
          </cell>
          <cell r="J386">
            <v>67536</v>
          </cell>
          <cell r="K386">
            <v>221449.03144884101</v>
          </cell>
          <cell r="L386">
            <v>288985.03144884098</v>
          </cell>
          <cell r="N386">
            <v>989300.96855115902</v>
          </cell>
          <cell r="P386">
            <v>67536</v>
          </cell>
          <cell r="Q386">
            <v>0</v>
          </cell>
          <cell r="R386">
            <v>0</v>
          </cell>
          <cell r="S386">
            <v>221449.03144884101</v>
          </cell>
          <cell r="T386">
            <v>288985.03144884098</v>
          </cell>
          <cell r="V386">
            <v>369124.2</v>
          </cell>
          <cell r="Z386">
            <v>674</v>
          </cell>
          <cell r="AA386">
            <v>72</v>
          </cell>
          <cell r="AB386">
            <v>0</v>
          </cell>
          <cell r="AC386">
            <v>0</v>
          </cell>
          <cell r="AD386">
            <v>0</v>
          </cell>
          <cell r="AE386">
            <v>0</v>
          </cell>
          <cell r="AF386">
            <v>1210750</v>
          </cell>
          <cell r="AG386">
            <v>0</v>
          </cell>
          <cell r="AH386">
            <v>0</v>
          </cell>
          <cell r="AI386">
            <v>1210750</v>
          </cell>
          <cell r="AJ386">
            <v>0</v>
          </cell>
          <cell r="AK386">
            <v>67536</v>
          </cell>
          <cell r="AL386">
            <v>1278286</v>
          </cell>
          <cell r="AM386">
            <v>0</v>
          </cell>
          <cell r="AN386">
            <v>0</v>
          </cell>
          <cell r="AO386">
            <v>0</v>
          </cell>
          <cell r="AP386">
            <v>0</v>
          </cell>
          <cell r="AQ386">
            <v>1278286</v>
          </cell>
          <cell r="AS386">
            <v>674</v>
          </cell>
          <cell r="AT386">
            <v>0</v>
          </cell>
          <cell r="AU386">
            <v>0</v>
          </cell>
          <cell r="AV386">
            <v>0</v>
          </cell>
          <cell r="AW386">
            <v>0</v>
          </cell>
          <cell r="AX386">
            <v>0</v>
          </cell>
          <cell r="AY386">
            <v>493357</v>
          </cell>
          <cell r="BH386">
            <v>0</v>
          </cell>
          <cell r="CA386">
            <v>674</v>
          </cell>
          <cell r="CB386">
            <v>764</v>
          </cell>
          <cell r="CC386" t="str">
            <v>GILL MONTAGUE</v>
          </cell>
          <cell r="CD386">
            <v>1210750</v>
          </cell>
          <cell r="CE386">
            <v>993666</v>
          </cell>
          <cell r="CF386">
            <v>217084</v>
          </cell>
          <cell r="CG386">
            <v>35791.799999999996</v>
          </cell>
          <cell r="CH386">
            <v>48712.4</v>
          </cell>
          <cell r="CI386">
            <v>0</v>
          </cell>
          <cell r="CJ386">
            <v>301588.2</v>
          </cell>
          <cell r="CK386">
            <v>221449.03144884101</v>
          </cell>
          <cell r="DA386">
            <v>674</v>
          </cell>
          <cell r="DB386" t="str">
            <v>GILL MONTAGUE</v>
          </cell>
          <cell r="DG386">
            <v>0</v>
          </cell>
          <cell r="DK386">
            <v>0</v>
          </cell>
          <cell r="DL386">
            <v>0</v>
          </cell>
          <cell r="DN386">
            <v>0</v>
          </cell>
          <cell r="DP386">
            <v>217084</v>
          </cell>
          <cell r="DQ386">
            <v>284620</v>
          </cell>
          <cell r="DR386">
            <v>-67536</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V387">
            <v>0</v>
          </cell>
          <cell r="Z387">
            <v>675</v>
          </cell>
          <cell r="AS387">
            <v>675</v>
          </cell>
          <cell r="AT387">
            <v>0</v>
          </cell>
          <cell r="AU387">
            <v>0</v>
          </cell>
          <cell r="AV387">
            <v>0</v>
          </cell>
          <cell r="AW387">
            <v>0</v>
          </cell>
          <cell r="AX387">
            <v>0</v>
          </cell>
          <cell r="AY387">
            <v>493357</v>
          </cell>
          <cell r="BH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17</v>
          </cell>
          <cell r="E388">
            <v>271842</v>
          </cell>
          <cell r="F388">
            <v>0</v>
          </cell>
          <cell r="G388">
            <v>15946</v>
          </cell>
          <cell r="H388">
            <v>287788</v>
          </cell>
          <cell r="J388">
            <v>15946</v>
          </cell>
          <cell r="K388">
            <v>109137.46632166524</v>
          </cell>
          <cell r="L388">
            <v>125083.46632166524</v>
          </cell>
          <cell r="N388">
            <v>162704.53367833476</v>
          </cell>
          <cell r="P388">
            <v>15946</v>
          </cell>
          <cell r="Q388">
            <v>0</v>
          </cell>
          <cell r="R388">
            <v>0</v>
          </cell>
          <cell r="S388">
            <v>109137.46632166524</v>
          </cell>
          <cell r="T388">
            <v>125083.46632166524</v>
          </cell>
          <cell r="V388">
            <v>147153.79999999999</v>
          </cell>
          <cell r="Z388">
            <v>680</v>
          </cell>
          <cell r="AA388">
            <v>17</v>
          </cell>
          <cell r="AB388">
            <v>0</v>
          </cell>
          <cell r="AC388">
            <v>0</v>
          </cell>
          <cell r="AD388">
            <v>0</v>
          </cell>
          <cell r="AE388">
            <v>0</v>
          </cell>
          <cell r="AF388">
            <v>271842</v>
          </cell>
          <cell r="AG388">
            <v>0</v>
          </cell>
          <cell r="AH388">
            <v>0</v>
          </cell>
          <cell r="AI388">
            <v>271842</v>
          </cell>
          <cell r="AJ388">
            <v>0</v>
          </cell>
          <cell r="AK388">
            <v>15946</v>
          </cell>
          <cell r="AL388">
            <v>287788</v>
          </cell>
          <cell r="AM388">
            <v>0</v>
          </cell>
          <cell r="AN388">
            <v>0</v>
          </cell>
          <cell r="AO388">
            <v>0</v>
          </cell>
          <cell r="AP388">
            <v>0</v>
          </cell>
          <cell r="AQ388">
            <v>287788</v>
          </cell>
          <cell r="AS388">
            <v>680</v>
          </cell>
          <cell r="AT388">
            <v>0</v>
          </cell>
          <cell r="AU388">
            <v>0</v>
          </cell>
          <cell r="AV388">
            <v>0</v>
          </cell>
          <cell r="AW388">
            <v>0</v>
          </cell>
          <cell r="AX388">
            <v>0</v>
          </cell>
          <cell r="AY388">
            <v>493357</v>
          </cell>
          <cell r="BH388">
            <v>0</v>
          </cell>
          <cell r="CA388">
            <v>680</v>
          </cell>
          <cell r="CB388">
            <v>725</v>
          </cell>
          <cell r="CC388" t="str">
            <v>HAMPDEN WILBRAHAM</v>
          </cell>
          <cell r="CD388">
            <v>271842</v>
          </cell>
          <cell r="CE388">
            <v>165770</v>
          </cell>
          <cell r="CF388">
            <v>106072</v>
          </cell>
          <cell r="CG388">
            <v>25135.8</v>
          </cell>
          <cell r="CH388">
            <v>0</v>
          </cell>
          <cell r="CI388">
            <v>0</v>
          </cell>
          <cell r="CJ388">
            <v>131207.79999999999</v>
          </cell>
          <cell r="CK388">
            <v>109137.46632166524</v>
          </cell>
          <cell r="DA388">
            <v>680</v>
          </cell>
          <cell r="DB388" t="str">
            <v>HAMPDEN WILBRAHAM</v>
          </cell>
          <cell r="DG388">
            <v>0</v>
          </cell>
          <cell r="DK388">
            <v>0</v>
          </cell>
          <cell r="DL388">
            <v>0</v>
          </cell>
          <cell r="DN388">
            <v>0</v>
          </cell>
          <cell r="DP388">
            <v>106072</v>
          </cell>
          <cell r="DQ388">
            <v>122018</v>
          </cell>
          <cell r="DR388">
            <v>-15946</v>
          </cell>
          <cell r="DT388">
            <v>0</v>
          </cell>
          <cell r="EC388">
            <v>-680</v>
          </cell>
        </row>
        <row r="389">
          <cell r="A389">
            <v>683</v>
          </cell>
          <cell r="B389">
            <v>726</v>
          </cell>
          <cell r="C389" t="str">
            <v>HAMPSHIRE</v>
          </cell>
          <cell r="D389">
            <v>22</v>
          </cell>
          <cell r="E389">
            <v>401607</v>
          </cell>
          <cell r="F389">
            <v>0</v>
          </cell>
          <cell r="G389">
            <v>20636</v>
          </cell>
          <cell r="H389">
            <v>422243</v>
          </cell>
          <cell r="J389">
            <v>20636</v>
          </cell>
          <cell r="K389">
            <v>8025.692744855799</v>
          </cell>
          <cell r="L389">
            <v>28661.692744855798</v>
          </cell>
          <cell r="N389">
            <v>393581.30725514423</v>
          </cell>
          <cell r="P389">
            <v>20636</v>
          </cell>
          <cell r="Q389">
            <v>0</v>
          </cell>
          <cell r="R389">
            <v>0</v>
          </cell>
          <cell r="S389">
            <v>8025.692744855799</v>
          </cell>
          <cell r="T389">
            <v>28661.692744855798</v>
          </cell>
          <cell r="V389">
            <v>86444</v>
          </cell>
          <cell r="Z389">
            <v>683</v>
          </cell>
          <cell r="AA389">
            <v>22</v>
          </cell>
          <cell r="AB389">
            <v>0</v>
          </cell>
          <cell r="AC389">
            <v>0</v>
          </cell>
          <cell r="AD389">
            <v>0</v>
          </cell>
          <cell r="AE389">
            <v>0</v>
          </cell>
          <cell r="AF389">
            <v>401607</v>
          </cell>
          <cell r="AG389">
            <v>0</v>
          </cell>
          <cell r="AH389">
            <v>0</v>
          </cell>
          <cell r="AI389">
            <v>401607</v>
          </cell>
          <cell r="AJ389">
            <v>0</v>
          </cell>
          <cell r="AK389">
            <v>20636</v>
          </cell>
          <cell r="AL389">
            <v>422243</v>
          </cell>
          <cell r="AM389">
            <v>0</v>
          </cell>
          <cell r="AN389">
            <v>0</v>
          </cell>
          <cell r="AO389">
            <v>0</v>
          </cell>
          <cell r="AP389">
            <v>0</v>
          </cell>
          <cell r="AQ389">
            <v>422243</v>
          </cell>
          <cell r="AS389">
            <v>683</v>
          </cell>
          <cell r="AT389">
            <v>0</v>
          </cell>
          <cell r="AU389">
            <v>0</v>
          </cell>
          <cell r="AV389">
            <v>0</v>
          </cell>
          <cell r="AW389">
            <v>0</v>
          </cell>
          <cell r="AX389">
            <v>0</v>
          </cell>
          <cell r="AY389">
            <v>493357</v>
          </cell>
          <cell r="BH389">
            <v>0</v>
          </cell>
          <cell r="CA389">
            <v>683</v>
          </cell>
          <cell r="CB389">
            <v>726</v>
          </cell>
          <cell r="CC389" t="str">
            <v>HAMPSHIRE</v>
          </cell>
          <cell r="CD389">
            <v>401607</v>
          </cell>
          <cell r="CE389">
            <v>418146</v>
          </cell>
          <cell r="CF389">
            <v>0</v>
          </cell>
          <cell r="CG389">
            <v>65808</v>
          </cell>
          <cell r="CH389">
            <v>0</v>
          </cell>
          <cell r="CI389">
            <v>0</v>
          </cell>
          <cell r="CJ389">
            <v>65808</v>
          </cell>
          <cell r="CK389">
            <v>8025.692744855799</v>
          </cell>
          <cell r="DA389">
            <v>683</v>
          </cell>
          <cell r="DB389" t="str">
            <v>HAMPSHIRE</v>
          </cell>
          <cell r="DG389">
            <v>0</v>
          </cell>
          <cell r="DK389">
            <v>0</v>
          </cell>
          <cell r="DL389">
            <v>0</v>
          </cell>
          <cell r="DN389">
            <v>0</v>
          </cell>
          <cell r="DP389">
            <v>0</v>
          </cell>
          <cell r="DQ389">
            <v>4097</v>
          </cell>
          <cell r="DR389">
            <v>-4097</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V390">
            <v>0</v>
          </cell>
          <cell r="Z390">
            <v>685</v>
          </cell>
          <cell r="AS390">
            <v>685</v>
          </cell>
          <cell r="AT390">
            <v>0</v>
          </cell>
          <cell r="AU390">
            <v>0</v>
          </cell>
          <cell r="AV390">
            <v>0</v>
          </cell>
          <cell r="AW390">
            <v>0</v>
          </cell>
          <cell r="AX390">
            <v>0</v>
          </cell>
          <cell r="AY390">
            <v>493357</v>
          </cell>
          <cell r="BH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23</v>
          </cell>
          <cell r="E391">
            <v>348980</v>
          </cell>
          <cell r="F391">
            <v>0</v>
          </cell>
          <cell r="G391">
            <v>21574</v>
          </cell>
          <cell r="H391">
            <v>370554</v>
          </cell>
          <cell r="J391">
            <v>21574</v>
          </cell>
          <cell r="K391">
            <v>41567.533459335609</v>
          </cell>
          <cell r="L391">
            <v>63141.533459335609</v>
          </cell>
          <cell r="N391">
            <v>307412.46654066438</v>
          </cell>
          <cell r="P391">
            <v>21574</v>
          </cell>
          <cell r="Q391">
            <v>0</v>
          </cell>
          <cell r="R391">
            <v>0</v>
          </cell>
          <cell r="S391">
            <v>41567.533459335609</v>
          </cell>
          <cell r="T391">
            <v>63141.533459335609</v>
          </cell>
          <cell r="V391">
            <v>137322.79999999999</v>
          </cell>
          <cell r="Z391">
            <v>690</v>
          </cell>
          <cell r="AA391">
            <v>23</v>
          </cell>
          <cell r="AB391">
            <v>0</v>
          </cell>
          <cell r="AC391">
            <v>0</v>
          </cell>
          <cell r="AD391">
            <v>0</v>
          </cell>
          <cell r="AE391">
            <v>0</v>
          </cell>
          <cell r="AF391">
            <v>348980</v>
          </cell>
          <cell r="AG391">
            <v>0</v>
          </cell>
          <cell r="AH391">
            <v>0</v>
          </cell>
          <cell r="AI391">
            <v>348980</v>
          </cell>
          <cell r="AJ391">
            <v>0</v>
          </cell>
          <cell r="AK391">
            <v>21574</v>
          </cell>
          <cell r="AL391">
            <v>370554</v>
          </cell>
          <cell r="AM391">
            <v>0</v>
          </cell>
          <cell r="AN391">
            <v>0</v>
          </cell>
          <cell r="AO391">
            <v>0</v>
          </cell>
          <cell r="AP391">
            <v>0</v>
          </cell>
          <cell r="AQ391">
            <v>370554</v>
          </cell>
          <cell r="AS391">
            <v>690</v>
          </cell>
          <cell r="AT391">
            <v>0</v>
          </cell>
          <cell r="AU391">
            <v>0</v>
          </cell>
          <cell r="AV391">
            <v>0</v>
          </cell>
          <cell r="AW391">
            <v>0</v>
          </cell>
          <cell r="AX391">
            <v>0</v>
          </cell>
          <cell r="AY391">
            <v>493357</v>
          </cell>
          <cell r="BH391">
            <v>0</v>
          </cell>
          <cell r="CA391">
            <v>690</v>
          </cell>
          <cell r="CB391">
            <v>728</v>
          </cell>
          <cell r="CC391" t="str">
            <v>KING PHILIP</v>
          </cell>
          <cell r="CD391">
            <v>348980</v>
          </cell>
          <cell r="CE391">
            <v>316318</v>
          </cell>
          <cell r="CF391">
            <v>32662</v>
          </cell>
          <cell r="CG391">
            <v>73022.399999999994</v>
          </cell>
          <cell r="CH391">
            <v>10064.400000000001</v>
          </cell>
          <cell r="CI391">
            <v>0</v>
          </cell>
          <cell r="CJ391">
            <v>115748.79999999999</v>
          </cell>
          <cell r="CK391">
            <v>41567.533459335609</v>
          </cell>
          <cell r="DA391">
            <v>690</v>
          </cell>
          <cell r="DB391" t="str">
            <v>KING PHILIP</v>
          </cell>
          <cell r="DG391">
            <v>0</v>
          </cell>
          <cell r="DK391">
            <v>0</v>
          </cell>
          <cell r="DL391">
            <v>0</v>
          </cell>
          <cell r="DN391">
            <v>0</v>
          </cell>
          <cell r="DP391">
            <v>32662</v>
          </cell>
          <cell r="DQ391">
            <v>54236</v>
          </cell>
          <cell r="DR391">
            <v>-21574</v>
          </cell>
          <cell r="DT391">
            <v>0</v>
          </cell>
          <cell r="EC391">
            <v>-690</v>
          </cell>
        </row>
        <row r="392">
          <cell r="A392">
            <v>695</v>
          </cell>
          <cell r="B392">
            <v>729</v>
          </cell>
          <cell r="C392" t="str">
            <v>LINCOLN SUDBURY</v>
          </cell>
          <cell r="D392">
            <v>5</v>
          </cell>
          <cell r="E392">
            <v>92289</v>
          </cell>
          <cell r="F392">
            <v>0</v>
          </cell>
          <cell r="G392">
            <v>4690</v>
          </cell>
          <cell r="H392">
            <v>96979</v>
          </cell>
          <cell r="J392">
            <v>4690</v>
          </cell>
          <cell r="K392">
            <v>3169.1119174601135</v>
          </cell>
          <cell r="L392">
            <v>7859.1119174601135</v>
          </cell>
          <cell r="N392">
            <v>89119.888082539881</v>
          </cell>
          <cell r="P392">
            <v>4690</v>
          </cell>
          <cell r="Q392">
            <v>0</v>
          </cell>
          <cell r="R392">
            <v>0</v>
          </cell>
          <cell r="S392">
            <v>3169.1119174601135</v>
          </cell>
          <cell r="T392">
            <v>7859.1119174601135</v>
          </cell>
          <cell r="V392">
            <v>32919</v>
          </cell>
          <cell r="Z392">
            <v>695</v>
          </cell>
          <cell r="AA392">
            <v>5</v>
          </cell>
          <cell r="AB392">
            <v>0</v>
          </cell>
          <cell r="AC392">
            <v>0</v>
          </cell>
          <cell r="AD392">
            <v>0</v>
          </cell>
          <cell r="AE392">
            <v>0</v>
          </cell>
          <cell r="AF392">
            <v>92289</v>
          </cell>
          <cell r="AG392">
            <v>0</v>
          </cell>
          <cell r="AH392">
            <v>0</v>
          </cell>
          <cell r="AI392">
            <v>92289</v>
          </cell>
          <cell r="AJ392">
            <v>0</v>
          </cell>
          <cell r="AK392">
            <v>4690</v>
          </cell>
          <cell r="AL392">
            <v>96979</v>
          </cell>
          <cell r="AM392">
            <v>0</v>
          </cell>
          <cell r="AN392">
            <v>0</v>
          </cell>
          <cell r="AO392">
            <v>0</v>
          </cell>
          <cell r="AP392">
            <v>0</v>
          </cell>
          <cell r="AQ392">
            <v>96979</v>
          </cell>
          <cell r="AS392">
            <v>695</v>
          </cell>
          <cell r="AT392">
            <v>0</v>
          </cell>
          <cell r="AU392">
            <v>0</v>
          </cell>
          <cell r="AV392">
            <v>0</v>
          </cell>
          <cell r="AW392">
            <v>0</v>
          </cell>
          <cell r="AX392">
            <v>0</v>
          </cell>
          <cell r="AY392">
            <v>493357</v>
          </cell>
          <cell r="BH392">
            <v>0</v>
          </cell>
          <cell r="CA392">
            <v>695</v>
          </cell>
          <cell r="CB392">
            <v>729</v>
          </cell>
          <cell r="CC392" t="str">
            <v>LINCOLN SUDBURY</v>
          </cell>
          <cell r="CD392">
            <v>92289</v>
          </cell>
          <cell r="CE392">
            <v>90670</v>
          </cell>
          <cell r="CF392">
            <v>1619</v>
          </cell>
          <cell r="CG392">
            <v>12710.4</v>
          </cell>
          <cell r="CH392">
            <v>13899.6</v>
          </cell>
          <cell r="CI392">
            <v>0</v>
          </cell>
          <cell r="CJ392">
            <v>28229</v>
          </cell>
          <cell r="CK392">
            <v>3169.1119174601135</v>
          </cell>
          <cell r="DA392">
            <v>695</v>
          </cell>
          <cell r="DB392" t="str">
            <v>LINCOLN SUDBURY</v>
          </cell>
          <cell r="DG392">
            <v>0</v>
          </cell>
          <cell r="DK392">
            <v>0</v>
          </cell>
          <cell r="DL392">
            <v>0</v>
          </cell>
          <cell r="DN392">
            <v>0</v>
          </cell>
          <cell r="DP392">
            <v>1619</v>
          </cell>
          <cell r="DQ392">
            <v>6309</v>
          </cell>
          <cell r="DR392">
            <v>-4690</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V393">
            <v>0</v>
          </cell>
          <cell r="Z393">
            <v>698</v>
          </cell>
          <cell r="AS393">
            <v>698</v>
          </cell>
          <cell r="AT393">
            <v>0</v>
          </cell>
          <cell r="AU393">
            <v>0</v>
          </cell>
          <cell r="AV393">
            <v>0</v>
          </cell>
          <cell r="AW393">
            <v>0</v>
          </cell>
          <cell r="AX393">
            <v>0</v>
          </cell>
          <cell r="AY393">
            <v>493357</v>
          </cell>
          <cell r="BH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42</v>
          </cell>
          <cell r="E394">
            <v>1156890</v>
          </cell>
          <cell r="F394">
            <v>0</v>
          </cell>
          <cell r="G394">
            <v>39396</v>
          </cell>
          <cell r="H394">
            <v>1196286</v>
          </cell>
          <cell r="J394">
            <v>39396</v>
          </cell>
          <cell r="K394">
            <v>281495.48537285416</v>
          </cell>
          <cell r="L394">
            <v>320891.48537285416</v>
          </cell>
          <cell r="N394">
            <v>875394.51462714584</v>
          </cell>
          <cell r="P394">
            <v>39396</v>
          </cell>
          <cell r="Q394">
            <v>0</v>
          </cell>
          <cell r="R394">
            <v>0</v>
          </cell>
          <cell r="S394">
            <v>281495.48537285416</v>
          </cell>
          <cell r="T394">
            <v>320891.48537285416</v>
          </cell>
          <cell r="V394">
            <v>410998.8</v>
          </cell>
          <cell r="Z394">
            <v>700</v>
          </cell>
          <cell r="AA394">
            <v>42</v>
          </cell>
          <cell r="AB394">
            <v>0</v>
          </cell>
          <cell r="AC394">
            <v>0</v>
          </cell>
          <cell r="AD394">
            <v>9</v>
          </cell>
          <cell r="AE394">
            <v>0</v>
          </cell>
          <cell r="AF394">
            <v>1156890</v>
          </cell>
          <cell r="AG394">
            <v>0</v>
          </cell>
          <cell r="AH394">
            <v>0</v>
          </cell>
          <cell r="AI394">
            <v>1156890</v>
          </cell>
          <cell r="AJ394">
            <v>0</v>
          </cell>
          <cell r="AK394">
            <v>39396</v>
          </cell>
          <cell r="AL394">
            <v>1196286</v>
          </cell>
          <cell r="AM394">
            <v>0</v>
          </cell>
          <cell r="AN394">
            <v>0</v>
          </cell>
          <cell r="AO394">
            <v>0</v>
          </cell>
          <cell r="AP394">
            <v>0</v>
          </cell>
          <cell r="AQ394">
            <v>1196286</v>
          </cell>
          <cell r="AS394">
            <v>700</v>
          </cell>
          <cell r="AT394">
            <v>0</v>
          </cell>
          <cell r="AU394">
            <v>0</v>
          </cell>
          <cell r="AV394">
            <v>0</v>
          </cell>
          <cell r="AW394">
            <v>0</v>
          </cell>
          <cell r="AX394">
            <v>0</v>
          </cell>
          <cell r="AY394">
            <v>493357</v>
          </cell>
          <cell r="BH394">
            <v>0</v>
          </cell>
          <cell r="CA394">
            <v>700</v>
          </cell>
          <cell r="CB394">
            <v>731</v>
          </cell>
          <cell r="CC394" t="str">
            <v>MARTHAS VINEYARD</v>
          </cell>
          <cell r="CD394">
            <v>1156890</v>
          </cell>
          <cell r="CE394">
            <v>887910</v>
          </cell>
          <cell r="CF394">
            <v>268980</v>
          </cell>
          <cell r="CG394">
            <v>102622.8</v>
          </cell>
          <cell r="CH394">
            <v>0</v>
          </cell>
          <cell r="CI394">
            <v>0</v>
          </cell>
          <cell r="CJ394">
            <v>371602.8</v>
          </cell>
          <cell r="CK394">
            <v>281495.48537285416</v>
          </cell>
          <cell r="DA394">
            <v>700</v>
          </cell>
          <cell r="DB394" t="str">
            <v>MARTHAS VINEYARD</v>
          </cell>
          <cell r="DG394">
            <v>0</v>
          </cell>
          <cell r="DK394">
            <v>0</v>
          </cell>
          <cell r="DL394">
            <v>0</v>
          </cell>
          <cell r="DN394">
            <v>0</v>
          </cell>
          <cell r="DP394">
            <v>268980</v>
          </cell>
          <cell r="DQ394">
            <v>308376</v>
          </cell>
          <cell r="DR394">
            <v>-39396</v>
          </cell>
          <cell r="DT394">
            <v>0</v>
          </cell>
          <cell r="EC394">
            <v>-700</v>
          </cell>
        </row>
        <row r="395">
          <cell r="A395">
            <v>705</v>
          </cell>
          <cell r="B395">
            <v>732</v>
          </cell>
          <cell r="C395" t="str">
            <v>MASCONOMET</v>
          </cell>
          <cell r="D395">
            <v>2</v>
          </cell>
          <cell r="E395">
            <v>35818</v>
          </cell>
          <cell r="F395">
            <v>0</v>
          </cell>
          <cell r="G395">
            <v>1876</v>
          </cell>
          <cell r="H395">
            <v>37694</v>
          </cell>
          <cell r="J395">
            <v>1876</v>
          </cell>
          <cell r="K395">
            <v>2953.6568895523733</v>
          </cell>
          <cell r="L395">
            <v>4829.6568895523733</v>
          </cell>
          <cell r="N395">
            <v>32864.343110447626</v>
          </cell>
          <cell r="P395">
            <v>1876</v>
          </cell>
          <cell r="Q395">
            <v>0</v>
          </cell>
          <cell r="R395">
            <v>0</v>
          </cell>
          <cell r="S395">
            <v>2953.6568895523733</v>
          </cell>
          <cell r="T395">
            <v>4829.6568895523733</v>
          </cell>
          <cell r="V395">
            <v>26095</v>
          </cell>
          <cell r="Z395">
            <v>705</v>
          </cell>
          <cell r="AA395">
            <v>2</v>
          </cell>
          <cell r="AB395">
            <v>0</v>
          </cell>
          <cell r="AC395">
            <v>0</v>
          </cell>
          <cell r="AD395">
            <v>0</v>
          </cell>
          <cell r="AE395">
            <v>0</v>
          </cell>
          <cell r="AF395">
            <v>35818</v>
          </cell>
          <cell r="AG395">
            <v>0</v>
          </cell>
          <cell r="AH395">
            <v>0</v>
          </cell>
          <cell r="AI395">
            <v>35818</v>
          </cell>
          <cell r="AJ395">
            <v>0</v>
          </cell>
          <cell r="AK395">
            <v>1876</v>
          </cell>
          <cell r="AL395">
            <v>37694</v>
          </cell>
          <cell r="AM395">
            <v>0</v>
          </cell>
          <cell r="AN395">
            <v>0</v>
          </cell>
          <cell r="AO395">
            <v>0</v>
          </cell>
          <cell r="AP395">
            <v>0</v>
          </cell>
          <cell r="AQ395">
            <v>37694</v>
          </cell>
          <cell r="AS395">
            <v>705</v>
          </cell>
          <cell r="AT395">
            <v>0</v>
          </cell>
          <cell r="AU395">
            <v>0</v>
          </cell>
          <cell r="AV395">
            <v>0</v>
          </cell>
          <cell r="AW395">
            <v>0</v>
          </cell>
          <cell r="AX395">
            <v>0</v>
          </cell>
          <cell r="AY395">
            <v>493357</v>
          </cell>
          <cell r="BH395">
            <v>0</v>
          </cell>
          <cell r="CA395">
            <v>705</v>
          </cell>
          <cell r="CB395">
            <v>732</v>
          </cell>
          <cell r="CC395" t="str">
            <v>MASCONOMET</v>
          </cell>
          <cell r="CD395">
            <v>35818</v>
          </cell>
          <cell r="CE395">
            <v>70472</v>
          </cell>
          <cell r="CF395">
            <v>0</v>
          </cell>
          <cell r="CG395">
            <v>24219</v>
          </cell>
          <cell r="CH395">
            <v>0</v>
          </cell>
          <cell r="CI395">
            <v>0</v>
          </cell>
          <cell r="CJ395">
            <v>24219</v>
          </cell>
          <cell r="CK395">
            <v>2953.6568895523733</v>
          </cell>
          <cell r="DA395">
            <v>705</v>
          </cell>
          <cell r="DB395" t="str">
            <v>MASCONOMET</v>
          </cell>
          <cell r="DG395">
            <v>0</v>
          </cell>
          <cell r="DK395">
            <v>0</v>
          </cell>
          <cell r="DL395">
            <v>0</v>
          </cell>
          <cell r="DN395">
            <v>0</v>
          </cell>
          <cell r="DP395">
            <v>0</v>
          </cell>
          <cell r="DQ395">
            <v>0</v>
          </cell>
          <cell r="DR395">
            <v>0</v>
          </cell>
          <cell r="DT395">
            <v>0</v>
          </cell>
          <cell r="EC395">
            <v>-705</v>
          </cell>
        </row>
        <row r="396">
          <cell r="A396">
            <v>710</v>
          </cell>
          <cell r="B396">
            <v>733</v>
          </cell>
          <cell r="C396" t="str">
            <v>MENDON UPTON</v>
          </cell>
          <cell r="D396">
            <v>13</v>
          </cell>
          <cell r="E396">
            <v>204226</v>
          </cell>
          <cell r="F396">
            <v>0</v>
          </cell>
          <cell r="G396">
            <v>12194</v>
          </cell>
          <cell r="H396">
            <v>216420</v>
          </cell>
          <cell r="J396">
            <v>12194</v>
          </cell>
          <cell r="K396">
            <v>37808</v>
          </cell>
          <cell r="L396">
            <v>50002</v>
          </cell>
          <cell r="N396">
            <v>166418</v>
          </cell>
          <cell r="P396">
            <v>12194</v>
          </cell>
          <cell r="Q396">
            <v>0</v>
          </cell>
          <cell r="R396">
            <v>0</v>
          </cell>
          <cell r="S396">
            <v>37808</v>
          </cell>
          <cell r="T396">
            <v>50002</v>
          </cell>
          <cell r="V396">
            <v>82166</v>
          </cell>
          <cell r="Z396">
            <v>710</v>
          </cell>
          <cell r="AA396">
            <v>13</v>
          </cell>
          <cell r="AB396">
            <v>0</v>
          </cell>
          <cell r="AC396">
            <v>0</v>
          </cell>
          <cell r="AD396">
            <v>0</v>
          </cell>
          <cell r="AE396">
            <v>0</v>
          </cell>
          <cell r="AF396">
            <v>204226</v>
          </cell>
          <cell r="AG396">
            <v>0</v>
          </cell>
          <cell r="AH396">
            <v>0</v>
          </cell>
          <cell r="AI396">
            <v>204226</v>
          </cell>
          <cell r="AJ396">
            <v>0</v>
          </cell>
          <cell r="AK396">
            <v>12194</v>
          </cell>
          <cell r="AL396">
            <v>216420</v>
          </cell>
          <cell r="AM396">
            <v>0</v>
          </cell>
          <cell r="AN396">
            <v>0</v>
          </cell>
          <cell r="AO396">
            <v>0</v>
          </cell>
          <cell r="AP396">
            <v>0</v>
          </cell>
          <cell r="AQ396">
            <v>216420</v>
          </cell>
          <cell r="AS396">
            <v>710</v>
          </cell>
          <cell r="AT396">
            <v>0</v>
          </cell>
          <cell r="AU396">
            <v>0</v>
          </cell>
          <cell r="AV396">
            <v>0</v>
          </cell>
          <cell r="AW396">
            <v>0</v>
          </cell>
          <cell r="AX396">
            <v>0</v>
          </cell>
          <cell r="AY396">
            <v>493357</v>
          </cell>
          <cell r="BH396">
            <v>0</v>
          </cell>
          <cell r="CA396">
            <v>710</v>
          </cell>
          <cell r="CB396">
            <v>733</v>
          </cell>
          <cell r="CC396" t="str">
            <v>MENDON UPTON</v>
          </cell>
          <cell r="CD396">
            <v>204226</v>
          </cell>
          <cell r="CE396">
            <v>166418</v>
          </cell>
          <cell r="CF396">
            <v>37808</v>
          </cell>
          <cell r="CG396">
            <v>0</v>
          </cell>
          <cell r="CH396">
            <v>32164</v>
          </cell>
          <cell r="CI396">
            <v>0</v>
          </cell>
          <cell r="CJ396">
            <v>69972</v>
          </cell>
          <cell r="CK396">
            <v>37808</v>
          </cell>
          <cell r="DA396">
            <v>710</v>
          </cell>
          <cell r="DB396" t="str">
            <v>MENDON UPTON</v>
          </cell>
          <cell r="DG396">
            <v>0</v>
          </cell>
          <cell r="DK396">
            <v>0</v>
          </cell>
          <cell r="DL396">
            <v>0</v>
          </cell>
          <cell r="DN396">
            <v>0</v>
          </cell>
          <cell r="DP396">
            <v>37808</v>
          </cell>
          <cell r="DQ396">
            <v>50002</v>
          </cell>
          <cell r="DR396">
            <v>-12194</v>
          </cell>
          <cell r="DT396">
            <v>0</v>
          </cell>
          <cell r="EC396">
            <v>-710</v>
          </cell>
        </row>
        <row r="397">
          <cell r="A397">
            <v>712</v>
          </cell>
          <cell r="B397">
            <v>811</v>
          </cell>
          <cell r="C397" t="str">
            <v>MONOMOY</v>
          </cell>
          <cell r="D397">
            <v>55</v>
          </cell>
          <cell r="E397">
            <v>1071059</v>
          </cell>
          <cell r="F397">
            <v>0</v>
          </cell>
          <cell r="G397">
            <v>51590</v>
          </cell>
          <cell r="H397">
            <v>1122649</v>
          </cell>
          <cell r="J397">
            <v>51590</v>
          </cell>
          <cell r="K397">
            <v>3197.6912194584097</v>
          </cell>
          <cell r="L397">
            <v>54787.691219458407</v>
          </cell>
          <cell r="N397">
            <v>1067861.3087805416</v>
          </cell>
          <cell r="P397">
            <v>51590</v>
          </cell>
          <cell r="Q397">
            <v>0</v>
          </cell>
          <cell r="R397">
            <v>0</v>
          </cell>
          <cell r="S397">
            <v>3197.6912194584097</v>
          </cell>
          <cell r="T397">
            <v>54787.691219458407</v>
          </cell>
          <cell r="V397">
            <v>77810</v>
          </cell>
          <cell r="Z397">
            <v>712</v>
          </cell>
          <cell r="AA397">
            <v>55</v>
          </cell>
          <cell r="AB397">
            <v>0</v>
          </cell>
          <cell r="AC397">
            <v>0</v>
          </cell>
          <cell r="AD397">
            <v>0</v>
          </cell>
          <cell r="AE397">
            <v>0</v>
          </cell>
          <cell r="AF397">
            <v>1071059</v>
          </cell>
          <cell r="AG397">
            <v>0</v>
          </cell>
          <cell r="AH397">
            <v>0</v>
          </cell>
          <cell r="AI397">
            <v>1071059</v>
          </cell>
          <cell r="AJ397">
            <v>0</v>
          </cell>
          <cell r="AK397">
            <v>51590</v>
          </cell>
          <cell r="AL397">
            <v>1122649</v>
          </cell>
          <cell r="AM397">
            <v>0</v>
          </cell>
          <cell r="AN397">
            <v>0</v>
          </cell>
          <cell r="AO397">
            <v>0</v>
          </cell>
          <cell r="AP397">
            <v>0</v>
          </cell>
          <cell r="AQ397">
            <v>1122649</v>
          </cell>
          <cell r="AS397">
            <v>712</v>
          </cell>
          <cell r="AT397">
            <v>0</v>
          </cell>
          <cell r="AU397">
            <v>0</v>
          </cell>
          <cell r="AV397">
            <v>0</v>
          </cell>
          <cell r="AW397">
            <v>0</v>
          </cell>
          <cell r="AX397">
            <v>0</v>
          </cell>
          <cell r="AY397">
            <v>493357</v>
          </cell>
          <cell r="BH397">
            <v>0</v>
          </cell>
          <cell r="CA397">
            <v>712</v>
          </cell>
          <cell r="CB397">
            <v>811</v>
          </cell>
          <cell r="CC397" t="str">
            <v>MONOMOY</v>
          </cell>
          <cell r="CD397">
            <v>1071059</v>
          </cell>
          <cell r="CE397">
            <v>1197690</v>
          </cell>
          <cell r="CF397">
            <v>0</v>
          </cell>
          <cell r="CG397">
            <v>26220</v>
          </cell>
          <cell r="CH397">
            <v>0</v>
          </cell>
          <cell r="CI397">
            <v>0</v>
          </cell>
          <cell r="CJ397">
            <v>26220</v>
          </cell>
          <cell r="CK397">
            <v>3197.6912194584097</v>
          </cell>
          <cell r="DA397">
            <v>712</v>
          </cell>
          <cell r="DB397" t="str">
            <v>MONOMOY</v>
          </cell>
          <cell r="DG397">
            <v>0</v>
          </cell>
          <cell r="DK397">
            <v>0</v>
          </cell>
          <cell r="DL397">
            <v>0</v>
          </cell>
          <cell r="DN397">
            <v>0</v>
          </cell>
          <cell r="DP397">
            <v>0</v>
          </cell>
          <cell r="DQ397">
            <v>0</v>
          </cell>
          <cell r="DR397">
            <v>0</v>
          </cell>
          <cell r="DT397">
            <v>0</v>
          </cell>
          <cell r="EB397" t="str">
            <v>fy13</v>
          </cell>
          <cell r="EC397">
            <v>-712</v>
          </cell>
        </row>
        <row r="398">
          <cell r="A398">
            <v>715</v>
          </cell>
          <cell r="B398">
            <v>736</v>
          </cell>
          <cell r="C398" t="str">
            <v>MOUNT GREYLOCK</v>
          </cell>
          <cell r="D398">
            <v>9</v>
          </cell>
          <cell r="E398">
            <v>177588</v>
          </cell>
          <cell r="F398">
            <v>0</v>
          </cell>
          <cell r="G398">
            <v>8442</v>
          </cell>
          <cell r="H398">
            <v>186030</v>
          </cell>
          <cell r="J398">
            <v>8442</v>
          </cell>
          <cell r="K398">
            <v>7783.527871927392</v>
          </cell>
          <cell r="L398">
            <v>16225.527871927392</v>
          </cell>
          <cell r="N398">
            <v>169804.47212807261</v>
          </cell>
          <cell r="P398">
            <v>8442</v>
          </cell>
          <cell r="Q398">
            <v>0</v>
          </cell>
          <cell r="R398">
            <v>0</v>
          </cell>
          <cell r="S398">
            <v>7783.527871927392</v>
          </cell>
          <cell r="T398">
            <v>16225.527871927392</v>
          </cell>
          <cell r="V398">
            <v>27619.199999999997</v>
          </cell>
          <cell r="Z398">
            <v>715</v>
          </cell>
          <cell r="AA398">
            <v>9</v>
          </cell>
          <cell r="AB398">
            <v>0</v>
          </cell>
          <cell r="AC398">
            <v>0</v>
          </cell>
          <cell r="AD398">
            <v>0</v>
          </cell>
          <cell r="AE398">
            <v>0</v>
          </cell>
          <cell r="AF398">
            <v>177588</v>
          </cell>
          <cell r="AG398">
            <v>0</v>
          </cell>
          <cell r="AH398">
            <v>0</v>
          </cell>
          <cell r="AI398">
            <v>177588</v>
          </cell>
          <cell r="AJ398">
            <v>0</v>
          </cell>
          <cell r="AK398">
            <v>8442</v>
          </cell>
          <cell r="AL398">
            <v>186030</v>
          </cell>
          <cell r="AM398">
            <v>0</v>
          </cell>
          <cell r="AN398">
            <v>0</v>
          </cell>
          <cell r="AO398">
            <v>0</v>
          </cell>
          <cell r="AP398">
            <v>0</v>
          </cell>
          <cell r="AQ398">
            <v>186030</v>
          </cell>
          <cell r="AS398">
            <v>715</v>
          </cell>
          <cell r="AT398">
            <v>0</v>
          </cell>
          <cell r="AU398">
            <v>0</v>
          </cell>
          <cell r="AV398">
            <v>0</v>
          </cell>
          <cell r="AW398">
            <v>0</v>
          </cell>
          <cell r="AX398">
            <v>0</v>
          </cell>
          <cell r="AY398">
            <v>493357</v>
          </cell>
          <cell r="BH398">
            <v>0</v>
          </cell>
          <cell r="CA398">
            <v>715</v>
          </cell>
          <cell r="CB398">
            <v>736</v>
          </cell>
          <cell r="CC398" t="str">
            <v>MOUNT GREYLOCK</v>
          </cell>
          <cell r="CD398">
            <v>177588</v>
          </cell>
          <cell r="CE398">
            <v>171387</v>
          </cell>
          <cell r="CF398">
            <v>6201</v>
          </cell>
          <cell r="CG398">
            <v>12976.199999999999</v>
          </cell>
          <cell r="CH398">
            <v>0</v>
          </cell>
          <cell r="CI398">
            <v>0</v>
          </cell>
          <cell r="CJ398">
            <v>19177.199999999997</v>
          </cell>
          <cell r="CK398">
            <v>7783.527871927392</v>
          </cell>
          <cell r="DA398">
            <v>715</v>
          </cell>
          <cell r="DB398" t="str">
            <v>MOUNT GREYLOCK</v>
          </cell>
          <cell r="DG398">
            <v>0</v>
          </cell>
          <cell r="DK398">
            <v>0</v>
          </cell>
          <cell r="DL398">
            <v>0</v>
          </cell>
          <cell r="DN398">
            <v>0</v>
          </cell>
          <cell r="DP398">
            <v>6201</v>
          </cell>
          <cell r="DQ398">
            <v>14643</v>
          </cell>
          <cell r="DR398">
            <v>-8442</v>
          </cell>
          <cell r="DT398">
            <v>0</v>
          </cell>
          <cell r="EB398" t="str">
            <v>fy19</v>
          </cell>
          <cell r="EC398">
            <v>-715</v>
          </cell>
        </row>
        <row r="399">
          <cell r="A399">
            <v>717</v>
          </cell>
          <cell r="B399">
            <v>734</v>
          </cell>
          <cell r="C399" t="str">
            <v>MOHAWK TRAIL</v>
          </cell>
          <cell r="D399">
            <v>39</v>
          </cell>
          <cell r="E399">
            <v>694746</v>
          </cell>
          <cell r="F399">
            <v>0</v>
          </cell>
          <cell r="G399">
            <v>36582</v>
          </cell>
          <cell r="H399">
            <v>731328</v>
          </cell>
          <cell r="J399">
            <v>36582</v>
          </cell>
          <cell r="K399">
            <v>46802</v>
          </cell>
          <cell r="L399">
            <v>83384</v>
          </cell>
          <cell r="N399">
            <v>647944</v>
          </cell>
          <cell r="P399">
            <v>36582</v>
          </cell>
          <cell r="Q399">
            <v>0</v>
          </cell>
          <cell r="R399">
            <v>0</v>
          </cell>
          <cell r="S399">
            <v>46802</v>
          </cell>
          <cell r="T399">
            <v>83384</v>
          </cell>
          <cell r="V399">
            <v>83384</v>
          </cell>
          <cell r="Z399">
            <v>717</v>
          </cell>
          <cell r="AA399">
            <v>39</v>
          </cell>
          <cell r="AB399">
            <v>0</v>
          </cell>
          <cell r="AC399">
            <v>0</v>
          </cell>
          <cell r="AD399">
            <v>0</v>
          </cell>
          <cell r="AE399">
            <v>0</v>
          </cell>
          <cell r="AF399">
            <v>694746</v>
          </cell>
          <cell r="AG399">
            <v>0</v>
          </cell>
          <cell r="AH399">
            <v>0</v>
          </cell>
          <cell r="AI399">
            <v>694746</v>
          </cell>
          <cell r="AJ399">
            <v>0</v>
          </cell>
          <cell r="AK399">
            <v>36582</v>
          </cell>
          <cell r="AL399">
            <v>731328</v>
          </cell>
          <cell r="AM399">
            <v>0</v>
          </cell>
          <cell r="AN399">
            <v>0</v>
          </cell>
          <cell r="AO399">
            <v>0</v>
          </cell>
          <cell r="AP399">
            <v>0</v>
          </cell>
          <cell r="AQ399">
            <v>731328</v>
          </cell>
          <cell r="AS399">
            <v>717</v>
          </cell>
          <cell r="AT399">
            <v>0</v>
          </cell>
          <cell r="AU399">
            <v>0</v>
          </cell>
          <cell r="AV399">
            <v>0</v>
          </cell>
          <cell r="AW399">
            <v>0</v>
          </cell>
          <cell r="AX399">
            <v>0</v>
          </cell>
          <cell r="AY399">
            <v>493357</v>
          </cell>
          <cell r="BH399">
            <v>0</v>
          </cell>
          <cell r="CA399">
            <v>717</v>
          </cell>
          <cell r="CB399">
            <v>734</v>
          </cell>
          <cell r="CC399" t="str">
            <v>MOHAWK TRAIL</v>
          </cell>
          <cell r="CD399">
            <v>694746</v>
          </cell>
          <cell r="CE399">
            <v>647944</v>
          </cell>
          <cell r="CF399">
            <v>46802</v>
          </cell>
          <cell r="CG399">
            <v>0</v>
          </cell>
          <cell r="CH399">
            <v>0</v>
          </cell>
          <cell r="CI399">
            <v>0</v>
          </cell>
          <cell r="CJ399">
            <v>46802</v>
          </cell>
          <cell r="CK399">
            <v>46802</v>
          </cell>
          <cell r="DA399">
            <v>717</v>
          </cell>
          <cell r="DB399" t="str">
            <v>MOHAWK TRAIL</v>
          </cell>
          <cell r="DG399">
            <v>0</v>
          </cell>
          <cell r="DK399">
            <v>0</v>
          </cell>
          <cell r="DL399">
            <v>0</v>
          </cell>
          <cell r="DN399">
            <v>0</v>
          </cell>
          <cell r="DP399">
            <v>46802</v>
          </cell>
          <cell r="DQ399">
            <v>83384</v>
          </cell>
          <cell r="DR399">
            <v>-36582</v>
          </cell>
          <cell r="DT399">
            <v>0</v>
          </cell>
          <cell r="EC399">
            <v>-717</v>
          </cell>
        </row>
        <row r="400">
          <cell r="A400">
            <v>720</v>
          </cell>
          <cell r="B400">
            <v>737</v>
          </cell>
          <cell r="C400" t="str">
            <v>NARRAGANSETT</v>
          </cell>
          <cell r="D400">
            <v>13</v>
          </cell>
          <cell r="E400">
            <v>183230</v>
          </cell>
          <cell r="F400">
            <v>0</v>
          </cell>
          <cell r="G400">
            <v>12194</v>
          </cell>
          <cell r="H400">
            <v>195424</v>
          </cell>
          <cell r="J400">
            <v>12194</v>
          </cell>
          <cell r="K400">
            <v>11946.911610731087</v>
          </cell>
          <cell r="L400">
            <v>24140.911610731087</v>
          </cell>
          <cell r="N400">
            <v>171283.0883892689</v>
          </cell>
          <cell r="P400">
            <v>12194</v>
          </cell>
          <cell r="Q400">
            <v>0</v>
          </cell>
          <cell r="R400">
            <v>0</v>
          </cell>
          <cell r="S400">
            <v>11946.911610731087</v>
          </cell>
          <cell r="T400">
            <v>24140.911610731087</v>
          </cell>
          <cell r="V400">
            <v>55941.2</v>
          </cell>
          <cell r="Z400">
            <v>720</v>
          </cell>
          <cell r="AA400">
            <v>13</v>
          </cell>
          <cell r="AB400">
            <v>0</v>
          </cell>
          <cell r="AC400">
            <v>0</v>
          </cell>
          <cell r="AD400">
            <v>0</v>
          </cell>
          <cell r="AE400">
            <v>0</v>
          </cell>
          <cell r="AF400">
            <v>183230</v>
          </cell>
          <cell r="AG400">
            <v>0</v>
          </cell>
          <cell r="AH400">
            <v>0</v>
          </cell>
          <cell r="AI400">
            <v>183230</v>
          </cell>
          <cell r="AJ400">
            <v>0</v>
          </cell>
          <cell r="AK400">
            <v>12194</v>
          </cell>
          <cell r="AL400">
            <v>195424</v>
          </cell>
          <cell r="AM400">
            <v>0</v>
          </cell>
          <cell r="AN400">
            <v>0</v>
          </cell>
          <cell r="AO400">
            <v>0</v>
          </cell>
          <cell r="AP400">
            <v>0</v>
          </cell>
          <cell r="AQ400">
            <v>195424</v>
          </cell>
          <cell r="AS400">
            <v>720</v>
          </cell>
          <cell r="AT400">
            <v>0</v>
          </cell>
          <cell r="AU400">
            <v>0</v>
          </cell>
          <cell r="AV400">
            <v>0</v>
          </cell>
          <cell r="AW400">
            <v>0</v>
          </cell>
          <cell r="AX400">
            <v>0</v>
          </cell>
          <cell r="AY400">
            <v>493357</v>
          </cell>
          <cell r="BH400">
            <v>0</v>
          </cell>
          <cell r="CA400">
            <v>720</v>
          </cell>
          <cell r="CB400">
            <v>737</v>
          </cell>
          <cell r="CC400" t="str">
            <v>NARRAGANSETT</v>
          </cell>
          <cell r="CD400">
            <v>183230</v>
          </cell>
          <cell r="CE400">
            <v>175700</v>
          </cell>
          <cell r="CF400">
            <v>7530</v>
          </cell>
          <cell r="CG400">
            <v>36217.199999999997</v>
          </cell>
          <cell r="CH400">
            <v>0</v>
          </cell>
          <cell r="CI400">
            <v>0</v>
          </cell>
          <cell r="CJ400">
            <v>43747.199999999997</v>
          </cell>
          <cell r="CK400">
            <v>11946.911610731087</v>
          </cell>
          <cell r="DA400">
            <v>720</v>
          </cell>
          <cell r="DB400" t="str">
            <v>NARRAGANSETT</v>
          </cell>
          <cell r="DG400">
            <v>0</v>
          </cell>
          <cell r="DK400">
            <v>0</v>
          </cell>
          <cell r="DL400">
            <v>0</v>
          </cell>
          <cell r="DN400">
            <v>0</v>
          </cell>
          <cell r="DP400">
            <v>7530</v>
          </cell>
          <cell r="DQ400">
            <v>19724</v>
          </cell>
          <cell r="DR400">
            <v>-12194</v>
          </cell>
          <cell r="DT400">
            <v>0</v>
          </cell>
          <cell r="EC400">
            <v>-720</v>
          </cell>
        </row>
        <row r="401">
          <cell r="A401">
            <v>725</v>
          </cell>
          <cell r="B401">
            <v>738</v>
          </cell>
          <cell r="C401" t="str">
            <v>NASHOBA</v>
          </cell>
          <cell r="D401">
            <v>36</v>
          </cell>
          <cell r="E401">
            <v>531159</v>
          </cell>
          <cell r="F401">
            <v>0</v>
          </cell>
          <cell r="G401">
            <v>33768</v>
          </cell>
          <cell r="H401">
            <v>564927</v>
          </cell>
          <cell r="J401">
            <v>33768</v>
          </cell>
          <cell r="K401">
            <v>55234.304340437098</v>
          </cell>
          <cell r="L401">
            <v>89002.304340437098</v>
          </cell>
          <cell r="N401">
            <v>475924.69565956289</v>
          </cell>
          <cell r="P401">
            <v>33768</v>
          </cell>
          <cell r="Q401">
            <v>0</v>
          </cell>
          <cell r="R401">
            <v>0</v>
          </cell>
          <cell r="S401">
            <v>55234.304340437098</v>
          </cell>
          <cell r="T401">
            <v>89002.304340437098</v>
          </cell>
          <cell r="V401">
            <v>119100.2</v>
          </cell>
          <cell r="Z401">
            <v>725</v>
          </cell>
          <cell r="AA401">
            <v>36</v>
          </cell>
          <cell r="AB401">
            <v>0</v>
          </cell>
          <cell r="AC401">
            <v>0</v>
          </cell>
          <cell r="AD401">
            <v>0</v>
          </cell>
          <cell r="AE401">
            <v>0</v>
          </cell>
          <cell r="AF401">
            <v>531159</v>
          </cell>
          <cell r="AG401">
            <v>0</v>
          </cell>
          <cell r="AH401">
            <v>0</v>
          </cell>
          <cell r="AI401">
            <v>531159</v>
          </cell>
          <cell r="AJ401">
            <v>0</v>
          </cell>
          <cell r="AK401">
            <v>33768</v>
          </cell>
          <cell r="AL401">
            <v>564927</v>
          </cell>
          <cell r="AM401">
            <v>0</v>
          </cell>
          <cell r="AN401">
            <v>0</v>
          </cell>
          <cell r="AO401">
            <v>0</v>
          </cell>
          <cell r="AP401">
            <v>0</v>
          </cell>
          <cell r="AQ401">
            <v>564927</v>
          </cell>
          <cell r="AS401">
            <v>725</v>
          </cell>
          <cell r="AT401">
            <v>0</v>
          </cell>
          <cell r="AU401">
            <v>0</v>
          </cell>
          <cell r="AV401">
            <v>0</v>
          </cell>
          <cell r="AW401">
            <v>0</v>
          </cell>
          <cell r="AX401">
            <v>0</v>
          </cell>
          <cell r="AY401">
            <v>493357</v>
          </cell>
          <cell r="BH401">
            <v>0</v>
          </cell>
          <cell r="CA401">
            <v>725</v>
          </cell>
          <cell r="CB401">
            <v>738</v>
          </cell>
          <cell r="CC401" t="str">
            <v>NASHOBA</v>
          </cell>
          <cell r="CD401">
            <v>531159</v>
          </cell>
          <cell r="CE401">
            <v>479205</v>
          </cell>
          <cell r="CF401">
            <v>51954</v>
          </cell>
          <cell r="CG401">
            <v>26897.399999999998</v>
          </cell>
          <cell r="CH401">
            <v>6480.8</v>
          </cell>
          <cell r="CI401">
            <v>0</v>
          </cell>
          <cell r="CJ401">
            <v>85332.2</v>
          </cell>
          <cell r="CK401">
            <v>55234.304340437098</v>
          </cell>
          <cell r="DA401">
            <v>725</v>
          </cell>
          <cell r="DB401" t="str">
            <v>NASHOBA</v>
          </cell>
          <cell r="DG401">
            <v>0</v>
          </cell>
          <cell r="DK401">
            <v>0</v>
          </cell>
          <cell r="DL401">
            <v>0</v>
          </cell>
          <cell r="DN401">
            <v>0</v>
          </cell>
          <cell r="DP401">
            <v>51954</v>
          </cell>
          <cell r="DQ401">
            <v>85722</v>
          </cell>
          <cell r="DR401">
            <v>-33768</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V402">
            <v>0</v>
          </cell>
          <cell r="Z402">
            <v>728</v>
          </cell>
          <cell r="AS402">
            <v>728</v>
          </cell>
          <cell r="AT402">
            <v>0</v>
          </cell>
          <cell r="AU402">
            <v>0</v>
          </cell>
          <cell r="AV402">
            <v>0</v>
          </cell>
          <cell r="AW402">
            <v>0</v>
          </cell>
          <cell r="AX402">
            <v>0</v>
          </cell>
          <cell r="AY402">
            <v>493357</v>
          </cell>
          <cell r="BH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6</v>
          </cell>
          <cell r="E403">
            <v>101279</v>
          </cell>
          <cell r="F403">
            <v>0</v>
          </cell>
          <cell r="G403">
            <v>5628</v>
          </cell>
          <cell r="H403">
            <v>106907</v>
          </cell>
          <cell r="J403">
            <v>5628</v>
          </cell>
          <cell r="K403">
            <v>543.60750730792961</v>
          </cell>
          <cell r="L403">
            <v>6171.6075073079301</v>
          </cell>
          <cell r="N403">
            <v>100735.39249269207</v>
          </cell>
          <cell r="P403">
            <v>5628</v>
          </cell>
          <cell r="Q403">
            <v>0</v>
          </cell>
          <cell r="R403">
            <v>0</v>
          </cell>
          <cell r="S403">
            <v>543.60750730792961</v>
          </cell>
          <cell r="T403">
            <v>6171.6075073079301</v>
          </cell>
          <cell r="V403">
            <v>10085.4</v>
          </cell>
          <cell r="Z403">
            <v>730</v>
          </cell>
          <cell r="AA403">
            <v>6</v>
          </cell>
          <cell r="AB403">
            <v>0</v>
          </cell>
          <cell r="AC403">
            <v>0</v>
          </cell>
          <cell r="AD403">
            <v>0</v>
          </cell>
          <cell r="AE403">
            <v>0</v>
          </cell>
          <cell r="AF403">
            <v>101279</v>
          </cell>
          <cell r="AG403">
            <v>0</v>
          </cell>
          <cell r="AH403">
            <v>0</v>
          </cell>
          <cell r="AI403">
            <v>101279</v>
          </cell>
          <cell r="AJ403">
            <v>0</v>
          </cell>
          <cell r="AK403">
            <v>5628</v>
          </cell>
          <cell r="AL403">
            <v>106907</v>
          </cell>
          <cell r="AM403">
            <v>0</v>
          </cell>
          <cell r="AN403">
            <v>0</v>
          </cell>
          <cell r="AO403">
            <v>0</v>
          </cell>
          <cell r="AP403">
            <v>0</v>
          </cell>
          <cell r="AQ403">
            <v>106907</v>
          </cell>
          <cell r="AS403">
            <v>730</v>
          </cell>
          <cell r="AT403">
            <v>0</v>
          </cell>
          <cell r="AU403">
            <v>0</v>
          </cell>
          <cell r="AV403">
            <v>0</v>
          </cell>
          <cell r="AW403">
            <v>0</v>
          </cell>
          <cell r="AX403">
            <v>0</v>
          </cell>
          <cell r="AY403">
            <v>493357</v>
          </cell>
          <cell r="BH403">
            <v>0</v>
          </cell>
          <cell r="CA403">
            <v>730</v>
          </cell>
          <cell r="CB403">
            <v>741</v>
          </cell>
          <cell r="CC403" t="str">
            <v>NORTHBORO SOUTHBORO</v>
          </cell>
          <cell r="CD403">
            <v>101279</v>
          </cell>
          <cell r="CE403">
            <v>138512</v>
          </cell>
          <cell r="CF403">
            <v>0</v>
          </cell>
          <cell r="CG403">
            <v>4457.3999999999996</v>
          </cell>
          <cell r="CH403">
            <v>0</v>
          </cell>
          <cell r="CI403">
            <v>0</v>
          </cell>
          <cell r="CJ403">
            <v>4457.3999999999996</v>
          </cell>
          <cell r="CK403">
            <v>543.60750730792961</v>
          </cell>
          <cell r="DA403">
            <v>730</v>
          </cell>
          <cell r="DB403" t="str">
            <v>NORTHBORO SOUTHBORO</v>
          </cell>
          <cell r="DG403">
            <v>0</v>
          </cell>
          <cell r="DK403">
            <v>0</v>
          </cell>
          <cell r="DL403">
            <v>0</v>
          </cell>
          <cell r="DN403">
            <v>0</v>
          </cell>
          <cell r="DP403">
            <v>0</v>
          </cell>
          <cell r="DQ403">
            <v>0</v>
          </cell>
          <cell r="DR403">
            <v>0</v>
          </cell>
          <cell r="DT403">
            <v>0</v>
          </cell>
          <cell r="EC403">
            <v>-730</v>
          </cell>
        </row>
        <row r="404">
          <cell r="A404">
            <v>735</v>
          </cell>
          <cell r="B404">
            <v>740</v>
          </cell>
          <cell r="C404" t="str">
            <v>NORTH MIDDLESEX</v>
          </cell>
          <cell r="D404">
            <v>55</v>
          </cell>
          <cell r="E404">
            <v>896055</v>
          </cell>
          <cell r="F404">
            <v>0</v>
          </cell>
          <cell r="G404">
            <v>51590</v>
          </cell>
          <cell r="H404">
            <v>947645</v>
          </cell>
          <cell r="J404">
            <v>51590</v>
          </cell>
          <cell r="K404">
            <v>21880.245585940993</v>
          </cell>
          <cell r="L404">
            <v>73470.245585940997</v>
          </cell>
          <cell r="N404">
            <v>874174.75441405899</v>
          </cell>
          <cell r="P404">
            <v>51590</v>
          </cell>
          <cell r="Q404">
            <v>0</v>
          </cell>
          <cell r="R404">
            <v>0</v>
          </cell>
          <cell r="S404">
            <v>21880.245585940993</v>
          </cell>
          <cell r="T404">
            <v>73470.245585940997</v>
          </cell>
          <cell r="V404">
            <v>99635.6</v>
          </cell>
          <cell r="Z404">
            <v>735</v>
          </cell>
          <cell r="AA404">
            <v>55</v>
          </cell>
          <cell r="AB404">
            <v>0</v>
          </cell>
          <cell r="AC404">
            <v>0</v>
          </cell>
          <cell r="AD404">
            <v>0</v>
          </cell>
          <cell r="AE404">
            <v>0</v>
          </cell>
          <cell r="AF404">
            <v>896055</v>
          </cell>
          <cell r="AG404">
            <v>0</v>
          </cell>
          <cell r="AH404">
            <v>0</v>
          </cell>
          <cell r="AI404">
            <v>896055</v>
          </cell>
          <cell r="AJ404">
            <v>0</v>
          </cell>
          <cell r="AK404">
            <v>51590</v>
          </cell>
          <cell r="AL404">
            <v>947645</v>
          </cell>
          <cell r="AM404">
            <v>0</v>
          </cell>
          <cell r="AN404">
            <v>0</v>
          </cell>
          <cell r="AO404">
            <v>0</v>
          </cell>
          <cell r="AP404">
            <v>0</v>
          </cell>
          <cell r="AQ404">
            <v>947645</v>
          </cell>
          <cell r="AS404">
            <v>735</v>
          </cell>
          <cell r="AT404">
            <v>0</v>
          </cell>
          <cell r="AU404">
            <v>0</v>
          </cell>
          <cell r="AV404">
            <v>0</v>
          </cell>
          <cell r="AW404">
            <v>0</v>
          </cell>
          <cell r="AX404">
            <v>0</v>
          </cell>
          <cell r="AY404">
            <v>493357</v>
          </cell>
          <cell r="BH404">
            <v>0</v>
          </cell>
          <cell r="CA404">
            <v>735</v>
          </cell>
          <cell r="CB404">
            <v>740</v>
          </cell>
          <cell r="CC404" t="str">
            <v>NORTH MIDDLESEX</v>
          </cell>
          <cell r="CD404">
            <v>896055</v>
          </cell>
          <cell r="CE404">
            <v>877809</v>
          </cell>
          <cell r="CF404">
            <v>18246</v>
          </cell>
          <cell r="CG404">
            <v>29799.599999999999</v>
          </cell>
          <cell r="CH404">
            <v>0</v>
          </cell>
          <cell r="CI404">
            <v>0</v>
          </cell>
          <cell r="CJ404">
            <v>48045.599999999999</v>
          </cell>
          <cell r="CK404">
            <v>21880.245585940993</v>
          </cell>
          <cell r="DA404">
            <v>735</v>
          </cell>
          <cell r="DB404" t="str">
            <v>NORTH MIDDLESEX</v>
          </cell>
          <cell r="DG404">
            <v>0</v>
          </cell>
          <cell r="DK404">
            <v>0</v>
          </cell>
          <cell r="DL404">
            <v>0</v>
          </cell>
          <cell r="DN404">
            <v>0</v>
          </cell>
          <cell r="DP404">
            <v>18246</v>
          </cell>
          <cell r="DQ404">
            <v>69836</v>
          </cell>
          <cell r="DR404">
            <v>-51590</v>
          </cell>
          <cell r="DT404">
            <v>0</v>
          </cell>
          <cell r="EC404">
            <v>-735</v>
          </cell>
        </row>
        <row r="405">
          <cell r="A405">
            <v>740</v>
          </cell>
          <cell r="B405">
            <v>745</v>
          </cell>
          <cell r="C405" t="str">
            <v>OLD ROCHESTER</v>
          </cell>
          <cell r="D405">
            <v>8</v>
          </cell>
          <cell r="E405">
            <v>155657</v>
          </cell>
          <cell r="F405">
            <v>0</v>
          </cell>
          <cell r="G405">
            <v>7504</v>
          </cell>
          <cell r="H405">
            <v>163161</v>
          </cell>
          <cell r="J405">
            <v>7504</v>
          </cell>
          <cell r="K405">
            <v>65435.115124093725</v>
          </cell>
          <cell r="L405">
            <v>72939.115124093718</v>
          </cell>
          <cell r="N405">
            <v>90221.884875906282</v>
          </cell>
          <cell r="P405">
            <v>7504</v>
          </cell>
          <cell r="Q405">
            <v>0</v>
          </cell>
          <cell r="R405">
            <v>0</v>
          </cell>
          <cell r="S405">
            <v>65435.115124093725</v>
          </cell>
          <cell r="T405">
            <v>72939.115124093718</v>
          </cell>
          <cell r="V405">
            <v>116796.59999999999</v>
          </cell>
          <cell r="Z405">
            <v>740</v>
          </cell>
          <cell r="AA405">
            <v>8</v>
          </cell>
          <cell r="AB405">
            <v>0</v>
          </cell>
          <cell r="AC405">
            <v>0</v>
          </cell>
          <cell r="AD405">
            <v>0</v>
          </cell>
          <cell r="AE405">
            <v>0</v>
          </cell>
          <cell r="AF405">
            <v>155657</v>
          </cell>
          <cell r="AG405">
            <v>0</v>
          </cell>
          <cell r="AH405">
            <v>0</v>
          </cell>
          <cell r="AI405">
            <v>155657</v>
          </cell>
          <cell r="AJ405">
            <v>0</v>
          </cell>
          <cell r="AK405">
            <v>7504</v>
          </cell>
          <cell r="AL405">
            <v>163161</v>
          </cell>
          <cell r="AM405">
            <v>0</v>
          </cell>
          <cell r="AN405">
            <v>0</v>
          </cell>
          <cell r="AO405">
            <v>0</v>
          </cell>
          <cell r="AP405">
            <v>0</v>
          </cell>
          <cell r="AQ405">
            <v>163161</v>
          </cell>
          <cell r="AS405">
            <v>740</v>
          </cell>
          <cell r="AT405">
            <v>0</v>
          </cell>
          <cell r="AU405">
            <v>0</v>
          </cell>
          <cell r="AV405">
            <v>0</v>
          </cell>
          <cell r="AW405">
            <v>0</v>
          </cell>
          <cell r="AX405">
            <v>0</v>
          </cell>
          <cell r="AY405">
            <v>493357</v>
          </cell>
          <cell r="BH405">
            <v>0</v>
          </cell>
          <cell r="CA405">
            <v>740</v>
          </cell>
          <cell r="CB405">
            <v>745</v>
          </cell>
          <cell r="CC405" t="str">
            <v>OLD ROCHESTER</v>
          </cell>
          <cell r="CD405">
            <v>155657</v>
          </cell>
          <cell r="CE405">
            <v>94246</v>
          </cell>
          <cell r="CF405">
            <v>61411</v>
          </cell>
          <cell r="CG405">
            <v>32996.400000000001</v>
          </cell>
          <cell r="CH405">
            <v>14885.2</v>
          </cell>
          <cell r="CI405">
            <v>0</v>
          </cell>
          <cell r="CJ405">
            <v>109292.59999999999</v>
          </cell>
          <cell r="CK405">
            <v>65435.115124093725</v>
          </cell>
          <cell r="DA405">
            <v>740</v>
          </cell>
          <cell r="DB405" t="str">
            <v>OLD ROCHESTER</v>
          </cell>
          <cell r="DG405">
            <v>0</v>
          </cell>
          <cell r="DK405">
            <v>0</v>
          </cell>
          <cell r="DL405">
            <v>0</v>
          </cell>
          <cell r="DN405">
            <v>0</v>
          </cell>
          <cell r="DP405">
            <v>61411</v>
          </cell>
          <cell r="DQ405">
            <v>68915</v>
          </cell>
          <cell r="DR405">
            <v>-7504</v>
          </cell>
          <cell r="DT405">
            <v>0</v>
          </cell>
          <cell r="EC405">
            <v>-740</v>
          </cell>
        </row>
        <row r="406">
          <cell r="A406">
            <v>745</v>
          </cell>
          <cell r="B406">
            <v>746</v>
          </cell>
          <cell r="C406" t="str">
            <v>PENTUCKET</v>
          </cell>
          <cell r="D406">
            <v>27</v>
          </cell>
          <cell r="E406">
            <v>384042</v>
          </cell>
          <cell r="F406">
            <v>0</v>
          </cell>
          <cell r="G406">
            <v>25326</v>
          </cell>
          <cell r="H406">
            <v>409368</v>
          </cell>
          <cell r="J406">
            <v>25326</v>
          </cell>
          <cell r="K406">
            <v>5135.1115951472038</v>
          </cell>
          <cell r="L406">
            <v>30461.111595147202</v>
          </cell>
          <cell r="N406">
            <v>378906.88840485283</v>
          </cell>
          <cell r="P406">
            <v>25326</v>
          </cell>
          <cell r="Q406">
            <v>0</v>
          </cell>
          <cell r="R406">
            <v>0</v>
          </cell>
          <cell r="S406">
            <v>5135.1115951472038</v>
          </cell>
          <cell r="T406">
            <v>30461.111595147202</v>
          </cell>
          <cell r="V406">
            <v>106383.4</v>
          </cell>
          <cell r="Z406">
            <v>745</v>
          </cell>
          <cell r="AA406">
            <v>27</v>
          </cell>
          <cell r="AB406">
            <v>0</v>
          </cell>
          <cell r="AC406">
            <v>0</v>
          </cell>
          <cell r="AD406">
            <v>0</v>
          </cell>
          <cell r="AE406">
            <v>0</v>
          </cell>
          <cell r="AF406">
            <v>384042</v>
          </cell>
          <cell r="AG406">
            <v>0</v>
          </cell>
          <cell r="AH406">
            <v>0</v>
          </cell>
          <cell r="AI406">
            <v>384042</v>
          </cell>
          <cell r="AJ406">
            <v>0</v>
          </cell>
          <cell r="AK406">
            <v>25326</v>
          </cell>
          <cell r="AL406">
            <v>409368</v>
          </cell>
          <cell r="AM406">
            <v>0</v>
          </cell>
          <cell r="AN406">
            <v>0</v>
          </cell>
          <cell r="AO406">
            <v>0</v>
          </cell>
          <cell r="AP406">
            <v>0</v>
          </cell>
          <cell r="AQ406">
            <v>409368</v>
          </cell>
          <cell r="AS406">
            <v>745</v>
          </cell>
          <cell r="AT406">
            <v>0</v>
          </cell>
          <cell r="AU406">
            <v>0</v>
          </cell>
          <cell r="AV406">
            <v>0</v>
          </cell>
          <cell r="AW406">
            <v>0</v>
          </cell>
          <cell r="AX406">
            <v>0</v>
          </cell>
          <cell r="AY406">
            <v>493357</v>
          </cell>
          <cell r="BH406">
            <v>0</v>
          </cell>
          <cell r="CA406">
            <v>745</v>
          </cell>
          <cell r="CB406">
            <v>746</v>
          </cell>
          <cell r="CC406" t="str">
            <v>PENTUCKET</v>
          </cell>
          <cell r="CD406">
            <v>384042</v>
          </cell>
          <cell r="CE406">
            <v>465359</v>
          </cell>
          <cell r="CF406">
            <v>0</v>
          </cell>
          <cell r="CG406">
            <v>42106.2</v>
          </cell>
          <cell r="CH406">
            <v>38951.200000000004</v>
          </cell>
          <cell r="CI406">
            <v>0</v>
          </cell>
          <cell r="CJ406">
            <v>81057.399999999994</v>
          </cell>
          <cell r="CK406">
            <v>5135.1115951472038</v>
          </cell>
          <cell r="DA406">
            <v>745</v>
          </cell>
          <cell r="DB406" t="str">
            <v>PENTUCKET</v>
          </cell>
          <cell r="DG406">
            <v>0</v>
          </cell>
          <cell r="DK406">
            <v>0</v>
          </cell>
          <cell r="DL406">
            <v>0</v>
          </cell>
          <cell r="DN406">
            <v>0</v>
          </cell>
          <cell r="DP406">
            <v>0</v>
          </cell>
          <cell r="DQ406">
            <v>0</v>
          </cell>
          <cell r="DR406">
            <v>0</v>
          </cell>
          <cell r="DT406">
            <v>0</v>
          </cell>
          <cell r="EC406">
            <v>-745</v>
          </cell>
        </row>
        <row r="407">
          <cell r="A407">
            <v>750</v>
          </cell>
          <cell r="B407">
            <v>747</v>
          </cell>
          <cell r="C407" t="str">
            <v>PIONEER</v>
          </cell>
          <cell r="D407">
            <v>27</v>
          </cell>
          <cell r="E407">
            <v>508716</v>
          </cell>
          <cell r="F407">
            <v>0</v>
          </cell>
          <cell r="G407">
            <v>25326</v>
          </cell>
          <cell r="H407">
            <v>534042</v>
          </cell>
          <cell r="J407">
            <v>25326</v>
          </cell>
          <cell r="K407">
            <v>65128.821077701505</v>
          </cell>
          <cell r="L407">
            <v>90454.821077701505</v>
          </cell>
          <cell r="N407">
            <v>443587.17892229848</v>
          </cell>
          <cell r="P407">
            <v>25326</v>
          </cell>
          <cell r="Q407">
            <v>0</v>
          </cell>
          <cell r="R407">
            <v>0</v>
          </cell>
          <cell r="S407">
            <v>65128.821077701505</v>
          </cell>
          <cell r="T407">
            <v>90454.821077701505</v>
          </cell>
          <cell r="V407">
            <v>131181.20000000001</v>
          </cell>
          <cell r="Z407">
            <v>750</v>
          </cell>
          <cell r="AA407">
            <v>27</v>
          </cell>
          <cell r="AB407">
            <v>0</v>
          </cell>
          <cell r="AC407">
            <v>0</v>
          </cell>
          <cell r="AD407">
            <v>0</v>
          </cell>
          <cell r="AE407">
            <v>0</v>
          </cell>
          <cell r="AF407">
            <v>508716</v>
          </cell>
          <cell r="AG407">
            <v>0</v>
          </cell>
          <cell r="AH407">
            <v>0</v>
          </cell>
          <cell r="AI407">
            <v>508716</v>
          </cell>
          <cell r="AJ407">
            <v>0</v>
          </cell>
          <cell r="AK407">
            <v>25326</v>
          </cell>
          <cell r="AL407">
            <v>534042</v>
          </cell>
          <cell r="AM407">
            <v>0</v>
          </cell>
          <cell r="AN407">
            <v>0</v>
          </cell>
          <cell r="AO407">
            <v>0</v>
          </cell>
          <cell r="AP407">
            <v>0</v>
          </cell>
          <cell r="AQ407">
            <v>534042</v>
          </cell>
          <cell r="AS407">
            <v>750</v>
          </cell>
          <cell r="AT407">
            <v>0</v>
          </cell>
          <cell r="AU407">
            <v>0</v>
          </cell>
          <cell r="AV407">
            <v>0</v>
          </cell>
          <cell r="AW407">
            <v>0</v>
          </cell>
          <cell r="AX407">
            <v>0</v>
          </cell>
          <cell r="AY407">
            <v>493357</v>
          </cell>
          <cell r="BH407">
            <v>0</v>
          </cell>
          <cell r="CA407">
            <v>750</v>
          </cell>
          <cell r="CB407">
            <v>747</v>
          </cell>
          <cell r="CC407" t="str">
            <v>PIONEER</v>
          </cell>
          <cell r="CD407">
            <v>508716</v>
          </cell>
          <cell r="CE407">
            <v>446979</v>
          </cell>
          <cell r="CF407">
            <v>61737</v>
          </cell>
          <cell r="CG407">
            <v>27811.8</v>
          </cell>
          <cell r="CH407">
            <v>16306.400000000001</v>
          </cell>
          <cell r="CI407">
            <v>0</v>
          </cell>
          <cell r="CJ407">
            <v>105855.20000000001</v>
          </cell>
          <cell r="CK407">
            <v>65128.821077701505</v>
          </cell>
          <cell r="DA407">
            <v>750</v>
          </cell>
          <cell r="DB407" t="str">
            <v>PIONEER</v>
          </cell>
          <cell r="DG407">
            <v>0</v>
          </cell>
          <cell r="DK407">
            <v>0</v>
          </cell>
          <cell r="DL407">
            <v>0</v>
          </cell>
          <cell r="DN407">
            <v>0</v>
          </cell>
          <cell r="DP407">
            <v>61737</v>
          </cell>
          <cell r="DQ407">
            <v>87063</v>
          </cell>
          <cell r="DR407">
            <v>-25326</v>
          </cell>
          <cell r="DT407">
            <v>0</v>
          </cell>
          <cell r="EC407">
            <v>-750</v>
          </cell>
        </row>
        <row r="408">
          <cell r="A408">
            <v>753</v>
          </cell>
          <cell r="B408">
            <v>749</v>
          </cell>
          <cell r="C408" t="str">
            <v>QUABBIN</v>
          </cell>
          <cell r="D408">
            <v>11</v>
          </cell>
          <cell r="E408">
            <v>175105</v>
          </cell>
          <cell r="F408">
            <v>0</v>
          </cell>
          <cell r="G408">
            <v>10318</v>
          </cell>
          <cell r="H408">
            <v>185423</v>
          </cell>
          <cell r="J408">
            <v>10318</v>
          </cell>
          <cell r="K408">
            <v>0</v>
          </cell>
          <cell r="L408">
            <v>10318</v>
          </cell>
          <cell r="N408">
            <v>175105</v>
          </cell>
          <cell r="P408">
            <v>10318</v>
          </cell>
          <cell r="Q408">
            <v>0</v>
          </cell>
          <cell r="R408">
            <v>0</v>
          </cell>
          <cell r="S408">
            <v>0</v>
          </cell>
          <cell r="T408">
            <v>10318</v>
          </cell>
          <cell r="V408">
            <v>27621.600000000002</v>
          </cell>
          <cell r="Z408">
            <v>753</v>
          </cell>
          <cell r="AA408">
            <v>11</v>
          </cell>
          <cell r="AB408">
            <v>0</v>
          </cell>
          <cell r="AC408">
            <v>0</v>
          </cell>
          <cell r="AD408">
            <v>0</v>
          </cell>
          <cell r="AE408">
            <v>0</v>
          </cell>
          <cell r="AF408">
            <v>175105</v>
          </cell>
          <cell r="AG408">
            <v>0</v>
          </cell>
          <cell r="AH408">
            <v>0</v>
          </cell>
          <cell r="AI408">
            <v>175105</v>
          </cell>
          <cell r="AJ408">
            <v>0</v>
          </cell>
          <cell r="AK408">
            <v>10318</v>
          </cell>
          <cell r="AL408">
            <v>185423</v>
          </cell>
          <cell r="AM408">
            <v>0</v>
          </cell>
          <cell r="AN408">
            <v>0</v>
          </cell>
          <cell r="AO408">
            <v>0</v>
          </cell>
          <cell r="AP408">
            <v>0</v>
          </cell>
          <cell r="AQ408">
            <v>185423</v>
          </cell>
          <cell r="AS408">
            <v>753</v>
          </cell>
          <cell r="AT408">
            <v>0</v>
          </cell>
          <cell r="AU408">
            <v>0</v>
          </cell>
          <cell r="AV408">
            <v>0</v>
          </cell>
          <cell r="AW408">
            <v>0</v>
          </cell>
          <cell r="AX408">
            <v>0</v>
          </cell>
          <cell r="AY408">
            <v>493357</v>
          </cell>
          <cell r="BH408">
            <v>0</v>
          </cell>
          <cell r="CA408">
            <v>753</v>
          </cell>
          <cell r="CB408">
            <v>749</v>
          </cell>
          <cell r="CC408" t="str">
            <v>QUABBIN</v>
          </cell>
          <cell r="CD408">
            <v>175105</v>
          </cell>
          <cell r="CE408">
            <v>186719</v>
          </cell>
          <cell r="CF408">
            <v>0</v>
          </cell>
          <cell r="CG408">
            <v>0</v>
          </cell>
          <cell r="CH408">
            <v>17303.600000000002</v>
          </cell>
          <cell r="CI408">
            <v>0</v>
          </cell>
          <cell r="CJ408">
            <v>17303.600000000002</v>
          </cell>
          <cell r="CK408">
            <v>0</v>
          </cell>
          <cell r="DA408">
            <v>753</v>
          </cell>
          <cell r="DB408" t="str">
            <v>QUABBIN</v>
          </cell>
          <cell r="DG408">
            <v>0</v>
          </cell>
          <cell r="DK408">
            <v>0</v>
          </cell>
          <cell r="DL408">
            <v>0</v>
          </cell>
          <cell r="DN408">
            <v>0</v>
          </cell>
          <cell r="DP408">
            <v>0</v>
          </cell>
          <cell r="DQ408">
            <v>0</v>
          </cell>
          <cell r="DR408">
            <v>0</v>
          </cell>
          <cell r="DT408">
            <v>0</v>
          </cell>
          <cell r="EC408">
            <v>-753</v>
          </cell>
        </row>
        <row r="409">
          <cell r="A409">
            <v>755</v>
          </cell>
          <cell r="B409">
            <v>730</v>
          </cell>
          <cell r="C409" t="str">
            <v>RALPH C MAHAR</v>
          </cell>
          <cell r="D409">
            <v>14</v>
          </cell>
          <cell r="E409">
            <v>246906</v>
          </cell>
          <cell r="F409">
            <v>0</v>
          </cell>
          <cell r="G409">
            <v>13132</v>
          </cell>
          <cell r="H409">
            <v>260038</v>
          </cell>
          <cell r="J409">
            <v>13132</v>
          </cell>
          <cell r="K409">
            <v>38464.019795872831</v>
          </cell>
          <cell r="L409">
            <v>51596.019795872831</v>
          </cell>
          <cell r="N409">
            <v>208441.98020412718</v>
          </cell>
          <cell r="P409">
            <v>13132</v>
          </cell>
          <cell r="Q409">
            <v>0</v>
          </cell>
          <cell r="R409">
            <v>0</v>
          </cell>
          <cell r="S409">
            <v>38464.019795872831</v>
          </cell>
          <cell r="T409">
            <v>51596.019795872831</v>
          </cell>
          <cell r="V409">
            <v>85828.4</v>
          </cell>
          <cell r="Z409">
            <v>755</v>
          </cell>
          <cell r="AA409">
            <v>14</v>
          </cell>
          <cell r="AB409">
            <v>0</v>
          </cell>
          <cell r="AC409">
            <v>0</v>
          </cell>
          <cell r="AD409">
            <v>0</v>
          </cell>
          <cell r="AE409">
            <v>0</v>
          </cell>
          <cell r="AF409">
            <v>246906</v>
          </cell>
          <cell r="AG409">
            <v>0</v>
          </cell>
          <cell r="AH409">
            <v>0</v>
          </cell>
          <cell r="AI409">
            <v>246906</v>
          </cell>
          <cell r="AJ409">
            <v>0</v>
          </cell>
          <cell r="AK409">
            <v>13132</v>
          </cell>
          <cell r="AL409">
            <v>260038</v>
          </cell>
          <cell r="AM409">
            <v>0</v>
          </cell>
          <cell r="AN409">
            <v>0</v>
          </cell>
          <cell r="AO409">
            <v>0</v>
          </cell>
          <cell r="AP409">
            <v>0</v>
          </cell>
          <cell r="AQ409">
            <v>260038</v>
          </cell>
          <cell r="AS409">
            <v>755</v>
          </cell>
          <cell r="AT409">
            <v>0</v>
          </cell>
          <cell r="AU409">
            <v>0</v>
          </cell>
          <cell r="AV409">
            <v>0</v>
          </cell>
          <cell r="AW409">
            <v>0</v>
          </cell>
          <cell r="AX409">
            <v>0</v>
          </cell>
          <cell r="AY409">
            <v>493357</v>
          </cell>
          <cell r="BH409">
            <v>0</v>
          </cell>
          <cell r="CA409">
            <v>755</v>
          </cell>
          <cell r="CB409">
            <v>730</v>
          </cell>
          <cell r="CC409" t="str">
            <v>RALPH C MAHAR</v>
          </cell>
          <cell r="CD409">
            <v>246906</v>
          </cell>
          <cell r="CE409">
            <v>208928</v>
          </cell>
          <cell r="CF409">
            <v>37978</v>
          </cell>
          <cell r="CG409">
            <v>3985.2</v>
          </cell>
          <cell r="CH409">
            <v>30733.200000000001</v>
          </cell>
          <cell r="CI409">
            <v>0</v>
          </cell>
          <cell r="CJ409">
            <v>72696.399999999994</v>
          </cell>
          <cell r="CK409">
            <v>38464.019795872831</v>
          </cell>
          <cell r="DA409">
            <v>755</v>
          </cell>
          <cell r="DB409" t="str">
            <v>RALPH C MAHAR</v>
          </cell>
          <cell r="DG409">
            <v>0</v>
          </cell>
          <cell r="DK409">
            <v>0</v>
          </cell>
          <cell r="DL409">
            <v>0</v>
          </cell>
          <cell r="DN409">
            <v>0</v>
          </cell>
          <cell r="DP409">
            <v>37978</v>
          </cell>
          <cell r="DQ409">
            <v>51110</v>
          </cell>
          <cell r="DR409">
            <v>-13132</v>
          </cell>
          <cell r="DT409">
            <v>0</v>
          </cell>
          <cell r="EC409">
            <v>-755</v>
          </cell>
        </row>
        <row r="410">
          <cell r="A410">
            <v>760</v>
          </cell>
          <cell r="B410">
            <v>752</v>
          </cell>
          <cell r="C410" t="str">
            <v>SILVER LAKE</v>
          </cell>
          <cell r="D410">
            <v>69</v>
          </cell>
          <cell r="E410">
            <v>1028641</v>
          </cell>
          <cell r="F410">
            <v>0</v>
          </cell>
          <cell r="G410">
            <v>64722</v>
          </cell>
          <cell r="H410">
            <v>1093363</v>
          </cell>
          <cell r="J410">
            <v>64722</v>
          </cell>
          <cell r="K410">
            <v>21004.066789094926</v>
          </cell>
          <cell r="L410">
            <v>85726.066789094926</v>
          </cell>
          <cell r="N410">
            <v>1007636.9332109051</v>
          </cell>
          <cell r="P410">
            <v>64722</v>
          </cell>
          <cell r="Q410">
            <v>0</v>
          </cell>
          <cell r="R410">
            <v>0</v>
          </cell>
          <cell r="S410">
            <v>21004.066789094926</v>
          </cell>
          <cell r="T410">
            <v>85726.066789094926</v>
          </cell>
          <cell r="V410">
            <v>247021.2</v>
          </cell>
          <cell r="Z410">
            <v>760</v>
          </cell>
          <cell r="AA410">
            <v>69</v>
          </cell>
          <cell r="AB410">
            <v>0</v>
          </cell>
          <cell r="AC410">
            <v>0</v>
          </cell>
          <cell r="AD410">
            <v>0</v>
          </cell>
          <cell r="AE410">
            <v>0</v>
          </cell>
          <cell r="AF410">
            <v>1028641</v>
          </cell>
          <cell r="AG410">
            <v>0</v>
          </cell>
          <cell r="AH410">
            <v>0</v>
          </cell>
          <cell r="AI410">
            <v>1028641</v>
          </cell>
          <cell r="AJ410">
            <v>0</v>
          </cell>
          <cell r="AK410">
            <v>64722</v>
          </cell>
          <cell r="AL410">
            <v>1093363</v>
          </cell>
          <cell r="AM410">
            <v>0</v>
          </cell>
          <cell r="AN410">
            <v>0</v>
          </cell>
          <cell r="AO410">
            <v>0</v>
          </cell>
          <cell r="AP410">
            <v>0</v>
          </cell>
          <cell r="AQ410">
            <v>1093363</v>
          </cell>
          <cell r="AS410">
            <v>760</v>
          </cell>
          <cell r="AT410">
            <v>0</v>
          </cell>
          <cell r="AU410">
            <v>0</v>
          </cell>
          <cell r="AV410">
            <v>0</v>
          </cell>
          <cell r="AW410">
            <v>0</v>
          </cell>
          <cell r="AX410">
            <v>0</v>
          </cell>
          <cell r="AY410">
            <v>493357</v>
          </cell>
          <cell r="BH410">
            <v>0</v>
          </cell>
          <cell r="CA410">
            <v>760</v>
          </cell>
          <cell r="CB410">
            <v>752</v>
          </cell>
          <cell r="CC410" t="str">
            <v>SILVER LAKE</v>
          </cell>
          <cell r="CD410">
            <v>1028641</v>
          </cell>
          <cell r="CE410">
            <v>1024846</v>
          </cell>
          <cell r="CF410">
            <v>3795</v>
          </cell>
          <cell r="CG410">
            <v>141108.6</v>
          </cell>
          <cell r="CH410">
            <v>37395.599999999999</v>
          </cell>
          <cell r="CI410">
            <v>0</v>
          </cell>
          <cell r="CJ410">
            <v>182299.2</v>
          </cell>
          <cell r="CK410">
            <v>21004.066789094926</v>
          </cell>
          <cell r="DA410">
            <v>760</v>
          </cell>
          <cell r="DB410" t="str">
            <v>SILVER LAKE</v>
          </cell>
          <cell r="DG410">
            <v>0</v>
          </cell>
          <cell r="DK410">
            <v>0</v>
          </cell>
          <cell r="DL410">
            <v>0</v>
          </cell>
          <cell r="DN410">
            <v>0</v>
          </cell>
          <cell r="DP410">
            <v>3795</v>
          </cell>
          <cell r="DQ410">
            <v>68517</v>
          </cell>
          <cell r="DR410">
            <v>-64722</v>
          </cell>
          <cell r="DT410">
            <v>0</v>
          </cell>
          <cell r="EC410">
            <v>-760</v>
          </cell>
        </row>
        <row r="411">
          <cell r="A411">
            <v>763</v>
          </cell>
          <cell r="B411">
            <v>790</v>
          </cell>
          <cell r="C411" t="str">
            <v>SOMERSET BERKLEY</v>
          </cell>
          <cell r="D411">
            <v>3</v>
          </cell>
          <cell r="E411">
            <v>45465</v>
          </cell>
          <cell r="F411">
            <v>0</v>
          </cell>
          <cell r="G411">
            <v>2814</v>
          </cell>
          <cell r="H411">
            <v>48279</v>
          </cell>
          <cell r="J411">
            <v>2814</v>
          </cell>
          <cell r="K411">
            <v>0</v>
          </cell>
          <cell r="L411">
            <v>2814</v>
          </cell>
          <cell r="N411">
            <v>45465</v>
          </cell>
          <cell r="P411">
            <v>2814</v>
          </cell>
          <cell r="Q411">
            <v>0</v>
          </cell>
          <cell r="R411">
            <v>0</v>
          </cell>
          <cell r="S411">
            <v>0</v>
          </cell>
          <cell r="T411">
            <v>2814</v>
          </cell>
          <cell r="V411">
            <v>3501.2</v>
          </cell>
          <cell r="Z411">
            <v>763</v>
          </cell>
          <cell r="AA411">
            <v>3</v>
          </cell>
          <cell r="AB411">
            <v>0</v>
          </cell>
          <cell r="AC411">
            <v>0</v>
          </cell>
          <cell r="AD411">
            <v>0</v>
          </cell>
          <cell r="AE411">
            <v>0</v>
          </cell>
          <cell r="AF411">
            <v>45465</v>
          </cell>
          <cell r="AG411">
            <v>0</v>
          </cell>
          <cell r="AH411">
            <v>0</v>
          </cell>
          <cell r="AI411">
            <v>45465</v>
          </cell>
          <cell r="AJ411">
            <v>0</v>
          </cell>
          <cell r="AK411">
            <v>2814</v>
          </cell>
          <cell r="AL411">
            <v>48279</v>
          </cell>
          <cell r="AM411">
            <v>0</v>
          </cell>
          <cell r="AN411">
            <v>0</v>
          </cell>
          <cell r="AO411">
            <v>0</v>
          </cell>
          <cell r="AP411">
            <v>0</v>
          </cell>
          <cell r="AQ411">
            <v>48279</v>
          </cell>
          <cell r="AS411">
            <v>763</v>
          </cell>
          <cell r="AT411">
            <v>0</v>
          </cell>
          <cell r="AU411">
            <v>0</v>
          </cell>
          <cell r="AV411">
            <v>0</v>
          </cell>
          <cell r="AW411">
            <v>0</v>
          </cell>
          <cell r="AX411">
            <v>0</v>
          </cell>
          <cell r="AY411">
            <v>493357</v>
          </cell>
          <cell r="BH411">
            <v>0</v>
          </cell>
          <cell r="CA411">
            <v>763</v>
          </cell>
          <cell r="CB411">
            <v>790</v>
          </cell>
          <cell r="CC411" t="str">
            <v>SOMERSET BERKLEY</v>
          </cell>
          <cell r="CD411">
            <v>45465</v>
          </cell>
          <cell r="CE411">
            <v>85632</v>
          </cell>
          <cell r="CF411">
            <v>0</v>
          </cell>
          <cell r="CG411">
            <v>0</v>
          </cell>
          <cell r="CH411">
            <v>687.2</v>
          </cell>
          <cell r="CI411">
            <v>0</v>
          </cell>
          <cell r="CJ411">
            <v>687.2</v>
          </cell>
          <cell r="CK411">
            <v>0</v>
          </cell>
          <cell r="DA411">
            <v>763</v>
          </cell>
          <cell r="DB411" t="str">
            <v>SOMERSET BERKLEY</v>
          </cell>
          <cell r="DG411">
            <v>0</v>
          </cell>
          <cell r="DK411">
            <v>0</v>
          </cell>
          <cell r="DL411">
            <v>0</v>
          </cell>
          <cell r="DN411">
            <v>0</v>
          </cell>
          <cell r="DP411">
            <v>0</v>
          </cell>
          <cell r="DQ411">
            <v>0</v>
          </cell>
          <cell r="DR411">
            <v>0</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V412">
            <v>0</v>
          </cell>
          <cell r="Z412">
            <v>765</v>
          </cell>
          <cell r="AS412">
            <v>765</v>
          </cell>
          <cell r="AT412">
            <v>0</v>
          </cell>
          <cell r="AU412">
            <v>0</v>
          </cell>
          <cell r="AV412">
            <v>0</v>
          </cell>
          <cell r="AW412">
            <v>0</v>
          </cell>
          <cell r="AX412">
            <v>0</v>
          </cell>
          <cell r="AY412">
            <v>493357</v>
          </cell>
          <cell r="BH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6</v>
          </cell>
          <cell r="E413">
            <v>91133</v>
          </cell>
          <cell r="F413">
            <v>0</v>
          </cell>
          <cell r="G413">
            <v>5628</v>
          </cell>
          <cell r="H413">
            <v>96761</v>
          </cell>
          <cell r="J413">
            <v>5628</v>
          </cell>
          <cell r="K413">
            <v>4540.0629682219005</v>
          </cell>
          <cell r="L413">
            <v>10168.062968221901</v>
          </cell>
          <cell r="N413">
            <v>86592.937031778099</v>
          </cell>
          <cell r="P413">
            <v>5628</v>
          </cell>
          <cell r="Q413">
            <v>0</v>
          </cell>
          <cell r="R413">
            <v>0</v>
          </cell>
          <cell r="S413">
            <v>4540.0629682219005</v>
          </cell>
          <cell r="T413">
            <v>10168.062968221901</v>
          </cell>
          <cell r="V413">
            <v>49894.6</v>
          </cell>
          <cell r="Z413">
            <v>766</v>
          </cell>
          <cell r="AA413">
            <v>6</v>
          </cell>
          <cell r="AB413">
            <v>0</v>
          </cell>
          <cell r="AC413">
            <v>0</v>
          </cell>
          <cell r="AD413">
            <v>0</v>
          </cell>
          <cell r="AE413">
            <v>0</v>
          </cell>
          <cell r="AF413">
            <v>91133</v>
          </cell>
          <cell r="AG413">
            <v>0</v>
          </cell>
          <cell r="AH413">
            <v>0</v>
          </cell>
          <cell r="AI413">
            <v>91133</v>
          </cell>
          <cell r="AJ413">
            <v>0</v>
          </cell>
          <cell r="AK413">
            <v>5628</v>
          </cell>
          <cell r="AL413">
            <v>96761</v>
          </cell>
          <cell r="AM413">
            <v>0</v>
          </cell>
          <cell r="AN413">
            <v>0</v>
          </cell>
          <cell r="AO413">
            <v>0</v>
          </cell>
          <cell r="AP413">
            <v>0</v>
          </cell>
          <cell r="AQ413">
            <v>96761</v>
          </cell>
          <cell r="AS413">
            <v>766</v>
          </cell>
          <cell r="AT413">
            <v>0</v>
          </cell>
          <cell r="AU413">
            <v>0</v>
          </cell>
          <cell r="AV413">
            <v>0</v>
          </cell>
          <cell r="AW413">
            <v>0</v>
          </cell>
          <cell r="AX413">
            <v>0</v>
          </cell>
          <cell r="AY413">
            <v>493357</v>
          </cell>
          <cell r="BH413">
            <v>0</v>
          </cell>
          <cell r="CA413">
            <v>766</v>
          </cell>
          <cell r="CB413">
            <v>766</v>
          </cell>
          <cell r="CC413" t="str">
            <v>SOUTHWICK TOLLAND GRANVILLE</v>
          </cell>
          <cell r="CD413">
            <v>91133</v>
          </cell>
          <cell r="CE413">
            <v>129045</v>
          </cell>
          <cell r="CF413">
            <v>0</v>
          </cell>
          <cell r="CG413">
            <v>37227</v>
          </cell>
          <cell r="CH413">
            <v>7039.6</v>
          </cell>
          <cell r="CI413">
            <v>0</v>
          </cell>
          <cell r="CJ413">
            <v>44266.6</v>
          </cell>
          <cell r="CK413">
            <v>4540.0629682219005</v>
          </cell>
          <cell r="DA413">
            <v>766</v>
          </cell>
          <cell r="DB413" t="str">
            <v>SOUTHWICK TOLLAND GRANVILLE</v>
          </cell>
          <cell r="DG413">
            <v>0</v>
          </cell>
          <cell r="DK413">
            <v>0</v>
          </cell>
          <cell r="DL413">
            <v>0</v>
          </cell>
          <cell r="DN413">
            <v>0</v>
          </cell>
          <cell r="DP413">
            <v>0</v>
          </cell>
          <cell r="DQ413">
            <v>0</v>
          </cell>
          <cell r="DR413">
            <v>0</v>
          </cell>
          <cell r="DT413">
            <v>0</v>
          </cell>
          <cell r="EB413" t="str">
            <v>fy13</v>
          </cell>
          <cell r="EC413">
            <v>-766</v>
          </cell>
        </row>
        <row r="414">
          <cell r="A414">
            <v>767</v>
          </cell>
          <cell r="B414">
            <v>756</v>
          </cell>
          <cell r="C414" t="str">
            <v>SPENCER EAST BROOKFIELD</v>
          </cell>
          <cell r="D414">
            <v>80</v>
          </cell>
          <cell r="E414">
            <v>1120364</v>
          </cell>
          <cell r="F414">
            <v>0</v>
          </cell>
          <cell r="G414">
            <v>75040</v>
          </cell>
          <cell r="H414">
            <v>1195404</v>
          </cell>
          <cell r="J414">
            <v>75040</v>
          </cell>
          <cell r="K414">
            <v>257721.47209030663</v>
          </cell>
          <cell r="L414">
            <v>332761.47209030663</v>
          </cell>
          <cell r="N414">
            <v>862642.52790969331</v>
          </cell>
          <cell r="P414">
            <v>75040</v>
          </cell>
          <cell r="Q414">
            <v>0</v>
          </cell>
          <cell r="R414">
            <v>0</v>
          </cell>
          <cell r="S414">
            <v>257721.47209030663</v>
          </cell>
          <cell r="T414">
            <v>332761.47209030663</v>
          </cell>
          <cell r="V414">
            <v>506638.2</v>
          </cell>
          <cell r="Z414">
            <v>767</v>
          </cell>
          <cell r="AA414">
            <v>80</v>
          </cell>
          <cell r="AB414">
            <v>0</v>
          </cell>
          <cell r="AC414">
            <v>0</v>
          </cell>
          <cell r="AD414">
            <v>0</v>
          </cell>
          <cell r="AE414">
            <v>0</v>
          </cell>
          <cell r="AF414">
            <v>1120364</v>
          </cell>
          <cell r="AG414">
            <v>0</v>
          </cell>
          <cell r="AH414">
            <v>0</v>
          </cell>
          <cell r="AI414">
            <v>1120364</v>
          </cell>
          <cell r="AJ414">
            <v>0</v>
          </cell>
          <cell r="AK414">
            <v>75040</v>
          </cell>
          <cell r="AL414">
            <v>1195404</v>
          </cell>
          <cell r="AM414">
            <v>0</v>
          </cell>
          <cell r="AN414">
            <v>0</v>
          </cell>
          <cell r="AO414">
            <v>0</v>
          </cell>
          <cell r="AP414">
            <v>0</v>
          </cell>
          <cell r="AQ414">
            <v>1195404</v>
          </cell>
          <cell r="AS414">
            <v>767</v>
          </cell>
          <cell r="AT414">
            <v>0</v>
          </cell>
          <cell r="AU414">
            <v>0</v>
          </cell>
          <cell r="AV414">
            <v>0</v>
          </cell>
          <cell r="AW414">
            <v>0</v>
          </cell>
          <cell r="AX414">
            <v>0</v>
          </cell>
          <cell r="AY414">
            <v>493357</v>
          </cell>
          <cell r="BH414">
            <v>0</v>
          </cell>
          <cell r="CA414">
            <v>767</v>
          </cell>
          <cell r="CB414">
            <v>756</v>
          </cell>
          <cell r="CC414" t="str">
            <v>SPENCER EAST BROOKFIELD</v>
          </cell>
          <cell r="CD414">
            <v>1120364</v>
          </cell>
          <cell r="CE414">
            <v>877826</v>
          </cell>
          <cell r="CF414">
            <v>242538</v>
          </cell>
          <cell r="CG414">
            <v>124499.4</v>
          </cell>
          <cell r="CH414">
            <v>64560.800000000003</v>
          </cell>
          <cell r="CI414">
            <v>0</v>
          </cell>
          <cell r="CJ414">
            <v>431598.2</v>
          </cell>
          <cell r="CK414">
            <v>257721.47209030663</v>
          </cell>
          <cell r="DA414">
            <v>767</v>
          </cell>
          <cell r="DB414" t="str">
            <v>SPENCER EAST BROOKFIELD</v>
          </cell>
          <cell r="DG414">
            <v>0</v>
          </cell>
          <cell r="DK414">
            <v>0</v>
          </cell>
          <cell r="DL414">
            <v>0</v>
          </cell>
          <cell r="DN414">
            <v>0</v>
          </cell>
          <cell r="DP414">
            <v>242538</v>
          </cell>
          <cell r="DQ414">
            <v>317578</v>
          </cell>
          <cell r="DR414">
            <v>-75040</v>
          </cell>
          <cell r="DT414">
            <v>0</v>
          </cell>
          <cell r="EC414">
            <v>-767</v>
          </cell>
        </row>
        <row r="415">
          <cell r="A415">
            <v>770</v>
          </cell>
          <cell r="B415">
            <v>757</v>
          </cell>
          <cell r="C415" t="str">
            <v>TANTASQUA</v>
          </cell>
          <cell r="D415">
            <v>6</v>
          </cell>
          <cell r="E415">
            <v>86442</v>
          </cell>
          <cell r="F415">
            <v>0</v>
          </cell>
          <cell r="G415">
            <v>5628</v>
          </cell>
          <cell r="H415">
            <v>92070</v>
          </cell>
          <cell r="J415">
            <v>5628</v>
          </cell>
          <cell r="K415">
            <v>59260</v>
          </cell>
          <cell r="L415">
            <v>64888</v>
          </cell>
          <cell r="N415">
            <v>27182</v>
          </cell>
          <cell r="P415">
            <v>5628</v>
          </cell>
          <cell r="Q415">
            <v>0</v>
          </cell>
          <cell r="R415">
            <v>0</v>
          </cell>
          <cell r="S415">
            <v>59260</v>
          </cell>
          <cell r="T415">
            <v>64888</v>
          </cell>
          <cell r="V415">
            <v>76374.399999999994</v>
          </cell>
          <cell r="Z415">
            <v>770</v>
          </cell>
          <cell r="AA415">
            <v>6</v>
          </cell>
          <cell r="AB415">
            <v>0</v>
          </cell>
          <cell r="AC415">
            <v>0</v>
          </cell>
          <cell r="AD415">
            <v>0</v>
          </cell>
          <cell r="AE415">
            <v>0</v>
          </cell>
          <cell r="AF415">
            <v>86442</v>
          </cell>
          <cell r="AG415">
            <v>0</v>
          </cell>
          <cell r="AH415">
            <v>0</v>
          </cell>
          <cell r="AI415">
            <v>86442</v>
          </cell>
          <cell r="AJ415">
            <v>0</v>
          </cell>
          <cell r="AK415">
            <v>5628</v>
          </cell>
          <cell r="AL415">
            <v>92070</v>
          </cell>
          <cell r="AM415">
            <v>0</v>
          </cell>
          <cell r="AN415">
            <v>0</v>
          </cell>
          <cell r="AO415">
            <v>0</v>
          </cell>
          <cell r="AP415">
            <v>0</v>
          </cell>
          <cell r="AQ415">
            <v>92070</v>
          </cell>
          <cell r="AS415">
            <v>770</v>
          </cell>
          <cell r="AT415">
            <v>0</v>
          </cell>
          <cell r="AU415">
            <v>0</v>
          </cell>
          <cell r="AV415">
            <v>0</v>
          </cell>
          <cell r="AW415">
            <v>0</v>
          </cell>
          <cell r="AX415">
            <v>0</v>
          </cell>
          <cell r="AY415">
            <v>493357</v>
          </cell>
          <cell r="BH415">
            <v>0</v>
          </cell>
          <cell r="CA415">
            <v>770</v>
          </cell>
          <cell r="CB415">
            <v>757</v>
          </cell>
          <cell r="CC415" t="str">
            <v>TANTASQUA</v>
          </cell>
          <cell r="CD415">
            <v>86442</v>
          </cell>
          <cell r="CE415">
            <v>27182</v>
          </cell>
          <cell r="CF415">
            <v>59260</v>
          </cell>
          <cell r="CG415">
            <v>0</v>
          </cell>
          <cell r="CH415">
            <v>11486.400000000001</v>
          </cell>
          <cell r="CI415">
            <v>0</v>
          </cell>
          <cell r="CJ415">
            <v>70746.399999999994</v>
          </cell>
          <cell r="CK415">
            <v>59260</v>
          </cell>
          <cell r="DA415">
            <v>770</v>
          </cell>
          <cell r="DB415" t="str">
            <v>TANTASQUA</v>
          </cell>
          <cell r="DG415">
            <v>0</v>
          </cell>
          <cell r="DK415">
            <v>0</v>
          </cell>
          <cell r="DL415">
            <v>0</v>
          </cell>
          <cell r="DN415">
            <v>0</v>
          </cell>
          <cell r="DP415">
            <v>59260</v>
          </cell>
          <cell r="DQ415">
            <v>64888</v>
          </cell>
          <cell r="DR415">
            <v>-5628</v>
          </cell>
          <cell r="DT415">
            <v>0</v>
          </cell>
          <cell r="EC415">
            <v>-770</v>
          </cell>
        </row>
        <row r="416">
          <cell r="A416">
            <v>773</v>
          </cell>
          <cell r="B416">
            <v>763</v>
          </cell>
          <cell r="C416" t="str">
            <v>TRITON</v>
          </cell>
          <cell r="D416">
            <v>47</v>
          </cell>
          <cell r="E416">
            <v>714577</v>
          </cell>
          <cell r="F416">
            <v>0</v>
          </cell>
          <cell r="G416">
            <v>44086</v>
          </cell>
          <cell r="H416">
            <v>758663</v>
          </cell>
          <cell r="J416">
            <v>44086</v>
          </cell>
          <cell r="K416">
            <v>14997</v>
          </cell>
          <cell r="L416">
            <v>59083</v>
          </cell>
          <cell r="N416">
            <v>699580</v>
          </cell>
          <cell r="P416">
            <v>44086</v>
          </cell>
          <cell r="Q416">
            <v>0</v>
          </cell>
          <cell r="R416">
            <v>0</v>
          </cell>
          <cell r="S416">
            <v>14997</v>
          </cell>
          <cell r="T416">
            <v>59083</v>
          </cell>
          <cell r="V416">
            <v>128307.40000000001</v>
          </cell>
          <cell r="Z416">
            <v>773</v>
          </cell>
          <cell r="AA416">
            <v>47</v>
          </cell>
          <cell r="AB416">
            <v>0</v>
          </cell>
          <cell r="AC416">
            <v>0</v>
          </cell>
          <cell r="AD416">
            <v>0</v>
          </cell>
          <cell r="AE416">
            <v>0</v>
          </cell>
          <cell r="AF416">
            <v>714577</v>
          </cell>
          <cell r="AG416">
            <v>0</v>
          </cell>
          <cell r="AH416">
            <v>0</v>
          </cell>
          <cell r="AI416">
            <v>714577</v>
          </cell>
          <cell r="AJ416">
            <v>0</v>
          </cell>
          <cell r="AK416">
            <v>44086</v>
          </cell>
          <cell r="AL416">
            <v>758663</v>
          </cell>
          <cell r="AM416">
            <v>0</v>
          </cell>
          <cell r="AN416">
            <v>0</v>
          </cell>
          <cell r="AO416">
            <v>0</v>
          </cell>
          <cell r="AP416">
            <v>0</v>
          </cell>
          <cell r="AQ416">
            <v>758663</v>
          </cell>
          <cell r="AS416">
            <v>773</v>
          </cell>
          <cell r="AT416">
            <v>0</v>
          </cell>
          <cell r="AU416">
            <v>0</v>
          </cell>
          <cell r="AV416">
            <v>0</v>
          </cell>
          <cell r="AW416">
            <v>0</v>
          </cell>
          <cell r="AX416">
            <v>0</v>
          </cell>
          <cell r="AY416">
            <v>493357</v>
          </cell>
          <cell r="BH416">
            <v>0</v>
          </cell>
          <cell r="CA416">
            <v>773</v>
          </cell>
          <cell r="CB416">
            <v>763</v>
          </cell>
          <cell r="CC416" t="str">
            <v>TRITON</v>
          </cell>
          <cell r="CD416">
            <v>714577</v>
          </cell>
          <cell r="CE416">
            <v>699580</v>
          </cell>
          <cell r="CF416">
            <v>14997</v>
          </cell>
          <cell r="CG416">
            <v>0</v>
          </cell>
          <cell r="CH416">
            <v>69224.400000000009</v>
          </cell>
          <cell r="CI416">
            <v>0</v>
          </cell>
          <cell r="CJ416">
            <v>84221.400000000009</v>
          </cell>
          <cell r="CK416">
            <v>14997</v>
          </cell>
          <cell r="DA416">
            <v>773</v>
          </cell>
          <cell r="DB416" t="str">
            <v>TRITON</v>
          </cell>
          <cell r="DG416">
            <v>0</v>
          </cell>
          <cell r="DK416">
            <v>0</v>
          </cell>
          <cell r="DL416">
            <v>0</v>
          </cell>
          <cell r="DN416">
            <v>0</v>
          </cell>
          <cell r="DP416">
            <v>14997</v>
          </cell>
          <cell r="DQ416">
            <v>59083</v>
          </cell>
          <cell r="DR416">
            <v>-44086</v>
          </cell>
          <cell r="DT416">
            <v>0</v>
          </cell>
          <cell r="EC416">
            <v>-773</v>
          </cell>
        </row>
        <row r="417">
          <cell r="A417">
            <v>774</v>
          </cell>
          <cell r="B417">
            <v>789</v>
          </cell>
          <cell r="C417" t="str">
            <v>UPISLAND</v>
          </cell>
          <cell r="D417">
            <v>37</v>
          </cell>
          <cell r="E417">
            <v>1124504</v>
          </cell>
          <cell r="F417">
            <v>0</v>
          </cell>
          <cell r="G417">
            <v>34706</v>
          </cell>
          <cell r="H417">
            <v>1159210</v>
          </cell>
          <cell r="J417">
            <v>34706</v>
          </cell>
          <cell r="K417">
            <v>18230</v>
          </cell>
          <cell r="L417">
            <v>52936</v>
          </cell>
          <cell r="N417">
            <v>1106274</v>
          </cell>
          <cell r="P417">
            <v>34706</v>
          </cell>
          <cell r="Q417">
            <v>0</v>
          </cell>
          <cell r="R417">
            <v>0</v>
          </cell>
          <cell r="S417">
            <v>18230</v>
          </cell>
          <cell r="T417">
            <v>52936</v>
          </cell>
          <cell r="V417">
            <v>64560.450873887072</v>
          </cell>
          <cell r="Z417">
            <v>774</v>
          </cell>
          <cell r="AA417">
            <v>37</v>
          </cell>
          <cell r="AB417">
            <v>0</v>
          </cell>
          <cell r="AC417">
            <v>0</v>
          </cell>
          <cell r="AD417">
            <v>20</v>
          </cell>
          <cell r="AE417">
            <v>0</v>
          </cell>
          <cell r="AF417">
            <v>1124504</v>
          </cell>
          <cell r="AG417">
            <v>0</v>
          </cell>
          <cell r="AH417">
            <v>0</v>
          </cell>
          <cell r="AI417">
            <v>1124504</v>
          </cell>
          <cell r="AJ417">
            <v>0</v>
          </cell>
          <cell r="AK417">
            <v>34706</v>
          </cell>
          <cell r="AL417">
            <v>1159210</v>
          </cell>
          <cell r="AM417">
            <v>0</v>
          </cell>
          <cell r="AN417">
            <v>0</v>
          </cell>
          <cell r="AO417">
            <v>0</v>
          </cell>
          <cell r="AP417">
            <v>0</v>
          </cell>
          <cell r="AQ417">
            <v>1159210</v>
          </cell>
          <cell r="AS417">
            <v>774</v>
          </cell>
          <cell r="AT417">
            <v>0</v>
          </cell>
          <cell r="AU417">
            <v>0</v>
          </cell>
          <cell r="AV417">
            <v>0</v>
          </cell>
          <cell r="AW417">
            <v>0</v>
          </cell>
          <cell r="AX417">
            <v>0</v>
          </cell>
          <cell r="AY417">
            <v>493357</v>
          </cell>
          <cell r="BH417">
            <v>0</v>
          </cell>
          <cell r="CA417">
            <v>774</v>
          </cell>
          <cell r="CB417">
            <v>789</v>
          </cell>
          <cell r="CC417" t="str">
            <v>UPISLAND</v>
          </cell>
          <cell r="CD417">
            <v>1124504</v>
          </cell>
          <cell r="CE417">
            <v>1106274</v>
          </cell>
          <cell r="CF417">
            <v>18230</v>
          </cell>
          <cell r="CG417">
            <v>0</v>
          </cell>
          <cell r="CH417">
            <v>11624.450873887074</v>
          </cell>
          <cell r="CI417">
            <v>0</v>
          </cell>
          <cell r="CJ417">
            <v>29854.450873887072</v>
          </cell>
          <cell r="CK417">
            <v>18230</v>
          </cell>
          <cell r="DA417">
            <v>774</v>
          </cell>
          <cell r="DB417" t="str">
            <v>UPISLAND</v>
          </cell>
          <cell r="DG417">
            <v>0</v>
          </cell>
          <cell r="DK417">
            <v>0</v>
          </cell>
          <cell r="DL417">
            <v>0</v>
          </cell>
          <cell r="DN417">
            <v>0</v>
          </cell>
          <cell r="DP417">
            <v>18230</v>
          </cell>
          <cell r="DQ417">
            <v>52936</v>
          </cell>
          <cell r="DR417">
            <v>-34706</v>
          </cell>
          <cell r="DT417">
            <v>0</v>
          </cell>
          <cell r="EC417">
            <v>-774</v>
          </cell>
        </row>
        <row r="418">
          <cell r="A418">
            <v>775</v>
          </cell>
          <cell r="B418">
            <v>759</v>
          </cell>
          <cell r="C418" t="str">
            <v>WACHUSETT</v>
          </cell>
          <cell r="D418">
            <v>47</v>
          </cell>
          <cell r="E418">
            <v>605308</v>
          </cell>
          <cell r="F418">
            <v>0</v>
          </cell>
          <cell r="G418">
            <v>44086</v>
          </cell>
          <cell r="H418">
            <v>649394</v>
          </cell>
          <cell r="J418">
            <v>44086</v>
          </cell>
          <cell r="K418">
            <v>12560.853074365943</v>
          </cell>
          <cell r="L418">
            <v>56646.853074365943</v>
          </cell>
          <cell r="N418">
            <v>592747.14692563401</v>
          </cell>
          <cell r="P418">
            <v>44086</v>
          </cell>
          <cell r="Q418">
            <v>0</v>
          </cell>
          <cell r="R418">
            <v>0</v>
          </cell>
          <cell r="S418">
            <v>12560.853074365943</v>
          </cell>
          <cell r="T418">
            <v>56646.853074365943</v>
          </cell>
          <cell r="V418">
            <v>147640.40000000002</v>
          </cell>
          <cell r="Z418">
            <v>775</v>
          </cell>
          <cell r="AA418">
            <v>47</v>
          </cell>
          <cell r="AB418">
            <v>0</v>
          </cell>
          <cell r="AC418">
            <v>0</v>
          </cell>
          <cell r="AD418">
            <v>0</v>
          </cell>
          <cell r="AE418">
            <v>0</v>
          </cell>
          <cell r="AF418">
            <v>605308</v>
          </cell>
          <cell r="AG418">
            <v>0</v>
          </cell>
          <cell r="AH418">
            <v>0</v>
          </cell>
          <cell r="AI418">
            <v>605308</v>
          </cell>
          <cell r="AJ418">
            <v>0</v>
          </cell>
          <cell r="AK418">
            <v>44086</v>
          </cell>
          <cell r="AL418">
            <v>649394</v>
          </cell>
          <cell r="AM418">
            <v>0</v>
          </cell>
          <cell r="AN418">
            <v>0</v>
          </cell>
          <cell r="AO418">
            <v>0</v>
          </cell>
          <cell r="AP418">
            <v>0</v>
          </cell>
          <cell r="AQ418">
            <v>649394</v>
          </cell>
          <cell r="AS418">
            <v>775</v>
          </cell>
          <cell r="AT418">
            <v>0</v>
          </cell>
          <cell r="AU418">
            <v>0</v>
          </cell>
          <cell r="AV418">
            <v>0</v>
          </cell>
          <cell r="AW418">
            <v>0</v>
          </cell>
          <cell r="AX418">
            <v>0</v>
          </cell>
          <cell r="AY418">
            <v>493357</v>
          </cell>
          <cell r="BH418">
            <v>0</v>
          </cell>
          <cell r="CA418">
            <v>775</v>
          </cell>
          <cell r="CB418">
            <v>759</v>
          </cell>
          <cell r="CC418" t="str">
            <v>WACHUSETT</v>
          </cell>
          <cell r="CD418">
            <v>605308</v>
          </cell>
          <cell r="CE418">
            <v>614550</v>
          </cell>
          <cell r="CF418">
            <v>0</v>
          </cell>
          <cell r="CG418">
            <v>102994.8</v>
          </cell>
          <cell r="CH418">
            <v>559.6</v>
          </cell>
          <cell r="CI418">
            <v>0</v>
          </cell>
          <cell r="CJ418">
            <v>103554.40000000001</v>
          </cell>
          <cell r="CK418">
            <v>12560.853074365943</v>
          </cell>
          <cell r="DA418">
            <v>775</v>
          </cell>
          <cell r="DB418" t="str">
            <v>WACHUSETT</v>
          </cell>
          <cell r="DG418">
            <v>0</v>
          </cell>
          <cell r="DK418">
            <v>0</v>
          </cell>
          <cell r="DL418">
            <v>0</v>
          </cell>
          <cell r="DN418">
            <v>0</v>
          </cell>
          <cell r="DP418">
            <v>0</v>
          </cell>
          <cell r="DQ418">
            <v>34844</v>
          </cell>
          <cell r="DR418">
            <v>-34844</v>
          </cell>
          <cell r="DT418">
            <v>0</v>
          </cell>
          <cell r="EC418">
            <v>-775</v>
          </cell>
        </row>
        <row r="419">
          <cell r="A419">
            <v>778</v>
          </cell>
          <cell r="B419">
            <v>750</v>
          </cell>
          <cell r="C419" t="str">
            <v>QUABOAG</v>
          </cell>
          <cell r="D419">
            <v>4</v>
          </cell>
          <cell r="E419">
            <v>61472</v>
          </cell>
          <cell r="F419">
            <v>0</v>
          </cell>
          <cell r="G419">
            <v>3752</v>
          </cell>
          <cell r="H419">
            <v>65224</v>
          </cell>
          <cell r="J419">
            <v>3752</v>
          </cell>
          <cell r="K419">
            <v>23241.715499713064</v>
          </cell>
          <cell r="L419">
            <v>26993.715499713064</v>
          </cell>
          <cell r="N419">
            <v>38230.284500286936</v>
          </cell>
          <cell r="P419">
            <v>3752</v>
          </cell>
          <cell r="Q419">
            <v>0</v>
          </cell>
          <cell r="R419">
            <v>0</v>
          </cell>
          <cell r="S419">
            <v>23241.715499713064</v>
          </cell>
          <cell r="T419">
            <v>26993.715499713064</v>
          </cell>
          <cell r="V419">
            <v>32751.4</v>
          </cell>
          <cell r="Z419">
            <v>778</v>
          </cell>
          <cell r="AA419">
            <v>4</v>
          </cell>
          <cell r="AB419">
            <v>0</v>
          </cell>
          <cell r="AC419">
            <v>0</v>
          </cell>
          <cell r="AD419">
            <v>0</v>
          </cell>
          <cell r="AE419">
            <v>0</v>
          </cell>
          <cell r="AF419">
            <v>61472</v>
          </cell>
          <cell r="AG419">
            <v>0</v>
          </cell>
          <cell r="AH419">
            <v>0</v>
          </cell>
          <cell r="AI419">
            <v>61472</v>
          </cell>
          <cell r="AJ419">
            <v>0</v>
          </cell>
          <cell r="AK419">
            <v>3752</v>
          </cell>
          <cell r="AL419">
            <v>65224</v>
          </cell>
          <cell r="AM419">
            <v>0</v>
          </cell>
          <cell r="AN419">
            <v>0</v>
          </cell>
          <cell r="AO419">
            <v>0</v>
          </cell>
          <cell r="AP419">
            <v>0</v>
          </cell>
          <cell r="AQ419">
            <v>65224</v>
          </cell>
          <cell r="AS419">
            <v>778</v>
          </cell>
          <cell r="AT419">
            <v>0</v>
          </cell>
          <cell r="AU419">
            <v>0</v>
          </cell>
          <cell r="AV419">
            <v>0</v>
          </cell>
          <cell r="AW419">
            <v>0</v>
          </cell>
          <cell r="AX419">
            <v>0</v>
          </cell>
          <cell r="AY419">
            <v>493357</v>
          </cell>
          <cell r="BH419">
            <v>0</v>
          </cell>
          <cell r="CA419">
            <v>778</v>
          </cell>
          <cell r="CB419">
            <v>750</v>
          </cell>
          <cell r="CC419" t="str">
            <v>QUABOAG</v>
          </cell>
          <cell r="CD419">
            <v>61472</v>
          </cell>
          <cell r="CE419">
            <v>39030</v>
          </cell>
          <cell r="CF419">
            <v>22442</v>
          </cell>
          <cell r="CG419">
            <v>6557.4</v>
          </cell>
          <cell r="CH419">
            <v>0</v>
          </cell>
          <cell r="CI419">
            <v>0</v>
          </cell>
          <cell r="CJ419">
            <v>28999.4</v>
          </cell>
          <cell r="CK419">
            <v>23241.715499713064</v>
          </cell>
          <cell r="DA419">
            <v>778</v>
          </cell>
          <cell r="DB419" t="str">
            <v>QUABOAG</v>
          </cell>
          <cell r="DG419">
            <v>0</v>
          </cell>
          <cell r="DK419">
            <v>0</v>
          </cell>
          <cell r="DL419">
            <v>0</v>
          </cell>
          <cell r="DN419">
            <v>0</v>
          </cell>
          <cell r="DP419">
            <v>22442</v>
          </cell>
          <cell r="DQ419">
            <v>26194</v>
          </cell>
          <cell r="DR419">
            <v>-3752</v>
          </cell>
          <cell r="DT419">
            <v>0</v>
          </cell>
          <cell r="EC419">
            <v>-778</v>
          </cell>
        </row>
        <row r="420">
          <cell r="A420">
            <v>780</v>
          </cell>
          <cell r="B420">
            <v>761</v>
          </cell>
          <cell r="C420" t="str">
            <v>WHITMAN HANSON</v>
          </cell>
          <cell r="D420">
            <v>61</v>
          </cell>
          <cell r="E420">
            <v>872336</v>
          </cell>
          <cell r="F420">
            <v>0</v>
          </cell>
          <cell r="G420">
            <v>57218</v>
          </cell>
          <cell r="H420">
            <v>929554</v>
          </cell>
          <cell r="J420">
            <v>57218</v>
          </cell>
          <cell r="K420">
            <v>172125.03439632204</v>
          </cell>
          <cell r="L420">
            <v>229343.03439632204</v>
          </cell>
          <cell r="N420">
            <v>700210.96560367802</v>
          </cell>
          <cell r="P420">
            <v>57218</v>
          </cell>
          <cell r="Q420">
            <v>0</v>
          </cell>
          <cell r="R420">
            <v>0</v>
          </cell>
          <cell r="S420">
            <v>172125.03439632204</v>
          </cell>
          <cell r="T420">
            <v>229343.03439632204</v>
          </cell>
          <cell r="V420">
            <v>269913.40000000002</v>
          </cell>
          <cell r="Z420">
            <v>780</v>
          </cell>
          <cell r="AA420">
            <v>61</v>
          </cell>
          <cell r="AB420">
            <v>0</v>
          </cell>
          <cell r="AC420">
            <v>0</v>
          </cell>
          <cell r="AD420">
            <v>0</v>
          </cell>
          <cell r="AE420">
            <v>0</v>
          </cell>
          <cell r="AF420">
            <v>872336</v>
          </cell>
          <cell r="AG420">
            <v>0</v>
          </cell>
          <cell r="AH420">
            <v>0</v>
          </cell>
          <cell r="AI420">
            <v>872336</v>
          </cell>
          <cell r="AJ420">
            <v>0</v>
          </cell>
          <cell r="AK420">
            <v>57218</v>
          </cell>
          <cell r="AL420">
            <v>929554</v>
          </cell>
          <cell r="AM420">
            <v>0</v>
          </cell>
          <cell r="AN420">
            <v>0</v>
          </cell>
          <cell r="AO420">
            <v>0</v>
          </cell>
          <cell r="AP420">
            <v>0</v>
          </cell>
          <cell r="AQ420">
            <v>929554</v>
          </cell>
          <cell r="AR420" t="str">
            <v xml:space="preserve"> </v>
          </cell>
          <cell r="AS420">
            <v>780</v>
          </cell>
          <cell r="AT420">
            <v>0</v>
          </cell>
          <cell r="AU420">
            <v>0</v>
          </cell>
          <cell r="AV420">
            <v>0</v>
          </cell>
          <cell r="AW420">
            <v>0</v>
          </cell>
          <cell r="AX420">
            <v>0</v>
          </cell>
          <cell r="AY420">
            <v>493357</v>
          </cell>
          <cell r="BH420">
            <v>0</v>
          </cell>
          <cell r="CA420">
            <v>780</v>
          </cell>
          <cell r="CB420">
            <v>761</v>
          </cell>
          <cell r="CC420" t="str">
            <v>WHITMAN HANSON</v>
          </cell>
          <cell r="CD420">
            <v>872336</v>
          </cell>
          <cell r="CE420">
            <v>705846</v>
          </cell>
          <cell r="CF420">
            <v>166490</v>
          </cell>
          <cell r="CG420">
            <v>46205.4</v>
          </cell>
          <cell r="CH420">
            <v>0</v>
          </cell>
          <cell r="CI420">
            <v>0</v>
          </cell>
          <cell r="CJ420">
            <v>212695.4</v>
          </cell>
          <cell r="CK420">
            <v>172125.03439632204</v>
          </cell>
          <cell r="DA420">
            <v>780</v>
          </cell>
          <cell r="DB420" t="str">
            <v>WHITMAN HANSON</v>
          </cell>
          <cell r="DG420">
            <v>0</v>
          </cell>
          <cell r="DK420">
            <v>0</v>
          </cell>
          <cell r="DL420">
            <v>0</v>
          </cell>
          <cell r="DN420">
            <v>0</v>
          </cell>
          <cell r="DP420">
            <v>166490</v>
          </cell>
          <cell r="DQ420">
            <v>223708</v>
          </cell>
          <cell r="DR420">
            <v>-57218</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V421">
            <v>0</v>
          </cell>
          <cell r="Z421">
            <v>801</v>
          </cell>
          <cell r="AS421">
            <v>801</v>
          </cell>
          <cell r="AT421">
            <v>0</v>
          </cell>
          <cell r="AU421">
            <v>0</v>
          </cell>
          <cell r="AV421">
            <v>0</v>
          </cell>
          <cell r="AW421">
            <v>0</v>
          </cell>
          <cell r="AX421">
            <v>0</v>
          </cell>
          <cell r="AY421">
            <v>493357</v>
          </cell>
          <cell r="BH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V422">
            <v>0</v>
          </cell>
          <cell r="Z422">
            <v>805</v>
          </cell>
          <cell r="AS422">
            <v>805</v>
          </cell>
          <cell r="AT422">
            <v>0</v>
          </cell>
          <cell r="AU422">
            <v>0</v>
          </cell>
          <cell r="AV422">
            <v>0</v>
          </cell>
          <cell r="AW422">
            <v>0</v>
          </cell>
          <cell r="AX422">
            <v>0</v>
          </cell>
          <cell r="AY422">
            <v>493357</v>
          </cell>
          <cell r="BH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V423">
            <v>0</v>
          </cell>
          <cell r="Z423">
            <v>806</v>
          </cell>
          <cell r="AS423">
            <v>806</v>
          </cell>
          <cell r="AT423">
            <v>0</v>
          </cell>
          <cell r="AU423">
            <v>0</v>
          </cell>
          <cell r="AV423">
            <v>0</v>
          </cell>
          <cell r="AW423">
            <v>0</v>
          </cell>
          <cell r="AX423">
            <v>0</v>
          </cell>
          <cell r="AY423">
            <v>493357</v>
          </cell>
          <cell r="BH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V424">
            <v>0</v>
          </cell>
          <cell r="Z424">
            <v>810</v>
          </cell>
          <cell r="AS424">
            <v>810</v>
          </cell>
          <cell r="AT424">
            <v>0</v>
          </cell>
          <cell r="AU424">
            <v>0</v>
          </cell>
          <cell r="AV424">
            <v>0</v>
          </cell>
          <cell r="AW424">
            <v>0</v>
          </cell>
          <cell r="AX424">
            <v>0</v>
          </cell>
          <cell r="AY424">
            <v>493357</v>
          </cell>
          <cell r="BH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V425">
            <v>0</v>
          </cell>
          <cell r="Z425">
            <v>815</v>
          </cell>
          <cell r="AS425">
            <v>815</v>
          </cell>
          <cell r="AT425">
            <v>0</v>
          </cell>
          <cell r="AU425">
            <v>0</v>
          </cell>
          <cell r="AV425">
            <v>0</v>
          </cell>
          <cell r="AW425">
            <v>0</v>
          </cell>
          <cell r="AX425">
            <v>0</v>
          </cell>
          <cell r="AY425">
            <v>493357</v>
          </cell>
          <cell r="BH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V426">
            <v>0</v>
          </cell>
          <cell r="Z426">
            <v>817</v>
          </cell>
          <cell r="AS426">
            <v>817</v>
          </cell>
          <cell r="AT426">
            <v>0</v>
          </cell>
          <cell r="AU426">
            <v>0</v>
          </cell>
          <cell r="AV426">
            <v>0</v>
          </cell>
          <cell r="AW426">
            <v>0</v>
          </cell>
          <cell r="AX426">
            <v>0</v>
          </cell>
          <cell r="AY426">
            <v>493357</v>
          </cell>
          <cell r="BH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V427">
            <v>0</v>
          </cell>
          <cell r="Z427">
            <v>818</v>
          </cell>
          <cell r="AS427">
            <v>818</v>
          </cell>
          <cell r="AT427">
            <v>0</v>
          </cell>
          <cell r="AU427">
            <v>0</v>
          </cell>
          <cell r="AV427">
            <v>0</v>
          </cell>
          <cell r="AW427">
            <v>0</v>
          </cell>
          <cell r="AX427">
            <v>0</v>
          </cell>
          <cell r="AY427">
            <v>493357</v>
          </cell>
          <cell r="BH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V428">
            <v>0</v>
          </cell>
          <cell r="Z428">
            <v>821</v>
          </cell>
          <cell r="AS428">
            <v>821</v>
          </cell>
          <cell r="AT428">
            <v>0</v>
          </cell>
          <cell r="AU428">
            <v>0</v>
          </cell>
          <cell r="AV428">
            <v>0</v>
          </cell>
          <cell r="AW428">
            <v>0</v>
          </cell>
          <cell r="AX428">
            <v>0</v>
          </cell>
          <cell r="AY428">
            <v>493357</v>
          </cell>
          <cell r="BH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V429">
            <v>0</v>
          </cell>
          <cell r="Z429">
            <v>823</v>
          </cell>
          <cell r="AS429">
            <v>823</v>
          </cell>
          <cell r="AT429">
            <v>0</v>
          </cell>
          <cell r="AU429">
            <v>0</v>
          </cell>
          <cell r="AV429">
            <v>0</v>
          </cell>
          <cell r="AW429">
            <v>0</v>
          </cell>
          <cell r="AX429">
            <v>0</v>
          </cell>
          <cell r="AY429">
            <v>493357</v>
          </cell>
          <cell r="BH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V430">
            <v>0</v>
          </cell>
          <cell r="Z430">
            <v>825</v>
          </cell>
          <cell r="AS430">
            <v>825</v>
          </cell>
          <cell r="AT430">
            <v>0</v>
          </cell>
          <cell r="AU430">
            <v>0</v>
          </cell>
          <cell r="AV430">
            <v>0</v>
          </cell>
          <cell r="AW430">
            <v>0</v>
          </cell>
          <cell r="AX430">
            <v>0</v>
          </cell>
          <cell r="AY430">
            <v>493357</v>
          </cell>
          <cell r="BH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V431">
            <v>0</v>
          </cell>
          <cell r="Z431">
            <v>828</v>
          </cell>
          <cell r="AS431">
            <v>828</v>
          </cell>
          <cell r="AT431">
            <v>0</v>
          </cell>
          <cell r="AU431">
            <v>0</v>
          </cell>
          <cell r="AV431">
            <v>0</v>
          </cell>
          <cell r="AW431">
            <v>0</v>
          </cell>
          <cell r="AX431">
            <v>0</v>
          </cell>
          <cell r="AY431">
            <v>493357</v>
          </cell>
          <cell r="BH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V432">
            <v>0</v>
          </cell>
          <cell r="Z432">
            <v>829</v>
          </cell>
          <cell r="AS432">
            <v>829</v>
          </cell>
          <cell r="AT432">
            <v>0</v>
          </cell>
          <cell r="AU432">
            <v>0</v>
          </cell>
          <cell r="AV432">
            <v>0</v>
          </cell>
          <cell r="AW432">
            <v>0</v>
          </cell>
          <cell r="AX432">
            <v>0</v>
          </cell>
          <cell r="AY432">
            <v>493357</v>
          </cell>
          <cell r="BH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V433">
            <v>0</v>
          </cell>
          <cell r="Z433">
            <v>830</v>
          </cell>
          <cell r="AS433">
            <v>830</v>
          </cell>
          <cell r="AT433">
            <v>0</v>
          </cell>
          <cell r="AU433">
            <v>0</v>
          </cell>
          <cell r="AV433">
            <v>0</v>
          </cell>
          <cell r="AW433">
            <v>0</v>
          </cell>
          <cell r="AX433">
            <v>0</v>
          </cell>
          <cell r="AY433">
            <v>493357</v>
          </cell>
          <cell r="BH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V434">
            <v>0</v>
          </cell>
          <cell r="Z434">
            <v>832</v>
          </cell>
          <cell r="AS434">
            <v>832</v>
          </cell>
          <cell r="AT434">
            <v>0</v>
          </cell>
          <cell r="AU434">
            <v>0</v>
          </cell>
          <cell r="AV434">
            <v>0</v>
          </cell>
          <cell r="AW434">
            <v>0</v>
          </cell>
          <cell r="AX434">
            <v>0</v>
          </cell>
          <cell r="AY434">
            <v>493357</v>
          </cell>
          <cell r="BH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V435">
            <v>0</v>
          </cell>
          <cell r="Z435">
            <v>851</v>
          </cell>
          <cell r="AS435">
            <v>851</v>
          </cell>
          <cell r="AT435">
            <v>0</v>
          </cell>
          <cell r="AU435">
            <v>0</v>
          </cell>
          <cell r="AV435">
            <v>0</v>
          </cell>
          <cell r="AW435">
            <v>0</v>
          </cell>
          <cell r="AX435">
            <v>0</v>
          </cell>
          <cell r="AY435">
            <v>493357</v>
          </cell>
          <cell r="BH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V436">
            <v>0</v>
          </cell>
          <cell r="Z436">
            <v>852</v>
          </cell>
          <cell r="AS436">
            <v>852</v>
          </cell>
          <cell r="AT436">
            <v>0</v>
          </cell>
          <cell r="AU436">
            <v>0</v>
          </cell>
          <cell r="AV436">
            <v>0</v>
          </cell>
          <cell r="AW436">
            <v>0</v>
          </cell>
          <cell r="AX436">
            <v>0</v>
          </cell>
          <cell r="AY436">
            <v>493357</v>
          </cell>
          <cell r="BH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V437">
            <v>0</v>
          </cell>
          <cell r="Z437">
            <v>853</v>
          </cell>
          <cell r="AS437">
            <v>853</v>
          </cell>
          <cell r="AT437">
            <v>0</v>
          </cell>
          <cell r="AU437">
            <v>0</v>
          </cell>
          <cell r="AV437">
            <v>0</v>
          </cell>
          <cell r="AW437">
            <v>0</v>
          </cell>
          <cell r="AX437">
            <v>0</v>
          </cell>
          <cell r="AY437">
            <v>493357</v>
          </cell>
          <cell r="BH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V438">
            <v>0</v>
          </cell>
          <cell r="Z438">
            <v>855</v>
          </cell>
          <cell r="AS438">
            <v>855</v>
          </cell>
          <cell r="AT438">
            <v>0</v>
          </cell>
          <cell r="AU438">
            <v>0</v>
          </cell>
          <cell r="AV438">
            <v>0</v>
          </cell>
          <cell r="AW438">
            <v>0</v>
          </cell>
          <cell r="AX438">
            <v>0</v>
          </cell>
          <cell r="AY438">
            <v>493357</v>
          </cell>
          <cell r="BH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V439">
            <v>0</v>
          </cell>
          <cell r="Z439">
            <v>860</v>
          </cell>
          <cell r="AS439">
            <v>860</v>
          </cell>
          <cell r="AT439">
            <v>0</v>
          </cell>
          <cell r="AU439">
            <v>0</v>
          </cell>
          <cell r="AV439">
            <v>0</v>
          </cell>
          <cell r="AW439">
            <v>0</v>
          </cell>
          <cell r="AX439">
            <v>0</v>
          </cell>
          <cell r="AY439">
            <v>493357</v>
          </cell>
          <cell r="BH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V440">
            <v>0</v>
          </cell>
          <cell r="Z440">
            <v>871</v>
          </cell>
          <cell r="AS440">
            <v>871</v>
          </cell>
          <cell r="AT440">
            <v>0</v>
          </cell>
          <cell r="AU440">
            <v>0</v>
          </cell>
          <cell r="AV440">
            <v>0</v>
          </cell>
          <cell r="AW440">
            <v>0</v>
          </cell>
          <cell r="AX440">
            <v>0</v>
          </cell>
          <cell r="AY440">
            <v>493357</v>
          </cell>
          <cell r="BH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V441">
            <v>0</v>
          </cell>
          <cell r="Z441">
            <v>872</v>
          </cell>
          <cell r="AS441">
            <v>872</v>
          </cell>
          <cell r="AT441">
            <v>0</v>
          </cell>
          <cell r="AU441">
            <v>0</v>
          </cell>
          <cell r="AV441">
            <v>0</v>
          </cell>
          <cell r="AW441">
            <v>0</v>
          </cell>
          <cell r="AX441">
            <v>0</v>
          </cell>
          <cell r="AY441">
            <v>493357</v>
          </cell>
          <cell r="BH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V442">
            <v>0</v>
          </cell>
          <cell r="Z442">
            <v>873</v>
          </cell>
          <cell r="AS442">
            <v>873</v>
          </cell>
          <cell r="AT442">
            <v>0</v>
          </cell>
          <cell r="AU442">
            <v>0</v>
          </cell>
          <cell r="AV442">
            <v>0</v>
          </cell>
          <cell r="AW442">
            <v>0</v>
          </cell>
          <cell r="AX442">
            <v>0</v>
          </cell>
          <cell r="AY442">
            <v>493357</v>
          </cell>
          <cell r="BH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V443">
            <v>0</v>
          </cell>
          <cell r="Z443">
            <v>876</v>
          </cell>
          <cell r="AS443">
            <v>876</v>
          </cell>
          <cell r="AT443">
            <v>0</v>
          </cell>
          <cell r="AU443">
            <v>0</v>
          </cell>
          <cell r="AV443">
            <v>0</v>
          </cell>
          <cell r="AW443">
            <v>0</v>
          </cell>
          <cell r="AX443">
            <v>0</v>
          </cell>
          <cell r="AY443">
            <v>493357</v>
          </cell>
          <cell r="BH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V444">
            <v>0</v>
          </cell>
          <cell r="Z444">
            <v>878</v>
          </cell>
          <cell r="AS444">
            <v>878</v>
          </cell>
          <cell r="AT444">
            <v>0</v>
          </cell>
          <cell r="AU444">
            <v>0</v>
          </cell>
          <cell r="AV444">
            <v>0</v>
          </cell>
          <cell r="AW444">
            <v>0</v>
          </cell>
          <cell r="AX444">
            <v>0</v>
          </cell>
          <cell r="AY444">
            <v>493357</v>
          </cell>
          <cell r="BH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V445">
            <v>0</v>
          </cell>
          <cell r="Z445">
            <v>879</v>
          </cell>
          <cell r="AS445">
            <v>879</v>
          </cell>
          <cell r="AT445">
            <v>0</v>
          </cell>
          <cell r="AU445">
            <v>0</v>
          </cell>
          <cell r="AV445">
            <v>0</v>
          </cell>
          <cell r="AW445">
            <v>0</v>
          </cell>
          <cell r="AX445">
            <v>0</v>
          </cell>
          <cell r="AY445">
            <v>493357</v>
          </cell>
          <cell r="BH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V446">
            <v>0</v>
          </cell>
          <cell r="Z446">
            <v>885</v>
          </cell>
          <cell r="AS446">
            <v>885</v>
          </cell>
          <cell r="AT446">
            <v>0</v>
          </cell>
          <cell r="AU446">
            <v>0</v>
          </cell>
          <cell r="AV446">
            <v>0</v>
          </cell>
          <cell r="AW446">
            <v>0</v>
          </cell>
          <cell r="AX446">
            <v>0</v>
          </cell>
          <cell r="AY446">
            <v>493357</v>
          </cell>
          <cell r="BH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V447">
            <v>0</v>
          </cell>
          <cell r="Z447">
            <v>910</v>
          </cell>
          <cell r="AS447">
            <v>910</v>
          </cell>
          <cell r="AT447">
            <v>0</v>
          </cell>
          <cell r="AU447">
            <v>0</v>
          </cell>
          <cell r="AV447">
            <v>0</v>
          </cell>
          <cell r="AW447">
            <v>0</v>
          </cell>
          <cell r="AX447">
            <v>0</v>
          </cell>
          <cell r="AY447">
            <v>493357</v>
          </cell>
          <cell r="BH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V448">
            <v>0</v>
          </cell>
          <cell r="Z448">
            <v>915</v>
          </cell>
          <cell r="AS448">
            <v>915</v>
          </cell>
          <cell r="AT448">
            <v>0</v>
          </cell>
          <cell r="AU448">
            <v>0</v>
          </cell>
          <cell r="AV448">
            <v>0</v>
          </cell>
          <cell r="AW448">
            <v>0</v>
          </cell>
          <cell r="AX448">
            <v>0</v>
          </cell>
          <cell r="AY448">
            <v>493357</v>
          </cell>
          <cell r="BH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47497</v>
          </cell>
          <cell r="E449">
            <v>790599888.95140052</v>
          </cell>
          <cell r="F449">
            <v>4005835</v>
          </cell>
          <cell r="G449">
            <v>44189349</v>
          </cell>
          <cell r="H449">
            <v>838795072.95140052</v>
          </cell>
          <cell r="J449">
            <v>44189349</v>
          </cell>
          <cell r="K449">
            <v>103750325.77815591</v>
          </cell>
          <cell r="L449">
            <v>147939674.77815595</v>
          </cell>
          <cell r="N449">
            <v>690855398.17324436</v>
          </cell>
          <cell r="P449">
            <v>44552186</v>
          </cell>
          <cell r="Q449">
            <v>6665067.0485995067</v>
          </cell>
          <cell r="R449">
            <v>362837</v>
          </cell>
          <cell r="S449">
            <v>103750325.77815591</v>
          </cell>
          <cell r="T449">
            <v>154604741.82675549</v>
          </cell>
          <cell r="V449">
            <v>206139655.76900634</v>
          </cell>
          <cell r="Z449">
            <v>999</v>
          </cell>
          <cell r="AA449">
            <v>47497</v>
          </cell>
          <cell r="AB449">
            <v>0</v>
          </cell>
          <cell r="AC449">
            <v>0</v>
          </cell>
          <cell r="AD449">
            <v>2367</v>
          </cell>
          <cell r="AE449">
            <v>386.83840523242247</v>
          </cell>
          <cell r="AF449">
            <v>796902119</v>
          </cell>
          <cell r="AG449">
            <v>6302230.0485995058</v>
          </cell>
          <cell r="AH449">
            <v>0</v>
          </cell>
          <cell r="AI449">
            <v>790599888.95140052</v>
          </cell>
          <cell r="AJ449">
            <v>4005835</v>
          </cell>
          <cell r="AK449">
            <v>44189349</v>
          </cell>
          <cell r="AL449">
            <v>838795072.95140052</v>
          </cell>
          <cell r="AM449">
            <v>6302230.0485995058</v>
          </cell>
          <cell r="AN449">
            <v>0</v>
          </cell>
          <cell r="AO449">
            <v>362837</v>
          </cell>
          <cell r="AP449">
            <v>6665067.0485995067</v>
          </cell>
          <cell r="AQ449">
            <v>845460140</v>
          </cell>
          <cell r="AR449" t="str">
            <v xml:space="preserve"> </v>
          </cell>
          <cell r="AS449">
            <v>999</v>
          </cell>
          <cell r="AT449">
            <v>386.83840523242247</v>
          </cell>
          <cell r="AU449">
            <v>6302230.0485995058</v>
          </cell>
          <cell r="AV449">
            <v>0</v>
          </cell>
          <cell r="AW449">
            <v>362837</v>
          </cell>
          <cell r="AX449">
            <v>6665067.0485995067</v>
          </cell>
          <cell r="AY449" t="str">
            <v xml:space="preserve"> </v>
          </cell>
          <cell r="AZ449">
            <v>999</v>
          </cell>
          <cell r="BA449">
            <v>0</v>
          </cell>
          <cell r="BB449">
            <v>0</v>
          </cell>
          <cell r="BC449">
            <v>0</v>
          </cell>
          <cell r="BD449">
            <v>0</v>
          </cell>
          <cell r="BF449">
            <v>0</v>
          </cell>
          <cell r="BH449">
            <v>5</v>
          </cell>
          <cell r="CA449">
            <v>999</v>
          </cell>
          <cell r="CB449" t="str">
            <v>S T A T E    T O T A L S</v>
          </cell>
          <cell r="CC449" t="str">
            <v xml:space="preserve">S T A T E   T O T A L S  </v>
          </cell>
          <cell r="CD449">
            <v>790599888.95140052</v>
          </cell>
          <cell r="CE449">
            <v>696931018</v>
          </cell>
          <cell r="CF449">
            <v>96174801.951400504</v>
          </cell>
          <cell r="CG449">
            <v>36404663.400000013</v>
          </cell>
          <cell r="CH449">
            <v>22705774.369006459</v>
          </cell>
          <cell r="CI449">
            <v>0</v>
          </cell>
          <cell r="CJ449">
            <v>155285239.72040686</v>
          </cell>
          <cell r="CK449">
            <v>103750325.77815591</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96174801.951400504</v>
          </cell>
          <cell r="DQ449">
            <v>143387641.95140049</v>
          </cell>
          <cell r="DR449">
            <v>-47212839.999999993</v>
          </cell>
          <cell r="DS449">
            <v>0</v>
          </cell>
          <cell r="DT449">
            <v>0</v>
          </cell>
          <cell r="DV449">
            <v>0</v>
          </cell>
          <cell r="DW449">
            <v>0</v>
          </cell>
          <cell r="DX449">
            <v>0</v>
          </cell>
          <cell r="DY449">
            <v>0</v>
          </cell>
          <cell r="DZ449">
            <v>0</v>
          </cell>
          <cell r="EB449" t="str">
            <v>--</v>
          </cell>
          <cell r="EC449" t="str">
            <v>--</v>
          </cell>
          <cell r="EE449" t="str">
            <v>--</v>
          </cell>
        </row>
      </sheetData>
      <sheetData sheetId="10">
        <row r="10">
          <cell r="A10">
            <v>1</v>
          </cell>
          <cell r="B10">
            <v>1</v>
          </cell>
          <cell r="C10" t="str">
            <v>ABINGTON</v>
          </cell>
          <cell r="D10">
            <v>39</v>
          </cell>
          <cell r="E10">
            <v>550426.16999999993</v>
          </cell>
          <cell r="F10">
            <v>0</v>
          </cell>
          <cell r="G10">
            <v>36582</v>
          </cell>
          <cell r="H10">
            <v>587008.16999999993</v>
          </cell>
          <cell r="J10">
            <v>36582</v>
          </cell>
          <cell r="K10">
            <v>152742.52590818322</v>
          </cell>
          <cell r="L10">
            <v>189324.52590818322</v>
          </cell>
          <cell r="N10">
            <v>397683.64409181674</v>
          </cell>
          <cell r="P10">
            <v>36582</v>
          </cell>
          <cell r="Q10">
            <v>0</v>
          </cell>
          <cell r="R10">
            <v>0</v>
          </cell>
          <cell r="S10">
            <v>0</v>
          </cell>
          <cell r="T10">
            <v>152742.52590818322</v>
          </cell>
          <cell r="U10">
            <v>189324.52590818322</v>
          </cell>
          <cell r="W10">
            <v>210250.36999999994</v>
          </cell>
          <cell r="AA10">
            <v>1</v>
          </cell>
          <cell r="AB10">
            <v>39</v>
          </cell>
          <cell r="AC10">
            <v>0</v>
          </cell>
          <cell r="AD10">
            <v>0</v>
          </cell>
          <cell r="AE10">
            <v>0</v>
          </cell>
          <cell r="AF10">
            <v>1</v>
          </cell>
          <cell r="AG10">
            <v>0</v>
          </cell>
          <cell r="AH10">
            <v>558264</v>
          </cell>
          <cell r="AI10">
            <v>7837.83</v>
          </cell>
          <cell r="AJ10">
            <v>0</v>
          </cell>
          <cell r="AK10">
            <v>0</v>
          </cell>
          <cell r="AL10">
            <v>550426.16999999993</v>
          </cell>
          <cell r="AM10">
            <v>0</v>
          </cell>
          <cell r="AN10">
            <v>36582</v>
          </cell>
          <cell r="AO10">
            <v>587008.17000000004</v>
          </cell>
          <cell r="AP10">
            <v>0</v>
          </cell>
          <cell r="AQ10">
            <v>0</v>
          </cell>
          <cell r="AR10">
            <v>0</v>
          </cell>
          <cell r="AS10">
            <v>0</v>
          </cell>
          <cell r="AT10">
            <v>0</v>
          </cell>
          <cell r="AU10">
            <v>587008.17000000004</v>
          </cell>
          <cell r="AV10">
            <v>587008.17000000004</v>
          </cell>
          <cell r="AW10">
            <v>1</v>
          </cell>
          <cell r="AX10">
            <v>0</v>
          </cell>
          <cell r="AY10">
            <v>0</v>
          </cell>
          <cell r="AZ10">
            <v>0</v>
          </cell>
          <cell r="BA10">
            <v>0</v>
          </cell>
          <cell r="BB10">
            <v>0</v>
          </cell>
          <cell r="BC10">
            <v>493357</v>
          </cell>
          <cell r="BL10">
            <v>0</v>
          </cell>
          <cell r="CA10">
            <v>1</v>
          </cell>
          <cell r="CB10">
            <v>1</v>
          </cell>
          <cell r="CC10" t="str">
            <v>ABINGTON</v>
          </cell>
          <cell r="CD10">
            <v>550426.16999999993</v>
          </cell>
          <cell r="CE10">
            <v>406042</v>
          </cell>
          <cell r="CF10">
            <v>144384.16999999993</v>
          </cell>
          <cell r="CG10">
            <v>29284.2</v>
          </cell>
          <cell r="CH10">
            <v>0</v>
          </cell>
          <cell r="CI10">
            <v>0</v>
          </cell>
          <cell r="CJ10">
            <v>173668.36999999994</v>
          </cell>
          <cell r="CK10">
            <v>152742.52590818322</v>
          </cell>
          <cell r="DA10">
            <v>1</v>
          </cell>
          <cell r="DB10" t="str">
            <v>ABINGTON</v>
          </cell>
          <cell r="DG10">
            <v>0</v>
          </cell>
          <cell r="DK10">
            <v>0</v>
          </cell>
          <cell r="DL10">
            <v>0</v>
          </cell>
          <cell r="DN10">
            <v>0</v>
          </cell>
          <cell r="DP10">
            <v>144384.16999999993</v>
          </cell>
          <cell r="DQ10">
            <v>180966.17000000004</v>
          </cell>
          <cell r="DR10">
            <v>-36582.000000000116</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W11">
            <v>2</v>
          </cell>
          <cell r="AX11">
            <v>0</v>
          </cell>
          <cell r="AY11">
            <v>0</v>
          </cell>
          <cell r="AZ11">
            <v>0</v>
          </cell>
          <cell r="BA11">
            <v>0</v>
          </cell>
          <cell r="BB11">
            <v>0</v>
          </cell>
          <cell r="BC11">
            <v>493357</v>
          </cell>
          <cell r="BL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0</v>
          </cell>
          <cell r="E12">
            <v>0</v>
          </cell>
          <cell r="F12">
            <v>0</v>
          </cell>
          <cell r="G12">
            <v>0</v>
          </cell>
          <cell r="H12">
            <v>0</v>
          </cell>
          <cell r="J12">
            <v>0</v>
          </cell>
          <cell r="K12">
            <v>0</v>
          </cell>
          <cell r="L12">
            <v>0</v>
          </cell>
          <cell r="N12">
            <v>0</v>
          </cell>
          <cell r="P12">
            <v>0</v>
          </cell>
          <cell r="Q12">
            <v>0</v>
          </cell>
          <cell r="R12">
            <v>0</v>
          </cell>
          <cell r="S12">
            <v>0</v>
          </cell>
          <cell r="T12">
            <v>0</v>
          </cell>
          <cell r="U12">
            <v>0</v>
          </cell>
          <cell r="W12">
            <v>9772</v>
          </cell>
          <cell r="AA12">
            <v>3</v>
          </cell>
          <cell r="AW12">
            <v>3</v>
          </cell>
          <cell r="AX12">
            <v>0</v>
          </cell>
          <cell r="AY12">
            <v>0</v>
          </cell>
          <cell r="AZ12">
            <v>0</v>
          </cell>
          <cell r="BA12">
            <v>0</v>
          </cell>
          <cell r="BB12">
            <v>0</v>
          </cell>
          <cell r="BC12">
            <v>493357</v>
          </cell>
          <cell r="BL12">
            <v>0</v>
          </cell>
          <cell r="CA12">
            <v>3</v>
          </cell>
          <cell r="CB12">
            <v>3</v>
          </cell>
          <cell r="CC12" t="str">
            <v>ACUSHNET</v>
          </cell>
          <cell r="CD12">
            <v>0</v>
          </cell>
          <cell r="CE12">
            <v>32911</v>
          </cell>
          <cell r="CF12">
            <v>0</v>
          </cell>
          <cell r="CG12">
            <v>0</v>
          </cell>
          <cell r="CH12">
            <v>9772</v>
          </cell>
          <cell r="CI12">
            <v>0</v>
          </cell>
          <cell r="CJ12">
            <v>9772</v>
          </cell>
          <cell r="CK12">
            <v>0</v>
          </cell>
          <cell r="DA12">
            <v>3</v>
          </cell>
          <cell r="DB12" t="str">
            <v>ACUSHNET</v>
          </cell>
          <cell r="DG12">
            <v>0</v>
          </cell>
          <cell r="DK12">
            <v>0</v>
          </cell>
          <cell r="DL12">
            <v>0</v>
          </cell>
          <cell r="DN12">
            <v>0</v>
          </cell>
          <cell r="DP12">
            <v>0</v>
          </cell>
          <cell r="DQ12">
            <v>0</v>
          </cell>
          <cell r="DR12">
            <v>0</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W13">
            <v>4</v>
          </cell>
          <cell r="AX13">
            <v>0</v>
          </cell>
          <cell r="AY13">
            <v>0</v>
          </cell>
          <cell r="AZ13">
            <v>0</v>
          </cell>
          <cell r="BA13">
            <v>0</v>
          </cell>
          <cell r="BB13">
            <v>0</v>
          </cell>
          <cell r="BC13">
            <v>493357</v>
          </cell>
          <cell r="BL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77</v>
          </cell>
          <cell r="E14">
            <v>1283172.0099999998</v>
          </cell>
          <cell r="F14">
            <v>0</v>
          </cell>
          <cell r="G14">
            <v>72226</v>
          </cell>
          <cell r="H14">
            <v>1355398.0099999998</v>
          </cell>
          <cell r="J14">
            <v>72226</v>
          </cell>
          <cell r="K14">
            <v>380754.99536365218</v>
          </cell>
          <cell r="L14">
            <v>452980.99536365218</v>
          </cell>
          <cell r="N14">
            <v>902417.01463634754</v>
          </cell>
          <cell r="P14">
            <v>72226</v>
          </cell>
          <cell r="Q14">
            <v>0</v>
          </cell>
          <cell r="R14">
            <v>0</v>
          </cell>
          <cell r="S14">
            <v>0</v>
          </cell>
          <cell r="T14">
            <v>380754.99536365218</v>
          </cell>
          <cell r="U14">
            <v>452980.99536365218</v>
          </cell>
          <cell r="W14">
            <v>556364.60999999975</v>
          </cell>
          <cell r="AA14">
            <v>5</v>
          </cell>
          <cell r="AB14">
            <v>77</v>
          </cell>
          <cell r="AC14">
            <v>0</v>
          </cell>
          <cell r="AD14">
            <v>0</v>
          </cell>
          <cell r="AE14">
            <v>0</v>
          </cell>
          <cell r="AF14">
            <v>0</v>
          </cell>
          <cell r="AG14">
            <v>0</v>
          </cell>
          <cell r="AH14">
            <v>1286781</v>
          </cell>
          <cell r="AI14">
            <v>3608.99</v>
          </cell>
          <cell r="AJ14">
            <v>0</v>
          </cell>
          <cell r="AK14">
            <v>0</v>
          </cell>
          <cell r="AL14">
            <v>1283172.0099999998</v>
          </cell>
          <cell r="AM14">
            <v>0</v>
          </cell>
          <cell r="AN14">
            <v>72226</v>
          </cell>
          <cell r="AO14">
            <v>1355398.0099999998</v>
          </cell>
          <cell r="AP14">
            <v>0</v>
          </cell>
          <cell r="AQ14">
            <v>0</v>
          </cell>
          <cell r="AR14">
            <v>0</v>
          </cell>
          <cell r="AS14">
            <v>0</v>
          </cell>
          <cell r="AT14">
            <v>0</v>
          </cell>
          <cell r="AU14">
            <v>1355398.0099999998</v>
          </cell>
          <cell r="AV14">
            <v>1355398.0099999998</v>
          </cell>
          <cell r="AW14">
            <v>5</v>
          </cell>
          <cell r="AX14">
            <v>0</v>
          </cell>
          <cell r="AY14">
            <v>0</v>
          </cell>
          <cell r="AZ14">
            <v>0</v>
          </cell>
          <cell r="BA14">
            <v>0</v>
          </cell>
          <cell r="BB14">
            <v>0</v>
          </cell>
          <cell r="BC14">
            <v>493357</v>
          </cell>
          <cell r="BL14">
            <v>0</v>
          </cell>
          <cell r="CA14">
            <v>5</v>
          </cell>
          <cell r="CB14">
            <v>5</v>
          </cell>
          <cell r="CC14" t="str">
            <v>AGAWAM</v>
          </cell>
          <cell r="CD14">
            <v>1283172.0099999998</v>
          </cell>
          <cell r="CE14">
            <v>927433</v>
          </cell>
          <cell r="CF14">
            <v>355739.00999999978</v>
          </cell>
          <cell r="CG14">
            <v>87645.599999999991</v>
          </cell>
          <cell r="CH14">
            <v>40754</v>
          </cell>
          <cell r="CI14">
            <v>0</v>
          </cell>
          <cell r="CJ14">
            <v>484138.60999999975</v>
          </cell>
          <cell r="CK14">
            <v>380754.99536365218</v>
          </cell>
          <cell r="DA14">
            <v>5</v>
          </cell>
          <cell r="DB14" t="str">
            <v>AGAWAM</v>
          </cell>
          <cell r="DG14">
            <v>0</v>
          </cell>
          <cell r="DK14">
            <v>0</v>
          </cell>
          <cell r="DL14">
            <v>0</v>
          </cell>
          <cell r="DN14">
            <v>0</v>
          </cell>
          <cell r="DP14">
            <v>355739.00999999978</v>
          </cell>
          <cell r="DQ14">
            <v>427965.00999999978</v>
          </cell>
          <cell r="DR14">
            <v>-72226</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W15">
            <v>6</v>
          </cell>
          <cell r="AX15">
            <v>0</v>
          </cell>
          <cell r="AY15">
            <v>0</v>
          </cell>
          <cell r="AZ15">
            <v>0</v>
          </cell>
          <cell r="BA15">
            <v>0</v>
          </cell>
          <cell r="BB15">
            <v>0</v>
          </cell>
          <cell r="BC15">
            <v>493357</v>
          </cell>
          <cell r="BL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68</v>
          </cell>
          <cell r="E16">
            <v>978934.39999999991</v>
          </cell>
          <cell r="F16">
            <v>0</v>
          </cell>
          <cell r="G16">
            <v>63784</v>
          </cell>
          <cell r="H16">
            <v>1042718.3999999999</v>
          </cell>
          <cell r="J16">
            <v>63784</v>
          </cell>
          <cell r="K16">
            <v>70483.399878355325</v>
          </cell>
          <cell r="L16">
            <v>134267.39987835533</v>
          </cell>
          <cell r="N16">
            <v>908451.00012164458</v>
          </cell>
          <cell r="P16">
            <v>63784</v>
          </cell>
          <cell r="Q16">
            <v>0</v>
          </cell>
          <cell r="R16">
            <v>0</v>
          </cell>
          <cell r="S16">
            <v>0</v>
          </cell>
          <cell r="T16">
            <v>70483.399878355325</v>
          </cell>
          <cell r="U16">
            <v>134267.39987835533</v>
          </cell>
          <cell r="W16">
            <v>258297.7999999999</v>
          </cell>
          <cell r="AA16">
            <v>7</v>
          </cell>
          <cell r="AB16">
            <v>68</v>
          </cell>
          <cell r="AC16">
            <v>0</v>
          </cell>
          <cell r="AD16">
            <v>0</v>
          </cell>
          <cell r="AE16">
            <v>0</v>
          </cell>
          <cell r="AF16">
            <v>0</v>
          </cell>
          <cell r="AG16">
            <v>0</v>
          </cell>
          <cell r="AH16">
            <v>992820</v>
          </cell>
          <cell r="AI16">
            <v>13885.599999999997</v>
          </cell>
          <cell r="AJ16">
            <v>0</v>
          </cell>
          <cell r="AK16">
            <v>0</v>
          </cell>
          <cell r="AL16">
            <v>978934.39999999991</v>
          </cell>
          <cell r="AM16">
            <v>0</v>
          </cell>
          <cell r="AN16">
            <v>63784</v>
          </cell>
          <cell r="AO16">
            <v>1042718.4</v>
          </cell>
          <cell r="AP16">
            <v>0</v>
          </cell>
          <cell r="AQ16">
            <v>0</v>
          </cell>
          <cell r="AR16">
            <v>0</v>
          </cell>
          <cell r="AS16">
            <v>0</v>
          </cell>
          <cell r="AT16">
            <v>0</v>
          </cell>
          <cell r="AU16">
            <v>1042718.4</v>
          </cell>
          <cell r="AV16">
            <v>1042718.4</v>
          </cell>
          <cell r="AW16">
            <v>7</v>
          </cell>
          <cell r="AX16">
            <v>0</v>
          </cell>
          <cell r="AY16">
            <v>0</v>
          </cell>
          <cell r="AZ16">
            <v>0</v>
          </cell>
          <cell r="BA16">
            <v>0</v>
          </cell>
          <cell r="BB16">
            <v>0</v>
          </cell>
          <cell r="BC16">
            <v>493357</v>
          </cell>
          <cell r="BL16">
            <v>0</v>
          </cell>
          <cell r="CA16">
            <v>7</v>
          </cell>
          <cell r="CB16">
            <v>7</v>
          </cell>
          <cell r="CC16" t="str">
            <v>AMESBURY</v>
          </cell>
          <cell r="CD16">
            <v>978934.39999999991</v>
          </cell>
          <cell r="CE16">
            <v>949330</v>
          </cell>
          <cell r="CF16">
            <v>29604.399999999907</v>
          </cell>
          <cell r="CG16">
            <v>143223</v>
          </cell>
          <cell r="CH16">
            <v>21686.400000000001</v>
          </cell>
          <cell r="CI16">
            <v>0</v>
          </cell>
          <cell r="CJ16">
            <v>194513.7999999999</v>
          </cell>
          <cell r="CK16">
            <v>70483.399878355325</v>
          </cell>
          <cell r="DA16">
            <v>7</v>
          </cell>
          <cell r="DB16" t="str">
            <v>AMESBURY</v>
          </cell>
          <cell r="DG16">
            <v>0</v>
          </cell>
          <cell r="DK16">
            <v>0</v>
          </cell>
          <cell r="DL16">
            <v>0</v>
          </cell>
          <cell r="DN16">
            <v>0</v>
          </cell>
          <cell r="DP16">
            <v>29604.399999999907</v>
          </cell>
          <cell r="DQ16">
            <v>93388.400000000023</v>
          </cell>
          <cell r="DR16">
            <v>-63784.000000000116</v>
          </cell>
          <cell r="DT16">
            <v>0</v>
          </cell>
          <cell r="EC16">
            <v>-7</v>
          </cell>
        </row>
        <row r="17">
          <cell r="A17">
            <v>8</v>
          </cell>
          <cell r="B17">
            <v>8</v>
          </cell>
          <cell r="C17" t="str">
            <v>AMHERST</v>
          </cell>
          <cell r="D17">
            <v>74</v>
          </cell>
          <cell r="E17">
            <v>1556127.3000000003</v>
          </cell>
          <cell r="F17">
            <v>0</v>
          </cell>
          <cell r="G17">
            <v>69412</v>
          </cell>
          <cell r="H17">
            <v>1625539.3000000003</v>
          </cell>
          <cell r="J17">
            <v>69412</v>
          </cell>
          <cell r="K17">
            <v>88212.300000000279</v>
          </cell>
          <cell r="L17">
            <v>157624.30000000028</v>
          </cell>
          <cell r="N17">
            <v>1467915</v>
          </cell>
          <cell r="P17">
            <v>69412</v>
          </cell>
          <cell r="Q17">
            <v>0</v>
          </cell>
          <cell r="R17">
            <v>0</v>
          </cell>
          <cell r="S17">
            <v>0</v>
          </cell>
          <cell r="T17">
            <v>88212.300000000279</v>
          </cell>
          <cell r="U17">
            <v>157624.30000000028</v>
          </cell>
          <cell r="W17">
            <v>157624.30000000028</v>
          </cell>
          <cell r="AA17">
            <v>8</v>
          </cell>
          <cell r="AB17">
            <v>74</v>
          </cell>
          <cell r="AC17">
            <v>0</v>
          </cell>
          <cell r="AD17">
            <v>0</v>
          </cell>
          <cell r="AE17">
            <v>0</v>
          </cell>
          <cell r="AF17">
            <v>0</v>
          </cell>
          <cell r="AG17">
            <v>0</v>
          </cell>
          <cell r="AH17">
            <v>1573410</v>
          </cell>
          <cell r="AI17">
            <v>17282.7</v>
          </cell>
          <cell r="AJ17">
            <v>0</v>
          </cell>
          <cell r="AK17">
            <v>0</v>
          </cell>
          <cell r="AL17">
            <v>1556127.3000000003</v>
          </cell>
          <cell r="AM17">
            <v>0</v>
          </cell>
          <cell r="AN17">
            <v>69412</v>
          </cell>
          <cell r="AO17">
            <v>1625539.3000000003</v>
          </cell>
          <cell r="AP17">
            <v>0</v>
          </cell>
          <cell r="AQ17">
            <v>0</v>
          </cell>
          <cell r="AR17">
            <v>0</v>
          </cell>
          <cell r="AS17">
            <v>0</v>
          </cell>
          <cell r="AT17">
            <v>0</v>
          </cell>
          <cell r="AU17">
            <v>1625539.3000000003</v>
          </cell>
          <cell r="AV17">
            <v>1625539.3000000003</v>
          </cell>
          <cell r="AW17">
            <v>8</v>
          </cell>
          <cell r="AX17">
            <v>0</v>
          </cell>
          <cell r="AY17">
            <v>0</v>
          </cell>
          <cell r="AZ17">
            <v>0</v>
          </cell>
          <cell r="BA17">
            <v>0</v>
          </cell>
          <cell r="BB17">
            <v>0</v>
          </cell>
          <cell r="BC17">
            <v>493357</v>
          </cell>
          <cell r="BL17">
            <v>0</v>
          </cell>
          <cell r="CA17">
            <v>8</v>
          </cell>
          <cell r="CB17">
            <v>8</v>
          </cell>
          <cell r="CC17" t="str">
            <v>AMHERST</v>
          </cell>
          <cell r="CD17">
            <v>1556127.3000000003</v>
          </cell>
          <cell r="CE17">
            <v>1467915</v>
          </cell>
          <cell r="CF17">
            <v>88212.300000000279</v>
          </cell>
          <cell r="CG17">
            <v>0</v>
          </cell>
          <cell r="CH17">
            <v>0</v>
          </cell>
          <cell r="CI17">
            <v>0</v>
          </cell>
          <cell r="CJ17">
            <v>88212.300000000279</v>
          </cell>
          <cell r="CK17">
            <v>88212.300000000279</v>
          </cell>
          <cell r="DA17">
            <v>8</v>
          </cell>
          <cell r="DB17" t="str">
            <v>AMHERST</v>
          </cell>
          <cell r="DG17">
            <v>0</v>
          </cell>
          <cell r="DK17">
            <v>0</v>
          </cell>
          <cell r="DL17">
            <v>0</v>
          </cell>
          <cell r="DN17">
            <v>0</v>
          </cell>
          <cell r="DP17">
            <v>88212.300000000279</v>
          </cell>
          <cell r="DQ17">
            <v>157624.30000000028</v>
          </cell>
          <cell r="DR17">
            <v>-69412</v>
          </cell>
          <cell r="DT17">
            <v>0</v>
          </cell>
          <cell r="EC17">
            <v>-8</v>
          </cell>
        </row>
        <row r="18">
          <cell r="A18">
            <v>9</v>
          </cell>
          <cell r="B18">
            <v>9</v>
          </cell>
          <cell r="C18" t="str">
            <v>ANDOVER</v>
          </cell>
          <cell r="D18">
            <v>14</v>
          </cell>
          <cell r="E18">
            <v>252225.59999999995</v>
          </cell>
          <cell r="F18">
            <v>0</v>
          </cell>
          <cell r="G18">
            <v>13132</v>
          </cell>
          <cell r="H18">
            <v>265357.59999999998</v>
          </cell>
          <cell r="J18">
            <v>13132</v>
          </cell>
          <cell r="K18">
            <v>8676.2018844897302</v>
          </cell>
          <cell r="L18">
            <v>21808.201884489732</v>
          </cell>
          <cell r="N18">
            <v>243549.39811551024</v>
          </cell>
          <cell r="P18">
            <v>13132</v>
          </cell>
          <cell r="Q18">
            <v>228.58094135007877</v>
          </cell>
          <cell r="R18">
            <v>0</v>
          </cell>
          <cell r="S18">
            <v>0</v>
          </cell>
          <cell r="T18">
            <v>8676.2018844897302</v>
          </cell>
          <cell r="U18">
            <v>22036.782825839808</v>
          </cell>
          <cell r="W18">
            <v>61017.180941350074</v>
          </cell>
          <cell r="AA18">
            <v>9</v>
          </cell>
          <cell r="AB18">
            <v>14</v>
          </cell>
          <cell r="AC18">
            <v>0</v>
          </cell>
          <cell r="AD18">
            <v>0</v>
          </cell>
          <cell r="AE18">
            <v>0</v>
          </cell>
          <cell r="AF18">
            <v>0</v>
          </cell>
          <cell r="AG18">
            <v>0</v>
          </cell>
          <cell r="AH18">
            <v>253256</v>
          </cell>
          <cell r="AI18">
            <v>1030.4000000000001</v>
          </cell>
          <cell r="AJ18">
            <v>0</v>
          </cell>
          <cell r="AK18">
            <v>0</v>
          </cell>
          <cell r="AL18">
            <v>252225.59999999995</v>
          </cell>
          <cell r="AM18">
            <v>0</v>
          </cell>
          <cell r="AN18">
            <v>13132</v>
          </cell>
          <cell r="AO18">
            <v>265357.59999999998</v>
          </cell>
          <cell r="AP18">
            <v>0</v>
          </cell>
          <cell r="AQ18">
            <v>228.58094135007877</v>
          </cell>
          <cell r="AR18">
            <v>0</v>
          </cell>
          <cell r="AS18">
            <v>0</v>
          </cell>
          <cell r="AT18">
            <v>228.58094135007877</v>
          </cell>
          <cell r="AU18">
            <v>265586.18094135006</v>
          </cell>
          <cell r="AV18">
            <v>265586.18094135006</v>
          </cell>
          <cell r="AW18">
            <v>9</v>
          </cell>
          <cell r="AX18">
            <v>0</v>
          </cell>
          <cell r="AY18">
            <v>0</v>
          </cell>
          <cell r="AZ18">
            <v>0</v>
          </cell>
          <cell r="BA18">
            <v>0</v>
          </cell>
          <cell r="BB18">
            <v>228.58094135007877</v>
          </cell>
          <cell r="BC18">
            <v>493357</v>
          </cell>
          <cell r="BL18">
            <v>0</v>
          </cell>
          <cell r="CA18">
            <v>9</v>
          </cell>
          <cell r="CB18">
            <v>9</v>
          </cell>
          <cell r="CC18" t="str">
            <v>ANDOVER</v>
          </cell>
          <cell r="CD18">
            <v>252225.59999999995</v>
          </cell>
          <cell r="CE18">
            <v>252471</v>
          </cell>
          <cell r="CF18">
            <v>0</v>
          </cell>
          <cell r="CG18">
            <v>30397.8</v>
          </cell>
          <cell r="CH18">
            <v>17258.8</v>
          </cell>
          <cell r="CI18">
            <v>0</v>
          </cell>
          <cell r="CJ18">
            <v>47656.6</v>
          </cell>
          <cell r="CK18">
            <v>8676.2018844897302</v>
          </cell>
          <cell r="DA18">
            <v>9</v>
          </cell>
          <cell r="DB18" t="str">
            <v>ANDOVER</v>
          </cell>
          <cell r="DG18">
            <v>0</v>
          </cell>
          <cell r="DK18">
            <v>0</v>
          </cell>
          <cell r="DL18">
            <v>0</v>
          </cell>
          <cell r="DN18">
            <v>0</v>
          </cell>
          <cell r="DP18">
            <v>0</v>
          </cell>
          <cell r="DQ18">
            <v>12886.599999999977</v>
          </cell>
          <cell r="DR18">
            <v>-12886.599999999977</v>
          </cell>
          <cell r="DT18">
            <v>0</v>
          </cell>
          <cell r="EC18">
            <v>-9</v>
          </cell>
        </row>
        <row r="19">
          <cell r="A19">
            <v>10</v>
          </cell>
          <cell r="B19">
            <v>10</v>
          </cell>
          <cell r="C19" t="str">
            <v>ARLINGTON</v>
          </cell>
          <cell r="D19">
            <v>15</v>
          </cell>
          <cell r="E19">
            <v>275508.69999999995</v>
          </cell>
          <cell r="F19">
            <v>0</v>
          </cell>
          <cell r="G19">
            <v>14070</v>
          </cell>
          <cell r="H19">
            <v>289578.69999999995</v>
          </cell>
          <cell r="J19">
            <v>14070</v>
          </cell>
          <cell r="K19">
            <v>88746.702492396391</v>
          </cell>
          <cell r="L19">
            <v>102816.70249239639</v>
          </cell>
          <cell r="N19">
            <v>186761.99750760355</v>
          </cell>
          <cell r="P19">
            <v>14070</v>
          </cell>
          <cell r="Q19">
            <v>150.98454434421302</v>
          </cell>
          <cell r="R19">
            <v>0</v>
          </cell>
          <cell r="S19">
            <v>0</v>
          </cell>
          <cell r="T19">
            <v>88746.702492396391</v>
          </cell>
          <cell r="U19">
            <v>102967.68703674061</v>
          </cell>
          <cell r="W19">
            <v>133983.68454434417</v>
          </cell>
          <cell r="AA19">
            <v>10</v>
          </cell>
          <cell r="AB19">
            <v>15</v>
          </cell>
          <cell r="AC19">
            <v>0</v>
          </cell>
          <cell r="AD19">
            <v>0</v>
          </cell>
          <cell r="AE19">
            <v>0</v>
          </cell>
          <cell r="AF19">
            <v>0</v>
          </cell>
          <cell r="AG19">
            <v>0</v>
          </cell>
          <cell r="AH19">
            <v>276481</v>
          </cell>
          <cell r="AI19">
            <v>972.29999999999973</v>
          </cell>
          <cell r="AJ19">
            <v>0</v>
          </cell>
          <cell r="AK19">
            <v>0</v>
          </cell>
          <cell r="AL19">
            <v>275508.69999999995</v>
          </cell>
          <cell r="AM19">
            <v>0</v>
          </cell>
          <cell r="AN19">
            <v>14070</v>
          </cell>
          <cell r="AO19">
            <v>289578.69999999995</v>
          </cell>
          <cell r="AP19">
            <v>0</v>
          </cell>
          <cell r="AQ19">
            <v>150.98454434421302</v>
          </cell>
          <cell r="AR19">
            <v>0</v>
          </cell>
          <cell r="AS19">
            <v>0</v>
          </cell>
          <cell r="AT19">
            <v>150.98454434421302</v>
          </cell>
          <cell r="AU19">
            <v>289729.6845443442</v>
          </cell>
          <cell r="AV19">
            <v>289729.6845443442</v>
          </cell>
          <cell r="AW19">
            <v>10</v>
          </cell>
          <cell r="AX19">
            <v>0</v>
          </cell>
          <cell r="AY19">
            <v>0</v>
          </cell>
          <cell r="AZ19">
            <v>0</v>
          </cell>
          <cell r="BA19">
            <v>0</v>
          </cell>
          <cell r="BB19">
            <v>150.98454434421302</v>
          </cell>
          <cell r="BC19">
            <v>493357</v>
          </cell>
          <cell r="BL19">
            <v>0</v>
          </cell>
          <cell r="CA19">
            <v>10</v>
          </cell>
          <cell r="CB19">
            <v>10</v>
          </cell>
          <cell r="CC19" t="str">
            <v>ARLINGTON</v>
          </cell>
          <cell r="CD19">
            <v>275508.69999999995</v>
          </cell>
          <cell r="CE19">
            <v>193875</v>
          </cell>
          <cell r="CF19">
            <v>81633.699999999953</v>
          </cell>
          <cell r="CG19">
            <v>24921</v>
          </cell>
          <cell r="CH19">
            <v>13208</v>
          </cell>
          <cell r="CI19">
            <v>0</v>
          </cell>
          <cell r="CJ19">
            <v>119762.69999999995</v>
          </cell>
          <cell r="CK19">
            <v>88746.702492396391</v>
          </cell>
          <cell r="DA19">
            <v>10</v>
          </cell>
          <cell r="DB19" t="str">
            <v>ARLINGTON</v>
          </cell>
          <cell r="DG19">
            <v>0</v>
          </cell>
          <cell r="DK19">
            <v>0</v>
          </cell>
          <cell r="DL19">
            <v>0</v>
          </cell>
          <cell r="DN19">
            <v>0</v>
          </cell>
          <cell r="DP19">
            <v>81633.699999999953</v>
          </cell>
          <cell r="DQ19">
            <v>95703.699999999953</v>
          </cell>
          <cell r="DR19">
            <v>-14070</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W20">
            <v>11</v>
          </cell>
          <cell r="AX20">
            <v>0</v>
          </cell>
          <cell r="AY20">
            <v>0</v>
          </cell>
          <cell r="AZ20">
            <v>0</v>
          </cell>
          <cell r="BA20">
            <v>0</v>
          </cell>
          <cell r="BB20">
            <v>0</v>
          </cell>
          <cell r="BC20">
            <v>493357</v>
          </cell>
          <cell r="BL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W21">
            <v>12</v>
          </cell>
          <cell r="AX21">
            <v>0</v>
          </cell>
          <cell r="AY21">
            <v>0</v>
          </cell>
          <cell r="AZ21">
            <v>0</v>
          </cell>
          <cell r="BA21">
            <v>0</v>
          </cell>
          <cell r="BB21">
            <v>0</v>
          </cell>
          <cell r="BC21">
            <v>493357</v>
          </cell>
          <cell r="BL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W22">
            <v>13</v>
          </cell>
          <cell r="AX22">
            <v>0</v>
          </cell>
          <cell r="AY22">
            <v>0</v>
          </cell>
          <cell r="AZ22">
            <v>0</v>
          </cell>
          <cell r="BA22">
            <v>0</v>
          </cell>
          <cell r="BB22">
            <v>0</v>
          </cell>
          <cell r="BC22">
            <v>493357</v>
          </cell>
          <cell r="BL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U23">
            <v>0</v>
          </cell>
          <cell r="W23">
            <v>0</v>
          </cell>
          <cell r="AA23">
            <v>14</v>
          </cell>
          <cell r="AW23">
            <v>14</v>
          </cell>
          <cell r="AX23">
            <v>0</v>
          </cell>
          <cell r="AY23">
            <v>0</v>
          </cell>
          <cell r="AZ23">
            <v>0</v>
          </cell>
          <cell r="BA23">
            <v>0</v>
          </cell>
          <cell r="BB23">
            <v>0</v>
          </cell>
          <cell r="BC23">
            <v>493357</v>
          </cell>
          <cell r="BL23">
            <v>0</v>
          </cell>
          <cell r="CA23">
            <v>14</v>
          </cell>
          <cell r="CB23">
            <v>14</v>
          </cell>
          <cell r="CC23" t="str">
            <v>ASHLAND</v>
          </cell>
          <cell r="CD23">
            <v>0</v>
          </cell>
          <cell r="CE23">
            <v>70222</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W24">
            <v>15</v>
          </cell>
          <cell r="AX24">
            <v>0</v>
          </cell>
          <cell r="AY24">
            <v>0</v>
          </cell>
          <cell r="AZ24">
            <v>0</v>
          </cell>
          <cell r="BA24">
            <v>0</v>
          </cell>
          <cell r="BB24">
            <v>0</v>
          </cell>
          <cell r="BC24">
            <v>493357</v>
          </cell>
          <cell r="BL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323</v>
          </cell>
          <cell r="E25">
            <v>3837644.3599999994</v>
          </cell>
          <cell r="F25">
            <v>0</v>
          </cell>
          <cell r="G25">
            <v>302974</v>
          </cell>
          <cell r="H25">
            <v>4140618.3599999994</v>
          </cell>
          <cell r="J25">
            <v>302974</v>
          </cell>
          <cell r="K25">
            <v>53820.60571320312</v>
          </cell>
          <cell r="L25">
            <v>356794.60571320314</v>
          </cell>
          <cell r="N25">
            <v>3783823.7542867963</v>
          </cell>
          <cell r="P25">
            <v>302974</v>
          </cell>
          <cell r="Q25">
            <v>0</v>
          </cell>
          <cell r="R25">
            <v>0</v>
          </cell>
          <cell r="S25">
            <v>0</v>
          </cell>
          <cell r="T25">
            <v>53820.60571320312</v>
          </cell>
          <cell r="U25">
            <v>356794.60571320314</v>
          </cell>
          <cell r="W25">
            <v>491539</v>
          </cell>
          <cell r="AA25">
            <v>16</v>
          </cell>
          <cell r="AB25">
            <v>323</v>
          </cell>
          <cell r="AC25">
            <v>0</v>
          </cell>
          <cell r="AD25">
            <v>0</v>
          </cell>
          <cell r="AE25">
            <v>0</v>
          </cell>
          <cell r="AF25">
            <v>0</v>
          </cell>
          <cell r="AG25">
            <v>0</v>
          </cell>
          <cell r="AH25">
            <v>3899234</v>
          </cell>
          <cell r="AI25">
            <v>61589.64</v>
          </cell>
          <cell r="AJ25">
            <v>0</v>
          </cell>
          <cell r="AK25">
            <v>0</v>
          </cell>
          <cell r="AL25">
            <v>3837644.3599999994</v>
          </cell>
          <cell r="AM25">
            <v>0</v>
          </cell>
          <cell r="AN25">
            <v>302974</v>
          </cell>
          <cell r="AO25">
            <v>4140618.3599999994</v>
          </cell>
          <cell r="AP25">
            <v>0</v>
          </cell>
          <cell r="AQ25">
            <v>0</v>
          </cell>
          <cell r="AR25">
            <v>0</v>
          </cell>
          <cell r="AS25">
            <v>0</v>
          </cell>
          <cell r="AT25">
            <v>0</v>
          </cell>
          <cell r="AU25">
            <v>4140618.3599999994</v>
          </cell>
          <cell r="AV25">
            <v>4140618.3599999994</v>
          </cell>
          <cell r="AW25">
            <v>16</v>
          </cell>
          <cell r="AX25">
            <v>0</v>
          </cell>
          <cell r="AY25">
            <v>0</v>
          </cell>
          <cell r="AZ25">
            <v>0</v>
          </cell>
          <cell r="BA25">
            <v>0</v>
          </cell>
          <cell r="BB25">
            <v>0</v>
          </cell>
          <cell r="BC25">
            <v>493357</v>
          </cell>
          <cell r="BL25">
            <v>0</v>
          </cell>
          <cell r="CA25">
            <v>16</v>
          </cell>
          <cell r="CB25">
            <v>16</v>
          </cell>
          <cell r="CC25" t="str">
            <v>ATTLEBORO</v>
          </cell>
          <cell r="CD25">
            <v>3837644.3599999994</v>
          </cell>
          <cell r="CE25">
            <v>3928631</v>
          </cell>
          <cell r="CF25">
            <v>0</v>
          </cell>
          <cell r="CG25">
            <v>188565</v>
          </cell>
          <cell r="CH25">
            <v>0</v>
          </cell>
          <cell r="CI25">
            <v>0</v>
          </cell>
          <cell r="CJ25">
            <v>188565</v>
          </cell>
          <cell r="CK25">
            <v>53820.60571320312</v>
          </cell>
          <cell r="DA25">
            <v>16</v>
          </cell>
          <cell r="DB25" t="str">
            <v>ATTLEBORO</v>
          </cell>
          <cell r="DG25">
            <v>0</v>
          </cell>
          <cell r="DK25">
            <v>0</v>
          </cell>
          <cell r="DL25">
            <v>0</v>
          </cell>
          <cell r="DN25">
            <v>0</v>
          </cell>
          <cell r="DP25">
            <v>0</v>
          </cell>
          <cell r="DQ25">
            <v>211987.3599999994</v>
          </cell>
          <cell r="DR25">
            <v>-211987.3599999994</v>
          </cell>
          <cell r="DT25">
            <v>0</v>
          </cell>
          <cell r="EC25">
            <v>-16</v>
          </cell>
        </row>
        <row r="26">
          <cell r="A26">
            <v>17</v>
          </cell>
          <cell r="B26">
            <v>17</v>
          </cell>
          <cell r="C26" t="str">
            <v>AUBURN</v>
          </cell>
          <cell r="D26">
            <v>10</v>
          </cell>
          <cell r="E26">
            <v>153961.40000000002</v>
          </cell>
          <cell r="F26">
            <v>0</v>
          </cell>
          <cell r="G26">
            <v>9380</v>
          </cell>
          <cell r="H26">
            <v>163341.40000000002</v>
          </cell>
          <cell r="J26">
            <v>9380</v>
          </cell>
          <cell r="K26">
            <v>22973.400000000023</v>
          </cell>
          <cell r="L26">
            <v>32353.400000000023</v>
          </cell>
          <cell r="N26">
            <v>130988</v>
          </cell>
          <cell r="P26">
            <v>9380</v>
          </cell>
          <cell r="Q26">
            <v>0</v>
          </cell>
          <cell r="R26">
            <v>0</v>
          </cell>
          <cell r="S26">
            <v>0</v>
          </cell>
          <cell r="T26">
            <v>22973.400000000023</v>
          </cell>
          <cell r="U26">
            <v>32353.400000000023</v>
          </cell>
          <cell r="W26">
            <v>32353.400000000023</v>
          </cell>
          <cell r="AA26">
            <v>17</v>
          </cell>
          <cell r="AB26">
            <v>10</v>
          </cell>
          <cell r="AC26">
            <v>0</v>
          </cell>
          <cell r="AD26">
            <v>0</v>
          </cell>
          <cell r="AE26">
            <v>0</v>
          </cell>
          <cell r="AF26">
            <v>0</v>
          </cell>
          <cell r="AG26">
            <v>0</v>
          </cell>
          <cell r="AH26">
            <v>155031</v>
          </cell>
          <cell r="AI26">
            <v>1069.6000000000001</v>
          </cell>
          <cell r="AJ26">
            <v>0</v>
          </cell>
          <cell r="AK26">
            <v>0</v>
          </cell>
          <cell r="AL26">
            <v>153961.40000000002</v>
          </cell>
          <cell r="AM26">
            <v>0</v>
          </cell>
          <cell r="AN26">
            <v>9380</v>
          </cell>
          <cell r="AO26">
            <v>163341.40000000002</v>
          </cell>
          <cell r="AP26">
            <v>0</v>
          </cell>
          <cell r="AQ26">
            <v>0</v>
          </cell>
          <cell r="AR26">
            <v>0</v>
          </cell>
          <cell r="AS26">
            <v>0</v>
          </cell>
          <cell r="AT26">
            <v>0</v>
          </cell>
          <cell r="AU26">
            <v>163341.40000000002</v>
          </cell>
          <cell r="AV26">
            <v>163341.40000000002</v>
          </cell>
          <cell r="AW26">
            <v>17</v>
          </cell>
          <cell r="AX26">
            <v>0</v>
          </cell>
          <cell r="AY26">
            <v>0</v>
          </cell>
          <cell r="AZ26">
            <v>0</v>
          </cell>
          <cell r="BA26">
            <v>0</v>
          </cell>
          <cell r="BB26">
            <v>0</v>
          </cell>
          <cell r="BC26">
            <v>493357</v>
          </cell>
          <cell r="BL26">
            <v>0</v>
          </cell>
          <cell r="CA26">
            <v>17</v>
          </cell>
          <cell r="CB26">
            <v>17</v>
          </cell>
          <cell r="CC26" t="str">
            <v>AUBURN</v>
          </cell>
          <cell r="CD26">
            <v>153961.40000000002</v>
          </cell>
          <cell r="CE26">
            <v>130988</v>
          </cell>
          <cell r="CF26">
            <v>22973.400000000023</v>
          </cell>
          <cell r="CG26">
            <v>0</v>
          </cell>
          <cell r="CH26">
            <v>0</v>
          </cell>
          <cell r="CI26">
            <v>0</v>
          </cell>
          <cell r="CJ26">
            <v>22973.400000000023</v>
          </cell>
          <cell r="CK26">
            <v>22973.400000000023</v>
          </cell>
          <cell r="DA26">
            <v>17</v>
          </cell>
          <cell r="DB26" t="str">
            <v>AUBURN</v>
          </cell>
          <cell r="DG26">
            <v>0</v>
          </cell>
          <cell r="DK26">
            <v>0</v>
          </cell>
          <cell r="DL26">
            <v>0</v>
          </cell>
          <cell r="DN26">
            <v>0</v>
          </cell>
          <cell r="DP26">
            <v>22973.400000000023</v>
          </cell>
          <cell r="DQ26">
            <v>32353.400000000023</v>
          </cell>
          <cell r="DR26">
            <v>-9380</v>
          </cell>
          <cell r="DT26">
            <v>0</v>
          </cell>
          <cell r="EC26">
            <v>-17</v>
          </cell>
        </row>
        <row r="27">
          <cell r="A27">
            <v>18</v>
          </cell>
          <cell r="B27">
            <v>18</v>
          </cell>
          <cell r="C27" t="str">
            <v>AVON</v>
          </cell>
          <cell r="D27">
            <v>15</v>
          </cell>
          <cell r="E27">
            <v>311639.80000000005</v>
          </cell>
          <cell r="F27">
            <v>0</v>
          </cell>
          <cell r="G27">
            <v>14070</v>
          </cell>
          <cell r="H27">
            <v>325709.80000000005</v>
          </cell>
          <cell r="J27">
            <v>14070</v>
          </cell>
          <cell r="K27">
            <v>6972.7461052224271</v>
          </cell>
          <cell r="L27">
            <v>21042.746105222428</v>
          </cell>
          <cell r="N27">
            <v>304667.05389477761</v>
          </cell>
          <cell r="P27">
            <v>14070</v>
          </cell>
          <cell r="Q27">
            <v>0</v>
          </cell>
          <cell r="R27">
            <v>0</v>
          </cell>
          <cell r="S27">
            <v>0</v>
          </cell>
          <cell r="T27">
            <v>6972.7461052224271</v>
          </cell>
          <cell r="U27">
            <v>21042.746105222428</v>
          </cell>
          <cell r="W27">
            <v>98041.200000000012</v>
          </cell>
          <cell r="AA27">
            <v>18</v>
          </cell>
          <cell r="AB27">
            <v>15</v>
          </cell>
          <cell r="AC27">
            <v>0</v>
          </cell>
          <cell r="AD27">
            <v>0</v>
          </cell>
          <cell r="AE27">
            <v>0</v>
          </cell>
          <cell r="AF27">
            <v>0</v>
          </cell>
          <cell r="AG27">
            <v>0</v>
          </cell>
          <cell r="AH27">
            <v>314077</v>
          </cell>
          <cell r="AI27">
            <v>2437.1999999999998</v>
          </cell>
          <cell r="AJ27">
            <v>0</v>
          </cell>
          <cell r="AK27">
            <v>0</v>
          </cell>
          <cell r="AL27">
            <v>311639.80000000005</v>
          </cell>
          <cell r="AM27">
            <v>0</v>
          </cell>
          <cell r="AN27">
            <v>14070</v>
          </cell>
          <cell r="AO27">
            <v>325709.80000000005</v>
          </cell>
          <cell r="AP27">
            <v>0</v>
          </cell>
          <cell r="AQ27">
            <v>0</v>
          </cell>
          <cell r="AR27">
            <v>0</v>
          </cell>
          <cell r="AS27">
            <v>0</v>
          </cell>
          <cell r="AT27">
            <v>0</v>
          </cell>
          <cell r="AU27">
            <v>325709.80000000005</v>
          </cell>
          <cell r="AV27">
            <v>325709.80000000005</v>
          </cell>
          <cell r="AW27">
            <v>18</v>
          </cell>
          <cell r="AX27">
            <v>0</v>
          </cell>
          <cell r="AY27">
            <v>0</v>
          </cell>
          <cell r="AZ27">
            <v>0</v>
          </cell>
          <cell r="BA27">
            <v>0</v>
          </cell>
          <cell r="BB27">
            <v>0</v>
          </cell>
          <cell r="BC27">
            <v>493357</v>
          </cell>
          <cell r="BL27">
            <v>0</v>
          </cell>
          <cell r="CA27">
            <v>18</v>
          </cell>
          <cell r="CB27">
            <v>18</v>
          </cell>
          <cell r="CC27" t="str">
            <v>AVON</v>
          </cell>
          <cell r="CD27">
            <v>311639.80000000005</v>
          </cell>
          <cell r="CE27">
            <v>369428</v>
          </cell>
          <cell r="CF27">
            <v>0</v>
          </cell>
          <cell r="CG27">
            <v>24429.599999999999</v>
          </cell>
          <cell r="CH27">
            <v>59541.600000000006</v>
          </cell>
          <cell r="CI27">
            <v>0</v>
          </cell>
          <cell r="CJ27">
            <v>83971.200000000012</v>
          </cell>
          <cell r="CK27">
            <v>6972.7461052224271</v>
          </cell>
          <cell r="DA27">
            <v>18</v>
          </cell>
          <cell r="DB27" t="str">
            <v>AVON</v>
          </cell>
          <cell r="DG27">
            <v>0</v>
          </cell>
          <cell r="DK27">
            <v>0</v>
          </cell>
          <cell r="DL27">
            <v>0</v>
          </cell>
          <cell r="DN27">
            <v>0</v>
          </cell>
          <cell r="DP27">
            <v>0</v>
          </cell>
          <cell r="DQ27">
            <v>0</v>
          </cell>
          <cell r="DR27">
            <v>0</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W28">
            <v>19</v>
          </cell>
          <cell r="AX28">
            <v>0</v>
          </cell>
          <cell r="AY28">
            <v>0</v>
          </cell>
          <cell r="AZ28">
            <v>0</v>
          </cell>
          <cell r="BA28">
            <v>0</v>
          </cell>
          <cell r="BB28">
            <v>0</v>
          </cell>
          <cell r="BC28">
            <v>493357</v>
          </cell>
          <cell r="BL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332</v>
          </cell>
          <cell r="E29">
            <v>4887619.72</v>
          </cell>
          <cell r="F29">
            <v>0</v>
          </cell>
          <cell r="G29">
            <v>311416</v>
          </cell>
          <cell r="H29">
            <v>5199035.72</v>
          </cell>
          <cell r="J29">
            <v>311416</v>
          </cell>
          <cell r="K29">
            <v>755827.1234055463</v>
          </cell>
          <cell r="L29">
            <v>1067243.1234055464</v>
          </cell>
          <cell r="N29">
            <v>4131792.5965944533</v>
          </cell>
          <cell r="P29">
            <v>311416</v>
          </cell>
          <cell r="Q29">
            <v>8558.3632122063082</v>
          </cell>
          <cell r="R29">
            <v>0</v>
          </cell>
          <cell r="S29">
            <v>0</v>
          </cell>
          <cell r="T29">
            <v>755827.1234055463</v>
          </cell>
          <cell r="U29">
            <v>1075801.4866177526</v>
          </cell>
          <cell r="W29">
            <v>1641072.483212206</v>
          </cell>
          <cell r="AA29">
            <v>20</v>
          </cell>
          <cell r="AB29">
            <v>332</v>
          </cell>
          <cell r="AC29">
            <v>0</v>
          </cell>
          <cell r="AD29">
            <v>0</v>
          </cell>
          <cell r="AE29">
            <v>0</v>
          </cell>
          <cell r="AF29">
            <v>0</v>
          </cell>
          <cell r="AG29">
            <v>0</v>
          </cell>
          <cell r="AH29">
            <v>4955942</v>
          </cell>
          <cell r="AI29">
            <v>68322.28</v>
          </cell>
          <cell r="AJ29">
            <v>0</v>
          </cell>
          <cell r="AK29">
            <v>0</v>
          </cell>
          <cell r="AL29">
            <v>4887619.72</v>
          </cell>
          <cell r="AM29">
            <v>0</v>
          </cell>
          <cell r="AN29">
            <v>311416</v>
          </cell>
          <cell r="AO29">
            <v>5199035.7199999988</v>
          </cell>
          <cell r="AP29">
            <v>0</v>
          </cell>
          <cell r="AQ29">
            <v>8558.3632122063082</v>
          </cell>
          <cell r="AR29">
            <v>0</v>
          </cell>
          <cell r="AS29">
            <v>0</v>
          </cell>
          <cell r="AT29">
            <v>8558.3632122063082</v>
          </cell>
          <cell r="AU29">
            <v>5207594.0832122071</v>
          </cell>
          <cell r="AV29">
            <v>5207594.0832122071</v>
          </cell>
          <cell r="AW29">
            <v>20</v>
          </cell>
          <cell r="AX29">
            <v>0</v>
          </cell>
          <cell r="AY29">
            <v>0</v>
          </cell>
          <cell r="AZ29">
            <v>0</v>
          </cell>
          <cell r="BA29">
            <v>0</v>
          </cell>
          <cell r="BB29">
            <v>8558.3632122063082</v>
          </cell>
          <cell r="BC29">
            <v>493357</v>
          </cell>
          <cell r="BL29">
            <v>0</v>
          </cell>
          <cell r="CA29">
            <v>20</v>
          </cell>
          <cell r="CB29">
            <v>20</v>
          </cell>
          <cell r="CC29" t="str">
            <v>BARNSTABLE</v>
          </cell>
          <cell r="CD29">
            <v>4887619.72</v>
          </cell>
          <cell r="CE29">
            <v>4283948</v>
          </cell>
          <cell r="CF29">
            <v>603671.71999999974</v>
          </cell>
          <cell r="CG29">
            <v>533089.19999999995</v>
          </cell>
          <cell r="CH29">
            <v>184337.2</v>
          </cell>
          <cell r="CI29">
            <v>0</v>
          </cell>
          <cell r="CJ29">
            <v>1321098.1199999996</v>
          </cell>
          <cell r="CK29">
            <v>755827.1234055463</v>
          </cell>
          <cell r="DA29">
            <v>20</v>
          </cell>
          <cell r="DB29" t="str">
            <v>BARNSTABLE</v>
          </cell>
          <cell r="DG29">
            <v>0</v>
          </cell>
          <cell r="DK29">
            <v>0</v>
          </cell>
          <cell r="DL29">
            <v>0</v>
          </cell>
          <cell r="DN29">
            <v>0</v>
          </cell>
          <cell r="DP29">
            <v>603671.71999999974</v>
          </cell>
          <cell r="DQ29">
            <v>915087.71999999881</v>
          </cell>
          <cell r="DR29">
            <v>-311415.99999999907</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W30">
            <v>21</v>
          </cell>
          <cell r="AX30">
            <v>0</v>
          </cell>
          <cell r="AY30">
            <v>0</v>
          </cell>
          <cell r="AZ30">
            <v>0</v>
          </cell>
          <cell r="BA30">
            <v>0</v>
          </cell>
          <cell r="BB30">
            <v>0</v>
          </cell>
          <cell r="BC30">
            <v>493357</v>
          </cell>
          <cell r="BL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W31">
            <v>22</v>
          </cell>
          <cell r="AX31">
            <v>0</v>
          </cell>
          <cell r="AY31">
            <v>0</v>
          </cell>
          <cell r="AZ31">
            <v>0</v>
          </cell>
          <cell r="BA31">
            <v>0</v>
          </cell>
          <cell r="BB31">
            <v>0</v>
          </cell>
          <cell r="BC31">
            <v>493357</v>
          </cell>
          <cell r="BL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2</v>
          </cell>
          <cell r="E32">
            <v>39846.82</v>
          </cell>
          <cell r="F32">
            <v>0</v>
          </cell>
          <cell r="G32">
            <v>1876</v>
          </cell>
          <cell r="H32">
            <v>41722.82</v>
          </cell>
          <cell r="J32">
            <v>1876</v>
          </cell>
          <cell r="K32">
            <v>24144.049093282618</v>
          </cell>
          <cell r="L32">
            <v>26020.049093282618</v>
          </cell>
          <cell r="N32">
            <v>15702.770906717382</v>
          </cell>
          <cell r="P32">
            <v>1876</v>
          </cell>
          <cell r="Q32">
            <v>0</v>
          </cell>
          <cell r="R32">
            <v>0</v>
          </cell>
          <cell r="S32">
            <v>0</v>
          </cell>
          <cell r="T32">
            <v>24144.049093282618</v>
          </cell>
          <cell r="U32">
            <v>26020.049093282618</v>
          </cell>
          <cell r="W32">
            <v>30559.62</v>
          </cell>
          <cell r="AA32">
            <v>23</v>
          </cell>
          <cell r="AB32">
            <v>2</v>
          </cell>
          <cell r="AC32">
            <v>0</v>
          </cell>
          <cell r="AD32">
            <v>0</v>
          </cell>
          <cell r="AE32">
            <v>0</v>
          </cell>
          <cell r="AF32">
            <v>0</v>
          </cell>
          <cell r="AG32">
            <v>0</v>
          </cell>
          <cell r="AH32">
            <v>39944</v>
          </cell>
          <cell r="AI32">
            <v>97.18</v>
          </cell>
          <cell r="AJ32">
            <v>0</v>
          </cell>
          <cell r="AK32">
            <v>0</v>
          </cell>
          <cell r="AL32">
            <v>39846.82</v>
          </cell>
          <cell r="AM32">
            <v>0</v>
          </cell>
          <cell r="AN32">
            <v>1876</v>
          </cell>
          <cell r="AO32">
            <v>41722.82</v>
          </cell>
          <cell r="AP32">
            <v>0</v>
          </cell>
          <cell r="AQ32">
            <v>0</v>
          </cell>
          <cell r="AR32">
            <v>0</v>
          </cell>
          <cell r="AS32">
            <v>0</v>
          </cell>
          <cell r="AT32">
            <v>0</v>
          </cell>
          <cell r="AU32">
            <v>41722.82</v>
          </cell>
          <cell r="AV32">
            <v>41722.82</v>
          </cell>
          <cell r="AW32">
            <v>23</v>
          </cell>
          <cell r="AX32">
            <v>0</v>
          </cell>
          <cell r="AY32">
            <v>0</v>
          </cell>
          <cell r="AZ32">
            <v>0</v>
          </cell>
          <cell r="BA32">
            <v>0</v>
          </cell>
          <cell r="BB32">
            <v>0</v>
          </cell>
          <cell r="BC32">
            <v>493357</v>
          </cell>
          <cell r="BL32">
            <v>0</v>
          </cell>
          <cell r="CA32">
            <v>23</v>
          </cell>
          <cell r="CB32">
            <v>23</v>
          </cell>
          <cell r="CC32" t="str">
            <v>BEDFORD</v>
          </cell>
          <cell r="CD32">
            <v>39846.82</v>
          </cell>
          <cell r="CE32">
            <v>17516</v>
          </cell>
          <cell r="CF32">
            <v>22330.82</v>
          </cell>
          <cell r="CG32">
            <v>6352.8</v>
          </cell>
          <cell r="CH32">
            <v>0</v>
          </cell>
          <cell r="CI32">
            <v>0</v>
          </cell>
          <cell r="CJ32">
            <v>28683.62</v>
          </cell>
          <cell r="CK32">
            <v>24144.049093282618</v>
          </cell>
          <cell r="DA32">
            <v>23</v>
          </cell>
          <cell r="DB32" t="str">
            <v>BEDFORD</v>
          </cell>
          <cell r="DG32">
            <v>0</v>
          </cell>
          <cell r="DK32">
            <v>0</v>
          </cell>
          <cell r="DL32">
            <v>0</v>
          </cell>
          <cell r="DN32">
            <v>0</v>
          </cell>
          <cell r="DP32">
            <v>22330.82</v>
          </cell>
          <cell r="DQ32">
            <v>24206.82</v>
          </cell>
          <cell r="DR32">
            <v>-1876</v>
          </cell>
          <cell r="DT32">
            <v>0</v>
          </cell>
          <cell r="EC32">
            <v>-23</v>
          </cell>
        </row>
        <row r="33">
          <cell r="A33">
            <v>24</v>
          </cell>
          <cell r="B33">
            <v>24</v>
          </cell>
          <cell r="C33" t="str">
            <v>BELCHERTOWN</v>
          </cell>
          <cell r="D33">
            <v>47</v>
          </cell>
          <cell r="E33">
            <v>612708.46000000008</v>
          </cell>
          <cell r="F33">
            <v>0</v>
          </cell>
          <cell r="G33">
            <v>44086</v>
          </cell>
          <cell r="H33">
            <v>656794.46000000008</v>
          </cell>
          <cell r="J33">
            <v>44086</v>
          </cell>
          <cell r="K33">
            <v>6057.7401508014764</v>
          </cell>
          <cell r="L33">
            <v>50143.740150801474</v>
          </cell>
          <cell r="N33">
            <v>606650.71984919859</v>
          </cell>
          <cell r="P33">
            <v>44086</v>
          </cell>
          <cell r="Q33">
            <v>0</v>
          </cell>
          <cell r="R33">
            <v>0</v>
          </cell>
          <cell r="S33">
            <v>0</v>
          </cell>
          <cell r="T33">
            <v>6057.7401508014764</v>
          </cell>
          <cell r="U33">
            <v>50143.740150801474</v>
          </cell>
          <cell r="W33">
            <v>102861.8</v>
          </cell>
          <cell r="AA33">
            <v>24</v>
          </cell>
          <cell r="AB33">
            <v>47</v>
          </cell>
          <cell r="AC33">
            <v>0</v>
          </cell>
          <cell r="AD33">
            <v>0</v>
          </cell>
          <cell r="AE33">
            <v>0</v>
          </cell>
          <cell r="AF33">
            <v>0</v>
          </cell>
          <cell r="AG33">
            <v>0</v>
          </cell>
          <cell r="AH33">
            <v>621630</v>
          </cell>
          <cell r="AI33">
            <v>8921.5399999999991</v>
          </cell>
          <cell r="AJ33">
            <v>0</v>
          </cell>
          <cell r="AK33">
            <v>0</v>
          </cell>
          <cell r="AL33">
            <v>612708.46000000008</v>
          </cell>
          <cell r="AM33">
            <v>0</v>
          </cell>
          <cell r="AN33">
            <v>44086</v>
          </cell>
          <cell r="AO33">
            <v>656794.46000000008</v>
          </cell>
          <cell r="AP33">
            <v>0</v>
          </cell>
          <cell r="AQ33">
            <v>0</v>
          </cell>
          <cell r="AR33">
            <v>0</v>
          </cell>
          <cell r="AS33">
            <v>0</v>
          </cell>
          <cell r="AT33">
            <v>0</v>
          </cell>
          <cell r="AU33">
            <v>656794.46000000008</v>
          </cell>
          <cell r="AV33">
            <v>656794.46000000008</v>
          </cell>
          <cell r="AW33">
            <v>24</v>
          </cell>
          <cell r="AX33">
            <v>0</v>
          </cell>
          <cell r="AY33">
            <v>0</v>
          </cell>
          <cell r="AZ33">
            <v>0</v>
          </cell>
          <cell r="BA33">
            <v>0</v>
          </cell>
          <cell r="BB33">
            <v>0</v>
          </cell>
          <cell r="BC33">
            <v>493357</v>
          </cell>
          <cell r="BL33">
            <v>0</v>
          </cell>
          <cell r="CA33">
            <v>24</v>
          </cell>
          <cell r="CB33">
            <v>24</v>
          </cell>
          <cell r="CC33" t="str">
            <v>BELCHERTOWN</v>
          </cell>
          <cell r="CD33">
            <v>612708.46000000008</v>
          </cell>
          <cell r="CE33">
            <v>623115</v>
          </cell>
          <cell r="CF33">
            <v>0</v>
          </cell>
          <cell r="CG33">
            <v>21223.8</v>
          </cell>
          <cell r="CH33">
            <v>37552</v>
          </cell>
          <cell r="CI33">
            <v>0</v>
          </cell>
          <cell r="CJ33">
            <v>58775.8</v>
          </cell>
          <cell r="CK33">
            <v>6057.7401508014764</v>
          </cell>
          <cell r="DA33">
            <v>24</v>
          </cell>
          <cell r="DB33" t="str">
            <v>BELCHERTOWN</v>
          </cell>
          <cell r="DG33">
            <v>0</v>
          </cell>
          <cell r="DK33">
            <v>0</v>
          </cell>
          <cell r="DL33">
            <v>0</v>
          </cell>
          <cell r="DN33">
            <v>0</v>
          </cell>
          <cell r="DP33">
            <v>0</v>
          </cell>
          <cell r="DQ33">
            <v>33679.460000000079</v>
          </cell>
          <cell r="DR33">
            <v>-33679.460000000079</v>
          </cell>
          <cell r="DT33">
            <v>0</v>
          </cell>
          <cell r="EC33">
            <v>-24</v>
          </cell>
        </row>
        <row r="34">
          <cell r="A34">
            <v>25</v>
          </cell>
          <cell r="B34">
            <v>25</v>
          </cell>
          <cell r="C34" t="str">
            <v>BELLINGHAM</v>
          </cell>
          <cell r="D34">
            <v>157</v>
          </cell>
          <cell r="E34">
            <v>2519233.56</v>
          </cell>
          <cell r="F34">
            <v>0</v>
          </cell>
          <cell r="G34">
            <v>147266</v>
          </cell>
          <cell r="H34">
            <v>2666499.56</v>
          </cell>
          <cell r="J34">
            <v>147266</v>
          </cell>
          <cell r="K34">
            <v>381023.22885008657</v>
          </cell>
          <cell r="L34">
            <v>528289.22885008657</v>
          </cell>
          <cell r="N34">
            <v>2138210.3311499134</v>
          </cell>
          <cell r="P34">
            <v>147266</v>
          </cell>
          <cell r="Q34">
            <v>10474.507731960659</v>
          </cell>
          <cell r="R34">
            <v>0</v>
          </cell>
          <cell r="S34">
            <v>0</v>
          </cell>
          <cell r="T34">
            <v>381023.22885008657</v>
          </cell>
          <cell r="U34">
            <v>538763.73658204719</v>
          </cell>
          <cell r="W34">
            <v>1143679.6677319605</v>
          </cell>
          <cell r="AA34">
            <v>25</v>
          </cell>
          <cell r="AB34">
            <v>157</v>
          </cell>
          <cell r="AC34">
            <v>0</v>
          </cell>
          <cell r="AD34">
            <v>0</v>
          </cell>
          <cell r="AE34">
            <v>0</v>
          </cell>
          <cell r="AF34">
            <v>0</v>
          </cell>
          <cell r="AG34">
            <v>0</v>
          </cell>
          <cell r="AH34">
            <v>2551249</v>
          </cell>
          <cell r="AI34">
            <v>32015.440000000002</v>
          </cell>
          <cell r="AJ34">
            <v>0</v>
          </cell>
          <cell r="AK34">
            <v>0</v>
          </cell>
          <cell r="AL34">
            <v>2519233.56</v>
          </cell>
          <cell r="AM34">
            <v>0</v>
          </cell>
          <cell r="AN34">
            <v>147266</v>
          </cell>
          <cell r="AO34">
            <v>2666499.56</v>
          </cell>
          <cell r="AP34">
            <v>0</v>
          </cell>
          <cell r="AQ34">
            <v>10474.507731960659</v>
          </cell>
          <cell r="AR34">
            <v>0</v>
          </cell>
          <cell r="AS34">
            <v>0</v>
          </cell>
          <cell r="AT34">
            <v>10474.507731960659</v>
          </cell>
          <cell r="AU34">
            <v>2676974.0677319602</v>
          </cell>
          <cell r="AV34">
            <v>2676974.0677319602</v>
          </cell>
          <cell r="AW34">
            <v>25</v>
          </cell>
          <cell r="AX34">
            <v>0</v>
          </cell>
          <cell r="AY34">
            <v>0</v>
          </cell>
          <cell r="AZ34">
            <v>0</v>
          </cell>
          <cell r="BA34">
            <v>0</v>
          </cell>
          <cell r="BB34">
            <v>10474.507731960659</v>
          </cell>
          <cell r="BC34">
            <v>493357</v>
          </cell>
          <cell r="BL34">
            <v>0</v>
          </cell>
          <cell r="CA34">
            <v>25</v>
          </cell>
          <cell r="CB34">
            <v>25</v>
          </cell>
          <cell r="CC34" t="str">
            <v>BELLINGHAM</v>
          </cell>
          <cell r="CD34">
            <v>2519233.56</v>
          </cell>
          <cell r="CE34">
            <v>2227100</v>
          </cell>
          <cell r="CF34">
            <v>292133.56000000006</v>
          </cell>
          <cell r="CG34">
            <v>311432.39999999997</v>
          </cell>
          <cell r="CH34">
            <v>382373.2</v>
          </cell>
          <cell r="CI34">
            <v>0</v>
          </cell>
          <cell r="CJ34">
            <v>985939.15999999992</v>
          </cell>
          <cell r="CK34">
            <v>381023.22885008657</v>
          </cell>
          <cell r="DA34">
            <v>25</v>
          </cell>
          <cell r="DB34" t="str">
            <v>BELLINGHAM</v>
          </cell>
          <cell r="DG34">
            <v>0</v>
          </cell>
          <cell r="DK34">
            <v>0</v>
          </cell>
          <cell r="DL34">
            <v>0</v>
          </cell>
          <cell r="DN34">
            <v>0</v>
          </cell>
          <cell r="DP34">
            <v>292133.56000000006</v>
          </cell>
          <cell r="DQ34">
            <v>439399.56000000006</v>
          </cell>
          <cell r="DR34">
            <v>-147266</v>
          </cell>
          <cell r="DT34">
            <v>0</v>
          </cell>
          <cell r="EC34">
            <v>-25</v>
          </cell>
        </row>
        <row r="35">
          <cell r="A35">
            <v>26</v>
          </cell>
          <cell r="B35">
            <v>26</v>
          </cell>
          <cell r="C35" t="str">
            <v>BELMONT</v>
          </cell>
          <cell r="D35">
            <v>3</v>
          </cell>
          <cell r="E35">
            <v>57363.39</v>
          </cell>
          <cell r="F35">
            <v>0</v>
          </cell>
          <cell r="G35">
            <v>2814</v>
          </cell>
          <cell r="H35">
            <v>60177.39</v>
          </cell>
          <cell r="J35">
            <v>2814</v>
          </cell>
          <cell r="K35">
            <v>4567.5583540164835</v>
          </cell>
          <cell r="L35">
            <v>7381.5583540164835</v>
          </cell>
          <cell r="N35">
            <v>52795.831645983519</v>
          </cell>
          <cell r="P35">
            <v>2814</v>
          </cell>
          <cell r="Q35">
            <v>0</v>
          </cell>
          <cell r="R35">
            <v>0</v>
          </cell>
          <cell r="S35">
            <v>0</v>
          </cell>
          <cell r="T35">
            <v>4567.5583540164835</v>
          </cell>
          <cell r="U35">
            <v>7381.5583540164835</v>
          </cell>
          <cell r="W35">
            <v>19239.79</v>
          </cell>
          <cell r="AA35">
            <v>26</v>
          </cell>
          <cell r="AB35">
            <v>3</v>
          </cell>
          <cell r="AC35">
            <v>0</v>
          </cell>
          <cell r="AD35">
            <v>0</v>
          </cell>
          <cell r="AE35">
            <v>0</v>
          </cell>
          <cell r="AF35">
            <v>0</v>
          </cell>
          <cell r="AG35">
            <v>0</v>
          </cell>
          <cell r="AH35">
            <v>57471</v>
          </cell>
          <cell r="AI35">
            <v>107.60999999999999</v>
          </cell>
          <cell r="AJ35">
            <v>0</v>
          </cell>
          <cell r="AK35">
            <v>0</v>
          </cell>
          <cell r="AL35">
            <v>57363.39</v>
          </cell>
          <cell r="AM35">
            <v>0</v>
          </cell>
          <cell r="AN35">
            <v>2814</v>
          </cell>
          <cell r="AO35">
            <v>60177.39</v>
          </cell>
          <cell r="AP35">
            <v>0</v>
          </cell>
          <cell r="AQ35">
            <v>0</v>
          </cell>
          <cell r="AR35">
            <v>0</v>
          </cell>
          <cell r="AS35">
            <v>0</v>
          </cell>
          <cell r="AT35">
            <v>0</v>
          </cell>
          <cell r="AU35">
            <v>60177.39</v>
          </cell>
          <cell r="AV35">
            <v>60177.39</v>
          </cell>
          <cell r="AW35">
            <v>26</v>
          </cell>
          <cell r="AX35">
            <v>0</v>
          </cell>
          <cell r="AY35">
            <v>0</v>
          </cell>
          <cell r="AZ35">
            <v>0</v>
          </cell>
          <cell r="BA35">
            <v>0</v>
          </cell>
          <cell r="BB35">
            <v>0</v>
          </cell>
          <cell r="BC35">
            <v>493357</v>
          </cell>
          <cell r="BL35">
            <v>0</v>
          </cell>
          <cell r="CA35">
            <v>26</v>
          </cell>
          <cell r="CB35">
            <v>26</v>
          </cell>
          <cell r="CC35" t="str">
            <v>BELMONT</v>
          </cell>
          <cell r="CD35">
            <v>57363.39</v>
          </cell>
          <cell r="CE35">
            <v>57096</v>
          </cell>
          <cell r="CF35">
            <v>267.38999999999942</v>
          </cell>
          <cell r="CG35">
            <v>15066</v>
          </cell>
          <cell r="CH35">
            <v>1092.4000000000001</v>
          </cell>
          <cell r="CI35">
            <v>0</v>
          </cell>
          <cell r="CJ35">
            <v>16425.79</v>
          </cell>
          <cell r="CK35">
            <v>4567.5583540164835</v>
          </cell>
          <cell r="DA35">
            <v>26</v>
          </cell>
          <cell r="DB35" t="str">
            <v>BELMONT</v>
          </cell>
          <cell r="DG35">
            <v>0</v>
          </cell>
          <cell r="DK35">
            <v>0</v>
          </cell>
          <cell r="DL35">
            <v>0</v>
          </cell>
          <cell r="DN35">
            <v>0</v>
          </cell>
          <cell r="DP35">
            <v>267.38999999999942</v>
          </cell>
          <cell r="DQ35">
            <v>3081.3899999999994</v>
          </cell>
          <cell r="DR35">
            <v>-2814</v>
          </cell>
          <cell r="DT35">
            <v>0</v>
          </cell>
          <cell r="EC35">
            <v>-26</v>
          </cell>
        </row>
        <row r="36">
          <cell r="A36">
            <v>27</v>
          </cell>
          <cell r="B36">
            <v>27</v>
          </cell>
          <cell r="C36" t="str">
            <v>BERKLEY</v>
          </cell>
          <cell r="D36">
            <v>2</v>
          </cell>
          <cell r="E36">
            <v>25103.279999999999</v>
          </cell>
          <cell r="F36">
            <v>0</v>
          </cell>
          <cell r="G36">
            <v>1876</v>
          </cell>
          <cell r="H36">
            <v>26979.279999999999</v>
          </cell>
          <cell r="J36">
            <v>1876</v>
          </cell>
          <cell r="K36">
            <v>4977.9931943025194</v>
          </cell>
          <cell r="L36">
            <v>6853.9931943025194</v>
          </cell>
          <cell r="N36">
            <v>20125.28680569748</v>
          </cell>
          <cell r="P36">
            <v>1876</v>
          </cell>
          <cell r="Q36">
            <v>0</v>
          </cell>
          <cell r="R36">
            <v>0</v>
          </cell>
          <cell r="S36">
            <v>0</v>
          </cell>
          <cell r="T36">
            <v>4977.9931943025194</v>
          </cell>
          <cell r="U36">
            <v>6853.9931943025194</v>
          </cell>
          <cell r="W36">
            <v>17265.68</v>
          </cell>
          <cell r="AA36">
            <v>27</v>
          </cell>
          <cell r="AB36">
            <v>2</v>
          </cell>
          <cell r="AC36">
            <v>0</v>
          </cell>
          <cell r="AD36">
            <v>0</v>
          </cell>
          <cell r="AE36">
            <v>0</v>
          </cell>
          <cell r="AF36">
            <v>0</v>
          </cell>
          <cell r="AG36">
            <v>0</v>
          </cell>
          <cell r="AH36">
            <v>25318</v>
          </cell>
          <cell r="AI36">
            <v>214.72</v>
          </cell>
          <cell r="AJ36">
            <v>0</v>
          </cell>
          <cell r="AK36">
            <v>0</v>
          </cell>
          <cell r="AL36">
            <v>25103.279999999999</v>
          </cell>
          <cell r="AM36">
            <v>0</v>
          </cell>
          <cell r="AN36">
            <v>1876</v>
          </cell>
          <cell r="AO36">
            <v>26979.279999999999</v>
          </cell>
          <cell r="AP36">
            <v>0</v>
          </cell>
          <cell r="AQ36">
            <v>0</v>
          </cell>
          <cell r="AR36">
            <v>0</v>
          </cell>
          <cell r="AS36">
            <v>0</v>
          </cell>
          <cell r="AT36">
            <v>0</v>
          </cell>
          <cell r="AU36">
            <v>26979.279999999999</v>
          </cell>
          <cell r="AV36">
            <v>26979.279999999999</v>
          </cell>
          <cell r="AW36">
            <v>27</v>
          </cell>
          <cell r="AX36">
            <v>0</v>
          </cell>
          <cell r="AY36">
            <v>0</v>
          </cell>
          <cell r="AZ36">
            <v>0</v>
          </cell>
          <cell r="BA36">
            <v>0</v>
          </cell>
          <cell r="BB36">
            <v>0</v>
          </cell>
          <cell r="BC36">
            <v>493357</v>
          </cell>
          <cell r="BL36">
            <v>0</v>
          </cell>
          <cell r="CA36">
            <v>27</v>
          </cell>
          <cell r="CB36">
            <v>27</v>
          </cell>
          <cell r="CC36" t="str">
            <v>BERKLEY</v>
          </cell>
          <cell r="CD36">
            <v>25103.279999999999</v>
          </cell>
          <cell r="CE36">
            <v>24284</v>
          </cell>
          <cell r="CF36">
            <v>819.27999999999884</v>
          </cell>
          <cell r="CG36">
            <v>14570.4</v>
          </cell>
          <cell r="CH36">
            <v>0</v>
          </cell>
          <cell r="CI36">
            <v>0</v>
          </cell>
          <cell r="CJ36">
            <v>15389.679999999998</v>
          </cell>
          <cell r="CK36">
            <v>4977.9931943025194</v>
          </cell>
          <cell r="DA36">
            <v>27</v>
          </cell>
          <cell r="DB36" t="str">
            <v>BERKLEY</v>
          </cell>
          <cell r="DG36">
            <v>0</v>
          </cell>
          <cell r="DK36">
            <v>0</v>
          </cell>
          <cell r="DL36">
            <v>0</v>
          </cell>
          <cell r="DN36">
            <v>0</v>
          </cell>
          <cell r="DP36">
            <v>819.27999999999884</v>
          </cell>
          <cell r="DQ36">
            <v>2695.2799999999988</v>
          </cell>
          <cell r="DR36">
            <v>-1876</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W37">
            <v>28</v>
          </cell>
          <cell r="AX37">
            <v>0</v>
          </cell>
          <cell r="AY37">
            <v>0</v>
          </cell>
          <cell r="AZ37">
            <v>0</v>
          </cell>
          <cell r="BA37">
            <v>0</v>
          </cell>
          <cell r="BB37">
            <v>0</v>
          </cell>
          <cell r="BC37">
            <v>493357</v>
          </cell>
          <cell r="BL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W38">
            <v>29</v>
          </cell>
          <cell r="AX38">
            <v>0</v>
          </cell>
          <cell r="AY38">
            <v>0</v>
          </cell>
          <cell r="AZ38">
            <v>0</v>
          </cell>
          <cell r="BA38">
            <v>0</v>
          </cell>
          <cell r="BB38">
            <v>0</v>
          </cell>
          <cell r="BC38">
            <v>493357</v>
          </cell>
          <cell r="BL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13</v>
          </cell>
          <cell r="E39">
            <v>197744.47999999995</v>
          </cell>
          <cell r="F39">
            <v>0</v>
          </cell>
          <cell r="G39">
            <v>12194</v>
          </cell>
          <cell r="H39">
            <v>209938.47999999995</v>
          </cell>
          <cell r="J39">
            <v>12194</v>
          </cell>
          <cell r="K39">
            <v>53477.78451444715</v>
          </cell>
          <cell r="L39">
            <v>65671.78451444715</v>
          </cell>
          <cell r="N39">
            <v>144266.6954855528</v>
          </cell>
          <cell r="P39">
            <v>12194</v>
          </cell>
          <cell r="Q39">
            <v>0</v>
          </cell>
          <cell r="R39">
            <v>0</v>
          </cell>
          <cell r="S39">
            <v>0</v>
          </cell>
          <cell r="T39">
            <v>53477.78451444715</v>
          </cell>
          <cell r="U39">
            <v>65671.78451444715</v>
          </cell>
          <cell r="W39">
            <v>68769.479999999952</v>
          </cell>
          <cell r="AA39">
            <v>30</v>
          </cell>
          <cell r="AB39">
            <v>13</v>
          </cell>
          <cell r="AC39">
            <v>0</v>
          </cell>
          <cell r="AD39">
            <v>0</v>
          </cell>
          <cell r="AE39">
            <v>0</v>
          </cell>
          <cell r="AF39">
            <v>3</v>
          </cell>
          <cell r="AG39">
            <v>0</v>
          </cell>
          <cell r="AH39">
            <v>202204</v>
          </cell>
          <cell r="AI39">
            <v>4459.5200000000004</v>
          </cell>
          <cell r="AJ39">
            <v>0</v>
          </cell>
          <cell r="AK39">
            <v>0</v>
          </cell>
          <cell r="AL39">
            <v>197744.47999999995</v>
          </cell>
          <cell r="AM39">
            <v>0</v>
          </cell>
          <cell r="AN39">
            <v>12194</v>
          </cell>
          <cell r="AO39">
            <v>209938.47999999995</v>
          </cell>
          <cell r="AP39">
            <v>0</v>
          </cell>
          <cell r="AQ39">
            <v>0</v>
          </cell>
          <cell r="AR39">
            <v>0</v>
          </cell>
          <cell r="AS39">
            <v>0</v>
          </cell>
          <cell r="AT39">
            <v>0</v>
          </cell>
          <cell r="AU39">
            <v>209938.47999999995</v>
          </cell>
          <cell r="AV39">
            <v>209938.47999999995</v>
          </cell>
          <cell r="AW39">
            <v>30</v>
          </cell>
          <cell r="AX39">
            <v>0</v>
          </cell>
          <cell r="AY39">
            <v>0</v>
          </cell>
          <cell r="AZ39">
            <v>0</v>
          </cell>
          <cell r="BA39">
            <v>0</v>
          </cell>
          <cell r="BB39">
            <v>0</v>
          </cell>
          <cell r="BC39">
            <v>493357</v>
          </cell>
          <cell r="BL39">
            <v>0</v>
          </cell>
          <cell r="CA39">
            <v>30</v>
          </cell>
          <cell r="CB39">
            <v>30</v>
          </cell>
          <cell r="CC39" t="str">
            <v>BEVERLY</v>
          </cell>
          <cell r="CD39">
            <v>197744.47999999995</v>
          </cell>
          <cell r="CE39">
            <v>145504</v>
          </cell>
          <cell r="CF39">
            <v>52240.479999999952</v>
          </cell>
          <cell r="CG39">
            <v>4335</v>
          </cell>
          <cell r="CH39">
            <v>0</v>
          </cell>
          <cell r="CI39">
            <v>0</v>
          </cell>
          <cell r="CJ39">
            <v>56575.479999999952</v>
          </cell>
          <cell r="CK39">
            <v>53477.78451444715</v>
          </cell>
          <cell r="DA39">
            <v>30</v>
          </cell>
          <cell r="DB39" t="str">
            <v>BEVERLY</v>
          </cell>
          <cell r="DG39">
            <v>0</v>
          </cell>
          <cell r="DK39">
            <v>0</v>
          </cell>
          <cell r="DL39">
            <v>0</v>
          </cell>
          <cell r="DN39">
            <v>0</v>
          </cell>
          <cell r="DP39">
            <v>52240.479999999952</v>
          </cell>
          <cell r="DQ39">
            <v>64434.479999999952</v>
          </cell>
          <cell r="DR39">
            <v>-12194</v>
          </cell>
          <cell r="DT39">
            <v>0</v>
          </cell>
          <cell r="EC39">
            <v>-30</v>
          </cell>
        </row>
        <row r="40">
          <cell r="A40">
            <v>31</v>
          </cell>
          <cell r="B40">
            <v>31</v>
          </cell>
          <cell r="C40" t="str">
            <v>BILLERICA</v>
          </cell>
          <cell r="D40">
            <v>83</v>
          </cell>
          <cell r="E40">
            <v>1372580.0500000007</v>
          </cell>
          <cell r="F40">
            <v>0</v>
          </cell>
          <cell r="G40">
            <v>77854</v>
          </cell>
          <cell r="H40">
            <v>1450434.0500000007</v>
          </cell>
          <cell r="J40">
            <v>77854</v>
          </cell>
          <cell r="K40">
            <v>0</v>
          </cell>
          <cell r="L40">
            <v>77854</v>
          </cell>
          <cell r="N40">
            <v>1372580.0500000007</v>
          </cell>
          <cell r="P40">
            <v>77854</v>
          </cell>
          <cell r="Q40">
            <v>195.11681576519973</v>
          </cell>
          <cell r="R40">
            <v>0</v>
          </cell>
          <cell r="S40">
            <v>0</v>
          </cell>
          <cell r="T40">
            <v>0</v>
          </cell>
          <cell r="U40">
            <v>78049.116815765199</v>
          </cell>
          <cell r="W40">
            <v>78049.116815765199</v>
          </cell>
          <cell r="AA40">
            <v>31</v>
          </cell>
          <cell r="AB40">
            <v>83</v>
          </cell>
          <cell r="AC40">
            <v>0</v>
          </cell>
          <cell r="AD40">
            <v>0</v>
          </cell>
          <cell r="AE40">
            <v>0</v>
          </cell>
          <cell r="AF40">
            <v>0</v>
          </cell>
          <cell r="AG40">
            <v>0</v>
          </cell>
          <cell r="AH40">
            <v>1383009</v>
          </cell>
          <cell r="AI40">
            <v>10428.949999999995</v>
          </cell>
          <cell r="AJ40">
            <v>0</v>
          </cell>
          <cell r="AK40">
            <v>0</v>
          </cell>
          <cell r="AL40">
            <v>1372580.0500000007</v>
          </cell>
          <cell r="AM40">
            <v>0</v>
          </cell>
          <cell r="AN40">
            <v>77854</v>
          </cell>
          <cell r="AO40">
            <v>1450434.0500000007</v>
          </cell>
          <cell r="AP40">
            <v>0</v>
          </cell>
          <cell r="AQ40">
            <v>195.11681576519973</v>
          </cell>
          <cell r="AR40">
            <v>0</v>
          </cell>
          <cell r="AS40">
            <v>0</v>
          </cell>
          <cell r="AT40">
            <v>195.11681576519973</v>
          </cell>
          <cell r="AU40">
            <v>1450629.1668157657</v>
          </cell>
          <cell r="AV40">
            <v>1450629.1668157657</v>
          </cell>
          <cell r="AW40">
            <v>31</v>
          </cell>
          <cell r="AX40">
            <v>0</v>
          </cell>
          <cell r="AY40">
            <v>0</v>
          </cell>
          <cell r="AZ40">
            <v>0</v>
          </cell>
          <cell r="BA40">
            <v>0</v>
          </cell>
          <cell r="BB40">
            <v>195.11681576519973</v>
          </cell>
          <cell r="BC40">
            <v>493357</v>
          </cell>
          <cell r="BL40">
            <v>0</v>
          </cell>
          <cell r="CA40">
            <v>31</v>
          </cell>
          <cell r="CB40">
            <v>31</v>
          </cell>
          <cell r="CC40" t="str">
            <v>BILLERICA</v>
          </cell>
          <cell r="CD40">
            <v>1372580.0500000007</v>
          </cell>
          <cell r="CE40">
            <v>1549166</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W41">
            <v>32</v>
          </cell>
          <cell r="AX41">
            <v>0</v>
          </cell>
          <cell r="AY41">
            <v>0</v>
          </cell>
          <cell r="AZ41">
            <v>0</v>
          </cell>
          <cell r="BA41">
            <v>0</v>
          </cell>
          <cell r="BB41">
            <v>0</v>
          </cell>
          <cell r="BC41">
            <v>493357</v>
          </cell>
          <cell r="BL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W42">
            <v>33</v>
          </cell>
          <cell r="AX42">
            <v>0</v>
          </cell>
          <cell r="AY42">
            <v>0</v>
          </cell>
          <cell r="AZ42">
            <v>0</v>
          </cell>
          <cell r="BA42">
            <v>0</v>
          </cell>
          <cell r="BB42">
            <v>0</v>
          </cell>
          <cell r="BC42">
            <v>493357</v>
          </cell>
          <cell r="BL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W43">
            <v>34</v>
          </cell>
          <cell r="AX43">
            <v>0</v>
          </cell>
          <cell r="AY43">
            <v>0</v>
          </cell>
          <cell r="AZ43">
            <v>0</v>
          </cell>
          <cell r="BA43">
            <v>0</v>
          </cell>
          <cell r="BB43">
            <v>0</v>
          </cell>
          <cell r="BC43">
            <v>493357</v>
          </cell>
          <cell r="BL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11244</v>
          </cell>
          <cell r="E44">
            <v>236049537.07999992</v>
          </cell>
          <cell r="F44">
            <v>52142</v>
          </cell>
          <cell r="G44">
            <v>10546872</v>
          </cell>
          <cell r="H44">
            <v>246648551.07999992</v>
          </cell>
          <cell r="J44">
            <v>10546872</v>
          </cell>
          <cell r="K44">
            <v>29545116.111538146</v>
          </cell>
          <cell r="L44">
            <v>40091988.111538142</v>
          </cell>
          <cell r="N44">
            <v>206556562.96846178</v>
          </cell>
          <cell r="P44">
            <v>10546872</v>
          </cell>
          <cell r="Q44">
            <v>1648.6710966805615</v>
          </cell>
          <cell r="R44">
            <v>0</v>
          </cell>
          <cell r="S44">
            <v>0</v>
          </cell>
          <cell r="T44">
            <v>29545116.111538146</v>
          </cell>
          <cell r="U44">
            <v>40093636.782634825</v>
          </cell>
          <cell r="W44">
            <v>54927124.151096605</v>
          </cell>
          <cell r="AA44">
            <v>35</v>
          </cell>
          <cell r="AB44">
            <v>11244</v>
          </cell>
          <cell r="AC44">
            <v>0</v>
          </cell>
          <cell r="AD44">
            <v>0</v>
          </cell>
          <cell r="AE44">
            <v>0</v>
          </cell>
          <cell r="AF44">
            <v>672</v>
          </cell>
          <cell r="AG44">
            <v>0</v>
          </cell>
          <cell r="AH44">
            <v>240824639</v>
          </cell>
          <cell r="AI44">
            <v>4775101.9200000009</v>
          </cell>
          <cell r="AJ44">
            <v>0</v>
          </cell>
          <cell r="AK44">
            <v>0</v>
          </cell>
          <cell r="AL44">
            <v>236049537.07999992</v>
          </cell>
          <cell r="AM44">
            <v>52142</v>
          </cell>
          <cell r="AN44">
            <v>10546872</v>
          </cell>
          <cell r="AO44">
            <v>246648551.07999998</v>
          </cell>
          <cell r="AP44">
            <v>0</v>
          </cell>
          <cell r="AQ44">
            <v>1648.6710966805615</v>
          </cell>
          <cell r="AR44">
            <v>0</v>
          </cell>
          <cell r="AS44">
            <v>0</v>
          </cell>
          <cell r="AT44">
            <v>1648.6710966805615</v>
          </cell>
          <cell r="AU44">
            <v>246650199.7510967</v>
          </cell>
          <cell r="AV44">
            <v>246650199.7510967</v>
          </cell>
          <cell r="AW44">
            <v>35</v>
          </cell>
          <cell r="AX44">
            <v>0</v>
          </cell>
          <cell r="AY44">
            <v>0</v>
          </cell>
          <cell r="AZ44">
            <v>0</v>
          </cell>
          <cell r="BA44">
            <v>0</v>
          </cell>
          <cell r="BB44">
            <v>1648.6710966805615</v>
          </cell>
          <cell r="BC44">
            <v>493357</v>
          </cell>
          <cell r="BL44">
            <v>0</v>
          </cell>
          <cell r="CA44">
            <v>35</v>
          </cell>
          <cell r="CB44">
            <v>35</v>
          </cell>
          <cell r="CC44" t="str">
            <v>BOSTON</v>
          </cell>
          <cell r="CD44">
            <v>236049537.07999992</v>
          </cell>
          <cell r="CE44">
            <v>209985485</v>
          </cell>
          <cell r="CF44">
            <v>26064052.079999924</v>
          </cell>
          <cell r="CG44">
            <v>12196199.4</v>
          </cell>
          <cell r="CH44">
            <v>6118352</v>
          </cell>
          <cell r="CI44">
            <v>0</v>
          </cell>
          <cell r="CJ44">
            <v>44378603.479999922</v>
          </cell>
          <cell r="CK44">
            <v>29545116.111538146</v>
          </cell>
          <cell r="DA44">
            <v>35</v>
          </cell>
          <cell r="DB44" t="str">
            <v>BOSTON</v>
          </cell>
          <cell r="DG44">
            <v>0</v>
          </cell>
          <cell r="DK44">
            <v>0</v>
          </cell>
          <cell r="DL44">
            <v>0</v>
          </cell>
          <cell r="DN44">
            <v>0</v>
          </cell>
          <cell r="DP44">
            <v>26064052.079999924</v>
          </cell>
          <cell r="DQ44">
            <v>36663066.079999983</v>
          </cell>
          <cell r="DR44">
            <v>-10599014.00000006</v>
          </cell>
          <cell r="DT44">
            <v>0</v>
          </cell>
          <cell r="EC44">
            <v>-35</v>
          </cell>
        </row>
        <row r="45">
          <cell r="A45">
            <v>36</v>
          </cell>
          <cell r="B45">
            <v>36</v>
          </cell>
          <cell r="C45" t="str">
            <v>BOURNE</v>
          </cell>
          <cell r="D45">
            <v>150</v>
          </cell>
          <cell r="E45">
            <v>2450280</v>
          </cell>
          <cell r="F45">
            <v>0</v>
          </cell>
          <cell r="G45">
            <v>140700</v>
          </cell>
          <cell r="H45">
            <v>2590980</v>
          </cell>
          <cell r="J45">
            <v>140700</v>
          </cell>
          <cell r="K45">
            <v>394943.62220821076</v>
          </cell>
          <cell r="L45">
            <v>535643.62220821076</v>
          </cell>
          <cell r="N45">
            <v>2055336.3777917894</v>
          </cell>
          <cell r="P45">
            <v>140700</v>
          </cell>
          <cell r="Q45">
            <v>0</v>
          </cell>
          <cell r="R45">
            <v>0</v>
          </cell>
          <cell r="S45">
            <v>0</v>
          </cell>
          <cell r="T45">
            <v>394943.62220821076</v>
          </cell>
          <cell r="U45">
            <v>535643.62220821076</v>
          </cell>
          <cell r="W45">
            <v>619490.19999999995</v>
          </cell>
          <cell r="AA45">
            <v>36</v>
          </cell>
          <cell r="AB45">
            <v>150</v>
          </cell>
          <cell r="AC45">
            <v>0</v>
          </cell>
          <cell r="AD45">
            <v>0</v>
          </cell>
          <cell r="AE45">
            <v>0</v>
          </cell>
          <cell r="AF45">
            <v>0</v>
          </cell>
          <cell r="AG45">
            <v>0</v>
          </cell>
          <cell r="AH45">
            <v>2450280</v>
          </cell>
          <cell r="AI45">
            <v>0</v>
          </cell>
          <cell r="AJ45">
            <v>0</v>
          </cell>
          <cell r="AK45">
            <v>0</v>
          </cell>
          <cell r="AL45">
            <v>2450280</v>
          </cell>
          <cell r="AM45">
            <v>0</v>
          </cell>
          <cell r="AN45">
            <v>140700</v>
          </cell>
          <cell r="AO45">
            <v>2590980</v>
          </cell>
          <cell r="AP45">
            <v>0</v>
          </cell>
          <cell r="AQ45">
            <v>0</v>
          </cell>
          <cell r="AR45">
            <v>0</v>
          </cell>
          <cell r="AS45">
            <v>0</v>
          </cell>
          <cell r="AT45">
            <v>0</v>
          </cell>
          <cell r="AU45">
            <v>2590980</v>
          </cell>
          <cell r="AV45">
            <v>2590980</v>
          </cell>
          <cell r="AW45">
            <v>36</v>
          </cell>
          <cell r="AX45">
            <v>0</v>
          </cell>
          <cell r="AY45">
            <v>0</v>
          </cell>
          <cell r="AZ45">
            <v>0</v>
          </cell>
          <cell r="BA45">
            <v>0</v>
          </cell>
          <cell r="BB45">
            <v>0</v>
          </cell>
          <cell r="BC45">
            <v>493357</v>
          </cell>
          <cell r="BL45">
            <v>0</v>
          </cell>
          <cell r="CA45">
            <v>36</v>
          </cell>
          <cell r="CB45">
            <v>36</v>
          </cell>
          <cell r="CC45" t="str">
            <v>BOURNE</v>
          </cell>
          <cell r="CD45">
            <v>2450280</v>
          </cell>
          <cell r="CE45">
            <v>2088827</v>
          </cell>
          <cell r="CF45">
            <v>361453</v>
          </cell>
          <cell r="CG45">
            <v>117337.2</v>
          </cell>
          <cell r="CH45">
            <v>0</v>
          </cell>
          <cell r="CI45">
            <v>0</v>
          </cell>
          <cell r="CJ45">
            <v>478790.2</v>
          </cell>
          <cell r="CK45">
            <v>394943.62220821076</v>
          </cell>
          <cell r="DA45">
            <v>36</v>
          </cell>
          <cell r="DB45" t="str">
            <v>BOURNE</v>
          </cell>
          <cell r="DG45">
            <v>0</v>
          </cell>
          <cell r="DK45">
            <v>0</v>
          </cell>
          <cell r="DL45">
            <v>0</v>
          </cell>
          <cell r="DN45">
            <v>0</v>
          </cell>
          <cell r="DP45">
            <v>361453</v>
          </cell>
          <cell r="DQ45">
            <v>502153</v>
          </cell>
          <cell r="DR45">
            <v>-140700</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W46">
            <v>37</v>
          </cell>
          <cell r="AX46">
            <v>0</v>
          </cell>
          <cell r="AY46">
            <v>0</v>
          </cell>
          <cell r="AZ46">
            <v>0</v>
          </cell>
          <cell r="BA46">
            <v>0</v>
          </cell>
          <cell r="BB46">
            <v>0</v>
          </cell>
          <cell r="BC46">
            <v>493357</v>
          </cell>
          <cell r="BL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1</v>
          </cell>
          <cell r="E47">
            <v>16515</v>
          </cell>
          <cell r="F47">
            <v>0</v>
          </cell>
          <cell r="G47">
            <v>938</v>
          </cell>
          <cell r="H47">
            <v>17453</v>
          </cell>
          <cell r="J47">
            <v>938</v>
          </cell>
          <cell r="K47">
            <v>460.49990856034742</v>
          </cell>
          <cell r="L47">
            <v>1398.4999085603474</v>
          </cell>
          <cell r="N47">
            <v>16054.500091439653</v>
          </cell>
          <cell r="P47">
            <v>938</v>
          </cell>
          <cell r="Q47">
            <v>0</v>
          </cell>
          <cell r="R47">
            <v>0</v>
          </cell>
          <cell r="S47">
            <v>0</v>
          </cell>
          <cell r="T47">
            <v>460.49990856034742</v>
          </cell>
          <cell r="U47">
            <v>1398.4999085603474</v>
          </cell>
          <cell r="W47">
            <v>2551.3999999999996</v>
          </cell>
          <cell r="AA47">
            <v>38</v>
          </cell>
          <cell r="AB47">
            <v>1</v>
          </cell>
          <cell r="AC47">
            <v>0</v>
          </cell>
          <cell r="AD47">
            <v>0</v>
          </cell>
          <cell r="AE47">
            <v>0</v>
          </cell>
          <cell r="AF47">
            <v>0</v>
          </cell>
          <cell r="AG47">
            <v>0</v>
          </cell>
          <cell r="AH47">
            <v>16515</v>
          </cell>
          <cell r="AI47">
            <v>0</v>
          </cell>
          <cell r="AJ47">
            <v>0</v>
          </cell>
          <cell r="AK47">
            <v>0</v>
          </cell>
          <cell r="AL47">
            <v>16515</v>
          </cell>
          <cell r="AM47">
            <v>0</v>
          </cell>
          <cell r="AN47">
            <v>938</v>
          </cell>
          <cell r="AO47">
            <v>17453</v>
          </cell>
          <cell r="AP47">
            <v>0</v>
          </cell>
          <cell r="AQ47">
            <v>0</v>
          </cell>
          <cell r="AR47">
            <v>0</v>
          </cell>
          <cell r="AS47">
            <v>0</v>
          </cell>
          <cell r="AT47">
            <v>0</v>
          </cell>
          <cell r="AU47">
            <v>17453</v>
          </cell>
          <cell r="AV47">
            <v>17453</v>
          </cell>
          <cell r="AW47">
            <v>38</v>
          </cell>
          <cell r="AX47">
            <v>0</v>
          </cell>
          <cell r="AY47">
            <v>0</v>
          </cell>
          <cell r="AZ47">
            <v>0</v>
          </cell>
          <cell r="BA47">
            <v>0</v>
          </cell>
          <cell r="BB47">
            <v>0</v>
          </cell>
          <cell r="BC47">
            <v>493357</v>
          </cell>
          <cell r="BL47">
            <v>0</v>
          </cell>
          <cell r="CA47">
            <v>38</v>
          </cell>
          <cell r="CB47">
            <v>38</v>
          </cell>
          <cell r="CC47" t="str">
            <v>BOXFORD</v>
          </cell>
          <cell r="CD47">
            <v>16515</v>
          </cell>
          <cell r="CE47">
            <v>17660</v>
          </cell>
          <cell r="CF47">
            <v>0</v>
          </cell>
          <cell r="CG47">
            <v>1613.3999999999999</v>
          </cell>
          <cell r="CH47">
            <v>0</v>
          </cell>
          <cell r="CI47">
            <v>0</v>
          </cell>
          <cell r="CJ47">
            <v>1613.3999999999999</v>
          </cell>
          <cell r="CK47">
            <v>460.49990856034742</v>
          </cell>
          <cell r="DA47">
            <v>38</v>
          </cell>
          <cell r="DB47" t="str">
            <v>BOXFORD</v>
          </cell>
          <cell r="DG47">
            <v>0</v>
          </cell>
          <cell r="DK47">
            <v>0</v>
          </cell>
          <cell r="DL47">
            <v>0</v>
          </cell>
          <cell r="DN47">
            <v>0</v>
          </cell>
          <cell r="DP47">
            <v>0</v>
          </cell>
          <cell r="DQ47">
            <v>0</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W48">
            <v>39</v>
          </cell>
          <cell r="AX48">
            <v>0</v>
          </cell>
          <cell r="AY48">
            <v>0</v>
          </cell>
          <cell r="AZ48">
            <v>0</v>
          </cell>
          <cell r="BA48">
            <v>0</v>
          </cell>
          <cell r="BB48">
            <v>0</v>
          </cell>
          <cell r="BC48">
            <v>493357</v>
          </cell>
          <cell r="BL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13</v>
          </cell>
          <cell r="E49">
            <v>219177.7099999999</v>
          </cell>
          <cell r="F49">
            <v>0</v>
          </cell>
          <cell r="G49">
            <v>12194</v>
          </cell>
          <cell r="H49">
            <v>231371.7099999999</v>
          </cell>
          <cell r="J49">
            <v>12194</v>
          </cell>
          <cell r="K49">
            <v>89682.709999999905</v>
          </cell>
          <cell r="L49">
            <v>101876.7099999999</v>
          </cell>
          <cell r="N49">
            <v>129495</v>
          </cell>
          <cell r="P49">
            <v>12194</v>
          </cell>
          <cell r="Q49">
            <v>0</v>
          </cell>
          <cell r="R49">
            <v>0</v>
          </cell>
          <cell r="S49">
            <v>0</v>
          </cell>
          <cell r="T49">
            <v>89682.709999999905</v>
          </cell>
          <cell r="U49">
            <v>101876.7099999999</v>
          </cell>
          <cell r="W49">
            <v>105072.7099999999</v>
          </cell>
          <cell r="AA49">
            <v>40</v>
          </cell>
          <cell r="AB49">
            <v>13</v>
          </cell>
          <cell r="AC49">
            <v>0</v>
          </cell>
          <cell r="AD49">
            <v>0</v>
          </cell>
          <cell r="AE49">
            <v>0</v>
          </cell>
          <cell r="AF49">
            <v>0</v>
          </cell>
          <cell r="AG49">
            <v>0</v>
          </cell>
          <cell r="AH49">
            <v>221457</v>
          </cell>
          <cell r="AI49">
            <v>2279.2899999999995</v>
          </cell>
          <cell r="AJ49">
            <v>0</v>
          </cell>
          <cell r="AK49">
            <v>0</v>
          </cell>
          <cell r="AL49">
            <v>219177.7099999999</v>
          </cell>
          <cell r="AM49">
            <v>0</v>
          </cell>
          <cell r="AN49">
            <v>12194</v>
          </cell>
          <cell r="AO49">
            <v>231371.7099999999</v>
          </cell>
          <cell r="AP49">
            <v>0</v>
          </cell>
          <cell r="AQ49">
            <v>0</v>
          </cell>
          <cell r="AR49">
            <v>0</v>
          </cell>
          <cell r="AS49">
            <v>0</v>
          </cell>
          <cell r="AT49">
            <v>0</v>
          </cell>
          <cell r="AU49">
            <v>231371.7099999999</v>
          </cell>
          <cell r="AV49">
            <v>231371.7099999999</v>
          </cell>
          <cell r="AW49">
            <v>40</v>
          </cell>
          <cell r="AX49">
            <v>0</v>
          </cell>
          <cell r="AY49">
            <v>0</v>
          </cell>
          <cell r="AZ49">
            <v>0</v>
          </cell>
          <cell r="BA49">
            <v>0</v>
          </cell>
          <cell r="BB49">
            <v>0</v>
          </cell>
          <cell r="BC49">
            <v>493357</v>
          </cell>
          <cell r="BL49">
            <v>0</v>
          </cell>
          <cell r="CA49">
            <v>40</v>
          </cell>
          <cell r="CB49">
            <v>40</v>
          </cell>
          <cell r="CC49" t="str">
            <v>BRAINTREE</v>
          </cell>
          <cell r="CD49">
            <v>219177.7099999999</v>
          </cell>
          <cell r="CE49">
            <v>129495</v>
          </cell>
          <cell r="CF49">
            <v>89682.709999999905</v>
          </cell>
          <cell r="CG49">
            <v>0</v>
          </cell>
          <cell r="CH49">
            <v>3196</v>
          </cell>
          <cell r="CI49">
            <v>0</v>
          </cell>
          <cell r="CJ49">
            <v>92878.709999999905</v>
          </cell>
          <cell r="CK49">
            <v>89682.709999999905</v>
          </cell>
          <cell r="DA49">
            <v>40</v>
          </cell>
          <cell r="DB49" t="str">
            <v>BRAINTREE</v>
          </cell>
          <cell r="DG49">
            <v>0</v>
          </cell>
          <cell r="DK49">
            <v>0</v>
          </cell>
          <cell r="DL49">
            <v>0</v>
          </cell>
          <cell r="DN49">
            <v>0</v>
          </cell>
          <cell r="DP49">
            <v>89682.709999999905</v>
          </cell>
          <cell r="DQ49">
            <v>101876.7099999999</v>
          </cell>
          <cell r="DR49">
            <v>-12194</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W50">
            <v>41</v>
          </cell>
          <cell r="AX50">
            <v>0</v>
          </cell>
          <cell r="AY50">
            <v>0</v>
          </cell>
          <cell r="AZ50">
            <v>0</v>
          </cell>
          <cell r="BA50">
            <v>0</v>
          </cell>
          <cell r="BB50">
            <v>0</v>
          </cell>
          <cell r="BC50">
            <v>493357</v>
          </cell>
          <cell r="BL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W51">
            <v>42</v>
          </cell>
          <cell r="AX51">
            <v>0</v>
          </cell>
          <cell r="AY51">
            <v>0</v>
          </cell>
          <cell r="AZ51">
            <v>0</v>
          </cell>
          <cell r="BA51">
            <v>0</v>
          </cell>
          <cell r="BB51">
            <v>0</v>
          </cell>
          <cell r="BC51">
            <v>493357</v>
          </cell>
          <cell r="BL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1</v>
          </cell>
          <cell r="E52">
            <v>12489.35</v>
          </cell>
          <cell r="F52">
            <v>0</v>
          </cell>
          <cell r="G52">
            <v>938</v>
          </cell>
          <cell r="H52">
            <v>13427.35</v>
          </cell>
          <cell r="J52">
            <v>938</v>
          </cell>
          <cell r="K52">
            <v>0</v>
          </cell>
          <cell r="L52">
            <v>938</v>
          </cell>
          <cell r="N52">
            <v>12489.35</v>
          </cell>
          <cell r="P52">
            <v>938</v>
          </cell>
          <cell r="Q52">
            <v>0</v>
          </cell>
          <cell r="R52">
            <v>0</v>
          </cell>
          <cell r="S52">
            <v>0</v>
          </cell>
          <cell r="T52">
            <v>0</v>
          </cell>
          <cell r="U52">
            <v>938</v>
          </cell>
          <cell r="W52">
            <v>13948.800000000001</v>
          </cell>
          <cell r="AA52">
            <v>43</v>
          </cell>
          <cell r="AB52">
            <v>1</v>
          </cell>
          <cell r="AC52">
            <v>0</v>
          </cell>
          <cell r="AD52">
            <v>0</v>
          </cell>
          <cell r="AE52">
            <v>0</v>
          </cell>
          <cell r="AF52">
            <v>0</v>
          </cell>
          <cell r="AG52">
            <v>0</v>
          </cell>
          <cell r="AH52">
            <v>12634</v>
          </cell>
          <cell r="AI52">
            <v>144.65</v>
          </cell>
          <cell r="AJ52">
            <v>0</v>
          </cell>
          <cell r="AK52">
            <v>0</v>
          </cell>
          <cell r="AL52">
            <v>12489.35</v>
          </cell>
          <cell r="AM52">
            <v>0</v>
          </cell>
          <cell r="AN52">
            <v>938</v>
          </cell>
          <cell r="AO52">
            <v>13427.35</v>
          </cell>
          <cell r="AP52">
            <v>0</v>
          </cell>
          <cell r="AQ52">
            <v>0</v>
          </cell>
          <cell r="AR52">
            <v>0</v>
          </cell>
          <cell r="AS52">
            <v>0</v>
          </cell>
          <cell r="AT52">
            <v>0</v>
          </cell>
          <cell r="AU52">
            <v>13427.35</v>
          </cell>
          <cell r="AV52">
            <v>13427.35</v>
          </cell>
          <cell r="AW52">
            <v>43</v>
          </cell>
          <cell r="AX52">
            <v>0</v>
          </cell>
          <cell r="AY52">
            <v>0</v>
          </cell>
          <cell r="AZ52">
            <v>0</v>
          </cell>
          <cell r="BA52">
            <v>0</v>
          </cell>
          <cell r="BB52">
            <v>0</v>
          </cell>
          <cell r="BC52">
            <v>493357</v>
          </cell>
          <cell r="BL52">
            <v>0</v>
          </cell>
          <cell r="CA52">
            <v>43</v>
          </cell>
          <cell r="CB52">
            <v>43</v>
          </cell>
          <cell r="CC52" t="str">
            <v>BRIMFIELD</v>
          </cell>
          <cell r="CD52">
            <v>12489.35</v>
          </cell>
          <cell r="CE52">
            <v>41502</v>
          </cell>
          <cell r="CF52">
            <v>0</v>
          </cell>
          <cell r="CG52">
            <v>0</v>
          </cell>
          <cell r="CH52">
            <v>13010.800000000001</v>
          </cell>
          <cell r="CI52">
            <v>0</v>
          </cell>
          <cell r="CJ52">
            <v>13010.800000000001</v>
          </cell>
          <cell r="CK52">
            <v>0</v>
          </cell>
          <cell r="DA52">
            <v>43</v>
          </cell>
          <cell r="DB52" t="str">
            <v>BRIMFIELD</v>
          </cell>
          <cell r="DG52">
            <v>0</v>
          </cell>
          <cell r="DK52">
            <v>0</v>
          </cell>
          <cell r="DL52">
            <v>0</v>
          </cell>
          <cell r="DN52">
            <v>0</v>
          </cell>
          <cell r="DP52">
            <v>0</v>
          </cell>
          <cell r="DQ52">
            <v>0</v>
          </cell>
          <cell r="DR52">
            <v>0</v>
          </cell>
          <cell r="DT52">
            <v>0</v>
          </cell>
          <cell r="EC52">
            <v>-43</v>
          </cell>
        </row>
        <row r="53">
          <cell r="A53">
            <v>44</v>
          </cell>
          <cell r="B53">
            <v>44</v>
          </cell>
          <cell r="C53" t="str">
            <v>BROCKTON</v>
          </cell>
          <cell r="D53">
            <v>1407</v>
          </cell>
          <cell r="E53">
            <v>20135036.980000004</v>
          </cell>
          <cell r="F53">
            <v>0</v>
          </cell>
          <cell r="G53">
            <v>1319766</v>
          </cell>
          <cell r="H53">
            <v>21454802.980000004</v>
          </cell>
          <cell r="J53">
            <v>1319766</v>
          </cell>
          <cell r="K53">
            <v>2968652.1941198446</v>
          </cell>
          <cell r="L53">
            <v>4288418.1941198446</v>
          </cell>
          <cell r="N53">
            <v>17166384.78588016</v>
          </cell>
          <cell r="P53">
            <v>1319766</v>
          </cell>
          <cell r="Q53">
            <v>0</v>
          </cell>
          <cell r="R53">
            <v>0</v>
          </cell>
          <cell r="S53">
            <v>0</v>
          </cell>
          <cell r="T53">
            <v>2968652.1941198446</v>
          </cell>
          <cell r="U53">
            <v>4288418.1941198446</v>
          </cell>
          <cell r="W53">
            <v>6495108.9800000042</v>
          </cell>
          <cell r="AA53">
            <v>44</v>
          </cell>
          <cell r="AB53">
            <v>1407</v>
          </cell>
          <cell r="AC53">
            <v>0</v>
          </cell>
          <cell r="AD53">
            <v>0</v>
          </cell>
          <cell r="AE53">
            <v>0</v>
          </cell>
          <cell r="AF53">
            <v>3</v>
          </cell>
          <cell r="AG53">
            <v>0</v>
          </cell>
          <cell r="AH53">
            <v>20257249</v>
          </cell>
          <cell r="AI53">
            <v>122212.02</v>
          </cell>
          <cell r="AJ53">
            <v>0</v>
          </cell>
          <cell r="AK53">
            <v>0</v>
          </cell>
          <cell r="AL53">
            <v>20135036.980000004</v>
          </cell>
          <cell r="AM53">
            <v>0</v>
          </cell>
          <cell r="AN53">
            <v>1319766</v>
          </cell>
          <cell r="AO53">
            <v>21454802.980000004</v>
          </cell>
          <cell r="AP53">
            <v>0</v>
          </cell>
          <cell r="AQ53">
            <v>0</v>
          </cell>
          <cell r="AR53">
            <v>0</v>
          </cell>
          <cell r="AS53">
            <v>0</v>
          </cell>
          <cell r="AT53">
            <v>0</v>
          </cell>
          <cell r="AU53">
            <v>21454802.980000004</v>
          </cell>
          <cell r="AV53">
            <v>21454802.980000004</v>
          </cell>
          <cell r="AW53">
            <v>44</v>
          </cell>
          <cell r="AX53">
            <v>0</v>
          </cell>
          <cell r="AY53">
            <v>0</v>
          </cell>
          <cell r="AZ53">
            <v>0</v>
          </cell>
          <cell r="BA53">
            <v>0</v>
          </cell>
          <cell r="BB53">
            <v>0</v>
          </cell>
          <cell r="BC53">
            <v>493357</v>
          </cell>
          <cell r="BL53">
            <v>0</v>
          </cell>
          <cell r="CA53">
            <v>44</v>
          </cell>
          <cell r="CB53">
            <v>44</v>
          </cell>
          <cell r="CC53" t="str">
            <v>BROCKTON</v>
          </cell>
          <cell r="CD53">
            <v>20135036.980000004</v>
          </cell>
          <cell r="CE53">
            <v>17655634</v>
          </cell>
          <cell r="CF53">
            <v>2479402.9800000042</v>
          </cell>
          <cell r="CG53">
            <v>1714125.5999999999</v>
          </cell>
          <cell r="CH53">
            <v>981814.4</v>
          </cell>
          <cell r="CI53">
            <v>0</v>
          </cell>
          <cell r="CJ53">
            <v>5175342.9800000042</v>
          </cell>
          <cell r="CK53">
            <v>2968652.1941198446</v>
          </cell>
          <cell r="DA53">
            <v>44</v>
          </cell>
          <cell r="DB53" t="str">
            <v>BROCKTON</v>
          </cell>
          <cell r="DG53">
            <v>0</v>
          </cell>
          <cell r="DK53">
            <v>0</v>
          </cell>
          <cell r="DL53">
            <v>0</v>
          </cell>
          <cell r="DN53">
            <v>0</v>
          </cell>
          <cell r="DP53">
            <v>2479402.9800000042</v>
          </cell>
          <cell r="DQ53">
            <v>3799168.9800000042</v>
          </cell>
          <cell r="DR53">
            <v>-1319766</v>
          </cell>
          <cell r="DT53">
            <v>0</v>
          </cell>
          <cell r="EC53">
            <v>-44</v>
          </cell>
        </row>
        <row r="54">
          <cell r="A54">
            <v>45</v>
          </cell>
          <cell r="B54">
            <v>45</v>
          </cell>
          <cell r="C54" t="str">
            <v>BROOKFIELD</v>
          </cell>
          <cell r="D54">
            <v>8</v>
          </cell>
          <cell r="E54">
            <v>107704</v>
          </cell>
          <cell r="F54">
            <v>0</v>
          </cell>
          <cell r="G54">
            <v>7504</v>
          </cell>
          <cell r="H54">
            <v>115208</v>
          </cell>
          <cell r="J54">
            <v>7504</v>
          </cell>
          <cell r="K54">
            <v>30410.995890055983</v>
          </cell>
          <cell r="L54">
            <v>37914.995890055987</v>
          </cell>
          <cell r="N54">
            <v>77293.004109944013</v>
          </cell>
          <cell r="P54">
            <v>7504</v>
          </cell>
          <cell r="Q54">
            <v>0</v>
          </cell>
          <cell r="R54">
            <v>0</v>
          </cell>
          <cell r="S54">
            <v>0</v>
          </cell>
          <cell r="T54">
            <v>30410.995890055983</v>
          </cell>
          <cell r="U54">
            <v>37914.995890055987</v>
          </cell>
          <cell r="W54">
            <v>65831.200000000012</v>
          </cell>
          <cell r="AA54">
            <v>45</v>
          </cell>
          <cell r="AB54">
            <v>8</v>
          </cell>
          <cell r="AC54">
            <v>0</v>
          </cell>
          <cell r="AD54">
            <v>0</v>
          </cell>
          <cell r="AE54">
            <v>0</v>
          </cell>
          <cell r="AF54">
            <v>0</v>
          </cell>
          <cell r="AG54">
            <v>0</v>
          </cell>
          <cell r="AH54">
            <v>107704</v>
          </cell>
          <cell r="AI54">
            <v>0</v>
          </cell>
          <cell r="AJ54">
            <v>0</v>
          </cell>
          <cell r="AK54">
            <v>0</v>
          </cell>
          <cell r="AL54">
            <v>107704</v>
          </cell>
          <cell r="AM54">
            <v>0</v>
          </cell>
          <cell r="AN54">
            <v>7504</v>
          </cell>
          <cell r="AO54">
            <v>115208</v>
          </cell>
          <cell r="AP54">
            <v>0</v>
          </cell>
          <cell r="AQ54">
            <v>0</v>
          </cell>
          <cell r="AR54">
            <v>0</v>
          </cell>
          <cell r="AS54">
            <v>0</v>
          </cell>
          <cell r="AT54">
            <v>0</v>
          </cell>
          <cell r="AU54">
            <v>115208</v>
          </cell>
          <cell r="AV54">
            <v>115208</v>
          </cell>
          <cell r="AW54">
            <v>45</v>
          </cell>
          <cell r="AX54">
            <v>0</v>
          </cell>
          <cell r="AY54">
            <v>0</v>
          </cell>
          <cell r="AZ54">
            <v>0</v>
          </cell>
          <cell r="BA54">
            <v>0</v>
          </cell>
          <cell r="BB54">
            <v>0</v>
          </cell>
          <cell r="BC54">
            <v>493357</v>
          </cell>
          <cell r="BL54">
            <v>0</v>
          </cell>
          <cell r="CA54">
            <v>45</v>
          </cell>
          <cell r="CB54">
            <v>45</v>
          </cell>
          <cell r="CC54" t="str">
            <v>BROOKFIELD</v>
          </cell>
          <cell r="CD54">
            <v>107704</v>
          </cell>
          <cell r="CE54">
            <v>80199</v>
          </cell>
          <cell r="CF54">
            <v>27505</v>
          </cell>
          <cell r="CG54">
            <v>10181.4</v>
          </cell>
          <cell r="CH54">
            <v>20640.800000000003</v>
          </cell>
          <cell r="CI54">
            <v>0</v>
          </cell>
          <cell r="CJ54">
            <v>58327.200000000004</v>
          </cell>
          <cell r="CK54">
            <v>30410.995890055983</v>
          </cell>
          <cell r="DA54">
            <v>45</v>
          </cell>
          <cell r="DB54" t="str">
            <v>BROOKFIELD</v>
          </cell>
          <cell r="DG54">
            <v>0</v>
          </cell>
          <cell r="DK54">
            <v>0</v>
          </cell>
          <cell r="DL54">
            <v>0</v>
          </cell>
          <cell r="DN54">
            <v>0</v>
          </cell>
          <cell r="DP54">
            <v>27505</v>
          </cell>
          <cell r="DQ54">
            <v>35009</v>
          </cell>
          <cell r="DR54">
            <v>-7504</v>
          </cell>
          <cell r="DT54">
            <v>0</v>
          </cell>
          <cell r="EC54">
            <v>-45</v>
          </cell>
        </row>
        <row r="55">
          <cell r="A55">
            <v>46</v>
          </cell>
          <cell r="B55">
            <v>46</v>
          </cell>
          <cell r="C55" t="str">
            <v>BROOKLINE</v>
          </cell>
          <cell r="D55">
            <v>3</v>
          </cell>
          <cell r="E55">
            <v>63901</v>
          </cell>
          <cell r="F55">
            <v>0</v>
          </cell>
          <cell r="G55">
            <v>2814</v>
          </cell>
          <cell r="H55">
            <v>66715</v>
          </cell>
          <cell r="J55">
            <v>2814</v>
          </cell>
          <cell r="K55">
            <v>3917.9311669927961</v>
          </cell>
          <cell r="L55">
            <v>6731.9311669927956</v>
          </cell>
          <cell r="N55">
            <v>59983.068833007201</v>
          </cell>
          <cell r="P55">
            <v>2814</v>
          </cell>
          <cell r="Q55">
            <v>0</v>
          </cell>
          <cell r="R55">
            <v>0</v>
          </cell>
          <cell r="S55">
            <v>0</v>
          </cell>
          <cell r="T55">
            <v>3917.9311669927961</v>
          </cell>
          <cell r="U55">
            <v>6731.9311669927956</v>
          </cell>
          <cell r="W55">
            <v>16540.8</v>
          </cell>
          <cell r="AA55">
            <v>46</v>
          </cell>
          <cell r="AB55">
            <v>3</v>
          </cell>
          <cell r="AC55">
            <v>0</v>
          </cell>
          <cell r="AD55">
            <v>0</v>
          </cell>
          <cell r="AE55">
            <v>0</v>
          </cell>
          <cell r="AF55">
            <v>0</v>
          </cell>
          <cell r="AG55">
            <v>0</v>
          </cell>
          <cell r="AH55">
            <v>63901</v>
          </cell>
          <cell r="AI55">
            <v>0</v>
          </cell>
          <cell r="AJ55">
            <v>0</v>
          </cell>
          <cell r="AK55">
            <v>0</v>
          </cell>
          <cell r="AL55">
            <v>63901</v>
          </cell>
          <cell r="AM55">
            <v>0</v>
          </cell>
          <cell r="AN55">
            <v>2814</v>
          </cell>
          <cell r="AO55">
            <v>66715</v>
          </cell>
          <cell r="AP55">
            <v>0</v>
          </cell>
          <cell r="AQ55">
            <v>0</v>
          </cell>
          <cell r="AR55">
            <v>0</v>
          </cell>
          <cell r="AS55">
            <v>0</v>
          </cell>
          <cell r="AT55">
            <v>0</v>
          </cell>
          <cell r="AU55">
            <v>66715</v>
          </cell>
          <cell r="AV55">
            <v>66715</v>
          </cell>
          <cell r="AW55">
            <v>46</v>
          </cell>
          <cell r="AX55">
            <v>0</v>
          </cell>
          <cell r="AY55">
            <v>0</v>
          </cell>
          <cell r="AZ55">
            <v>0</v>
          </cell>
          <cell r="BA55">
            <v>0</v>
          </cell>
          <cell r="BB55">
            <v>0</v>
          </cell>
          <cell r="BC55">
            <v>493357</v>
          </cell>
          <cell r="BL55">
            <v>0</v>
          </cell>
          <cell r="CA55">
            <v>46</v>
          </cell>
          <cell r="CB55">
            <v>46</v>
          </cell>
          <cell r="CC55" t="str">
            <v>BROOKLINE</v>
          </cell>
          <cell r="CD55">
            <v>63901</v>
          </cell>
          <cell r="CE55">
            <v>68671</v>
          </cell>
          <cell r="CF55">
            <v>0</v>
          </cell>
          <cell r="CG55">
            <v>13726.8</v>
          </cell>
          <cell r="CH55">
            <v>0</v>
          </cell>
          <cell r="CI55">
            <v>0</v>
          </cell>
          <cell r="CJ55">
            <v>13726.8</v>
          </cell>
          <cell r="CK55">
            <v>3917.9311669927961</v>
          </cell>
          <cell r="DA55">
            <v>46</v>
          </cell>
          <cell r="DB55" t="str">
            <v>BROOKLINE</v>
          </cell>
          <cell r="DG55">
            <v>0</v>
          </cell>
          <cell r="DK55">
            <v>0</v>
          </cell>
          <cell r="DL55">
            <v>0</v>
          </cell>
          <cell r="DN55">
            <v>0</v>
          </cell>
          <cell r="DP55">
            <v>0</v>
          </cell>
          <cell r="DQ55">
            <v>0</v>
          </cell>
          <cell r="DR55">
            <v>0</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W56">
            <v>47</v>
          </cell>
          <cell r="AX56">
            <v>0</v>
          </cell>
          <cell r="AY56">
            <v>0</v>
          </cell>
          <cell r="AZ56">
            <v>0</v>
          </cell>
          <cell r="BA56">
            <v>0</v>
          </cell>
          <cell r="BB56">
            <v>0</v>
          </cell>
          <cell r="BC56">
            <v>493357</v>
          </cell>
          <cell r="BL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7</v>
          </cell>
          <cell r="E57">
            <v>132622.17000000001</v>
          </cell>
          <cell r="F57">
            <v>0</v>
          </cell>
          <cell r="G57">
            <v>6566</v>
          </cell>
          <cell r="H57">
            <v>139188.17000000001</v>
          </cell>
          <cell r="J57">
            <v>6566</v>
          </cell>
          <cell r="K57">
            <v>2165.3257135875915</v>
          </cell>
          <cell r="L57">
            <v>8731.325713587592</v>
          </cell>
          <cell r="N57">
            <v>130456.84428641242</v>
          </cell>
          <cell r="P57">
            <v>6566</v>
          </cell>
          <cell r="Q57">
            <v>0</v>
          </cell>
          <cell r="R57">
            <v>0</v>
          </cell>
          <cell r="S57">
            <v>0</v>
          </cell>
          <cell r="T57">
            <v>2165.3257135875915</v>
          </cell>
          <cell r="U57">
            <v>8731.325713587592</v>
          </cell>
          <cell r="W57">
            <v>42420</v>
          </cell>
          <cell r="AA57">
            <v>48</v>
          </cell>
          <cell r="AB57">
            <v>7</v>
          </cell>
          <cell r="AC57">
            <v>0</v>
          </cell>
          <cell r="AD57">
            <v>0</v>
          </cell>
          <cell r="AE57">
            <v>0</v>
          </cell>
          <cell r="AF57">
            <v>0</v>
          </cell>
          <cell r="AG57">
            <v>0</v>
          </cell>
          <cell r="AH57">
            <v>132760</v>
          </cell>
          <cell r="AI57">
            <v>137.83000000000001</v>
          </cell>
          <cell r="AJ57">
            <v>0</v>
          </cell>
          <cell r="AK57">
            <v>0</v>
          </cell>
          <cell r="AL57">
            <v>132622.17000000001</v>
          </cell>
          <cell r="AM57">
            <v>0</v>
          </cell>
          <cell r="AN57">
            <v>6566</v>
          </cell>
          <cell r="AO57">
            <v>139188.17000000001</v>
          </cell>
          <cell r="AP57">
            <v>0</v>
          </cell>
          <cell r="AQ57">
            <v>0</v>
          </cell>
          <cell r="AR57">
            <v>0</v>
          </cell>
          <cell r="AS57">
            <v>0</v>
          </cell>
          <cell r="AT57">
            <v>0</v>
          </cell>
          <cell r="AU57">
            <v>139188.17000000001</v>
          </cell>
          <cell r="AV57">
            <v>139188.17000000001</v>
          </cell>
          <cell r="AW57">
            <v>48</v>
          </cell>
          <cell r="AX57">
            <v>0</v>
          </cell>
          <cell r="AY57">
            <v>0</v>
          </cell>
          <cell r="AZ57">
            <v>0</v>
          </cell>
          <cell r="BA57">
            <v>0</v>
          </cell>
          <cell r="BB57">
            <v>0</v>
          </cell>
          <cell r="BC57">
            <v>493357</v>
          </cell>
          <cell r="BL57">
            <v>0</v>
          </cell>
          <cell r="CA57">
            <v>48</v>
          </cell>
          <cell r="CB57">
            <v>48</v>
          </cell>
          <cell r="CC57" t="str">
            <v>BURLINGTON</v>
          </cell>
          <cell r="CD57">
            <v>132622.17000000001</v>
          </cell>
          <cell r="CE57">
            <v>162974</v>
          </cell>
          <cell r="CF57">
            <v>0</v>
          </cell>
          <cell r="CG57">
            <v>7586.4</v>
          </cell>
          <cell r="CH57">
            <v>28267.600000000002</v>
          </cell>
          <cell r="CI57">
            <v>0</v>
          </cell>
          <cell r="CJ57">
            <v>35854</v>
          </cell>
          <cell r="CK57">
            <v>2165.3257135875915</v>
          </cell>
          <cell r="DA57">
            <v>48</v>
          </cell>
          <cell r="DB57" t="str">
            <v>BURLINGTON</v>
          </cell>
          <cell r="DG57">
            <v>0</v>
          </cell>
          <cell r="DK57">
            <v>0</v>
          </cell>
          <cell r="DL57">
            <v>0</v>
          </cell>
          <cell r="DN57">
            <v>0</v>
          </cell>
          <cell r="DP57">
            <v>0</v>
          </cell>
          <cell r="DQ57">
            <v>0</v>
          </cell>
          <cell r="DR57">
            <v>0</v>
          </cell>
          <cell r="DT57">
            <v>0</v>
          </cell>
          <cell r="EC57">
            <v>-48</v>
          </cell>
        </row>
        <row r="58">
          <cell r="A58">
            <v>49</v>
          </cell>
          <cell r="B58">
            <v>49</v>
          </cell>
          <cell r="C58" t="str">
            <v>CAMBRIDGE</v>
          </cell>
          <cell r="D58">
            <v>587</v>
          </cell>
          <cell r="E58">
            <v>18653422.569999993</v>
          </cell>
          <cell r="F58">
            <v>0</v>
          </cell>
          <cell r="G58">
            <v>550606</v>
          </cell>
          <cell r="H58">
            <v>19204028.569999993</v>
          </cell>
          <cell r="J58">
            <v>550606</v>
          </cell>
          <cell r="K58">
            <v>2829808.348298125</v>
          </cell>
          <cell r="L58">
            <v>3380414.348298125</v>
          </cell>
          <cell r="N58">
            <v>15823614.221701868</v>
          </cell>
          <cell r="P58">
            <v>550606</v>
          </cell>
          <cell r="Q58">
            <v>0</v>
          </cell>
          <cell r="R58">
            <v>0</v>
          </cell>
          <cell r="S58">
            <v>0</v>
          </cell>
          <cell r="T58">
            <v>2829808.348298125</v>
          </cell>
          <cell r="U58">
            <v>3380414.348298125</v>
          </cell>
          <cell r="W58">
            <v>4231030.9699999932</v>
          </cell>
          <cell r="AA58">
            <v>49</v>
          </cell>
          <cell r="AB58">
            <v>587</v>
          </cell>
          <cell r="AC58">
            <v>0</v>
          </cell>
          <cell r="AD58">
            <v>0</v>
          </cell>
          <cell r="AE58">
            <v>0</v>
          </cell>
          <cell r="AF58">
            <v>13</v>
          </cell>
          <cell r="AG58">
            <v>0</v>
          </cell>
          <cell r="AH58">
            <v>18857047</v>
          </cell>
          <cell r="AI58">
            <v>203624.43000000005</v>
          </cell>
          <cell r="AJ58">
            <v>0</v>
          </cell>
          <cell r="AK58">
            <v>0</v>
          </cell>
          <cell r="AL58">
            <v>18653422.569999993</v>
          </cell>
          <cell r="AM58">
            <v>0</v>
          </cell>
          <cell r="AN58">
            <v>550606</v>
          </cell>
          <cell r="AO58">
            <v>19204028.569999993</v>
          </cell>
          <cell r="AP58">
            <v>0</v>
          </cell>
          <cell r="AQ58">
            <v>0</v>
          </cell>
          <cell r="AR58">
            <v>0</v>
          </cell>
          <cell r="AS58">
            <v>0</v>
          </cell>
          <cell r="AT58">
            <v>0</v>
          </cell>
          <cell r="AU58">
            <v>19204028.569999993</v>
          </cell>
          <cell r="AV58">
            <v>19204028.569999993</v>
          </cell>
          <cell r="AW58">
            <v>49</v>
          </cell>
          <cell r="AX58">
            <v>0</v>
          </cell>
          <cell r="AY58">
            <v>0</v>
          </cell>
          <cell r="AZ58">
            <v>0</v>
          </cell>
          <cell r="BA58">
            <v>0</v>
          </cell>
          <cell r="BB58">
            <v>0</v>
          </cell>
          <cell r="BC58">
            <v>493357</v>
          </cell>
          <cell r="BL58">
            <v>0</v>
          </cell>
          <cell r="CA58">
            <v>49</v>
          </cell>
          <cell r="CB58">
            <v>49</v>
          </cell>
          <cell r="CC58" t="str">
            <v>CAMBRIDGE</v>
          </cell>
          <cell r="CD58">
            <v>18653422.569999993</v>
          </cell>
          <cell r="CE58">
            <v>15946579</v>
          </cell>
          <cell r="CF58">
            <v>2706843.5699999928</v>
          </cell>
          <cell r="CG58">
            <v>430817.39999999997</v>
          </cell>
          <cell r="CH58">
            <v>542764</v>
          </cell>
          <cell r="CI58">
            <v>0</v>
          </cell>
          <cell r="CJ58">
            <v>3680424.9699999928</v>
          </cell>
          <cell r="CK58">
            <v>2829808.348298125</v>
          </cell>
          <cell r="DA58">
            <v>49</v>
          </cell>
          <cell r="DB58" t="str">
            <v>CAMBRIDGE</v>
          </cell>
          <cell r="DG58">
            <v>0</v>
          </cell>
          <cell r="DK58">
            <v>0</v>
          </cell>
          <cell r="DL58">
            <v>0</v>
          </cell>
          <cell r="DN58">
            <v>0</v>
          </cell>
          <cell r="DP58">
            <v>2706843.5699999928</v>
          </cell>
          <cell r="DQ58">
            <v>3257449.5699999928</v>
          </cell>
          <cell r="DR58">
            <v>-550606</v>
          </cell>
          <cell r="DT58">
            <v>0</v>
          </cell>
          <cell r="EC58">
            <v>-49</v>
          </cell>
        </row>
        <row r="59">
          <cell r="A59">
            <v>50</v>
          </cell>
          <cell r="B59">
            <v>50</v>
          </cell>
          <cell r="C59" t="str">
            <v>CANTON</v>
          </cell>
          <cell r="D59">
            <v>25</v>
          </cell>
          <cell r="E59">
            <v>471084.99999999983</v>
          </cell>
          <cell r="F59">
            <v>0</v>
          </cell>
          <cell r="G59">
            <v>23450</v>
          </cell>
          <cell r="H59">
            <v>494534.99999999983</v>
          </cell>
          <cell r="J59">
            <v>23450</v>
          </cell>
          <cell r="K59">
            <v>133430.06557104649</v>
          </cell>
          <cell r="L59">
            <v>156880.06557104649</v>
          </cell>
          <cell r="N59">
            <v>337654.93442895333</v>
          </cell>
          <cell r="P59">
            <v>23450</v>
          </cell>
          <cell r="Q59">
            <v>29.736778789825621</v>
          </cell>
          <cell r="R59">
            <v>0</v>
          </cell>
          <cell r="S59">
            <v>0</v>
          </cell>
          <cell r="T59">
            <v>133430.06557104649</v>
          </cell>
          <cell r="U59">
            <v>156909.80234983633</v>
          </cell>
          <cell r="W59">
            <v>223395.13677878963</v>
          </cell>
          <cell r="AA59">
            <v>50</v>
          </cell>
          <cell r="AB59">
            <v>25</v>
          </cell>
          <cell r="AC59">
            <v>0</v>
          </cell>
          <cell r="AD59">
            <v>0</v>
          </cell>
          <cell r="AE59">
            <v>0</v>
          </cell>
          <cell r="AF59">
            <v>0</v>
          </cell>
          <cell r="AG59">
            <v>0</v>
          </cell>
          <cell r="AH59">
            <v>472223</v>
          </cell>
          <cell r="AI59">
            <v>1137.9999999999998</v>
          </cell>
          <cell r="AJ59">
            <v>0</v>
          </cell>
          <cell r="AK59">
            <v>0</v>
          </cell>
          <cell r="AL59">
            <v>471084.99999999983</v>
          </cell>
          <cell r="AM59">
            <v>0</v>
          </cell>
          <cell r="AN59">
            <v>23450</v>
          </cell>
          <cell r="AO59">
            <v>494534.99999999977</v>
          </cell>
          <cell r="AP59">
            <v>0</v>
          </cell>
          <cell r="AQ59">
            <v>29.736778789825621</v>
          </cell>
          <cell r="AR59">
            <v>0</v>
          </cell>
          <cell r="AS59">
            <v>0</v>
          </cell>
          <cell r="AT59">
            <v>29.736778789825621</v>
          </cell>
          <cell r="AU59">
            <v>494564.73677878967</v>
          </cell>
          <cell r="AV59">
            <v>494564.73677878967</v>
          </cell>
          <cell r="AW59">
            <v>50</v>
          </cell>
          <cell r="AX59">
            <v>0</v>
          </cell>
          <cell r="AY59">
            <v>0</v>
          </cell>
          <cell r="AZ59">
            <v>0</v>
          </cell>
          <cell r="BA59">
            <v>0</v>
          </cell>
          <cell r="BB59">
            <v>29.736778789825621</v>
          </cell>
          <cell r="BC59">
            <v>493357</v>
          </cell>
          <cell r="BL59">
            <v>0</v>
          </cell>
          <cell r="CA59">
            <v>50</v>
          </cell>
          <cell r="CB59">
            <v>50</v>
          </cell>
          <cell r="CC59" t="str">
            <v>CANTON</v>
          </cell>
          <cell r="CD59">
            <v>471084.99999999983</v>
          </cell>
          <cell r="CE59">
            <v>364211</v>
          </cell>
          <cell r="CF59">
            <v>106873.99999999983</v>
          </cell>
          <cell r="CG59">
            <v>93041.4</v>
          </cell>
          <cell r="CH59">
            <v>0</v>
          </cell>
          <cell r="CI59">
            <v>0</v>
          </cell>
          <cell r="CJ59">
            <v>199915.39999999982</v>
          </cell>
          <cell r="CK59">
            <v>133430.06557104649</v>
          </cell>
          <cell r="DA59">
            <v>50</v>
          </cell>
          <cell r="DB59" t="str">
            <v>CANTON</v>
          </cell>
          <cell r="DG59">
            <v>0</v>
          </cell>
          <cell r="DK59">
            <v>0</v>
          </cell>
          <cell r="DL59">
            <v>0</v>
          </cell>
          <cell r="DN59">
            <v>0</v>
          </cell>
          <cell r="DP59">
            <v>106873.99999999983</v>
          </cell>
          <cell r="DQ59">
            <v>130323.99999999977</v>
          </cell>
          <cell r="DR59">
            <v>-23449.999999999942</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W60">
            <v>51</v>
          </cell>
          <cell r="AX60">
            <v>0</v>
          </cell>
          <cell r="AY60">
            <v>0</v>
          </cell>
          <cell r="AZ60">
            <v>0</v>
          </cell>
          <cell r="BA60">
            <v>0</v>
          </cell>
          <cell r="BB60">
            <v>0</v>
          </cell>
          <cell r="BC60">
            <v>493357</v>
          </cell>
          <cell r="BL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70</v>
          </cell>
          <cell r="E61">
            <v>1038723.9</v>
          </cell>
          <cell r="F61">
            <v>0</v>
          </cell>
          <cell r="G61">
            <v>65660</v>
          </cell>
          <cell r="H61">
            <v>1104383.8999999999</v>
          </cell>
          <cell r="J61">
            <v>65660</v>
          </cell>
          <cell r="K61">
            <v>116142.04075259964</v>
          </cell>
          <cell r="L61">
            <v>181802.04075259966</v>
          </cell>
          <cell r="N61">
            <v>922581.85924740019</v>
          </cell>
          <cell r="P61">
            <v>65660</v>
          </cell>
          <cell r="Q61">
            <v>991.54822767929386</v>
          </cell>
          <cell r="R61">
            <v>0</v>
          </cell>
          <cell r="S61">
            <v>0</v>
          </cell>
          <cell r="T61">
            <v>116142.04075259964</v>
          </cell>
          <cell r="U61">
            <v>182793.58898027893</v>
          </cell>
          <cell r="W61">
            <v>336111.64822767931</v>
          </cell>
          <cell r="AA61">
            <v>52</v>
          </cell>
          <cell r="AB61">
            <v>70</v>
          </cell>
          <cell r="AC61">
            <v>0</v>
          </cell>
          <cell r="AD61">
            <v>0</v>
          </cell>
          <cell r="AE61">
            <v>0</v>
          </cell>
          <cell r="AF61">
            <v>0</v>
          </cell>
          <cell r="AG61">
            <v>0</v>
          </cell>
          <cell r="AH61">
            <v>1046972</v>
          </cell>
          <cell r="AI61">
            <v>8248.1</v>
          </cell>
          <cell r="AJ61">
            <v>0</v>
          </cell>
          <cell r="AK61">
            <v>0</v>
          </cell>
          <cell r="AL61">
            <v>1038723.9</v>
          </cell>
          <cell r="AM61">
            <v>0</v>
          </cell>
          <cell r="AN61">
            <v>65660</v>
          </cell>
          <cell r="AO61">
            <v>1104383.8999999999</v>
          </cell>
          <cell r="AP61">
            <v>0</v>
          </cell>
          <cell r="AQ61">
            <v>991.54822767929386</v>
          </cell>
          <cell r="AR61">
            <v>0</v>
          </cell>
          <cell r="AS61">
            <v>0</v>
          </cell>
          <cell r="AT61">
            <v>991.54822767929386</v>
          </cell>
          <cell r="AU61">
            <v>1105375.4482276796</v>
          </cell>
          <cell r="AV61">
            <v>1105375.4482276796</v>
          </cell>
          <cell r="AW61">
            <v>52</v>
          </cell>
          <cell r="AX61">
            <v>0</v>
          </cell>
          <cell r="AY61">
            <v>0</v>
          </cell>
          <cell r="AZ61">
            <v>0</v>
          </cell>
          <cell r="BA61">
            <v>0</v>
          </cell>
          <cell r="BB61">
            <v>991.54822767929386</v>
          </cell>
          <cell r="BC61">
            <v>493357</v>
          </cell>
          <cell r="BL61">
            <v>0</v>
          </cell>
          <cell r="CA61">
            <v>52</v>
          </cell>
          <cell r="CB61">
            <v>52</v>
          </cell>
          <cell r="CC61" t="str">
            <v>CARVER</v>
          </cell>
          <cell r="CD61">
            <v>1038723.9</v>
          </cell>
          <cell r="CE61">
            <v>946023</v>
          </cell>
          <cell r="CF61">
            <v>92700.900000000023</v>
          </cell>
          <cell r="CG61">
            <v>82128</v>
          </cell>
          <cell r="CH61">
            <v>94631.200000000012</v>
          </cell>
          <cell r="CI61">
            <v>0</v>
          </cell>
          <cell r="CJ61">
            <v>269460.10000000003</v>
          </cell>
          <cell r="CK61">
            <v>116142.04075259964</v>
          </cell>
          <cell r="DA61">
            <v>52</v>
          </cell>
          <cell r="DB61" t="str">
            <v>CARVER</v>
          </cell>
          <cell r="DG61">
            <v>0</v>
          </cell>
          <cell r="DK61">
            <v>0</v>
          </cell>
          <cell r="DL61">
            <v>0</v>
          </cell>
          <cell r="DN61">
            <v>0</v>
          </cell>
          <cell r="DP61">
            <v>92700.900000000023</v>
          </cell>
          <cell r="DQ61">
            <v>158360.89999999991</v>
          </cell>
          <cell r="DR61">
            <v>-65659.999999999884</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W62">
            <v>53</v>
          </cell>
          <cell r="AX62">
            <v>0</v>
          </cell>
          <cell r="AY62">
            <v>0</v>
          </cell>
          <cell r="AZ62">
            <v>0</v>
          </cell>
          <cell r="BA62">
            <v>0</v>
          </cell>
          <cell r="BB62">
            <v>0</v>
          </cell>
          <cell r="BC62">
            <v>493357</v>
          </cell>
          <cell r="BL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W63">
            <v>54</v>
          </cell>
          <cell r="AX63">
            <v>0</v>
          </cell>
          <cell r="AY63">
            <v>0</v>
          </cell>
          <cell r="AZ63">
            <v>0</v>
          </cell>
          <cell r="BA63">
            <v>0</v>
          </cell>
          <cell r="BB63">
            <v>0</v>
          </cell>
          <cell r="BC63">
            <v>493357</v>
          </cell>
          <cell r="BL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W64">
            <v>55</v>
          </cell>
          <cell r="AX64">
            <v>0</v>
          </cell>
          <cell r="AY64">
            <v>0</v>
          </cell>
          <cell r="AZ64">
            <v>0</v>
          </cell>
          <cell r="BA64">
            <v>0</v>
          </cell>
          <cell r="BB64">
            <v>0</v>
          </cell>
          <cell r="BC64">
            <v>493357</v>
          </cell>
          <cell r="BL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109</v>
          </cell>
          <cell r="E65">
            <v>1621962.5600000005</v>
          </cell>
          <cell r="F65">
            <v>0</v>
          </cell>
          <cell r="G65">
            <v>102242</v>
          </cell>
          <cell r="H65">
            <v>1724204.5600000005</v>
          </cell>
          <cell r="J65">
            <v>102242</v>
          </cell>
          <cell r="K65">
            <v>82729.128336261798</v>
          </cell>
          <cell r="L65">
            <v>184971.12833626178</v>
          </cell>
          <cell r="N65">
            <v>1539233.4316637388</v>
          </cell>
          <cell r="P65">
            <v>102242</v>
          </cell>
          <cell r="Q65">
            <v>0</v>
          </cell>
          <cell r="R65">
            <v>0</v>
          </cell>
          <cell r="S65">
            <v>0</v>
          </cell>
          <cell r="T65">
            <v>82729.128336261798</v>
          </cell>
          <cell r="U65">
            <v>184971.12833626178</v>
          </cell>
          <cell r="W65">
            <v>235347.1600000005</v>
          </cell>
          <cell r="AA65">
            <v>56</v>
          </cell>
          <cell r="AB65">
            <v>109</v>
          </cell>
          <cell r="AC65">
            <v>0</v>
          </cell>
          <cell r="AD65">
            <v>0</v>
          </cell>
          <cell r="AE65">
            <v>0</v>
          </cell>
          <cell r="AF65">
            <v>0</v>
          </cell>
          <cell r="AG65">
            <v>0</v>
          </cell>
          <cell r="AH65">
            <v>1632444</v>
          </cell>
          <cell r="AI65">
            <v>10481.439999999999</v>
          </cell>
          <cell r="AJ65">
            <v>0</v>
          </cell>
          <cell r="AK65">
            <v>0</v>
          </cell>
          <cell r="AL65">
            <v>1621962.5600000005</v>
          </cell>
          <cell r="AM65">
            <v>0</v>
          </cell>
          <cell r="AN65">
            <v>102242</v>
          </cell>
          <cell r="AO65">
            <v>1724204.5600000005</v>
          </cell>
          <cell r="AP65">
            <v>0</v>
          </cell>
          <cell r="AQ65">
            <v>0</v>
          </cell>
          <cell r="AR65">
            <v>0</v>
          </cell>
          <cell r="AS65">
            <v>0</v>
          </cell>
          <cell r="AT65">
            <v>0</v>
          </cell>
          <cell r="AU65">
            <v>1724204.5600000005</v>
          </cell>
          <cell r="AV65">
            <v>1724204.5600000005</v>
          </cell>
          <cell r="AW65">
            <v>56</v>
          </cell>
          <cell r="AX65">
            <v>0</v>
          </cell>
          <cell r="AY65">
            <v>0</v>
          </cell>
          <cell r="AZ65">
            <v>0</v>
          </cell>
          <cell r="BA65">
            <v>0</v>
          </cell>
          <cell r="BB65">
            <v>0</v>
          </cell>
          <cell r="BC65">
            <v>493357</v>
          </cell>
          <cell r="BL65">
            <v>0</v>
          </cell>
          <cell r="CA65">
            <v>56</v>
          </cell>
          <cell r="CB65">
            <v>56</v>
          </cell>
          <cell r="CC65" t="str">
            <v>CHELMSFORD</v>
          </cell>
          <cell r="CD65">
            <v>1621962.5600000005</v>
          </cell>
          <cell r="CE65">
            <v>1559355</v>
          </cell>
          <cell r="CF65">
            <v>62607.560000000522</v>
          </cell>
          <cell r="CG65">
            <v>70497.599999999991</v>
          </cell>
          <cell r="CH65">
            <v>0</v>
          </cell>
          <cell r="CI65">
            <v>0</v>
          </cell>
          <cell r="CJ65">
            <v>133105.1600000005</v>
          </cell>
          <cell r="CK65">
            <v>82729.128336261798</v>
          </cell>
          <cell r="DA65">
            <v>56</v>
          </cell>
          <cell r="DB65" t="str">
            <v>CHELMSFORD</v>
          </cell>
          <cell r="DG65">
            <v>0</v>
          </cell>
          <cell r="DK65">
            <v>0</v>
          </cell>
          <cell r="DL65">
            <v>0</v>
          </cell>
          <cell r="DN65">
            <v>0</v>
          </cell>
          <cell r="DP65">
            <v>62607.560000000522</v>
          </cell>
          <cell r="DQ65">
            <v>164849.56000000052</v>
          </cell>
          <cell r="DR65">
            <v>-102242</v>
          </cell>
          <cell r="DT65">
            <v>0</v>
          </cell>
          <cell r="EC65">
            <v>-56</v>
          </cell>
        </row>
        <row r="66">
          <cell r="A66">
            <v>57</v>
          </cell>
          <cell r="B66">
            <v>57</v>
          </cell>
          <cell r="C66" t="str">
            <v>CHELSEA</v>
          </cell>
          <cell r="D66">
            <v>994</v>
          </cell>
          <cell r="E66">
            <v>16054684</v>
          </cell>
          <cell r="F66">
            <v>0</v>
          </cell>
          <cell r="G66">
            <v>932372</v>
          </cell>
          <cell r="H66">
            <v>16987056</v>
          </cell>
          <cell r="J66">
            <v>932372</v>
          </cell>
          <cell r="K66">
            <v>2139030.7732737917</v>
          </cell>
          <cell r="L66">
            <v>3071402.7732737917</v>
          </cell>
          <cell r="N66">
            <v>13915653.226726208</v>
          </cell>
          <cell r="P66">
            <v>932372</v>
          </cell>
          <cell r="Q66">
            <v>0</v>
          </cell>
          <cell r="R66">
            <v>0</v>
          </cell>
          <cell r="S66">
            <v>0</v>
          </cell>
          <cell r="T66">
            <v>2139030.7732737917</v>
          </cell>
          <cell r="U66">
            <v>3071402.7732737917</v>
          </cell>
          <cell r="W66">
            <v>3929841</v>
          </cell>
          <cell r="AA66">
            <v>57</v>
          </cell>
          <cell r="AB66">
            <v>994</v>
          </cell>
          <cell r="AC66">
            <v>0</v>
          </cell>
          <cell r="AD66">
            <v>0</v>
          </cell>
          <cell r="AE66">
            <v>0</v>
          </cell>
          <cell r="AF66">
            <v>23</v>
          </cell>
          <cell r="AG66">
            <v>0</v>
          </cell>
          <cell r="AH66">
            <v>16054684</v>
          </cell>
          <cell r="AI66">
            <v>0</v>
          </cell>
          <cell r="AJ66">
            <v>0</v>
          </cell>
          <cell r="AK66">
            <v>0</v>
          </cell>
          <cell r="AL66">
            <v>16054684</v>
          </cell>
          <cell r="AM66">
            <v>0</v>
          </cell>
          <cell r="AN66">
            <v>932372</v>
          </cell>
          <cell r="AO66">
            <v>16987056</v>
          </cell>
          <cell r="AP66">
            <v>0</v>
          </cell>
          <cell r="AQ66">
            <v>0</v>
          </cell>
          <cell r="AR66">
            <v>0</v>
          </cell>
          <cell r="AS66">
            <v>0</v>
          </cell>
          <cell r="AT66">
            <v>0</v>
          </cell>
          <cell r="AU66">
            <v>16987056</v>
          </cell>
          <cell r="AV66">
            <v>16987056</v>
          </cell>
          <cell r="AW66">
            <v>57</v>
          </cell>
          <cell r="AX66">
            <v>0</v>
          </cell>
          <cell r="AY66">
            <v>0</v>
          </cell>
          <cell r="AZ66">
            <v>0</v>
          </cell>
          <cell r="BA66">
            <v>0</v>
          </cell>
          <cell r="BB66">
            <v>0</v>
          </cell>
          <cell r="BC66">
            <v>493357</v>
          </cell>
          <cell r="BL66">
            <v>0</v>
          </cell>
          <cell r="CA66">
            <v>57</v>
          </cell>
          <cell r="CB66">
            <v>57</v>
          </cell>
          <cell r="CC66" t="str">
            <v>CHELSEA</v>
          </cell>
          <cell r="CD66">
            <v>16054684</v>
          </cell>
          <cell r="CE66">
            <v>14046129</v>
          </cell>
          <cell r="CF66">
            <v>2008555</v>
          </cell>
          <cell r="CG66">
            <v>457132.79999999999</v>
          </cell>
          <cell r="CH66">
            <v>531781.20000000007</v>
          </cell>
          <cell r="CI66">
            <v>0</v>
          </cell>
          <cell r="CJ66">
            <v>2997469</v>
          </cell>
          <cell r="CK66">
            <v>2139030.7732737917</v>
          </cell>
          <cell r="DA66">
            <v>57</v>
          </cell>
          <cell r="DB66" t="str">
            <v>CHELSEA</v>
          </cell>
          <cell r="DG66">
            <v>0</v>
          </cell>
          <cell r="DK66">
            <v>0</v>
          </cell>
          <cell r="DL66">
            <v>0</v>
          </cell>
          <cell r="DN66">
            <v>0</v>
          </cell>
          <cell r="DP66">
            <v>2008555</v>
          </cell>
          <cell r="DQ66">
            <v>2940927</v>
          </cell>
          <cell r="DR66">
            <v>-932372</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W67">
            <v>58</v>
          </cell>
          <cell r="AX67">
            <v>0</v>
          </cell>
          <cell r="AY67">
            <v>0</v>
          </cell>
          <cell r="AZ67">
            <v>0</v>
          </cell>
          <cell r="BA67">
            <v>0</v>
          </cell>
          <cell r="BB67">
            <v>0</v>
          </cell>
          <cell r="BC67">
            <v>493357</v>
          </cell>
          <cell r="BL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W68">
            <v>59</v>
          </cell>
          <cell r="AX68">
            <v>0</v>
          </cell>
          <cell r="AY68">
            <v>0</v>
          </cell>
          <cell r="AZ68">
            <v>0</v>
          </cell>
          <cell r="BA68">
            <v>0</v>
          </cell>
          <cell r="BB68">
            <v>0</v>
          </cell>
          <cell r="BC68">
            <v>493357</v>
          </cell>
          <cell r="BL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W69">
            <v>60</v>
          </cell>
          <cell r="AX69">
            <v>0</v>
          </cell>
          <cell r="AY69">
            <v>0</v>
          </cell>
          <cell r="AZ69">
            <v>0</v>
          </cell>
          <cell r="BA69">
            <v>0</v>
          </cell>
          <cell r="BB69">
            <v>0</v>
          </cell>
          <cell r="BC69">
            <v>493357</v>
          </cell>
          <cell r="BL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345</v>
          </cell>
          <cell r="E70">
            <v>4853554.9499999983</v>
          </cell>
          <cell r="F70">
            <v>0</v>
          </cell>
          <cell r="G70">
            <v>323610</v>
          </cell>
          <cell r="H70">
            <v>5177164.9499999983</v>
          </cell>
          <cell r="J70">
            <v>323610</v>
          </cell>
          <cell r="K70">
            <v>813625.61657861457</v>
          </cell>
          <cell r="L70">
            <v>1137235.6165786146</v>
          </cell>
          <cell r="N70">
            <v>4039929.333421384</v>
          </cell>
          <cell r="P70">
            <v>323610</v>
          </cell>
          <cell r="Q70">
            <v>0</v>
          </cell>
          <cell r="R70">
            <v>0</v>
          </cell>
          <cell r="S70">
            <v>0</v>
          </cell>
          <cell r="T70">
            <v>813625.61657861457</v>
          </cell>
          <cell r="U70">
            <v>1137235.6165786146</v>
          </cell>
          <cell r="W70">
            <v>1493479.9499999983</v>
          </cell>
          <cell r="AA70">
            <v>61</v>
          </cell>
          <cell r="AB70">
            <v>345</v>
          </cell>
          <cell r="AC70">
            <v>0</v>
          </cell>
          <cell r="AD70">
            <v>0</v>
          </cell>
          <cell r="AE70">
            <v>0</v>
          </cell>
          <cell r="AF70">
            <v>0</v>
          </cell>
          <cell r="AG70">
            <v>0</v>
          </cell>
          <cell r="AH70">
            <v>4872768</v>
          </cell>
          <cell r="AI70">
            <v>19213.049999999992</v>
          </cell>
          <cell r="AJ70">
            <v>0</v>
          </cell>
          <cell r="AK70">
            <v>0</v>
          </cell>
          <cell r="AL70">
            <v>4853554.9499999983</v>
          </cell>
          <cell r="AM70">
            <v>0</v>
          </cell>
          <cell r="AN70">
            <v>323610</v>
          </cell>
          <cell r="AO70">
            <v>5177164.9499999983</v>
          </cell>
          <cell r="AP70">
            <v>0</v>
          </cell>
          <cell r="AQ70">
            <v>0</v>
          </cell>
          <cell r="AR70">
            <v>0</v>
          </cell>
          <cell r="AS70">
            <v>0</v>
          </cell>
          <cell r="AT70">
            <v>0</v>
          </cell>
          <cell r="AU70">
            <v>5177164.9499999983</v>
          </cell>
          <cell r="AV70">
            <v>5177164.9499999983</v>
          </cell>
          <cell r="AW70">
            <v>61</v>
          </cell>
          <cell r="AX70">
            <v>0</v>
          </cell>
          <cell r="AY70">
            <v>0</v>
          </cell>
          <cell r="AZ70">
            <v>0</v>
          </cell>
          <cell r="BA70">
            <v>0</v>
          </cell>
          <cell r="BB70">
            <v>0</v>
          </cell>
          <cell r="BC70">
            <v>493357</v>
          </cell>
          <cell r="BL70">
            <v>0</v>
          </cell>
          <cell r="CA70">
            <v>61</v>
          </cell>
          <cell r="CB70">
            <v>61</v>
          </cell>
          <cell r="CC70" t="str">
            <v>CHICOPEE</v>
          </cell>
          <cell r="CD70">
            <v>4853554.9499999983</v>
          </cell>
          <cell r="CE70">
            <v>4086882</v>
          </cell>
          <cell r="CF70">
            <v>766672.94999999832</v>
          </cell>
          <cell r="CG70">
            <v>164502.6</v>
          </cell>
          <cell r="CH70">
            <v>238694.40000000002</v>
          </cell>
          <cell r="CI70">
            <v>0</v>
          </cell>
          <cell r="CJ70">
            <v>1169869.9499999983</v>
          </cell>
          <cell r="CK70">
            <v>813625.61657861457</v>
          </cell>
          <cell r="DA70">
            <v>61</v>
          </cell>
          <cell r="DB70" t="str">
            <v>CHICOPEE</v>
          </cell>
          <cell r="DG70">
            <v>0</v>
          </cell>
          <cell r="DK70">
            <v>0</v>
          </cell>
          <cell r="DL70">
            <v>0</v>
          </cell>
          <cell r="DN70">
            <v>0</v>
          </cell>
          <cell r="DP70">
            <v>766672.94999999832</v>
          </cell>
          <cell r="DQ70">
            <v>1090282.9499999983</v>
          </cell>
          <cell r="DR70">
            <v>-323610</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W71">
            <v>62</v>
          </cell>
          <cell r="AX71">
            <v>0</v>
          </cell>
          <cell r="AY71">
            <v>0</v>
          </cell>
          <cell r="AZ71">
            <v>0</v>
          </cell>
          <cell r="BA71">
            <v>0</v>
          </cell>
          <cell r="BB71">
            <v>0</v>
          </cell>
          <cell r="BC71">
            <v>493357</v>
          </cell>
          <cell r="BL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4</v>
          </cell>
          <cell r="E72">
            <v>64008.08</v>
          </cell>
          <cell r="F72">
            <v>0</v>
          </cell>
          <cell r="G72">
            <v>3752</v>
          </cell>
          <cell r="H72">
            <v>67760.08</v>
          </cell>
          <cell r="J72">
            <v>3752</v>
          </cell>
          <cell r="K72">
            <v>30471.184053444249</v>
          </cell>
          <cell r="L72">
            <v>34223.184053444245</v>
          </cell>
          <cell r="N72">
            <v>33536.895946555756</v>
          </cell>
          <cell r="P72">
            <v>3752</v>
          </cell>
          <cell r="Q72">
            <v>0</v>
          </cell>
          <cell r="R72">
            <v>0</v>
          </cell>
          <cell r="S72">
            <v>0</v>
          </cell>
          <cell r="T72">
            <v>30471.184053444249</v>
          </cell>
          <cell r="U72">
            <v>34223.184053444245</v>
          </cell>
          <cell r="W72">
            <v>51573.279999999999</v>
          </cell>
          <cell r="AA72">
            <v>63</v>
          </cell>
          <cell r="AB72">
            <v>4</v>
          </cell>
          <cell r="AC72">
            <v>0</v>
          </cell>
          <cell r="AD72">
            <v>0</v>
          </cell>
          <cell r="AE72">
            <v>0</v>
          </cell>
          <cell r="AF72">
            <v>0</v>
          </cell>
          <cell r="AG72">
            <v>0</v>
          </cell>
          <cell r="AH72">
            <v>65172</v>
          </cell>
          <cell r="AI72">
            <v>1163.92</v>
          </cell>
          <cell r="AJ72">
            <v>0</v>
          </cell>
          <cell r="AK72">
            <v>0</v>
          </cell>
          <cell r="AL72">
            <v>64008.08</v>
          </cell>
          <cell r="AM72">
            <v>0</v>
          </cell>
          <cell r="AN72">
            <v>3752</v>
          </cell>
          <cell r="AO72">
            <v>67760.08</v>
          </cell>
          <cell r="AP72">
            <v>0</v>
          </cell>
          <cell r="AQ72">
            <v>0</v>
          </cell>
          <cell r="AR72">
            <v>0</v>
          </cell>
          <cell r="AS72">
            <v>0</v>
          </cell>
          <cell r="AT72">
            <v>0</v>
          </cell>
          <cell r="AU72">
            <v>67760.08</v>
          </cell>
          <cell r="AV72">
            <v>67760.08</v>
          </cell>
          <cell r="AW72">
            <v>63</v>
          </cell>
          <cell r="AX72">
            <v>0</v>
          </cell>
          <cell r="AY72">
            <v>0</v>
          </cell>
          <cell r="AZ72">
            <v>0</v>
          </cell>
          <cell r="BA72">
            <v>0</v>
          </cell>
          <cell r="BB72">
            <v>0</v>
          </cell>
          <cell r="BC72">
            <v>493357</v>
          </cell>
          <cell r="BL72">
            <v>0</v>
          </cell>
          <cell r="CA72">
            <v>63</v>
          </cell>
          <cell r="CB72">
            <v>63</v>
          </cell>
          <cell r="CC72" t="str">
            <v>CLARKSBURG</v>
          </cell>
          <cell r="CD72">
            <v>64008.08</v>
          </cell>
          <cell r="CE72">
            <v>40467</v>
          </cell>
          <cell r="CF72">
            <v>23541.08</v>
          </cell>
          <cell r="CG72">
            <v>24280.2</v>
          </cell>
          <cell r="CH72">
            <v>0</v>
          </cell>
          <cell r="CI72">
            <v>0</v>
          </cell>
          <cell r="CJ72">
            <v>47821.279999999999</v>
          </cell>
          <cell r="CK72">
            <v>30471.184053444249</v>
          </cell>
          <cell r="DA72">
            <v>63</v>
          </cell>
          <cell r="DB72" t="str">
            <v>CLARKSBURG</v>
          </cell>
          <cell r="DG72">
            <v>0</v>
          </cell>
          <cell r="DK72">
            <v>0</v>
          </cell>
          <cell r="DL72">
            <v>0</v>
          </cell>
          <cell r="DN72">
            <v>0</v>
          </cell>
          <cell r="DP72">
            <v>23541.08</v>
          </cell>
          <cell r="DQ72">
            <v>27293.08</v>
          </cell>
          <cell r="DR72">
            <v>-3752</v>
          </cell>
          <cell r="DT72">
            <v>0</v>
          </cell>
          <cell r="EC72">
            <v>-63</v>
          </cell>
        </row>
        <row r="73">
          <cell r="A73">
            <v>64</v>
          </cell>
          <cell r="B73">
            <v>64</v>
          </cell>
          <cell r="C73" t="str">
            <v>CLINTON</v>
          </cell>
          <cell r="D73">
            <v>94</v>
          </cell>
          <cell r="E73">
            <v>1144641.9600000002</v>
          </cell>
          <cell r="F73">
            <v>0</v>
          </cell>
          <cell r="G73">
            <v>88172</v>
          </cell>
          <cell r="H73">
            <v>1232813.9600000002</v>
          </cell>
          <cell r="J73">
            <v>88172</v>
          </cell>
          <cell r="K73">
            <v>122623.94633628226</v>
          </cell>
          <cell r="L73">
            <v>210795.94633628224</v>
          </cell>
          <cell r="N73">
            <v>1022018.013663718</v>
          </cell>
          <cell r="P73">
            <v>88172</v>
          </cell>
          <cell r="Q73">
            <v>16531.721655958077</v>
          </cell>
          <cell r="R73">
            <v>0</v>
          </cell>
          <cell r="S73">
            <v>0</v>
          </cell>
          <cell r="T73">
            <v>122623.94633628226</v>
          </cell>
          <cell r="U73">
            <v>227327.66799224034</v>
          </cell>
          <cell r="W73">
            <v>325884.0816559582</v>
          </cell>
          <cell r="AA73">
            <v>64</v>
          </cell>
          <cell r="AB73">
            <v>94</v>
          </cell>
          <cell r="AC73">
            <v>0</v>
          </cell>
          <cell r="AD73">
            <v>0</v>
          </cell>
          <cell r="AE73">
            <v>0</v>
          </cell>
          <cell r="AF73">
            <v>0</v>
          </cell>
          <cell r="AG73">
            <v>0</v>
          </cell>
          <cell r="AH73">
            <v>1170037</v>
          </cell>
          <cell r="AI73">
            <v>25395.040000000001</v>
          </cell>
          <cell r="AJ73">
            <v>0</v>
          </cell>
          <cell r="AK73">
            <v>0</v>
          </cell>
          <cell r="AL73">
            <v>1144641.9600000002</v>
          </cell>
          <cell r="AM73">
            <v>0</v>
          </cell>
          <cell r="AN73">
            <v>88172</v>
          </cell>
          <cell r="AO73">
            <v>1232813.9600000002</v>
          </cell>
          <cell r="AP73">
            <v>0</v>
          </cell>
          <cell r="AQ73">
            <v>16531.721655958077</v>
          </cell>
          <cell r="AR73">
            <v>0</v>
          </cell>
          <cell r="AS73">
            <v>0</v>
          </cell>
          <cell r="AT73">
            <v>16531.721655958077</v>
          </cell>
          <cell r="AU73">
            <v>1249345.6816559583</v>
          </cell>
          <cell r="AV73">
            <v>1249345.6816559583</v>
          </cell>
          <cell r="AW73">
            <v>64</v>
          </cell>
          <cell r="AX73">
            <v>0</v>
          </cell>
          <cell r="AY73">
            <v>0</v>
          </cell>
          <cell r="AZ73">
            <v>0</v>
          </cell>
          <cell r="BA73">
            <v>0</v>
          </cell>
          <cell r="BB73">
            <v>16531.721655958077</v>
          </cell>
          <cell r="BC73">
            <v>493357</v>
          </cell>
          <cell r="BL73">
            <v>0</v>
          </cell>
          <cell r="CA73">
            <v>64</v>
          </cell>
          <cell r="CB73">
            <v>64</v>
          </cell>
          <cell r="CC73" t="str">
            <v>CLINTON</v>
          </cell>
          <cell r="CD73">
            <v>1144641.9600000002</v>
          </cell>
          <cell r="CE73">
            <v>1058055</v>
          </cell>
          <cell r="CF73">
            <v>86586.960000000196</v>
          </cell>
          <cell r="CG73">
            <v>126258.59999999999</v>
          </cell>
          <cell r="CH73">
            <v>8334.8000000000011</v>
          </cell>
          <cell r="CI73">
            <v>0</v>
          </cell>
          <cell r="CJ73">
            <v>221180.36000000016</v>
          </cell>
          <cell r="CK73">
            <v>122623.94633628226</v>
          </cell>
          <cell r="DA73">
            <v>64</v>
          </cell>
          <cell r="DB73" t="str">
            <v>CLINTON</v>
          </cell>
          <cell r="DG73">
            <v>0</v>
          </cell>
          <cell r="DK73">
            <v>0</v>
          </cell>
          <cell r="DL73">
            <v>0</v>
          </cell>
          <cell r="DN73">
            <v>0</v>
          </cell>
          <cell r="DP73">
            <v>86586.960000000196</v>
          </cell>
          <cell r="DQ73">
            <v>174758.9600000002</v>
          </cell>
          <cell r="DR73">
            <v>-88172</v>
          </cell>
          <cell r="DT73">
            <v>0</v>
          </cell>
          <cell r="EC73">
            <v>-64</v>
          </cell>
        </row>
        <row r="74">
          <cell r="A74">
            <v>65</v>
          </cell>
          <cell r="B74">
            <v>65</v>
          </cell>
          <cell r="C74" t="str">
            <v>COHASSET</v>
          </cell>
          <cell r="D74">
            <v>9</v>
          </cell>
          <cell r="E74">
            <v>160326</v>
          </cell>
          <cell r="F74">
            <v>0</v>
          </cell>
          <cell r="G74">
            <v>8442</v>
          </cell>
          <cell r="H74">
            <v>168768</v>
          </cell>
          <cell r="J74">
            <v>8442</v>
          </cell>
          <cell r="K74">
            <v>11548.996552158576</v>
          </cell>
          <cell r="L74">
            <v>19990.996552158576</v>
          </cell>
          <cell r="N74">
            <v>148777.00344784142</v>
          </cell>
          <cell r="P74">
            <v>8442</v>
          </cell>
          <cell r="Q74">
            <v>0</v>
          </cell>
          <cell r="R74">
            <v>0</v>
          </cell>
          <cell r="S74">
            <v>0</v>
          </cell>
          <cell r="T74">
            <v>11548.996552158576</v>
          </cell>
          <cell r="U74">
            <v>19990.996552158576</v>
          </cell>
          <cell r="W74">
            <v>37792.199999999997</v>
          </cell>
          <cell r="AA74">
            <v>65</v>
          </cell>
          <cell r="AB74">
            <v>9</v>
          </cell>
          <cell r="AC74">
            <v>0</v>
          </cell>
          <cell r="AD74">
            <v>0</v>
          </cell>
          <cell r="AE74">
            <v>0</v>
          </cell>
          <cell r="AF74">
            <v>0</v>
          </cell>
          <cell r="AG74">
            <v>0</v>
          </cell>
          <cell r="AH74">
            <v>160326</v>
          </cell>
          <cell r="AI74">
            <v>0</v>
          </cell>
          <cell r="AJ74">
            <v>0</v>
          </cell>
          <cell r="AK74">
            <v>0</v>
          </cell>
          <cell r="AL74">
            <v>160326</v>
          </cell>
          <cell r="AM74">
            <v>0</v>
          </cell>
          <cell r="AN74">
            <v>8442</v>
          </cell>
          <cell r="AO74">
            <v>168768</v>
          </cell>
          <cell r="AP74">
            <v>0</v>
          </cell>
          <cell r="AQ74">
            <v>0</v>
          </cell>
          <cell r="AR74">
            <v>0</v>
          </cell>
          <cell r="AS74">
            <v>0</v>
          </cell>
          <cell r="AT74">
            <v>0</v>
          </cell>
          <cell r="AU74">
            <v>168768</v>
          </cell>
          <cell r="AV74">
            <v>168768</v>
          </cell>
          <cell r="AW74">
            <v>65</v>
          </cell>
          <cell r="AX74">
            <v>0</v>
          </cell>
          <cell r="AY74">
            <v>0</v>
          </cell>
          <cell r="AZ74">
            <v>0</v>
          </cell>
          <cell r="BA74">
            <v>0</v>
          </cell>
          <cell r="BB74">
            <v>0</v>
          </cell>
          <cell r="BC74">
            <v>493357</v>
          </cell>
          <cell r="BL74">
            <v>0</v>
          </cell>
          <cell r="CA74">
            <v>65</v>
          </cell>
          <cell r="CB74">
            <v>65</v>
          </cell>
          <cell r="CC74" t="str">
            <v>COHASSET</v>
          </cell>
          <cell r="CD74">
            <v>160326</v>
          </cell>
          <cell r="CE74">
            <v>155840</v>
          </cell>
          <cell r="CF74">
            <v>4486</v>
          </cell>
          <cell r="CG74">
            <v>24745.8</v>
          </cell>
          <cell r="CH74">
            <v>118.4</v>
          </cell>
          <cell r="CI74">
            <v>0</v>
          </cell>
          <cell r="CJ74">
            <v>29350.2</v>
          </cell>
          <cell r="CK74">
            <v>11548.996552158576</v>
          </cell>
          <cell r="DA74">
            <v>65</v>
          </cell>
          <cell r="DB74" t="str">
            <v>COHASSET</v>
          </cell>
          <cell r="DG74">
            <v>0</v>
          </cell>
          <cell r="DK74">
            <v>0</v>
          </cell>
          <cell r="DL74">
            <v>0</v>
          </cell>
          <cell r="DN74">
            <v>0</v>
          </cell>
          <cell r="DP74">
            <v>4486</v>
          </cell>
          <cell r="DQ74">
            <v>12928</v>
          </cell>
          <cell r="DR74">
            <v>-8442</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W75">
            <v>66</v>
          </cell>
          <cell r="AX75">
            <v>0</v>
          </cell>
          <cell r="AY75">
            <v>0</v>
          </cell>
          <cell r="AZ75">
            <v>0</v>
          </cell>
          <cell r="BA75">
            <v>0</v>
          </cell>
          <cell r="BB75">
            <v>0</v>
          </cell>
          <cell r="BC75">
            <v>493357</v>
          </cell>
          <cell r="BL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4</v>
          </cell>
          <cell r="E76">
            <v>76180</v>
          </cell>
          <cell r="F76">
            <v>0</v>
          </cell>
          <cell r="G76">
            <v>3752</v>
          </cell>
          <cell r="H76">
            <v>79932</v>
          </cell>
          <cell r="J76">
            <v>3752</v>
          </cell>
          <cell r="K76">
            <v>38124.051477333807</v>
          </cell>
          <cell r="L76">
            <v>41876.051477333807</v>
          </cell>
          <cell r="N76">
            <v>38055.948522666193</v>
          </cell>
          <cell r="P76">
            <v>3752</v>
          </cell>
          <cell r="Q76">
            <v>0</v>
          </cell>
          <cell r="R76">
            <v>0</v>
          </cell>
          <cell r="S76">
            <v>0</v>
          </cell>
          <cell r="T76">
            <v>38124.051477333807</v>
          </cell>
          <cell r="U76">
            <v>41876.051477333807</v>
          </cell>
          <cell r="W76">
            <v>42239.199999999997</v>
          </cell>
          <cell r="AA76">
            <v>67</v>
          </cell>
          <cell r="AB76">
            <v>4</v>
          </cell>
          <cell r="AC76">
            <v>0</v>
          </cell>
          <cell r="AD76">
            <v>0</v>
          </cell>
          <cell r="AE76">
            <v>0</v>
          </cell>
          <cell r="AF76">
            <v>0</v>
          </cell>
          <cell r="AG76">
            <v>0</v>
          </cell>
          <cell r="AH76">
            <v>76180</v>
          </cell>
          <cell r="AI76">
            <v>0</v>
          </cell>
          <cell r="AJ76">
            <v>0</v>
          </cell>
          <cell r="AK76">
            <v>0</v>
          </cell>
          <cell r="AL76">
            <v>76180</v>
          </cell>
          <cell r="AM76">
            <v>0</v>
          </cell>
          <cell r="AN76">
            <v>3752</v>
          </cell>
          <cell r="AO76">
            <v>79932</v>
          </cell>
          <cell r="AP76">
            <v>0</v>
          </cell>
          <cell r="AQ76">
            <v>0</v>
          </cell>
          <cell r="AR76">
            <v>0</v>
          </cell>
          <cell r="AS76">
            <v>0</v>
          </cell>
          <cell r="AT76">
            <v>0</v>
          </cell>
          <cell r="AU76">
            <v>79932</v>
          </cell>
          <cell r="AV76">
            <v>79932</v>
          </cell>
          <cell r="AW76">
            <v>67</v>
          </cell>
          <cell r="AX76">
            <v>0</v>
          </cell>
          <cell r="AY76">
            <v>0</v>
          </cell>
          <cell r="AZ76">
            <v>0</v>
          </cell>
          <cell r="BA76">
            <v>0</v>
          </cell>
          <cell r="BB76">
            <v>0</v>
          </cell>
          <cell r="BC76">
            <v>493357</v>
          </cell>
          <cell r="BL76">
            <v>0</v>
          </cell>
          <cell r="CA76">
            <v>67</v>
          </cell>
          <cell r="CB76">
            <v>67</v>
          </cell>
          <cell r="CC76" t="str">
            <v>CONCORD</v>
          </cell>
          <cell r="CD76">
            <v>76180</v>
          </cell>
          <cell r="CE76">
            <v>38201</v>
          </cell>
          <cell r="CF76">
            <v>37979</v>
          </cell>
          <cell r="CG76">
            <v>508.2</v>
          </cell>
          <cell r="CH76">
            <v>0</v>
          </cell>
          <cell r="CI76">
            <v>0</v>
          </cell>
          <cell r="CJ76">
            <v>38487.199999999997</v>
          </cell>
          <cell r="CK76">
            <v>38124.051477333807</v>
          </cell>
          <cell r="DA76">
            <v>67</v>
          </cell>
          <cell r="DB76" t="str">
            <v>CONCORD</v>
          </cell>
          <cell r="DG76">
            <v>0</v>
          </cell>
          <cell r="DK76">
            <v>0</v>
          </cell>
          <cell r="DL76">
            <v>0</v>
          </cell>
          <cell r="DN76">
            <v>0</v>
          </cell>
          <cell r="DP76">
            <v>37979</v>
          </cell>
          <cell r="DQ76">
            <v>41731</v>
          </cell>
          <cell r="DR76">
            <v>-3752</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W77">
            <v>68</v>
          </cell>
          <cell r="AX77">
            <v>0</v>
          </cell>
          <cell r="AY77">
            <v>0</v>
          </cell>
          <cell r="AZ77">
            <v>0</v>
          </cell>
          <cell r="BA77">
            <v>0</v>
          </cell>
          <cell r="BB77">
            <v>0</v>
          </cell>
          <cell r="BC77">
            <v>493357</v>
          </cell>
          <cell r="BL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W78">
            <v>69</v>
          </cell>
          <cell r="AX78">
            <v>0</v>
          </cell>
          <cell r="AY78">
            <v>0</v>
          </cell>
          <cell r="AZ78">
            <v>0</v>
          </cell>
          <cell r="BA78">
            <v>0</v>
          </cell>
          <cell r="BB78">
            <v>0</v>
          </cell>
          <cell r="BC78">
            <v>493357</v>
          </cell>
          <cell r="BL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W79">
            <v>70</v>
          </cell>
          <cell r="AX79">
            <v>0</v>
          </cell>
          <cell r="AY79">
            <v>0</v>
          </cell>
          <cell r="AZ79">
            <v>0</v>
          </cell>
          <cell r="BA79">
            <v>0</v>
          </cell>
          <cell r="BB79">
            <v>0</v>
          </cell>
          <cell r="BC79">
            <v>493357</v>
          </cell>
          <cell r="BL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13</v>
          </cell>
          <cell r="E80">
            <v>209265.33999999997</v>
          </cell>
          <cell r="F80">
            <v>0</v>
          </cell>
          <cell r="G80">
            <v>12194</v>
          </cell>
          <cell r="H80">
            <v>221459.33999999997</v>
          </cell>
          <cell r="J80">
            <v>12194</v>
          </cell>
          <cell r="K80">
            <v>59734.339422995879</v>
          </cell>
          <cell r="L80">
            <v>71928.339422995879</v>
          </cell>
          <cell r="N80">
            <v>149531.0005770041</v>
          </cell>
          <cell r="P80">
            <v>12194</v>
          </cell>
          <cell r="Q80">
            <v>300.69574377057916</v>
          </cell>
          <cell r="R80">
            <v>0</v>
          </cell>
          <cell r="S80">
            <v>0</v>
          </cell>
          <cell r="T80">
            <v>59734.339422995879</v>
          </cell>
          <cell r="U80">
            <v>72229.035166766465</v>
          </cell>
          <cell r="W80">
            <v>77106.035743770539</v>
          </cell>
          <cell r="AA80">
            <v>71</v>
          </cell>
          <cell r="AB80">
            <v>13</v>
          </cell>
          <cell r="AC80">
            <v>0</v>
          </cell>
          <cell r="AD80">
            <v>0</v>
          </cell>
          <cell r="AE80">
            <v>0</v>
          </cell>
          <cell r="AF80">
            <v>1</v>
          </cell>
          <cell r="AG80">
            <v>0</v>
          </cell>
          <cell r="AH80">
            <v>210524</v>
          </cell>
          <cell r="AI80">
            <v>1258.6599999999999</v>
          </cell>
          <cell r="AJ80">
            <v>0</v>
          </cell>
          <cell r="AK80">
            <v>0</v>
          </cell>
          <cell r="AL80">
            <v>209265.33999999997</v>
          </cell>
          <cell r="AM80">
            <v>0</v>
          </cell>
          <cell r="AN80">
            <v>12194</v>
          </cell>
          <cell r="AO80">
            <v>221459.33999999997</v>
          </cell>
          <cell r="AP80">
            <v>0</v>
          </cell>
          <cell r="AQ80">
            <v>300.69574377057916</v>
          </cell>
          <cell r="AR80">
            <v>0</v>
          </cell>
          <cell r="AS80">
            <v>0</v>
          </cell>
          <cell r="AT80">
            <v>300.69574377057916</v>
          </cell>
          <cell r="AU80">
            <v>221760.03574377054</v>
          </cell>
          <cell r="AV80">
            <v>221760.03574377054</v>
          </cell>
          <cell r="AW80">
            <v>71</v>
          </cell>
          <cell r="AX80">
            <v>0</v>
          </cell>
          <cell r="AY80">
            <v>0</v>
          </cell>
          <cell r="AZ80">
            <v>0</v>
          </cell>
          <cell r="BA80">
            <v>0</v>
          </cell>
          <cell r="BB80">
            <v>300.69574377057916</v>
          </cell>
          <cell r="BC80">
            <v>493357</v>
          </cell>
          <cell r="BL80">
            <v>0</v>
          </cell>
          <cell r="CA80">
            <v>71</v>
          </cell>
          <cell r="CB80">
            <v>71</v>
          </cell>
          <cell r="CC80" t="str">
            <v>DANVERS</v>
          </cell>
          <cell r="CD80">
            <v>209265.33999999997</v>
          </cell>
          <cell r="CE80">
            <v>150564</v>
          </cell>
          <cell r="CF80">
            <v>58701.339999999967</v>
          </cell>
          <cell r="CG80">
            <v>3619.2</v>
          </cell>
          <cell r="CH80">
            <v>2290.8000000000002</v>
          </cell>
          <cell r="CI80">
            <v>0</v>
          </cell>
          <cell r="CJ80">
            <v>64611.339999999967</v>
          </cell>
          <cell r="CK80">
            <v>59734.339422995879</v>
          </cell>
          <cell r="DA80">
            <v>71</v>
          </cell>
          <cell r="DB80" t="str">
            <v>DANVERS</v>
          </cell>
          <cell r="DG80">
            <v>0</v>
          </cell>
          <cell r="DK80">
            <v>0</v>
          </cell>
          <cell r="DL80">
            <v>0</v>
          </cell>
          <cell r="DN80">
            <v>0</v>
          </cell>
          <cell r="DP80">
            <v>58701.339999999967</v>
          </cell>
          <cell r="DQ80">
            <v>70895.339999999967</v>
          </cell>
          <cell r="DR80">
            <v>-12194</v>
          </cell>
          <cell r="DT80">
            <v>0</v>
          </cell>
          <cell r="EC80">
            <v>-71</v>
          </cell>
        </row>
        <row r="81">
          <cell r="A81">
            <v>72</v>
          </cell>
          <cell r="B81">
            <v>72</v>
          </cell>
          <cell r="C81" t="str">
            <v>DARTMOUTH</v>
          </cell>
          <cell r="D81">
            <v>11</v>
          </cell>
          <cell r="E81">
            <v>188827</v>
          </cell>
          <cell r="F81">
            <v>0</v>
          </cell>
          <cell r="G81">
            <v>10318</v>
          </cell>
          <cell r="H81">
            <v>199145</v>
          </cell>
          <cell r="J81">
            <v>10318</v>
          </cell>
          <cell r="K81">
            <v>8822.0895118758526</v>
          </cell>
          <cell r="L81">
            <v>19140.089511875853</v>
          </cell>
          <cell r="N81">
            <v>180004.91048812415</v>
          </cell>
          <cell r="P81">
            <v>10318</v>
          </cell>
          <cell r="Q81">
            <v>0</v>
          </cell>
          <cell r="R81">
            <v>0</v>
          </cell>
          <cell r="S81">
            <v>0</v>
          </cell>
          <cell r="T81">
            <v>8822.0895118758526</v>
          </cell>
          <cell r="U81">
            <v>19140.089511875853</v>
          </cell>
          <cell r="W81">
            <v>29542</v>
          </cell>
          <cell r="AA81">
            <v>72</v>
          </cell>
          <cell r="AB81">
            <v>11</v>
          </cell>
          <cell r="AC81">
            <v>0</v>
          </cell>
          <cell r="AD81">
            <v>0</v>
          </cell>
          <cell r="AE81">
            <v>0</v>
          </cell>
          <cell r="AF81">
            <v>0</v>
          </cell>
          <cell r="AG81">
            <v>0</v>
          </cell>
          <cell r="AH81">
            <v>188827</v>
          </cell>
          <cell r="AI81">
            <v>0</v>
          </cell>
          <cell r="AJ81">
            <v>0</v>
          </cell>
          <cell r="AK81">
            <v>0</v>
          </cell>
          <cell r="AL81">
            <v>188827</v>
          </cell>
          <cell r="AM81">
            <v>0</v>
          </cell>
          <cell r="AN81">
            <v>10318</v>
          </cell>
          <cell r="AO81">
            <v>199145</v>
          </cell>
          <cell r="AP81">
            <v>0</v>
          </cell>
          <cell r="AQ81">
            <v>0</v>
          </cell>
          <cell r="AR81">
            <v>0</v>
          </cell>
          <cell r="AS81">
            <v>0</v>
          </cell>
          <cell r="AT81">
            <v>0</v>
          </cell>
          <cell r="AU81">
            <v>199145</v>
          </cell>
          <cell r="AV81">
            <v>199145</v>
          </cell>
          <cell r="AW81">
            <v>72</v>
          </cell>
          <cell r="AX81">
            <v>0</v>
          </cell>
          <cell r="AY81">
            <v>0</v>
          </cell>
          <cell r="AZ81">
            <v>0</v>
          </cell>
          <cell r="BA81">
            <v>0</v>
          </cell>
          <cell r="BB81">
            <v>0</v>
          </cell>
          <cell r="BC81">
            <v>493357</v>
          </cell>
          <cell r="BL81">
            <v>0</v>
          </cell>
          <cell r="CA81">
            <v>72</v>
          </cell>
          <cell r="CB81">
            <v>72</v>
          </cell>
          <cell r="CC81" t="str">
            <v>DARTMOUTH</v>
          </cell>
          <cell r="CD81">
            <v>188827</v>
          </cell>
          <cell r="CE81">
            <v>181508</v>
          </cell>
          <cell r="CF81">
            <v>7319</v>
          </cell>
          <cell r="CG81">
            <v>5266.2</v>
          </cell>
          <cell r="CH81">
            <v>6638.8</v>
          </cell>
          <cell r="CI81">
            <v>0</v>
          </cell>
          <cell r="CJ81">
            <v>19224</v>
          </cell>
          <cell r="CK81">
            <v>8822.0895118758526</v>
          </cell>
          <cell r="DA81">
            <v>72</v>
          </cell>
          <cell r="DB81" t="str">
            <v>DARTMOUTH</v>
          </cell>
          <cell r="DG81">
            <v>0</v>
          </cell>
          <cell r="DK81">
            <v>0</v>
          </cell>
          <cell r="DL81">
            <v>0</v>
          </cell>
          <cell r="DN81">
            <v>0</v>
          </cell>
          <cell r="DP81">
            <v>7319</v>
          </cell>
          <cell r="DQ81">
            <v>17637</v>
          </cell>
          <cell r="DR81">
            <v>-10318</v>
          </cell>
          <cell r="DT81">
            <v>0</v>
          </cell>
          <cell r="EC81">
            <v>-72</v>
          </cell>
        </row>
        <row r="82">
          <cell r="A82">
            <v>73</v>
          </cell>
          <cell r="B82">
            <v>73</v>
          </cell>
          <cell r="C82" t="str">
            <v>DEDHAM</v>
          </cell>
          <cell r="D82">
            <v>32</v>
          </cell>
          <cell r="E82">
            <v>730468.48000000021</v>
          </cell>
          <cell r="F82">
            <v>0</v>
          </cell>
          <cell r="G82">
            <v>30016</v>
          </cell>
          <cell r="H82">
            <v>760484.48000000021</v>
          </cell>
          <cell r="J82">
            <v>30016</v>
          </cell>
          <cell r="K82">
            <v>44102.156731837873</v>
          </cell>
          <cell r="L82">
            <v>74118.156731837866</v>
          </cell>
          <cell r="N82">
            <v>686366.32326816232</v>
          </cell>
          <cell r="P82">
            <v>30016</v>
          </cell>
          <cell r="Q82">
            <v>0</v>
          </cell>
          <cell r="R82">
            <v>0</v>
          </cell>
          <cell r="S82">
            <v>0</v>
          </cell>
          <cell r="T82">
            <v>44102.156731837873</v>
          </cell>
          <cell r="U82">
            <v>74118.156731837866</v>
          </cell>
          <cell r="W82">
            <v>245946</v>
          </cell>
          <cell r="AA82">
            <v>73</v>
          </cell>
          <cell r="AB82">
            <v>32</v>
          </cell>
          <cell r="AC82">
            <v>0</v>
          </cell>
          <cell r="AD82">
            <v>0</v>
          </cell>
          <cell r="AE82">
            <v>0</v>
          </cell>
          <cell r="AF82">
            <v>0</v>
          </cell>
          <cell r="AG82">
            <v>0</v>
          </cell>
          <cell r="AH82">
            <v>731640</v>
          </cell>
          <cell r="AI82">
            <v>1171.5199999999998</v>
          </cell>
          <cell r="AJ82">
            <v>0</v>
          </cell>
          <cell r="AK82">
            <v>0</v>
          </cell>
          <cell r="AL82">
            <v>730468.48000000021</v>
          </cell>
          <cell r="AM82">
            <v>0</v>
          </cell>
          <cell r="AN82">
            <v>30016</v>
          </cell>
          <cell r="AO82">
            <v>760484.48000000021</v>
          </cell>
          <cell r="AP82">
            <v>0</v>
          </cell>
          <cell r="AQ82">
            <v>0</v>
          </cell>
          <cell r="AR82">
            <v>0</v>
          </cell>
          <cell r="AS82">
            <v>0</v>
          </cell>
          <cell r="AT82">
            <v>0</v>
          </cell>
          <cell r="AU82">
            <v>760484.48000000021</v>
          </cell>
          <cell r="AV82">
            <v>760484.48000000021</v>
          </cell>
          <cell r="AW82">
            <v>73</v>
          </cell>
          <cell r="AX82">
            <v>0</v>
          </cell>
          <cell r="AY82">
            <v>0</v>
          </cell>
          <cell r="AZ82">
            <v>0</v>
          </cell>
          <cell r="BA82">
            <v>0</v>
          </cell>
          <cell r="BB82">
            <v>0</v>
          </cell>
          <cell r="BC82">
            <v>493357</v>
          </cell>
          <cell r="BL82">
            <v>0</v>
          </cell>
          <cell r="CA82">
            <v>73</v>
          </cell>
          <cell r="CB82">
            <v>73</v>
          </cell>
          <cell r="CC82" t="str">
            <v>DEDHAM</v>
          </cell>
          <cell r="CD82">
            <v>730468.48000000021</v>
          </cell>
          <cell r="CE82">
            <v>781843</v>
          </cell>
          <cell r="CF82">
            <v>0</v>
          </cell>
          <cell r="CG82">
            <v>154515.6</v>
          </cell>
          <cell r="CH82">
            <v>61414.400000000001</v>
          </cell>
          <cell r="CI82">
            <v>0</v>
          </cell>
          <cell r="CJ82">
            <v>215930</v>
          </cell>
          <cell r="CK82">
            <v>44102.156731837873</v>
          </cell>
          <cell r="DA82">
            <v>73</v>
          </cell>
          <cell r="DB82" t="str">
            <v>DEDHAM</v>
          </cell>
          <cell r="DG82">
            <v>0</v>
          </cell>
          <cell r="DK82">
            <v>0</v>
          </cell>
          <cell r="DL82">
            <v>0</v>
          </cell>
          <cell r="DN82">
            <v>0</v>
          </cell>
          <cell r="DP82">
            <v>0</v>
          </cell>
          <cell r="DQ82">
            <v>0</v>
          </cell>
          <cell r="DR82">
            <v>0</v>
          </cell>
          <cell r="DT82">
            <v>0</v>
          </cell>
          <cell r="EC82">
            <v>-73</v>
          </cell>
        </row>
        <row r="83">
          <cell r="A83">
            <v>74</v>
          </cell>
          <cell r="B83">
            <v>74</v>
          </cell>
          <cell r="C83" t="str">
            <v>DEERFIELD</v>
          </cell>
          <cell r="D83">
            <v>7</v>
          </cell>
          <cell r="E83">
            <v>122157</v>
          </cell>
          <cell r="F83">
            <v>0</v>
          </cell>
          <cell r="G83">
            <v>6566</v>
          </cell>
          <cell r="H83">
            <v>128723</v>
          </cell>
          <cell r="J83">
            <v>6566</v>
          </cell>
          <cell r="K83">
            <v>2902.2283192161426</v>
          </cell>
          <cell r="L83">
            <v>9468.2283192161431</v>
          </cell>
          <cell r="N83">
            <v>119254.77168078386</v>
          </cell>
          <cell r="P83">
            <v>6566</v>
          </cell>
          <cell r="Q83">
            <v>0</v>
          </cell>
          <cell r="R83">
            <v>0</v>
          </cell>
          <cell r="S83">
            <v>0</v>
          </cell>
          <cell r="T83">
            <v>2902.2283192161426</v>
          </cell>
          <cell r="U83">
            <v>9468.2283192161431</v>
          </cell>
          <cell r="W83">
            <v>16734.199999999997</v>
          </cell>
          <cell r="AA83">
            <v>74</v>
          </cell>
          <cell r="AB83">
            <v>7</v>
          </cell>
          <cell r="AC83">
            <v>0</v>
          </cell>
          <cell r="AD83">
            <v>0</v>
          </cell>
          <cell r="AE83">
            <v>0</v>
          </cell>
          <cell r="AF83">
            <v>0</v>
          </cell>
          <cell r="AG83">
            <v>0</v>
          </cell>
          <cell r="AH83">
            <v>122157</v>
          </cell>
          <cell r="AI83">
            <v>0</v>
          </cell>
          <cell r="AJ83">
            <v>0</v>
          </cell>
          <cell r="AK83">
            <v>0</v>
          </cell>
          <cell r="AL83">
            <v>122157</v>
          </cell>
          <cell r="AM83">
            <v>0</v>
          </cell>
          <cell r="AN83">
            <v>6566</v>
          </cell>
          <cell r="AO83">
            <v>128723</v>
          </cell>
          <cell r="AP83">
            <v>0</v>
          </cell>
          <cell r="AQ83">
            <v>0</v>
          </cell>
          <cell r="AR83">
            <v>0</v>
          </cell>
          <cell r="AS83">
            <v>0</v>
          </cell>
          <cell r="AT83">
            <v>0</v>
          </cell>
          <cell r="AU83">
            <v>128723</v>
          </cell>
          <cell r="AV83">
            <v>128723</v>
          </cell>
          <cell r="AW83">
            <v>74</v>
          </cell>
          <cell r="AX83">
            <v>0</v>
          </cell>
          <cell r="AY83">
            <v>0</v>
          </cell>
          <cell r="AZ83">
            <v>0</v>
          </cell>
          <cell r="BA83">
            <v>0</v>
          </cell>
          <cell r="BB83">
            <v>0</v>
          </cell>
          <cell r="BC83">
            <v>493357</v>
          </cell>
          <cell r="BL83">
            <v>0</v>
          </cell>
          <cell r="CA83">
            <v>74</v>
          </cell>
          <cell r="CB83">
            <v>74</v>
          </cell>
          <cell r="CC83" t="str">
            <v>DEERFIELD</v>
          </cell>
          <cell r="CD83">
            <v>122157</v>
          </cell>
          <cell r="CE83">
            <v>122402</v>
          </cell>
          <cell r="CF83">
            <v>0</v>
          </cell>
          <cell r="CG83">
            <v>10168.199999999999</v>
          </cell>
          <cell r="CH83">
            <v>0</v>
          </cell>
          <cell r="CI83">
            <v>0</v>
          </cell>
          <cell r="CJ83">
            <v>10168.199999999999</v>
          </cell>
          <cell r="CK83">
            <v>2902.2283192161426</v>
          </cell>
          <cell r="DA83">
            <v>74</v>
          </cell>
          <cell r="DB83" t="str">
            <v>DEERFIELD</v>
          </cell>
          <cell r="DG83">
            <v>0</v>
          </cell>
          <cell r="DK83">
            <v>0</v>
          </cell>
          <cell r="DL83">
            <v>0</v>
          </cell>
          <cell r="DN83">
            <v>0</v>
          </cell>
          <cell r="DP83">
            <v>0</v>
          </cell>
          <cell r="DQ83">
            <v>6321</v>
          </cell>
          <cell r="DR83">
            <v>-6321</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W84">
            <v>75</v>
          </cell>
          <cell r="AX84">
            <v>0</v>
          </cell>
          <cell r="AY84">
            <v>0</v>
          </cell>
          <cell r="AZ84">
            <v>0</v>
          </cell>
          <cell r="BA84">
            <v>0</v>
          </cell>
          <cell r="BB84">
            <v>0</v>
          </cell>
          <cell r="BC84">
            <v>493357</v>
          </cell>
          <cell r="BL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W85">
            <v>76</v>
          </cell>
          <cell r="AX85">
            <v>0</v>
          </cell>
          <cell r="AY85">
            <v>0</v>
          </cell>
          <cell r="AZ85">
            <v>0</v>
          </cell>
          <cell r="BA85">
            <v>0</v>
          </cell>
          <cell r="BB85">
            <v>0</v>
          </cell>
          <cell r="BC85">
            <v>493357</v>
          </cell>
          <cell r="BL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2</v>
          </cell>
          <cell r="E86">
            <v>24683.599999999999</v>
          </cell>
          <cell r="F86">
            <v>0</v>
          </cell>
          <cell r="G86">
            <v>1876</v>
          </cell>
          <cell r="H86">
            <v>26559.599999999999</v>
          </cell>
          <cell r="J86">
            <v>1876</v>
          </cell>
          <cell r="K86">
            <v>7316.9650774077372</v>
          </cell>
          <cell r="L86">
            <v>9192.9650774077381</v>
          </cell>
          <cell r="N86">
            <v>17366.63492259226</v>
          </cell>
          <cell r="P86">
            <v>1876</v>
          </cell>
          <cell r="Q86">
            <v>0</v>
          </cell>
          <cell r="R86">
            <v>0</v>
          </cell>
          <cell r="S86">
            <v>0</v>
          </cell>
          <cell r="T86">
            <v>7316.9650774077372</v>
          </cell>
          <cell r="U86">
            <v>9192.9650774077381</v>
          </cell>
          <cell r="W86">
            <v>27511.599999999999</v>
          </cell>
          <cell r="AA86">
            <v>77</v>
          </cell>
          <cell r="AB86">
            <v>2</v>
          </cell>
          <cell r="AC86">
            <v>0</v>
          </cell>
          <cell r="AD86">
            <v>0</v>
          </cell>
          <cell r="AE86">
            <v>0</v>
          </cell>
          <cell r="AF86">
            <v>0</v>
          </cell>
          <cell r="AG86">
            <v>0</v>
          </cell>
          <cell r="AH86">
            <v>24920</v>
          </cell>
          <cell r="AI86">
            <v>236.4</v>
          </cell>
          <cell r="AJ86">
            <v>0</v>
          </cell>
          <cell r="AK86">
            <v>0</v>
          </cell>
          <cell r="AL86">
            <v>24683.599999999999</v>
          </cell>
          <cell r="AM86">
            <v>0</v>
          </cell>
          <cell r="AN86">
            <v>1876</v>
          </cell>
          <cell r="AO86">
            <v>26559.599999999999</v>
          </cell>
          <cell r="AP86">
            <v>0</v>
          </cell>
          <cell r="AQ86">
            <v>0</v>
          </cell>
          <cell r="AR86">
            <v>0</v>
          </cell>
          <cell r="AS86">
            <v>0</v>
          </cell>
          <cell r="AT86">
            <v>0</v>
          </cell>
          <cell r="AU86">
            <v>26559.599999999999</v>
          </cell>
          <cell r="AV86">
            <v>26559.599999999999</v>
          </cell>
          <cell r="AW86">
            <v>77</v>
          </cell>
          <cell r="AX86">
            <v>0</v>
          </cell>
          <cell r="AY86">
            <v>0</v>
          </cell>
          <cell r="AZ86">
            <v>0</v>
          </cell>
          <cell r="BA86">
            <v>0</v>
          </cell>
          <cell r="BB86">
            <v>0</v>
          </cell>
          <cell r="BC86">
            <v>493357</v>
          </cell>
          <cell r="BL86">
            <v>0</v>
          </cell>
          <cell r="CA86">
            <v>77</v>
          </cell>
          <cell r="CB86">
            <v>77</v>
          </cell>
          <cell r="CC86" t="str">
            <v>DOUGLAS</v>
          </cell>
          <cell r="CD86">
            <v>24683.599999999999</v>
          </cell>
          <cell r="CE86">
            <v>42726</v>
          </cell>
          <cell r="CF86">
            <v>0</v>
          </cell>
          <cell r="CG86">
            <v>25635.599999999999</v>
          </cell>
          <cell r="CH86">
            <v>0</v>
          </cell>
          <cell r="CI86">
            <v>0</v>
          </cell>
          <cell r="CJ86">
            <v>25635.599999999999</v>
          </cell>
          <cell r="CK86">
            <v>7316.9650774077372</v>
          </cell>
          <cell r="DA86">
            <v>77</v>
          </cell>
          <cell r="DB86" t="str">
            <v>DOUGLAS</v>
          </cell>
          <cell r="DG86">
            <v>0</v>
          </cell>
          <cell r="DK86">
            <v>0</v>
          </cell>
          <cell r="DL86">
            <v>0</v>
          </cell>
          <cell r="DN86">
            <v>0</v>
          </cell>
          <cell r="DP86">
            <v>0</v>
          </cell>
          <cell r="DQ86">
            <v>0</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W87">
            <v>78</v>
          </cell>
          <cell r="AX87">
            <v>0</v>
          </cell>
          <cell r="AY87">
            <v>0</v>
          </cell>
          <cell r="AZ87">
            <v>0</v>
          </cell>
          <cell r="BA87">
            <v>0</v>
          </cell>
          <cell r="BB87">
            <v>0</v>
          </cell>
          <cell r="BC87">
            <v>493357</v>
          </cell>
          <cell r="BL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291</v>
          </cell>
          <cell r="E88">
            <v>3211820.76</v>
          </cell>
          <cell r="F88">
            <v>0</v>
          </cell>
          <cell r="G88">
            <v>272958</v>
          </cell>
          <cell r="H88">
            <v>3484778.76</v>
          </cell>
          <cell r="J88">
            <v>272958</v>
          </cell>
          <cell r="K88">
            <v>295468.25344137143</v>
          </cell>
          <cell r="L88">
            <v>568426.25344137149</v>
          </cell>
          <cell r="N88">
            <v>2916352.5065586283</v>
          </cell>
          <cell r="P88">
            <v>272958</v>
          </cell>
          <cell r="Q88">
            <v>0</v>
          </cell>
          <cell r="R88">
            <v>0</v>
          </cell>
          <cell r="S88">
            <v>0</v>
          </cell>
          <cell r="T88">
            <v>295468.25344137143</v>
          </cell>
          <cell r="U88">
            <v>568426.25344137149</v>
          </cell>
          <cell r="W88">
            <v>730829.95999999973</v>
          </cell>
          <cell r="AA88">
            <v>79</v>
          </cell>
          <cell r="AB88">
            <v>291</v>
          </cell>
          <cell r="AC88">
            <v>0</v>
          </cell>
          <cell r="AD88">
            <v>0</v>
          </cell>
          <cell r="AE88">
            <v>0</v>
          </cell>
          <cell r="AF88">
            <v>0</v>
          </cell>
          <cell r="AG88">
            <v>0</v>
          </cell>
          <cell r="AH88">
            <v>3289704</v>
          </cell>
          <cell r="AI88">
            <v>77883.239999999947</v>
          </cell>
          <cell r="AJ88">
            <v>0</v>
          </cell>
          <cell r="AK88">
            <v>0</v>
          </cell>
          <cell r="AL88">
            <v>3211820.76</v>
          </cell>
          <cell r="AM88">
            <v>0</v>
          </cell>
          <cell r="AN88">
            <v>272958</v>
          </cell>
          <cell r="AO88">
            <v>3484778.7600000002</v>
          </cell>
          <cell r="AP88">
            <v>0</v>
          </cell>
          <cell r="AQ88">
            <v>0</v>
          </cell>
          <cell r="AR88">
            <v>0</v>
          </cell>
          <cell r="AS88">
            <v>0</v>
          </cell>
          <cell r="AT88">
            <v>0</v>
          </cell>
          <cell r="AU88">
            <v>3484778.7600000002</v>
          </cell>
          <cell r="AV88">
            <v>3484778.7600000002</v>
          </cell>
          <cell r="AW88">
            <v>79</v>
          </cell>
          <cell r="AX88">
            <v>0</v>
          </cell>
          <cell r="AY88">
            <v>0</v>
          </cell>
          <cell r="AZ88">
            <v>0</v>
          </cell>
          <cell r="BA88">
            <v>0</v>
          </cell>
          <cell r="BB88">
            <v>0</v>
          </cell>
          <cell r="BC88">
            <v>493357</v>
          </cell>
          <cell r="BL88">
            <v>0</v>
          </cell>
          <cell r="CA88">
            <v>79</v>
          </cell>
          <cell r="CB88">
            <v>79</v>
          </cell>
          <cell r="CC88" t="str">
            <v>DRACUT</v>
          </cell>
          <cell r="CD88">
            <v>3211820.76</v>
          </cell>
          <cell r="CE88">
            <v>2981221</v>
          </cell>
          <cell r="CF88">
            <v>230599.75999999978</v>
          </cell>
          <cell r="CG88">
            <v>227272.19999999998</v>
          </cell>
          <cell r="CH88">
            <v>0</v>
          </cell>
          <cell r="CI88">
            <v>0</v>
          </cell>
          <cell r="CJ88">
            <v>457871.95999999973</v>
          </cell>
          <cell r="CK88">
            <v>295468.25344137143</v>
          </cell>
          <cell r="DA88">
            <v>79</v>
          </cell>
          <cell r="DB88" t="str">
            <v>DRACUT</v>
          </cell>
          <cell r="DG88">
            <v>0</v>
          </cell>
          <cell r="DK88">
            <v>0</v>
          </cell>
          <cell r="DL88">
            <v>0</v>
          </cell>
          <cell r="DN88">
            <v>0</v>
          </cell>
          <cell r="DP88">
            <v>230599.75999999978</v>
          </cell>
          <cell r="DQ88">
            <v>503557.76000000024</v>
          </cell>
          <cell r="DR88">
            <v>-272958.00000000047</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W89">
            <v>80</v>
          </cell>
          <cell r="AX89">
            <v>0</v>
          </cell>
          <cell r="AY89">
            <v>0</v>
          </cell>
          <cell r="AZ89">
            <v>0</v>
          </cell>
          <cell r="BA89">
            <v>0</v>
          </cell>
          <cell r="BB89">
            <v>0</v>
          </cell>
          <cell r="BC89">
            <v>493357</v>
          </cell>
          <cell r="BL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W90">
            <v>81</v>
          </cell>
          <cell r="AX90">
            <v>0</v>
          </cell>
          <cell r="AY90">
            <v>0</v>
          </cell>
          <cell r="AZ90">
            <v>0</v>
          </cell>
          <cell r="BA90">
            <v>0</v>
          </cell>
          <cell r="BB90">
            <v>0</v>
          </cell>
          <cell r="BC90">
            <v>493357</v>
          </cell>
          <cell r="BL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15</v>
          </cell>
          <cell r="E91">
            <v>229546</v>
          </cell>
          <cell r="F91">
            <v>0</v>
          </cell>
          <cell r="G91">
            <v>14070</v>
          </cell>
          <cell r="H91">
            <v>243616</v>
          </cell>
          <cell r="J91">
            <v>14070</v>
          </cell>
          <cell r="K91">
            <v>109086</v>
          </cell>
          <cell r="L91">
            <v>123156</v>
          </cell>
          <cell r="N91">
            <v>120460</v>
          </cell>
          <cell r="P91">
            <v>14070</v>
          </cell>
          <cell r="Q91">
            <v>0</v>
          </cell>
          <cell r="R91">
            <v>0</v>
          </cell>
          <cell r="S91">
            <v>0</v>
          </cell>
          <cell r="T91">
            <v>109086</v>
          </cell>
          <cell r="U91">
            <v>123156</v>
          </cell>
          <cell r="W91">
            <v>123156</v>
          </cell>
          <cell r="AA91">
            <v>82</v>
          </cell>
          <cell r="AB91">
            <v>15</v>
          </cell>
          <cell r="AC91">
            <v>0</v>
          </cell>
          <cell r="AD91">
            <v>0</v>
          </cell>
          <cell r="AE91">
            <v>0</v>
          </cell>
          <cell r="AF91">
            <v>0</v>
          </cell>
          <cell r="AG91">
            <v>0</v>
          </cell>
          <cell r="AH91">
            <v>229546</v>
          </cell>
          <cell r="AI91">
            <v>0</v>
          </cell>
          <cell r="AJ91">
            <v>0</v>
          </cell>
          <cell r="AK91">
            <v>0</v>
          </cell>
          <cell r="AL91">
            <v>229546</v>
          </cell>
          <cell r="AM91">
            <v>0</v>
          </cell>
          <cell r="AN91">
            <v>14070</v>
          </cell>
          <cell r="AO91">
            <v>243616</v>
          </cell>
          <cell r="AP91">
            <v>0</v>
          </cell>
          <cell r="AQ91">
            <v>0</v>
          </cell>
          <cell r="AR91">
            <v>0</v>
          </cell>
          <cell r="AS91">
            <v>0</v>
          </cell>
          <cell r="AT91">
            <v>0</v>
          </cell>
          <cell r="AU91">
            <v>243616</v>
          </cell>
          <cell r="AV91">
            <v>243616</v>
          </cell>
          <cell r="AW91">
            <v>82</v>
          </cell>
          <cell r="AX91">
            <v>0</v>
          </cell>
          <cell r="AY91">
            <v>0</v>
          </cell>
          <cell r="AZ91">
            <v>0</v>
          </cell>
          <cell r="BA91">
            <v>0</v>
          </cell>
          <cell r="BB91">
            <v>0</v>
          </cell>
          <cell r="BC91">
            <v>493357</v>
          </cell>
          <cell r="BL91">
            <v>0</v>
          </cell>
          <cell r="CA91">
            <v>82</v>
          </cell>
          <cell r="CB91">
            <v>82</v>
          </cell>
          <cell r="CC91" t="str">
            <v>DUXBURY</v>
          </cell>
          <cell r="CD91">
            <v>229546</v>
          </cell>
          <cell r="CE91">
            <v>120460</v>
          </cell>
          <cell r="CF91">
            <v>109086</v>
          </cell>
          <cell r="CG91">
            <v>0</v>
          </cell>
          <cell r="CH91">
            <v>0</v>
          </cell>
          <cell r="CI91">
            <v>0</v>
          </cell>
          <cell r="CJ91">
            <v>109086</v>
          </cell>
          <cell r="CK91">
            <v>109086</v>
          </cell>
          <cell r="DA91">
            <v>82</v>
          </cell>
          <cell r="DB91" t="str">
            <v>DUXBURY</v>
          </cell>
          <cell r="DG91">
            <v>0</v>
          </cell>
          <cell r="DK91">
            <v>0</v>
          </cell>
          <cell r="DL91">
            <v>0</v>
          </cell>
          <cell r="DN91">
            <v>0</v>
          </cell>
          <cell r="DP91">
            <v>109086</v>
          </cell>
          <cell r="DQ91">
            <v>123156</v>
          </cell>
          <cell r="DR91">
            <v>-14070</v>
          </cell>
          <cell r="DT91">
            <v>0</v>
          </cell>
          <cell r="EC91">
            <v>-82</v>
          </cell>
        </row>
        <row r="92">
          <cell r="A92">
            <v>83</v>
          </cell>
          <cell r="B92">
            <v>83</v>
          </cell>
          <cell r="C92" t="str">
            <v>EAST BRIDGEWATER</v>
          </cell>
          <cell r="D92">
            <v>14</v>
          </cell>
          <cell r="E92">
            <v>185357.12</v>
          </cell>
          <cell r="F92">
            <v>0</v>
          </cell>
          <cell r="G92">
            <v>13132</v>
          </cell>
          <cell r="H92">
            <v>198489.12</v>
          </cell>
          <cell r="J92">
            <v>13132</v>
          </cell>
          <cell r="K92">
            <v>25594.831885781212</v>
          </cell>
          <cell r="L92">
            <v>38726.831885781212</v>
          </cell>
          <cell r="N92">
            <v>159762.2881142188</v>
          </cell>
          <cell r="P92">
            <v>13132</v>
          </cell>
          <cell r="Q92">
            <v>27.74022708172906</v>
          </cell>
          <cell r="R92">
            <v>0</v>
          </cell>
          <cell r="S92">
            <v>0</v>
          </cell>
          <cell r="T92">
            <v>25594.831885781212</v>
          </cell>
          <cell r="U92">
            <v>38754.572112862938</v>
          </cell>
          <cell r="W92">
            <v>69810.060227081733</v>
          </cell>
          <cell r="AA92">
            <v>83</v>
          </cell>
          <cell r="AB92">
            <v>14</v>
          </cell>
          <cell r="AC92">
            <v>0</v>
          </cell>
          <cell r="AD92">
            <v>0</v>
          </cell>
          <cell r="AE92">
            <v>0</v>
          </cell>
          <cell r="AF92">
            <v>0</v>
          </cell>
          <cell r="AG92">
            <v>0</v>
          </cell>
          <cell r="AH92">
            <v>187512</v>
          </cell>
          <cell r="AI92">
            <v>2154.8799999999997</v>
          </cell>
          <cell r="AJ92">
            <v>0</v>
          </cell>
          <cell r="AK92">
            <v>0</v>
          </cell>
          <cell r="AL92">
            <v>185357.12</v>
          </cell>
          <cell r="AM92">
            <v>0</v>
          </cell>
          <cell r="AN92">
            <v>13132</v>
          </cell>
          <cell r="AO92">
            <v>198489.12</v>
          </cell>
          <cell r="AP92">
            <v>0</v>
          </cell>
          <cell r="AQ92">
            <v>27.74022708172906</v>
          </cell>
          <cell r="AR92">
            <v>0</v>
          </cell>
          <cell r="AS92">
            <v>0</v>
          </cell>
          <cell r="AT92">
            <v>27.74022708172906</v>
          </cell>
          <cell r="AU92">
            <v>198516.86022708172</v>
          </cell>
          <cell r="AV92">
            <v>198516.86022708172</v>
          </cell>
          <cell r="AW92">
            <v>83</v>
          </cell>
          <cell r="AX92">
            <v>0</v>
          </cell>
          <cell r="AY92">
            <v>0</v>
          </cell>
          <cell r="AZ92">
            <v>0</v>
          </cell>
          <cell r="BA92">
            <v>0</v>
          </cell>
          <cell r="BB92">
            <v>27.74022708172906</v>
          </cell>
          <cell r="BC92">
            <v>493357</v>
          </cell>
          <cell r="BL92">
            <v>0</v>
          </cell>
          <cell r="CA92">
            <v>83</v>
          </cell>
          <cell r="CB92">
            <v>83</v>
          </cell>
          <cell r="CC92" t="str">
            <v>EAST BRIDGEWATER</v>
          </cell>
          <cell r="CD92">
            <v>185357.12</v>
          </cell>
          <cell r="CE92">
            <v>168638</v>
          </cell>
          <cell r="CF92">
            <v>16719.119999999995</v>
          </cell>
          <cell r="CG92">
            <v>31096.799999999999</v>
          </cell>
          <cell r="CH92">
            <v>8834.4</v>
          </cell>
          <cell r="CI92">
            <v>0</v>
          </cell>
          <cell r="CJ92">
            <v>56650.32</v>
          </cell>
          <cell r="CK92">
            <v>25594.831885781212</v>
          </cell>
          <cell r="DA92">
            <v>83</v>
          </cell>
          <cell r="DB92" t="str">
            <v>EAST BRIDGEWATER</v>
          </cell>
          <cell r="DG92">
            <v>0</v>
          </cell>
          <cell r="DK92">
            <v>0</v>
          </cell>
          <cell r="DL92">
            <v>0</v>
          </cell>
          <cell r="DN92">
            <v>0</v>
          </cell>
          <cell r="DP92">
            <v>16719.119999999995</v>
          </cell>
          <cell r="DQ92">
            <v>29851.119999999995</v>
          </cell>
          <cell r="DR92">
            <v>-13132</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W93">
            <v>84</v>
          </cell>
          <cell r="AX93">
            <v>0</v>
          </cell>
          <cell r="AY93">
            <v>0</v>
          </cell>
          <cell r="AZ93">
            <v>0</v>
          </cell>
          <cell r="BA93">
            <v>0</v>
          </cell>
          <cell r="BB93">
            <v>0</v>
          </cell>
          <cell r="BC93">
            <v>493357</v>
          </cell>
          <cell r="BL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W94">
            <v>85</v>
          </cell>
          <cell r="AX94">
            <v>0</v>
          </cell>
          <cell r="AY94">
            <v>0</v>
          </cell>
          <cell r="AZ94">
            <v>0</v>
          </cell>
          <cell r="BA94">
            <v>0</v>
          </cell>
          <cell r="BB94">
            <v>0</v>
          </cell>
          <cell r="BC94">
            <v>493357</v>
          </cell>
          <cell r="BL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127</v>
          </cell>
          <cell r="E95">
            <v>1572930.25</v>
          </cell>
          <cell r="F95">
            <v>0</v>
          </cell>
          <cell r="G95">
            <v>119126</v>
          </cell>
          <cell r="H95">
            <v>1692056.25</v>
          </cell>
          <cell r="J95">
            <v>119126</v>
          </cell>
          <cell r="K95">
            <v>171339.52433703619</v>
          </cell>
          <cell r="L95">
            <v>290465.52433703619</v>
          </cell>
          <cell r="N95">
            <v>1401590.7256629639</v>
          </cell>
          <cell r="P95">
            <v>119126</v>
          </cell>
          <cell r="Q95">
            <v>0</v>
          </cell>
          <cell r="R95">
            <v>0</v>
          </cell>
          <cell r="S95">
            <v>0</v>
          </cell>
          <cell r="T95">
            <v>171339.52433703619</v>
          </cell>
          <cell r="U95">
            <v>290465.52433703619</v>
          </cell>
          <cell r="W95">
            <v>354425.25</v>
          </cell>
          <cell r="AA95">
            <v>86</v>
          </cell>
          <cell r="AB95">
            <v>127</v>
          </cell>
          <cell r="AC95">
            <v>0</v>
          </cell>
          <cell r="AD95">
            <v>0</v>
          </cell>
          <cell r="AE95">
            <v>0</v>
          </cell>
          <cell r="AF95">
            <v>0</v>
          </cell>
          <cell r="AG95">
            <v>0</v>
          </cell>
          <cell r="AH95">
            <v>1598235</v>
          </cell>
          <cell r="AI95">
            <v>25304.75</v>
          </cell>
          <cell r="AJ95">
            <v>0</v>
          </cell>
          <cell r="AK95">
            <v>0</v>
          </cell>
          <cell r="AL95">
            <v>1572930.25</v>
          </cell>
          <cell r="AM95">
            <v>0</v>
          </cell>
          <cell r="AN95">
            <v>119126</v>
          </cell>
          <cell r="AO95">
            <v>1692056.25</v>
          </cell>
          <cell r="AP95">
            <v>0</v>
          </cell>
          <cell r="AQ95">
            <v>0</v>
          </cell>
          <cell r="AR95">
            <v>0</v>
          </cell>
          <cell r="AS95">
            <v>0</v>
          </cell>
          <cell r="AT95">
            <v>0</v>
          </cell>
          <cell r="AU95">
            <v>1692056.25</v>
          </cell>
          <cell r="AV95">
            <v>1692056.25</v>
          </cell>
          <cell r="AW95">
            <v>86</v>
          </cell>
          <cell r="AX95">
            <v>0</v>
          </cell>
          <cell r="AY95">
            <v>0</v>
          </cell>
          <cell r="AZ95">
            <v>0</v>
          </cell>
          <cell r="BA95">
            <v>0</v>
          </cell>
          <cell r="BB95">
            <v>0</v>
          </cell>
          <cell r="BC95">
            <v>493357</v>
          </cell>
          <cell r="BL95">
            <v>0</v>
          </cell>
          <cell r="CA95">
            <v>86</v>
          </cell>
          <cell r="CB95">
            <v>87</v>
          </cell>
          <cell r="CC95" t="str">
            <v>EASTHAMPTON</v>
          </cell>
          <cell r="CD95">
            <v>1572930.25</v>
          </cell>
          <cell r="CE95">
            <v>1421832</v>
          </cell>
          <cell r="CF95">
            <v>151098.25</v>
          </cell>
          <cell r="CG95">
            <v>70917</v>
          </cell>
          <cell r="CH95">
            <v>13284</v>
          </cell>
          <cell r="CI95">
            <v>0</v>
          </cell>
          <cell r="CJ95">
            <v>235299.25</v>
          </cell>
          <cell r="CK95">
            <v>171339.52433703619</v>
          </cell>
          <cell r="DA95">
            <v>86</v>
          </cell>
          <cell r="DB95" t="str">
            <v>EASTHAMPTON</v>
          </cell>
          <cell r="DG95">
            <v>0</v>
          </cell>
          <cell r="DK95">
            <v>0</v>
          </cell>
          <cell r="DL95">
            <v>0</v>
          </cell>
          <cell r="DN95">
            <v>0</v>
          </cell>
          <cell r="DP95">
            <v>151098.25</v>
          </cell>
          <cell r="DQ95">
            <v>270224.25</v>
          </cell>
          <cell r="DR95">
            <v>-119126</v>
          </cell>
          <cell r="DT95">
            <v>0</v>
          </cell>
          <cell r="EC95">
            <v>-86</v>
          </cell>
        </row>
        <row r="96">
          <cell r="A96">
            <v>87</v>
          </cell>
          <cell r="B96">
            <v>85</v>
          </cell>
          <cell r="C96" t="str">
            <v>EAST LONGMEADOW</v>
          </cell>
          <cell r="D96">
            <v>11</v>
          </cell>
          <cell r="E96">
            <v>184328</v>
          </cell>
          <cell r="F96">
            <v>0</v>
          </cell>
          <cell r="G96">
            <v>10318</v>
          </cell>
          <cell r="H96">
            <v>194646</v>
          </cell>
          <cell r="J96">
            <v>10318</v>
          </cell>
          <cell r="K96">
            <v>24273.63711103535</v>
          </cell>
          <cell r="L96">
            <v>34591.63711103535</v>
          </cell>
          <cell r="N96">
            <v>160054.36288896465</v>
          </cell>
          <cell r="P96">
            <v>10318</v>
          </cell>
          <cell r="Q96">
            <v>0</v>
          </cell>
          <cell r="R96">
            <v>0</v>
          </cell>
          <cell r="S96">
            <v>0</v>
          </cell>
          <cell r="T96">
            <v>24273.63711103535</v>
          </cell>
          <cell r="U96">
            <v>34591.63711103535</v>
          </cell>
          <cell r="W96">
            <v>37503.800000000003</v>
          </cell>
          <cell r="AA96">
            <v>87</v>
          </cell>
          <cell r="AB96">
            <v>11</v>
          </cell>
          <cell r="AC96">
            <v>0</v>
          </cell>
          <cell r="AD96">
            <v>0</v>
          </cell>
          <cell r="AE96">
            <v>0</v>
          </cell>
          <cell r="AF96">
            <v>0</v>
          </cell>
          <cell r="AG96">
            <v>0</v>
          </cell>
          <cell r="AH96">
            <v>184328</v>
          </cell>
          <cell r="AI96">
            <v>0</v>
          </cell>
          <cell r="AJ96">
            <v>0</v>
          </cell>
          <cell r="AK96">
            <v>0</v>
          </cell>
          <cell r="AL96">
            <v>184328</v>
          </cell>
          <cell r="AM96">
            <v>0</v>
          </cell>
          <cell r="AN96">
            <v>10318</v>
          </cell>
          <cell r="AO96">
            <v>194646</v>
          </cell>
          <cell r="AP96">
            <v>0</v>
          </cell>
          <cell r="AQ96">
            <v>0</v>
          </cell>
          <cell r="AR96">
            <v>0</v>
          </cell>
          <cell r="AS96">
            <v>0</v>
          </cell>
          <cell r="AT96">
            <v>0</v>
          </cell>
          <cell r="AU96">
            <v>194646</v>
          </cell>
          <cell r="AV96">
            <v>194646</v>
          </cell>
          <cell r="AW96">
            <v>87</v>
          </cell>
          <cell r="AX96">
            <v>0</v>
          </cell>
          <cell r="AY96">
            <v>0</v>
          </cell>
          <cell r="AZ96">
            <v>0</v>
          </cell>
          <cell r="BA96">
            <v>0</v>
          </cell>
          <cell r="BB96">
            <v>0</v>
          </cell>
          <cell r="BC96">
            <v>493357</v>
          </cell>
          <cell r="BL96">
            <v>0</v>
          </cell>
          <cell r="CA96">
            <v>87</v>
          </cell>
          <cell r="CB96">
            <v>85</v>
          </cell>
          <cell r="CC96" t="str">
            <v>EAST LONGMEADOW</v>
          </cell>
          <cell r="CD96">
            <v>184328</v>
          </cell>
          <cell r="CE96">
            <v>160632</v>
          </cell>
          <cell r="CF96">
            <v>23696</v>
          </cell>
          <cell r="CG96">
            <v>2023.8</v>
          </cell>
          <cell r="CH96">
            <v>1466</v>
          </cell>
          <cell r="CI96">
            <v>0</v>
          </cell>
          <cell r="CJ96">
            <v>27185.8</v>
          </cell>
          <cell r="CK96">
            <v>24273.63711103535</v>
          </cell>
          <cell r="DA96">
            <v>87</v>
          </cell>
          <cell r="DB96" t="str">
            <v>EAST LONGMEADOW</v>
          </cell>
          <cell r="DG96">
            <v>0</v>
          </cell>
          <cell r="DK96">
            <v>0</v>
          </cell>
          <cell r="DL96">
            <v>0</v>
          </cell>
          <cell r="DN96">
            <v>0</v>
          </cell>
          <cell r="DP96">
            <v>23696</v>
          </cell>
          <cell r="DQ96">
            <v>34014</v>
          </cell>
          <cell r="DR96">
            <v>-10318</v>
          </cell>
          <cell r="DT96">
            <v>0</v>
          </cell>
          <cell r="EC96">
            <v>-87</v>
          </cell>
        </row>
        <row r="97">
          <cell r="A97">
            <v>88</v>
          </cell>
          <cell r="B97">
            <v>88</v>
          </cell>
          <cell r="C97" t="str">
            <v>EASTON</v>
          </cell>
          <cell r="D97">
            <v>19</v>
          </cell>
          <cell r="E97">
            <v>304542.86</v>
          </cell>
          <cell r="F97">
            <v>0</v>
          </cell>
          <cell r="G97">
            <v>17822</v>
          </cell>
          <cell r="H97">
            <v>322364.86</v>
          </cell>
          <cell r="J97">
            <v>17822</v>
          </cell>
          <cell r="K97">
            <v>21584.859999999986</v>
          </cell>
          <cell r="L97">
            <v>39406.859999999986</v>
          </cell>
          <cell r="N97">
            <v>282958</v>
          </cell>
          <cell r="P97">
            <v>17822</v>
          </cell>
          <cell r="Q97">
            <v>0</v>
          </cell>
          <cell r="R97">
            <v>0</v>
          </cell>
          <cell r="S97">
            <v>0</v>
          </cell>
          <cell r="T97">
            <v>21584.859999999986</v>
          </cell>
          <cell r="U97">
            <v>39406.859999999986</v>
          </cell>
          <cell r="W97">
            <v>46542.459999999985</v>
          </cell>
          <cell r="AA97">
            <v>88</v>
          </cell>
          <cell r="AB97">
            <v>19</v>
          </cell>
          <cell r="AC97">
            <v>0</v>
          </cell>
          <cell r="AD97">
            <v>0</v>
          </cell>
          <cell r="AE97">
            <v>0</v>
          </cell>
          <cell r="AF97">
            <v>0</v>
          </cell>
          <cell r="AG97">
            <v>0</v>
          </cell>
          <cell r="AH97">
            <v>306501</v>
          </cell>
          <cell r="AI97">
            <v>1958.1399999999999</v>
          </cell>
          <cell r="AJ97">
            <v>0</v>
          </cell>
          <cell r="AK97">
            <v>0</v>
          </cell>
          <cell r="AL97">
            <v>304542.86</v>
          </cell>
          <cell r="AM97">
            <v>0</v>
          </cell>
          <cell r="AN97">
            <v>17822</v>
          </cell>
          <cell r="AO97">
            <v>322364.86000000004</v>
          </cell>
          <cell r="AP97">
            <v>0</v>
          </cell>
          <cell r="AQ97">
            <v>0</v>
          </cell>
          <cell r="AR97">
            <v>0</v>
          </cell>
          <cell r="AS97">
            <v>0</v>
          </cell>
          <cell r="AT97">
            <v>0</v>
          </cell>
          <cell r="AU97">
            <v>322364.86000000004</v>
          </cell>
          <cell r="AV97">
            <v>322364.86000000004</v>
          </cell>
          <cell r="AW97">
            <v>88</v>
          </cell>
          <cell r="AX97">
            <v>0</v>
          </cell>
          <cell r="AY97">
            <v>0</v>
          </cell>
          <cell r="AZ97">
            <v>0</v>
          </cell>
          <cell r="BA97">
            <v>0</v>
          </cell>
          <cell r="BB97">
            <v>0</v>
          </cell>
          <cell r="BC97">
            <v>493357</v>
          </cell>
          <cell r="BL97">
            <v>0</v>
          </cell>
          <cell r="CA97">
            <v>88</v>
          </cell>
          <cell r="CB97">
            <v>88</v>
          </cell>
          <cell r="CC97" t="str">
            <v>EASTON</v>
          </cell>
          <cell r="CD97">
            <v>304542.86</v>
          </cell>
          <cell r="CE97">
            <v>282958</v>
          </cell>
          <cell r="CF97">
            <v>21584.859999999986</v>
          </cell>
          <cell r="CG97">
            <v>0</v>
          </cell>
          <cell r="CH97">
            <v>7135.6</v>
          </cell>
          <cell r="CI97">
            <v>0</v>
          </cell>
          <cell r="CJ97">
            <v>28720.459999999985</v>
          </cell>
          <cell r="CK97">
            <v>21584.859999999986</v>
          </cell>
          <cell r="DA97">
            <v>88</v>
          </cell>
          <cell r="DB97" t="str">
            <v>EASTON</v>
          </cell>
          <cell r="DG97">
            <v>0</v>
          </cell>
          <cell r="DK97">
            <v>0</v>
          </cell>
          <cell r="DL97">
            <v>0</v>
          </cell>
          <cell r="DN97">
            <v>0</v>
          </cell>
          <cell r="DP97">
            <v>21584.859999999986</v>
          </cell>
          <cell r="DQ97">
            <v>39406.860000000044</v>
          </cell>
          <cell r="DR97">
            <v>-17822.000000000058</v>
          </cell>
          <cell r="DT97">
            <v>0</v>
          </cell>
          <cell r="EC97">
            <v>-88</v>
          </cell>
        </row>
        <row r="98">
          <cell r="A98">
            <v>89</v>
          </cell>
          <cell r="B98">
            <v>89</v>
          </cell>
          <cell r="C98" t="str">
            <v>EDGARTOWN</v>
          </cell>
          <cell r="D98">
            <v>28</v>
          </cell>
          <cell r="E98">
            <v>814571.8</v>
          </cell>
          <cell r="F98">
            <v>0</v>
          </cell>
          <cell r="G98">
            <v>26264</v>
          </cell>
          <cell r="H98">
            <v>840835.8</v>
          </cell>
          <cell r="J98">
            <v>26264</v>
          </cell>
          <cell r="K98">
            <v>58193.800000000047</v>
          </cell>
          <cell r="L98">
            <v>84457.800000000047</v>
          </cell>
          <cell r="N98">
            <v>756378</v>
          </cell>
          <cell r="P98">
            <v>26264</v>
          </cell>
          <cell r="Q98">
            <v>0</v>
          </cell>
          <cell r="R98">
            <v>0</v>
          </cell>
          <cell r="S98">
            <v>0</v>
          </cell>
          <cell r="T98">
            <v>58193.800000000047</v>
          </cell>
          <cell r="U98">
            <v>84457.800000000047</v>
          </cell>
          <cell r="W98">
            <v>84457.800000000047</v>
          </cell>
          <cell r="AA98">
            <v>89</v>
          </cell>
          <cell r="AB98">
            <v>28</v>
          </cell>
          <cell r="AC98">
            <v>0</v>
          </cell>
          <cell r="AD98">
            <v>0</v>
          </cell>
          <cell r="AE98">
            <v>0</v>
          </cell>
          <cell r="AF98">
            <v>11</v>
          </cell>
          <cell r="AG98">
            <v>0</v>
          </cell>
          <cell r="AH98">
            <v>818692</v>
          </cell>
          <cell r="AI98">
            <v>4120.2</v>
          </cell>
          <cell r="AJ98">
            <v>0</v>
          </cell>
          <cell r="AK98">
            <v>0</v>
          </cell>
          <cell r="AL98">
            <v>814571.8</v>
          </cell>
          <cell r="AM98">
            <v>0</v>
          </cell>
          <cell r="AN98">
            <v>26264</v>
          </cell>
          <cell r="AO98">
            <v>840835.8</v>
          </cell>
          <cell r="AP98">
            <v>0</v>
          </cell>
          <cell r="AQ98">
            <v>0</v>
          </cell>
          <cell r="AR98">
            <v>0</v>
          </cell>
          <cell r="AS98">
            <v>0</v>
          </cell>
          <cell r="AT98">
            <v>0</v>
          </cell>
          <cell r="AU98">
            <v>840835.8</v>
          </cell>
          <cell r="AV98">
            <v>840835.8</v>
          </cell>
          <cell r="AW98">
            <v>89</v>
          </cell>
          <cell r="AX98">
            <v>0</v>
          </cell>
          <cell r="AY98">
            <v>0</v>
          </cell>
          <cell r="AZ98">
            <v>0</v>
          </cell>
          <cell r="BA98">
            <v>0</v>
          </cell>
          <cell r="BB98">
            <v>0</v>
          </cell>
          <cell r="BC98">
            <v>493357</v>
          </cell>
          <cell r="BL98">
            <v>0</v>
          </cell>
          <cell r="CA98">
            <v>89</v>
          </cell>
          <cell r="CB98">
            <v>89</v>
          </cell>
          <cell r="CC98" t="str">
            <v>EDGARTOWN</v>
          </cell>
          <cell r="CD98">
            <v>814571.8</v>
          </cell>
          <cell r="CE98">
            <v>756378</v>
          </cell>
          <cell r="CF98">
            <v>58193.800000000047</v>
          </cell>
          <cell r="CG98">
            <v>0</v>
          </cell>
          <cell r="CH98">
            <v>0</v>
          </cell>
          <cell r="CI98">
            <v>0</v>
          </cell>
          <cell r="CJ98">
            <v>58193.800000000047</v>
          </cell>
          <cell r="CK98">
            <v>58193.800000000047</v>
          </cell>
          <cell r="DA98">
            <v>89</v>
          </cell>
          <cell r="DB98" t="str">
            <v>EDGARTOWN</v>
          </cell>
          <cell r="DG98">
            <v>0</v>
          </cell>
          <cell r="DK98">
            <v>0</v>
          </cell>
          <cell r="DL98">
            <v>0</v>
          </cell>
          <cell r="DN98">
            <v>0</v>
          </cell>
          <cell r="DP98">
            <v>58193.800000000047</v>
          </cell>
          <cell r="DQ98">
            <v>84457.800000000047</v>
          </cell>
          <cell r="DR98">
            <v>-26264</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W99">
            <v>90</v>
          </cell>
          <cell r="AX99">
            <v>0</v>
          </cell>
          <cell r="AY99">
            <v>0</v>
          </cell>
          <cell r="AZ99">
            <v>0</v>
          </cell>
          <cell r="BA99">
            <v>0</v>
          </cell>
          <cell r="BB99">
            <v>0</v>
          </cell>
          <cell r="BC99">
            <v>493357</v>
          </cell>
          <cell r="BL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2</v>
          </cell>
          <cell r="E100">
            <v>52406.400000000001</v>
          </cell>
          <cell r="F100">
            <v>0</v>
          </cell>
          <cell r="G100">
            <v>1876</v>
          </cell>
          <cell r="H100">
            <v>54282.400000000001</v>
          </cell>
          <cell r="J100">
            <v>1876</v>
          </cell>
          <cell r="K100">
            <v>6837.7985678681862</v>
          </cell>
          <cell r="L100">
            <v>8713.7985678681871</v>
          </cell>
          <cell r="N100">
            <v>45568.601432131814</v>
          </cell>
          <cell r="P100">
            <v>1876</v>
          </cell>
          <cell r="Q100">
            <v>0</v>
          </cell>
          <cell r="R100">
            <v>0</v>
          </cell>
          <cell r="S100">
            <v>0</v>
          </cell>
          <cell r="T100">
            <v>6837.7985678681862</v>
          </cell>
          <cell r="U100">
            <v>8713.7985678681871</v>
          </cell>
          <cell r="W100">
            <v>25832.799999999999</v>
          </cell>
          <cell r="AA100">
            <v>91</v>
          </cell>
          <cell r="AB100">
            <v>2</v>
          </cell>
          <cell r="AC100">
            <v>0</v>
          </cell>
          <cell r="AD100">
            <v>0</v>
          </cell>
          <cell r="AE100">
            <v>0</v>
          </cell>
          <cell r="AF100">
            <v>0</v>
          </cell>
          <cell r="AG100">
            <v>0</v>
          </cell>
          <cell r="AH100">
            <v>52642</v>
          </cell>
          <cell r="AI100">
            <v>235.6</v>
          </cell>
          <cell r="AJ100">
            <v>0</v>
          </cell>
          <cell r="AK100">
            <v>0</v>
          </cell>
          <cell r="AL100">
            <v>52406.400000000001</v>
          </cell>
          <cell r="AM100">
            <v>0</v>
          </cell>
          <cell r="AN100">
            <v>1876</v>
          </cell>
          <cell r="AO100">
            <v>54282.400000000001</v>
          </cell>
          <cell r="AP100">
            <v>0</v>
          </cell>
          <cell r="AQ100">
            <v>0</v>
          </cell>
          <cell r="AR100">
            <v>0</v>
          </cell>
          <cell r="AS100">
            <v>0</v>
          </cell>
          <cell r="AT100">
            <v>0</v>
          </cell>
          <cell r="AU100">
            <v>54282.400000000001</v>
          </cell>
          <cell r="AV100">
            <v>54282.400000000001</v>
          </cell>
          <cell r="AW100">
            <v>91</v>
          </cell>
          <cell r="AX100">
            <v>0</v>
          </cell>
          <cell r="AY100">
            <v>0</v>
          </cell>
          <cell r="AZ100">
            <v>0</v>
          </cell>
          <cell r="BA100">
            <v>0</v>
          </cell>
          <cell r="BB100">
            <v>0</v>
          </cell>
          <cell r="BC100">
            <v>493357</v>
          </cell>
          <cell r="BL100">
            <v>0</v>
          </cell>
          <cell r="CA100">
            <v>91</v>
          </cell>
          <cell r="CB100">
            <v>91</v>
          </cell>
          <cell r="CC100" t="str">
            <v>ERVING</v>
          </cell>
          <cell r="CD100">
            <v>52406.400000000001</v>
          </cell>
          <cell r="CE100">
            <v>104650</v>
          </cell>
          <cell r="CF100">
            <v>0</v>
          </cell>
          <cell r="CG100">
            <v>23956.799999999999</v>
          </cell>
          <cell r="CH100">
            <v>0</v>
          </cell>
          <cell r="CI100">
            <v>0</v>
          </cell>
          <cell r="CJ100">
            <v>23956.799999999999</v>
          </cell>
          <cell r="CK100">
            <v>6837.7985678681862</v>
          </cell>
          <cell r="DA100">
            <v>91</v>
          </cell>
          <cell r="DB100" t="str">
            <v>ERVING</v>
          </cell>
          <cell r="DG100">
            <v>0</v>
          </cell>
          <cell r="DK100">
            <v>0</v>
          </cell>
          <cell r="DL100">
            <v>0</v>
          </cell>
          <cell r="DN100">
            <v>0</v>
          </cell>
          <cell r="DP100">
            <v>0</v>
          </cell>
          <cell r="DQ100">
            <v>0</v>
          </cell>
          <cell r="DR100">
            <v>0</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W101">
            <v>92</v>
          </cell>
          <cell r="AX101">
            <v>0</v>
          </cell>
          <cell r="AY101">
            <v>0</v>
          </cell>
          <cell r="AZ101">
            <v>0</v>
          </cell>
          <cell r="BA101">
            <v>0</v>
          </cell>
          <cell r="BB101">
            <v>0</v>
          </cell>
          <cell r="BC101">
            <v>493357</v>
          </cell>
          <cell r="BL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685</v>
          </cell>
          <cell r="E102">
            <v>9682754.299999997</v>
          </cell>
          <cell r="F102">
            <v>0</v>
          </cell>
          <cell r="G102">
            <v>642530</v>
          </cell>
          <cell r="H102">
            <v>10325284.299999997</v>
          </cell>
          <cell r="J102">
            <v>642530</v>
          </cell>
          <cell r="K102">
            <v>1810352.299999997</v>
          </cell>
          <cell r="L102">
            <v>2452882.299999997</v>
          </cell>
          <cell r="N102">
            <v>7872402</v>
          </cell>
          <cell r="P102">
            <v>642530</v>
          </cell>
          <cell r="Q102">
            <v>21883.069085658004</v>
          </cell>
          <cell r="R102">
            <v>0</v>
          </cell>
          <cell r="S102">
            <v>0</v>
          </cell>
          <cell r="T102">
            <v>1810352.299999997</v>
          </cell>
          <cell r="U102">
            <v>2474765.3690856551</v>
          </cell>
          <cell r="W102">
            <v>2474765.3690856551</v>
          </cell>
          <cell r="AA102">
            <v>93</v>
          </cell>
          <cell r="AB102">
            <v>685</v>
          </cell>
          <cell r="AC102">
            <v>0</v>
          </cell>
          <cell r="AD102">
            <v>0</v>
          </cell>
          <cell r="AE102">
            <v>0</v>
          </cell>
          <cell r="AF102">
            <v>187</v>
          </cell>
          <cell r="AG102">
            <v>0</v>
          </cell>
          <cell r="AH102">
            <v>9778805</v>
          </cell>
          <cell r="AI102">
            <v>96050.7</v>
          </cell>
          <cell r="AJ102">
            <v>0</v>
          </cell>
          <cell r="AK102">
            <v>0</v>
          </cell>
          <cell r="AL102">
            <v>9682754.299999997</v>
          </cell>
          <cell r="AM102">
            <v>0</v>
          </cell>
          <cell r="AN102">
            <v>642530</v>
          </cell>
          <cell r="AO102">
            <v>10325284.299999995</v>
          </cell>
          <cell r="AP102">
            <v>0</v>
          </cell>
          <cell r="AQ102">
            <v>21883.069085658004</v>
          </cell>
          <cell r="AR102">
            <v>0</v>
          </cell>
          <cell r="AS102">
            <v>0</v>
          </cell>
          <cell r="AT102">
            <v>21883.069085658004</v>
          </cell>
          <cell r="AU102">
            <v>10347167.369085653</v>
          </cell>
          <cell r="AV102">
            <v>10347167.369085653</v>
          </cell>
          <cell r="AW102">
            <v>93</v>
          </cell>
          <cell r="AX102">
            <v>0</v>
          </cell>
          <cell r="AY102">
            <v>0</v>
          </cell>
          <cell r="AZ102">
            <v>0</v>
          </cell>
          <cell r="BA102">
            <v>0</v>
          </cell>
          <cell r="BB102">
            <v>21883.069085658004</v>
          </cell>
          <cell r="BC102">
            <v>493357</v>
          </cell>
          <cell r="BL102">
            <v>0</v>
          </cell>
          <cell r="CA102">
            <v>93</v>
          </cell>
          <cell r="CB102">
            <v>93</v>
          </cell>
          <cell r="CC102" t="str">
            <v>EVERETT</v>
          </cell>
          <cell r="CD102">
            <v>9682754.299999997</v>
          </cell>
          <cell r="CE102">
            <v>7872402</v>
          </cell>
          <cell r="CF102">
            <v>1810352.299999997</v>
          </cell>
          <cell r="CG102">
            <v>0</v>
          </cell>
          <cell r="CH102">
            <v>0</v>
          </cell>
          <cell r="CI102">
            <v>0</v>
          </cell>
          <cell r="CJ102">
            <v>1810352.299999997</v>
          </cell>
          <cell r="CK102">
            <v>1810352.299999997</v>
          </cell>
          <cell r="DA102">
            <v>93</v>
          </cell>
          <cell r="DB102" t="str">
            <v>EVERETT</v>
          </cell>
          <cell r="DG102">
            <v>0</v>
          </cell>
          <cell r="DK102">
            <v>0</v>
          </cell>
          <cell r="DL102">
            <v>0</v>
          </cell>
          <cell r="DN102">
            <v>0</v>
          </cell>
          <cell r="DP102">
            <v>1810352.299999997</v>
          </cell>
          <cell r="DQ102">
            <v>2452882.2999999952</v>
          </cell>
          <cell r="DR102">
            <v>-642529.99999999814</v>
          </cell>
          <cell r="DT102">
            <v>0</v>
          </cell>
          <cell r="EC102">
            <v>-93</v>
          </cell>
        </row>
        <row r="103">
          <cell r="A103">
            <v>94</v>
          </cell>
          <cell r="B103">
            <v>94</v>
          </cell>
          <cell r="C103" t="str">
            <v>FAIRHAVEN</v>
          </cell>
          <cell r="D103">
            <v>1</v>
          </cell>
          <cell r="E103">
            <v>12852</v>
          </cell>
          <cell r="F103">
            <v>0</v>
          </cell>
          <cell r="G103">
            <v>938</v>
          </cell>
          <cell r="H103">
            <v>13790</v>
          </cell>
          <cell r="J103">
            <v>938</v>
          </cell>
          <cell r="K103">
            <v>0</v>
          </cell>
          <cell r="L103">
            <v>938</v>
          </cell>
          <cell r="N103">
            <v>12852</v>
          </cell>
          <cell r="P103">
            <v>938</v>
          </cell>
          <cell r="Q103">
            <v>0</v>
          </cell>
          <cell r="R103">
            <v>0</v>
          </cell>
          <cell r="S103">
            <v>0</v>
          </cell>
          <cell r="T103">
            <v>0</v>
          </cell>
          <cell r="U103">
            <v>938</v>
          </cell>
          <cell r="W103">
            <v>22830.400000000001</v>
          </cell>
          <cell r="AA103">
            <v>94</v>
          </cell>
          <cell r="AB103">
            <v>1</v>
          </cell>
          <cell r="AC103">
            <v>0</v>
          </cell>
          <cell r="AD103">
            <v>0</v>
          </cell>
          <cell r="AE103">
            <v>0</v>
          </cell>
          <cell r="AF103">
            <v>0</v>
          </cell>
          <cell r="AG103">
            <v>0</v>
          </cell>
          <cell r="AH103">
            <v>12852</v>
          </cell>
          <cell r="AI103">
            <v>0</v>
          </cell>
          <cell r="AJ103">
            <v>0</v>
          </cell>
          <cell r="AK103">
            <v>0</v>
          </cell>
          <cell r="AL103">
            <v>12852</v>
          </cell>
          <cell r="AM103">
            <v>0</v>
          </cell>
          <cell r="AN103">
            <v>938</v>
          </cell>
          <cell r="AO103">
            <v>13790</v>
          </cell>
          <cell r="AP103">
            <v>0</v>
          </cell>
          <cell r="AQ103">
            <v>0</v>
          </cell>
          <cell r="AR103">
            <v>0</v>
          </cell>
          <cell r="AS103">
            <v>0</v>
          </cell>
          <cell r="AT103">
            <v>0</v>
          </cell>
          <cell r="AU103">
            <v>13790</v>
          </cell>
          <cell r="AV103">
            <v>13790</v>
          </cell>
          <cell r="AW103">
            <v>94</v>
          </cell>
          <cell r="AX103">
            <v>0</v>
          </cell>
          <cell r="AY103">
            <v>0</v>
          </cell>
          <cell r="AZ103">
            <v>0</v>
          </cell>
          <cell r="BA103">
            <v>0</v>
          </cell>
          <cell r="BB103">
            <v>0</v>
          </cell>
          <cell r="BC103">
            <v>493357</v>
          </cell>
          <cell r="BL103">
            <v>0</v>
          </cell>
          <cell r="CA103">
            <v>94</v>
          </cell>
          <cell r="CB103">
            <v>94</v>
          </cell>
          <cell r="CC103" t="str">
            <v>FAIRHAVEN</v>
          </cell>
          <cell r="CD103">
            <v>12852</v>
          </cell>
          <cell r="CE103">
            <v>63188</v>
          </cell>
          <cell r="CF103">
            <v>0</v>
          </cell>
          <cell r="CG103">
            <v>0</v>
          </cell>
          <cell r="CH103">
            <v>21892.400000000001</v>
          </cell>
          <cell r="CI103">
            <v>0</v>
          </cell>
          <cell r="CJ103">
            <v>21892.400000000001</v>
          </cell>
          <cell r="CK103">
            <v>0</v>
          </cell>
          <cell r="DA103">
            <v>94</v>
          </cell>
          <cell r="DB103" t="str">
            <v>FAIRHAVEN</v>
          </cell>
          <cell r="DG103">
            <v>0</v>
          </cell>
          <cell r="DK103">
            <v>0</v>
          </cell>
          <cell r="DL103">
            <v>0</v>
          </cell>
          <cell r="DN103">
            <v>0</v>
          </cell>
          <cell r="DP103">
            <v>0</v>
          </cell>
          <cell r="DQ103">
            <v>0</v>
          </cell>
          <cell r="DR103">
            <v>0</v>
          </cell>
          <cell r="DT103">
            <v>0</v>
          </cell>
          <cell r="EC103">
            <v>-94</v>
          </cell>
        </row>
        <row r="104">
          <cell r="A104">
            <v>95</v>
          </cell>
          <cell r="B104">
            <v>95</v>
          </cell>
          <cell r="C104" t="str">
            <v>FALL RIVER</v>
          </cell>
          <cell r="D104">
            <v>1893</v>
          </cell>
          <cell r="E104">
            <v>25540546.069999997</v>
          </cell>
          <cell r="F104">
            <v>0</v>
          </cell>
          <cell r="G104">
            <v>1775634</v>
          </cell>
          <cell r="H104">
            <v>27316180.069999997</v>
          </cell>
          <cell r="J104">
            <v>1775634</v>
          </cell>
          <cell r="K104">
            <v>3094575.9074520399</v>
          </cell>
          <cell r="L104">
            <v>4870209.9074520394</v>
          </cell>
          <cell r="N104">
            <v>22445970.162547957</v>
          </cell>
          <cell r="P104">
            <v>1775634</v>
          </cell>
          <cell r="Q104">
            <v>0</v>
          </cell>
          <cell r="R104">
            <v>0</v>
          </cell>
          <cell r="S104">
            <v>0</v>
          </cell>
          <cell r="T104">
            <v>3094575.9074520399</v>
          </cell>
          <cell r="U104">
            <v>4870209.9074520394</v>
          </cell>
          <cell r="W104">
            <v>6508274.0699999966</v>
          </cell>
          <cell r="AA104">
            <v>95</v>
          </cell>
          <cell r="AB104">
            <v>1893</v>
          </cell>
          <cell r="AC104">
            <v>0</v>
          </cell>
          <cell r="AD104">
            <v>0</v>
          </cell>
          <cell r="AE104">
            <v>0</v>
          </cell>
          <cell r="AF104">
            <v>0</v>
          </cell>
          <cell r="AG104">
            <v>0</v>
          </cell>
          <cell r="AH104">
            <v>25760153</v>
          </cell>
          <cell r="AI104">
            <v>219606.93</v>
          </cell>
          <cell r="AJ104">
            <v>0</v>
          </cell>
          <cell r="AK104">
            <v>0</v>
          </cell>
          <cell r="AL104">
            <v>25540546.069999997</v>
          </cell>
          <cell r="AM104">
            <v>0</v>
          </cell>
          <cell r="AN104">
            <v>1775634</v>
          </cell>
          <cell r="AO104">
            <v>27316180.069999997</v>
          </cell>
          <cell r="AP104">
            <v>0</v>
          </cell>
          <cell r="AQ104">
            <v>0</v>
          </cell>
          <cell r="AR104">
            <v>0</v>
          </cell>
          <cell r="AS104">
            <v>0</v>
          </cell>
          <cell r="AT104">
            <v>0</v>
          </cell>
          <cell r="AU104">
            <v>27316180.069999997</v>
          </cell>
          <cell r="AV104">
            <v>27316180.069999997</v>
          </cell>
          <cell r="AW104">
            <v>95</v>
          </cell>
          <cell r="AX104">
            <v>0</v>
          </cell>
          <cell r="AY104">
            <v>0</v>
          </cell>
          <cell r="AZ104">
            <v>0</v>
          </cell>
          <cell r="BA104">
            <v>0</v>
          </cell>
          <cell r="BB104">
            <v>0</v>
          </cell>
          <cell r="BC104">
            <v>493357</v>
          </cell>
          <cell r="BL104">
            <v>0</v>
          </cell>
          <cell r="CA104">
            <v>95</v>
          </cell>
          <cell r="CB104">
            <v>95</v>
          </cell>
          <cell r="CC104" t="str">
            <v>FALL RIVER</v>
          </cell>
          <cell r="CD104">
            <v>25540546.069999997</v>
          </cell>
          <cell r="CE104">
            <v>22723324</v>
          </cell>
          <cell r="CF104">
            <v>2817222.0699999966</v>
          </cell>
          <cell r="CG104">
            <v>971732.39999999991</v>
          </cell>
          <cell r="CH104">
            <v>943685.60000000009</v>
          </cell>
          <cell r="CI104">
            <v>0</v>
          </cell>
          <cell r="CJ104">
            <v>4732640.0699999966</v>
          </cell>
          <cell r="CK104">
            <v>3094575.9074520399</v>
          </cell>
          <cell r="DA104">
            <v>95</v>
          </cell>
          <cell r="DB104" t="str">
            <v>FALL RIVER</v>
          </cell>
          <cell r="DG104">
            <v>0</v>
          </cell>
          <cell r="DK104">
            <v>0</v>
          </cell>
          <cell r="DL104">
            <v>0</v>
          </cell>
          <cell r="DN104">
            <v>0</v>
          </cell>
          <cell r="DP104">
            <v>2817222.0699999966</v>
          </cell>
          <cell r="DQ104">
            <v>4592856.0699999966</v>
          </cell>
          <cell r="DR104">
            <v>-1775634</v>
          </cell>
          <cell r="DT104">
            <v>0</v>
          </cell>
          <cell r="EC104">
            <v>-95</v>
          </cell>
        </row>
        <row r="105">
          <cell r="A105">
            <v>96</v>
          </cell>
          <cell r="B105">
            <v>96</v>
          </cell>
          <cell r="C105" t="str">
            <v>FALMOUTH</v>
          </cell>
          <cell r="D105">
            <v>123</v>
          </cell>
          <cell r="E105">
            <v>2326891</v>
          </cell>
          <cell r="F105">
            <v>0</v>
          </cell>
          <cell r="G105">
            <v>115374</v>
          </cell>
          <cell r="H105">
            <v>2442265</v>
          </cell>
          <cell r="J105">
            <v>115374</v>
          </cell>
          <cell r="K105">
            <v>323606.86111206358</v>
          </cell>
          <cell r="L105">
            <v>438980.86111206358</v>
          </cell>
          <cell r="N105">
            <v>2003284.1388879365</v>
          </cell>
          <cell r="P105">
            <v>115374</v>
          </cell>
          <cell r="Q105">
            <v>0</v>
          </cell>
          <cell r="R105">
            <v>0</v>
          </cell>
          <cell r="S105">
            <v>0</v>
          </cell>
          <cell r="T105">
            <v>323606.86111206358</v>
          </cell>
          <cell r="U105">
            <v>438980.86111206358</v>
          </cell>
          <cell r="W105">
            <v>650633.4</v>
          </cell>
          <cell r="AA105">
            <v>96</v>
          </cell>
          <cell r="AB105">
            <v>123</v>
          </cell>
          <cell r="AC105">
            <v>0</v>
          </cell>
          <cell r="AD105">
            <v>0</v>
          </cell>
          <cell r="AE105">
            <v>0</v>
          </cell>
          <cell r="AF105">
            <v>2</v>
          </cell>
          <cell r="AG105">
            <v>0</v>
          </cell>
          <cell r="AH105">
            <v>2326891</v>
          </cell>
          <cell r="AI105">
            <v>0</v>
          </cell>
          <cell r="AJ105">
            <v>0</v>
          </cell>
          <cell r="AK105">
            <v>0</v>
          </cell>
          <cell r="AL105">
            <v>2326891</v>
          </cell>
          <cell r="AM105">
            <v>0</v>
          </cell>
          <cell r="AN105">
            <v>115374</v>
          </cell>
          <cell r="AO105">
            <v>2442265</v>
          </cell>
          <cell r="AP105">
            <v>0</v>
          </cell>
          <cell r="AQ105">
            <v>0</v>
          </cell>
          <cell r="AR105">
            <v>0</v>
          </cell>
          <cell r="AS105">
            <v>0</v>
          </cell>
          <cell r="AT105">
            <v>0</v>
          </cell>
          <cell r="AU105">
            <v>2442265</v>
          </cell>
          <cell r="AV105">
            <v>2442265</v>
          </cell>
          <cell r="AW105">
            <v>96</v>
          </cell>
          <cell r="AX105">
            <v>0</v>
          </cell>
          <cell r="AY105">
            <v>0</v>
          </cell>
          <cell r="AZ105">
            <v>0</v>
          </cell>
          <cell r="BA105">
            <v>0</v>
          </cell>
          <cell r="BB105">
            <v>0</v>
          </cell>
          <cell r="BC105">
            <v>493357</v>
          </cell>
          <cell r="BL105">
            <v>0</v>
          </cell>
          <cell r="CA105">
            <v>96</v>
          </cell>
          <cell r="CB105">
            <v>96</v>
          </cell>
          <cell r="CC105" t="str">
            <v>FALMOUTH</v>
          </cell>
          <cell r="CD105">
            <v>2326891</v>
          </cell>
          <cell r="CE105">
            <v>2033193</v>
          </cell>
          <cell r="CF105">
            <v>293698</v>
          </cell>
          <cell r="CG105">
            <v>104788.2</v>
          </cell>
          <cell r="CH105">
            <v>136773.20000000001</v>
          </cell>
          <cell r="CI105">
            <v>0</v>
          </cell>
          <cell r="CJ105">
            <v>535259.4</v>
          </cell>
          <cell r="CK105">
            <v>323606.86111206358</v>
          </cell>
          <cell r="DA105">
            <v>96</v>
          </cell>
          <cell r="DB105" t="str">
            <v>FALMOUTH</v>
          </cell>
          <cell r="DG105">
            <v>0</v>
          </cell>
          <cell r="DK105">
            <v>0</v>
          </cell>
          <cell r="DL105">
            <v>0</v>
          </cell>
          <cell r="DN105">
            <v>0</v>
          </cell>
          <cell r="DP105">
            <v>293698</v>
          </cell>
          <cell r="DQ105">
            <v>409072</v>
          </cell>
          <cell r="DR105">
            <v>-115374</v>
          </cell>
          <cell r="DT105">
            <v>0</v>
          </cell>
          <cell r="EC105">
            <v>-96</v>
          </cell>
        </row>
        <row r="106">
          <cell r="A106">
            <v>97</v>
          </cell>
          <cell r="B106">
            <v>97</v>
          </cell>
          <cell r="C106" t="str">
            <v>FITCHBURG</v>
          </cell>
          <cell r="D106">
            <v>242</v>
          </cell>
          <cell r="E106">
            <v>3358930.44</v>
          </cell>
          <cell r="F106">
            <v>0</v>
          </cell>
          <cell r="G106">
            <v>226996</v>
          </cell>
          <cell r="H106">
            <v>3585926.44</v>
          </cell>
          <cell r="J106">
            <v>226996</v>
          </cell>
          <cell r="K106">
            <v>610783.71234104759</v>
          </cell>
          <cell r="L106">
            <v>837779.71234104759</v>
          </cell>
          <cell r="N106">
            <v>2748146.7276589526</v>
          </cell>
          <cell r="P106">
            <v>226996</v>
          </cell>
          <cell r="Q106">
            <v>0</v>
          </cell>
          <cell r="R106">
            <v>0</v>
          </cell>
          <cell r="S106">
            <v>0</v>
          </cell>
          <cell r="T106">
            <v>610783.71234104759</v>
          </cell>
          <cell r="U106">
            <v>837779.71234104759</v>
          </cell>
          <cell r="W106">
            <v>1052200.24</v>
          </cell>
          <cell r="AA106">
            <v>97</v>
          </cell>
          <cell r="AB106">
            <v>242</v>
          </cell>
          <cell r="AC106">
            <v>0</v>
          </cell>
          <cell r="AD106">
            <v>0</v>
          </cell>
          <cell r="AE106">
            <v>0</v>
          </cell>
          <cell r="AF106">
            <v>0</v>
          </cell>
          <cell r="AG106">
            <v>0</v>
          </cell>
          <cell r="AH106">
            <v>3374825</v>
          </cell>
          <cell r="AI106">
            <v>15894.560000000005</v>
          </cell>
          <cell r="AJ106">
            <v>0</v>
          </cell>
          <cell r="AK106">
            <v>0</v>
          </cell>
          <cell r="AL106">
            <v>3358930.44</v>
          </cell>
          <cell r="AM106">
            <v>0</v>
          </cell>
          <cell r="AN106">
            <v>226996</v>
          </cell>
          <cell r="AO106">
            <v>3585926.44</v>
          </cell>
          <cell r="AP106">
            <v>0</v>
          </cell>
          <cell r="AQ106">
            <v>0</v>
          </cell>
          <cell r="AR106">
            <v>0</v>
          </cell>
          <cell r="AS106">
            <v>0</v>
          </cell>
          <cell r="AT106">
            <v>0</v>
          </cell>
          <cell r="AU106">
            <v>3585926.44</v>
          </cell>
          <cell r="AV106">
            <v>3585926.44</v>
          </cell>
          <cell r="AW106">
            <v>97</v>
          </cell>
          <cell r="AX106">
            <v>0</v>
          </cell>
          <cell r="AY106">
            <v>0</v>
          </cell>
          <cell r="AZ106">
            <v>0</v>
          </cell>
          <cell r="BA106">
            <v>0</v>
          </cell>
          <cell r="BB106">
            <v>0</v>
          </cell>
          <cell r="BC106">
            <v>493357</v>
          </cell>
          <cell r="BL106">
            <v>0</v>
          </cell>
          <cell r="CA106">
            <v>97</v>
          </cell>
          <cell r="CB106">
            <v>97</v>
          </cell>
          <cell r="CC106" t="str">
            <v>FITCHBURG</v>
          </cell>
          <cell r="CD106">
            <v>3358930.44</v>
          </cell>
          <cell r="CE106">
            <v>2791550</v>
          </cell>
          <cell r="CF106">
            <v>567380.43999999994</v>
          </cell>
          <cell r="CG106">
            <v>152067</v>
          </cell>
          <cell r="CH106">
            <v>105756.8</v>
          </cell>
          <cell r="CI106">
            <v>0</v>
          </cell>
          <cell r="CJ106">
            <v>825204.24</v>
          </cell>
          <cell r="CK106">
            <v>610783.71234104759</v>
          </cell>
          <cell r="DA106">
            <v>97</v>
          </cell>
          <cell r="DB106" t="str">
            <v>FITCHBURG</v>
          </cell>
          <cell r="DG106">
            <v>0</v>
          </cell>
          <cell r="DK106">
            <v>0</v>
          </cell>
          <cell r="DL106">
            <v>0</v>
          </cell>
          <cell r="DN106">
            <v>0</v>
          </cell>
          <cell r="DP106">
            <v>567380.43999999994</v>
          </cell>
          <cell r="DQ106">
            <v>794376.44</v>
          </cell>
          <cell r="DR106">
            <v>-226996</v>
          </cell>
          <cell r="DT106">
            <v>0</v>
          </cell>
          <cell r="EC106">
            <v>-97</v>
          </cell>
        </row>
        <row r="107">
          <cell r="A107">
            <v>98</v>
          </cell>
          <cell r="B107">
            <v>98</v>
          </cell>
          <cell r="C107" t="str">
            <v>FLORIDA</v>
          </cell>
          <cell r="D107">
            <v>1</v>
          </cell>
          <cell r="E107">
            <v>26532</v>
          </cell>
          <cell r="F107">
            <v>0</v>
          </cell>
          <cell r="G107">
            <v>938</v>
          </cell>
          <cell r="H107">
            <v>27470</v>
          </cell>
          <cell r="J107">
            <v>938</v>
          </cell>
          <cell r="K107">
            <v>4980</v>
          </cell>
          <cell r="L107">
            <v>5918</v>
          </cell>
          <cell r="N107">
            <v>21552</v>
          </cell>
          <cell r="P107">
            <v>938</v>
          </cell>
          <cell r="Q107">
            <v>0</v>
          </cell>
          <cell r="R107">
            <v>0</v>
          </cell>
          <cell r="S107">
            <v>0</v>
          </cell>
          <cell r="T107">
            <v>4980</v>
          </cell>
          <cell r="U107">
            <v>5918</v>
          </cell>
          <cell r="W107">
            <v>24339.200000000001</v>
          </cell>
          <cell r="AA107">
            <v>98</v>
          </cell>
          <cell r="AB107">
            <v>1</v>
          </cell>
          <cell r="AC107">
            <v>0</v>
          </cell>
          <cell r="AD107">
            <v>0</v>
          </cell>
          <cell r="AE107">
            <v>0</v>
          </cell>
          <cell r="AF107">
            <v>0</v>
          </cell>
          <cell r="AG107">
            <v>0</v>
          </cell>
          <cell r="AH107">
            <v>26532</v>
          </cell>
          <cell r="AI107">
            <v>0</v>
          </cell>
          <cell r="AJ107">
            <v>0</v>
          </cell>
          <cell r="AK107">
            <v>0</v>
          </cell>
          <cell r="AL107">
            <v>26532</v>
          </cell>
          <cell r="AM107">
            <v>0</v>
          </cell>
          <cell r="AN107">
            <v>938</v>
          </cell>
          <cell r="AO107">
            <v>27470</v>
          </cell>
          <cell r="AP107">
            <v>0</v>
          </cell>
          <cell r="AQ107">
            <v>0</v>
          </cell>
          <cell r="AR107">
            <v>0</v>
          </cell>
          <cell r="AS107">
            <v>0</v>
          </cell>
          <cell r="AT107">
            <v>0</v>
          </cell>
          <cell r="AU107">
            <v>27470</v>
          </cell>
          <cell r="AV107">
            <v>27470</v>
          </cell>
          <cell r="AW107">
            <v>98</v>
          </cell>
          <cell r="AX107">
            <v>0</v>
          </cell>
          <cell r="AY107">
            <v>0</v>
          </cell>
          <cell r="AZ107">
            <v>0</v>
          </cell>
          <cell r="BA107">
            <v>0</v>
          </cell>
          <cell r="BB107">
            <v>0</v>
          </cell>
          <cell r="BC107">
            <v>493357</v>
          </cell>
          <cell r="BL107">
            <v>0</v>
          </cell>
          <cell r="CA107">
            <v>98</v>
          </cell>
          <cell r="CB107">
            <v>98</v>
          </cell>
          <cell r="CC107" t="str">
            <v>FLORIDA</v>
          </cell>
          <cell r="CD107">
            <v>26532</v>
          </cell>
          <cell r="CE107">
            <v>21552</v>
          </cell>
          <cell r="CF107">
            <v>4980</v>
          </cell>
          <cell r="CG107">
            <v>0</v>
          </cell>
          <cell r="CH107">
            <v>18421.2</v>
          </cell>
          <cell r="CI107">
            <v>0</v>
          </cell>
          <cell r="CJ107">
            <v>23401.200000000001</v>
          </cell>
          <cell r="CK107">
            <v>4980</v>
          </cell>
          <cell r="DA107">
            <v>98</v>
          </cell>
          <cell r="DB107" t="str">
            <v>FLORIDA</v>
          </cell>
          <cell r="DG107">
            <v>0</v>
          </cell>
          <cell r="DK107">
            <v>0</v>
          </cell>
          <cell r="DL107">
            <v>0</v>
          </cell>
          <cell r="DN107">
            <v>0</v>
          </cell>
          <cell r="DP107">
            <v>4980</v>
          </cell>
          <cell r="DQ107">
            <v>5918</v>
          </cell>
          <cell r="DR107">
            <v>-938</v>
          </cell>
          <cell r="DT107">
            <v>0</v>
          </cell>
          <cell r="EC107">
            <v>-98</v>
          </cell>
        </row>
        <row r="108">
          <cell r="A108">
            <v>99</v>
          </cell>
          <cell r="B108">
            <v>99</v>
          </cell>
          <cell r="C108" t="str">
            <v>FOXBOROUGH</v>
          </cell>
          <cell r="D108">
            <v>117</v>
          </cell>
          <cell r="E108">
            <v>2070549</v>
          </cell>
          <cell r="F108">
            <v>0</v>
          </cell>
          <cell r="G108">
            <v>109746</v>
          </cell>
          <cell r="H108">
            <v>2180295</v>
          </cell>
          <cell r="J108">
            <v>109746</v>
          </cell>
          <cell r="K108">
            <v>181242.9959609714</v>
          </cell>
          <cell r="L108">
            <v>290988.9959609714</v>
          </cell>
          <cell r="N108">
            <v>1889306.0040390287</v>
          </cell>
          <cell r="P108">
            <v>109746</v>
          </cell>
          <cell r="Q108">
            <v>0</v>
          </cell>
          <cell r="R108">
            <v>0</v>
          </cell>
          <cell r="S108">
            <v>0</v>
          </cell>
          <cell r="T108">
            <v>181242.9959609714</v>
          </cell>
          <cell r="U108">
            <v>290988.9959609714</v>
          </cell>
          <cell r="W108">
            <v>326764.79999999999</v>
          </cell>
          <cell r="AA108">
            <v>99</v>
          </cell>
          <cell r="AB108">
            <v>117</v>
          </cell>
          <cell r="AC108">
            <v>0</v>
          </cell>
          <cell r="AD108">
            <v>0</v>
          </cell>
          <cell r="AE108">
            <v>0</v>
          </cell>
          <cell r="AF108">
            <v>0</v>
          </cell>
          <cell r="AG108">
            <v>0</v>
          </cell>
          <cell r="AH108">
            <v>2070549</v>
          </cell>
          <cell r="AI108">
            <v>0</v>
          </cell>
          <cell r="AJ108">
            <v>0</v>
          </cell>
          <cell r="AK108">
            <v>0</v>
          </cell>
          <cell r="AL108">
            <v>2070549</v>
          </cell>
          <cell r="AM108">
            <v>0</v>
          </cell>
          <cell r="AN108">
            <v>109746</v>
          </cell>
          <cell r="AO108">
            <v>2180295</v>
          </cell>
          <cell r="AP108">
            <v>0</v>
          </cell>
          <cell r="AQ108">
            <v>0</v>
          </cell>
          <cell r="AR108">
            <v>0</v>
          </cell>
          <cell r="AS108">
            <v>0</v>
          </cell>
          <cell r="AT108">
            <v>0</v>
          </cell>
          <cell r="AU108">
            <v>2180295</v>
          </cell>
          <cell r="AV108">
            <v>2180295</v>
          </cell>
          <cell r="AW108">
            <v>99</v>
          </cell>
          <cell r="AX108">
            <v>0</v>
          </cell>
          <cell r="AY108">
            <v>0</v>
          </cell>
          <cell r="AZ108">
            <v>0</v>
          </cell>
          <cell r="BA108">
            <v>0</v>
          </cell>
          <cell r="BB108">
            <v>0</v>
          </cell>
          <cell r="BC108">
            <v>493357</v>
          </cell>
          <cell r="BL108">
            <v>0</v>
          </cell>
          <cell r="CA108">
            <v>99</v>
          </cell>
          <cell r="CB108">
            <v>99</v>
          </cell>
          <cell r="CC108" t="str">
            <v>FOXBOROUGH</v>
          </cell>
          <cell r="CD108">
            <v>2070549</v>
          </cell>
          <cell r="CE108">
            <v>1896537</v>
          </cell>
          <cell r="CF108">
            <v>174012</v>
          </cell>
          <cell r="CG108">
            <v>25334.399999999998</v>
          </cell>
          <cell r="CH108">
            <v>17672.400000000001</v>
          </cell>
          <cell r="CI108">
            <v>0</v>
          </cell>
          <cell r="CJ108">
            <v>217018.8</v>
          </cell>
          <cell r="CK108">
            <v>181242.9959609714</v>
          </cell>
          <cell r="DA108">
            <v>99</v>
          </cell>
          <cell r="DB108" t="str">
            <v>FOXBOROUGH</v>
          </cell>
          <cell r="DG108">
            <v>0</v>
          </cell>
          <cell r="DK108">
            <v>0</v>
          </cell>
          <cell r="DL108">
            <v>0</v>
          </cell>
          <cell r="DN108">
            <v>0</v>
          </cell>
          <cell r="DP108">
            <v>174012</v>
          </cell>
          <cell r="DQ108">
            <v>283758</v>
          </cell>
          <cell r="DR108">
            <v>-109746</v>
          </cell>
          <cell r="DT108">
            <v>0</v>
          </cell>
          <cell r="EC108">
            <v>-99</v>
          </cell>
        </row>
        <row r="109">
          <cell r="A109">
            <v>100</v>
          </cell>
          <cell r="B109">
            <v>100</v>
          </cell>
          <cell r="C109" t="str">
            <v>FRAMINGHAM</v>
          </cell>
          <cell r="D109">
            <v>365</v>
          </cell>
          <cell r="E109">
            <v>5827872.4000000022</v>
          </cell>
          <cell r="F109">
            <v>0</v>
          </cell>
          <cell r="G109">
            <v>342370</v>
          </cell>
          <cell r="H109">
            <v>6170242.4000000022</v>
          </cell>
          <cell r="J109">
            <v>342370</v>
          </cell>
          <cell r="K109">
            <v>149161.99276532076</v>
          </cell>
          <cell r="L109">
            <v>491531.99276532076</v>
          </cell>
          <cell r="N109">
            <v>5678710.4072346818</v>
          </cell>
          <cell r="P109">
            <v>342370</v>
          </cell>
          <cell r="Q109">
            <v>1504.1170821606004</v>
          </cell>
          <cell r="R109">
            <v>0</v>
          </cell>
          <cell r="S109">
            <v>0</v>
          </cell>
          <cell r="T109">
            <v>149161.99276532076</v>
          </cell>
          <cell r="U109">
            <v>493036.10984748136</v>
          </cell>
          <cell r="W109">
            <v>776358.71708216285</v>
          </cell>
          <cell r="AA109">
            <v>100</v>
          </cell>
          <cell r="AB109">
            <v>365</v>
          </cell>
          <cell r="AC109">
            <v>0</v>
          </cell>
          <cell r="AD109">
            <v>0</v>
          </cell>
          <cell r="AE109">
            <v>0</v>
          </cell>
          <cell r="AF109">
            <v>1</v>
          </cell>
          <cell r="AG109">
            <v>0</v>
          </cell>
          <cell r="AH109">
            <v>5910231</v>
          </cell>
          <cell r="AI109">
            <v>82358.599999999991</v>
          </cell>
          <cell r="AJ109">
            <v>0</v>
          </cell>
          <cell r="AK109">
            <v>0</v>
          </cell>
          <cell r="AL109">
            <v>5827872.4000000022</v>
          </cell>
          <cell r="AM109">
            <v>0</v>
          </cell>
          <cell r="AN109">
            <v>342370</v>
          </cell>
          <cell r="AO109">
            <v>6170242.4000000022</v>
          </cell>
          <cell r="AP109">
            <v>0</v>
          </cell>
          <cell r="AQ109">
            <v>1504.1170821606004</v>
          </cell>
          <cell r="AR109">
            <v>0</v>
          </cell>
          <cell r="AS109">
            <v>0</v>
          </cell>
          <cell r="AT109">
            <v>1504.1170821606004</v>
          </cell>
          <cell r="AU109">
            <v>6171746.5170821603</v>
          </cell>
          <cell r="AV109">
            <v>6171746.5170821603</v>
          </cell>
          <cell r="AW109">
            <v>100</v>
          </cell>
          <cell r="AX109">
            <v>0</v>
          </cell>
          <cell r="AY109">
            <v>0</v>
          </cell>
          <cell r="AZ109">
            <v>0</v>
          </cell>
          <cell r="BA109">
            <v>0</v>
          </cell>
          <cell r="BB109">
            <v>1504.1170821606004</v>
          </cell>
          <cell r="BC109">
            <v>493357</v>
          </cell>
          <cell r="BL109">
            <v>0</v>
          </cell>
          <cell r="CA109">
            <v>100</v>
          </cell>
          <cell r="CB109">
            <v>100</v>
          </cell>
          <cell r="CC109" t="str">
            <v>FRAMINGHAM</v>
          </cell>
          <cell r="CD109">
            <v>5827872.4000000022</v>
          </cell>
          <cell r="CE109">
            <v>5751853</v>
          </cell>
          <cell r="CF109">
            <v>76019.400000002235</v>
          </cell>
          <cell r="CG109">
            <v>256261.19999999998</v>
          </cell>
          <cell r="CH109">
            <v>100204</v>
          </cell>
          <cell r="CI109">
            <v>0</v>
          </cell>
          <cell r="CJ109">
            <v>432484.60000000219</v>
          </cell>
          <cell r="CK109">
            <v>149161.99276532076</v>
          </cell>
          <cell r="DA109">
            <v>100</v>
          </cell>
          <cell r="DB109" t="str">
            <v>FRAMINGHAM</v>
          </cell>
          <cell r="DG109">
            <v>0</v>
          </cell>
          <cell r="DK109">
            <v>0</v>
          </cell>
          <cell r="DL109">
            <v>0</v>
          </cell>
          <cell r="DN109">
            <v>0</v>
          </cell>
          <cell r="DP109">
            <v>76019.400000002235</v>
          </cell>
          <cell r="DQ109">
            <v>418389.40000000224</v>
          </cell>
          <cell r="DR109">
            <v>-342370</v>
          </cell>
          <cell r="DT109">
            <v>0</v>
          </cell>
          <cell r="EC109">
            <v>-100</v>
          </cell>
        </row>
        <row r="110">
          <cell r="A110">
            <v>101</v>
          </cell>
          <cell r="B110">
            <v>101</v>
          </cell>
          <cell r="C110" t="str">
            <v>FRANKLIN</v>
          </cell>
          <cell r="D110">
            <v>358</v>
          </cell>
          <cell r="E110">
            <v>4665258.74</v>
          </cell>
          <cell r="F110">
            <v>0</v>
          </cell>
          <cell r="G110">
            <v>335804</v>
          </cell>
          <cell r="H110">
            <v>5001062.74</v>
          </cell>
          <cell r="J110">
            <v>335804</v>
          </cell>
          <cell r="K110">
            <v>60138.841423719568</v>
          </cell>
          <cell r="L110">
            <v>395942.84142371954</v>
          </cell>
          <cell r="N110">
            <v>4605119.898576281</v>
          </cell>
          <cell r="P110">
            <v>335804</v>
          </cell>
          <cell r="Q110">
            <v>7741.307748928265</v>
          </cell>
          <cell r="R110">
            <v>0</v>
          </cell>
          <cell r="S110">
            <v>0</v>
          </cell>
          <cell r="T110">
            <v>60138.841423719568</v>
          </cell>
          <cell r="U110">
            <v>403684.14917264786</v>
          </cell>
          <cell r="W110">
            <v>796788.44774892856</v>
          </cell>
          <cell r="AA110">
            <v>101</v>
          </cell>
          <cell r="AB110">
            <v>358</v>
          </cell>
          <cell r="AC110">
            <v>0</v>
          </cell>
          <cell r="AD110">
            <v>0</v>
          </cell>
          <cell r="AE110">
            <v>0</v>
          </cell>
          <cell r="AF110">
            <v>0</v>
          </cell>
          <cell r="AG110">
            <v>0</v>
          </cell>
          <cell r="AH110">
            <v>4688876</v>
          </cell>
          <cell r="AI110">
            <v>23617.260000000002</v>
          </cell>
          <cell r="AJ110">
            <v>0</v>
          </cell>
          <cell r="AK110">
            <v>0</v>
          </cell>
          <cell r="AL110">
            <v>4665258.74</v>
          </cell>
          <cell r="AM110">
            <v>0</v>
          </cell>
          <cell r="AN110">
            <v>335804</v>
          </cell>
          <cell r="AO110">
            <v>5001062.74</v>
          </cell>
          <cell r="AP110">
            <v>0</v>
          </cell>
          <cell r="AQ110">
            <v>7741.307748928265</v>
          </cell>
          <cell r="AR110">
            <v>0</v>
          </cell>
          <cell r="AS110">
            <v>0</v>
          </cell>
          <cell r="AT110">
            <v>7741.307748928265</v>
          </cell>
          <cell r="AU110">
            <v>5008804.0477489289</v>
          </cell>
          <cell r="AV110">
            <v>5008804.0477489289</v>
          </cell>
          <cell r="AW110">
            <v>101</v>
          </cell>
          <cell r="AX110">
            <v>0</v>
          </cell>
          <cell r="AY110">
            <v>0</v>
          </cell>
          <cell r="AZ110">
            <v>0</v>
          </cell>
          <cell r="BA110">
            <v>0</v>
          </cell>
          <cell r="BB110">
            <v>7741.307748928265</v>
          </cell>
          <cell r="BC110">
            <v>493357</v>
          </cell>
          <cell r="BL110">
            <v>0</v>
          </cell>
          <cell r="CA110">
            <v>101</v>
          </cell>
          <cell r="CB110">
            <v>101</v>
          </cell>
          <cell r="CC110" t="str">
            <v>FRANKLIN</v>
          </cell>
          <cell r="CD110">
            <v>4665258.74</v>
          </cell>
          <cell r="CE110">
            <v>4632785</v>
          </cell>
          <cell r="CF110">
            <v>32473.740000000224</v>
          </cell>
          <cell r="CG110">
            <v>96927</v>
          </cell>
          <cell r="CH110">
            <v>323842.40000000002</v>
          </cell>
          <cell r="CI110">
            <v>0</v>
          </cell>
          <cell r="CJ110">
            <v>453243.14000000025</v>
          </cell>
          <cell r="CK110">
            <v>60138.841423719568</v>
          </cell>
          <cell r="DA110">
            <v>101</v>
          </cell>
          <cell r="DB110" t="str">
            <v>FRANKLIN</v>
          </cell>
          <cell r="DG110">
            <v>0</v>
          </cell>
          <cell r="DK110">
            <v>0</v>
          </cell>
          <cell r="DL110">
            <v>0</v>
          </cell>
          <cell r="DN110">
            <v>0</v>
          </cell>
          <cell r="DP110">
            <v>32473.740000000224</v>
          </cell>
          <cell r="DQ110">
            <v>368277.74000000022</v>
          </cell>
          <cell r="DR110">
            <v>-335804</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W111">
            <v>102</v>
          </cell>
          <cell r="AX111">
            <v>0</v>
          </cell>
          <cell r="AY111">
            <v>0</v>
          </cell>
          <cell r="AZ111">
            <v>0</v>
          </cell>
          <cell r="BA111">
            <v>0</v>
          </cell>
          <cell r="BB111">
            <v>0</v>
          </cell>
          <cell r="BC111">
            <v>493357</v>
          </cell>
          <cell r="BL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33</v>
          </cell>
          <cell r="E112">
            <v>457698.42</v>
          </cell>
          <cell r="F112">
            <v>0</v>
          </cell>
          <cell r="G112">
            <v>30954</v>
          </cell>
          <cell r="H112">
            <v>488652.42</v>
          </cell>
          <cell r="J112">
            <v>30954</v>
          </cell>
          <cell r="K112">
            <v>45914.592396046661</v>
          </cell>
          <cell r="L112">
            <v>76868.592396046661</v>
          </cell>
          <cell r="N112">
            <v>411783.82760395331</v>
          </cell>
          <cell r="P112">
            <v>30954</v>
          </cell>
          <cell r="Q112">
            <v>0</v>
          </cell>
          <cell r="R112">
            <v>0</v>
          </cell>
          <cell r="S112">
            <v>0</v>
          </cell>
          <cell r="T112">
            <v>45914.592396046661</v>
          </cell>
          <cell r="U112">
            <v>76868.592396046661</v>
          </cell>
          <cell r="W112">
            <v>163000.21999999997</v>
          </cell>
          <cell r="AA112">
            <v>103</v>
          </cell>
          <cell r="AB112">
            <v>33</v>
          </cell>
          <cell r="AC112">
            <v>0</v>
          </cell>
          <cell r="AD112">
            <v>0</v>
          </cell>
          <cell r="AE112">
            <v>0</v>
          </cell>
          <cell r="AF112">
            <v>0</v>
          </cell>
          <cell r="AG112">
            <v>0</v>
          </cell>
          <cell r="AH112">
            <v>463548</v>
          </cell>
          <cell r="AI112">
            <v>5849.5800000000008</v>
          </cell>
          <cell r="AJ112">
            <v>0</v>
          </cell>
          <cell r="AK112">
            <v>0</v>
          </cell>
          <cell r="AL112">
            <v>457698.42</v>
          </cell>
          <cell r="AM112">
            <v>0</v>
          </cell>
          <cell r="AN112">
            <v>30954</v>
          </cell>
          <cell r="AO112">
            <v>488652.42</v>
          </cell>
          <cell r="AP112">
            <v>0</v>
          </cell>
          <cell r="AQ112">
            <v>0</v>
          </cell>
          <cell r="AR112">
            <v>0</v>
          </cell>
          <cell r="AS112">
            <v>0</v>
          </cell>
          <cell r="AT112">
            <v>0</v>
          </cell>
          <cell r="AU112">
            <v>488652.42</v>
          </cell>
          <cell r="AV112">
            <v>488652.42</v>
          </cell>
          <cell r="AW112">
            <v>103</v>
          </cell>
          <cell r="AX112">
            <v>0</v>
          </cell>
          <cell r="AY112">
            <v>0</v>
          </cell>
          <cell r="AZ112">
            <v>0</v>
          </cell>
          <cell r="BA112">
            <v>0</v>
          </cell>
          <cell r="BB112">
            <v>0</v>
          </cell>
          <cell r="BC112">
            <v>493357</v>
          </cell>
          <cell r="BL112">
            <v>0</v>
          </cell>
          <cell r="CA112">
            <v>103</v>
          </cell>
          <cell r="CB112">
            <v>103</v>
          </cell>
          <cell r="CC112" t="str">
            <v>GARDNER</v>
          </cell>
          <cell r="CD112">
            <v>457698.42</v>
          </cell>
          <cell r="CE112">
            <v>433185</v>
          </cell>
          <cell r="CF112">
            <v>24513.419999999984</v>
          </cell>
          <cell r="CG112">
            <v>74980.800000000003</v>
          </cell>
          <cell r="CH112">
            <v>32552</v>
          </cell>
          <cell r="CI112">
            <v>0</v>
          </cell>
          <cell r="CJ112">
            <v>132046.21999999997</v>
          </cell>
          <cell r="CK112">
            <v>45914.592396046661</v>
          </cell>
          <cell r="DA112">
            <v>103</v>
          </cell>
          <cell r="DB112" t="str">
            <v>GARDNER</v>
          </cell>
          <cell r="DG112">
            <v>0</v>
          </cell>
          <cell r="DK112">
            <v>0</v>
          </cell>
          <cell r="DL112">
            <v>0</v>
          </cell>
          <cell r="DN112">
            <v>0</v>
          </cell>
          <cell r="DP112">
            <v>24513.419999999984</v>
          </cell>
          <cell r="DQ112">
            <v>55467.419999999984</v>
          </cell>
          <cell r="DR112">
            <v>-30954</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W113">
            <v>104</v>
          </cell>
          <cell r="AX113">
            <v>0</v>
          </cell>
          <cell r="AY113">
            <v>0</v>
          </cell>
          <cell r="AZ113">
            <v>0</v>
          </cell>
          <cell r="BA113">
            <v>0</v>
          </cell>
          <cell r="BB113">
            <v>0</v>
          </cell>
          <cell r="BC113">
            <v>493357</v>
          </cell>
          <cell r="BL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3</v>
          </cell>
          <cell r="E114">
            <v>40066.53</v>
          </cell>
          <cell r="F114">
            <v>0</v>
          </cell>
          <cell r="G114">
            <v>2814</v>
          </cell>
          <cell r="H114">
            <v>42880.53</v>
          </cell>
          <cell r="J114">
            <v>2814</v>
          </cell>
          <cell r="K114">
            <v>14356.529999999999</v>
          </cell>
          <cell r="L114">
            <v>17170.53</v>
          </cell>
          <cell r="N114">
            <v>25710</v>
          </cell>
          <cell r="P114">
            <v>2814</v>
          </cell>
          <cell r="Q114">
            <v>0</v>
          </cell>
          <cell r="R114">
            <v>0</v>
          </cell>
          <cell r="S114">
            <v>0</v>
          </cell>
          <cell r="T114">
            <v>14356.529999999999</v>
          </cell>
          <cell r="U114">
            <v>17170.53</v>
          </cell>
          <cell r="W114">
            <v>17170.53</v>
          </cell>
          <cell r="AA114">
            <v>105</v>
          </cell>
          <cell r="AB114">
            <v>3</v>
          </cell>
          <cell r="AC114">
            <v>0</v>
          </cell>
          <cell r="AD114">
            <v>0</v>
          </cell>
          <cell r="AE114">
            <v>0</v>
          </cell>
          <cell r="AF114">
            <v>0</v>
          </cell>
          <cell r="AG114">
            <v>0</v>
          </cell>
          <cell r="AH114">
            <v>40218</v>
          </cell>
          <cell r="AI114">
            <v>151.47</v>
          </cell>
          <cell r="AJ114">
            <v>0</v>
          </cell>
          <cell r="AK114">
            <v>0</v>
          </cell>
          <cell r="AL114">
            <v>40066.53</v>
          </cell>
          <cell r="AM114">
            <v>0</v>
          </cell>
          <cell r="AN114">
            <v>2814</v>
          </cell>
          <cell r="AO114">
            <v>42880.53</v>
          </cell>
          <cell r="AP114">
            <v>0</v>
          </cell>
          <cell r="AQ114">
            <v>0</v>
          </cell>
          <cell r="AR114">
            <v>0</v>
          </cell>
          <cell r="AS114">
            <v>0</v>
          </cell>
          <cell r="AT114">
            <v>0</v>
          </cell>
          <cell r="AU114">
            <v>42880.53</v>
          </cell>
          <cell r="AV114">
            <v>42880.53</v>
          </cell>
          <cell r="AW114">
            <v>105</v>
          </cell>
          <cell r="AX114">
            <v>0</v>
          </cell>
          <cell r="AY114">
            <v>0</v>
          </cell>
          <cell r="AZ114">
            <v>0</v>
          </cell>
          <cell r="BA114">
            <v>0</v>
          </cell>
          <cell r="BB114">
            <v>0</v>
          </cell>
          <cell r="BC114">
            <v>493357</v>
          </cell>
          <cell r="BL114">
            <v>0</v>
          </cell>
          <cell r="CA114">
            <v>105</v>
          </cell>
          <cell r="CB114">
            <v>105</v>
          </cell>
          <cell r="CC114" t="str">
            <v>GEORGETOWN</v>
          </cell>
          <cell r="CD114">
            <v>40066.53</v>
          </cell>
          <cell r="CE114">
            <v>25710</v>
          </cell>
          <cell r="CF114">
            <v>14356.529999999999</v>
          </cell>
          <cell r="CG114">
            <v>0</v>
          </cell>
          <cell r="CH114">
            <v>0</v>
          </cell>
          <cell r="CI114">
            <v>0</v>
          </cell>
          <cell r="CJ114">
            <v>14356.529999999999</v>
          </cell>
          <cell r="CK114">
            <v>14356.529999999999</v>
          </cell>
          <cell r="DA114">
            <v>105</v>
          </cell>
          <cell r="DB114" t="str">
            <v>GEORGETOWN</v>
          </cell>
          <cell r="DG114">
            <v>0</v>
          </cell>
          <cell r="DK114">
            <v>0</v>
          </cell>
          <cell r="DL114">
            <v>0</v>
          </cell>
          <cell r="DN114">
            <v>0</v>
          </cell>
          <cell r="DP114">
            <v>14356.529999999999</v>
          </cell>
          <cell r="DQ114">
            <v>17170.53</v>
          </cell>
          <cell r="DR114">
            <v>-2814</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W115">
            <v>106</v>
          </cell>
          <cell r="AX115">
            <v>0</v>
          </cell>
          <cell r="AY115">
            <v>0</v>
          </cell>
          <cell r="AZ115">
            <v>0</v>
          </cell>
          <cell r="BA115">
            <v>0</v>
          </cell>
          <cell r="BB115">
            <v>0</v>
          </cell>
          <cell r="BC115">
            <v>493357</v>
          </cell>
          <cell r="BL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2</v>
          </cell>
          <cell r="E116">
            <v>27107.4</v>
          </cell>
          <cell r="F116">
            <v>0</v>
          </cell>
          <cell r="G116">
            <v>1876</v>
          </cell>
          <cell r="H116">
            <v>28983.4</v>
          </cell>
          <cell r="J116">
            <v>1876</v>
          </cell>
          <cell r="K116">
            <v>5399.9565328095487</v>
          </cell>
          <cell r="L116">
            <v>7275.9565328095487</v>
          </cell>
          <cell r="N116">
            <v>21707.443467190453</v>
          </cell>
          <cell r="P116">
            <v>1876</v>
          </cell>
          <cell r="Q116">
            <v>0</v>
          </cell>
          <cell r="R116">
            <v>0</v>
          </cell>
          <cell r="S116">
            <v>0</v>
          </cell>
          <cell r="T116">
            <v>5399.9565328095487</v>
          </cell>
          <cell r="U116">
            <v>7275.9565328095487</v>
          </cell>
          <cell r="W116">
            <v>26340.400000000001</v>
          </cell>
          <cell r="AA116">
            <v>107</v>
          </cell>
          <cell r="AB116">
            <v>2</v>
          </cell>
          <cell r="AC116">
            <v>0</v>
          </cell>
          <cell r="AD116">
            <v>0</v>
          </cell>
          <cell r="AE116">
            <v>0</v>
          </cell>
          <cell r="AF116">
            <v>1</v>
          </cell>
          <cell r="AG116">
            <v>0</v>
          </cell>
          <cell r="AH116">
            <v>27590</v>
          </cell>
          <cell r="AI116">
            <v>482.6</v>
          </cell>
          <cell r="AJ116">
            <v>0</v>
          </cell>
          <cell r="AK116">
            <v>0</v>
          </cell>
          <cell r="AL116">
            <v>27107.4</v>
          </cell>
          <cell r="AM116">
            <v>0</v>
          </cell>
          <cell r="AN116">
            <v>1876</v>
          </cell>
          <cell r="AO116">
            <v>28983.4</v>
          </cell>
          <cell r="AP116">
            <v>0</v>
          </cell>
          <cell r="AQ116">
            <v>0</v>
          </cell>
          <cell r="AR116">
            <v>0</v>
          </cell>
          <cell r="AS116">
            <v>0</v>
          </cell>
          <cell r="AT116">
            <v>0</v>
          </cell>
          <cell r="AU116">
            <v>28983.4</v>
          </cell>
          <cell r="AV116">
            <v>28983.4</v>
          </cell>
          <cell r="AW116">
            <v>107</v>
          </cell>
          <cell r="AX116">
            <v>0</v>
          </cell>
          <cell r="AY116">
            <v>0</v>
          </cell>
          <cell r="AZ116">
            <v>0</v>
          </cell>
          <cell r="BA116">
            <v>0</v>
          </cell>
          <cell r="BB116">
            <v>0</v>
          </cell>
          <cell r="BC116">
            <v>493357</v>
          </cell>
          <cell r="BL116">
            <v>0</v>
          </cell>
          <cell r="CA116">
            <v>107</v>
          </cell>
          <cell r="CB116">
            <v>107</v>
          </cell>
          <cell r="CC116" t="str">
            <v>GLOUCESTER</v>
          </cell>
          <cell r="CD116">
            <v>27107.4</v>
          </cell>
          <cell r="CE116">
            <v>45395</v>
          </cell>
          <cell r="CF116">
            <v>0</v>
          </cell>
          <cell r="CG116">
            <v>18919.2</v>
          </cell>
          <cell r="CH116">
            <v>5545.2000000000007</v>
          </cell>
          <cell r="CI116">
            <v>0</v>
          </cell>
          <cell r="CJ116">
            <v>24464.400000000001</v>
          </cell>
          <cell r="CK116">
            <v>5399.9565328095487</v>
          </cell>
          <cell r="DA116">
            <v>107</v>
          </cell>
          <cell r="DB116" t="str">
            <v>GLOUCESTER</v>
          </cell>
          <cell r="DG116">
            <v>0</v>
          </cell>
          <cell r="DK116">
            <v>0</v>
          </cell>
          <cell r="DL116">
            <v>0</v>
          </cell>
          <cell r="DN116">
            <v>0</v>
          </cell>
          <cell r="DP116">
            <v>0</v>
          </cell>
          <cell r="DQ116">
            <v>0</v>
          </cell>
          <cell r="DR116">
            <v>0</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W117">
            <v>108</v>
          </cell>
          <cell r="AX117">
            <v>0</v>
          </cell>
          <cell r="AY117">
            <v>0</v>
          </cell>
          <cell r="AZ117">
            <v>0</v>
          </cell>
          <cell r="BA117">
            <v>0</v>
          </cell>
          <cell r="BB117">
            <v>0</v>
          </cell>
          <cell r="BC117">
            <v>493357</v>
          </cell>
          <cell r="BL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W118">
            <v>109</v>
          </cell>
          <cell r="AX118">
            <v>0</v>
          </cell>
          <cell r="AY118">
            <v>0</v>
          </cell>
          <cell r="AZ118">
            <v>0</v>
          </cell>
          <cell r="BA118">
            <v>0</v>
          </cell>
          <cell r="BB118">
            <v>0</v>
          </cell>
          <cell r="BC118">
            <v>493357</v>
          </cell>
          <cell r="BL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17</v>
          </cell>
          <cell r="E119">
            <v>232986.53</v>
          </cell>
          <cell r="F119">
            <v>0</v>
          </cell>
          <cell r="G119">
            <v>15946</v>
          </cell>
          <cell r="H119">
            <v>248932.53</v>
          </cell>
          <cell r="J119">
            <v>15946</v>
          </cell>
          <cell r="K119">
            <v>0</v>
          </cell>
          <cell r="L119">
            <v>15946</v>
          </cell>
          <cell r="N119">
            <v>232986.53</v>
          </cell>
          <cell r="P119">
            <v>15946</v>
          </cell>
          <cell r="Q119">
            <v>660.92591100637628</v>
          </cell>
          <cell r="R119">
            <v>0</v>
          </cell>
          <cell r="S119">
            <v>0</v>
          </cell>
          <cell r="T119">
            <v>0</v>
          </cell>
          <cell r="U119">
            <v>16606.925911006376</v>
          </cell>
          <cell r="W119">
            <v>16606.925911006376</v>
          </cell>
          <cell r="AA119">
            <v>110</v>
          </cell>
          <cell r="AB119">
            <v>17</v>
          </cell>
          <cell r="AC119">
            <v>0</v>
          </cell>
          <cell r="AD119">
            <v>0</v>
          </cell>
          <cell r="AE119">
            <v>0</v>
          </cell>
          <cell r="AF119">
            <v>0</v>
          </cell>
          <cell r="AG119">
            <v>0</v>
          </cell>
          <cell r="AH119">
            <v>233937</v>
          </cell>
          <cell r="AI119">
            <v>950.46999999999991</v>
          </cell>
          <cell r="AJ119">
            <v>0</v>
          </cell>
          <cell r="AK119">
            <v>0</v>
          </cell>
          <cell r="AL119">
            <v>232986.53</v>
          </cell>
          <cell r="AM119">
            <v>0</v>
          </cell>
          <cell r="AN119">
            <v>15946</v>
          </cell>
          <cell r="AO119">
            <v>248932.53</v>
          </cell>
          <cell r="AP119">
            <v>0</v>
          </cell>
          <cell r="AQ119">
            <v>660.92591100637628</v>
          </cell>
          <cell r="AR119">
            <v>0</v>
          </cell>
          <cell r="AS119">
            <v>0</v>
          </cell>
          <cell r="AT119">
            <v>660.92591100637628</v>
          </cell>
          <cell r="AU119">
            <v>249593.45591100637</v>
          </cell>
          <cell r="AV119">
            <v>249593.45591100637</v>
          </cell>
          <cell r="AW119">
            <v>110</v>
          </cell>
          <cell r="AX119">
            <v>0</v>
          </cell>
          <cell r="AY119">
            <v>0</v>
          </cell>
          <cell r="AZ119">
            <v>0</v>
          </cell>
          <cell r="BA119">
            <v>0</v>
          </cell>
          <cell r="BB119">
            <v>660.92591100637628</v>
          </cell>
          <cell r="BC119">
            <v>493357</v>
          </cell>
          <cell r="BL119">
            <v>0</v>
          </cell>
          <cell r="CA119">
            <v>110</v>
          </cell>
          <cell r="CB119">
            <v>110</v>
          </cell>
          <cell r="CC119" t="str">
            <v>GRAFTON</v>
          </cell>
          <cell r="CD119">
            <v>232986.53</v>
          </cell>
          <cell r="CE119">
            <v>309686</v>
          </cell>
          <cell r="CF119">
            <v>0</v>
          </cell>
          <cell r="CG119">
            <v>0</v>
          </cell>
          <cell r="CH119">
            <v>0</v>
          </cell>
          <cell r="CI119">
            <v>0</v>
          </cell>
          <cell r="CJ119">
            <v>0</v>
          </cell>
          <cell r="CK119">
            <v>0</v>
          </cell>
          <cell r="DA119">
            <v>110</v>
          </cell>
          <cell r="DB119" t="str">
            <v>GRAFTON</v>
          </cell>
          <cell r="DG119">
            <v>0</v>
          </cell>
          <cell r="DK119">
            <v>0</v>
          </cell>
          <cell r="DL119">
            <v>0</v>
          </cell>
          <cell r="DN119">
            <v>0</v>
          </cell>
          <cell r="DP119">
            <v>0</v>
          </cell>
          <cell r="DQ119">
            <v>0</v>
          </cell>
          <cell r="DR119">
            <v>0</v>
          </cell>
          <cell r="DT119">
            <v>0</v>
          </cell>
          <cell r="EC119">
            <v>-110</v>
          </cell>
        </row>
        <row r="120">
          <cell r="A120">
            <v>111</v>
          </cell>
          <cell r="B120">
            <v>111</v>
          </cell>
          <cell r="C120" t="str">
            <v>GRANBY</v>
          </cell>
          <cell r="D120">
            <v>21</v>
          </cell>
          <cell r="E120">
            <v>304495</v>
          </cell>
          <cell r="F120">
            <v>0</v>
          </cell>
          <cell r="G120">
            <v>19698</v>
          </cell>
          <cell r="H120">
            <v>324193</v>
          </cell>
          <cell r="J120">
            <v>19698</v>
          </cell>
          <cell r="K120">
            <v>16913.653019358182</v>
          </cell>
          <cell r="L120">
            <v>36611.653019358186</v>
          </cell>
          <cell r="N120">
            <v>287581.34698064183</v>
          </cell>
          <cell r="P120">
            <v>19698</v>
          </cell>
          <cell r="Q120">
            <v>0</v>
          </cell>
          <cell r="R120">
            <v>0</v>
          </cell>
          <cell r="S120">
            <v>0</v>
          </cell>
          <cell r="T120">
            <v>16913.653019358182</v>
          </cell>
          <cell r="U120">
            <v>36611.653019358186</v>
          </cell>
          <cell r="W120">
            <v>88145.2</v>
          </cell>
          <cell r="AA120">
            <v>111</v>
          </cell>
          <cell r="AB120">
            <v>21</v>
          </cell>
          <cell r="AC120">
            <v>0</v>
          </cell>
          <cell r="AD120">
            <v>0</v>
          </cell>
          <cell r="AE120">
            <v>0</v>
          </cell>
          <cell r="AF120">
            <v>0</v>
          </cell>
          <cell r="AG120">
            <v>0</v>
          </cell>
          <cell r="AH120">
            <v>304495</v>
          </cell>
          <cell r="AI120">
            <v>0</v>
          </cell>
          <cell r="AJ120">
            <v>0</v>
          </cell>
          <cell r="AK120">
            <v>0</v>
          </cell>
          <cell r="AL120">
            <v>304495</v>
          </cell>
          <cell r="AM120">
            <v>0</v>
          </cell>
          <cell r="AN120">
            <v>19698</v>
          </cell>
          <cell r="AO120">
            <v>324193</v>
          </cell>
          <cell r="AP120">
            <v>0</v>
          </cell>
          <cell r="AQ120">
            <v>0</v>
          </cell>
          <cell r="AR120">
            <v>0</v>
          </cell>
          <cell r="AS120">
            <v>0</v>
          </cell>
          <cell r="AT120">
            <v>0</v>
          </cell>
          <cell r="AU120">
            <v>324193</v>
          </cell>
          <cell r="AV120">
            <v>324193</v>
          </cell>
          <cell r="AW120">
            <v>111</v>
          </cell>
          <cell r="AX120">
            <v>0</v>
          </cell>
          <cell r="AY120">
            <v>0</v>
          </cell>
          <cell r="AZ120">
            <v>0</v>
          </cell>
          <cell r="BA120">
            <v>0</v>
          </cell>
          <cell r="BB120">
            <v>0</v>
          </cell>
          <cell r="BC120">
            <v>493357</v>
          </cell>
          <cell r="BL120">
            <v>0</v>
          </cell>
          <cell r="CA120">
            <v>111</v>
          </cell>
          <cell r="CB120">
            <v>111</v>
          </cell>
          <cell r="CC120" t="str">
            <v>GRANBY</v>
          </cell>
          <cell r="CD120">
            <v>304495</v>
          </cell>
          <cell r="CE120">
            <v>314729</v>
          </cell>
          <cell r="CF120">
            <v>0</v>
          </cell>
          <cell r="CG120">
            <v>59258.399999999994</v>
          </cell>
          <cell r="CH120">
            <v>9188.8000000000011</v>
          </cell>
          <cell r="CI120">
            <v>0</v>
          </cell>
          <cell r="CJ120">
            <v>68447.199999999997</v>
          </cell>
          <cell r="CK120">
            <v>16913.653019358182</v>
          </cell>
          <cell r="DA120">
            <v>111</v>
          </cell>
          <cell r="DB120" t="str">
            <v>GRANBY</v>
          </cell>
          <cell r="DG120">
            <v>0</v>
          </cell>
          <cell r="DK120">
            <v>0</v>
          </cell>
          <cell r="DL120">
            <v>0</v>
          </cell>
          <cell r="DN120">
            <v>0</v>
          </cell>
          <cell r="DP120">
            <v>0</v>
          </cell>
          <cell r="DQ120">
            <v>9464</v>
          </cell>
          <cell r="DR120">
            <v>-9464</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W121">
            <v>112</v>
          </cell>
          <cell r="AX121">
            <v>0</v>
          </cell>
          <cell r="AY121">
            <v>0</v>
          </cell>
          <cell r="AZ121">
            <v>0</v>
          </cell>
          <cell r="BA121">
            <v>0</v>
          </cell>
          <cell r="BB121">
            <v>0</v>
          </cell>
          <cell r="BC121">
            <v>493357</v>
          </cell>
          <cell r="BL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W122">
            <v>113</v>
          </cell>
          <cell r="AX122">
            <v>0</v>
          </cell>
          <cell r="AY122">
            <v>0</v>
          </cell>
          <cell r="AZ122">
            <v>0</v>
          </cell>
          <cell r="BA122">
            <v>0</v>
          </cell>
          <cell r="BB122">
            <v>0</v>
          </cell>
          <cell r="BC122">
            <v>493357</v>
          </cell>
          <cell r="BL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101</v>
          </cell>
          <cell r="E123">
            <v>1548980</v>
          </cell>
          <cell r="F123">
            <v>0</v>
          </cell>
          <cell r="G123">
            <v>94738</v>
          </cell>
          <cell r="H123">
            <v>1643718</v>
          </cell>
          <cell r="J123">
            <v>94738</v>
          </cell>
          <cell r="K123">
            <v>204896.19389153106</v>
          </cell>
          <cell r="L123">
            <v>299634.19389153109</v>
          </cell>
          <cell r="N123">
            <v>1344083.8061084689</v>
          </cell>
          <cell r="P123">
            <v>94738</v>
          </cell>
          <cell r="Q123">
            <v>0</v>
          </cell>
          <cell r="R123">
            <v>0</v>
          </cell>
          <cell r="S123">
            <v>0</v>
          </cell>
          <cell r="T123">
            <v>204896.19389153106</v>
          </cell>
          <cell r="U123">
            <v>299634.19389153109</v>
          </cell>
          <cell r="W123">
            <v>438581.4</v>
          </cell>
          <cell r="AA123">
            <v>114</v>
          </cell>
          <cell r="AB123">
            <v>101</v>
          </cell>
          <cell r="AC123">
            <v>0</v>
          </cell>
          <cell r="AD123">
            <v>0</v>
          </cell>
          <cell r="AE123">
            <v>0</v>
          </cell>
          <cell r="AF123">
            <v>0</v>
          </cell>
          <cell r="AG123">
            <v>0</v>
          </cell>
          <cell r="AH123">
            <v>1548980</v>
          </cell>
          <cell r="AI123">
            <v>0</v>
          </cell>
          <cell r="AJ123">
            <v>0</v>
          </cell>
          <cell r="AK123">
            <v>0</v>
          </cell>
          <cell r="AL123">
            <v>1548980</v>
          </cell>
          <cell r="AM123">
            <v>0</v>
          </cell>
          <cell r="AN123">
            <v>94738</v>
          </cell>
          <cell r="AO123">
            <v>1643718</v>
          </cell>
          <cell r="AP123">
            <v>0</v>
          </cell>
          <cell r="AQ123">
            <v>0</v>
          </cell>
          <cell r="AR123">
            <v>0</v>
          </cell>
          <cell r="AS123">
            <v>0</v>
          </cell>
          <cell r="AT123">
            <v>0</v>
          </cell>
          <cell r="AU123">
            <v>1643718</v>
          </cell>
          <cell r="AV123">
            <v>1643718</v>
          </cell>
          <cell r="AW123">
            <v>114</v>
          </cell>
          <cell r="AX123">
            <v>0</v>
          </cell>
          <cell r="AY123">
            <v>0</v>
          </cell>
          <cell r="AZ123">
            <v>0</v>
          </cell>
          <cell r="BA123">
            <v>0</v>
          </cell>
          <cell r="BB123">
            <v>0</v>
          </cell>
          <cell r="BC123">
            <v>493357</v>
          </cell>
          <cell r="BL123">
            <v>0</v>
          </cell>
          <cell r="CA123">
            <v>114</v>
          </cell>
          <cell r="CB123">
            <v>114</v>
          </cell>
          <cell r="CC123" t="str">
            <v>GREENFIELD</v>
          </cell>
          <cell r="CD123">
            <v>1548980</v>
          </cell>
          <cell r="CE123">
            <v>1372412</v>
          </cell>
          <cell r="CF123">
            <v>176568</v>
          </cell>
          <cell r="CG123">
            <v>99250.2</v>
          </cell>
          <cell r="CH123">
            <v>68025.2</v>
          </cell>
          <cell r="CI123">
            <v>0</v>
          </cell>
          <cell r="CJ123">
            <v>343843.4</v>
          </cell>
          <cell r="CK123">
            <v>204896.19389153106</v>
          </cell>
          <cell r="DA123">
            <v>114</v>
          </cell>
          <cell r="DB123" t="str">
            <v>GREENFIELD</v>
          </cell>
          <cell r="DG123">
            <v>0</v>
          </cell>
          <cell r="DK123">
            <v>0</v>
          </cell>
          <cell r="DL123">
            <v>0</v>
          </cell>
          <cell r="DN123">
            <v>0</v>
          </cell>
          <cell r="DP123">
            <v>176568</v>
          </cell>
          <cell r="DQ123">
            <v>271306</v>
          </cell>
          <cell r="DR123">
            <v>-94738</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W124">
            <v>115</v>
          </cell>
          <cell r="AX124">
            <v>0</v>
          </cell>
          <cell r="AY124">
            <v>0</v>
          </cell>
          <cell r="AZ124">
            <v>0</v>
          </cell>
          <cell r="BA124">
            <v>0</v>
          </cell>
          <cell r="BB124">
            <v>0</v>
          </cell>
          <cell r="BC124">
            <v>493357</v>
          </cell>
          <cell r="BL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W125">
            <v>116</v>
          </cell>
          <cell r="AX125">
            <v>0</v>
          </cell>
          <cell r="AY125">
            <v>0</v>
          </cell>
          <cell r="AZ125">
            <v>0</v>
          </cell>
          <cell r="BA125">
            <v>0</v>
          </cell>
          <cell r="BB125">
            <v>0</v>
          </cell>
          <cell r="BC125">
            <v>493357</v>
          </cell>
          <cell r="BL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51</v>
          </cell>
          <cell r="E126">
            <v>789990</v>
          </cell>
          <cell r="F126">
            <v>0</v>
          </cell>
          <cell r="G126">
            <v>47838</v>
          </cell>
          <cell r="H126">
            <v>837828</v>
          </cell>
          <cell r="J126">
            <v>47838</v>
          </cell>
          <cell r="K126">
            <v>138320.83512519271</v>
          </cell>
          <cell r="L126">
            <v>186158.83512519271</v>
          </cell>
          <cell r="N126">
            <v>651669.16487480723</v>
          </cell>
          <cell r="P126">
            <v>47838</v>
          </cell>
          <cell r="Q126">
            <v>0</v>
          </cell>
          <cell r="R126">
            <v>0</v>
          </cell>
          <cell r="S126">
            <v>0</v>
          </cell>
          <cell r="T126">
            <v>138320.83512519271</v>
          </cell>
          <cell r="U126">
            <v>186158.83512519271</v>
          </cell>
          <cell r="W126">
            <v>222958.6</v>
          </cell>
          <cell r="AA126">
            <v>117</v>
          </cell>
          <cell r="AB126">
            <v>51</v>
          </cell>
          <cell r="AC126">
            <v>0</v>
          </cell>
          <cell r="AD126">
            <v>0</v>
          </cell>
          <cell r="AE126">
            <v>0</v>
          </cell>
          <cell r="AF126">
            <v>1</v>
          </cell>
          <cell r="AG126">
            <v>0</v>
          </cell>
          <cell r="AH126">
            <v>789990</v>
          </cell>
          <cell r="AI126">
            <v>0</v>
          </cell>
          <cell r="AJ126">
            <v>0</v>
          </cell>
          <cell r="AK126">
            <v>0</v>
          </cell>
          <cell r="AL126">
            <v>789990</v>
          </cell>
          <cell r="AM126">
            <v>0</v>
          </cell>
          <cell r="AN126">
            <v>47838</v>
          </cell>
          <cell r="AO126">
            <v>837828</v>
          </cell>
          <cell r="AP126">
            <v>0</v>
          </cell>
          <cell r="AQ126">
            <v>0</v>
          </cell>
          <cell r="AR126">
            <v>0</v>
          </cell>
          <cell r="AS126">
            <v>0</v>
          </cell>
          <cell r="AT126">
            <v>0</v>
          </cell>
          <cell r="AU126">
            <v>837828</v>
          </cell>
          <cell r="AV126">
            <v>837828</v>
          </cell>
          <cell r="AW126">
            <v>117</v>
          </cell>
          <cell r="AX126">
            <v>0</v>
          </cell>
          <cell r="AY126">
            <v>0</v>
          </cell>
          <cell r="AZ126">
            <v>0</v>
          </cell>
          <cell r="BA126">
            <v>0</v>
          </cell>
          <cell r="BB126">
            <v>0</v>
          </cell>
          <cell r="BC126">
            <v>493357</v>
          </cell>
          <cell r="BL126">
            <v>0</v>
          </cell>
          <cell r="CA126">
            <v>117</v>
          </cell>
          <cell r="CB126">
            <v>117</v>
          </cell>
          <cell r="CC126" t="str">
            <v>HADLEY</v>
          </cell>
          <cell r="CD126">
            <v>789990</v>
          </cell>
          <cell r="CE126">
            <v>666368</v>
          </cell>
          <cell r="CF126">
            <v>123622</v>
          </cell>
          <cell r="CG126">
            <v>51498.6</v>
          </cell>
          <cell r="CH126">
            <v>0</v>
          </cell>
          <cell r="CI126">
            <v>0</v>
          </cell>
          <cell r="CJ126">
            <v>175120.6</v>
          </cell>
          <cell r="CK126">
            <v>138320.83512519271</v>
          </cell>
          <cell r="DA126">
            <v>117</v>
          </cell>
          <cell r="DB126" t="str">
            <v>HADLEY</v>
          </cell>
          <cell r="DG126">
            <v>0</v>
          </cell>
          <cell r="DK126">
            <v>0</v>
          </cell>
          <cell r="DL126">
            <v>0</v>
          </cell>
          <cell r="DN126">
            <v>0</v>
          </cell>
          <cell r="DP126">
            <v>123622</v>
          </cell>
          <cell r="DQ126">
            <v>171460</v>
          </cell>
          <cell r="DR126">
            <v>-47838</v>
          </cell>
          <cell r="DT126">
            <v>0</v>
          </cell>
          <cell r="EC126">
            <v>-117</v>
          </cell>
        </row>
        <row r="127">
          <cell r="A127">
            <v>118</v>
          </cell>
          <cell r="B127">
            <v>118</v>
          </cell>
          <cell r="C127" t="str">
            <v>HALIFAX</v>
          </cell>
          <cell r="D127">
            <v>3</v>
          </cell>
          <cell r="E127">
            <v>45783.89</v>
          </cell>
          <cell r="F127">
            <v>0</v>
          </cell>
          <cell r="G127">
            <v>2814</v>
          </cell>
          <cell r="H127">
            <v>48597.89</v>
          </cell>
          <cell r="J127">
            <v>2814</v>
          </cell>
          <cell r="K127">
            <v>8257.2287764376615</v>
          </cell>
          <cell r="L127">
            <v>11071.228776437662</v>
          </cell>
          <cell r="N127">
            <v>37526.66122356234</v>
          </cell>
          <cell r="P127">
            <v>2814</v>
          </cell>
          <cell r="Q127">
            <v>22.481262514129952</v>
          </cell>
          <cell r="R127">
            <v>0</v>
          </cell>
          <cell r="S127">
            <v>0</v>
          </cell>
          <cell r="T127">
            <v>8257.2287764376615</v>
          </cell>
          <cell r="U127">
            <v>11093.710038951791</v>
          </cell>
          <cell r="W127">
            <v>15923.971262514127</v>
          </cell>
          <cell r="AA127">
            <v>118</v>
          </cell>
          <cell r="AB127">
            <v>3</v>
          </cell>
          <cell r="AC127">
            <v>0</v>
          </cell>
          <cell r="AD127">
            <v>0</v>
          </cell>
          <cell r="AE127">
            <v>0</v>
          </cell>
          <cell r="AF127">
            <v>0</v>
          </cell>
          <cell r="AG127">
            <v>0</v>
          </cell>
          <cell r="AH127">
            <v>45971</v>
          </cell>
          <cell r="AI127">
            <v>187.10999999999999</v>
          </cell>
          <cell r="AJ127">
            <v>0</v>
          </cell>
          <cell r="AK127">
            <v>0</v>
          </cell>
          <cell r="AL127">
            <v>45783.89</v>
          </cell>
          <cell r="AM127">
            <v>0</v>
          </cell>
          <cell r="AN127">
            <v>2814</v>
          </cell>
          <cell r="AO127">
            <v>48597.89</v>
          </cell>
          <cell r="AP127">
            <v>0</v>
          </cell>
          <cell r="AQ127">
            <v>22.481262514129952</v>
          </cell>
          <cell r="AR127">
            <v>0</v>
          </cell>
          <cell r="AS127">
            <v>0</v>
          </cell>
          <cell r="AT127">
            <v>22.481262514129952</v>
          </cell>
          <cell r="AU127">
            <v>48620.371262514127</v>
          </cell>
          <cell r="AV127">
            <v>48620.371262514127</v>
          </cell>
          <cell r="AW127">
            <v>118</v>
          </cell>
          <cell r="AX127">
            <v>0</v>
          </cell>
          <cell r="AY127">
            <v>0</v>
          </cell>
          <cell r="AZ127">
            <v>0</v>
          </cell>
          <cell r="BA127">
            <v>0</v>
          </cell>
          <cell r="BB127">
            <v>22.481262514129952</v>
          </cell>
          <cell r="BC127">
            <v>493357</v>
          </cell>
          <cell r="BL127">
            <v>0</v>
          </cell>
          <cell r="CA127">
            <v>118</v>
          </cell>
          <cell r="CB127">
            <v>118</v>
          </cell>
          <cell r="CC127" t="str">
            <v>HALIFAX</v>
          </cell>
          <cell r="CD127">
            <v>45783.89</v>
          </cell>
          <cell r="CE127">
            <v>39456</v>
          </cell>
          <cell r="CF127">
            <v>6327.8899999999994</v>
          </cell>
          <cell r="CG127">
            <v>6759.5999999999995</v>
          </cell>
          <cell r="CH127">
            <v>0</v>
          </cell>
          <cell r="CI127">
            <v>0</v>
          </cell>
          <cell r="CJ127">
            <v>13087.489999999998</v>
          </cell>
          <cell r="CK127">
            <v>8257.2287764376615</v>
          </cell>
          <cell r="DA127">
            <v>118</v>
          </cell>
          <cell r="DB127" t="str">
            <v>HALIFAX</v>
          </cell>
          <cell r="DG127">
            <v>0</v>
          </cell>
          <cell r="DK127">
            <v>0</v>
          </cell>
          <cell r="DL127">
            <v>0</v>
          </cell>
          <cell r="DN127">
            <v>0</v>
          </cell>
          <cell r="DP127">
            <v>6327.8899999999994</v>
          </cell>
          <cell r="DQ127">
            <v>9141.89</v>
          </cell>
          <cell r="DR127">
            <v>-2814</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W128">
            <v>119</v>
          </cell>
          <cell r="AX128">
            <v>0</v>
          </cell>
          <cell r="AY128">
            <v>0</v>
          </cell>
          <cell r="AZ128">
            <v>0</v>
          </cell>
          <cell r="BA128">
            <v>0</v>
          </cell>
          <cell r="BB128">
            <v>0</v>
          </cell>
          <cell r="BC128">
            <v>493357</v>
          </cell>
          <cell r="BL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W129">
            <v>120</v>
          </cell>
          <cell r="AX129">
            <v>0</v>
          </cell>
          <cell r="AY129">
            <v>0</v>
          </cell>
          <cell r="AZ129">
            <v>0</v>
          </cell>
          <cell r="BA129">
            <v>0</v>
          </cell>
          <cell r="BB129">
            <v>0</v>
          </cell>
          <cell r="BC129">
            <v>493357</v>
          </cell>
          <cell r="BL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W130">
            <v>121</v>
          </cell>
          <cell r="AX130">
            <v>0</v>
          </cell>
          <cell r="AY130">
            <v>0</v>
          </cell>
          <cell r="AZ130">
            <v>0</v>
          </cell>
          <cell r="BA130">
            <v>0</v>
          </cell>
          <cell r="BB130">
            <v>0</v>
          </cell>
          <cell r="BC130">
            <v>493357</v>
          </cell>
          <cell r="BL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31</v>
          </cell>
          <cell r="E131">
            <v>488042.92000000004</v>
          </cell>
          <cell r="F131">
            <v>0</v>
          </cell>
          <cell r="G131">
            <v>29078</v>
          </cell>
          <cell r="H131">
            <v>517120.92000000004</v>
          </cell>
          <cell r="J131">
            <v>29078</v>
          </cell>
          <cell r="K131">
            <v>47860.979853235818</v>
          </cell>
          <cell r="L131">
            <v>76938.979853235825</v>
          </cell>
          <cell r="N131">
            <v>440181.94014676422</v>
          </cell>
          <cell r="P131">
            <v>29078</v>
          </cell>
          <cell r="Q131">
            <v>0</v>
          </cell>
          <cell r="R131">
            <v>0</v>
          </cell>
          <cell r="S131">
            <v>0</v>
          </cell>
          <cell r="T131">
            <v>47860.979853235818</v>
          </cell>
          <cell r="U131">
            <v>76938.979853235825</v>
          </cell>
          <cell r="W131">
            <v>122796.52000000005</v>
          </cell>
          <cell r="AA131">
            <v>122</v>
          </cell>
          <cell r="AB131">
            <v>31</v>
          </cell>
          <cell r="AC131">
            <v>0</v>
          </cell>
          <cell r="AD131">
            <v>0</v>
          </cell>
          <cell r="AE131">
            <v>0</v>
          </cell>
          <cell r="AF131">
            <v>0</v>
          </cell>
          <cell r="AG131">
            <v>0</v>
          </cell>
          <cell r="AH131">
            <v>489769</v>
          </cell>
          <cell r="AI131">
            <v>1726.0799999999995</v>
          </cell>
          <cell r="AJ131">
            <v>0</v>
          </cell>
          <cell r="AK131">
            <v>0</v>
          </cell>
          <cell r="AL131">
            <v>488042.92000000004</v>
          </cell>
          <cell r="AM131">
            <v>0</v>
          </cell>
          <cell r="AN131">
            <v>29078</v>
          </cell>
          <cell r="AO131">
            <v>517120.92000000004</v>
          </cell>
          <cell r="AP131">
            <v>0</v>
          </cell>
          <cell r="AQ131">
            <v>0</v>
          </cell>
          <cell r="AR131">
            <v>0</v>
          </cell>
          <cell r="AS131">
            <v>0</v>
          </cell>
          <cell r="AT131">
            <v>0</v>
          </cell>
          <cell r="AU131">
            <v>517120.92000000004</v>
          </cell>
          <cell r="AV131">
            <v>517120.92000000004</v>
          </cell>
          <cell r="AW131">
            <v>122</v>
          </cell>
          <cell r="AX131">
            <v>0</v>
          </cell>
          <cell r="AY131">
            <v>0</v>
          </cell>
          <cell r="AZ131">
            <v>0</v>
          </cell>
          <cell r="BA131">
            <v>0</v>
          </cell>
          <cell r="BB131">
            <v>0</v>
          </cell>
          <cell r="BC131">
            <v>493357</v>
          </cell>
          <cell r="BL131">
            <v>0</v>
          </cell>
          <cell r="CA131">
            <v>122</v>
          </cell>
          <cell r="CB131">
            <v>122</v>
          </cell>
          <cell r="CC131" t="str">
            <v>HANOVER</v>
          </cell>
          <cell r="CD131">
            <v>488042.92000000004</v>
          </cell>
          <cell r="CE131">
            <v>444030</v>
          </cell>
          <cell r="CF131">
            <v>44012.920000000042</v>
          </cell>
          <cell r="CG131">
            <v>13482</v>
          </cell>
          <cell r="CH131">
            <v>36223.599999999999</v>
          </cell>
          <cell r="CI131">
            <v>0</v>
          </cell>
          <cell r="CJ131">
            <v>93718.520000000048</v>
          </cell>
          <cell r="CK131">
            <v>47860.979853235818</v>
          </cell>
          <cell r="DA131">
            <v>122</v>
          </cell>
          <cell r="DB131" t="str">
            <v>HANOVER</v>
          </cell>
          <cell r="DG131">
            <v>0</v>
          </cell>
          <cell r="DK131">
            <v>0</v>
          </cell>
          <cell r="DL131">
            <v>0</v>
          </cell>
          <cell r="DN131">
            <v>0</v>
          </cell>
          <cell r="DP131">
            <v>44012.920000000042</v>
          </cell>
          <cell r="DQ131">
            <v>73090.920000000042</v>
          </cell>
          <cell r="DR131">
            <v>-29078</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W132">
            <v>123</v>
          </cell>
          <cell r="AX132">
            <v>0</v>
          </cell>
          <cell r="AY132">
            <v>0</v>
          </cell>
          <cell r="AZ132">
            <v>0</v>
          </cell>
          <cell r="BA132">
            <v>0</v>
          </cell>
          <cell r="BB132">
            <v>0</v>
          </cell>
          <cell r="BC132">
            <v>493357</v>
          </cell>
          <cell r="BL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W133">
            <v>124</v>
          </cell>
          <cell r="AX133">
            <v>0</v>
          </cell>
          <cell r="AY133">
            <v>0</v>
          </cell>
          <cell r="AZ133">
            <v>0</v>
          </cell>
          <cell r="BA133">
            <v>0</v>
          </cell>
          <cell r="BB133">
            <v>0</v>
          </cell>
          <cell r="BC133">
            <v>493357</v>
          </cell>
          <cell r="BL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27</v>
          </cell>
          <cell r="E134">
            <v>471636</v>
          </cell>
          <cell r="F134">
            <v>0</v>
          </cell>
          <cell r="G134">
            <v>25326</v>
          </cell>
          <cell r="H134">
            <v>496962</v>
          </cell>
          <cell r="J134">
            <v>25326</v>
          </cell>
          <cell r="K134">
            <v>77758.194889525286</v>
          </cell>
          <cell r="L134">
            <v>103084.19488952529</v>
          </cell>
          <cell r="N134">
            <v>393877.8051104747</v>
          </cell>
          <cell r="P134">
            <v>25326</v>
          </cell>
          <cell r="Q134">
            <v>0</v>
          </cell>
          <cell r="R134">
            <v>0</v>
          </cell>
          <cell r="S134">
            <v>0</v>
          </cell>
          <cell r="T134">
            <v>77758.194889525286</v>
          </cell>
          <cell r="U134">
            <v>103084.19488952529</v>
          </cell>
          <cell r="W134">
            <v>176189</v>
          </cell>
          <cell r="AA134">
            <v>125</v>
          </cell>
          <cell r="AB134">
            <v>27</v>
          </cell>
          <cell r="AC134">
            <v>0</v>
          </cell>
          <cell r="AD134">
            <v>0</v>
          </cell>
          <cell r="AE134">
            <v>0</v>
          </cell>
          <cell r="AF134">
            <v>0</v>
          </cell>
          <cell r="AG134">
            <v>0</v>
          </cell>
          <cell r="AH134">
            <v>471636</v>
          </cell>
          <cell r="AI134">
            <v>0</v>
          </cell>
          <cell r="AJ134">
            <v>0</v>
          </cell>
          <cell r="AK134">
            <v>0</v>
          </cell>
          <cell r="AL134">
            <v>471636</v>
          </cell>
          <cell r="AM134">
            <v>0</v>
          </cell>
          <cell r="AN134">
            <v>25326</v>
          </cell>
          <cell r="AO134">
            <v>496962</v>
          </cell>
          <cell r="AP134">
            <v>0</v>
          </cell>
          <cell r="AQ134">
            <v>0</v>
          </cell>
          <cell r="AR134">
            <v>0</v>
          </cell>
          <cell r="AS134">
            <v>0</v>
          </cell>
          <cell r="AT134">
            <v>0</v>
          </cell>
          <cell r="AU134">
            <v>496962</v>
          </cell>
          <cell r="AV134">
            <v>496962</v>
          </cell>
          <cell r="AW134">
            <v>125</v>
          </cell>
          <cell r="AX134">
            <v>0</v>
          </cell>
          <cell r="AY134">
            <v>0</v>
          </cell>
          <cell r="AZ134">
            <v>0</v>
          </cell>
          <cell r="BA134">
            <v>0</v>
          </cell>
          <cell r="BB134">
            <v>0</v>
          </cell>
          <cell r="BC134">
            <v>493357</v>
          </cell>
          <cell r="BL134">
            <v>0</v>
          </cell>
          <cell r="CA134">
            <v>125</v>
          </cell>
          <cell r="CB134">
            <v>125</v>
          </cell>
          <cell r="CC134" t="str">
            <v>HARVARD</v>
          </cell>
          <cell r="CD134">
            <v>471636</v>
          </cell>
          <cell r="CE134">
            <v>410625</v>
          </cell>
          <cell r="CF134">
            <v>61011</v>
          </cell>
          <cell r="CG134">
            <v>58675.199999999997</v>
          </cell>
          <cell r="CH134">
            <v>31176.800000000003</v>
          </cell>
          <cell r="CI134">
            <v>0</v>
          </cell>
          <cell r="CJ134">
            <v>150863</v>
          </cell>
          <cell r="CK134">
            <v>77758.194889525286</v>
          </cell>
          <cell r="DA134">
            <v>125</v>
          </cell>
          <cell r="DB134" t="str">
            <v>HARVARD</v>
          </cell>
          <cell r="DG134">
            <v>0</v>
          </cell>
          <cell r="DK134">
            <v>0</v>
          </cell>
          <cell r="DL134">
            <v>0</v>
          </cell>
          <cell r="DN134">
            <v>0</v>
          </cell>
          <cell r="DP134">
            <v>61011</v>
          </cell>
          <cell r="DQ134">
            <v>86337</v>
          </cell>
          <cell r="DR134">
            <v>-25326</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W135">
            <v>126</v>
          </cell>
          <cell r="AX135">
            <v>0</v>
          </cell>
          <cell r="AY135">
            <v>0</v>
          </cell>
          <cell r="AZ135">
            <v>0</v>
          </cell>
          <cell r="BA135">
            <v>0</v>
          </cell>
          <cell r="BB135">
            <v>0</v>
          </cell>
          <cell r="BC135">
            <v>493357</v>
          </cell>
          <cell r="BL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v>
          </cell>
          <cell r="E136">
            <v>186976.28</v>
          </cell>
          <cell r="F136">
            <v>0</v>
          </cell>
          <cell r="G136">
            <v>11256</v>
          </cell>
          <cell r="H136">
            <v>198232.28</v>
          </cell>
          <cell r="J136">
            <v>11256</v>
          </cell>
          <cell r="K136">
            <v>13016.564540230393</v>
          </cell>
          <cell r="L136">
            <v>24272.564540230393</v>
          </cell>
          <cell r="N136">
            <v>173959.71545976959</v>
          </cell>
          <cell r="P136">
            <v>11256</v>
          </cell>
          <cell r="Q136">
            <v>0</v>
          </cell>
          <cell r="R136">
            <v>0</v>
          </cell>
          <cell r="S136">
            <v>0</v>
          </cell>
          <cell r="T136">
            <v>13016.564540230393</v>
          </cell>
          <cell r="U136">
            <v>24272.564540230393</v>
          </cell>
          <cell r="W136">
            <v>48103.28</v>
          </cell>
          <cell r="AA136">
            <v>127</v>
          </cell>
          <cell r="AB136">
            <v>12</v>
          </cell>
          <cell r="AC136">
            <v>0</v>
          </cell>
          <cell r="AD136">
            <v>0</v>
          </cell>
          <cell r="AE136">
            <v>0</v>
          </cell>
          <cell r="AF136">
            <v>0</v>
          </cell>
          <cell r="AG136">
            <v>0</v>
          </cell>
          <cell r="AH136">
            <v>188093</v>
          </cell>
          <cell r="AI136">
            <v>1116.72</v>
          </cell>
          <cell r="AJ136">
            <v>0</v>
          </cell>
          <cell r="AK136">
            <v>0</v>
          </cell>
          <cell r="AL136">
            <v>186976.28</v>
          </cell>
          <cell r="AM136">
            <v>0</v>
          </cell>
          <cell r="AN136">
            <v>11256</v>
          </cell>
          <cell r="AO136">
            <v>198232.28000000003</v>
          </cell>
          <cell r="AP136">
            <v>0</v>
          </cell>
          <cell r="AQ136">
            <v>0</v>
          </cell>
          <cell r="AR136">
            <v>0</v>
          </cell>
          <cell r="AS136">
            <v>0</v>
          </cell>
          <cell r="AT136">
            <v>0</v>
          </cell>
          <cell r="AU136">
            <v>198232.28000000003</v>
          </cell>
          <cell r="AV136">
            <v>198232.28000000003</v>
          </cell>
          <cell r="AW136">
            <v>127</v>
          </cell>
          <cell r="AX136">
            <v>0</v>
          </cell>
          <cell r="AY136">
            <v>0</v>
          </cell>
          <cell r="AZ136">
            <v>0</v>
          </cell>
          <cell r="BA136">
            <v>0</v>
          </cell>
          <cell r="BB136">
            <v>0</v>
          </cell>
          <cell r="BC136">
            <v>493357</v>
          </cell>
          <cell r="BL136">
            <v>0</v>
          </cell>
          <cell r="CA136">
            <v>127</v>
          </cell>
          <cell r="CB136">
            <v>127</v>
          </cell>
          <cell r="CC136" t="str">
            <v>HATFIELD</v>
          </cell>
          <cell r="CD136">
            <v>186976.28</v>
          </cell>
          <cell r="CE136">
            <v>176528</v>
          </cell>
          <cell r="CF136">
            <v>10448.279999999999</v>
          </cell>
          <cell r="CG136">
            <v>8998.1999999999989</v>
          </cell>
          <cell r="CH136">
            <v>17400.8</v>
          </cell>
          <cell r="CI136">
            <v>0</v>
          </cell>
          <cell r="CJ136">
            <v>36847.279999999999</v>
          </cell>
          <cell r="CK136">
            <v>13016.564540230393</v>
          </cell>
          <cell r="DA136">
            <v>127</v>
          </cell>
          <cell r="DB136" t="str">
            <v>HATFIELD</v>
          </cell>
          <cell r="DG136">
            <v>0</v>
          </cell>
          <cell r="DK136">
            <v>0</v>
          </cell>
          <cell r="DL136">
            <v>0</v>
          </cell>
          <cell r="DN136">
            <v>0</v>
          </cell>
          <cell r="DP136">
            <v>10448.279999999999</v>
          </cell>
          <cell r="DQ136">
            <v>21704.280000000028</v>
          </cell>
          <cell r="DR136">
            <v>-11256.000000000029</v>
          </cell>
          <cell r="DT136">
            <v>0</v>
          </cell>
          <cell r="EC136">
            <v>-127</v>
          </cell>
        </row>
        <row r="137">
          <cell r="A137">
            <v>128</v>
          </cell>
          <cell r="B137">
            <v>128</v>
          </cell>
          <cell r="C137" t="str">
            <v>HAVERHILL</v>
          </cell>
          <cell r="D137">
            <v>387</v>
          </cell>
          <cell r="E137">
            <v>4890385.2399999956</v>
          </cell>
          <cell r="F137">
            <v>0</v>
          </cell>
          <cell r="G137">
            <v>363006</v>
          </cell>
          <cell r="H137">
            <v>5253391.2399999956</v>
          </cell>
          <cell r="J137">
            <v>363006</v>
          </cell>
          <cell r="K137">
            <v>650223.81328000128</v>
          </cell>
          <cell r="L137">
            <v>1013229.8132800013</v>
          </cell>
          <cell r="N137">
            <v>4240161.4267199943</v>
          </cell>
          <cell r="P137">
            <v>363006</v>
          </cell>
          <cell r="Q137">
            <v>95.873555155936572</v>
          </cell>
          <cell r="R137">
            <v>0</v>
          </cell>
          <cell r="S137">
            <v>0</v>
          </cell>
          <cell r="T137">
            <v>650223.81328000128</v>
          </cell>
          <cell r="U137">
            <v>1013325.6868351572</v>
          </cell>
          <cell r="W137">
            <v>1301839.9135551516</v>
          </cell>
          <cell r="AA137">
            <v>128</v>
          </cell>
          <cell r="AB137">
            <v>387</v>
          </cell>
          <cell r="AC137">
            <v>0</v>
          </cell>
          <cell r="AD137">
            <v>0</v>
          </cell>
          <cell r="AE137">
            <v>0</v>
          </cell>
          <cell r="AF137">
            <v>0</v>
          </cell>
          <cell r="AG137">
            <v>0</v>
          </cell>
          <cell r="AH137">
            <v>4938172</v>
          </cell>
          <cell r="AI137">
            <v>47786.760000000031</v>
          </cell>
          <cell r="AJ137">
            <v>0</v>
          </cell>
          <cell r="AK137">
            <v>0</v>
          </cell>
          <cell r="AL137">
            <v>4890385.2399999956</v>
          </cell>
          <cell r="AM137">
            <v>0</v>
          </cell>
          <cell r="AN137">
            <v>363006</v>
          </cell>
          <cell r="AO137">
            <v>5253391.2399999956</v>
          </cell>
          <cell r="AP137">
            <v>0</v>
          </cell>
          <cell r="AQ137">
            <v>95.873555155936572</v>
          </cell>
          <cell r="AR137">
            <v>0</v>
          </cell>
          <cell r="AS137">
            <v>0</v>
          </cell>
          <cell r="AT137">
            <v>95.873555155936572</v>
          </cell>
          <cell r="AU137">
            <v>5253487.113555152</v>
          </cell>
          <cell r="AV137">
            <v>5253487.113555152</v>
          </cell>
          <cell r="AW137">
            <v>128</v>
          </cell>
          <cell r="AX137">
            <v>0</v>
          </cell>
          <cell r="AY137">
            <v>0</v>
          </cell>
          <cell r="AZ137">
            <v>0</v>
          </cell>
          <cell r="BA137">
            <v>0</v>
          </cell>
          <cell r="BB137">
            <v>95.873555155936572</v>
          </cell>
          <cell r="BC137">
            <v>493357</v>
          </cell>
          <cell r="BL137">
            <v>0</v>
          </cell>
          <cell r="CA137">
            <v>128</v>
          </cell>
          <cell r="CB137">
            <v>128</v>
          </cell>
          <cell r="CC137" t="str">
            <v>HAVERHILL</v>
          </cell>
          <cell r="CD137">
            <v>4890385.2399999956</v>
          </cell>
          <cell r="CE137">
            <v>4284080</v>
          </cell>
          <cell r="CF137">
            <v>606305.23999999557</v>
          </cell>
          <cell r="CG137">
            <v>153872.4</v>
          </cell>
          <cell r="CH137">
            <v>178560.40000000002</v>
          </cell>
          <cell r="CI137">
            <v>0</v>
          </cell>
          <cell r="CJ137">
            <v>938738.03999999561</v>
          </cell>
          <cell r="CK137">
            <v>650223.81328000128</v>
          </cell>
          <cell r="DA137">
            <v>128</v>
          </cell>
          <cell r="DB137" t="str">
            <v>HAVERHILL</v>
          </cell>
          <cell r="DG137">
            <v>0</v>
          </cell>
          <cell r="DK137">
            <v>0</v>
          </cell>
          <cell r="DL137">
            <v>0</v>
          </cell>
          <cell r="DN137">
            <v>0</v>
          </cell>
          <cell r="DP137">
            <v>606305.23999999557</v>
          </cell>
          <cell r="DQ137">
            <v>969311.23999999557</v>
          </cell>
          <cell r="DR137">
            <v>-363006</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W138">
            <v>129</v>
          </cell>
          <cell r="AX138">
            <v>0</v>
          </cell>
          <cell r="AY138">
            <v>0</v>
          </cell>
          <cell r="AZ138">
            <v>0</v>
          </cell>
          <cell r="BA138">
            <v>0</v>
          </cell>
          <cell r="BB138">
            <v>0</v>
          </cell>
          <cell r="BC138">
            <v>493357</v>
          </cell>
          <cell r="BL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W139">
            <v>130</v>
          </cell>
          <cell r="AX139">
            <v>0</v>
          </cell>
          <cell r="AY139">
            <v>0</v>
          </cell>
          <cell r="AZ139">
            <v>0</v>
          </cell>
          <cell r="BA139">
            <v>0</v>
          </cell>
          <cell r="BB139">
            <v>0</v>
          </cell>
          <cell r="BC139">
            <v>493357</v>
          </cell>
          <cell r="BL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17</v>
          </cell>
          <cell r="E140">
            <v>256023</v>
          </cell>
          <cell r="F140">
            <v>0</v>
          </cell>
          <cell r="G140">
            <v>15946</v>
          </cell>
          <cell r="H140">
            <v>271969</v>
          </cell>
          <cell r="J140">
            <v>15946</v>
          </cell>
          <cell r="K140">
            <v>73529.286736282855</v>
          </cell>
          <cell r="L140">
            <v>89475.286736282855</v>
          </cell>
          <cell r="N140">
            <v>182493.71326371713</v>
          </cell>
          <cell r="P140">
            <v>15946</v>
          </cell>
          <cell r="Q140">
            <v>0</v>
          </cell>
          <cell r="R140">
            <v>0</v>
          </cell>
          <cell r="S140">
            <v>0</v>
          </cell>
          <cell r="T140">
            <v>73529.286736282855</v>
          </cell>
          <cell r="U140">
            <v>89475.286736282855</v>
          </cell>
          <cell r="W140">
            <v>121939.4</v>
          </cell>
          <cell r="AA140">
            <v>131</v>
          </cell>
          <cell r="AB140">
            <v>17</v>
          </cell>
          <cell r="AC140">
            <v>0</v>
          </cell>
          <cell r="AD140">
            <v>0</v>
          </cell>
          <cell r="AE140">
            <v>0</v>
          </cell>
          <cell r="AF140">
            <v>0</v>
          </cell>
          <cell r="AG140">
            <v>0</v>
          </cell>
          <cell r="AH140">
            <v>256023</v>
          </cell>
          <cell r="AI140">
            <v>0</v>
          </cell>
          <cell r="AJ140">
            <v>0</v>
          </cell>
          <cell r="AK140">
            <v>0</v>
          </cell>
          <cell r="AL140">
            <v>256023</v>
          </cell>
          <cell r="AM140">
            <v>0</v>
          </cell>
          <cell r="AN140">
            <v>15946</v>
          </cell>
          <cell r="AO140">
            <v>271969</v>
          </cell>
          <cell r="AP140">
            <v>0</v>
          </cell>
          <cell r="AQ140">
            <v>0</v>
          </cell>
          <cell r="AR140">
            <v>0</v>
          </cell>
          <cell r="AS140">
            <v>0</v>
          </cell>
          <cell r="AT140">
            <v>0</v>
          </cell>
          <cell r="AU140">
            <v>271969</v>
          </cell>
          <cell r="AV140">
            <v>271969</v>
          </cell>
          <cell r="AW140">
            <v>131</v>
          </cell>
          <cell r="AX140">
            <v>0</v>
          </cell>
          <cell r="AY140">
            <v>0</v>
          </cell>
          <cell r="AZ140">
            <v>0</v>
          </cell>
          <cell r="BA140">
            <v>0</v>
          </cell>
          <cell r="BB140">
            <v>0</v>
          </cell>
          <cell r="BC140">
            <v>493357</v>
          </cell>
          <cell r="BL140">
            <v>0</v>
          </cell>
          <cell r="CA140">
            <v>131</v>
          </cell>
          <cell r="CB140">
            <v>131</v>
          </cell>
          <cell r="CC140" t="str">
            <v>HINGHAM</v>
          </cell>
          <cell r="CD140">
            <v>256023</v>
          </cell>
          <cell r="CE140">
            <v>186176</v>
          </cell>
          <cell r="CF140">
            <v>69847</v>
          </cell>
          <cell r="CG140">
            <v>12901.199999999999</v>
          </cell>
          <cell r="CH140">
            <v>23245.200000000001</v>
          </cell>
          <cell r="CI140">
            <v>0</v>
          </cell>
          <cell r="CJ140">
            <v>105993.4</v>
          </cell>
          <cell r="CK140">
            <v>73529.286736282855</v>
          </cell>
          <cell r="DA140">
            <v>131</v>
          </cell>
          <cell r="DB140" t="str">
            <v>HINGHAM</v>
          </cell>
          <cell r="DG140">
            <v>0</v>
          </cell>
          <cell r="DK140">
            <v>0</v>
          </cell>
          <cell r="DL140">
            <v>0</v>
          </cell>
          <cell r="DN140">
            <v>0</v>
          </cell>
          <cell r="DP140">
            <v>69847</v>
          </cell>
          <cell r="DQ140">
            <v>85793</v>
          </cell>
          <cell r="DR140">
            <v>-15946</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W141">
            <v>132</v>
          </cell>
          <cell r="AX141">
            <v>0</v>
          </cell>
          <cell r="AY141">
            <v>0</v>
          </cell>
          <cell r="AZ141">
            <v>0</v>
          </cell>
          <cell r="BA141">
            <v>0</v>
          </cell>
          <cell r="BB141">
            <v>0</v>
          </cell>
          <cell r="BC141">
            <v>493357</v>
          </cell>
          <cell r="BL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47</v>
          </cell>
          <cell r="E142">
            <v>726952.7</v>
          </cell>
          <cell r="F142">
            <v>0</v>
          </cell>
          <cell r="G142">
            <v>44086</v>
          </cell>
          <cell r="H142">
            <v>771038.7</v>
          </cell>
          <cell r="J142">
            <v>44086</v>
          </cell>
          <cell r="K142">
            <v>94265.218701903563</v>
          </cell>
          <cell r="L142">
            <v>138351.21870190356</v>
          </cell>
          <cell r="N142">
            <v>632687.48129809636</v>
          </cell>
          <cell r="P142">
            <v>44086</v>
          </cell>
          <cell r="Q142">
            <v>0</v>
          </cell>
          <cell r="R142">
            <v>0</v>
          </cell>
          <cell r="S142">
            <v>0</v>
          </cell>
          <cell r="T142">
            <v>94265.218701903563</v>
          </cell>
          <cell r="U142">
            <v>138351.21870190356</v>
          </cell>
          <cell r="W142">
            <v>167471.69999999995</v>
          </cell>
          <cell r="AA142">
            <v>133</v>
          </cell>
          <cell r="AB142">
            <v>47</v>
          </cell>
          <cell r="AC142">
            <v>0</v>
          </cell>
          <cell r="AD142">
            <v>0</v>
          </cell>
          <cell r="AE142">
            <v>0</v>
          </cell>
          <cell r="AF142">
            <v>0</v>
          </cell>
          <cell r="AG142">
            <v>0</v>
          </cell>
          <cell r="AH142">
            <v>734562</v>
          </cell>
          <cell r="AI142">
            <v>7609.3000000000011</v>
          </cell>
          <cell r="AJ142">
            <v>0</v>
          </cell>
          <cell r="AK142">
            <v>0</v>
          </cell>
          <cell r="AL142">
            <v>726952.7</v>
          </cell>
          <cell r="AM142">
            <v>0</v>
          </cell>
          <cell r="AN142">
            <v>44086</v>
          </cell>
          <cell r="AO142">
            <v>771038.7</v>
          </cell>
          <cell r="AP142">
            <v>0</v>
          </cell>
          <cell r="AQ142">
            <v>0</v>
          </cell>
          <cell r="AR142">
            <v>0</v>
          </cell>
          <cell r="AS142">
            <v>0</v>
          </cell>
          <cell r="AT142">
            <v>0</v>
          </cell>
          <cell r="AU142">
            <v>771038.7</v>
          </cell>
          <cell r="AV142">
            <v>771038.7</v>
          </cell>
          <cell r="AW142">
            <v>133</v>
          </cell>
          <cell r="AX142">
            <v>0</v>
          </cell>
          <cell r="AY142">
            <v>0</v>
          </cell>
          <cell r="AZ142">
            <v>0</v>
          </cell>
          <cell r="BA142">
            <v>0</v>
          </cell>
          <cell r="BB142">
            <v>0</v>
          </cell>
          <cell r="BC142">
            <v>493357</v>
          </cell>
          <cell r="BL142">
            <v>0</v>
          </cell>
          <cell r="CA142">
            <v>133</v>
          </cell>
          <cell r="CB142">
            <v>133</v>
          </cell>
          <cell r="CC142" t="str">
            <v>HOLBROOK</v>
          </cell>
          <cell r="CD142">
            <v>726952.7</v>
          </cell>
          <cell r="CE142">
            <v>644319</v>
          </cell>
          <cell r="CF142">
            <v>82633.699999999953</v>
          </cell>
          <cell r="CG142">
            <v>40752</v>
          </cell>
          <cell r="CH142">
            <v>0</v>
          </cell>
          <cell r="CI142">
            <v>0</v>
          </cell>
          <cell r="CJ142">
            <v>123385.69999999995</v>
          </cell>
          <cell r="CK142">
            <v>94265.218701903563</v>
          </cell>
          <cell r="DA142">
            <v>133</v>
          </cell>
          <cell r="DB142" t="str">
            <v>HOLBROOK</v>
          </cell>
          <cell r="DG142">
            <v>0</v>
          </cell>
          <cell r="DK142">
            <v>0</v>
          </cell>
          <cell r="DL142">
            <v>0</v>
          </cell>
          <cell r="DN142">
            <v>0</v>
          </cell>
          <cell r="DP142">
            <v>82633.699999999953</v>
          </cell>
          <cell r="DQ142">
            <v>126719.69999999995</v>
          </cell>
          <cell r="DR142">
            <v>-44086</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W143">
            <v>134</v>
          </cell>
          <cell r="AX143">
            <v>0</v>
          </cell>
          <cell r="AY143">
            <v>0</v>
          </cell>
          <cell r="AZ143">
            <v>0</v>
          </cell>
          <cell r="BA143">
            <v>0</v>
          </cell>
          <cell r="BB143">
            <v>0</v>
          </cell>
          <cell r="BC143">
            <v>493357</v>
          </cell>
          <cell r="BL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v>
          </cell>
          <cell r="E144">
            <v>73323.5</v>
          </cell>
          <cell r="F144">
            <v>0</v>
          </cell>
          <cell r="G144">
            <v>4690</v>
          </cell>
          <cell r="H144">
            <v>78013.5</v>
          </cell>
          <cell r="J144">
            <v>4690</v>
          </cell>
          <cell r="K144">
            <v>2094.9406401705951</v>
          </cell>
          <cell r="L144">
            <v>6784.9406401705946</v>
          </cell>
          <cell r="N144">
            <v>71228.559359829407</v>
          </cell>
          <cell r="P144">
            <v>4690</v>
          </cell>
          <cell r="Q144">
            <v>0</v>
          </cell>
          <cell r="R144">
            <v>0</v>
          </cell>
          <cell r="S144">
            <v>0</v>
          </cell>
          <cell r="T144">
            <v>2094.9406401705951</v>
          </cell>
          <cell r="U144">
            <v>6784.9406401705946</v>
          </cell>
          <cell r="W144">
            <v>12029.8</v>
          </cell>
          <cell r="AA144">
            <v>135</v>
          </cell>
          <cell r="AB144">
            <v>5</v>
          </cell>
          <cell r="AC144">
            <v>0</v>
          </cell>
          <cell r="AD144">
            <v>0</v>
          </cell>
          <cell r="AE144">
            <v>0</v>
          </cell>
          <cell r="AF144">
            <v>0</v>
          </cell>
          <cell r="AG144">
            <v>0</v>
          </cell>
          <cell r="AH144">
            <v>74825</v>
          </cell>
          <cell r="AI144">
            <v>1501.5</v>
          </cell>
          <cell r="AJ144">
            <v>0</v>
          </cell>
          <cell r="AK144">
            <v>0</v>
          </cell>
          <cell r="AL144">
            <v>73323.5</v>
          </cell>
          <cell r="AM144">
            <v>0</v>
          </cell>
          <cell r="AN144">
            <v>4690</v>
          </cell>
          <cell r="AO144">
            <v>78013.5</v>
          </cell>
          <cell r="AP144">
            <v>0</v>
          </cell>
          <cell r="AQ144">
            <v>0</v>
          </cell>
          <cell r="AR144">
            <v>0</v>
          </cell>
          <cell r="AS144">
            <v>0</v>
          </cell>
          <cell r="AT144">
            <v>0</v>
          </cell>
          <cell r="AU144">
            <v>78013.5</v>
          </cell>
          <cell r="AV144">
            <v>78013.5</v>
          </cell>
          <cell r="AW144">
            <v>135</v>
          </cell>
          <cell r="AX144">
            <v>0</v>
          </cell>
          <cell r="AY144">
            <v>0</v>
          </cell>
          <cell r="AZ144">
            <v>0</v>
          </cell>
          <cell r="BA144">
            <v>0</v>
          </cell>
          <cell r="BB144">
            <v>0</v>
          </cell>
          <cell r="BC144">
            <v>493357</v>
          </cell>
          <cell r="BL144">
            <v>0</v>
          </cell>
          <cell r="CA144">
            <v>135</v>
          </cell>
          <cell r="CB144">
            <v>135</v>
          </cell>
          <cell r="CC144" t="str">
            <v>HOLLAND</v>
          </cell>
          <cell r="CD144">
            <v>73323.5</v>
          </cell>
          <cell r="CE144">
            <v>81660</v>
          </cell>
          <cell r="CF144">
            <v>0</v>
          </cell>
          <cell r="CG144">
            <v>7339.8</v>
          </cell>
          <cell r="CH144">
            <v>0</v>
          </cell>
          <cell r="CI144">
            <v>0</v>
          </cell>
          <cell r="CJ144">
            <v>7339.8</v>
          </cell>
          <cell r="CK144">
            <v>2094.9406401705951</v>
          </cell>
          <cell r="DA144">
            <v>135</v>
          </cell>
          <cell r="DB144" t="str">
            <v>HOLLAND</v>
          </cell>
          <cell r="DG144">
            <v>0</v>
          </cell>
          <cell r="DK144">
            <v>0</v>
          </cell>
          <cell r="DL144">
            <v>0</v>
          </cell>
          <cell r="DN144">
            <v>0</v>
          </cell>
          <cell r="DP144">
            <v>0</v>
          </cell>
          <cell r="DQ144">
            <v>0</v>
          </cell>
          <cell r="DR144">
            <v>0</v>
          </cell>
          <cell r="DT144">
            <v>0</v>
          </cell>
          <cell r="EC144">
            <v>-135</v>
          </cell>
        </row>
        <row r="145">
          <cell r="A145">
            <v>136</v>
          </cell>
          <cell r="B145">
            <v>136</v>
          </cell>
          <cell r="C145" t="str">
            <v>HOLLISTON</v>
          </cell>
          <cell r="D145">
            <v>18</v>
          </cell>
          <cell r="E145">
            <v>232783.56000000011</v>
          </cell>
          <cell r="F145">
            <v>0</v>
          </cell>
          <cell r="G145">
            <v>16884</v>
          </cell>
          <cell r="H145">
            <v>249667.56000000011</v>
          </cell>
          <cell r="J145">
            <v>16884</v>
          </cell>
          <cell r="K145">
            <v>16730.560000000114</v>
          </cell>
          <cell r="L145">
            <v>33614.560000000114</v>
          </cell>
          <cell r="N145">
            <v>216053</v>
          </cell>
          <cell r="P145">
            <v>16884</v>
          </cell>
          <cell r="Q145">
            <v>169.58064791020695</v>
          </cell>
          <cell r="R145">
            <v>0</v>
          </cell>
          <cell r="S145">
            <v>0</v>
          </cell>
          <cell r="T145">
            <v>16730.560000000114</v>
          </cell>
          <cell r="U145">
            <v>33784.140647910317</v>
          </cell>
          <cell r="W145">
            <v>69906.540647910326</v>
          </cell>
          <cell r="AA145">
            <v>136</v>
          </cell>
          <cell r="AB145">
            <v>18</v>
          </cell>
          <cell r="AC145">
            <v>0</v>
          </cell>
          <cell r="AD145">
            <v>0</v>
          </cell>
          <cell r="AE145">
            <v>0</v>
          </cell>
          <cell r="AF145">
            <v>0</v>
          </cell>
          <cell r="AG145">
            <v>0</v>
          </cell>
          <cell r="AH145">
            <v>233793</v>
          </cell>
          <cell r="AI145">
            <v>1009.4400000000003</v>
          </cell>
          <cell r="AJ145">
            <v>0</v>
          </cell>
          <cell r="AK145">
            <v>0</v>
          </cell>
          <cell r="AL145">
            <v>232783.56000000011</v>
          </cell>
          <cell r="AM145">
            <v>0</v>
          </cell>
          <cell r="AN145">
            <v>16884</v>
          </cell>
          <cell r="AO145">
            <v>249667.56000000011</v>
          </cell>
          <cell r="AP145">
            <v>0</v>
          </cell>
          <cell r="AQ145">
            <v>169.58064791020695</v>
          </cell>
          <cell r="AR145">
            <v>0</v>
          </cell>
          <cell r="AS145">
            <v>0</v>
          </cell>
          <cell r="AT145">
            <v>169.58064791020695</v>
          </cell>
          <cell r="AU145">
            <v>249837.14064791027</v>
          </cell>
          <cell r="AV145">
            <v>249837.14064791027</v>
          </cell>
          <cell r="AW145">
            <v>136</v>
          </cell>
          <cell r="AX145">
            <v>0</v>
          </cell>
          <cell r="AY145">
            <v>0</v>
          </cell>
          <cell r="AZ145">
            <v>0</v>
          </cell>
          <cell r="BA145">
            <v>0</v>
          </cell>
          <cell r="BB145">
            <v>169.58064791020695</v>
          </cell>
          <cell r="BC145">
            <v>493357</v>
          </cell>
          <cell r="BL145">
            <v>0</v>
          </cell>
          <cell r="CA145">
            <v>136</v>
          </cell>
          <cell r="CB145">
            <v>136</v>
          </cell>
          <cell r="CC145" t="str">
            <v>HOLLISTON</v>
          </cell>
          <cell r="CD145">
            <v>232783.56000000011</v>
          </cell>
          <cell r="CE145">
            <v>216053</v>
          </cell>
          <cell r="CF145">
            <v>16730.560000000114</v>
          </cell>
          <cell r="CG145">
            <v>0</v>
          </cell>
          <cell r="CH145">
            <v>36122.400000000001</v>
          </cell>
          <cell r="CI145">
            <v>0</v>
          </cell>
          <cell r="CJ145">
            <v>52852.960000000116</v>
          </cell>
          <cell r="CK145">
            <v>16730.560000000114</v>
          </cell>
          <cell r="DA145">
            <v>136</v>
          </cell>
          <cell r="DB145" t="str">
            <v>HOLLISTON</v>
          </cell>
          <cell r="DG145">
            <v>0</v>
          </cell>
          <cell r="DK145">
            <v>0</v>
          </cell>
          <cell r="DL145">
            <v>0</v>
          </cell>
          <cell r="DN145">
            <v>0</v>
          </cell>
          <cell r="DP145">
            <v>16730.560000000114</v>
          </cell>
          <cell r="DQ145">
            <v>33614.560000000114</v>
          </cell>
          <cell r="DR145">
            <v>-16884</v>
          </cell>
          <cell r="DT145">
            <v>0</v>
          </cell>
          <cell r="EC145">
            <v>-136</v>
          </cell>
        </row>
        <row r="146">
          <cell r="A146">
            <v>137</v>
          </cell>
          <cell r="B146">
            <v>137</v>
          </cell>
          <cell r="C146" t="str">
            <v>HOLYOKE</v>
          </cell>
          <cell r="D146">
            <v>721</v>
          </cell>
          <cell r="E146">
            <v>10283230.599999998</v>
          </cell>
          <cell r="F146">
            <v>554561</v>
          </cell>
          <cell r="G146">
            <v>676298</v>
          </cell>
          <cell r="H146">
            <v>11514089.599999998</v>
          </cell>
          <cell r="J146">
            <v>676298</v>
          </cell>
          <cell r="K146">
            <v>413533.59999999776</v>
          </cell>
          <cell r="L146">
            <v>1089831.5999999978</v>
          </cell>
          <cell r="N146">
            <v>10424258</v>
          </cell>
          <cell r="P146">
            <v>676298</v>
          </cell>
          <cell r="Q146">
            <v>0</v>
          </cell>
          <cell r="R146">
            <v>0</v>
          </cell>
          <cell r="S146">
            <v>0</v>
          </cell>
          <cell r="T146">
            <v>413533.59999999776</v>
          </cell>
          <cell r="U146">
            <v>1089831.5999999978</v>
          </cell>
          <cell r="W146">
            <v>1091597.9999999977</v>
          </cell>
          <cell r="AA146">
            <v>137</v>
          </cell>
          <cell r="AB146">
            <v>721</v>
          </cell>
          <cell r="AC146">
            <v>0</v>
          </cell>
          <cell r="AD146">
            <v>0</v>
          </cell>
          <cell r="AE146">
            <v>0</v>
          </cell>
          <cell r="AF146">
            <v>0</v>
          </cell>
          <cell r="AG146">
            <v>0</v>
          </cell>
          <cell r="AH146">
            <v>10316685</v>
          </cell>
          <cell r="AI146">
            <v>33454.400000000001</v>
          </cell>
          <cell r="AJ146">
            <v>0</v>
          </cell>
          <cell r="AK146">
            <v>0</v>
          </cell>
          <cell r="AL146">
            <v>10283230.599999998</v>
          </cell>
          <cell r="AM146">
            <v>554561</v>
          </cell>
          <cell r="AN146">
            <v>676298</v>
          </cell>
          <cell r="AO146">
            <v>11514089.599999994</v>
          </cell>
          <cell r="AP146">
            <v>0</v>
          </cell>
          <cell r="AQ146">
            <v>0</v>
          </cell>
          <cell r="AR146">
            <v>0</v>
          </cell>
          <cell r="AS146">
            <v>0</v>
          </cell>
          <cell r="AT146">
            <v>0</v>
          </cell>
          <cell r="AU146">
            <v>11514089.599999994</v>
          </cell>
          <cell r="AV146">
            <v>11514089.599999994</v>
          </cell>
          <cell r="AW146">
            <v>137</v>
          </cell>
          <cell r="AX146">
            <v>0</v>
          </cell>
          <cell r="AY146">
            <v>0</v>
          </cell>
          <cell r="AZ146">
            <v>0</v>
          </cell>
          <cell r="BA146">
            <v>0</v>
          </cell>
          <cell r="BB146">
            <v>0</v>
          </cell>
          <cell r="BC146">
            <v>493357</v>
          </cell>
          <cell r="BL146">
            <v>0</v>
          </cell>
          <cell r="CA146">
            <v>137</v>
          </cell>
          <cell r="CB146">
            <v>137</v>
          </cell>
          <cell r="CC146" t="str">
            <v>HOLYOKE</v>
          </cell>
          <cell r="CD146">
            <v>10283230.599999998</v>
          </cell>
          <cell r="CE146">
            <v>9869697</v>
          </cell>
          <cell r="CF146">
            <v>413533.59999999776</v>
          </cell>
          <cell r="CG146">
            <v>0</v>
          </cell>
          <cell r="CH146">
            <v>1766.4</v>
          </cell>
          <cell r="CI146">
            <v>0</v>
          </cell>
          <cell r="CJ146">
            <v>415299.99999999779</v>
          </cell>
          <cell r="CK146">
            <v>413533.59999999776</v>
          </cell>
          <cell r="DA146">
            <v>137</v>
          </cell>
          <cell r="DB146" t="str">
            <v>HOLYOKE</v>
          </cell>
          <cell r="DG146">
            <v>0</v>
          </cell>
          <cell r="DK146">
            <v>0</v>
          </cell>
          <cell r="DL146">
            <v>0</v>
          </cell>
          <cell r="DN146">
            <v>0</v>
          </cell>
          <cell r="DP146">
            <v>413533.59999999776</v>
          </cell>
          <cell r="DQ146">
            <v>1644392.599999994</v>
          </cell>
          <cell r="DR146">
            <v>-1230858.9999999963</v>
          </cell>
          <cell r="DT146">
            <v>0</v>
          </cell>
          <cell r="EC146">
            <v>-137</v>
          </cell>
        </row>
        <row r="147">
          <cell r="A147">
            <v>138</v>
          </cell>
          <cell r="B147">
            <v>138</v>
          </cell>
          <cell r="C147" t="str">
            <v>HOPEDALE</v>
          </cell>
          <cell r="D147">
            <v>7</v>
          </cell>
          <cell r="E147">
            <v>121930.54999999999</v>
          </cell>
          <cell r="F147">
            <v>0</v>
          </cell>
          <cell r="G147">
            <v>6566</v>
          </cell>
          <cell r="H147">
            <v>128496.54999999999</v>
          </cell>
          <cell r="J147">
            <v>6566</v>
          </cell>
          <cell r="K147">
            <v>5275.1523145900392</v>
          </cell>
          <cell r="L147">
            <v>11841.152314590039</v>
          </cell>
          <cell r="N147">
            <v>116655.39768540995</v>
          </cell>
          <cell r="P147">
            <v>6566</v>
          </cell>
          <cell r="Q147">
            <v>467.23391058772006</v>
          </cell>
          <cell r="R147">
            <v>0</v>
          </cell>
          <cell r="S147">
            <v>0</v>
          </cell>
          <cell r="T147">
            <v>5275.1523145900392</v>
          </cell>
          <cell r="U147">
            <v>12308.386225177759</v>
          </cell>
          <cell r="W147">
            <v>50775.383910587705</v>
          </cell>
          <cell r="AA147">
            <v>138</v>
          </cell>
          <cell r="AB147">
            <v>7</v>
          </cell>
          <cell r="AC147">
            <v>0</v>
          </cell>
          <cell r="AD147">
            <v>0</v>
          </cell>
          <cell r="AE147">
            <v>0</v>
          </cell>
          <cell r="AF147">
            <v>0</v>
          </cell>
          <cell r="AG147">
            <v>0</v>
          </cell>
          <cell r="AH147">
            <v>123361</v>
          </cell>
          <cell r="AI147">
            <v>1430.4499999999998</v>
          </cell>
          <cell r="AJ147">
            <v>0</v>
          </cell>
          <cell r="AK147">
            <v>0</v>
          </cell>
          <cell r="AL147">
            <v>121930.54999999999</v>
          </cell>
          <cell r="AM147">
            <v>0</v>
          </cell>
          <cell r="AN147">
            <v>6566</v>
          </cell>
          <cell r="AO147">
            <v>128496.54999999999</v>
          </cell>
          <cell r="AP147">
            <v>0</v>
          </cell>
          <cell r="AQ147">
            <v>467.23391058772006</v>
          </cell>
          <cell r="AR147">
            <v>0</v>
          </cell>
          <cell r="AS147">
            <v>0</v>
          </cell>
          <cell r="AT147">
            <v>467.23391058772006</v>
          </cell>
          <cell r="AU147">
            <v>128963.78391058772</v>
          </cell>
          <cell r="AV147">
            <v>128963.78391058772</v>
          </cell>
          <cell r="AW147">
            <v>138</v>
          </cell>
          <cell r="AX147">
            <v>0</v>
          </cell>
          <cell r="AY147">
            <v>0</v>
          </cell>
          <cell r="AZ147">
            <v>0</v>
          </cell>
          <cell r="BA147">
            <v>0</v>
          </cell>
          <cell r="BB147">
            <v>467.23391058772006</v>
          </cell>
          <cell r="BC147">
            <v>493357</v>
          </cell>
          <cell r="BL147">
            <v>0</v>
          </cell>
          <cell r="CA147">
            <v>138</v>
          </cell>
          <cell r="CB147">
            <v>138</v>
          </cell>
          <cell r="CC147" t="str">
            <v>HOPEDALE</v>
          </cell>
          <cell r="CD147">
            <v>121930.54999999999</v>
          </cell>
          <cell r="CE147">
            <v>120169</v>
          </cell>
          <cell r="CF147">
            <v>1761.5499999999884</v>
          </cell>
          <cell r="CG147">
            <v>12310.199999999999</v>
          </cell>
          <cell r="CH147">
            <v>29670.400000000001</v>
          </cell>
          <cell r="CI147">
            <v>0</v>
          </cell>
          <cell r="CJ147">
            <v>43742.149999999987</v>
          </cell>
          <cell r="CK147">
            <v>5275.1523145900392</v>
          </cell>
          <cell r="DA147">
            <v>138</v>
          </cell>
          <cell r="DB147" t="str">
            <v>HOPEDALE</v>
          </cell>
          <cell r="DG147">
            <v>0</v>
          </cell>
          <cell r="DK147">
            <v>0</v>
          </cell>
          <cell r="DL147">
            <v>0</v>
          </cell>
          <cell r="DN147">
            <v>0</v>
          </cell>
          <cell r="DP147">
            <v>1761.5499999999884</v>
          </cell>
          <cell r="DQ147">
            <v>8327.5499999999884</v>
          </cell>
          <cell r="DR147">
            <v>-6566</v>
          </cell>
          <cell r="DT147">
            <v>0</v>
          </cell>
          <cell r="EC147">
            <v>-138</v>
          </cell>
        </row>
        <row r="148">
          <cell r="A148">
            <v>139</v>
          </cell>
          <cell r="B148">
            <v>139</v>
          </cell>
          <cell r="C148" t="str">
            <v>HOPKINTON</v>
          </cell>
          <cell r="D148">
            <v>9</v>
          </cell>
          <cell r="E148">
            <v>129737.67</v>
          </cell>
          <cell r="F148">
            <v>0</v>
          </cell>
          <cell r="G148">
            <v>8442</v>
          </cell>
          <cell r="H148">
            <v>138179.66999999998</v>
          </cell>
          <cell r="J148">
            <v>8442</v>
          </cell>
          <cell r="K148">
            <v>0</v>
          </cell>
          <cell r="L148">
            <v>8442</v>
          </cell>
          <cell r="N148">
            <v>129737.66999999998</v>
          </cell>
          <cell r="P148">
            <v>8442</v>
          </cell>
          <cell r="Q148">
            <v>160.08749695612482</v>
          </cell>
          <cell r="R148">
            <v>0</v>
          </cell>
          <cell r="S148">
            <v>0</v>
          </cell>
          <cell r="T148">
            <v>0</v>
          </cell>
          <cell r="U148">
            <v>8602.0874969561246</v>
          </cell>
          <cell r="W148">
            <v>16279.687496956125</v>
          </cell>
          <cell r="AA148">
            <v>139</v>
          </cell>
          <cell r="AB148">
            <v>9</v>
          </cell>
          <cell r="AC148">
            <v>0</v>
          </cell>
          <cell r="AD148">
            <v>0</v>
          </cell>
          <cell r="AE148">
            <v>0</v>
          </cell>
          <cell r="AF148">
            <v>0</v>
          </cell>
          <cell r="AG148">
            <v>0</v>
          </cell>
          <cell r="AH148">
            <v>130083</v>
          </cell>
          <cell r="AI148">
            <v>345.32999999999993</v>
          </cell>
          <cell r="AJ148">
            <v>0</v>
          </cell>
          <cell r="AK148">
            <v>0</v>
          </cell>
          <cell r="AL148">
            <v>129737.67</v>
          </cell>
          <cell r="AM148">
            <v>0</v>
          </cell>
          <cell r="AN148">
            <v>8442</v>
          </cell>
          <cell r="AO148">
            <v>138179.66999999998</v>
          </cell>
          <cell r="AP148">
            <v>0</v>
          </cell>
          <cell r="AQ148">
            <v>160.08749695612482</v>
          </cell>
          <cell r="AR148">
            <v>0</v>
          </cell>
          <cell r="AS148">
            <v>0</v>
          </cell>
          <cell r="AT148">
            <v>160.08749695612482</v>
          </cell>
          <cell r="AU148">
            <v>138339.75749695612</v>
          </cell>
          <cell r="AV148">
            <v>138339.75749695612</v>
          </cell>
          <cell r="AW148">
            <v>139</v>
          </cell>
          <cell r="AX148">
            <v>0</v>
          </cell>
          <cell r="AY148">
            <v>0</v>
          </cell>
          <cell r="AZ148">
            <v>0</v>
          </cell>
          <cell r="BA148">
            <v>0</v>
          </cell>
          <cell r="BB148">
            <v>160.08749695612482</v>
          </cell>
          <cell r="BC148">
            <v>493357</v>
          </cell>
          <cell r="BL148">
            <v>0</v>
          </cell>
          <cell r="CA148">
            <v>139</v>
          </cell>
          <cell r="CB148">
            <v>139</v>
          </cell>
          <cell r="CC148" t="str">
            <v>HOPKINTON</v>
          </cell>
          <cell r="CD148">
            <v>129737.67</v>
          </cell>
          <cell r="CE148">
            <v>156966</v>
          </cell>
          <cell r="CF148">
            <v>0</v>
          </cell>
          <cell r="CG148">
            <v>0</v>
          </cell>
          <cell r="CH148">
            <v>7677.6</v>
          </cell>
          <cell r="CI148">
            <v>0</v>
          </cell>
          <cell r="CJ148">
            <v>7677.6</v>
          </cell>
          <cell r="CK148">
            <v>0</v>
          </cell>
          <cell r="DA148">
            <v>139</v>
          </cell>
          <cell r="DB148" t="str">
            <v>HOPKINTON</v>
          </cell>
          <cell r="DG148">
            <v>0</v>
          </cell>
          <cell r="DK148">
            <v>0</v>
          </cell>
          <cell r="DL148">
            <v>0</v>
          </cell>
          <cell r="DN148">
            <v>0</v>
          </cell>
          <cell r="DP148">
            <v>0</v>
          </cell>
          <cell r="DQ148">
            <v>0</v>
          </cell>
          <cell r="DR148">
            <v>0</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W149">
            <v>140</v>
          </cell>
          <cell r="AX149">
            <v>0</v>
          </cell>
          <cell r="AY149">
            <v>0</v>
          </cell>
          <cell r="AZ149">
            <v>0</v>
          </cell>
          <cell r="BA149">
            <v>0</v>
          </cell>
          <cell r="BB149">
            <v>0</v>
          </cell>
          <cell r="BC149">
            <v>493357</v>
          </cell>
          <cell r="BL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209</v>
          </cell>
          <cell r="E150">
            <v>3249734.669999999</v>
          </cell>
          <cell r="F150">
            <v>0</v>
          </cell>
          <cell r="G150">
            <v>196042</v>
          </cell>
          <cell r="H150">
            <v>3445776.669999999</v>
          </cell>
          <cell r="J150">
            <v>196042</v>
          </cell>
          <cell r="K150">
            <v>574366.01980007312</v>
          </cell>
          <cell r="L150">
            <v>770408.01980007312</v>
          </cell>
          <cell r="N150">
            <v>2675368.650199926</v>
          </cell>
          <cell r="P150">
            <v>196042</v>
          </cell>
          <cell r="Q150">
            <v>14800.715619676434</v>
          </cell>
          <cell r="R150">
            <v>0</v>
          </cell>
          <cell r="S150">
            <v>0</v>
          </cell>
          <cell r="T150">
            <v>574366.01980007312</v>
          </cell>
          <cell r="U150">
            <v>785208.73541974952</v>
          </cell>
          <cell r="W150">
            <v>1201174.3856196755</v>
          </cell>
          <cell r="AA150">
            <v>141</v>
          </cell>
          <cell r="AB150">
            <v>209</v>
          </cell>
          <cell r="AC150">
            <v>0</v>
          </cell>
          <cell r="AD150">
            <v>0</v>
          </cell>
          <cell r="AE150">
            <v>0</v>
          </cell>
          <cell r="AF150">
            <v>0</v>
          </cell>
          <cell r="AG150">
            <v>0</v>
          </cell>
          <cell r="AH150">
            <v>3271757</v>
          </cell>
          <cell r="AI150">
            <v>22022.329999999994</v>
          </cell>
          <cell r="AJ150">
            <v>0</v>
          </cell>
          <cell r="AK150">
            <v>0</v>
          </cell>
          <cell r="AL150">
            <v>3249734.669999999</v>
          </cell>
          <cell r="AM150">
            <v>0</v>
          </cell>
          <cell r="AN150">
            <v>196042</v>
          </cell>
          <cell r="AO150">
            <v>3445776.669999999</v>
          </cell>
          <cell r="AP150">
            <v>0</v>
          </cell>
          <cell r="AQ150">
            <v>14800.715619676434</v>
          </cell>
          <cell r="AR150">
            <v>0</v>
          </cell>
          <cell r="AS150">
            <v>0</v>
          </cell>
          <cell r="AT150">
            <v>14800.715619676434</v>
          </cell>
          <cell r="AU150">
            <v>3460577.3856196753</v>
          </cell>
          <cell r="AV150">
            <v>3460577.3856196753</v>
          </cell>
          <cell r="AW150">
            <v>141</v>
          </cell>
          <cell r="AX150">
            <v>0</v>
          </cell>
          <cell r="AY150">
            <v>0</v>
          </cell>
          <cell r="AZ150">
            <v>0</v>
          </cell>
          <cell r="BA150">
            <v>0</v>
          </cell>
          <cell r="BB150">
            <v>14800.715619676434</v>
          </cell>
          <cell r="BC150">
            <v>493357</v>
          </cell>
          <cell r="BL150">
            <v>0</v>
          </cell>
          <cell r="CA150">
            <v>141</v>
          </cell>
          <cell r="CB150">
            <v>141</v>
          </cell>
          <cell r="CC150" t="str">
            <v>HUDSON</v>
          </cell>
          <cell r="CD150">
            <v>3249734.669999999</v>
          </cell>
          <cell r="CE150">
            <v>2806258</v>
          </cell>
          <cell r="CF150">
            <v>443476.66999999899</v>
          </cell>
          <cell r="CG150">
            <v>458581.8</v>
          </cell>
          <cell r="CH150">
            <v>88273.200000000012</v>
          </cell>
          <cell r="CI150">
            <v>0</v>
          </cell>
          <cell r="CJ150">
            <v>990331.66999999899</v>
          </cell>
          <cell r="CK150">
            <v>574366.01980007312</v>
          </cell>
          <cell r="DA150">
            <v>141</v>
          </cell>
          <cell r="DB150" t="str">
            <v>HUDSON</v>
          </cell>
          <cell r="DG150">
            <v>0</v>
          </cell>
          <cell r="DK150">
            <v>0</v>
          </cell>
          <cell r="DL150">
            <v>0</v>
          </cell>
          <cell r="DN150">
            <v>0</v>
          </cell>
          <cell r="DP150">
            <v>443476.66999999899</v>
          </cell>
          <cell r="DQ150">
            <v>639518.66999999899</v>
          </cell>
          <cell r="DR150">
            <v>-196042</v>
          </cell>
          <cell r="DT150">
            <v>0</v>
          </cell>
          <cell r="EC150">
            <v>-141</v>
          </cell>
        </row>
        <row r="151">
          <cell r="A151">
            <v>142</v>
          </cell>
          <cell r="B151">
            <v>142</v>
          </cell>
          <cell r="C151" t="str">
            <v>HULL</v>
          </cell>
          <cell r="D151">
            <v>20</v>
          </cell>
          <cell r="E151">
            <v>397820</v>
          </cell>
          <cell r="F151">
            <v>0</v>
          </cell>
          <cell r="G151">
            <v>18760</v>
          </cell>
          <cell r="H151">
            <v>416580</v>
          </cell>
          <cell r="J151">
            <v>18760</v>
          </cell>
          <cell r="K151">
            <v>0</v>
          </cell>
          <cell r="L151">
            <v>18760</v>
          </cell>
          <cell r="N151">
            <v>397820</v>
          </cell>
          <cell r="P151">
            <v>18760</v>
          </cell>
          <cell r="Q151">
            <v>0</v>
          </cell>
          <cell r="R151">
            <v>0</v>
          </cell>
          <cell r="S151">
            <v>0</v>
          </cell>
          <cell r="T151">
            <v>0</v>
          </cell>
          <cell r="U151">
            <v>18760</v>
          </cell>
          <cell r="W151">
            <v>18760</v>
          </cell>
          <cell r="AA151">
            <v>142</v>
          </cell>
          <cell r="AB151">
            <v>20</v>
          </cell>
          <cell r="AC151">
            <v>0</v>
          </cell>
          <cell r="AD151">
            <v>0</v>
          </cell>
          <cell r="AE151">
            <v>0</v>
          </cell>
          <cell r="AF151">
            <v>0</v>
          </cell>
          <cell r="AG151">
            <v>0</v>
          </cell>
          <cell r="AH151">
            <v>397820</v>
          </cell>
          <cell r="AI151">
            <v>0</v>
          </cell>
          <cell r="AJ151">
            <v>0</v>
          </cell>
          <cell r="AK151">
            <v>0</v>
          </cell>
          <cell r="AL151">
            <v>397820</v>
          </cell>
          <cell r="AM151">
            <v>0</v>
          </cell>
          <cell r="AN151">
            <v>18760</v>
          </cell>
          <cell r="AO151">
            <v>416580</v>
          </cell>
          <cell r="AP151">
            <v>0</v>
          </cell>
          <cell r="AQ151">
            <v>0</v>
          </cell>
          <cell r="AR151">
            <v>0</v>
          </cell>
          <cell r="AS151">
            <v>0</v>
          </cell>
          <cell r="AT151">
            <v>0</v>
          </cell>
          <cell r="AU151">
            <v>416580</v>
          </cell>
          <cell r="AV151">
            <v>416580</v>
          </cell>
          <cell r="AW151">
            <v>142</v>
          </cell>
          <cell r="AX151">
            <v>0</v>
          </cell>
          <cell r="AY151">
            <v>0</v>
          </cell>
          <cell r="AZ151">
            <v>0</v>
          </cell>
          <cell r="BA151">
            <v>0</v>
          </cell>
          <cell r="BB151">
            <v>0</v>
          </cell>
          <cell r="BC151">
            <v>493357</v>
          </cell>
          <cell r="BL151">
            <v>0</v>
          </cell>
          <cell r="CA151">
            <v>142</v>
          </cell>
          <cell r="CB151">
            <v>142</v>
          </cell>
          <cell r="CC151" t="str">
            <v>HULL</v>
          </cell>
          <cell r="CD151">
            <v>397820</v>
          </cell>
          <cell r="CE151">
            <v>398244</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18336</v>
          </cell>
          <cell r="DR151">
            <v>-18336</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W152">
            <v>143</v>
          </cell>
          <cell r="AX152">
            <v>0</v>
          </cell>
          <cell r="AY152">
            <v>0</v>
          </cell>
          <cell r="AZ152">
            <v>0</v>
          </cell>
          <cell r="BA152">
            <v>0</v>
          </cell>
          <cell r="BB152">
            <v>0</v>
          </cell>
          <cell r="BC152">
            <v>493357</v>
          </cell>
          <cell r="BL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W153">
            <v>144</v>
          </cell>
          <cell r="AX153">
            <v>0</v>
          </cell>
          <cell r="AY153">
            <v>0</v>
          </cell>
          <cell r="AZ153">
            <v>0</v>
          </cell>
          <cell r="BA153">
            <v>0</v>
          </cell>
          <cell r="BB153">
            <v>0</v>
          </cell>
          <cell r="BC153">
            <v>493357</v>
          </cell>
          <cell r="BL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19</v>
          </cell>
          <cell r="E154">
            <v>259167.59999999995</v>
          </cell>
          <cell r="F154">
            <v>0</v>
          </cell>
          <cell r="G154">
            <v>17822</v>
          </cell>
          <cell r="H154">
            <v>276989.59999999998</v>
          </cell>
          <cell r="J154">
            <v>17822</v>
          </cell>
          <cell r="K154">
            <v>14505.318445572368</v>
          </cell>
          <cell r="L154">
            <v>32327.318445572368</v>
          </cell>
          <cell r="N154">
            <v>244662.28155442761</v>
          </cell>
          <cell r="P154">
            <v>17822</v>
          </cell>
          <cell r="Q154">
            <v>191.50705104629225</v>
          </cell>
          <cell r="R154">
            <v>0</v>
          </cell>
          <cell r="S154">
            <v>0</v>
          </cell>
          <cell r="T154">
            <v>14505.318445572368</v>
          </cell>
          <cell r="U154">
            <v>32518.825496618661</v>
          </cell>
          <cell r="W154">
            <v>67597.307051046242</v>
          </cell>
          <cell r="AA154">
            <v>145</v>
          </cell>
          <cell r="AB154">
            <v>19</v>
          </cell>
          <cell r="AC154">
            <v>0</v>
          </cell>
          <cell r="AD154">
            <v>0</v>
          </cell>
          <cell r="AE154">
            <v>0</v>
          </cell>
          <cell r="AF154">
            <v>0</v>
          </cell>
          <cell r="AG154">
            <v>0</v>
          </cell>
          <cell r="AH154">
            <v>261003</v>
          </cell>
          <cell r="AI154">
            <v>1835.3999999999999</v>
          </cell>
          <cell r="AJ154">
            <v>0</v>
          </cell>
          <cell r="AK154">
            <v>0</v>
          </cell>
          <cell r="AL154">
            <v>259167.59999999995</v>
          </cell>
          <cell r="AM154">
            <v>0</v>
          </cell>
          <cell r="AN154">
            <v>17822</v>
          </cell>
          <cell r="AO154">
            <v>276989.59999999998</v>
          </cell>
          <cell r="AP154">
            <v>0</v>
          </cell>
          <cell r="AQ154">
            <v>191.50705104629225</v>
          </cell>
          <cell r="AR154">
            <v>0</v>
          </cell>
          <cell r="AS154">
            <v>0</v>
          </cell>
          <cell r="AT154">
            <v>191.50705104629225</v>
          </cell>
          <cell r="AU154">
            <v>277181.10705104627</v>
          </cell>
          <cell r="AV154">
            <v>277181.10705104627</v>
          </cell>
          <cell r="AW154">
            <v>145</v>
          </cell>
          <cell r="AX154">
            <v>0</v>
          </cell>
          <cell r="AY154">
            <v>0</v>
          </cell>
          <cell r="AZ154">
            <v>0</v>
          </cell>
          <cell r="BA154">
            <v>0</v>
          </cell>
          <cell r="BB154">
            <v>191.50705104629225</v>
          </cell>
          <cell r="BC154">
            <v>493357</v>
          </cell>
          <cell r="BL154">
            <v>0</v>
          </cell>
          <cell r="CA154">
            <v>145</v>
          </cell>
          <cell r="CB154">
            <v>145</v>
          </cell>
          <cell r="CC154" t="str">
            <v>KINGSTON</v>
          </cell>
          <cell r="CD154">
            <v>259167.59999999995</v>
          </cell>
          <cell r="CE154">
            <v>255150</v>
          </cell>
          <cell r="CF154">
            <v>4017.5999999999476</v>
          </cell>
          <cell r="CG154">
            <v>36744.6</v>
          </cell>
          <cell r="CH154">
            <v>8821.6</v>
          </cell>
          <cell r="CI154">
            <v>0</v>
          </cell>
          <cell r="CJ154">
            <v>49583.799999999945</v>
          </cell>
          <cell r="CK154">
            <v>14505.318445572368</v>
          </cell>
          <cell r="DA154">
            <v>145</v>
          </cell>
          <cell r="DB154" t="str">
            <v>KINGSTON</v>
          </cell>
          <cell r="DG154">
            <v>0</v>
          </cell>
          <cell r="DK154">
            <v>0</v>
          </cell>
          <cell r="DL154">
            <v>0</v>
          </cell>
          <cell r="DN154">
            <v>0</v>
          </cell>
          <cell r="DP154">
            <v>4017.5999999999476</v>
          </cell>
          <cell r="DQ154">
            <v>21839.599999999977</v>
          </cell>
          <cell r="DR154">
            <v>-17822.000000000029</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W155">
            <v>146</v>
          </cell>
          <cell r="AX155">
            <v>0</v>
          </cell>
          <cell r="AY155">
            <v>0</v>
          </cell>
          <cell r="AZ155">
            <v>0</v>
          </cell>
          <cell r="BA155">
            <v>0</v>
          </cell>
          <cell r="BB155">
            <v>0</v>
          </cell>
          <cell r="BC155">
            <v>493357</v>
          </cell>
          <cell r="BL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W156">
            <v>147</v>
          </cell>
          <cell r="AX156">
            <v>0</v>
          </cell>
          <cell r="AY156">
            <v>0</v>
          </cell>
          <cell r="AZ156">
            <v>0</v>
          </cell>
          <cell r="BA156">
            <v>0</v>
          </cell>
          <cell r="BB156">
            <v>0</v>
          </cell>
          <cell r="BC156">
            <v>493357</v>
          </cell>
          <cell r="BL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W157">
            <v>148</v>
          </cell>
          <cell r="AX157">
            <v>0</v>
          </cell>
          <cell r="AY157">
            <v>0</v>
          </cell>
          <cell r="AZ157">
            <v>0</v>
          </cell>
          <cell r="BA157">
            <v>0</v>
          </cell>
          <cell r="BB157">
            <v>0</v>
          </cell>
          <cell r="BC157">
            <v>493357</v>
          </cell>
          <cell r="BL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1965</v>
          </cell>
          <cell r="E158">
            <v>29977163.949999984</v>
          </cell>
          <cell r="F158">
            <v>950943</v>
          </cell>
          <cell r="G158">
            <v>1843170</v>
          </cell>
          <cell r="H158">
            <v>32771276.949999984</v>
          </cell>
          <cell r="J158">
            <v>1843170</v>
          </cell>
          <cell r="K158">
            <v>4759986.6416115277</v>
          </cell>
          <cell r="L158">
            <v>6603156.6416115277</v>
          </cell>
          <cell r="N158">
            <v>26168120.308388457</v>
          </cell>
          <cell r="P158">
            <v>1843170</v>
          </cell>
          <cell r="Q158">
            <v>54.614074098384989</v>
          </cell>
          <cell r="R158">
            <v>0</v>
          </cell>
          <cell r="S158">
            <v>0</v>
          </cell>
          <cell r="T158">
            <v>4759986.6416115277</v>
          </cell>
          <cell r="U158">
            <v>6603211.2556856256</v>
          </cell>
          <cell r="W158">
            <v>7808001.364074083</v>
          </cell>
          <cell r="AA158">
            <v>149</v>
          </cell>
          <cell r="AB158">
            <v>1965</v>
          </cell>
          <cell r="AC158">
            <v>0</v>
          </cell>
          <cell r="AD158">
            <v>0</v>
          </cell>
          <cell r="AE158">
            <v>0</v>
          </cell>
          <cell r="AF158">
            <v>3</v>
          </cell>
          <cell r="AG158">
            <v>0</v>
          </cell>
          <cell r="AH158">
            <v>30046273</v>
          </cell>
          <cell r="AI158">
            <v>69109.049999999988</v>
          </cell>
          <cell r="AJ158">
            <v>0</v>
          </cell>
          <cell r="AK158">
            <v>0</v>
          </cell>
          <cell r="AL158">
            <v>29977163.949999984</v>
          </cell>
          <cell r="AM158">
            <v>950943</v>
          </cell>
          <cell r="AN158">
            <v>1843170</v>
          </cell>
          <cell r="AO158">
            <v>32771276.949999984</v>
          </cell>
          <cell r="AP158">
            <v>0</v>
          </cell>
          <cell r="AQ158">
            <v>54.614074098384989</v>
          </cell>
          <cell r="AR158">
            <v>0</v>
          </cell>
          <cell r="AS158">
            <v>0</v>
          </cell>
          <cell r="AT158">
            <v>54.614074098384989</v>
          </cell>
          <cell r="AU158">
            <v>32771331.564074088</v>
          </cell>
          <cell r="AV158">
            <v>32771331.564074088</v>
          </cell>
          <cell r="AW158">
            <v>149</v>
          </cell>
          <cell r="AX158">
            <v>0</v>
          </cell>
          <cell r="AY158">
            <v>0</v>
          </cell>
          <cell r="AZ158">
            <v>0</v>
          </cell>
          <cell r="BA158">
            <v>0</v>
          </cell>
          <cell r="BB158">
            <v>54.614074098384989</v>
          </cell>
          <cell r="BC158">
            <v>493357</v>
          </cell>
          <cell r="BL158">
            <v>0</v>
          </cell>
          <cell r="CA158">
            <v>149</v>
          </cell>
          <cell r="CB158">
            <v>149</v>
          </cell>
          <cell r="CC158" t="str">
            <v>LAWRENCE</v>
          </cell>
          <cell r="CD158">
            <v>29977163.949999984</v>
          </cell>
          <cell r="CE158">
            <v>25305682</v>
          </cell>
          <cell r="CF158">
            <v>4671481.9499999844</v>
          </cell>
          <cell r="CG158">
            <v>310083.59999999998</v>
          </cell>
          <cell r="CH158">
            <v>983211.20000000007</v>
          </cell>
          <cell r="CI158">
            <v>0</v>
          </cell>
          <cell r="CJ158">
            <v>5964776.7499999842</v>
          </cell>
          <cell r="CK158">
            <v>4759986.6416115277</v>
          </cell>
          <cell r="DA158">
            <v>149</v>
          </cell>
          <cell r="DB158" t="str">
            <v>LAWRENCE</v>
          </cell>
          <cell r="DG158">
            <v>0</v>
          </cell>
          <cell r="DK158">
            <v>0</v>
          </cell>
          <cell r="DL158">
            <v>0</v>
          </cell>
          <cell r="DN158">
            <v>0</v>
          </cell>
          <cell r="DP158">
            <v>4671481.9499999844</v>
          </cell>
          <cell r="DQ158">
            <v>7465594.9499999844</v>
          </cell>
          <cell r="DR158">
            <v>-2794113</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W159">
            <v>150</v>
          </cell>
          <cell r="AX159">
            <v>0</v>
          </cell>
          <cell r="AY159">
            <v>0</v>
          </cell>
          <cell r="AZ159">
            <v>0</v>
          </cell>
          <cell r="BA159">
            <v>0</v>
          </cell>
          <cell r="BB159">
            <v>0</v>
          </cell>
          <cell r="BC159">
            <v>493357</v>
          </cell>
          <cell r="BL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19</v>
          </cell>
          <cell r="E160">
            <v>271018.5</v>
          </cell>
          <cell r="F160">
            <v>0</v>
          </cell>
          <cell r="G160">
            <v>17822</v>
          </cell>
          <cell r="H160">
            <v>288840.5</v>
          </cell>
          <cell r="J160">
            <v>17822</v>
          </cell>
          <cell r="K160">
            <v>16523.538184214831</v>
          </cell>
          <cell r="L160">
            <v>34345.538184214834</v>
          </cell>
          <cell r="N160">
            <v>254494.96181578515</v>
          </cell>
          <cell r="P160">
            <v>17822</v>
          </cell>
          <cell r="Q160">
            <v>0</v>
          </cell>
          <cell r="R160">
            <v>0</v>
          </cell>
          <cell r="S160">
            <v>0</v>
          </cell>
          <cell r="T160">
            <v>16523.538184214831</v>
          </cell>
          <cell r="U160">
            <v>34345.538184214834</v>
          </cell>
          <cell r="W160">
            <v>83416.800000000003</v>
          </cell>
          <cell r="AA160">
            <v>151</v>
          </cell>
          <cell r="AB160">
            <v>19</v>
          </cell>
          <cell r="AC160">
            <v>0</v>
          </cell>
          <cell r="AD160">
            <v>0</v>
          </cell>
          <cell r="AE160">
            <v>0</v>
          </cell>
          <cell r="AF160">
            <v>0</v>
          </cell>
          <cell r="AG160">
            <v>0</v>
          </cell>
          <cell r="AH160">
            <v>274695</v>
          </cell>
          <cell r="AI160">
            <v>3676.5</v>
          </cell>
          <cell r="AJ160">
            <v>0</v>
          </cell>
          <cell r="AK160">
            <v>0</v>
          </cell>
          <cell r="AL160">
            <v>271018.5</v>
          </cell>
          <cell r="AM160">
            <v>0</v>
          </cell>
          <cell r="AN160">
            <v>17822</v>
          </cell>
          <cell r="AO160">
            <v>288840.5</v>
          </cell>
          <cell r="AP160">
            <v>0</v>
          </cell>
          <cell r="AQ160">
            <v>0</v>
          </cell>
          <cell r="AR160">
            <v>0</v>
          </cell>
          <cell r="AS160">
            <v>0</v>
          </cell>
          <cell r="AT160">
            <v>0</v>
          </cell>
          <cell r="AU160">
            <v>288840.5</v>
          </cell>
          <cell r="AV160">
            <v>288840.5</v>
          </cell>
          <cell r="AW160">
            <v>151</v>
          </cell>
          <cell r="AX160">
            <v>0</v>
          </cell>
          <cell r="AY160">
            <v>0</v>
          </cell>
          <cell r="AZ160">
            <v>0</v>
          </cell>
          <cell r="BA160">
            <v>0</v>
          </cell>
          <cell r="BB160">
            <v>0</v>
          </cell>
          <cell r="BC160">
            <v>493357</v>
          </cell>
          <cell r="BL160">
            <v>0</v>
          </cell>
          <cell r="CA160">
            <v>151</v>
          </cell>
          <cell r="CB160">
            <v>151</v>
          </cell>
          <cell r="CC160" t="str">
            <v>LEICESTER</v>
          </cell>
          <cell r="CD160">
            <v>271018.5</v>
          </cell>
          <cell r="CE160">
            <v>338561</v>
          </cell>
          <cell r="CF160">
            <v>0</v>
          </cell>
          <cell r="CG160">
            <v>57891.6</v>
          </cell>
          <cell r="CH160">
            <v>7703.2000000000007</v>
          </cell>
          <cell r="CI160">
            <v>0</v>
          </cell>
          <cell r="CJ160">
            <v>65594.8</v>
          </cell>
          <cell r="CK160">
            <v>16523.538184214831</v>
          </cell>
          <cell r="DA160">
            <v>151</v>
          </cell>
          <cell r="DB160" t="str">
            <v>LEICESTER</v>
          </cell>
          <cell r="DG160">
            <v>0</v>
          </cell>
          <cell r="DK160">
            <v>0</v>
          </cell>
          <cell r="DL160">
            <v>0</v>
          </cell>
          <cell r="DN160">
            <v>0</v>
          </cell>
          <cell r="DP160">
            <v>0</v>
          </cell>
          <cell r="DQ160">
            <v>0</v>
          </cell>
          <cell r="DR160">
            <v>0</v>
          </cell>
          <cell r="DT160">
            <v>0</v>
          </cell>
          <cell r="EC160">
            <v>-151</v>
          </cell>
        </row>
        <row r="161">
          <cell r="A161">
            <v>152</v>
          </cell>
          <cell r="B161">
            <v>152</v>
          </cell>
          <cell r="C161" t="str">
            <v>LENOX</v>
          </cell>
          <cell r="D161">
            <v>0</v>
          </cell>
          <cell r="E161">
            <v>0</v>
          </cell>
          <cell r="F161">
            <v>0</v>
          </cell>
          <cell r="G161">
            <v>0</v>
          </cell>
          <cell r="H161">
            <v>0</v>
          </cell>
          <cell r="J161">
            <v>0</v>
          </cell>
          <cell r="K161">
            <v>3756.0968740997027</v>
          </cell>
          <cell r="L161">
            <v>3756.0968740997027</v>
          </cell>
          <cell r="N161">
            <v>-3756.0968740997027</v>
          </cell>
          <cell r="P161">
            <v>0</v>
          </cell>
          <cell r="Q161">
            <v>0</v>
          </cell>
          <cell r="R161">
            <v>0</v>
          </cell>
          <cell r="S161">
            <v>0</v>
          </cell>
          <cell r="T161">
            <v>3756.0968740997027</v>
          </cell>
          <cell r="U161">
            <v>3756.0968740997027</v>
          </cell>
          <cell r="W161">
            <v>23977.8</v>
          </cell>
          <cell r="AA161">
            <v>152</v>
          </cell>
          <cell r="AW161">
            <v>152</v>
          </cell>
          <cell r="AX161">
            <v>0</v>
          </cell>
          <cell r="AY161">
            <v>0</v>
          </cell>
          <cell r="AZ161">
            <v>0</v>
          </cell>
          <cell r="BA161">
            <v>0</v>
          </cell>
          <cell r="BB161">
            <v>0</v>
          </cell>
          <cell r="BC161">
            <v>493357</v>
          </cell>
          <cell r="BL161">
            <v>0</v>
          </cell>
          <cell r="CA161">
            <v>152</v>
          </cell>
          <cell r="CB161">
            <v>152</v>
          </cell>
          <cell r="CC161" t="str">
            <v>LENOX</v>
          </cell>
          <cell r="CD161">
            <v>0</v>
          </cell>
          <cell r="CE161">
            <v>48978</v>
          </cell>
          <cell r="CF161">
            <v>0</v>
          </cell>
          <cell r="CG161">
            <v>13159.8</v>
          </cell>
          <cell r="CH161">
            <v>10818</v>
          </cell>
          <cell r="CI161">
            <v>0</v>
          </cell>
          <cell r="CJ161">
            <v>23977.8</v>
          </cell>
          <cell r="CK161">
            <v>3756.0968740997027</v>
          </cell>
          <cell r="DA161">
            <v>152</v>
          </cell>
          <cell r="DB161" t="str">
            <v>LENOX</v>
          </cell>
          <cell r="DG161">
            <v>0</v>
          </cell>
          <cell r="DK161">
            <v>0</v>
          </cell>
          <cell r="DL161">
            <v>0</v>
          </cell>
          <cell r="DN161">
            <v>0</v>
          </cell>
          <cell r="DP161">
            <v>0</v>
          </cell>
          <cell r="DQ161">
            <v>0</v>
          </cell>
          <cell r="DR161">
            <v>0</v>
          </cell>
          <cell r="DT161">
            <v>0</v>
          </cell>
          <cell r="EC161">
            <v>-152</v>
          </cell>
        </row>
        <row r="162">
          <cell r="A162">
            <v>153</v>
          </cell>
          <cell r="B162">
            <v>153</v>
          </cell>
          <cell r="C162" t="str">
            <v>LEOMINSTER</v>
          </cell>
          <cell r="D162">
            <v>99</v>
          </cell>
          <cell r="E162">
            <v>1138123.23</v>
          </cell>
          <cell r="F162">
            <v>0</v>
          </cell>
          <cell r="G162">
            <v>92862</v>
          </cell>
          <cell r="H162">
            <v>1230985.23</v>
          </cell>
          <cell r="J162">
            <v>92862</v>
          </cell>
          <cell r="K162">
            <v>114891.94111321552</v>
          </cell>
          <cell r="L162">
            <v>207753.94111321552</v>
          </cell>
          <cell r="N162">
            <v>1023231.2888867845</v>
          </cell>
          <cell r="P162">
            <v>92862</v>
          </cell>
          <cell r="Q162">
            <v>131.58438471465337</v>
          </cell>
          <cell r="R162">
            <v>0</v>
          </cell>
          <cell r="S162">
            <v>0</v>
          </cell>
          <cell r="T162">
            <v>114891.94111321552</v>
          </cell>
          <cell r="U162">
            <v>207885.52549793018</v>
          </cell>
          <cell r="W162">
            <v>263291.61438471463</v>
          </cell>
          <cell r="AA162">
            <v>153</v>
          </cell>
          <cell r="AB162">
            <v>99</v>
          </cell>
          <cell r="AC162">
            <v>0</v>
          </cell>
          <cell r="AD162">
            <v>0</v>
          </cell>
          <cell r="AE162">
            <v>0</v>
          </cell>
          <cell r="AF162">
            <v>0</v>
          </cell>
          <cell r="AG162">
            <v>0</v>
          </cell>
          <cell r="AH162">
            <v>1156857</v>
          </cell>
          <cell r="AI162">
            <v>18733.769999999993</v>
          </cell>
          <cell r="AJ162">
            <v>0</v>
          </cell>
          <cell r="AK162">
            <v>0</v>
          </cell>
          <cell r="AL162">
            <v>1138123.23</v>
          </cell>
          <cell r="AM162">
            <v>0</v>
          </cell>
          <cell r="AN162">
            <v>92862</v>
          </cell>
          <cell r="AO162">
            <v>1230985.2299999997</v>
          </cell>
          <cell r="AP162">
            <v>0</v>
          </cell>
          <cell r="AQ162">
            <v>131.58438471465337</v>
          </cell>
          <cell r="AR162">
            <v>0</v>
          </cell>
          <cell r="AS162">
            <v>0</v>
          </cell>
          <cell r="AT162">
            <v>131.58438471465337</v>
          </cell>
          <cell r="AU162">
            <v>1231116.8143847145</v>
          </cell>
          <cell r="AV162">
            <v>1231116.8143847145</v>
          </cell>
          <cell r="AW162">
            <v>153</v>
          </cell>
          <cell r="AX162">
            <v>0</v>
          </cell>
          <cell r="AY162">
            <v>0</v>
          </cell>
          <cell r="AZ162">
            <v>0</v>
          </cell>
          <cell r="BA162">
            <v>0</v>
          </cell>
          <cell r="BB162">
            <v>131.58438471465337</v>
          </cell>
          <cell r="BC162">
            <v>493357</v>
          </cell>
          <cell r="BL162">
            <v>0</v>
          </cell>
          <cell r="CA162">
            <v>153</v>
          </cell>
          <cell r="CB162">
            <v>153</v>
          </cell>
          <cell r="CC162" t="str">
            <v>LEOMINSTER</v>
          </cell>
          <cell r="CD162">
            <v>1138123.23</v>
          </cell>
          <cell r="CE162">
            <v>1045362</v>
          </cell>
          <cell r="CF162">
            <v>92761.229999999981</v>
          </cell>
          <cell r="CG162">
            <v>77536.800000000003</v>
          </cell>
          <cell r="CH162">
            <v>0</v>
          </cell>
          <cell r="CI162">
            <v>0</v>
          </cell>
          <cell r="CJ162">
            <v>170298.02999999997</v>
          </cell>
          <cell r="CK162">
            <v>114891.94111321552</v>
          </cell>
          <cell r="DA162">
            <v>153</v>
          </cell>
          <cell r="DB162" t="str">
            <v>LEOMINSTER</v>
          </cell>
          <cell r="DG162">
            <v>0</v>
          </cell>
          <cell r="DK162">
            <v>0</v>
          </cell>
          <cell r="DL162">
            <v>0</v>
          </cell>
          <cell r="DN162">
            <v>0</v>
          </cell>
          <cell r="DP162">
            <v>92761.229999999981</v>
          </cell>
          <cell r="DQ162">
            <v>185623.22999999975</v>
          </cell>
          <cell r="DR162">
            <v>-92861.999999999767</v>
          </cell>
          <cell r="DT162">
            <v>0</v>
          </cell>
          <cell r="EC162">
            <v>-153</v>
          </cell>
        </row>
        <row r="163">
          <cell r="A163">
            <v>154</v>
          </cell>
          <cell r="B163">
            <v>154</v>
          </cell>
          <cell r="C163" t="str">
            <v>LEVERETT</v>
          </cell>
          <cell r="D163">
            <v>1</v>
          </cell>
          <cell r="E163">
            <v>21521</v>
          </cell>
          <cell r="F163">
            <v>0</v>
          </cell>
          <cell r="G163">
            <v>938</v>
          </cell>
          <cell r="H163">
            <v>22459</v>
          </cell>
          <cell r="J163">
            <v>938</v>
          </cell>
          <cell r="K163">
            <v>0</v>
          </cell>
          <cell r="L163">
            <v>938</v>
          </cell>
          <cell r="N163">
            <v>21521</v>
          </cell>
          <cell r="P163">
            <v>938</v>
          </cell>
          <cell r="Q163">
            <v>0</v>
          </cell>
          <cell r="R163">
            <v>0</v>
          </cell>
          <cell r="S163">
            <v>0</v>
          </cell>
          <cell r="T163">
            <v>0</v>
          </cell>
          <cell r="U163">
            <v>938</v>
          </cell>
          <cell r="W163">
            <v>7401.6</v>
          </cell>
          <cell r="AA163">
            <v>154</v>
          </cell>
          <cell r="AB163">
            <v>1</v>
          </cell>
          <cell r="AC163">
            <v>0</v>
          </cell>
          <cell r="AD163">
            <v>0</v>
          </cell>
          <cell r="AE163">
            <v>0</v>
          </cell>
          <cell r="AF163">
            <v>0</v>
          </cell>
          <cell r="AG163">
            <v>0</v>
          </cell>
          <cell r="AH163">
            <v>21521</v>
          </cell>
          <cell r="AI163">
            <v>0</v>
          </cell>
          <cell r="AJ163">
            <v>0</v>
          </cell>
          <cell r="AK163">
            <v>0</v>
          </cell>
          <cell r="AL163">
            <v>21521</v>
          </cell>
          <cell r="AM163">
            <v>0</v>
          </cell>
          <cell r="AN163">
            <v>938</v>
          </cell>
          <cell r="AO163">
            <v>22459</v>
          </cell>
          <cell r="AP163">
            <v>0</v>
          </cell>
          <cell r="AQ163">
            <v>0</v>
          </cell>
          <cell r="AR163">
            <v>0</v>
          </cell>
          <cell r="AS163">
            <v>0</v>
          </cell>
          <cell r="AT163">
            <v>0</v>
          </cell>
          <cell r="AU163">
            <v>22459</v>
          </cell>
          <cell r="AV163">
            <v>22459</v>
          </cell>
          <cell r="AW163">
            <v>154</v>
          </cell>
          <cell r="AX163">
            <v>0</v>
          </cell>
          <cell r="AY163">
            <v>0</v>
          </cell>
          <cell r="AZ163">
            <v>0</v>
          </cell>
          <cell r="BA163">
            <v>0</v>
          </cell>
          <cell r="BB163">
            <v>0</v>
          </cell>
          <cell r="BC163">
            <v>493357</v>
          </cell>
          <cell r="BL163">
            <v>0</v>
          </cell>
          <cell r="CA163">
            <v>154</v>
          </cell>
          <cell r="CB163">
            <v>154</v>
          </cell>
          <cell r="CC163" t="str">
            <v>LEVERETT</v>
          </cell>
          <cell r="CD163">
            <v>21521</v>
          </cell>
          <cell r="CE163">
            <v>62019</v>
          </cell>
          <cell r="CF163">
            <v>0</v>
          </cell>
          <cell r="CG163">
            <v>0</v>
          </cell>
          <cell r="CH163">
            <v>6463.6</v>
          </cell>
          <cell r="CI163">
            <v>0</v>
          </cell>
          <cell r="CJ163">
            <v>6463.6</v>
          </cell>
          <cell r="CK163">
            <v>0</v>
          </cell>
          <cell r="DA163">
            <v>154</v>
          </cell>
          <cell r="DB163" t="str">
            <v>LEVERETT</v>
          </cell>
          <cell r="DG163">
            <v>0</v>
          </cell>
          <cell r="DK163">
            <v>0</v>
          </cell>
          <cell r="DL163">
            <v>0</v>
          </cell>
          <cell r="DN163">
            <v>0</v>
          </cell>
          <cell r="DP163">
            <v>0</v>
          </cell>
          <cell r="DQ163">
            <v>0</v>
          </cell>
          <cell r="DR163">
            <v>0</v>
          </cell>
          <cell r="DT163">
            <v>0</v>
          </cell>
          <cell r="EC163">
            <v>-154</v>
          </cell>
        </row>
        <row r="164">
          <cell r="A164">
            <v>155</v>
          </cell>
          <cell r="B164">
            <v>155</v>
          </cell>
          <cell r="C164" t="str">
            <v>LEXINGTON</v>
          </cell>
          <cell r="D164">
            <v>5</v>
          </cell>
          <cell r="E164">
            <v>93000</v>
          </cell>
          <cell r="F164">
            <v>0</v>
          </cell>
          <cell r="G164">
            <v>4690</v>
          </cell>
          <cell r="H164">
            <v>97690</v>
          </cell>
          <cell r="J164">
            <v>4690</v>
          </cell>
          <cell r="K164">
            <v>11093.783591126556</v>
          </cell>
          <cell r="L164">
            <v>15783.783591126556</v>
          </cell>
          <cell r="N164">
            <v>81906.216408873443</v>
          </cell>
          <cell r="P164">
            <v>4690</v>
          </cell>
          <cell r="Q164">
            <v>0</v>
          </cell>
          <cell r="R164">
            <v>0</v>
          </cell>
          <cell r="S164">
            <v>0</v>
          </cell>
          <cell r="T164">
            <v>11093.783591126556</v>
          </cell>
          <cell r="U164">
            <v>15783.783591126556</v>
          </cell>
          <cell r="W164">
            <v>43558</v>
          </cell>
          <cell r="AA164">
            <v>155</v>
          </cell>
          <cell r="AB164">
            <v>5</v>
          </cell>
          <cell r="AC164">
            <v>0</v>
          </cell>
          <cell r="AD164">
            <v>0</v>
          </cell>
          <cell r="AE164">
            <v>0</v>
          </cell>
          <cell r="AF164">
            <v>0</v>
          </cell>
          <cell r="AG164">
            <v>0</v>
          </cell>
          <cell r="AH164">
            <v>93000</v>
          </cell>
          <cell r="AI164">
            <v>0</v>
          </cell>
          <cell r="AJ164">
            <v>0</v>
          </cell>
          <cell r="AK164">
            <v>0</v>
          </cell>
          <cell r="AL164">
            <v>93000</v>
          </cell>
          <cell r="AM164">
            <v>0</v>
          </cell>
          <cell r="AN164">
            <v>4690</v>
          </cell>
          <cell r="AO164">
            <v>97690</v>
          </cell>
          <cell r="AP164">
            <v>0</v>
          </cell>
          <cell r="AQ164">
            <v>0</v>
          </cell>
          <cell r="AR164">
            <v>0</v>
          </cell>
          <cell r="AS164">
            <v>0</v>
          </cell>
          <cell r="AT164">
            <v>0</v>
          </cell>
          <cell r="AU164">
            <v>97690</v>
          </cell>
          <cell r="AV164">
            <v>97690</v>
          </cell>
          <cell r="AW164">
            <v>155</v>
          </cell>
          <cell r="AX164">
            <v>0</v>
          </cell>
          <cell r="AY164">
            <v>0</v>
          </cell>
          <cell r="AZ164">
            <v>0</v>
          </cell>
          <cell r="BA164">
            <v>0</v>
          </cell>
          <cell r="BB164">
            <v>0</v>
          </cell>
          <cell r="BC164">
            <v>493357</v>
          </cell>
          <cell r="BL164">
            <v>0</v>
          </cell>
          <cell r="CA164">
            <v>155</v>
          </cell>
          <cell r="CB164">
            <v>155</v>
          </cell>
          <cell r="CC164" t="str">
            <v>LEXINGTON</v>
          </cell>
          <cell r="CD164">
            <v>93000</v>
          </cell>
          <cell r="CE164">
            <v>98833</v>
          </cell>
          <cell r="CF164">
            <v>0</v>
          </cell>
          <cell r="CG164">
            <v>38868</v>
          </cell>
          <cell r="CH164">
            <v>0</v>
          </cell>
          <cell r="CI164">
            <v>0</v>
          </cell>
          <cell r="CJ164">
            <v>38868</v>
          </cell>
          <cell r="CK164">
            <v>11093.783591126556</v>
          </cell>
          <cell r="DA164">
            <v>155</v>
          </cell>
          <cell r="DB164" t="str">
            <v>LEXINGTON</v>
          </cell>
          <cell r="DG164">
            <v>0</v>
          </cell>
          <cell r="DK164">
            <v>0</v>
          </cell>
          <cell r="DL164">
            <v>0</v>
          </cell>
          <cell r="DN164">
            <v>0</v>
          </cell>
          <cell r="DP164">
            <v>0</v>
          </cell>
          <cell r="DQ164">
            <v>0</v>
          </cell>
          <cell r="DR164">
            <v>0</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W165">
            <v>156</v>
          </cell>
          <cell r="AX165">
            <v>0</v>
          </cell>
          <cell r="AY165">
            <v>0</v>
          </cell>
          <cell r="AZ165">
            <v>0</v>
          </cell>
          <cell r="BA165">
            <v>0</v>
          </cell>
          <cell r="BB165">
            <v>0</v>
          </cell>
          <cell r="BC165">
            <v>493357</v>
          </cell>
          <cell r="BL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W166">
            <v>157</v>
          </cell>
          <cell r="AX166">
            <v>0</v>
          </cell>
          <cell r="AY166">
            <v>0</v>
          </cell>
          <cell r="AZ166">
            <v>0</v>
          </cell>
          <cell r="BA166">
            <v>0</v>
          </cell>
          <cell r="BB166">
            <v>0</v>
          </cell>
          <cell r="BC166">
            <v>493357</v>
          </cell>
          <cell r="BL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55</v>
          </cell>
          <cell r="E167">
            <v>918072</v>
          </cell>
          <cell r="F167">
            <v>0</v>
          </cell>
          <cell r="G167">
            <v>51590</v>
          </cell>
          <cell r="H167">
            <v>969662</v>
          </cell>
          <cell r="J167">
            <v>51590</v>
          </cell>
          <cell r="K167">
            <v>122066</v>
          </cell>
          <cell r="L167">
            <v>173656</v>
          </cell>
          <cell r="N167">
            <v>796006</v>
          </cell>
          <cell r="P167">
            <v>51590</v>
          </cell>
          <cell r="Q167">
            <v>0</v>
          </cell>
          <cell r="R167">
            <v>0</v>
          </cell>
          <cell r="S167">
            <v>0</v>
          </cell>
          <cell r="T167">
            <v>122066</v>
          </cell>
          <cell r="U167">
            <v>173656</v>
          </cell>
          <cell r="W167">
            <v>173656</v>
          </cell>
          <cell r="AA167">
            <v>158</v>
          </cell>
          <cell r="AB167">
            <v>55</v>
          </cell>
          <cell r="AC167">
            <v>0</v>
          </cell>
          <cell r="AD167">
            <v>0</v>
          </cell>
          <cell r="AE167">
            <v>0</v>
          </cell>
          <cell r="AF167">
            <v>0</v>
          </cell>
          <cell r="AG167">
            <v>0</v>
          </cell>
          <cell r="AH167">
            <v>918072</v>
          </cell>
          <cell r="AI167">
            <v>0</v>
          </cell>
          <cell r="AJ167">
            <v>0</v>
          </cell>
          <cell r="AK167">
            <v>0</v>
          </cell>
          <cell r="AL167">
            <v>918072</v>
          </cell>
          <cell r="AM167">
            <v>0</v>
          </cell>
          <cell r="AN167">
            <v>51590</v>
          </cell>
          <cell r="AO167">
            <v>969662</v>
          </cell>
          <cell r="AP167">
            <v>0</v>
          </cell>
          <cell r="AQ167">
            <v>0</v>
          </cell>
          <cell r="AR167">
            <v>0</v>
          </cell>
          <cell r="AS167">
            <v>0</v>
          </cell>
          <cell r="AT167">
            <v>0</v>
          </cell>
          <cell r="AU167">
            <v>969662</v>
          </cell>
          <cell r="AV167">
            <v>969662</v>
          </cell>
          <cell r="AW167">
            <v>158</v>
          </cell>
          <cell r="AX167">
            <v>0</v>
          </cell>
          <cell r="AY167">
            <v>0</v>
          </cell>
          <cell r="AZ167">
            <v>0</v>
          </cell>
          <cell r="BA167">
            <v>0</v>
          </cell>
          <cell r="BB167">
            <v>0</v>
          </cell>
          <cell r="BC167">
            <v>493357</v>
          </cell>
          <cell r="BL167">
            <v>0</v>
          </cell>
          <cell r="CA167">
            <v>158</v>
          </cell>
          <cell r="CB167">
            <v>158</v>
          </cell>
          <cell r="CC167" t="str">
            <v>LITTLETON</v>
          </cell>
          <cell r="CD167">
            <v>918072</v>
          </cell>
          <cell r="CE167">
            <v>796006</v>
          </cell>
          <cell r="CF167">
            <v>122066</v>
          </cell>
          <cell r="CG167">
            <v>0</v>
          </cell>
          <cell r="CH167">
            <v>0</v>
          </cell>
          <cell r="CI167">
            <v>0</v>
          </cell>
          <cell r="CJ167">
            <v>122066</v>
          </cell>
          <cell r="CK167">
            <v>122066</v>
          </cell>
          <cell r="DA167">
            <v>158</v>
          </cell>
          <cell r="DB167" t="str">
            <v>LITTLETON</v>
          </cell>
          <cell r="DG167">
            <v>0</v>
          </cell>
          <cell r="DK167">
            <v>0</v>
          </cell>
          <cell r="DL167">
            <v>0</v>
          </cell>
          <cell r="DN167">
            <v>0</v>
          </cell>
          <cell r="DP167">
            <v>122066</v>
          </cell>
          <cell r="DQ167">
            <v>173656</v>
          </cell>
          <cell r="DR167">
            <v>-51590</v>
          </cell>
          <cell r="DT167">
            <v>0</v>
          </cell>
          <cell r="EC167">
            <v>-158</v>
          </cell>
        </row>
        <row r="168">
          <cell r="A168">
            <v>159</v>
          </cell>
          <cell r="B168">
            <v>159</v>
          </cell>
          <cell r="C168" t="str">
            <v>LONGMEADOW</v>
          </cell>
          <cell r="D168">
            <v>9</v>
          </cell>
          <cell r="E168">
            <v>134896</v>
          </cell>
          <cell r="F168">
            <v>0</v>
          </cell>
          <cell r="G168">
            <v>8442</v>
          </cell>
          <cell r="H168">
            <v>143338</v>
          </cell>
          <cell r="J168">
            <v>8442</v>
          </cell>
          <cell r="K168">
            <v>3096</v>
          </cell>
          <cell r="L168">
            <v>11538</v>
          </cell>
          <cell r="N168">
            <v>131800</v>
          </cell>
          <cell r="P168">
            <v>8442</v>
          </cell>
          <cell r="Q168">
            <v>0</v>
          </cell>
          <cell r="R168">
            <v>0</v>
          </cell>
          <cell r="S168">
            <v>0</v>
          </cell>
          <cell r="T168">
            <v>3096</v>
          </cell>
          <cell r="U168">
            <v>11538</v>
          </cell>
          <cell r="W168">
            <v>11538</v>
          </cell>
          <cell r="AA168">
            <v>159</v>
          </cell>
          <cell r="AB168">
            <v>9</v>
          </cell>
          <cell r="AC168">
            <v>0</v>
          </cell>
          <cell r="AD168">
            <v>0</v>
          </cell>
          <cell r="AE168">
            <v>0</v>
          </cell>
          <cell r="AF168">
            <v>0</v>
          </cell>
          <cell r="AG168">
            <v>0</v>
          </cell>
          <cell r="AH168">
            <v>134896</v>
          </cell>
          <cell r="AI168">
            <v>0</v>
          </cell>
          <cell r="AJ168">
            <v>0</v>
          </cell>
          <cell r="AK168">
            <v>0</v>
          </cell>
          <cell r="AL168">
            <v>134896</v>
          </cell>
          <cell r="AM168">
            <v>0</v>
          </cell>
          <cell r="AN168">
            <v>8442</v>
          </cell>
          <cell r="AO168">
            <v>143338</v>
          </cell>
          <cell r="AP168">
            <v>0</v>
          </cell>
          <cell r="AQ168">
            <v>0</v>
          </cell>
          <cell r="AR168">
            <v>0</v>
          </cell>
          <cell r="AS168">
            <v>0</v>
          </cell>
          <cell r="AT168">
            <v>0</v>
          </cell>
          <cell r="AU168">
            <v>143338</v>
          </cell>
          <cell r="AV168">
            <v>143338</v>
          </cell>
          <cell r="AW168">
            <v>159</v>
          </cell>
          <cell r="AX168">
            <v>0</v>
          </cell>
          <cell r="AY168">
            <v>0</v>
          </cell>
          <cell r="AZ168">
            <v>0</v>
          </cell>
          <cell r="BA168">
            <v>0</v>
          </cell>
          <cell r="BB168">
            <v>0</v>
          </cell>
          <cell r="BC168">
            <v>493357</v>
          </cell>
          <cell r="BL168">
            <v>0</v>
          </cell>
          <cell r="CA168">
            <v>159</v>
          </cell>
          <cell r="CB168">
            <v>159</v>
          </cell>
          <cell r="CC168" t="str">
            <v>LONGMEADOW</v>
          </cell>
          <cell r="CD168">
            <v>134896</v>
          </cell>
          <cell r="CE168">
            <v>131800</v>
          </cell>
          <cell r="CF168">
            <v>3096</v>
          </cell>
          <cell r="CG168">
            <v>0</v>
          </cell>
          <cell r="CH168">
            <v>0</v>
          </cell>
          <cell r="CI168">
            <v>0</v>
          </cell>
          <cell r="CJ168">
            <v>3096</v>
          </cell>
          <cell r="CK168">
            <v>3096</v>
          </cell>
          <cell r="DA168">
            <v>159</v>
          </cell>
          <cell r="DB168" t="str">
            <v>LONGMEADOW</v>
          </cell>
          <cell r="DG168">
            <v>0</v>
          </cell>
          <cell r="DK168">
            <v>0</v>
          </cell>
          <cell r="DL168">
            <v>0</v>
          </cell>
          <cell r="DN168">
            <v>0</v>
          </cell>
          <cell r="DP168">
            <v>3096</v>
          </cell>
          <cell r="DQ168">
            <v>11538</v>
          </cell>
          <cell r="DR168">
            <v>-8442</v>
          </cell>
          <cell r="DT168">
            <v>0</v>
          </cell>
          <cell r="EC168">
            <v>-159</v>
          </cell>
        </row>
        <row r="169">
          <cell r="A169">
            <v>160</v>
          </cell>
          <cell r="B169">
            <v>160</v>
          </cell>
          <cell r="C169" t="str">
            <v>LOWELL</v>
          </cell>
          <cell r="D169">
            <v>2153</v>
          </cell>
          <cell r="E169">
            <v>29930966.380000006</v>
          </cell>
          <cell r="F169">
            <v>0</v>
          </cell>
          <cell r="G169">
            <v>2019514</v>
          </cell>
          <cell r="H169">
            <v>31950480.380000006</v>
          </cell>
          <cell r="J169">
            <v>2019514</v>
          </cell>
          <cell r="K169">
            <v>4649653.1113645704</v>
          </cell>
          <cell r="L169">
            <v>6669167.1113645704</v>
          </cell>
          <cell r="N169">
            <v>25281313.268635437</v>
          </cell>
          <cell r="P169">
            <v>2019514</v>
          </cell>
          <cell r="Q169">
            <v>0</v>
          </cell>
          <cell r="R169">
            <v>0</v>
          </cell>
          <cell r="S169">
            <v>0</v>
          </cell>
          <cell r="T169">
            <v>4649653.1113645704</v>
          </cell>
          <cell r="U169">
            <v>6669167.1113645704</v>
          </cell>
          <cell r="W169">
            <v>8540490.5800000057</v>
          </cell>
          <cell r="AA169">
            <v>160</v>
          </cell>
          <cell r="AB169">
            <v>2153</v>
          </cell>
          <cell r="AC169">
            <v>0</v>
          </cell>
          <cell r="AD169">
            <v>0</v>
          </cell>
          <cell r="AE169">
            <v>0</v>
          </cell>
          <cell r="AF169">
            <v>0</v>
          </cell>
          <cell r="AG169">
            <v>0</v>
          </cell>
          <cell r="AH169">
            <v>30240008</v>
          </cell>
          <cell r="AI169">
            <v>309041.61999999994</v>
          </cell>
          <cell r="AJ169">
            <v>0</v>
          </cell>
          <cell r="AK169">
            <v>0</v>
          </cell>
          <cell r="AL169">
            <v>29930966.380000006</v>
          </cell>
          <cell r="AM169">
            <v>0</v>
          </cell>
          <cell r="AN169">
            <v>2019514</v>
          </cell>
          <cell r="AO169">
            <v>31950480.380000006</v>
          </cell>
          <cell r="AP169">
            <v>0</v>
          </cell>
          <cell r="AQ169">
            <v>0</v>
          </cell>
          <cell r="AR169">
            <v>0</v>
          </cell>
          <cell r="AS169">
            <v>0</v>
          </cell>
          <cell r="AT169">
            <v>0</v>
          </cell>
          <cell r="AU169">
            <v>31950480.380000006</v>
          </cell>
          <cell r="AV169">
            <v>31950480.380000006</v>
          </cell>
          <cell r="AW169">
            <v>160</v>
          </cell>
          <cell r="AX169">
            <v>0</v>
          </cell>
          <cell r="AY169">
            <v>0</v>
          </cell>
          <cell r="AZ169">
            <v>0</v>
          </cell>
          <cell r="BA169">
            <v>0</v>
          </cell>
          <cell r="BB169">
            <v>0</v>
          </cell>
          <cell r="BC169">
            <v>493357</v>
          </cell>
          <cell r="BL169">
            <v>0</v>
          </cell>
          <cell r="CA169">
            <v>160</v>
          </cell>
          <cell r="CB169">
            <v>160</v>
          </cell>
          <cell r="CC169" t="str">
            <v>LOWELL</v>
          </cell>
          <cell r="CD169">
            <v>29930966.380000006</v>
          </cell>
          <cell r="CE169">
            <v>25608802</v>
          </cell>
          <cell r="CF169">
            <v>4322164.3800000064</v>
          </cell>
          <cell r="CG169">
            <v>1147384.2</v>
          </cell>
          <cell r="CH169">
            <v>1051428</v>
          </cell>
          <cell r="CI169">
            <v>0</v>
          </cell>
          <cell r="CJ169">
            <v>6520976.5800000066</v>
          </cell>
          <cell r="CK169">
            <v>4649653.1113645704</v>
          </cell>
          <cell r="DA169">
            <v>160</v>
          </cell>
          <cell r="DB169" t="str">
            <v>LOWELL</v>
          </cell>
          <cell r="DG169">
            <v>0</v>
          </cell>
          <cell r="DK169">
            <v>0</v>
          </cell>
          <cell r="DL169">
            <v>0</v>
          </cell>
          <cell r="DN169">
            <v>0</v>
          </cell>
          <cell r="DP169">
            <v>4322164.3800000064</v>
          </cell>
          <cell r="DQ169">
            <v>6341678.3800000064</v>
          </cell>
          <cell r="DR169">
            <v>-2019514</v>
          </cell>
          <cell r="DT169">
            <v>0</v>
          </cell>
          <cell r="EC169">
            <v>-160</v>
          </cell>
        </row>
        <row r="170">
          <cell r="A170">
            <v>161</v>
          </cell>
          <cell r="B170">
            <v>161</v>
          </cell>
          <cell r="C170" t="str">
            <v>LUDLOW</v>
          </cell>
          <cell r="D170">
            <v>19</v>
          </cell>
          <cell r="E170">
            <v>343966.81999999995</v>
          </cell>
          <cell r="F170">
            <v>0</v>
          </cell>
          <cell r="G170">
            <v>17822</v>
          </cell>
          <cell r="H170">
            <v>361788.81999999995</v>
          </cell>
          <cell r="J170">
            <v>17822</v>
          </cell>
          <cell r="K170">
            <v>0</v>
          </cell>
          <cell r="L170">
            <v>17822</v>
          </cell>
          <cell r="N170">
            <v>343966.81999999995</v>
          </cell>
          <cell r="P170">
            <v>17822</v>
          </cell>
          <cell r="Q170">
            <v>0</v>
          </cell>
          <cell r="R170">
            <v>0</v>
          </cell>
          <cell r="S170">
            <v>0</v>
          </cell>
          <cell r="T170">
            <v>0</v>
          </cell>
          <cell r="U170">
            <v>17822</v>
          </cell>
          <cell r="W170">
            <v>63170.400000000001</v>
          </cell>
          <cell r="AA170">
            <v>161</v>
          </cell>
          <cell r="AB170">
            <v>19</v>
          </cell>
          <cell r="AC170">
            <v>0</v>
          </cell>
          <cell r="AD170">
            <v>0</v>
          </cell>
          <cell r="AE170">
            <v>0</v>
          </cell>
          <cell r="AF170">
            <v>0</v>
          </cell>
          <cell r="AG170">
            <v>0</v>
          </cell>
          <cell r="AH170">
            <v>345833</v>
          </cell>
          <cell r="AI170">
            <v>1866.18</v>
          </cell>
          <cell r="AJ170">
            <v>0</v>
          </cell>
          <cell r="AK170">
            <v>0</v>
          </cell>
          <cell r="AL170">
            <v>343966.81999999995</v>
          </cell>
          <cell r="AM170">
            <v>0</v>
          </cell>
          <cell r="AN170">
            <v>17822</v>
          </cell>
          <cell r="AO170">
            <v>361788.81999999995</v>
          </cell>
          <cell r="AP170">
            <v>0</v>
          </cell>
          <cell r="AQ170">
            <v>0</v>
          </cell>
          <cell r="AR170">
            <v>0</v>
          </cell>
          <cell r="AS170">
            <v>0</v>
          </cell>
          <cell r="AT170">
            <v>0</v>
          </cell>
          <cell r="AU170">
            <v>361788.81999999995</v>
          </cell>
          <cell r="AV170">
            <v>361788.81999999995</v>
          </cell>
          <cell r="AW170">
            <v>161</v>
          </cell>
          <cell r="AX170">
            <v>0</v>
          </cell>
          <cell r="AY170">
            <v>0</v>
          </cell>
          <cell r="AZ170">
            <v>0</v>
          </cell>
          <cell r="BA170">
            <v>0</v>
          </cell>
          <cell r="BB170">
            <v>0</v>
          </cell>
          <cell r="BC170">
            <v>493357</v>
          </cell>
          <cell r="BL170">
            <v>0</v>
          </cell>
          <cell r="CA170">
            <v>161</v>
          </cell>
          <cell r="CB170">
            <v>161</v>
          </cell>
          <cell r="CC170" t="str">
            <v>LUDLOW</v>
          </cell>
          <cell r="CD170">
            <v>343966.81999999995</v>
          </cell>
          <cell r="CE170">
            <v>426559</v>
          </cell>
          <cell r="CF170">
            <v>0</v>
          </cell>
          <cell r="CG170">
            <v>0</v>
          </cell>
          <cell r="CH170">
            <v>45348.4</v>
          </cell>
          <cell r="CI170">
            <v>0</v>
          </cell>
          <cell r="CJ170">
            <v>45348.4</v>
          </cell>
          <cell r="CK170">
            <v>0</v>
          </cell>
          <cell r="DA170">
            <v>161</v>
          </cell>
          <cell r="DB170" t="str">
            <v>LUDLOW</v>
          </cell>
          <cell r="DG170">
            <v>0</v>
          </cell>
          <cell r="DK170">
            <v>0</v>
          </cell>
          <cell r="DL170">
            <v>0</v>
          </cell>
          <cell r="DN170">
            <v>0</v>
          </cell>
          <cell r="DP170">
            <v>0</v>
          </cell>
          <cell r="DQ170">
            <v>0</v>
          </cell>
          <cell r="DR170">
            <v>0</v>
          </cell>
          <cell r="DT170">
            <v>0</v>
          </cell>
          <cell r="EC170">
            <v>-161</v>
          </cell>
        </row>
        <row r="171">
          <cell r="A171">
            <v>162</v>
          </cell>
          <cell r="B171">
            <v>162</v>
          </cell>
          <cell r="C171" t="str">
            <v>LUNENBURG</v>
          </cell>
          <cell r="D171">
            <v>30</v>
          </cell>
          <cell r="E171">
            <v>382202.1</v>
          </cell>
          <cell r="F171">
            <v>0</v>
          </cell>
          <cell r="G171">
            <v>28140</v>
          </cell>
          <cell r="H171">
            <v>410342.1</v>
          </cell>
          <cell r="J171">
            <v>28140</v>
          </cell>
          <cell r="K171">
            <v>5689.2032213772045</v>
          </cell>
          <cell r="L171">
            <v>33829.203221377204</v>
          </cell>
          <cell r="N171">
            <v>376512.89677862276</v>
          </cell>
          <cell r="P171">
            <v>28140</v>
          </cell>
          <cell r="Q171">
            <v>159.81630364619133</v>
          </cell>
          <cell r="R171">
            <v>0</v>
          </cell>
          <cell r="S171">
            <v>0</v>
          </cell>
          <cell r="T171">
            <v>5689.2032213772045</v>
          </cell>
          <cell r="U171">
            <v>33989.019525023396</v>
          </cell>
          <cell r="W171">
            <v>55780.41630364619</v>
          </cell>
          <cell r="AA171">
            <v>162</v>
          </cell>
          <cell r="AB171">
            <v>30</v>
          </cell>
          <cell r="AC171">
            <v>0</v>
          </cell>
          <cell r="AD171">
            <v>0</v>
          </cell>
          <cell r="AE171">
            <v>0</v>
          </cell>
          <cell r="AF171">
            <v>0</v>
          </cell>
          <cell r="AG171">
            <v>0</v>
          </cell>
          <cell r="AH171">
            <v>389097</v>
          </cell>
          <cell r="AI171">
            <v>6894.9</v>
          </cell>
          <cell r="AJ171">
            <v>0</v>
          </cell>
          <cell r="AK171">
            <v>0</v>
          </cell>
          <cell r="AL171">
            <v>382202.1</v>
          </cell>
          <cell r="AM171">
            <v>0</v>
          </cell>
          <cell r="AN171">
            <v>28140</v>
          </cell>
          <cell r="AO171">
            <v>410342.10000000003</v>
          </cell>
          <cell r="AP171">
            <v>0</v>
          </cell>
          <cell r="AQ171">
            <v>159.81630364619133</v>
          </cell>
          <cell r="AR171">
            <v>0</v>
          </cell>
          <cell r="AS171">
            <v>0</v>
          </cell>
          <cell r="AT171">
            <v>159.81630364619133</v>
          </cell>
          <cell r="AU171">
            <v>410501.91630364623</v>
          </cell>
          <cell r="AV171">
            <v>410501.91630364623</v>
          </cell>
          <cell r="AW171">
            <v>162</v>
          </cell>
          <cell r="AX171">
            <v>0</v>
          </cell>
          <cell r="AY171">
            <v>0</v>
          </cell>
          <cell r="AZ171">
            <v>0</v>
          </cell>
          <cell r="BA171">
            <v>0</v>
          </cell>
          <cell r="BB171">
            <v>159.81630364619133</v>
          </cell>
          <cell r="BC171">
            <v>493357</v>
          </cell>
          <cell r="BL171">
            <v>0</v>
          </cell>
          <cell r="CA171">
            <v>162</v>
          </cell>
          <cell r="CB171">
            <v>162</v>
          </cell>
          <cell r="CC171" t="str">
            <v>LUNENBURG</v>
          </cell>
          <cell r="CD171">
            <v>382202.1</v>
          </cell>
          <cell r="CE171">
            <v>384748</v>
          </cell>
          <cell r="CF171">
            <v>0</v>
          </cell>
          <cell r="CG171">
            <v>19932.599999999999</v>
          </cell>
          <cell r="CH171">
            <v>7548</v>
          </cell>
          <cell r="CI171">
            <v>0</v>
          </cell>
          <cell r="CJ171">
            <v>27480.6</v>
          </cell>
          <cell r="CK171">
            <v>5689.2032213772045</v>
          </cell>
          <cell r="DA171">
            <v>162</v>
          </cell>
          <cell r="DB171" t="str">
            <v>LUNENBURG</v>
          </cell>
          <cell r="DG171">
            <v>0</v>
          </cell>
          <cell r="DK171">
            <v>0</v>
          </cell>
          <cell r="DL171">
            <v>0</v>
          </cell>
          <cell r="DN171">
            <v>0</v>
          </cell>
          <cell r="DP171">
            <v>0</v>
          </cell>
          <cell r="DQ171">
            <v>25594.100000000035</v>
          </cell>
          <cell r="DR171">
            <v>-25594.100000000035</v>
          </cell>
          <cell r="DT171">
            <v>0</v>
          </cell>
          <cell r="EC171">
            <v>-162</v>
          </cell>
        </row>
        <row r="172">
          <cell r="A172">
            <v>163</v>
          </cell>
          <cell r="B172">
            <v>163</v>
          </cell>
          <cell r="C172" t="str">
            <v>LYNN</v>
          </cell>
          <cell r="D172">
            <v>1821</v>
          </cell>
          <cell r="E172">
            <v>24556166.302905791</v>
          </cell>
          <cell r="F172">
            <v>957699</v>
          </cell>
          <cell r="G172">
            <v>1560995.4068874619</v>
          </cell>
          <cell r="H172">
            <v>27074860.709793251</v>
          </cell>
          <cell r="J172">
            <v>1560995.4068874619</v>
          </cell>
          <cell r="K172">
            <v>1474810.0640454607</v>
          </cell>
          <cell r="L172">
            <v>3035805.4709329223</v>
          </cell>
          <cell r="N172">
            <v>24039055.238860328</v>
          </cell>
          <cell r="P172">
            <v>1708098.0000000005</v>
          </cell>
          <cell r="Q172">
            <v>2559.9124356638936</v>
          </cell>
          <cell r="R172">
            <v>2478485.1802067519</v>
          </cell>
          <cell r="S172">
            <v>147102.5931125386</v>
          </cell>
          <cell r="T172">
            <v>1474810.0640454607</v>
          </cell>
          <cell r="U172">
            <v>5516850.5635753386</v>
          </cell>
          <cell r="W172">
            <v>6839942.8024356682</v>
          </cell>
          <cell r="AA172">
            <v>163</v>
          </cell>
          <cell r="AB172">
            <v>1821</v>
          </cell>
          <cell r="AC172">
            <v>0</v>
          </cell>
          <cell r="AD172">
            <v>0</v>
          </cell>
          <cell r="AE172">
            <v>0</v>
          </cell>
          <cell r="AF172">
            <v>439</v>
          </cell>
          <cell r="AG172">
            <v>156.82579223085159</v>
          </cell>
          <cell r="AH172">
            <v>27069485</v>
          </cell>
          <cell r="AI172">
            <v>181936.11000000025</v>
          </cell>
          <cell r="AJ172">
            <v>2331382.5870942143</v>
          </cell>
          <cell r="AK172">
            <v>0</v>
          </cell>
          <cell r="AL172">
            <v>24556166.302905791</v>
          </cell>
          <cell r="AM172">
            <v>957699</v>
          </cell>
          <cell r="AN172">
            <v>1560995.4068874619</v>
          </cell>
          <cell r="AO172">
            <v>27074860.709793225</v>
          </cell>
          <cell r="AP172">
            <v>2331382.5870942143</v>
          </cell>
          <cell r="AQ172">
            <v>2559.9124356638936</v>
          </cell>
          <cell r="AR172">
            <v>0</v>
          </cell>
          <cell r="AS172">
            <v>147102.5931125386</v>
          </cell>
          <cell r="AT172">
            <v>2481045.0926424158</v>
          </cell>
          <cell r="AU172">
            <v>29555905.802435651</v>
          </cell>
          <cell r="AV172">
            <v>29555905.802435651</v>
          </cell>
          <cell r="AW172">
            <v>163</v>
          </cell>
          <cell r="AX172">
            <v>156.82579223085159</v>
          </cell>
          <cell r="AY172">
            <v>2331382.5870942143</v>
          </cell>
          <cell r="AZ172">
            <v>0</v>
          </cell>
          <cell r="BA172">
            <v>147102.5931125386</v>
          </cell>
          <cell r="BB172">
            <v>2481045.0926424158</v>
          </cell>
          <cell r="BC172">
            <v>493357</v>
          </cell>
          <cell r="BL172">
            <v>1</v>
          </cell>
          <cell r="CA172">
            <v>163</v>
          </cell>
          <cell r="CB172">
            <v>163</v>
          </cell>
          <cell r="CC172" t="str">
            <v>LYNN</v>
          </cell>
          <cell r="CD172">
            <v>24556166.302905791</v>
          </cell>
          <cell r="CE172">
            <v>23437752</v>
          </cell>
          <cell r="CF172">
            <v>1118414.3029057905</v>
          </cell>
          <cell r="CG172">
            <v>1248662.3999999999</v>
          </cell>
          <cell r="CH172">
            <v>430825.60000000003</v>
          </cell>
          <cell r="CI172">
            <v>0</v>
          </cell>
          <cell r="CJ172">
            <v>2797902.3029057905</v>
          </cell>
          <cell r="CK172">
            <v>1474810.0640454607</v>
          </cell>
          <cell r="DA172">
            <v>163</v>
          </cell>
          <cell r="DB172" t="str">
            <v>LYNN</v>
          </cell>
          <cell r="DG172">
            <v>0</v>
          </cell>
          <cell r="DK172">
            <v>0</v>
          </cell>
          <cell r="DL172">
            <v>0</v>
          </cell>
          <cell r="DN172">
            <v>0</v>
          </cell>
          <cell r="DP172">
            <v>1118414.3029057905</v>
          </cell>
          <cell r="DQ172">
            <v>3637108.7097932249</v>
          </cell>
          <cell r="DR172">
            <v>-2518694.4068874344</v>
          </cell>
          <cell r="DT172">
            <v>0</v>
          </cell>
          <cell r="EC172">
            <v>-163</v>
          </cell>
        </row>
        <row r="173">
          <cell r="A173">
            <v>164</v>
          </cell>
          <cell r="B173">
            <v>164</v>
          </cell>
          <cell r="C173" t="str">
            <v>LYNNFIELD</v>
          </cell>
          <cell r="D173">
            <v>5</v>
          </cell>
          <cell r="E173">
            <v>89476.450000000012</v>
          </cell>
          <cell r="F173">
            <v>0</v>
          </cell>
          <cell r="G173">
            <v>4690</v>
          </cell>
          <cell r="H173">
            <v>94166.450000000012</v>
          </cell>
          <cell r="J173">
            <v>4690</v>
          </cell>
          <cell r="K173">
            <v>2702.547064704665</v>
          </cell>
          <cell r="L173">
            <v>7392.547064704665</v>
          </cell>
          <cell r="N173">
            <v>86773.902935295351</v>
          </cell>
          <cell r="P173">
            <v>4690</v>
          </cell>
          <cell r="Q173">
            <v>153.05761198485402</v>
          </cell>
          <cell r="R173">
            <v>0</v>
          </cell>
          <cell r="S173">
            <v>0</v>
          </cell>
          <cell r="T173">
            <v>2702.547064704665</v>
          </cell>
          <cell r="U173">
            <v>7545.6046766895188</v>
          </cell>
          <cell r="W173">
            <v>14311.657611984854</v>
          </cell>
          <cell r="AA173">
            <v>164</v>
          </cell>
          <cell r="AB173">
            <v>5</v>
          </cell>
          <cell r="AC173">
            <v>0</v>
          </cell>
          <cell r="AD173">
            <v>0</v>
          </cell>
          <cell r="AE173">
            <v>0</v>
          </cell>
          <cell r="AF173">
            <v>0</v>
          </cell>
          <cell r="AG173">
            <v>0</v>
          </cell>
          <cell r="AH173">
            <v>89805</v>
          </cell>
          <cell r="AI173">
            <v>328.54999999999995</v>
          </cell>
          <cell r="AJ173">
            <v>0</v>
          </cell>
          <cell r="AK173">
            <v>0</v>
          </cell>
          <cell r="AL173">
            <v>89476.450000000012</v>
          </cell>
          <cell r="AM173">
            <v>0</v>
          </cell>
          <cell r="AN173">
            <v>4690</v>
          </cell>
          <cell r="AO173">
            <v>94166.450000000012</v>
          </cell>
          <cell r="AP173">
            <v>0</v>
          </cell>
          <cell r="AQ173">
            <v>153.05761198485402</v>
          </cell>
          <cell r="AR173">
            <v>0</v>
          </cell>
          <cell r="AS173">
            <v>0</v>
          </cell>
          <cell r="AT173">
            <v>153.05761198485402</v>
          </cell>
          <cell r="AU173">
            <v>94319.507611984853</v>
          </cell>
          <cell r="AV173">
            <v>94319.507611984853</v>
          </cell>
          <cell r="AW173">
            <v>164</v>
          </cell>
          <cell r="AX173">
            <v>0</v>
          </cell>
          <cell r="AY173">
            <v>0</v>
          </cell>
          <cell r="AZ173">
            <v>0</v>
          </cell>
          <cell r="BA173">
            <v>0</v>
          </cell>
          <cell r="BB173">
            <v>153.05761198485402</v>
          </cell>
          <cell r="BC173">
            <v>493357</v>
          </cell>
          <cell r="BL173">
            <v>0</v>
          </cell>
          <cell r="CA173">
            <v>164</v>
          </cell>
          <cell r="CB173">
            <v>164</v>
          </cell>
          <cell r="CC173" t="str">
            <v>LYNNFIELD</v>
          </cell>
          <cell r="CD173">
            <v>89476.450000000012</v>
          </cell>
          <cell r="CE173">
            <v>92568</v>
          </cell>
          <cell r="CF173">
            <v>0</v>
          </cell>
          <cell r="CG173">
            <v>9468.6</v>
          </cell>
          <cell r="CH173">
            <v>0</v>
          </cell>
          <cell r="CI173">
            <v>0</v>
          </cell>
          <cell r="CJ173">
            <v>9468.6</v>
          </cell>
          <cell r="CK173">
            <v>2702.547064704665</v>
          </cell>
          <cell r="DA173">
            <v>164</v>
          </cell>
          <cell r="DB173" t="str">
            <v>LYNNFIELD</v>
          </cell>
          <cell r="DG173">
            <v>0</v>
          </cell>
          <cell r="DK173">
            <v>0</v>
          </cell>
          <cell r="DL173">
            <v>0</v>
          </cell>
          <cell r="DN173">
            <v>0</v>
          </cell>
          <cell r="DP173">
            <v>0</v>
          </cell>
          <cell r="DQ173">
            <v>1598.4500000000116</v>
          </cell>
          <cell r="DR173">
            <v>-1598.4500000000116</v>
          </cell>
          <cell r="DT173">
            <v>0</v>
          </cell>
          <cell r="EC173">
            <v>-164</v>
          </cell>
        </row>
        <row r="174">
          <cell r="A174">
            <v>165</v>
          </cell>
          <cell r="B174">
            <v>165</v>
          </cell>
          <cell r="C174" t="str">
            <v>MALDEN</v>
          </cell>
          <cell r="D174">
            <v>769</v>
          </cell>
          <cell r="E174">
            <v>9798448.2729264852</v>
          </cell>
          <cell r="F174">
            <v>82808</v>
          </cell>
          <cell r="G174">
            <v>711244.68932838028</v>
          </cell>
          <cell r="H174">
            <v>10592500.962254865</v>
          </cell>
          <cell r="J174">
            <v>711244.68932838028</v>
          </cell>
          <cell r="K174">
            <v>177137.34212825258</v>
          </cell>
          <cell r="L174">
            <v>888382.03145663289</v>
          </cell>
          <cell r="N174">
            <v>9704118.9307982326</v>
          </cell>
          <cell r="P174">
            <v>721322.00000000081</v>
          </cell>
          <cell r="Q174">
            <v>129597.62944721511</v>
          </cell>
          <cell r="R174">
            <v>153222.72774513339</v>
          </cell>
          <cell r="S174">
            <v>10077.310671620486</v>
          </cell>
          <cell r="T174">
            <v>177137.34212825258</v>
          </cell>
          <cell r="U174">
            <v>1171202.3886489815</v>
          </cell>
          <cell r="W174">
            <v>1325442.6375797978</v>
          </cell>
          <cell r="AA174">
            <v>165</v>
          </cell>
          <cell r="AB174">
            <v>769</v>
          </cell>
          <cell r="AC174">
            <v>0</v>
          </cell>
          <cell r="AD174">
            <v>0</v>
          </cell>
          <cell r="AE174">
            <v>0</v>
          </cell>
          <cell r="AF174">
            <v>289</v>
          </cell>
          <cell r="AG174">
            <v>10.743401568891784</v>
          </cell>
          <cell r="AH174">
            <v>10188435</v>
          </cell>
          <cell r="AI174">
            <v>246841.30999999997</v>
          </cell>
          <cell r="AJ174">
            <v>143145.41707351294</v>
          </cell>
          <cell r="AK174">
            <v>0</v>
          </cell>
          <cell r="AL174">
            <v>9798448.2729264852</v>
          </cell>
          <cell r="AM174">
            <v>82808</v>
          </cell>
          <cell r="AN174">
            <v>711244.68932838028</v>
          </cell>
          <cell r="AO174">
            <v>10592500.962254865</v>
          </cell>
          <cell r="AP174">
            <v>143145.41707351294</v>
          </cell>
          <cell r="AQ174">
            <v>129597.62944721511</v>
          </cell>
          <cell r="AR174">
            <v>0</v>
          </cell>
          <cell r="AS174">
            <v>10077.310671620486</v>
          </cell>
          <cell r="AT174">
            <v>282820.35719234851</v>
          </cell>
          <cell r="AU174">
            <v>10875321.319447212</v>
          </cell>
          <cell r="AV174">
            <v>10875321.319447212</v>
          </cell>
          <cell r="AW174">
            <v>165</v>
          </cell>
          <cell r="AX174">
            <v>10.743401568891784</v>
          </cell>
          <cell r="AY174">
            <v>143145.41707351294</v>
          </cell>
          <cell r="AZ174">
            <v>0</v>
          </cell>
          <cell r="BA174">
            <v>10077.310671620486</v>
          </cell>
          <cell r="BB174">
            <v>282820.35719234851</v>
          </cell>
          <cell r="BC174">
            <v>493357</v>
          </cell>
          <cell r="BL174">
            <v>1</v>
          </cell>
          <cell r="CA174">
            <v>165</v>
          </cell>
          <cell r="CB174">
            <v>165</v>
          </cell>
          <cell r="CC174" t="str">
            <v>MALDEN</v>
          </cell>
          <cell r="CD174">
            <v>9798448.2729264852</v>
          </cell>
          <cell r="CE174">
            <v>9639883</v>
          </cell>
          <cell r="CF174">
            <v>158565.27292648517</v>
          </cell>
          <cell r="CG174">
            <v>65068.799999999996</v>
          </cell>
          <cell r="CH174">
            <v>107743.51813258381</v>
          </cell>
          <cell r="CI174">
            <v>0</v>
          </cell>
          <cell r="CJ174">
            <v>331377.59105906897</v>
          </cell>
          <cell r="CK174">
            <v>177137.34212825258</v>
          </cell>
          <cell r="DA174">
            <v>165</v>
          </cell>
          <cell r="DB174" t="str">
            <v>MALDEN</v>
          </cell>
          <cell r="DG174">
            <v>0</v>
          </cell>
          <cell r="DK174">
            <v>0</v>
          </cell>
          <cell r="DL174">
            <v>0</v>
          </cell>
          <cell r="DN174">
            <v>0</v>
          </cell>
          <cell r="DP174">
            <v>158565.27292648517</v>
          </cell>
          <cell r="DQ174">
            <v>952617.9622548651</v>
          </cell>
          <cell r="DR174">
            <v>-794052.68932837993</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W175">
            <v>166</v>
          </cell>
          <cell r="AX175">
            <v>0</v>
          </cell>
          <cell r="AY175">
            <v>0</v>
          </cell>
          <cell r="AZ175">
            <v>0</v>
          </cell>
          <cell r="BA175">
            <v>0</v>
          </cell>
          <cell r="BB175">
            <v>0</v>
          </cell>
          <cell r="BC175">
            <v>493357</v>
          </cell>
          <cell r="BL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81</v>
          </cell>
          <cell r="E176">
            <v>1379795.8</v>
          </cell>
          <cell r="F176">
            <v>0</v>
          </cell>
          <cell r="G176">
            <v>75978</v>
          </cell>
          <cell r="H176">
            <v>1455773.8</v>
          </cell>
          <cell r="J176">
            <v>75978</v>
          </cell>
          <cell r="K176">
            <v>132476.42051974777</v>
          </cell>
          <cell r="L176">
            <v>208454.42051974777</v>
          </cell>
          <cell r="N176">
            <v>1247319.3794802523</v>
          </cell>
          <cell r="P176">
            <v>75978</v>
          </cell>
          <cell r="Q176">
            <v>58.010236303526248</v>
          </cell>
          <cell r="R176">
            <v>0</v>
          </cell>
          <cell r="S176">
            <v>0</v>
          </cell>
          <cell r="T176">
            <v>132476.42051974777</v>
          </cell>
          <cell r="U176">
            <v>208512.4307560513</v>
          </cell>
          <cell r="W176">
            <v>306614.41023630358</v>
          </cell>
          <cell r="AA176">
            <v>167</v>
          </cell>
          <cell r="AB176">
            <v>81</v>
          </cell>
          <cell r="AC176">
            <v>0</v>
          </cell>
          <cell r="AD176">
            <v>0</v>
          </cell>
          <cell r="AE176">
            <v>0</v>
          </cell>
          <cell r="AF176">
            <v>0</v>
          </cell>
          <cell r="AG176">
            <v>0</v>
          </cell>
          <cell r="AH176">
            <v>1384591</v>
          </cell>
          <cell r="AI176">
            <v>4795.2</v>
          </cell>
          <cell r="AJ176">
            <v>0</v>
          </cell>
          <cell r="AK176">
            <v>0</v>
          </cell>
          <cell r="AL176">
            <v>1379795.8</v>
          </cell>
          <cell r="AM176">
            <v>0</v>
          </cell>
          <cell r="AN176">
            <v>75978</v>
          </cell>
          <cell r="AO176">
            <v>1455773.8</v>
          </cell>
          <cell r="AP176">
            <v>0</v>
          </cell>
          <cell r="AQ176">
            <v>58.010236303526248</v>
          </cell>
          <cell r="AR176">
            <v>0</v>
          </cell>
          <cell r="AS176">
            <v>0</v>
          </cell>
          <cell r="AT176">
            <v>58.010236303526248</v>
          </cell>
          <cell r="AU176">
            <v>1455831.8102363034</v>
          </cell>
          <cell r="AV176">
            <v>1455831.8102363034</v>
          </cell>
          <cell r="AW176">
            <v>167</v>
          </cell>
          <cell r="AX176">
            <v>0</v>
          </cell>
          <cell r="AY176">
            <v>0</v>
          </cell>
          <cell r="AZ176">
            <v>0</v>
          </cell>
          <cell r="BA176">
            <v>0</v>
          </cell>
          <cell r="BB176">
            <v>58.010236303526248</v>
          </cell>
          <cell r="BC176">
            <v>493357</v>
          </cell>
          <cell r="BL176">
            <v>0</v>
          </cell>
          <cell r="CA176">
            <v>167</v>
          </cell>
          <cell r="CB176">
            <v>167</v>
          </cell>
          <cell r="CC176" t="str">
            <v>MANSFIELD</v>
          </cell>
          <cell r="CD176">
            <v>1379795.8</v>
          </cell>
          <cell r="CE176">
            <v>1286504</v>
          </cell>
          <cell r="CF176">
            <v>93291.800000000047</v>
          </cell>
          <cell r="CG176">
            <v>137286.6</v>
          </cell>
          <cell r="CH176">
            <v>0</v>
          </cell>
          <cell r="CI176">
            <v>0</v>
          </cell>
          <cell r="CJ176">
            <v>230578.40000000005</v>
          </cell>
          <cell r="CK176">
            <v>132476.42051974777</v>
          </cell>
          <cell r="DA176">
            <v>167</v>
          </cell>
          <cell r="DB176" t="str">
            <v>MANSFIELD</v>
          </cell>
          <cell r="DG176">
            <v>0</v>
          </cell>
          <cell r="DK176">
            <v>0</v>
          </cell>
          <cell r="DL176">
            <v>0</v>
          </cell>
          <cell r="DN176">
            <v>0</v>
          </cell>
          <cell r="DP176">
            <v>93291.800000000047</v>
          </cell>
          <cell r="DQ176">
            <v>169269.80000000005</v>
          </cell>
          <cell r="DR176">
            <v>-75978</v>
          </cell>
          <cell r="DT176">
            <v>0</v>
          </cell>
          <cell r="EC176">
            <v>-167</v>
          </cell>
        </row>
        <row r="177">
          <cell r="A177">
            <v>168</v>
          </cell>
          <cell r="B177">
            <v>168</v>
          </cell>
          <cell r="C177" t="str">
            <v>MARBLEHEAD</v>
          </cell>
          <cell r="D177">
            <v>127</v>
          </cell>
          <cell r="E177">
            <v>2061397</v>
          </cell>
          <cell r="F177">
            <v>0</v>
          </cell>
          <cell r="G177">
            <v>119126</v>
          </cell>
          <cell r="H177">
            <v>2180523</v>
          </cell>
          <cell r="J177">
            <v>119126</v>
          </cell>
          <cell r="K177">
            <v>323871.16124858893</v>
          </cell>
          <cell r="L177">
            <v>442997.16124858893</v>
          </cell>
          <cell r="N177">
            <v>1737525.8387514111</v>
          </cell>
          <cell r="P177">
            <v>119126</v>
          </cell>
          <cell r="Q177">
            <v>0</v>
          </cell>
          <cell r="R177">
            <v>0</v>
          </cell>
          <cell r="S177">
            <v>0</v>
          </cell>
          <cell r="T177">
            <v>323871.16124858893</v>
          </cell>
          <cell r="U177">
            <v>442997.16124858893</v>
          </cell>
          <cell r="W177">
            <v>517561.8</v>
          </cell>
          <cell r="AA177">
            <v>168</v>
          </cell>
          <cell r="AB177">
            <v>127</v>
          </cell>
          <cell r="AC177">
            <v>0</v>
          </cell>
          <cell r="AD177">
            <v>0</v>
          </cell>
          <cell r="AE177">
            <v>0</v>
          </cell>
          <cell r="AF177">
            <v>16</v>
          </cell>
          <cell r="AG177">
            <v>0</v>
          </cell>
          <cell r="AH177">
            <v>2061397</v>
          </cell>
          <cell r="AI177">
            <v>0</v>
          </cell>
          <cell r="AJ177">
            <v>0</v>
          </cell>
          <cell r="AK177">
            <v>0</v>
          </cell>
          <cell r="AL177">
            <v>2061397</v>
          </cell>
          <cell r="AM177">
            <v>0</v>
          </cell>
          <cell r="AN177">
            <v>119126</v>
          </cell>
          <cell r="AO177">
            <v>2180523</v>
          </cell>
          <cell r="AP177">
            <v>0</v>
          </cell>
          <cell r="AQ177">
            <v>0</v>
          </cell>
          <cell r="AR177">
            <v>0</v>
          </cell>
          <cell r="AS177">
            <v>0</v>
          </cell>
          <cell r="AT177">
            <v>0</v>
          </cell>
          <cell r="AU177">
            <v>2180523</v>
          </cell>
          <cell r="AV177">
            <v>2180523</v>
          </cell>
          <cell r="AW177">
            <v>168</v>
          </cell>
          <cell r="AX177">
            <v>0</v>
          </cell>
          <cell r="AY177">
            <v>0</v>
          </cell>
          <cell r="AZ177">
            <v>0</v>
          </cell>
          <cell r="BA177">
            <v>0</v>
          </cell>
          <cell r="BB177">
            <v>0</v>
          </cell>
          <cell r="BC177">
            <v>493357</v>
          </cell>
          <cell r="BL177">
            <v>0</v>
          </cell>
          <cell r="CA177">
            <v>168</v>
          </cell>
          <cell r="CB177">
            <v>168</v>
          </cell>
          <cell r="CC177" t="str">
            <v>MARBLEHEAD</v>
          </cell>
          <cell r="CD177">
            <v>2061397</v>
          </cell>
          <cell r="CE177">
            <v>1767309</v>
          </cell>
          <cell r="CF177">
            <v>294088</v>
          </cell>
          <cell r="CG177">
            <v>104347.8</v>
          </cell>
          <cell r="CH177">
            <v>0</v>
          </cell>
          <cell r="CI177">
            <v>0</v>
          </cell>
          <cell r="CJ177">
            <v>398435.8</v>
          </cell>
          <cell r="CK177">
            <v>323871.16124858893</v>
          </cell>
          <cell r="DA177">
            <v>168</v>
          </cell>
          <cell r="DB177" t="str">
            <v>MARBLEHEAD</v>
          </cell>
          <cell r="DG177">
            <v>0</v>
          </cell>
          <cell r="DK177">
            <v>0</v>
          </cell>
          <cell r="DL177">
            <v>0</v>
          </cell>
          <cell r="DN177">
            <v>0</v>
          </cell>
          <cell r="DP177">
            <v>294088</v>
          </cell>
          <cell r="DQ177">
            <v>413214</v>
          </cell>
          <cell r="DR177">
            <v>-119126</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W178">
            <v>169</v>
          </cell>
          <cell r="AX178">
            <v>0</v>
          </cell>
          <cell r="AY178">
            <v>0</v>
          </cell>
          <cell r="AZ178">
            <v>0</v>
          </cell>
          <cell r="BA178">
            <v>0</v>
          </cell>
          <cell r="BB178">
            <v>0</v>
          </cell>
          <cell r="BC178">
            <v>493357</v>
          </cell>
          <cell r="BL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489</v>
          </cell>
          <cell r="E179">
            <v>6912145.6100000013</v>
          </cell>
          <cell r="F179">
            <v>0</v>
          </cell>
          <cell r="G179">
            <v>458682</v>
          </cell>
          <cell r="H179">
            <v>7370827.6100000013</v>
          </cell>
          <cell r="J179">
            <v>458682</v>
          </cell>
          <cell r="K179">
            <v>5862.6100000012666</v>
          </cell>
          <cell r="L179">
            <v>464544.61000000127</v>
          </cell>
          <cell r="N179">
            <v>6906283</v>
          </cell>
          <cell r="P179">
            <v>458682</v>
          </cell>
          <cell r="Q179">
            <v>76950.601029056357</v>
          </cell>
          <cell r="R179">
            <v>0</v>
          </cell>
          <cell r="S179">
            <v>0</v>
          </cell>
          <cell r="T179">
            <v>5862.6100000012666</v>
          </cell>
          <cell r="U179">
            <v>541495.21102905762</v>
          </cell>
          <cell r="W179">
            <v>562138.8110290576</v>
          </cell>
          <cell r="AA179">
            <v>170</v>
          </cell>
          <cell r="AB179">
            <v>489</v>
          </cell>
          <cell r="AC179">
            <v>0</v>
          </cell>
          <cell r="AD179">
            <v>0</v>
          </cell>
          <cell r="AE179">
            <v>0</v>
          </cell>
          <cell r="AF179">
            <v>0</v>
          </cell>
          <cell r="AG179">
            <v>0</v>
          </cell>
          <cell r="AH179">
            <v>7025354</v>
          </cell>
          <cell r="AI179">
            <v>113208.38999999998</v>
          </cell>
          <cell r="AJ179">
            <v>0</v>
          </cell>
          <cell r="AK179">
            <v>0</v>
          </cell>
          <cell r="AL179">
            <v>6912145.6100000013</v>
          </cell>
          <cell r="AM179">
            <v>0</v>
          </cell>
          <cell r="AN179">
            <v>458682</v>
          </cell>
          <cell r="AO179">
            <v>7370827.6100000013</v>
          </cell>
          <cell r="AP179">
            <v>0</v>
          </cell>
          <cell r="AQ179">
            <v>76950.601029056357</v>
          </cell>
          <cell r="AR179">
            <v>0</v>
          </cell>
          <cell r="AS179">
            <v>0</v>
          </cell>
          <cell r="AT179">
            <v>76950.601029056357</v>
          </cell>
          <cell r="AU179">
            <v>7447778.2110290574</v>
          </cell>
          <cell r="AV179">
            <v>7447778.2110290574</v>
          </cell>
          <cell r="AW179">
            <v>170</v>
          </cell>
          <cell r="AX179">
            <v>0</v>
          </cell>
          <cell r="AY179">
            <v>0</v>
          </cell>
          <cell r="AZ179">
            <v>0</v>
          </cell>
          <cell r="BA179">
            <v>0</v>
          </cell>
          <cell r="BB179">
            <v>76950.601029056357</v>
          </cell>
          <cell r="BC179">
            <v>493357</v>
          </cell>
          <cell r="BL179">
            <v>0</v>
          </cell>
          <cell r="CA179">
            <v>170</v>
          </cell>
          <cell r="CB179">
            <v>170</v>
          </cell>
          <cell r="CC179" t="str">
            <v>MARLBOROUGH</v>
          </cell>
          <cell r="CD179">
            <v>6912145.6100000013</v>
          </cell>
          <cell r="CE179">
            <v>6906283</v>
          </cell>
          <cell r="CF179">
            <v>5862.6100000012666</v>
          </cell>
          <cell r="CG179">
            <v>0</v>
          </cell>
          <cell r="CH179">
            <v>20643.600000000002</v>
          </cell>
          <cell r="CI179">
            <v>0</v>
          </cell>
          <cell r="CJ179">
            <v>26506.210000001269</v>
          </cell>
          <cell r="CK179">
            <v>5862.6100000012666</v>
          </cell>
          <cell r="DA179">
            <v>170</v>
          </cell>
          <cell r="DB179" t="str">
            <v>MARLBOROUGH</v>
          </cell>
          <cell r="DG179">
            <v>0</v>
          </cell>
          <cell r="DK179">
            <v>0</v>
          </cell>
          <cell r="DL179">
            <v>0</v>
          </cell>
          <cell r="DN179">
            <v>0</v>
          </cell>
          <cell r="DP179">
            <v>5862.6100000012666</v>
          </cell>
          <cell r="DQ179">
            <v>464544.61000000127</v>
          </cell>
          <cell r="DR179">
            <v>-458682</v>
          </cell>
          <cell r="DT179">
            <v>0</v>
          </cell>
          <cell r="EC179">
            <v>-170</v>
          </cell>
        </row>
        <row r="180">
          <cell r="A180">
            <v>171</v>
          </cell>
          <cell r="B180">
            <v>171</v>
          </cell>
          <cell r="C180" t="str">
            <v>MARSHFIELD</v>
          </cell>
          <cell r="D180">
            <v>38</v>
          </cell>
          <cell r="E180">
            <v>605826</v>
          </cell>
          <cell r="F180">
            <v>0</v>
          </cell>
          <cell r="G180">
            <v>35644</v>
          </cell>
          <cell r="H180">
            <v>641470</v>
          </cell>
          <cell r="J180">
            <v>35644</v>
          </cell>
          <cell r="K180">
            <v>138323.92017704982</v>
          </cell>
          <cell r="L180">
            <v>173967.92017704982</v>
          </cell>
          <cell r="N180">
            <v>467502.07982295018</v>
          </cell>
          <cell r="P180">
            <v>35644</v>
          </cell>
          <cell r="Q180">
            <v>0</v>
          </cell>
          <cell r="R180">
            <v>0</v>
          </cell>
          <cell r="S180">
            <v>0</v>
          </cell>
          <cell r="T180">
            <v>138323.92017704982</v>
          </cell>
          <cell r="U180">
            <v>173967.92017704982</v>
          </cell>
          <cell r="W180">
            <v>259042</v>
          </cell>
          <cell r="AA180">
            <v>171</v>
          </cell>
          <cell r="AB180">
            <v>38</v>
          </cell>
          <cell r="AC180">
            <v>0</v>
          </cell>
          <cell r="AD180">
            <v>0</v>
          </cell>
          <cell r="AE180">
            <v>0</v>
          </cell>
          <cell r="AF180">
            <v>0</v>
          </cell>
          <cell r="AG180">
            <v>0</v>
          </cell>
          <cell r="AH180">
            <v>605826</v>
          </cell>
          <cell r="AI180">
            <v>0</v>
          </cell>
          <cell r="AJ180">
            <v>0</v>
          </cell>
          <cell r="AK180">
            <v>0</v>
          </cell>
          <cell r="AL180">
            <v>605826</v>
          </cell>
          <cell r="AM180">
            <v>0</v>
          </cell>
          <cell r="AN180">
            <v>35644</v>
          </cell>
          <cell r="AO180">
            <v>641470</v>
          </cell>
          <cell r="AP180">
            <v>0</v>
          </cell>
          <cell r="AQ180">
            <v>0</v>
          </cell>
          <cell r="AR180">
            <v>0</v>
          </cell>
          <cell r="AS180">
            <v>0</v>
          </cell>
          <cell r="AT180">
            <v>0</v>
          </cell>
          <cell r="AU180">
            <v>641470</v>
          </cell>
          <cell r="AV180">
            <v>641470</v>
          </cell>
          <cell r="AW180">
            <v>171</v>
          </cell>
          <cell r="AX180">
            <v>0</v>
          </cell>
          <cell r="AY180">
            <v>0</v>
          </cell>
          <cell r="AZ180">
            <v>0</v>
          </cell>
          <cell r="BA180">
            <v>0</v>
          </cell>
          <cell r="BB180">
            <v>0</v>
          </cell>
          <cell r="BC180">
            <v>493357</v>
          </cell>
          <cell r="BL180">
            <v>0</v>
          </cell>
          <cell r="CA180">
            <v>171</v>
          </cell>
          <cell r="CB180">
            <v>171</v>
          </cell>
          <cell r="CC180" t="str">
            <v>MARSHFIELD</v>
          </cell>
          <cell r="CD180">
            <v>605826</v>
          </cell>
          <cell r="CE180">
            <v>501483</v>
          </cell>
          <cell r="CF180">
            <v>104343</v>
          </cell>
          <cell r="CG180">
            <v>119055</v>
          </cell>
          <cell r="CH180">
            <v>0</v>
          </cell>
          <cell r="CI180">
            <v>0</v>
          </cell>
          <cell r="CJ180">
            <v>223398</v>
          </cell>
          <cell r="CK180">
            <v>138323.92017704982</v>
          </cell>
          <cell r="DA180">
            <v>171</v>
          </cell>
          <cell r="DB180" t="str">
            <v>MARSHFIELD</v>
          </cell>
          <cell r="DG180">
            <v>0</v>
          </cell>
          <cell r="DK180">
            <v>0</v>
          </cell>
          <cell r="DL180">
            <v>0</v>
          </cell>
          <cell r="DN180">
            <v>0</v>
          </cell>
          <cell r="DP180">
            <v>104343</v>
          </cell>
          <cell r="DQ180">
            <v>139987</v>
          </cell>
          <cell r="DR180">
            <v>-35644</v>
          </cell>
          <cell r="DT180">
            <v>0</v>
          </cell>
          <cell r="EC180">
            <v>-171</v>
          </cell>
        </row>
        <row r="181">
          <cell r="A181">
            <v>172</v>
          </cell>
          <cell r="B181">
            <v>172</v>
          </cell>
          <cell r="C181" t="str">
            <v>MASHPEE</v>
          </cell>
          <cell r="D181">
            <v>61</v>
          </cell>
          <cell r="E181">
            <v>1165278</v>
          </cell>
          <cell r="F181">
            <v>0</v>
          </cell>
          <cell r="G181">
            <v>57218</v>
          </cell>
          <cell r="H181">
            <v>1222496</v>
          </cell>
          <cell r="J181">
            <v>57218</v>
          </cell>
          <cell r="K181">
            <v>202599.31055546744</v>
          </cell>
          <cell r="L181">
            <v>259817.31055546744</v>
          </cell>
          <cell r="N181">
            <v>962678.68944453262</v>
          </cell>
          <cell r="P181">
            <v>57218</v>
          </cell>
          <cell r="Q181">
            <v>0</v>
          </cell>
          <cell r="R181">
            <v>0</v>
          </cell>
          <cell r="S181">
            <v>0</v>
          </cell>
          <cell r="T181">
            <v>202599.31055546744</v>
          </cell>
          <cell r="U181">
            <v>259817.31055546744</v>
          </cell>
          <cell r="W181">
            <v>340066.8</v>
          </cell>
          <cell r="AA181">
            <v>172</v>
          </cell>
          <cell r="AB181">
            <v>61</v>
          </cell>
          <cell r="AC181">
            <v>0</v>
          </cell>
          <cell r="AD181">
            <v>0</v>
          </cell>
          <cell r="AE181">
            <v>0</v>
          </cell>
          <cell r="AF181">
            <v>0</v>
          </cell>
          <cell r="AG181">
            <v>0</v>
          </cell>
          <cell r="AH181">
            <v>1165278</v>
          </cell>
          <cell r="AI181">
            <v>0</v>
          </cell>
          <cell r="AJ181">
            <v>0</v>
          </cell>
          <cell r="AK181">
            <v>0</v>
          </cell>
          <cell r="AL181">
            <v>1165278</v>
          </cell>
          <cell r="AM181">
            <v>0</v>
          </cell>
          <cell r="AN181">
            <v>57218</v>
          </cell>
          <cell r="AO181">
            <v>1222496</v>
          </cell>
          <cell r="AP181">
            <v>0</v>
          </cell>
          <cell r="AQ181">
            <v>0</v>
          </cell>
          <cell r="AR181">
            <v>0</v>
          </cell>
          <cell r="AS181">
            <v>0</v>
          </cell>
          <cell r="AT181">
            <v>0</v>
          </cell>
          <cell r="AU181">
            <v>1222496</v>
          </cell>
          <cell r="AV181">
            <v>1222496</v>
          </cell>
          <cell r="AW181">
            <v>172</v>
          </cell>
          <cell r="AX181">
            <v>0</v>
          </cell>
          <cell r="AY181">
            <v>0</v>
          </cell>
          <cell r="AZ181">
            <v>0</v>
          </cell>
          <cell r="BA181">
            <v>0</v>
          </cell>
          <cell r="BB181">
            <v>0</v>
          </cell>
          <cell r="BC181">
            <v>493357</v>
          </cell>
          <cell r="BL181">
            <v>0</v>
          </cell>
          <cell r="CA181">
            <v>172</v>
          </cell>
          <cell r="CB181">
            <v>172</v>
          </cell>
          <cell r="CC181" t="str">
            <v>MASHPEE</v>
          </cell>
          <cell r="CD181">
            <v>1165278</v>
          </cell>
          <cell r="CE181">
            <v>982187</v>
          </cell>
          <cell r="CF181">
            <v>183091</v>
          </cell>
          <cell r="CG181">
            <v>68349</v>
          </cell>
          <cell r="CH181">
            <v>31408.800000000003</v>
          </cell>
          <cell r="CI181">
            <v>0</v>
          </cell>
          <cell r="CJ181">
            <v>282848.8</v>
          </cell>
          <cell r="CK181">
            <v>202599.31055546744</v>
          </cell>
          <cell r="DA181">
            <v>172</v>
          </cell>
          <cell r="DB181" t="str">
            <v>MASHPEE</v>
          </cell>
          <cell r="DG181">
            <v>0</v>
          </cell>
          <cell r="DK181">
            <v>0</v>
          </cell>
          <cell r="DL181">
            <v>0</v>
          </cell>
          <cell r="DN181">
            <v>0</v>
          </cell>
          <cell r="DP181">
            <v>183091</v>
          </cell>
          <cell r="DQ181">
            <v>240309</v>
          </cell>
          <cell r="DR181">
            <v>-57218</v>
          </cell>
          <cell r="DT181">
            <v>0</v>
          </cell>
          <cell r="EC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10696.400000000001</v>
          </cell>
          <cell r="AA182">
            <v>173</v>
          </cell>
          <cell r="AW182">
            <v>173</v>
          </cell>
          <cell r="AX182">
            <v>0</v>
          </cell>
          <cell r="AY182">
            <v>0</v>
          </cell>
          <cell r="AZ182">
            <v>0</v>
          </cell>
          <cell r="BA182">
            <v>0</v>
          </cell>
          <cell r="BB182">
            <v>0</v>
          </cell>
          <cell r="BC182">
            <v>493357</v>
          </cell>
          <cell r="BL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78</v>
          </cell>
          <cell r="E183">
            <v>1344109.78</v>
          </cell>
          <cell r="F183">
            <v>0</v>
          </cell>
          <cell r="G183">
            <v>73164</v>
          </cell>
          <cell r="H183">
            <v>1417273.78</v>
          </cell>
          <cell r="J183">
            <v>73164</v>
          </cell>
          <cell r="K183">
            <v>93874.477463680727</v>
          </cell>
          <cell r="L183">
            <v>167038.47746368073</v>
          </cell>
          <cell r="N183">
            <v>1250235.3025363192</v>
          </cell>
          <cell r="P183">
            <v>73164</v>
          </cell>
          <cell r="Q183">
            <v>14177.715050013063</v>
          </cell>
          <cell r="R183">
            <v>0</v>
          </cell>
          <cell r="S183">
            <v>0</v>
          </cell>
          <cell r="T183">
            <v>93874.477463680727</v>
          </cell>
          <cell r="U183">
            <v>181216.19251369379</v>
          </cell>
          <cell r="W183">
            <v>383938.29505001311</v>
          </cell>
          <cell r="AA183">
            <v>174</v>
          </cell>
          <cell r="AB183">
            <v>78</v>
          </cell>
          <cell r="AC183">
            <v>0</v>
          </cell>
          <cell r="AD183">
            <v>0</v>
          </cell>
          <cell r="AE183">
            <v>0</v>
          </cell>
          <cell r="AF183">
            <v>0</v>
          </cell>
          <cell r="AG183">
            <v>0</v>
          </cell>
          <cell r="AH183">
            <v>1367158</v>
          </cell>
          <cell r="AI183">
            <v>23048.220000000005</v>
          </cell>
          <cell r="AJ183">
            <v>0</v>
          </cell>
          <cell r="AK183">
            <v>0</v>
          </cell>
          <cell r="AL183">
            <v>1344109.78</v>
          </cell>
          <cell r="AM183">
            <v>0</v>
          </cell>
          <cell r="AN183">
            <v>73164</v>
          </cell>
          <cell r="AO183">
            <v>1417273.7800000003</v>
          </cell>
          <cell r="AP183">
            <v>0</v>
          </cell>
          <cell r="AQ183">
            <v>14177.715050013063</v>
          </cell>
          <cell r="AR183">
            <v>0</v>
          </cell>
          <cell r="AS183">
            <v>0</v>
          </cell>
          <cell r="AT183">
            <v>14177.715050013063</v>
          </cell>
          <cell r="AU183">
            <v>1431451.4950500131</v>
          </cell>
          <cell r="AV183">
            <v>1431451.4950500131</v>
          </cell>
          <cell r="AW183">
            <v>174</v>
          </cell>
          <cell r="AX183">
            <v>0</v>
          </cell>
          <cell r="AY183">
            <v>0</v>
          </cell>
          <cell r="AZ183">
            <v>0</v>
          </cell>
          <cell r="BA183">
            <v>0</v>
          </cell>
          <cell r="BB183">
            <v>14177.715050013063</v>
          </cell>
          <cell r="BC183">
            <v>493357</v>
          </cell>
          <cell r="BL183">
            <v>0</v>
          </cell>
          <cell r="CA183">
            <v>174</v>
          </cell>
          <cell r="CB183">
            <v>174</v>
          </cell>
          <cell r="CC183" t="str">
            <v>MAYNARD</v>
          </cell>
          <cell r="CD183">
            <v>1344109.78</v>
          </cell>
          <cell r="CE183">
            <v>1309268</v>
          </cell>
          <cell r="CF183">
            <v>34841.780000000028</v>
          </cell>
          <cell r="CG183">
            <v>206826</v>
          </cell>
          <cell r="CH183">
            <v>54928.800000000003</v>
          </cell>
          <cell r="CI183">
            <v>0</v>
          </cell>
          <cell r="CJ183">
            <v>296596.58</v>
          </cell>
          <cell r="CK183">
            <v>93874.477463680727</v>
          </cell>
          <cell r="DA183">
            <v>174</v>
          </cell>
          <cell r="DB183" t="str">
            <v>MAYNARD</v>
          </cell>
          <cell r="DG183">
            <v>0</v>
          </cell>
          <cell r="DK183">
            <v>0</v>
          </cell>
          <cell r="DL183">
            <v>0</v>
          </cell>
          <cell r="DN183">
            <v>0</v>
          </cell>
          <cell r="DP183">
            <v>34841.780000000028</v>
          </cell>
          <cell r="DQ183">
            <v>108005.78000000026</v>
          </cell>
          <cell r="DR183">
            <v>-73164.000000000233</v>
          </cell>
          <cell r="DT183">
            <v>0</v>
          </cell>
          <cell r="EC183">
            <v>-174</v>
          </cell>
        </row>
        <row r="184">
          <cell r="A184">
            <v>175</v>
          </cell>
          <cell r="B184">
            <v>175</v>
          </cell>
          <cell r="C184" t="str">
            <v>MEDFIELD</v>
          </cell>
          <cell r="D184">
            <v>3</v>
          </cell>
          <cell r="E184">
            <v>69681</v>
          </cell>
          <cell r="F184">
            <v>0</v>
          </cell>
          <cell r="G184">
            <v>2814</v>
          </cell>
          <cell r="H184">
            <v>72495</v>
          </cell>
          <cell r="J184">
            <v>2814</v>
          </cell>
          <cell r="K184">
            <v>43195.910404526432</v>
          </cell>
          <cell r="L184">
            <v>46009.910404526432</v>
          </cell>
          <cell r="N184">
            <v>26485.089595473568</v>
          </cell>
          <cell r="P184">
            <v>2814</v>
          </cell>
          <cell r="Q184">
            <v>0</v>
          </cell>
          <cell r="R184">
            <v>0</v>
          </cell>
          <cell r="S184">
            <v>0</v>
          </cell>
          <cell r="T184">
            <v>43195.910404526432</v>
          </cell>
          <cell r="U184">
            <v>46009.910404526432</v>
          </cell>
          <cell r="W184">
            <v>59711.8</v>
          </cell>
          <cell r="AA184">
            <v>175</v>
          </cell>
          <cell r="AB184">
            <v>3</v>
          </cell>
          <cell r="AC184">
            <v>0</v>
          </cell>
          <cell r="AD184">
            <v>0</v>
          </cell>
          <cell r="AE184">
            <v>0</v>
          </cell>
          <cell r="AF184">
            <v>0</v>
          </cell>
          <cell r="AG184">
            <v>0</v>
          </cell>
          <cell r="AH184">
            <v>69681</v>
          </cell>
          <cell r="AI184">
            <v>0</v>
          </cell>
          <cell r="AJ184">
            <v>0</v>
          </cell>
          <cell r="AK184">
            <v>0</v>
          </cell>
          <cell r="AL184">
            <v>69681</v>
          </cell>
          <cell r="AM184">
            <v>0</v>
          </cell>
          <cell r="AN184">
            <v>2814</v>
          </cell>
          <cell r="AO184">
            <v>72495</v>
          </cell>
          <cell r="AP184">
            <v>0</v>
          </cell>
          <cell r="AQ184">
            <v>0</v>
          </cell>
          <cell r="AR184">
            <v>0</v>
          </cell>
          <cell r="AS184">
            <v>0</v>
          </cell>
          <cell r="AT184">
            <v>0</v>
          </cell>
          <cell r="AU184">
            <v>72495</v>
          </cell>
          <cell r="AV184">
            <v>72495</v>
          </cell>
          <cell r="AW184">
            <v>175</v>
          </cell>
          <cell r="AX184">
            <v>0</v>
          </cell>
          <cell r="AY184">
            <v>0</v>
          </cell>
          <cell r="AZ184">
            <v>0</v>
          </cell>
          <cell r="BA184">
            <v>0</v>
          </cell>
          <cell r="BB184">
            <v>0</v>
          </cell>
          <cell r="BC184">
            <v>493357</v>
          </cell>
          <cell r="BL184">
            <v>0</v>
          </cell>
          <cell r="CA184">
            <v>175</v>
          </cell>
          <cell r="CB184">
            <v>175</v>
          </cell>
          <cell r="CC184" t="str">
            <v>MEDFIELD</v>
          </cell>
          <cell r="CD184">
            <v>69681</v>
          </cell>
          <cell r="CE184">
            <v>31958</v>
          </cell>
          <cell r="CF184">
            <v>37723</v>
          </cell>
          <cell r="CG184">
            <v>19174.8</v>
          </cell>
          <cell r="CH184">
            <v>0</v>
          </cell>
          <cell r="CI184">
            <v>0</v>
          </cell>
          <cell r="CJ184">
            <v>56897.8</v>
          </cell>
          <cell r="CK184">
            <v>43195.910404526432</v>
          </cell>
          <cell r="DA184">
            <v>175</v>
          </cell>
          <cell r="DB184" t="str">
            <v>MEDFIELD</v>
          </cell>
          <cell r="DG184">
            <v>0</v>
          </cell>
          <cell r="DK184">
            <v>0</v>
          </cell>
          <cell r="DL184">
            <v>0</v>
          </cell>
          <cell r="DN184">
            <v>0</v>
          </cell>
          <cell r="DP184">
            <v>37723</v>
          </cell>
          <cell r="DQ184">
            <v>40537</v>
          </cell>
          <cell r="DR184">
            <v>-2814</v>
          </cell>
          <cell r="DT184">
            <v>0</v>
          </cell>
          <cell r="EC184">
            <v>-175</v>
          </cell>
        </row>
        <row r="185">
          <cell r="A185">
            <v>176</v>
          </cell>
          <cell r="B185">
            <v>176</v>
          </cell>
          <cell r="C185" t="str">
            <v>MEDFORD</v>
          </cell>
          <cell r="D185">
            <v>464</v>
          </cell>
          <cell r="E185">
            <v>8328864.5876178406</v>
          </cell>
          <cell r="F185">
            <v>0</v>
          </cell>
          <cell r="G185">
            <v>421307.35723038297</v>
          </cell>
          <cell r="H185">
            <v>8750171.9448482245</v>
          </cell>
          <cell r="J185">
            <v>421307.35723038297</v>
          </cell>
          <cell r="K185">
            <v>450655.18787685724</v>
          </cell>
          <cell r="L185">
            <v>871962.54510724021</v>
          </cell>
          <cell r="N185">
            <v>7878209.3997409847</v>
          </cell>
          <cell r="P185">
            <v>435232</v>
          </cell>
          <cell r="Q185">
            <v>0</v>
          </cell>
          <cell r="R185">
            <v>280361.05515178008</v>
          </cell>
          <cell r="S185">
            <v>13924.64276961705</v>
          </cell>
          <cell r="T185">
            <v>450655.18787685724</v>
          </cell>
          <cell r="U185">
            <v>1152323.6002590205</v>
          </cell>
          <cell r="W185">
            <v>2104444.0000000037</v>
          </cell>
          <cell r="AA185">
            <v>176</v>
          </cell>
          <cell r="AB185">
            <v>464</v>
          </cell>
          <cell r="AC185">
            <v>0</v>
          </cell>
          <cell r="AD185">
            <v>0</v>
          </cell>
          <cell r="AE185">
            <v>0</v>
          </cell>
          <cell r="AF185">
            <v>124</v>
          </cell>
          <cell r="AG185">
            <v>14.845034935625858</v>
          </cell>
          <cell r="AH185">
            <v>8595301</v>
          </cell>
          <cell r="AI185">
            <v>0</v>
          </cell>
          <cell r="AJ185">
            <v>266436.41238216311</v>
          </cell>
          <cell r="AK185">
            <v>0</v>
          </cell>
          <cell r="AL185">
            <v>8328864.5876178406</v>
          </cell>
          <cell r="AM185">
            <v>0</v>
          </cell>
          <cell r="AN185">
            <v>421307.35723038297</v>
          </cell>
          <cell r="AO185">
            <v>8750171.9448482208</v>
          </cell>
          <cell r="AP185">
            <v>266436.41238216311</v>
          </cell>
          <cell r="AQ185">
            <v>0</v>
          </cell>
          <cell r="AR185">
            <v>0</v>
          </cell>
          <cell r="AS185">
            <v>13924.64276961705</v>
          </cell>
          <cell r="AT185">
            <v>280361.05515178008</v>
          </cell>
          <cell r="AU185">
            <v>9030533</v>
          </cell>
          <cell r="AV185">
            <v>9030533</v>
          </cell>
          <cell r="AW185">
            <v>176</v>
          </cell>
          <cell r="AX185">
            <v>14.845034935625858</v>
          </cell>
          <cell r="AY185">
            <v>266436.41238216311</v>
          </cell>
          <cell r="AZ185">
            <v>0</v>
          </cell>
          <cell r="BA185">
            <v>13924.64276961705</v>
          </cell>
          <cell r="BB185">
            <v>280361.05515178008</v>
          </cell>
          <cell r="BC185">
            <v>493357</v>
          </cell>
          <cell r="BL185">
            <v>1</v>
          </cell>
          <cell r="CA185">
            <v>176</v>
          </cell>
          <cell r="CB185">
            <v>176</v>
          </cell>
          <cell r="CC185" t="str">
            <v>MEDFORD</v>
          </cell>
          <cell r="CD185">
            <v>8328864.5876178406</v>
          </cell>
          <cell r="CE185">
            <v>8106517</v>
          </cell>
          <cell r="CF185">
            <v>222347.58761784062</v>
          </cell>
          <cell r="CG185">
            <v>799894.79999999993</v>
          </cell>
          <cell r="CH185">
            <v>380533.2</v>
          </cell>
          <cell r="CI185">
            <v>0</v>
          </cell>
          <cell r="CJ185">
            <v>1402775.5876178406</v>
          </cell>
          <cell r="CK185">
            <v>450655.18787685724</v>
          </cell>
          <cell r="DA185">
            <v>176</v>
          </cell>
          <cell r="DB185" t="str">
            <v>MEDFORD</v>
          </cell>
          <cell r="DG185">
            <v>0</v>
          </cell>
          <cell r="DK185">
            <v>0</v>
          </cell>
          <cell r="DL185">
            <v>0</v>
          </cell>
          <cell r="DN185">
            <v>0</v>
          </cell>
          <cell r="DP185">
            <v>222347.58761784062</v>
          </cell>
          <cell r="DQ185">
            <v>643654.9448482208</v>
          </cell>
          <cell r="DR185">
            <v>-421307.35723038018</v>
          </cell>
          <cell r="DT185">
            <v>0</v>
          </cell>
          <cell r="EC185">
            <v>-176</v>
          </cell>
        </row>
        <row r="186">
          <cell r="A186">
            <v>177</v>
          </cell>
          <cell r="B186">
            <v>177</v>
          </cell>
          <cell r="C186" t="str">
            <v>MEDWAY</v>
          </cell>
          <cell r="D186">
            <v>22</v>
          </cell>
          <cell r="E186">
            <v>349007.98000000004</v>
          </cell>
          <cell r="F186">
            <v>0</v>
          </cell>
          <cell r="G186">
            <v>20636</v>
          </cell>
          <cell r="H186">
            <v>369643.98000000004</v>
          </cell>
          <cell r="J186">
            <v>20636</v>
          </cell>
          <cell r="K186">
            <v>17166.936531727373</v>
          </cell>
          <cell r="L186">
            <v>37802.936531727377</v>
          </cell>
          <cell r="N186">
            <v>331841.04346827266</v>
          </cell>
          <cell r="P186">
            <v>20636</v>
          </cell>
          <cell r="Q186">
            <v>620.0170639152791</v>
          </cell>
          <cell r="R186">
            <v>0</v>
          </cell>
          <cell r="S186">
            <v>0</v>
          </cell>
          <cell r="T186">
            <v>17166.936531727373</v>
          </cell>
          <cell r="U186">
            <v>38422.953595642655</v>
          </cell>
          <cell r="W186">
            <v>118973.81706391527</v>
          </cell>
          <cell r="AA186">
            <v>177</v>
          </cell>
          <cell r="AB186">
            <v>22</v>
          </cell>
          <cell r="AC186">
            <v>0</v>
          </cell>
          <cell r="AD186">
            <v>0</v>
          </cell>
          <cell r="AE186">
            <v>0</v>
          </cell>
          <cell r="AF186">
            <v>0</v>
          </cell>
          <cell r="AG186">
            <v>0</v>
          </cell>
          <cell r="AH186">
            <v>351096</v>
          </cell>
          <cell r="AI186">
            <v>2088.02</v>
          </cell>
          <cell r="AJ186">
            <v>0</v>
          </cell>
          <cell r="AK186">
            <v>0</v>
          </cell>
          <cell r="AL186">
            <v>349007.98000000004</v>
          </cell>
          <cell r="AM186">
            <v>0</v>
          </cell>
          <cell r="AN186">
            <v>20636</v>
          </cell>
          <cell r="AO186">
            <v>369643.98000000004</v>
          </cell>
          <cell r="AP186">
            <v>0</v>
          </cell>
          <cell r="AQ186">
            <v>620.0170639152791</v>
          </cell>
          <cell r="AR186">
            <v>0</v>
          </cell>
          <cell r="AS186">
            <v>0</v>
          </cell>
          <cell r="AT186">
            <v>620.0170639152791</v>
          </cell>
          <cell r="AU186">
            <v>370263.99706391525</v>
          </cell>
          <cell r="AV186">
            <v>370263.99706391525</v>
          </cell>
          <cell r="AW186">
            <v>177</v>
          </cell>
          <cell r="AX186">
            <v>0</v>
          </cell>
          <cell r="AY186">
            <v>0</v>
          </cell>
          <cell r="AZ186">
            <v>0</v>
          </cell>
          <cell r="BA186">
            <v>0</v>
          </cell>
          <cell r="BB186">
            <v>620.0170639152791</v>
          </cell>
          <cell r="BC186">
            <v>493357</v>
          </cell>
          <cell r="BL186">
            <v>0</v>
          </cell>
          <cell r="CA186">
            <v>177</v>
          </cell>
          <cell r="CB186">
            <v>177</v>
          </cell>
          <cell r="CC186" t="str">
            <v>MEDWAY</v>
          </cell>
          <cell r="CD186">
            <v>349007.98000000004</v>
          </cell>
          <cell r="CE186">
            <v>378182</v>
          </cell>
          <cell r="CF186">
            <v>0</v>
          </cell>
          <cell r="CG186">
            <v>60145.799999999996</v>
          </cell>
          <cell r="CH186">
            <v>37572</v>
          </cell>
          <cell r="CI186">
            <v>0</v>
          </cell>
          <cell r="CJ186">
            <v>97717.799999999988</v>
          </cell>
          <cell r="CK186">
            <v>17166.936531727373</v>
          </cell>
          <cell r="DA186">
            <v>177</v>
          </cell>
          <cell r="DB186" t="str">
            <v>MEDWAY</v>
          </cell>
          <cell r="DG186">
            <v>0</v>
          </cell>
          <cell r="DK186">
            <v>0</v>
          </cell>
          <cell r="DL186">
            <v>0</v>
          </cell>
          <cell r="DN186">
            <v>0</v>
          </cell>
          <cell r="DP186">
            <v>0</v>
          </cell>
          <cell r="DQ186">
            <v>0</v>
          </cell>
          <cell r="DR186">
            <v>0</v>
          </cell>
          <cell r="DT186">
            <v>0</v>
          </cell>
          <cell r="EC186">
            <v>-177</v>
          </cell>
        </row>
        <row r="187">
          <cell r="A187">
            <v>178</v>
          </cell>
          <cell r="B187">
            <v>178</v>
          </cell>
          <cell r="C187" t="str">
            <v>MELROSE</v>
          </cell>
          <cell r="D187">
            <v>281</v>
          </cell>
          <cell r="E187">
            <v>3524096.99</v>
          </cell>
          <cell r="F187">
            <v>0</v>
          </cell>
          <cell r="G187">
            <v>263578</v>
          </cell>
          <cell r="H187">
            <v>3787674.99</v>
          </cell>
          <cell r="J187">
            <v>263578</v>
          </cell>
          <cell r="K187">
            <v>468232.24943571258</v>
          </cell>
          <cell r="L187">
            <v>731810.24943571258</v>
          </cell>
          <cell r="N187">
            <v>3055864.7405642876</v>
          </cell>
          <cell r="P187">
            <v>263578</v>
          </cell>
          <cell r="Q187">
            <v>17042.689073709655</v>
          </cell>
          <cell r="R187">
            <v>0</v>
          </cell>
          <cell r="S187">
            <v>0</v>
          </cell>
          <cell r="T187">
            <v>468232.24943571258</v>
          </cell>
          <cell r="U187">
            <v>748852.93850942224</v>
          </cell>
          <cell r="W187">
            <v>1080384.4790737098</v>
          </cell>
          <cell r="AA187">
            <v>178</v>
          </cell>
          <cell r="AB187">
            <v>281</v>
          </cell>
          <cell r="AC187">
            <v>0</v>
          </cell>
          <cell r="AD187">
            <v>0</v>
          </cell>
          <cell r="AE187">
            <v>0</v>
          </cell>
          <cell r="AF187">
            <v>5</v>
          </cell>
          <cell r="AG187">
            <v>0</v>
          </cell>
          <cell r="AH187">
            <v>3547198</v>
          </cell>
          <cell r="AI187">
            <v>23101.009999999995</v>
          </cell>
          <cell r="AJ187">
            <v>0</v>
          </cell>
          <cell r="AK187">
            <v>0</v>
          </cell>
          <cell r="AL187">
            <v>3524096.99</v>
          </cell>
          <cell r="AM187">
            <v>0</v>
          </cell>
          <cell r="AN187">
            <v>263578</v>
          </cell>
          <cell r="AO187">
            <v>3787674.99</v>
          </cell>
          <cell r="AP187">
            <v>0</v>
          </cell>
          <cell r="AQ187">
            <v>17042.689073709655</v>
          </cell>
          <cell r="AR187">
            <v>0</v>
          </cell>
          <cell r="AS187">
            <v>0</v>
          </cell>
          <cell r="AT187">
            <v>17042.689073709655</v>
          </cell>
          <cell r="AU187">
            <v>3804717.6790737105</v>
          </cell>
          <cell r="AV187">
            <v>3804717.6790737105</v>
          </cell>
          <cell r="AW187">
            <v>178</v>
          </cell>
          <cell r="AX187">
            <v>0</v>
          </cell>
          <cell r="AY187">
            <v>0</v>
          </cell>
          <cell r="AZ187">
            <v>0</v>
          </cell>
          <cell r="BA187">
            <v>0</v>
          </cell>
          <cell r="BB187">
            <v>17042.689073709655</v>
          </cell>
          <cell r="BC187">
            <v>493357</v>
          </cell>
          <cell r="BL187">
            <v>0</v>
          </cell>
          <cell r="CA187">
            <v>178</v>
          </cell>
          <cell r="CB187">
            <v>178</v>
          </cell>
          <cell r="CC187" t="str">
            <v>MELROSE</v>
          </cell>
          <cell r="CD187">
            <v>3524096.99</v>
          </cell>
          <cell r="CE187">
            <v>3121185</v>
          </cell>
          <cell r="CF187">
            <v>402911.99000000022</v>
          </cell>
          <cell r="CG187">
            <v>228855</v>
          </cell>
          <cell r="CH187">
            <v>167996.80000000002</v>
          </cell>
          <cell r="CI187">
            <v>0</v>
          </cell>
          <cell r="CJ187">
            <v>799763.79000000027</v>
          </cell>
          <cell r="CK187">
            <v>468232.24943571258</v>
          </cell>
          <cell r="DA187">
            <v>178</v>
          </cell>
          <cell r="DB187" t="str">
            <v>MELROSE</v>
          </cell>
          <cell r="DG187">
            <v>0</v>
          </cell>
          <cell r="DK187">
            <v>0</v>
          </cell>
          <cell r="DL187">
            <v>0</v>
          </cell>
          <cell r="DN187">
            <v>0</v>
          </cell>
          <cell r="DP187">
            <v>402911.99000000022</v>
          </cell>
          <cell r="DQ187">
            <v>666489.99000000022</v>
          </cell>
          <cell r="DR187">
            <v>-263578</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W188">
            <v>179</v>
          </cell>
          <cell r="AX188">
            <v>0</v>
          </cell>
          <cell r="AY188">
            <v>0</v>
          </cell>
          <cell r="AZ188">
            <v>0</v>
          </cell>
          <cell r="BA188">
            <v>0</v>
          </cell>
          <cell r="BB188">
            <v>0</v>
          </cell>
          <cell r="BC188">
            <v>493357</v>
          </cell>
          <cell r="BL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W189">
            <v>180</v>
          </cell>
          <cell r="AX189">
            <v>0</v>
          </cell>
          <cell r="AY189">
            <v>0</v>
          </cell>
          <cell r="AZ189">
            <v>0</v>
          </cell>
          <cell r="BA189">
            <v>0</v>
          </cell>
          <cell r="BB189">
            <v>0</v>
          </cell>
          <cell r="BC189">
            <v>493357</v>
          </cell>
          <cell r="BL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173</v>
          </cell>
          <cell r="E190">
            <v>2416669.3000000007</v>
          </cell>
          <cell r="F190">
            <v>0</v>
          </cell>
          <cell r="G190">
            <v>162274</v>
          </cell>
          <cell r="H190">
            <v>2578943.3000000007</v>
          </cell>
          <cell r="J190">
            <v>162274</v>
          </cell>
          <cell r="K190">
            <v>831058.30000000075</v>
          </cell>
          <cell r="L190">
            <v>993332.30000000075</v>
          </cell>
          <cell r="N190">
            <v>1585611</v>
          </cell>
          <cell r="P190">
            <v>162274</v>
          </cell>
          <cell r="Q190">
            <v>0</v>
          </cell>
          <cell r="R190">
            <v>0</v>
          </cell>
          <cell r="S190">
            <v>0</v>
          </cell>
          <cell r="T190">
            <v>831058.30000000075</v>
          </cell>
          <cell r="U190">
            <v>993332.30000000075</v>
          </cell>
          <cell r="W190">
            <v>1089075.5000000007</v>
          </cell>
          <cell r="AA190">
            <v>181</v>
          </cell>
          <cell r="AB190">
            <v>173</v>
          </cell>
          <cell r="AC190">
            <v>0</v>
          </cell>
          <cell r="AD190">
            <v>0</v>
          </cell>
          <cell r="AE190">
            <v>0</v>
          </cell>
          <cell r="AF190">
            <v>4</v>
          </cell>
          <cell r="AG190">
            <v>0</v>
          </cell>
          <cell r="AH190">
            <v>2431184</v>
          </cell>
          <cell r="AI190">
            <v>14514.699999999997</v>
          </cell>
          <cell r="AJ190">
            <v>0</v>
          </cell>
          <cell r="AK190">
            <v>0</v>
          </cell>
          <cell r="AL190">
            <v>2416669.3000000007</v>
          </cell>
          <cell r="AM190">
            <v>0</v>
          </cell>
          <cell r="AN190">
            <v>162274</v>
          </cell>
          <cell r="AO190">
            <v>2578943.3000000012</v>
          </cell>
          <cell r="AP190">
            <v>0</v>
          </cell>
          <cell r="AQ190">
            <v>0</v>
          </cell>
          <cell r="AR190">
            <v>0</v>
          </cell>
          <cell r="AS190">
            <v>0</v>
          </cell>
          <cell r="AT190">
            <v>0</v>
          </cell>
          <cell r="AU190">
            <v>2578943.3000000012</v>
          </cell>
          <cell r="AV190">
            <v>2578943.3000000012</v>
          </cell>
          <cell r="AW190">
            <v>181</v>
          </cell>
          <cell r="AX190">
            <v>0</v>
          </cell>
          <cell r="AY190">
            <v>0</v>
          </cell>
          <cell r="AZ190">
            <v>0</v>
          </cell>
          <cell r="BA190">
            <v>0</v>
          </cell>
          <cell r="BB190">
            <v>0</v>
          </cell>
          <cell r="BC190">
            <v>493357</v>
          </cell>
          <cell r="BL190">
            <v>0</v>
          </cell>
          <cell r="CA190">
            <v>181</v>
          </cell>
          <cell r="CB190">
            <v>181</v>
          </cell>
          <cell r="CC190" t="str">
            <v>METHUEN</v>
          </cell>
          <cell r="CD190">
            <v>2416669.3000000007</v>
          </cell>
          <cell r="CE190">
            <v>1585611</v>
          </cell>
          <cell r="CF190">
            <v>831058.30000000075</v>
          </cell>
          <cell r="CG190">
            <v>0</v>
          </cell>
          <cell r="CH190">
            <v>95743.200000000012</v>
          </cell>
          <cell r="CI190">
            <v>0</v>
          </cell>
          <cell r="CJ190">
            <v>926801.5000000007</v>
          </cell>
          <cell r="CK190">
            <v>831058.30000000075</v>
          </cell>
          <cell r="DA190">
            <v>181</v>
          </cell>
          <cell r="DB190" t="str">
            <v>METHUEN</v>
          </cell>
          <cell r="DG190">
            <v>0</v>
          </cell>
          <cell r="DK190">
            <v>0</v>
          </cell>
          <cell r="DL190">
            <v>0</v>
          </cell>
          <cell r="DN190">
            <v>0</v>
          </cell>
          <cell r="DP190">
            <v>831058.30000000075</v>
          </cell>
          <cell r="DQ190">
            <v>993332.30000000121</v>
          </cell>
          <cell r="DR190">
            <v>-162274.00000000047</v>
          </cell>
          <cell r="DT190">
            <v>0</v>
          </cell>
          <cell r="EC190">
            <v>-181</v>
          </cell>
        </row>
        <row r="191">
          <cell r="A191">
            <v>182</v>
          </cell>
          <cell r="B191">
            <v>182</v>
          </cell>
          <cell r="C191" t="str">
            <v>MIDDLEBOROUGH</v>
          </cell>
          <cell r="D191">
            <v>54</v>
          </cell>
          <cell r="E191">
            <v>781622.57999999984</v>
          </cell>
          <cell r="F191">
            <v>0</v>
          </cell>
          <cell r="G191">
            <v>50652</v>
          </cell>
          <cell r="H191">
            <v>832274.57999999984</v>
          </cell>
          <cell r="J191">
            <v>50652</v>
          </cell>
          <cell r="K191">
            <v>45267.534893888143</v>
          </cell>
          <cell r="L191">
            <v>95919.534893888136</v>
          </cell>
          <cell r="N191">
            <v>736355.04510611168</v>
          </cell>
          <cell r="P191">
            <v>50652</v>
          </cell>
          <cell r="Q191">
            <v>1918.6768120735346</v>
          </cell>
          <cell r="R191">
            <v>0</v>
          </cell>
          <cell r="S191">
            <v>0</v>
          </cell>
          <cell r="T191">
            <v>45267.534893888143</v>
          </cell>
          <cell r="U191">
            <v>97838.211705961672</v>
          </cell>
          <cell r="W191">
            <v>253403.27681207354</v>
          </cell>
          <cell r="AA191">
            <v>182</v>
          </cell>
          <cell r="AB191">
            <v>54</v>
          </cell>
          <cell r="AC191">
            <v>0</v>
          </cell>
          <cell r="AD191">
            <v>0</v>
          </cell>
          <cell r="AE191">
            <v>0</v>
          </cell>
          <cell r="AF191">
            <v>0</v>
          </cell>
          <cell r="AG191">
            <v>0</v>
          </cell>
          <cell r="AH191">
            <v>797160</v>
          </cell>
          <cell r="AI191">
            <v>15537.420000000002</v>
          </cell>
          <cell r="AJ191">
            <v>0</v>
          </cell>
          <cell r="AK191">
            <v>0</v>
          </cell>
          <cell r="AL191">
            <v>781622.57999999984</v>
          </cell>
          <cell r="AM191">
            <v>0</v>
          </cell>
          <cell r="AN191">
            <v>50652</v>
          </cell>
          <cell r="AO191">
            <v>832274.57999999984</v>
          </cell>
          <cell r="AP191">
            <v>0</v>
          </cell>
          <cell r="AQ191">
            <v>1918.6768120735346</v>
          </cell>
          <cell r="AR191">
            <v>0</v>
          </cell>
          <cell r="AS191">
            <v>0</v>
          </cell>
          <cell r="AT191">
            <v>1918.6768120735346</v>
          </cell>
          <cell r="AU191">
            <v>834193.25681207352</v>
          </cell>
          <cell r="AV191">
            <v>834193.25681207352</v>
          </cell>
          <cell r="AW191">
            <v>182</v>
          </cell>
          <cell r="AX191">
            <v>0</v>
          </cell>
          <cell r="AY191">
            <v>0</v>
          </cell>
          <cell r="AZ191">
            <v>0</v>
          </cell>
          <cell r="BA191">
            <v>0</v>
          </cell>
          <cell r="BB191">
            <v>1918.6768120735346</v>
          </cell>
          <cell r="BC191">
            <v>493357</v>
          </cell>
          <cell r="BL191">
            <v>0</v>
          </cell>
          <cell r="CA191">
            <v>182</v>
          </cell>
          <cell r="CB191">
            <v>182</v>
          </cell>
          <cell r="CC191" t="str">
            <v>MIDDLEBOROUGH</v>
          </cell>
          <cell r="CD191">
            <v>781622.57999999984</v>
          </cell>
          <cell r="CE191">
            <v>838600</v>
          </cell>
          <cell r="CF191">
            <v>0</v>
          </cell>
          <cell r="CG191">
            <v>158598.6</v>
          </cell>
          <cell r="CH191">
            <v>42234</v>
          </cell>
          <cell r="CI191">
            <v>0</v>
          </cell>
          <cell r="CJ191">
            <v>200832.6</v>
          </cell>
          <cell r="CK191">
            <v>45267.534893888143</v>
          </cell>
          <cell r="DA191">
            <v>182</v>
          </cell>
          <cell r="DB191" t="str">
            <v>MIDDLEBOROUGH</v>
          </cell>
          <cell r="DG191">
            <v>0</v>
          </cell>
          <cell r="DK191">
            <v>0</v>
          </cell>
          <cell r="DL191">
            <v>0</v>
          </cell>
          <cell r="DN191">
            <v>0</v>
          </cell>
          <cell r="DP191">
            <v>0</v>
          </cell>
          <cell r="DQ191">
            <v>0</v>
          </cell>
          <cell r="DR191">
            <v>0</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W192">
            <v>183</v>
          </cell>
          <cell r="AX192">
            <v>0</v>
          </cell>
          <cell r="AY192">
            <v>0</v>
          </cell>
          <cell r="AZ192">
            <v>0</v>
          </cell>
          <cell r="BA192">
            <v>0</v>
          </cell>
          <cell r="BB192">
            <v>0</v>
          </cell>
          <cell r="BC192">
            <v>493357</v>
          </cell>
          <cell r="BL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1</v>
          </cell>
          <cell r="E193">
            <v>17432</v>
          </cell>
          <cell r="F193">
            <v>0</v>
          </cell>
          <cell r="G193">
            <v>938</v>
          </cell>
          <cell r="H193">
            <v>18370</v>
          </cell>
          <cell r="J193">
            <v>938</v>
          </cell>
          <cell r="K193">
            <v>2407.6490198772499</v>
          </cell>
          <cell r="L193">
            <v>3345.6490198772499</v>
          </cell>
          <cell r="N193">
            <v>15024.35098012275</v>
          </cell>
          <cell r="P193">
            <v>938</v>
          </cell>
          <cell r="Q193">
            <v>0</v>
          </cell>
          <cell r="R193">
            <v>0</v>
          </cell>
          <cell r="S193">
            <v>0</v>
          </cell>
          <cell r="T193">
            <v>2407.6490198772499</v>
          </cell>
          <cell r="U193">
            <v>3345.6490198772499</v>
          </cell>
          <cell r="W193">
            <v>10605.4</v>
          </cell>
          <cell r="AA193">
            <v>184</v>
          </cell>
          <cell r="AB193">
            <v>1</v>
          </cell>
          <cell r="AC193">
            <v>0</v>
          </cell>
          <cell r="AD193">
            <v>0</v>
          </cell>
          <cell r="AE193">
            <v>0</v>
          </cell>
          <cell r="AF193">
            <v>0</v>
          </cell>
          <cell r="AG193">
            <v>0</v>
          </cell>
          <cell r="AH193">
            <v>17432</v>
          </cell>
          <cell r="AI193">
            <v>0</v>
          </cell>
          <cell r="AJ193">
            <v>0</v>
          </cell>
          <cell r="AK193">
            <v>0</v>
          </cell>
          <cell r="AL193">
            <v>17432</v>
          </cell>
          <cell r="AM193">
            <v>0</v>
          </cell>
          <cell r="AN193">
            <v>938</v>
          </cell>
          <cell r="AO193">
            <v>18370</v>
          </cell>
          <cell r="AP193">
            <v>0</v>
          </cell>
          <cell r="AQ193">
            <v>0</v>
          </cell>
          <cell r="AR193">
            <v>0</v>
          </cell>
          <cell r="AS193">
            <v>0</v>
          </cell>
          <cell r="AT193">
            <v>0</v>
          </cell>
          <cell r="AU193">
            <v>18370</v>
          </cell>
          <cell r="AV193">
            <v>18370</v>
          </cell>
          <cell r="AW193">
            <v>184</v>
          </cell>
          <cell r="AX193">
            <v>0</v>
          </cell>
          <cell r="AY193">
            <v>0</v>
          </cell>
          <cell r="AZ193">
            <v>0</v>
          </cell>
          <cell r="BA193">
            <v>0</v>
          </cell>
          <cell r="BB193">
            <v>0</v>
          </cell>
          <cell r="BC193">
            <v>493357</v>
          </cell>
          <cell r="BL193">
            <v>0</v>
          </cell>
          <cell r="CA193">
            <v>184</v>
          </cell>
          <cell r="CB193">
            <v>184</v>
          </cell>
          <cell r="CC193" t="str">
            <v>MIDDLETON</v>
          </cell>
          <cell r="CD193">
            <v>17432</v>
          </cell>
          <cell r="CE193">
            <v>50541</v>
          </cell>
          <cell r="CF193">
            <v>0</v>
          </cell>
          <cell r="CG193">
            <v>8435.4</v>
          </cell>
          <cell r="CH193">
            <v>1232</v>
          </cell>
          <cell r="CI193">
            <v>0</v>
          </cell>
          <cell r="CJ193">
            <v>9667.4</v>
          </cell>
          <cell r="CK193">
            <v>2407.6490198772499</v>
          </cell>
          <cell r="DA193">
            <v>184</v>
          </cell>
          <cell r="DB193" t="str">
            <v>MIDDLETON</v>
          </cell>
          <cell r="DG193">
            <v>0</v>
          </cell>
          <cell r="DK193">
            <v>0</v>
          </cell>
          <cell r="DL193">
            <v>0</v>
          </cell>
          <cell r="DN193">
            <v>0</v>
          </cell>
          <cell r="DP193">
            <v>0</v>
          </cell>
          <cell r="DQ193">
            <v>0</v>
          </cell>
          <cell r="DR193">
            <v>0</v>
          </cell>
          <cell r="DT193">
            <v>0</v>
          </cell>
          <cell r="EC193">
            <v>-184</v>
          </cell>
        </row>
        <row r="194">
          <cell r="A194">
            <v>185</v>
          </cell>
          <cell r="B194">
            <v>185</v>
          </cell>
          <cell r="C194" t="str">
            <v>MILFORD</v>
          </cell>
          <cell r="D194">
            <v>109</v>
          </cell>
          <cell r="E194">
            <v>1453813.69</v>
          </cell>
          <cell r="F194">
            <v>0</v>
          </cell>
          <cell r="G194">
            <v>102242</v>
          </cell>
          <cell r="H194">
            <v>1556055.69</v>
          </cell>
          <cell r="J194">
            <v>102242</v>
          </cell>
          <cell r="K194">
            <v>331004.76341549534</v>
          </cell>
          <cell r="L194">
            <v>433246.76341549534</v>
          </cell>
          <cell r="N194">
            <v>1122808.9265845045</v>
          </cell>
          <cell r="P194">
            <v>102242</v>
          </cell>
          <cell r="Q194">
            <v>4945.6862137204971</v>
          </cell>
          <cell r="R194">
            <v>0</v>
          </cell>
          <cell r="S194">
            <v>0</v>
          </cell>
          <cell r="T194">
            <v>331004.76341549534</v>
          </cell>
          <cell r="U194">
            <v>438192.44962921587</v>
          </cell>
          <cell r="W194">
            <v>797715.97621372051</v>
          </cell>
          <cell r="AA194">
            <v>185</v>
          </cell>
          <cell r="AB194">
            <v>109</v>
          </cell>
          <cell r="AC194">
            <v>0</v>
          </cell>
          <cell r="AD194">
            <v>0</v>
          </cell>
          <cell r="AE194">
            <v>0</v>
          </cell>
          <cell r="AF194">
            <v>0</v>
          </cell>
          <cell r="AG194">
            <v>0</v>
          </cell>
          <cell r="AH194">
            <v>1469683</v>
          </cell>
          <cell r="AI194">
            <v>15869.31</v>
          </cell>
          <cell r="AJ194">
            <v>0</v>
          </cell>
          <cell r="AK194">
            <v>0</v>
          </cell>
          <cell r="AL194">
            <v>1453813.69</v>
          </cell>
          <cell r="AM194">
            <v>0</v>
          </cell>
          <cell r="AN194">
            <v>102242</v>
          </cell>
          <cell r="AO194">
            <v>1556055.69</v>
          </cell>
          <cell r="AP194">
            <v>0</v>
          </cell>
          <cell r="AQ194">
            <v>4945.6862137204971</v>
          </cell>
          <cell r="AR194">
            <v>0</v>
          </cell>
          <cell r="AS194">
            <v>0</v>
          </cell>
          <cell r="AT194">
            <v>4945.6862137204971</v>
          </cell>
          <cell r="AU194">
            <v>1561001.3762137203</v>
          </cell>
          <cell r="AV194">
            <v>1561001.3762137203</v>
          </cell>
          <cell r="AW194">
            <v>185</v>
          </cell>
          <cell r="AX194">
            <v>0</v>
          </cell>
          <cell r="AY194">
            <v>0</v>
          </cell>
          <cell r="AZ194">
            <v>0</v>
          </cell>
          <cell r="BA194">
            <v>0</v>
          </cell>
          <cell r="BB194">
            <v>4945.6862137204971</v>
          </cell>
          <cell r="BC194">
            <v>493357</v>
          </cell>
          <cell r="BL194">
            <v>0</v>
          </cell>
          <cell r="CA194">
            <v>185</v>
          </cell>
          <cell r="CB194">
            <v>185</v>
          </cell>
          <cell r="CC194" t="str">
            <v>MILFORD</v>
          </cell>
          <cell r="CD194">
            <v>1453813.69</v>
          </cell>
          <cell r="CE194">
            <v>1181028</v>
          </cell>
          <cell r="CF194">
            <v>272785.68999999994</v>
          </cell>
          <cell r="CG194">
            <v>203975.4</v>
          </cell>
          <cell r="CH194">
            <v>213767.2</v>
          </cell>
          <cell r="CI194">
            <v>0</v>
          </cell>
          <cell r="CJ194">
            <v>690528.29</v>
          </cell>
          <cell r="CK194">
            <v>331004.76341549534</v>
          </cell>
          <cell r="DA194">
            <v>185</v>
          </cell>
          <cell r="DB194" t="str">
            <v>MILFORD</v>
          </cell>
          <cell r="DG194">
            <v>0</v>
          </cell>
          <cell r="DK194">
            <v>0</v>
          </cell>
          <cell r="DL194">
            <v>0</v>
          </cell>
          <cell r="DN194">
            <v>0</v>
          </cell>
          <cell r="DP194">
            <v>272785.68999999994</v>
          </cell>
          <cell r="DQ194">
            <v>375027.68999999994</v>
          </cell>
          <cell r="DR194">
            <v>-102242</v>
          </cell>
          <cell r="DT194">
            <v>0</v>
          </cell>
          <cell r="EC194">
            <v>-185</v>
          </cell>
        </row>
        <row r="195">
          <cell r="A195">
            <v>186</v>
          </cell>
          <cell r="B195">
            <v>186</v>
          </cell>
          <cell r="C195" t="str">
            <v>MILLBURY</v>
          </cell>
          <cell r="D195">
            <v>11</v>
          </cell>
          <cell r="E195">
            <v>205537.61</v>
          </cell>
          <cell r="F195">
            <v>0</v>
          </cell>
          <cell r="G195">
            <v>10318</v>
          </cell>
          <cell r="H195">
            <v>215855.61</v>
          </cell>
          <cell r="J195">
            <v>10318</v>
          </cell>
          <cell r="K195">
            <v>12156.06731474122</v>
          </cell>
          <cell r="L195">
            <v>22474.06731474122</v>
          </cell>
          <cell r="N195">
            <v>193381.54268525876</v>
          </cell>
          <cell r="P195">
            <v>10318</v>
          </cell>
          <cell r="Q195">
            <v>0</v>
          </cell>
          <cell r="R195">
            <v>0</v>
          </cell>
          <cell r="S195">
            <v>0</v>
          </cell>
          <cell r="T195">
            <v>12156.06731474122</v>
          </cell>
          <cell r="U195">
            <v>22474.06731474122</v>
          </cell>
          <cell r="W195">
            <v>73814.2</v>
          </cell>
          <cell r="AA195">
            <v>186</v>
          </cell>
          <cell r="AB195">
            <v>11</v>
          </cell>
          <cell r="AC195">
            <v>0</v>
          </cell>
          <cell r="AD195">
            <v>0</v>
          </cell>
          <cell r="AE195">
            <v>0</v>
          </cell>
          <cell r="AF195">
            <v>0</v>
          </cell>
          <cell r="AG195">
            <v>0</v>
          </cell>
          <cell r="AH195">
            <v>207237</v>
          </cell>
          <cell r="AI195">
            <v>1699.39</v>
          </cell>
          <cell r="AJ195">
            <v>0</v>
          </cell>
          <cell r="AK195">
            <v>0</v>
          </cell>
          <cell r="AL195">
            <v>205537.61</v>
          </cell>
          <cell r="AM195">
            <v>0</v>
          </cell>
          <cell r="AN195">
            <v>10318</v>
          </cell>
          <cell r="AO195">
            <v>215855.61</v>
          </cell>
          <cell r="AP195">
            <v>0</v>
          </cell>
          <cell r="AQ195">
            <v>0</v>
          </cell>
          <cell r="AR195">
            <v>0</v>
          </cell>
          <cell r="AS195">
            <v>0</v>
          </cell>
          <cell r="AT195">
            <v>0</v>
          </cell>
          <cell r="AU195">
            <v>215855.61</v>
          </cell>
          <cell r="AV195">
            <v>215855.61</v>
          </cell>
          <cell r="AW195">
            <v>186</v>
          </cell>
          <cell r="AX195">
            <v>0</v>
          </cell>
          <cell r="AY195">
            <v>0</v>
          </cell>
          <cell r="AZ195">
            <v>0</v>
          </cell>
          <cell r="BA195">
            <v>0</v>
          </cell>
          <cell r="BB195">
            <v>0</v>
          </cell>
          <cell r="BC195">
            <v>493357</v>
          </cell>
          <cell r="BL195">
            <v>0</v>
          </cell>
          <cell r="CA195">
            <v>186</v>
          </cell>
          <cell r="CB195">
            <v>186</v>
          </cell>
          <cell r="CC195" t="str">
            <v>MILLBURY</v>
          </cell>
          <cell r="CD195">
            <v>205537.61</v>
          </cell>
          <cell r="CE195">
            <v>231402</v>
          </cell>
          <cell r="CF195">
            <v>0</v>
          </cell>
          <cell r="CG195">
            <v>42589.799999999996</v>
          </cell>
          <cell r="CH195">
            <v>20906.400000000001</v>
          </cell>
          <cell r="CI195">
            <v>0</v>
          </cell>
          <cell r="CJ195">
            <v>63496.2</v>
          </cell>
          <cell r="CK195">
            <v>12156.06731474122</v>
          </cell>
          <cell r="DA195">
            <v>186</v>
          </cell>
          <cell r="DB195" t="str">
            <v>MILLBURY</v>
          </cell>
          <cell r="DG195">
            <v>0</v>
          </cell>
          <cell r="DK195">
            <v>0</v>
          </cell>
          <cell r="DL195">
            <v>0</v>
          </cell>
          <cell r="DN195">
            <v>0</v>
          </cell>
          <cell r="DP195">
            <v>0</v>
          </cell>
          <cell r="DQ195">
            <v>0</v>
          </cell>
          <cell r="DR195">
            <v>0</v>
          </cell>
          <cell r="DT195">
            <v>0</v>
          </cell>
          <cell r="EC195">
            <v>-186</v>
          </cell>
        </row>
        <row r="196">
          <cell r="A196">
            <v>187</v>
          </cell>
          <cell r="B196">
            <v>187</v>
          </cell>
          <cell r="C196" t="str">
            <v>MILLIS</v>
          </cell>
          <cell r="D196">
            <v>5</v>
          </cell>
          <cell r="E196">
            <v>107017.65</v>
          </cell>
          <cell r="F196">
            <v>0</v>
          </cell>
          <cell r="G196">
            <v>4690</v>
          </cell>
          <cell r="H196">
            <v>111707.65</v>
          </cell>
          <cell r="J196">
            <v>4690</v>
          </cell>
          <cell r="K196">
            <v>14313.557434407496</v>
          </cell>
          <cell r="L196">
            <v>19003.557434407496</v>
          </cell>
          <cell r="N196">
            <v>92704.092565592495</v>
          </cell>
          <cell r="P196">
            <v>4690</v>
          </cell>
          <cell r="Q196">
            <v>88.455811336474881</v>
          </cell>
          <cell r="R196">
            <v>0</v>
          </cell>
          <cell r="S196">
            <v>0</v>
          </cell>
          <cell r="T196">
            <v>14313.557434407496</v>
          </cell>
          <cell r="U196">
            <v>19092.013245743969</v>
          </cell>
          <cell r="W196">
            <v>41175.305811336468</v>
          </cell>
          <cell r="AA196">
            <v>187</v>
          </cell>
          <cell r="AB196">
            <v>5</v>
          </cell>
          <cell r="AC196">
            <v>0</v>
          </cell>
          <cell r="AD196">
            <v>0</v>
          </cell>
          <cell r="AE196">
            <v>0</v>
          </cell>
          <cell r="AF196">
            <v>0</v>
          </cell>
          <cell r="AG196">
            <v>0</v>
          </cell>
          <cell r="AH196">
            <v>107469</v>
          </cell>
          <cell r="AI196">
            <v>451.34999999999997</v>
          </cell>
          <cell r="AJ196">
            <v>0</v>
          </cell>
          <cell r="AK196">
            <v>0</v>
          </cell>
          <cell r="AL196">
            <v>107017.65</v>
          </cell>
          <cell r="AM196">
            <v>0</v>
          </cell>
          <cell r="AN196">
            <v>4690</v>
          </cell>
          <cell r="AO196">
            <v>111707.65</v>
          </cell>
          <cell r="AP196">
            <v>0</v>
          </cell>
          <cell r="AQ196">
            <v>88.455811336474881</v>
          </cell>
          <cell r="AR196">
            <v>0</v>
          </cell>
          <cell r="AS196">
            <v>0</v>
          </cell>
          <cell r="AT196">
            <v>88.455811336474881</v>
          </cell>
          <cell r="AU196">
            <v>111796.10581133649</v>
          </cell>
          <cell r="AV196">
            <v>111796.10581133649</v>
          </cell>
          <cell r="AW196">
            <v>187</v>
          </cell>
          <cell r="AX196">
            <v>0</v>
          </cell>
          <cell r="AY196">
            <v>0</v>
          </cell>
          <cell r="AZ196">
            <v>0</v>
          </cell>
          <cell r="BA196">
            <v>0</v>
          </cell>
          <cell r="BB196">
            <v>88.455811336474881</v>
          </cell>
          <cell r="BC196">
            <v>493357</v>
          </cell>
          <cell r="BL196">
            <v>0</v>
          </cell>
          <cell r="CA196">
            <v>187</v>
          </cell>
          <cell r="CB196">
            <v>187</v>
          </cell>
          <cell r="CC196" t="str">
            <v>MILLIS</v>
          </cell>
          <cell r="CD196">
            <v>107017.65</v>
          </cell>
          <cell r="CE196">
            <v>98152</v>
          </cell>
          <cell r="CF196">
            <v>8865.6499999999942</v>
          </cell>
          <cell r="CG196">
            <v>19087.2</v>
          </cell>
          <cell r="CH196">
            <v>8444</v>
          </cell>
          <cell r="CI196">
            <v>0</v>
          </cell>
          <cell r="CJ196">
            <v>36396.849999999991</v>
          </cell>
          <cell r="CK196">
            <v>14313.557434407496</v>
          </cell>
          <cell r="DA196">
            <v>187</v>
          </cell>
          <cell r="DB196" t="str">
            <v>MILLIS</v>
          </cell>
          <cell r="DG196">
            <v>0</v>
          </cell>
          <cell r="DK196">
            <v>0</v>
          </cell>
          <cell r="DL196">
            <v>0</v>
          </cell>
          <cell r="DN196">
            <v>0</v>
          </cell>
          <cell r="DP196">
            <v>8865.6499999999942</v>
          </cell>
          <cell r="DQ196">
            <v>13555.649999999994</v>
          </cell>
          <cell r="DR196">
            <v>-4690</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W197">
            <v>188</v>
          </cell>
          <cell r="AX197">
            <v>0</v>
          </cell>
          <cell r="AY197">
            <v>0</v>
          </cell>
          <cell r="AZ197">
            <v>0</v>
          </cell>
          <cell r="BA197">
            <v>0</v>
          </cell>
          <cell r="BB197">
            <v>0</v>
          </cell>
          <cell r="BC197">
            <v>493357</v>
          </cell>
          <cell r="BL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5</v>
          </cell>
          <cell r="E198">
            <v>82725.100000000006</v>
          </cell>
          <cell r="F198">
            <v>0</v>
          </cell>
          <cell r="G198">
            <v>4690</v>
          </cell>
          <cell r="H198">
            <v>87415.1</v>
          </cell>
          <cell r="J198">
            <v>4690</v>
          </cell>
          <cell r="K198">
            <v>3701.4574137669952</v>
          </cell>
          <cell r="L198">
            <v>8391.4574137669952</v>
          </cell>
          <cell r="N198">
            <v>79023.642586233007</v>
          </cell>
          <cell r="P198">
            <v>4690</v>
          </cell>
          <cell r="Q198">
            <v>0</v>
          </cell>
          <cell r="R198">
            <v>0</v>
          </cell>
          <cell r="S198">
            <v>0</v>
          </cell>
          <cell r="T198">
            <v>3701.4574137669952</v>
          </cell>
          <cell r="U198">
            <v>8391.4574137669952</v>
          </cell>
          <cell r="W198">
            <v>17367.700000000004</v>
          </cell>
          <cell r="AA198">
            <v>189</v>
          </cell>
          <cell r="AB198">
            <v>5</v>
          </cell>
          <cell r="AC198">
            <v>0</v>
          </cell>
          <cell r="AD198">
            <v>0</v>
          </cell>
          <cell r="AE198">
            <v>0</v>
          </cell>
          <cell r="AF198">
            <v>0</v>
          </cell>
          <cell r="AG198">
            <v>0</v>
          </cell>
          <cell r="AH198">
            <v>83091</v>
          </cell>
          <cell r="AI198">
            <v>365.90000000000003</v>
          </cell>
          <cell r="AJ198">
            <v>0</v>
          </cell>
          <cell r="AK198">
            <v>0</v>
          </cell>
          <cell r="AL198">
            <v>82725.100000000006</v>
          </cell>
          <cell r="AM198">
            <v>0</v>
          </cell>
          <cell r="AN198">
            <v>4690</v>
          </cell>
          <cell r="AO198">
            <v>87415.1</v>
          </cell>
          <cell r="AP198">
            <v>0</v>
          </cell>
          <cell r="AQ198">
            <v>0</v>
          </cell>
          <cell r="AR198">
            <v>0</v>
          </cell>
          <cell r="AS198">
            <v>0</v>
          </cell>
          <cell r="AT198">
            <v>0</v>
          </cell>
          <cell r="AU198">
            <v>87415.1</v>
          </cell>
          <cell r="AV198">
            <v>87415.1</v>
          </cell>
          <cell r="AW198">
            <v>189</v>
          </cell>
          <cell r="AX198">
            <v>0</v>
          </cell>
          <cell r="AY198">
            <v>0</v>
          </cell>
          <cell r="AZ198">
            <v>0</v>
          </cell>
          <cell r="BA198">
            <v>0</v>
          </cell>
          <cell r="BB198">
            <v>0</v>
          </cell>
          <cell r="BC198">
            <v>493357</v>
          </cell>
          <cell r="BL198">
            <v>0</v>
          </cell>
          <cell r="CA198">
            <v>189</v>
          </cell>
          <cell r="CB198">
            <v>189</v>
          </cell>
          <cell r="CC198" t="str">
            <v>MILTON</v>
          </cell>
          <cell r="CD198">
            <v>82725.100000000006</v>
          </cell>
          <cell r="CE198">
            <v>82609</v>
          </cell>
          <cell r="CF198">
            <v>116.10000000000582</v>
          </cell>
          <cell r="CG198">
            <v>12561.6</v>
          </cell>
          <cell r="CH198">
            <v>0</v>
          </cell>
          <cell r="CI198">
            <v>0</v>
          </cell>
          <cell r="CJ198">
            <v>12677.700000000006</v>
          </cell>
          <cell r="CK198">
            <v>3701.4574137669952</v>
          </cell>
          <cell r="DA198">
            <v>189</v>
          </cell>
          <cell r="DB198" t="str">
            <v>MILTON</v>
          </cell>
          <cell r="DG198">
            <v>0</v>
          </cell>
          <cell r="DK198">
            <v>0</v>
          </cell>
          <cell r="DL198">
            <v>0</v>
          </cell>
          <cell r="DN198">
            <v>0</v>
          </cell>
          <cell r="DP198">
            <v>116.10000000000582</v>
          </cell>
          <cell r="DQ198">
            <v>4806.1000000000058</v>
          </cell>
          <cell r="DR198">
            <v>-4690</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W199">
            <v>190</v>
          </cell>
          <cell r="AX199">
            <v>0</v>
          </cell>
          <cell r="AY199">
            <v>0</v>
          </cell>
          <cell r="AZ199">
            <v>0</v>
          </cell>
          <cell r="BA199">
            <v>0</v>
          </cell>
          <cell r="BB199">
            <v>0</v>
          </cell>
          <cell r="BC199">
            <v>493357</v>
          </cell>
          <cell r="BL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47</v>
          </cell>
          <cell r="E200">
            <v>622341.41</v>
          </cell>
          <cell r="F200">
            <v>0</v>
          </cell>
          <cell r="G200">
            <v>44086</v>
          </cell>
          <cell r="H200">
            <v>666427.41</v>
          </cell>
          <cell r="J200">
            <v>44086</v>
          </cell>
          <cell r="K200">
            <v>52218.366745555853</v>
          </cell>
          <cell r="L200">
            <v>96304.366745555861</v>
          </cell>
          <cell r="N200">
            <v>570123.04325444414</v>
          </cell>
          <cell r="P200">
            <v>44086</v>
          </cell>
          <cell r="Q200">
            <v>0</v>
          </cell>
          <cell r="R200">
            <v>0</v>
          </cell>
          <cell r="S200">
            <v>0</v>
          </cell>
          <cell r="T200">
            <v>52218.366745555853</v>
          </cell>
          <cell r="U200">
            <v>96304.366745555861</v>
          </cell>
          <cell r="W200">
            <v>188709.61000000004</v>
          </cell>
          <cell r="AA200">
            <v>191</v>
          </cell>
          <cell r="AB200">
            <v>47</v>
          </cell>
          <cell r="AC200">
            <v>0</v>
          </cell>
          <cell r="AD200">
            <v>0</v>
          </cell>
          <cell r="AE200">
            <v>0</v>
          </cell>
          <cell r="AF200">
            <v>0</v>
          </cell>
          <cell r="AG200">
            <v>0</v>
          </cell>
          <cell r="AH200">
            <v>628403</v>
          </cell>
          <cell r="AI200">
            <v>6061.5900000000011</v>
          </cell>
          <cell r="AJ200">
            <v>0</v>
          </cell>
          <cell r="AK200">
            <v>0</v>
          </cell>
          <cell r="AL200">
            <v>622341.41</v>
          </cell>
          <cell r="AM200">
            <v>0</v>
          </cell>
          <cell r="AN200">
            <v>44086</v>
          </cell>
          <cell r="AO200">
            <v>666427.41</v>
          </cell>
          <cell r="AP200">
            <v>0</v>
          </cell>
          <cell r="AQ200">
            <v>0</v>
          </cell>
          <cell r="AR200">
            <v>0</v>
          </cell>
          <cell r="AS200">
            <v>0</v>
          </cell>
          <cell r="AT200">
            <v>0</v>
          </cell>
          <cell r="AU200">
            <v>666427.41</v>
          </cell>
          <cell r="AV200">
            <v>666427.41</v>
          </cell>
          <cell r="AW200">
            <v>191</v>
          </cell>
          <cell r="AX200">
            <v>0</v>
          </cell>
          <cell r="AY200">
            <v>0</v>
          </cell>
          <cell r="AZ200">
            <v>0</v>
          </cell>
          <cell r="BA200">
            <v>0</v>
          </cell>
          <cell r="BB200">
            <v>0</v>
          </cell>
          <cell r="BC200">
            <v>493357</v>
          </cell>
          <cell r="BL200">
            <v>0</v>
          </cell>
          <cell r="CA200">
            <v>191</v>
          </cell>
          <cell r="CB200">
            <v>191</v>
          </cell>
          <cell r="CC200" t="str">
            <v>MONSON</v>
          </cell>
          <cell r="CD200">
            <v>622341.41</v>
          </cell>
          <cell r="CE200">
            <v>588498</v>
          </cell>
          <cell r="CF200">
            <v>33843.410000000033</v>
          </cell>
          <cell r="CG200">
            <v>64378.2</v>
          </cell>
          <cell r="CH200">
            <v>46402</v>
          </cell>
          <cell r="CI200">
            <v>0</v>
          </cell>
          <cell r="CJ200">
            <v>144623.61000000004</v>
          </cell>
          <cell r="CK200">
            <v>52218.366745555853</v>
          </cell>
          <cell r="DA200">
            <v>191</v>
          </cell>
          <cell r="DB200" t="str">
            <v>MONSON</v>
          </cell>
          <cell r="DG200">
            <v>0</v>
          </cell>
          <cell r="DK200">
            <v>0</v>
          </cell>
          <cell r="DL200">
            <v>0</v>
          </cell>
          <cell r="DN200">
            <v>0</v>
          </cell>
          <cell r="DP200">
            <v>33843.410000000033</v>
          </cell>
          <cell r="DQ200">
            <v>77929.410000000033</v>
          </cell>
          <cell r="DR200">
            <v>-44086</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W201">
            <v>192</v>
          </cell>
          <cell r="AX201">
            <v>0</v>
          </cell>
          <cell r="AY201">
            <v>0</v>
          </cell>
          <cell r="AZ201">
            <v>0</v>
          </cell>
          <cell r="BA201">
            <v>0</v>
          </cell>
          <cell r="BB201">
            <v>0</v>
          </cell>
          <cell r="BC201">
            <v>493357</v>
          </cell>
          <cell r="BL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W202">
            <v>193</v>
          </cell>
          <cell r="AX202">
            <v>0</v>
          </cell>
          <cell r="AY202">
            <v>0</v>
          </cell>
          <cell r="AZ202">
            <v>0</v>
          </cell>
          <cell r="BA202">
            <v>0</v>
          </cell>
          <cell r="BB202">
            <v>0</v>
          </cell>
          <cell r="BC202">
            <v>493357</v>
          </cell>
          <cell r="BL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W203">
            <v>194</v>
          </cell>
          <cell r="AX203">
            <v>0</v>
          </cell>
          <cell r="AY203">
            <v>0</v>
          </cell>
          <cell r="AZ203">
            <v>0</v>
          </cell>
          <cell r="BA203">
            <v>0</v>
          </cell>
          <cell r="BB203">
            <v>0</v>
          </cell>
          <cell r="BC203">
            <v>493357</v>
          </cell>
          <cell r="BL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W204">
            <v>195</v>
          </cell>
          <cell r="AX204">
            <v>0</v>
          </cell>
          <cell r="AY204">
            <v>0</v>
          </cell>
          <cell r="AZ204">
            <v>0</v>
          </cell>
          <cell r="BA204">
            <v>0</v>
          </cell>
          <cell r="BB204">
            <v>0</v>
          </cell>
          <cell r="BC204">
            <v>493357</v>
          </cell>
          <cell r="BL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v>
          </cell>
          <cell r="E205">
            <v>120757.75999999999</v>
          </cell>
          <cell r="F205">
            <v>0</v>
          </cell>
          <cell r="G205">
            <v>7504</v>
          </cell>
          <cell r="H205">
            <v>128261.75999999999</v>
          </cell>
          <cell r="J205">
            <v>7504</v>
          </cell>
          <cell r="K205">
            <v>4197.9301816808465</v>
          </cell>
          <cell r="L205">
            <v>11701.930181680847</v>
          </cell>
          <cell r="N205">
            <v>116559.82981831915</v>
          </cell>
          <cell r="P205">
            <v>7504</v>
          </cell>
          <cell r="Q205">
            <v>0</v>
          </cell>
          <cell r="R205">
            <v>0</v>
          </cell>
          <cell r="S205">
            <v>0</v>
          </cell>
          <cell r="T205">
            <v>4197.9301816808465</v>
          </cell>
          <cell r="U205">
            <v>11701.930181680847</v>
          </cell>
          <cell r="W205">
            <v>51517</v>
          </cell>
          <cell r="AA205">
            <v>196</v>
          </cell>
          <cell r="AB205">
            <v>8</v>
          </cell>
          <cell r="AC205">
            <v>0</v>
          </cell>
          <cell r="AD205">
            <v>0</v>
          </cell>
          <cell r="AE205">
            <v>0</v>
          </cell>
          <cell r="AF205">
            <v>0</v>
          </cell>
          <cell r="AG205">
            <v>0</v>
          </cell>
          <cell r="AH205">
            <v>122488</v>
          </cell>
          <cell r="AI205">
            <v>1730.2400000000002</v>
          </cell>
          <cell r="AJ205">
            <v>0</v>
          </cell>
          <cell r="AK205">
            <v>0</v>
          </cell>
          <cell r="AL205">
            <v>120757.75999999999</v>
          </cell>
          <cell r="AM205">
            <v>0</v>
          </cell>
          <cell r="AN205">
            <v>7504</v>
          </cell>
          <cell r="AO205">
            <v>128261.75999999999</v>
          </cell>
          <cell r="AP205">
            <v>0</v>
          </cell>
          <cell r="AQ205">
            <v>0</v>
          </cell>
          <cell r="AR205">
            <v>0</v>
          </cell>
          <cell r="AS205">
            <v>0</v>
          </cell>
          <cell r="AT205">
            <v>0</v>
          </cell>
          <cell r="AU205">
            <v>128261.75999999999</v>
          </cell>
          <cell r="AV205">
            <v>128261.75999999999</v>
          </cell>
          <cell r="AW205">
            <v>196</v>
          </cell>
          <cell r="AX205">
            <v>0</v>
          </cell>
          <cell r="AY205">
            <v>0</v>
          </cell>
          <cell r="AZ205">
            <v>0</v>
          </cell>
          <cell r="BA205">
            <v>0</v>
          </cell>
          <cell r="BB205">
            <v>0</v>
          </cell>
          <cell r="BC205">
            <v>493357</v>
          </cell>
          <cell r="BL205">
            <v>0</v>
          </cell>
          <cell r="CA205">
            <v>196</v>
          </cell>
          <cell r="CB205">
            <v>196</v>
          </cell>
          <cell r="CC205" t="str">
            <v>NAHANT</v>
          </cell>
          <cell r="CD205">
            <v>120757.75999999999</v>
          </cell>
          <cell r="CE205">
            <v>123360</v>
          </cell>
          <cell r="CF205">
            <v>0</v>
          </cell>
          <cell r="CG205">
            <v>14707.8</v>
          </cell>
          <cell r="CH205">
            <v>29305.200000000001</v>
          </cell>
          <cell r="CI205">
            <v>0</v>
          </cell>
          <cell r="CJ205">
            <v>44013</v>
          </cell>
          <cell r="CK205">
            <v>4197.9301816808465</v>
          </cell>
          <cell r="DA205">
            <v>196</v>
          </cell>
          <cell r="DB205" t="str">
            <v>NAHANT</v>
          </cell>
          <cell r="DG205">
            <v>0</v>
          </cell>
          <cell r="DK205">
            <v>0</v>
          </cell>
          <cell r="DL205">
            <v>0</v>
          </cell>
          <cell r="DN205">
            <v>0</v>
          </cell>
          <cell r="DP205">
            <v>0</v>
          </cell>
          <cell r="DQ205">
            <v>4901.7599999999948</v>
          </cell>
          <cell r="DR205">
            <v>-4901.7599999999948</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W206">
            <v>197</v>
          </cell>
          <cell r="AX206">
            <v>0</v>
          </cell>
          <cell r="AY206">
            <v>0</v>
          </cell>
          <cell r="AZ206">
            <v>0</v>
          </cell>
          <cell r="BA206">
            <v>0</v>
          </cell>
          <cell r="BB206">
            <v>0</v>
          </cell>
          <cell r="BC206">
            <v>493357</v>
          </cell>
          <cell r="BL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18</v>
          </cell>
          <cell r="E207">
            <v>249888</v>
          </cell>
          <cell r="F207">
            <v>0</v>
          </cell>
          <cell r="G207">
            <v>16884</v>
          </cell>
          <cell r="H207">
            <v>266772</v>
          </cell>
          <cell r="J207">
            <v>16884</v>
          </cell>
          <cell r="K207">
            <v>24872</v>
          </cell>
          <cell r="L207">
            <v>41756</v>
          </cell>
          <cell r="N207">
            <v>225016</v>
          </cell>
          <cell r="P207">
            <v>16884</v>
          </cell>
          <cell r="Q207">
            <v>0</v>
          </cell>
          <cell r="R207">
            <v>0</v>
          </cell>
          <cell r="S207">
            <v>0</v>
          </cell>
          <cell r="T207">
            <v>24872</v>
          </cell>
          <cell r="U207">
            <v>41756</v>
          </cell>
          <cell r="W207">
            <v>41756</v>
          </cell>
          <cell r="AA207">
            <v>198</v>
          </cell>
          <cell r="AB207">
            <v>18</v>
          </cell>
          <cell r="AC207">
            <v>0</v>
          </cell>
          <cell r="AD207">
            <v>0</v>
          </cell>
          <cell r="AE207">
            <v>0</v>
          </cell>
          <cell r="AF207">
            <v>0</v>
          </cell>
          <cell r="AG207">
            <v>0</v>
          </cell>
          <cell r="AH207">
            <v>249888</v>
          </cell>
          <cell r="AI207">
            <v>0</v>
          </cell>
          <cell r="AJ207">
            <v>0</v>
          </cell>
          <cell r="AK207">
            <v>0</v>
          </cell>
          <cell r="AL207">
            <v>249888</v>
          </cell>
          <cell r="AM207">
            <v>0</v>
          </cell>
          <cell r="AN207">
            <v>16884</v>
          </cell>
          <cell r="AO207">
            <v>266772</v>
          </cell>
          <cell r="AP207">
            <v>0</v>
          </cell>
          <cell r="AQ207">
            <v>0</v>
          </cell>
          <cell r="AR207">
            <v>0</v>
          </cell>
          <cell r="AS207">
            <v>0</v>
          </cell>
          <cell r="AT207">
            <v>0</v>
          </cell>
          <cell r="AU207">
            <v>266772</v>
          </cell>
          <cell r="AV207">
            <v>266772</v>
          </cell>
          <cell r="AW207">
            <v>198</v>
          </cell>
          <cell r="AX207">
            <v>0</v>
          </cell>
          <cell r="AY207">
            <v>0</v>
          </cell>
          <cell r="AZ207">
            <v>0</v>
          </cell>
          <cell r="BA207">
            <v>0</v>
          </cell>
          <cell r="BB207">
            <v>0</v>
          </cell>
          <cell r="BC207">
            <v>493357</v>
          </cell>
          <cell r="BL207">
            <v>0</v>
          </cell>
          <cell r="CA207">
            <v>198</v>
          </cell>
          <cell r="CB207">
            <v>198</v>
          </cell>
          <cell r="CC207" t="str">
            <v>NATICK</v>
          </cell>
          <cell r="CD207">
            <v>249888</v>
          </cell>
          <cell r="CE207">
            <v>225016</v>
          </cell>
          <cell r="CF207">
            <v>24872</v>
          </cell>
          <cell r="CG207">
            <v>0</v>
          </cell>
          <cell r="CH207">
            <v>0</v>
          </cell>
          <cell r="CI207">
            <v>0</v>
          </cell>
          <cell r="CJ207">
            <v>24872</v>
          </cell>
          <cell r="CK207">
            <v>24872</v>
          </cell>
          <cell r="DA207">
            <v>198</v>
          </cell>
          <cell r="DB207" t="str">
            <v>NATICK</v>
          </cell>
          <cell r="DG207">
            <v>0</v>
          </cell>
          <cell r="DK207">
            <v>0</v>
          </cell>
          <cell r="DL207">
            <v>0</v>
          </cell>
          <cell r="DN207">
            <v>0</v>
          </cell>
          <cell r="DP207">
            <v>24872</v>
          </cell>
          <cell r="DQ207">
            <v>41756</v>
          </cell>
          <cell r="DR207">
            <v>-16884</v>
          </cell>
          <cell r="DT207">
            <v>0</v>
          </cell>
          <cell r="EC207">
            <v>-198</v>
          </cell>
        </row>
        <row r="208">
          <cell r="A208">
            <v>199</v>
          </cell>
          <cell r="B208">
            <v>199</v>
          </cell>
          <cell r="C208" t="str">
            <v>NEEDHAM</v>
          </cell>
          <cell r="D208">
            <v>6</v>
          </cell>
          <cell r="E208">
            <v>145185</v>
          </cell>
          <cell r="F208">
            <v>0</v>
          </cell>
          <cell r="G208">
            <v>5628</v>
          </cell>
          <cell r="H208">
            <v>150813</v>
          </cell>
          <cell r="J208">
            <v>5628</v>
          </cell>
          <cell r="K208">
            <v>66469</v>
          </cell>
          <cell r="L208">
            <v>72097</v>
          </cell>
          <cell r="N208">
            <v>78716</v>
          </cell>
          <cell r="P208">
            <v>5628</v>
          </cell>
          <cell r="Q208">
            <v>0</v>
          </cell>
          <cell r="R208">
            <v>0</v>
          </cell>
          <cell r="S208">
            <v>0</v>
          </cell>
          <cell r="T208">
            <v>66469</v>
          </cell>
          <cell r="U208">
            <v>72097</v>
          </cell>
          <cell r="W208">
            <v>75123.399999999994</v>
          </cell>
          <cell r="AA208">
            <v>199</v>
          </cell>
          <cell r="AB208">
            <v>6</v>
          </cell>
          <cell r="AC208">
            <v>0</v>
          </cell>
          <cell r="AD208">
            <v>0</v>
          </cell>
          <cell r="AE208">
            <v>0</v>
          </cell>
          <cell r="AF208">
            <v>0</v>
          </cell>
          <cell r="AG208">
            <v>0</v>
          </cell>
          <cell r="AH208">
            <v>145185</v>
          </cell>
          <cell r="AI208">
            <v>0</v>
          </cell>
          <cell r="AJ208">
            <v>0</v>
          </cell>
          <cell r="AK208">
            <v>0</v>
          </cell>
          <cell r="AL208">
            <v>145185</v>
          </cell>
          <cell r="AM208">
            <v>0</v>
          </cell>
          <cell r="AN208">
            <v>5628</v>
          </cell>
          <cell r="AO208">
            <v>150813</v>
          </cell>
          <cell r="AP208">
            <v>0</v>
          </cell>
          <cell r="AQ208">
            <v>0</v>
          </cell>
          <cell r="AR208">
            <v>0</v>
          </cell>
          <cell r="AS208">
            <v>0</v>
          </cell>
          <cell r="AT208">
            <v>0</v>
          </cell>
          <cell r="AU208">
            <v>150813</v>
          </cell>
          <cell r="AV208">
            <v>150813</v>
          </cell>
          <cell r="AW208">
            <v>199</v>
          </cell>
          <cell r="AX208">
            <v>0</v>
          </cell>
          <cell r="AY208">
            <v>0</v>
          </cell>
          <cell r="AZ208">
            <v>0</v>
          </cell>
          <cell r="BA208">
            <v>0</v>
          </cell>
          <cell r="BB208">
            <v>0</v>
          </cell>
          <cell r="BC208">
            <v>493357</v>
          </cell>
          <cell r="BL208">
            <v>0</v>
          </cell>
          <cell r="CA208">
            <v>199</v>
          </cell>
          <cell r="CB208">
            <v>199</v>
          </cell>
          <cell r="CC208" t="str">
            <v>NEEDHAM</v>
          </cell>
          <cell r="CD208">
            <v>145185</v>
          </cell>
          <cell r="CE208">
            <v>78716</v>
          </cell>
          <cell r="CF208">
            <v>66469</v>
          </cell>
          <cell r="CG208">
            <v>0</v>
          </cell>
          <cell r="CH208">
            <v>3026.4</v>
          </cell>
          <cell r="CI208">
            <v>0</v>
          </cell>
          <cell r="CJ208">
            <v>69495.399999999994</v>
          </cell>
          <cell r="CK208">
            <v>66469</v>
          </cell>
          <cell r="DA208">
            <v>199</v>
          </cell>
          <cell r="DB208" t="str">
            <v>NEEDHAM</v>
          </cell>
          <cell r="DG208">
            <v>0</v>
          </cell>
          <cell r="DK208">
            <v>0</v>
          </cell>
          <cell r="DL208">
            <v>0</v>
          </cell>
          <cell r="DN208">
            <v>0</v>
          </cell>
          <cell r="DP208">
            <v>66469</v>
          </cell>
          <cell r="DQ208">
            <v>72097</v>
          </cell>
          <cell r="DR208">
            <v>-5628</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W209">
            <v>200</v>
          </cell>
          <cell r="AX209">
            <v>0</v>
          </cell>
          <cell r="AY209">
            <v>0</v>
          </cell>
          <cell r="AZ209">
            <v>0</v>
          </cell>
          <cell r="BA209">
            <v>0</v>
          </cell>
          <cell r="BB209">
            <v>0</v>
          </cell>
          <cell r="BC209">
            <v>493357</v>
          </cell>
          <cell r="BL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1457</v>
          </cell>
          <cell r="E210">
            <v>21116538.569999997</v>
          </cell>
          <cell r="F210">
            <v>214454</v>
          </cell>
          <cell r="G210">
            <v>1366666</v>
          </cell>
          <cell r="H210">
            <v>22697658.569999997</v>
          </cell>
          <cell r="J210">
            <v>1366666</v>
          </cell>
          <cell r="K210">
            <v>4543879.3712246036</v>
          </cell>
          <cell r="L210">
            <v>5910545.3712246036</v>
          </cell>
          <cell r="N210">
            <v>16787113.198775392</v>
          </cell>
          <cell r="P210">
            <v>1366666</v>
          </cell>
          <cell r="Q210">
            <v>0</v>
          </cell>
          <cell r="R210">
            <v>0</v>
          </cell>
          <cell r="S210">
            <v>0</v>
          </cell>
          <cell r="T210">
            <v>4543879.3712246036</v>
          </cell>
          <cell r="U210">
            <v>5910545.3712246036</v>
          </cell>
          <cell r="W210">
            <v>7124484.1699999962</v>
          </cell>
          <cell r="AA210">
            <v>201</v>
          </cell>
          <cell r="AB210">
            <v>1457</v>
          </cell>
          <cell r="AC210">
            <v>0</v>
          </cell>
          <cell r="AD210">
            <v>0</v>
          </cell>
          <cell r="AE210">
            <v>0</v>
          </cell>
          <cell r="AF210">
            <v>0</v>
          </cell>
          <cell r="AG210">
            <v>0</v>
          </cell>
          <cell r="AH210">
            <v>21234541</v>
          </cell>
          <cell r="AI210">
            <v>118002.43000000001</v>
          </cell>
          <cell r="AJ210">
            <v>0</v>
          </cell>
          <cell r="AK210">
            <v>0</v>
          </cell>
          <cell r="AL210">
            <v>21116538.569999997</v>
          </cell>
          <cell r="AM210">
            <v>214454</v>
          </cell>
          <cell r="AN210">
            <v>1366666</v>
          </cell>
          <cell r="AO210">
            <v>22697658.569999997</v>
          </cell>
          <cell r="AP210">
            <v>0</v>
          </cell>
          <cell r="AQ210">
            <v>0</v>
          </cell>
          <cell r="AR210">
            <v>0</v>
          </cell>
          <cell r="AS210">
            <v>0</v>
          </cell>
          <cell r="AT210">
            <v>0</v>
          </cell>
          <cell r="AU210">
            <v>22697658.569999997</v>
          </cell>
          <cell r="AV210">
            <v>22697658.569999997</v>
          </cell>
          <cell r="AW210">
            <v>201</v>
          </cell>
          <cell r="AX210">
            <v>0</v>
          </cell>
          <cell r="AY210">
            <v>0</v>
          </cell>
          <cell r="AZ210">
            <v>0</v>
          </cell>
          <cell r="BA210">
            <v>0</v>
          </cell>
          <cell r="BB210">
            <v>0</v>
          </cell>
          <cell r="BC210">
            <v>493357</v>
          </cell>
          <cell r="BL210">
            <v>0</v>
          </cell>
          <cell r="CA210">
            <v>201</v>
          </cell>
          <cell r="CB210">
            <v>201</v>
          </cell>
          <cell r="CC210" t="str">
            <v>NEW BEDFORD</v>
          </cell>
          <cell r="CD210">
            <v>21116538.569999997</v>
          </cell>
          <cell r="CE210">
            <v>16777750</v>
          </cell>
          <cell r="CF210">
            <v>4338788.5699999966</v>
          </cell>
          <cell r="CG210">
            <v>718552.79999999993</v>
          </cell>
          <cell r="CH210">
            <v>700476.8</v>
          </cell>
          <cell r="CI210">
            <v>0</v>
          </cell>
          <cell r="CJ210">
            <v>5757818.1699999962</v>
          </cell>
          <cell r="CK210">
            <v>4543879.3712246036</v>
          </cell>
          <cell r="DA210">
            <v>201</v>
          </cell>
          <cell r="DB210" t="str">
            <v>NEW BEDFORD</v>
          </cell>
          <cell r="DG210">
            <v>0</v>
          </cell>
          <cell r="DK210">
            <v>0</v>
          </cell>
          <cell r="DL210">
            <v>0</v>
          </cell>
          <cell r="DN210">
            <v>0</v>
          </cell>
          <cell r="DP210">
            <v>4338788.5699999966</v>
          </cell>
          <cell r="DQ210">
            <v>5919908.5699999966</v>
          </cell>
          <cell r="DR210">
            <v>-1581120</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W211">
            <v>202</v>
          </cell>
          <cell r="AX211">
            <v>0</v>
          </cell>
          <cell r="AY211">
            <v>0</v>
          </cell>
          <cell r="AZ211">
            <v>0</v>
          </cell>
          <cell r="BA211">
            <v>0</v>
          </cell>
          <cell r="BB211">
            <v>0</v>
          </cell>
          <cell r="BC211">
            <v>493357</v>
          </cell>
          <cell r="BL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W212">
            <v>203</v>
          </cell>
          <cell r="AX212">
            <v>0</v>
          </cell>
          <cell r="AY212">
            <v>0</v>
          </cell>
          <cell r="AZ212">
            <v>0</v>
          </cell>
          <cell r="BA212">
            <v>0</v>
          </cell>
          <cell r="BB212">
            <v>0</v>
          </cell>
          <cell r="BC212">
            <v>493357</v>
          </cell>
          <cell r="BL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143</v>
          </cell>
          <cell r="E213">
            <v>2256842</v>
          </cell>
          <cell r="F213">
            <v>0</v>
          </cell>
          <cell r="G213">
            <v>134134</v>
          </cell>
          <cell r="H213">
            <v>2390976</v>
          </cell>
          <cell r="J213">
            <v>134134</v>
          </cell>
          <cell r="K213">
            <v>144781.39187582143</v>
          </cell>
          <cell r="L213">
            <v>278915.3918758214</v>
          </cell>
          <cell r="N213">
            <v>2112060.6081241788</v>
          </cell>
          <cell r="P213">
            <v>134134</v>
          </cell>
          <cell r="Q213">
            <v>0</v>
          </cell>
          <cell r="R213">
            <v>0</v>
          </cell>
          <cell r="S213">
            <v>0</v>
          </cell>
          <cell r="T213">
            <v>144781.39187582143</v>
          </cell>
          <cell r="U213">
            <v>278915.3918758214</v>
          </cell>
          <cell r="W213">
            <v>350401.2</v>
          </cell>
          <cell r="AA213">
            <v>204</v>
          </cell>
          <cell r="AB213">
            <v>143</v>
          </cell>
          <cell r="AC213">
            <v>0</v>
          </cell>
          <cell r="AD213">
            <v>0</v>
          </cell>
          <cell r="AE213">
            <v>0</v>
          </cell>
          <cell r="AF213">
            <v>0</v>
          </cell>
          <cell r="AG213">
            <v>0</v>
          </cell>
          <cell r="AH213">
            <v>2256842</v>
          </cell>
          <cell r="AI213">
            <v>0</v>
          </cell>
          <cell r="AJ213">
            <v>0</v>
          </cell>
          <cell r="AK213">
            <v>0</v>
          </cell>
          <cell r="AL213">
            <v>2256842</v>
          </cell>
          <cell r="AM213">
            <v>0</v>
          </cell>
          <cell r="AN213">
            <v>134134</v>
          </cell>
          <cell r="AO213">
            <v>2390976</v>
          </cell>
          <cell r="AP213">
            <v>0</v>
          </cell>
          <cell r="AQ213">
            <v>0</v>
          </cell>
          <cell r="AR213">
            <v>0</v>
          </cell>
          <cell r="AS213">
            <v>0</v>
          </cell>
          <cell r="AT213">
            <v>0</v>
          </cell>
          <cell r="AU213">
            <v>2390976</v>
          </cell>
          <cell r="AV213">
            <v>2390976</v>
          </cell>
          <cell r="AW213">
            <v>204</v>
          </cell>
          <cell r="AX213">
            <v>0</v>
          </cell>
          <cell r="AY213">
            <v>0</v>
          </cell>
          <cell r="AZ213">
            <v>0</v>
          </cell>
          <cell r="BA213">
            <v>0</v>
          </cell>
          <cell r="BB213">
            <v>0</v>
          </cell>
          <cell r="BC213">
            <v>493357</v>
          </cell>
          <cell r="BL213">
            <v>0</v>
          </cell>
          <cell r="CA213">
            <v>204</v>
          </cell>
          <cell r="CB213">
            <v>206</v>
          </cell>
          <cell r="CC213" t="str">
            <v>NEWBURYPORT</v>
          </cell>
          <cell r="CD213">
            <v>2256842</v>
          </cell>
          <cell r="CE213">
            <v>2140614</v>
          </cell>
          <cell r="CF213">
            <v>116228</v>
          </cell>
          <cell r="CG213">
            <v>100039.2</v>
          </cell>
          <cell r="CH213">
            <v>0</v>
          </cell>
          <cell r="CI213">
            <v>0</v>
          </cell>
          <cell r="CJ213">
            <v>216267.2</v>
          </cell>
          <cell r="CK213">
            <v>144781.39187582143</v>
          </cell>
          <cell r="DA213">
            <v>204</v>
          </cell>
          <cell r="DB213" t="str">
            <v>NEWBURYPORT</v>
          </cell>
          <cell r="DG213">
            <v>0</v>
          </cell>
          <cell r="DK213">
            <v>0</v>
          </cell>
          <cell r="DL213">
            <v>0</v>
          </cell>
          <cell r="DN213">
            <v>0</v>
          </cell>
          <cell r="DP213">
            <v>116228</v>
          </cell>
          <cell r="DQ213">
            <v>250362</v>
          </cell>
          <cell r="DR213">
            <v>-134134</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W214">
            <v>205</v>
          </cell>
          <cell r="AX214">
            <v>0</v>
          </cell>
          <cell r="AY214">
            <v>0</v>
          </cell>
          <cell r="AZ214">
            <v>0</v>
          </cell>
          <cell r="BA214">
            <v>0</v>
          </cell>
          <cell r="BB214">
            <v>0</v>
          </cell>
          <cell r="BC214">
            <v>493357</v>
          </cell>
          <cell r="BL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W215">
            <v>206</v>
          </cell>
          <cell r="AX215">
            <v>0</v>
          </cell>
          <cell r="AY215">
            <v>0</v>
          </cell>
          <cell r="AZ215">
            <v>0</v>
          </cell>
          <cell r="BA215">
            <v>0</v>
          </cell>
          <cell r="BB215">
            <v>0</v>
          </cell>
          <cell r="BC215">
            <v>493357</v>
          </cell>
          <cell r="BL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6</v>
          </cell>
          <cell r="E216">
            <v>133035</v>
          </cell>
          <cell r="F216">
            <v>0</v>
          </cell>
          <cell r="G216">
            <v>5628</v>
          </cell>
          <cell r="H216">
            <v>138663</v>
          </cell>
          <cell r="J216">
            <v>5628</v>
          </cell>
          <cell r="K216">
            <v>42793.500387783635</v>
          </cell>
          <cell r="L216">
            <v>48421.500387783635</v>
          </cell>
          <cell r="N216">
            <v>90241.499612216372</v>
          </cell>
          <cell r="P216">
            <v>5628</v>
          </cell>
          <cell r="Q216">
            <v>0</v>
          </cell>
          <cell r="R216">
            <v>0</v>
          </cell>
          <cell r="S216">
            <v>0</v>
          </cell>
          <cell r="T216">
            <v>42793.500387783635</v>
          </cell>
          <cell r="U216">
            <v>48421.500387783635</v>
          </cell>
          <cell r="W216">
            <v>62287.6</v>
          </cell>
          <cell r="AA216">
            <v>207</v>
          </cell>
          <cell r="AB216">
            <v>6</v>
          </cell>
          <cell r="AC216">
            <v>0</v>
          </cell>
          <cell r="AD216">
            <v>0</v>
          </cell>
          <cell r="AE216">
            <v>0</v>
          </cell>
          <cell r="AF216">
            <v>0</v>
          </cell>
          <cell r="AG216">
            <v>0</v>
          </cell>
          <cell r="AH216">
            <v>133035</v>
          </cell>
          <cell r="AI216">
            <v>0</v>
          </cell>
          <cell r="AJ216">
            <v>0</v>
          </cell>
          <cell r="AK216">
            <v>0</v>
          </cell>
          <cell r="AL216">
            <v>133035</v>
          </cell>
          <cell r="AM216">
            <v>0</v>
          </cell>
          <cell r="AN216">
            <v>5628</v>
          </cell>
          <cell r="AO216">
            <v>138663</v>
          </cell>
          <cell r="AP216">
            <v>0</v>
          </cell>
          <cell r="AQ216">
            <v>0</v>
          </cell>
          <cell r="AR216">
            <v>0</v>
          </cell>
          <cell r="AS216">
            <v>0</v>
          </cell>
          <cell r="AT216">
            <v>0</v>
          </cell>
          <cell r="AU216">
            <v>138663</v>
          </cell>
          <cell r="AV216">
            <v>138663</v>
          </cell>
          <cell r="AW216">
            <v>207</v>
          </cell>
          <cell r="AX216">
            <v>0</v>
          </cell>
          <cell r="AY216">
            <v>0</v>
          </cell>
          <cell r="AZ216">
            <v>0</v>
          </cell>
          <cell r="BA216">
            <v>0</v>
          </cell>
          <cell r="BB216">
            <v>0</v>
          </cell>
          <cell r="BC216">
            <v>493357</v>
          </cell>
          <cell r="BL216">
            <v>0</v>
          </cell>
          <cell r="CA216">
            <v>207</v>
          </cell>
          <cell r="CB216">
            <v>207</v>
          </cell>
          <cell r="CC216" t="str">
            <v>NEWTON</v>
          </cell>
          <cell r="CD216">
            <v>133035</v>
          </cell>
          <cell r="CE216">
            <v>95780</v>
          </cell>
          <cell r="CF216">
            <v>37255</v>
          </cell>
          <cell r="CG216">
            <v>19404.599999999999</v>
          </cell>
          <cell r="CH216">
            <v>0</v>
          </cell>
          <cell r="CI216">
            <v>0</v>
          </cell>
          <cell r="CJ216">
            <v>56659.6</v>
          </cell>
          <cell r="CK216">
            <v>42793.500387783635</v>
          </cell>
          <cell r="DA216">
            <v>207</v>
          </cell>
          <cell r="DB216" t="str">
            <v>NEWTON</v>
          </cell>
          <cell r="DG216">
            <v>0</v>
          </cell>
          <cell r="DK216">
            <v>0</v>
          </cell>
          <cell r="DL216">
            <v>0</v>
          </cell>
          <cell r="DN216">
            <v>0</v>
          </cell>
          <cell r="DP216">
            <v>37255</v>
          </cell>
          <cell r="DQ216">
            <v>42883</v>
          </cell>
          <cell r="DR216">
            <v>-5628</v>
          </cell>
          <cell r="DT216">
            <v>0</v>
          </cell>
          <cell r="EC216">
            <v>-207</v>
          </cell>
        </row>
        <row r="217">
          <cell r="A217">
            <v>208</v>
          </cell>
          <cell r="B217">
            <v>208</v>
          </cell>
          <cell r="C217" t="str">
            <v>NORFOLK</v>
          </cell>
          <cell r="D217">
            <v>17</v>
          </cell>
          <cell r="E217">
            <v>309680.07999999996</v>
          </cell>
          <cell r="F217">
            <v>0</v>
          </cell>
          <cell r="G217">
            <v>15946</v>
          </cell>
          <cell r="H217">
            <v>325626.07999999996</v>
          </cell>
          <cell r="J217">
            <v>15946</v>
          </cell>
          <cell r="K217">
            <v>124558.82877899734</v>
          </cell>
          <cell r="L217">
            <v>140504.82877899735</v>
          </cell>
          <cell r="N217">
            <v>185121.2512210026</v>
          </cell>
          <cell r="P217">
            <v>15946</v>
          </cell>
          <cell r="Q217">
            <v>211.12329018663974</v>
          </cell>
          <cell r="R217">
            <v>0</v>
          </cell>
          <cell r="S217">
            <v>0</v>
          </cell>
          <cell r="T217">
            <v>124558.82877899734</v>
          </cell>
          <cell r="U217">
            <v>140715.95206918399</v>
          </cell>
          <cell r="W217">
            <v>197739.60329018658</v>
          </cell>
          <cell r="AA217">
            <v>208</v>
          </cell>
          <cell r="AB217">
            <v>17</v>
          </cell>
          <cell r="AC217">
            <v>0</v>
          </cell>
          <cell r="AD217">
            <v>0</v>
          </cell>
          <cell r="AE217">
            <v>0</v>
          </cell>
          <cell r="AF217">
            <v>0</v>
          </cell>
          <cell r="AG217">
            <v>0</v>
          </cell>
          <cell r="AH217">
            <v>310679</v>
          </cell>
          <cell r="AI217">
            <v>998.92</v>
          </cell>
          <cell r="AJ217">
            <v>0</v>
          </cell>
          <cell r="AK217">
            <v>0</v>
          </cell>
          <cell r="AL217">
            <v>309680.07999999996</v>
          </cell>
          <cell r="AM217">
            <v>0</v>
          </cell>
          <cell r="AN217">
            <v>15946</v>
          </cell>
          <cell r="AO217">
            <v>325626.07999999996</v>
          </cell>
          <cell r="AP217">
            <v>0</v>
          </cell>
          <cell r="AQ217">
            <v>211.12329018663974</v>
          </cell>
          <cell r="AR217">
            <v>0</v>
          </cell>
          <cell r="AS217">
            <v>0</v>
          </cell>
          <cell r="AT217">
            <v>211.12329018663974</v>
          </cell>
          <cell r="AU217">
            <v>325837.20329018665</v>
          </cell>
          <cell r="AV217">
            <v>325837.20329018665</v>
          </cell>
          <cell r="AW217">
            <v>208</v>
          </cell>
          <cell r="AX217">
            <v>0</v>
          </cell>
          <cell r="AY217">
            <v>0</v>
          </cell>
          <cell r="AZ217">
            <v>0</v>
          </cell>
          <cell r="BA217">
            <v>0</v>
          </cell>
          <cell r="BB217">
            <v>211.12329018663974</v>
          </cell>
          <cell r="BC217">
            <v>493357</v>
          </cell>
          <cell r="BL217">
            <v>0</v>
          </cell>
          <cell r="CA217">
            <v>208</v>
          </cell>
          <cell r="CB217">
            <v>208</v>
          </cell>
          <cell r="CC217" t="str">
            <v>NORFOLK</v>
          </cell>
          <cell r="CD217">
            <v>309680.07999999996</v>
          </cell>
          <cell r="CE217">
            <v>186120</v>
          </cell>
          <cell r="CF217">
            <v>123560.07999999996</v>
          </cell>
          <cell r="CG217">
            <v>3499.2</v>
          </cell>
          <cell r="CH217">
            <v>54523.200000000004</v>
          </cell>
          <cell r="CI217">
            <v>0</v>
          </cell>
          <cell r="CJ217">
            <v>181582.47999999995</v>
          </cell>
          <cell r="CK217">
            <v>124558.82877899734</v>
          </cell>
          <cell r="DA217">
            <v>208</v>
          </cell>
          <cell r="DB217" t="str">
            <v>NORFOLK</v>
          </cell>
          <cell r="DG217">
            <v>0</v>
          </cell>
          <cell r="DK217">
            <v>0</v>
          </cell>
          <cell r="DL217">
            <v>0</v>
          </cell>
          <cell r="DN217">
            <v>0</v>
          </cell>
          <cell r="DP217">
            <v>123560.07999999996</v>
          </cell>
          <cell r="DQ217">
            <v>139506.07999999996</v>
          </cell>
          <cell r="DR217">
            <v>-15946</v>
          </cell>
          <cell r="DT217">
            <v>0</v>
          </cell>
          <cell r="EC217">
            <v>-208</v>
          </cell>
        </row>
        <row r="218">
          <cell r="A218">
            <v>209</v>
          </cell>
          <cell r="B218">
            <v>209</v>
          </cell>
          <cell r="C218" t="str">
            <v>NORTH ADAMS</v>
          </cell>
          <cell r="D218">
            <v>69</v>
          </cell>
          <cell r="E218">
            <v>1152645</v>
          </cell>
          <cell r="F218">
            <v>0</v>
          </cell>
          <cell r="G218">
            <v>64722</v>
          </cell>
          <cell r="H218">
            <v>1217367</v>
          </cell>
          <cell r="J218">
            <v>64722</v>
          </cell>
          <cell r="K218">
            <v>207545</v>
          </cell>
          <cell r="L218">
            <v>272267</v>
          </cell>
          <cell r="N218">
            <v>945100</v>
          </cell>
          <cell r="P218">
            <v>64722</v>
          </cell>
          <cell r="Q218">
            <v>0</v>
          </cell>
          <cell r="R218">
            <v>0</v>
          </cell>
          <cell r="S218">
            <v>0</v>
          </cell>
          <cell r="T218">
            <v>207545</v>
          </cell>
          <cell r="U218">
            <v>272267</v>
          </cell>
          <cell r="W218">
            <v>304654.59999999998</v>
          </cell>
          <cell r="AA218">
            <v>209</v>
          </cell>
          <cell r="AB218">
            <v>69</v>
          </cell>
          <cell r="AC218">
            <v>0</v>
          </cell>
          <cell r="AD218">
            <v>0</v>
          </cell>
          <cell r="AE218">
            <v>0</v>
          </cell>
          <cell r="AF218">
            <v>0</v>
          </cell>
          <cell r="AG218">
            <v>0</v>
          </cell>
          <cell r="AH218">
            <v>1152645</v>
          </cell>
          <cell r="AI218">
            <v>0</v>
          </cell>
          <cell r="AJ218">
            <v>0</v>
          </cell>
          <cell r="AK218">
            <v>0</v>
          </cell>
          <cell r="AL218">
            <v>1152645</v>
          </cell>
          <cell r="AM218">
            <v>0</v>
          </cell>
          <cell r="AN218">
            <v>64722</v>
          </cell>
          <cell r="AO218">
            <v>1217367</v>
          </cell>
          <cell r="AP218">
            <v>0</v>
          </cell>
          <cell r="AQ218">
            <v>0</v>
          </cell>
          <cell r="AR218">
            <v>0</v>
          </cell>
          <cell r="AS218">
            <v>0</v>
          </cell>
          <cell r="AT218">
            <v>0</v>
          </cell>
          <cell r="AU218">
            <v>1217367</v>
          </cell>
          <cell r="AV218">
            <v>1217367</v>
          </cell>
          <cell r="AW218">
            <v>209</v>
          </cell>
          <cell r="AX218">
            <v>0</v>
          </cell>
          <cell r="AY218">
            <v>0</v>
          </cell>
          <cell r="AZ218">
            <v>0</v>
          </cell>
          <cell r="BA218">
            <v>0</v>
          </cell>
          <cell r="BB218">
            <v>0</v>
          </cell>
          <cell r="BC218">
            <v>493357</v>
          </cell>
          <cell r="BL218">
            <v>0</v>
          </cell>
          <cell r="CA218">
            <v>209</v>
          </cell>
          <cell r="CB218">
            <v>209</v>
          </cell>
          <cell r="CC218" t="str">
            <v>NORTH ADAMS</v>
          </cell>
          <cell r="CD218">
            <v>1152645</v>
          </cell>
          <cell r="CE218">
            <v>945100</v>
          </cell>
          <cell r="CF218">
            <v>207545</v>
          </cell>
          <cell r="CG218">
            <v>0</v>
          </cell>
          <cell r="CH218">
            <v>32387.600000000002</v>
          </cell>
          <cell r="CI218">
            <v>0</v>
          </cell>
          <cell r="CJ218">
            <v>239932.6</v>
          </cell>
          <cell r="CK218">
            <v>207545</v>
          </cell>
          <cell r="DA218">
            <v>209</v>
          </cell>
          <cell r="DB218" t="str">
            <v>NORTH ADAMS</v>
          </cell>
          <cell r="DG218">
            <v>0</v>
          </cell>
          <cell r="DK218">
            <v>0</v>
          </cell>
          <cell r="DL218">
            <v>0</v>
          </cell>
          <cell r="DN218">
            <v>0</v>
          </cell>
          <cell r="DP218">
            <v>207545</v>
          </cell>
          <cell r="DQ218">
            <v>272267</v>
          </cell>
          <cell r="DR218">
            <v>-64722</v>
          </cell>
          <cell r="DT218">
            <v>0</v>
          </cell>
          <cell r="EC218">
            <v>-209</v>
          </cell>
        </row>
        <row r="219">
          <cell r="A219">
            <v>210</v>
          </cell>
          <cell r="B219">
            <v>214</v>
          </cell>
          <cell r="C219" t="str">
            <v>NORTHAMPTON</v>
          </cell>
          <cell r="D219">
            <v>165</v>
          </cell>
          <cell r="E219">
            <v>2303723</v>
          </cell>
          <cell r="F219">
            <v>0</v>
          </cell>
          <cell r="G219">
            <v>154770</v>
          </cell>
          <cell r="H219">
            <v>2458493</v>
          </cell>
          <cell r="J219">
            <v>154770</v>
          </cell>
          <cell r="K219">
            <v>42846.014363191483</v>
          </cell>
          <cell r="L219">
            <v>197616.0143631915</v>
          </cell>
          <cell r="N219">
            <v>2260876.9856368084</v>
          </cell>
          <cell r="P219">
            <v>154770</v>
          </cell>
          <cell r="Q219">
            <v>0</v>
          </cell>
          <cell r="R219">
            <v>0</v>
          </cell>
          <cell r="S219">
            <v>0</v>
          </cell>
          <cell r="T219">
            <v>42846.014363191483</v>
          </cell>
          <cell r="U219">
            <v>197616.0143631915</v>
          </cell>
          <cell r="W219">
            <v>304884.59999999998</v>
          </cell>
          <cell r="AA219">
            <v>210</v>
          </cell>
          <cell r="AB219">
            <v>165</v>
          </cell>
          <cell r="AC219">
            <v>0</v>
          </cell>
          <cell r="AD219">
            <v>0</v>
          </cell>
          <cell r="AE219">
            <v>0</v>
          </cell>
          <cell r="AF219">
            <v>0</v>
          </cell>
          <cell r="AG219">
            <v>0</v>
          </cell>
          <cell r="AH219">
            <v>2303723</v>
          </cell>
          <cell r="AI219">
            <v>0</v>
          </cell>
          <cell r="AJ219">
            <v>0</v>
          </cell>
          <cell r="AK219">
            <v>0</v>
          </cell>
          <cell r="AL219">
            <v>2303723</v>
          </cell>
          <cell r="AM219">
            <v>0</v>
          </cell>
          <cell r="AN219">
            <v>154770</v>
          </cell>
          <cell r="AO219">
            <v>2458493</v>
          </cell>
          <cell r="AP219">
            <v>0</v>
          </cell>
          <cell r="AQ219">
            <v>0</v>
          </cell>
          <cell r="AR219">
            <v>0</v>
          </cell>
          <cell r="AS219">
            <v>0</v>
          </cell>
          <cell r="AT219">
            <v>0</v>
          </cell>
          <cell r="AU219">
            <v>2458493</v>
          </cell>
          <cell r="AV219">
            <v>2458493</v>
          </cell>
          <cell r="AW219">
            <v>210</v>
          </cell>
          <cell r="AX219">
            <v>0</v>
          </cell>
          <cell r="AY219">
            <v>0</v>
          </cell>
          <cell r="AZ219">
            <v>0</v>
          </cell>
          <cell r="BA219">
            <v>0</v>
          </cell>
          <cell r="BB219">
            <v>0</v>
          </cell>
          <cell r="BC219">
            <v>493357</v>
          </cell>
          <cell r="BL219">
            <v>0</v>
          </cell>
          <cell r="CA219">
            <v>210</v>
          </cell>
          <cell r="CB219">
            <v>214</v>
          </cell>
          <cell r="CC219" t="str">
            <v>NORTHAMPTON</v>
          </cell>
          <cell r="CD219">
            <v>2303723</v>
          </cell>
          <cell r="CE219">
            <v>2403606</v>
          </cell>
          <cell r="CF219">
            <v>0</v>
          </cell>
          <cell r="CG219">
            <v>150114.6</v>
          </cell>
          <cell r="CH219">
            <v>0</v>
          </cell>
          <cell r="CI219">
            <v>0</v>
          </cell>
          <cell r="CJ219">
            <v>150114.6</v>
          </cell>
          <cell r="CK219">
            <v>42846.014363191483</v>
          </cell>
          <cell r="DA219">
            <v>210</v>
          </cell>
          <cell r="DB219" t="str">
            <v>NORTHAMPTON</v>
          </cell>
          <cell r="DG219">
            <v>0</v>
          </cell>
          <cell r="DK219">
            <v>0</v>
          </cell>
          <cell r="DL219">
            <v>0</v>
          </cell>
          <cell r="DN219">
            <v>0</v>
          </cell>
          <cell r="DP219">
            <v>0</v>
          </cell>
          <cell r="DQ219">
            <v>54887</v>
          </cell>
          <cell r="DR219">
            <v>-54887</v>
          </cell>
          <cell r="DT219">
            <v>0</v>
          </cell>
          <cell r="EC219">
            <v>-210</v>
          </cell>
        </row>
        <row r="220">
          <cell r="A220">
            <v>211</v>
          </cell>
          <cell r="B220">
            <v>210</v>
          </cell>
          <cell r="C220" t="str">
            <v>NORTH ANDOVER</v>
          </cell>
          <cell r="D220">
            <v>9</v>
          </cell>
          <cell r="E220">
            <v>142974.99</v>
          </cell>
          <cell r="F220">
            <v>0</v>
          </cell>
          <cell r="G220">
            <v>8442</v>
          </cell>
          <cell r="H220">
            <v>151416.99</v>
          </cell>
          <cell r="J220">
            <v>8442</v>
          </cell>
          <cell r="K220">
            <v>21601.189885499651</v>
          </cell>
          <cell r="L220">
            <v>30043.189885499651</v>
          </cell>
          <cell r="N220">
            <v>121373.80011450034</v>
          </cell>
          <cell r="P220">
            <v>8442</v>
          </cell>
          <cell r="Q220">
            <v>0</v>
          </cell>
          <cell r="R220">
            <v>0</v>
          </cell>
          <cell r="S220">
            <v>0</v>
          </cell>
          <cell r="T220">
            <v>21601.189885499651</v>
          </cell>
          <cell r="U220">
            <v>30043.189885499651</v>
          </cell>
          <cell r="W220">
            <v>48835.589999999989</v>
          </cell>
          <cell r="AA220">
            <v>211</v>
          </cell>
          <cell r="AB220">
            <v>9</v>
          </cell>
          <cell r="AC220">
            <v>0</v>
          </cell>
          <cell r="AD220">
            <v>0</v>
          </cell>
          <cell r="AE220">
            <v>0</v>
          </cell>
          <cell r="AF220">
            <v>0</v>
          </cell>
          <cell r="AG220">
            <v>0</v>
          </cell>
          <cell r="AH220">
            <v>144027</v>
          </cell>
          <cell r="AI220">
            <v>1052.01</v>
          </cell>
          <cell r="AJ220">
            <v>0</v>
          </cell>
          <cell r="AK220">
            <v>0</v>
          </cell>
          <cell r="AL220">
            <v>142974.99</v>
          </cell>
          <cell r="AM220">
            <v>0</v>
          </cell>
          <cell r="AN220">
            <v>8442</v>
          </cell>
          <cell r="AO220">
            <v>151416.99</v>
          </cell>
          <cell r="AP220">
            <v>0</v>
          </cell>
          <cell r="AQ220">
            <v>0</v>
          </cell>
          <cell r="AR220">
            <v>0</v>
          </cell>
          <cell r="AS220">
            <v>0</v>
          </cell>
          <cell r="AT220">
            <v>0</v>
          </cell>
          <cell r="AU220">
            <v>151416.99</v>
          </cell>
          <cell r="AV220">
            <v>151416.99</v>
          </cell>
          <cell r="AW220">
            <v>211</v>
          </cell>
          <cell r="AX220">
            <v>0</v>
          </cell>
          <cell r="AY220">
            <v>0</v>
          </cell>
          <cell r="AZ220">
            <v>0</v>
          </cell>
          <cell r="BA220">
            <v>0</v>
          </cell>
          <cell r="BB220">
            <v>0</v>
          </cell>
          <cell r="BC220">
            <v>493357</v>
          </cell>
          <cell r="BL220">
            <v>0</v>
          </cell>
          <cell r="CA220">
            <v>211</v>
          </cell>
          <cell r="CB220">
            <v>210</v>
          </cell>
          <cell r="CC220" t="str">
            <v>NORTH ANDOVER</v>
          </cell>
          <cell r="CD220">
            <v>142974.99</v>
          </cell>
          <cell r="CE220">
            <v>128880</v>
          </cell>
          <cell r="CF220">
            <v>14094.989999999991</v>
          </cell>
          <cell r="CG220">
            <v>26298.6</v>
          </cell>
          <cell r="CH220">
            <v>0</v>
          </cell>
          <cell r="CI220">
            <v>0</v>
          </cell>
          <cell r="CJ220">
            <v>40393.589999999989</v>
          </cell>
          <cell r="CK220">
            <v>21601.189885499651</v>
          </cell>
          <cell r="DA220">
            <v>211</v>
          </cell>
          <cell r="DB220" t="str">
            <v>NORTH ANDOVER</v>
          </cell>
          <cell r="DG220">
            <v>0</v>
          </cell>
          <cell r="DK220">
            <v>0</v>
          </cell>
          <cell r="DL220">
            <v>0</v>
          </cell>
          <cell r="DN220">
            <v>0</v>
          </cell>
          <cell r="DP220">
            <v>14094.989999999991</v>
          </cell>
          <cell r="DQ220">
            <v>22536.989999999991</v>
          </cell>
          <cell r="DR220">
            <v>-8442</v>
          </cell>
          <cell r="DT220">
            <v>0</v>
          </cell>
          <cell r="EC220">
            <v>-211</v>
          </cell>
        </row>
        <row r="221">
          <cell r="A221">
            <v>212</v>
          </cell>
          <cell r="B221">
            <v>211</v>
          </cell>
          <cell r="C221" t="str">
            <v>NORTH ATTLEBOROUGH</v>
          </cell>
          <cell r="D221">
            <v>158</v>
          </cell>
          <cell r="E221">
            <v>2167539.1200000006</v>
          </cell>
          <cell r="F221">
            <v>0</v>
          </cell>
          <cell r="G221">
            <v>148204</v>
          </cell>
          <cell r="H221">
            <v>2315743.1200000006</v>
          </cell>
          <cell r="J221">
            <v>148204</v>
          </cell>
          <cell r="K221">
            <v>131031.88968629675</v>
          </cell>
          <cell r="L221">
            <v>279235.88968629675</v>
          </cell>
          <cell r="N221">
            <v>2036507.2303137039</v>
          </cell>
          <cell r="P221">
            <v>148204</v>
          </cell>
          <cell r="Q221">
            <v>175.26538623730926</v>
          </cell>
          <cell r="R221">
            <v>0</v>
          </cell>
          <cell r="S221">
            <v>0</v>
          </cell>
          <cell r="T221">
            <v>131031.88968629675</v>
          </cell>
          <cell r="U221">
            <v>279411.15507253405</v>
          </cell>
          <cell r="W221">
            <v>387444.98538623785</v>
          </cell>
          <cell r="AA221">
            <v>212</v>
          </cell>
          <cell r="AB221">
            <v>158</v>
          </cell>
          <cell r="AC221">
            <v>0</v>
          </cell>
          <cell r="AD221">
            <v>0</v>
          </cell>
          <cell r="AE221">
            <v>0</v>
          </cell>
          <cell r="AF221">
            <v>0</v>
          </cell>
          <cell r="AG221">
            <v>0</v>
          </cell>
          <cell r="AH221">
            <v>2195799</v>
          </cell>
          <cell r="AI221">
            <v>28259.880000000005</v>
          </cell>
          <cell r="AJ221">
            <v>0</v>
          </cell>
          <cell r="AK221">
            <v>0</v>
          </cell>
          <cell r="AL221">
            <v>2167539.1200000006</v>
          </cell>
          <cell r="AM221">
            <v>0</v>
          </cell>
          <cell r="AN221">
            <v>148204</v>
          </cell>
          <cell r="AO221">
            <v>2315743.12</v>
          </cell>
          <cell r="AP221">
            <v>0</v>
          </cell>
          <cell r="AQ221">
            <v>175.26538623730926</v>
          </cell>
          <cell r="AR221">
            <v>0</v>
          </cell>
          <cell r="AS221">
            <v>0</v>
          </cell>
          <cell r="AT221">
            <v>175.26538623730926</v>
          </cell>
          <cell r="AU221">
            <v>2315918.3853862374</v>
          </cell>
          <cell r="AV221">
            <v>2315918.3853862374</v>
          </cell>
          <cell r="AW221">
            <v>212</v>
          </cell>
          <cell r="AX221">
            <v>0</v>
          </cell>
          <cell r="AY221">
            <v>0</v>
          </cell>
          <cell r="AZ221">
            <v>0</v>
          </cell>
          <cell r="BA221">
            <v>0</v>
          </cell>
          <cell r="BB221">
            <v>175.26538623730926</v>
          </cell>
          <cell r="BC221">
            <v>493357</v>
          </cell>
          <cell r="BL221">
            <v>0</v>
          </cell>
          <cell r="CA221">
            <v>212</v>
          </cell>
          <cell r="CB221">
            <v>211</v>
          </cell>
          <cell r="CC221" t="str">
            <v>NORTH ATTLEBOROUGH</v>
          </cell>
          <cell r="CD221">
            <v>2167539.1200000006</v>
          </cell>
          <cell r="CE221">
            <v>2068933</v>
          </cell>
          <cell r="CF221">
            <v>98606.120000000577</v>
          </cell>
          <cell r="CG221">
            <v>113606.39999999999</v>
          </cell>
          <cell r="CH221">
            <v>26853.200000000001</v>
          </cell>
          <cell r="CI221">
            <v>0</v>
          </cell>
          <cell r="CJ221">
            <v>239065.72000000058</v>
          </cell>
          <cell r="CK221">
            <v>131031.88968629675</v>
          </cell>
          <cell r="DA221">
            <v>212</v>
          </cell>
          <cell r="DB221" t="str">
            <v>NORTH ATTLEBOROUGH</v>
          </cell>
          <cell r="DG221">
            <v>0</v>
          </cell>
          <cell r="DK221">
            <v>0</v>
          </cell>
          <cell r="DL221">
            <v>0</v>
          </cell>
          <cell r="DN221">
            <v>0</v>
          </cell>
          <cell r="DP221">
            <v>98606.120000000577</v>
          </cell>
          <cell r="DQ221">
            <v>246810.12000000011</v>
          </cell>
          <cell r="DR221">
            <v>-148203.99999999953</v>
          </cell>
          <cell r="DT221">
            <v>0</v>
          </cell>
          <cell r="EC221">
            <v>-212</v>
          </cell>
        </row>
        <row r="222">
          <cell r="A222">
            <v>213</v>
          </cell>
          <cell r="B222">
            <v>215</v>
          </cell>
          <cell r="C222" t="str">
            <v>NORTHBOROUGH</v>
          </cell>
          <cell r="D222">
            <v>2</v>
          </cell>
          <cell r="E222">
            <v>34517.14</v>
          </cell>
          <cell r="F222">
            <v>0</v>
          </cell>
          <cell r="G222">
            <v>1876</v>
          </cell>
          <cell r="H222">
            <v>36393.14</v>
          </cell>
          <cell r="J222">
            <v>1876</v>
          </cell>
          <cell r="K222">
            <v>765.13999999999942</v>
          </cell>
          <cell r="L222">
            <v>2641.1399999999994</v>
          </cell>
          <cell r="N222">
            <v>33752</v>
          </cell>
          <cell r="P222">
            <v>1876</v>
          </cell>
          <cell r="Q222">
            <v>103.51240029923005</v>
          </cell>
          <cell r="R222">
            <v>0</v>
          </cell>
          <cell r="S222">
            <v>0</v>
          </cell>
          <cell r="T222">
            <v>765.13999999999942</v>
          </cell>
          <cell r="U222">
            <v>2744.6524002992292</v>
          </cell>
          <cell r="W222">
            <v>2744.6524002992292</v>
          </cell>
          <cell r="AA222">
            <v>213</v>
          </cell>
          <cell r="AB222">
            <v>2</v>
          </cell>
          <cell r="AC222">
            <v>0</v>
          </cell>
          <cell r="AD222">
            <v>0</v>
          </cell>
          <cell r="AE222">
            <v>0</v>
          </cell>
          <cell r="AF222">
            <v>0</v>
          </cell>
          <cell r="AG222">
            <v>0</v>
          </cell>
          <cell r="AH222">
            <v>34666</v>
          </cell>
          <cell r="AI222">
            <v>148.86000000000001</v>
          </cell>
          <cell r="AJ222">
            <v>0</v>
          </cell>
          <cell r="AK222">
            <v>0</v>
          </cell>
          <cell r="AL222">
            <v>34517.14</v>
          </cell>
          <cell r="AM222">
            <v>0</v>
          </cell>
          <cell r="AN222">
            <v>1876</v>
          </cell>
          <cell r="AO222">
            <v>36393.14</v>
          </cell>
          <cell r="AP222">
            <v>0</v>
          </cell>
          <cell r="AQ222">
            <v>103.51240029923005</v>
          </cell>
          <cell r="AR222">
            <v>0</v>
          </cell>
          <cell r="AS222">
            <v>0</v>
          </cell>
          <cell r="AT222">
            <v>103.51240029923005</v>
          </cell>
          <cell r="AU222">
            <v>36496.65240029923</v>
          </cell>
          <cell r="AV222">
            <v>36496.65240029923</v>
          </cell>
          <cell r="AW222">
            <v>213</v>
          </cell>
          <cell r="AX222">
            <v>0</v>
          </cell>
          <cell r="AY222">
            <v>0</v>
          </cell>
          <cell r="AZ222">
            <v>0</v>
          </cell>
          <cell r="BA222">
            <v>0</v>
          </cell>
          <cell r="BB222">
            <v>103.51240029923005</v>
          </cell>
          <cell r="BC222">
            <v>493357</v>
          </cell>
          <cell r="BL222">
            <v>0</v>
          </cell>
          <cell r="CA222">
            <v>213</v>
          </cell>
          <cell r="CB222">
            <v>215</v>
          </cell>
          <cell r="CC222" t="str">
            <v>NORTHBOROUGH</v>
          </cell>
          <cell r="CD222">
            <v>34517.14</v>
          </cell>
          <cell r="CE222">
            <v>33752</v>
          </cell>
          <cell r="CF222">
            <v>765.13999999999942</v>
          </cell>
          <cell r="CG222">
            <v>0</v>
          </cell>
          <cell r="CH222">
            <v>0</v>
          </cell>
          <cell r="CI222">
            <v>0</v>
          </cell>
          <cell r="CJ222">
            <v>765.13999999999942</v>
          </cell>
          <cell r="CK222">
            <v>765.13999999999942</v>
          </cell>
          <cell r="DA222">
            <v>213</v>
          </cell>
          <cell r="DB222" t="str">
            <v>NORTHBOROUGH</v>
          </cell>
          <cell r="DG222">
            <v>0</v>
          </cell>
          <cell r="DK222">
            <v>0</v>
          </cell>
          <cell r="DL222">
            <v>0</v>
          </cell>
          <cell r="DN222">
            <v>0</v>
          </cell>
          <cell r="DP222">
            <v>765.13999999999942</v>
          </cell>
          <cell r="DQ222">
            <v>2641.1399999999994</v>
          </cell>
          <cell r="DR222">
            <v>-1876</v>
          </cell>
          <cell r="DT222">
            <v>0</v>
          </cell>
          <cell r="EC222">
            <v>-213</v>
          </cell>
        </row>
        <row r="223">
          <cell r="A223">
            <v>214</v>
          </cell>
          <cell r="B223">
            <v>216</v>
          </cell>
          <cell r="C223" t="str">
            <v>NORTHBRIDGE</v>
          </cell>
          <cell r="D223">
            <v>4</v>
          </cell>
          <cell r="E223">
            <v>56908.320000000007</v>
          </cell>
          <cell r="F223">
            <v>0</v>
          </cell>
          <cell r="G223">
            <v>3752</v>
          </cell>
          <cell r="H223">
            <v>60660.320000000007</v>
          </cell>
          <cell r="J223">
            <v>3752</v>
          </cell>
          <cell r="K223">
            <v>16636.910180319599</v>
          </cell>
          <cell r="L223">
            <v>20388.910180319599</v>
          </cell>
          <cell r="N223">
            <v>40271.409819680412</v>
          </cell>
          <cell r="P223">
            <v>3752</v>
          </cell>
          <cell r="Q223">
            <v>64.64744352023601</v>
          </cell>
          <cell r="R223">
            <v>0</v>
          </cell>
          <cell r="S223">
            <v>0</v>
          </cell>
          <cell r="T223">
            <v>16636.910180319599</v>
          </cell>
          <cell r="U223">
            <v>20453.557623839835</v>
          </cell>
          <cell r="W223">
            <v>20477.567443520242</v>
          </cell>
          <cell r="AA223">
            <v>214</v>
          </cell>
          <cell r="AB223">
            <v>4</v>
          </cell>
          <cell r="AC223">
            <v>0</v>
          </cell>
          <cell r="AD223">
            <v>0</v>
          </cell>
          <cell r="AE223">
            <v>0</v>
          </cell>
          <cell r="AF223">
            <v>0</v>
          </cell>
          <cell r="AG223">
            <v>0</v>
          </cell>
          <cell r="AH223">
            <v>57700</v>
          </cell>
          <cell r="AI223">
            <v>791.68</v>
          </cell>
          <cell r="AJ223">
            <v>0</v>
          </cell>
          <cell r="AK223">
            <v>0</v>
          </cell>
          <cell r="AL223">
            <v>56908.320000000007</v>
          </cell>
          <cell r="AM223">
            <v>0</v>
          </cell>
          <cell r="AN223">
            <v>3752</v>
          </cell>
          <cell r="AO223">
            <v>60660.320000000007</v>
          </cell>
          <cell r="AP223">
            <v>0</v>
          </cell>
          <cell r="AQ223">
            <v>64.64744352023601</v>
          </cell>
          <cell r="AR223">
            <v>0</v>
          </cell>
          <cell r="AS223">
            <v>0</v>
          </cell>
          <cell r="AT223">
            <v>64.64744352023601</v>
          </cell>
          <cell r="AU223">
            <v>60724.96744352024</v>
          </cell>
          <cell r="AV223">
            <v>60724.96744352024</v>
          </cell>
          <cell r="AW223">
            <v>214</v>
          </cell>
          <cell r="AX223">
            <v>0</v>
          </cell>
          <cell r="AY223">
            <v>0</v>
          </cell>
          <cell r="AZ223">
            <v>0</v>
          </cell>
          <cell r="BA223">
            <v>0</v>
          </cell>
          <cell r="BB223">
            <v>64.64744352023601</v>
          </cell>
          <cell r="BC223">
            <v>493357</v>
          </cell>
          <cell r="BL223">
            <v>0</v>
          </cell>
          <cell r="CA223">
            <v>214</v>
          </cell>
          <cell r="CB223">
            <v>216</v>
          </cell>
          <cell r="CC223" t="str">
            <v>NORTHBRIDGE</v>
          </cell>
          <cell r="CD223">
            <v>56908.320000000007</v>
          </cell>
          <cell r="CE223">
            <v>40281</v>
          </cell>
          <cell r="CF223">
            <v>16627.320000000007</v>
          </cell>
          <cell r="CG223">
            <v>33.6</v>
          </cell>
          <cell r="CH223">
            <v>0</v>
          </cell>
          <cell r="CI223">
            <v>0</v>
          </cell>
          <cell r="CJ223">
            <v>16660.920000000006</v>
          </cell>
          <cell r="CK223">
            <v>16636.910180319599</v>
          </cell>
          <cell r="DA223">
            <v>214</v>
          </cell>
          <cell r="DB223" t="str">
            <v>NORTHBRIDGE</v>
          </cell>
          <cell r="DG223">
            <v>0</v>
          </cell>
          <cell r="DK223">
            <v>0</v>
          </cell>
          <cell r="DL223">
            <v>0</v>
          </cell>
          <cell r="DN223">
            <v>0</v>
          </cell>
          <cell r="DP223">
            <v>16627.320000000007</v>
          </cell>
          <cell r="DQ223">
            <v>20379.320000000007</v>
          </cell>
          <cell r="DR223">
            <v>-3752</v>
          </cell>
          <cell r="DT223">
            <v>0</v>
          </cell>
          <cell r="EC223">
            <v>-214</v>
          </cell>
        </row>
        <row r="224">
          <cell r="A224">
            <v>215</v>
          </cell>
          <cell r="B224">
            <v>212</v>
          </cell>
          <cell r="C224" t="str">
            <v>NORTH BROOKFIELD</v>
          </cell>
          <cell r="D224">
            <v>10</v>
          </cell>
          <cell r="E224">
            <v>128548.9</v>
          </cell>
          <cell r="F224">
            <v>0</v>
          </cell>
          <cell r="G224">
            <v>9380</v>
          </cell>
          <cell r="H224">
            <v>137928.9</v>
          </cell>
          <cell r="J224">
            <v>9380</v>
          </cell>
          <cell r="K224">
            <v>8019.4457858177575</v>
          </cell>
          <cell r="L224">
            <v>17399.445785817756</v>
          </cell>
          <cell r="N224">
            <v>120529.45421418225</v>
          </cell>
          <cell r="P224">
            <v>9380</v>
          </cell>
          <cell r="Q224">
            <v>0</v>
          </cell>
          <cell r="R224">
            <v>0</v>
          </cell>
          <cell r="S224">
            <v>0</v>
          </cell>
          <cell r="T224">
            <v>8019.4457858177575</v>
          </cell>
          <cell r="U224">
            <v>17399.445785817756</v>
          </cell>
          <cell r="W224">
            <v>55677.2</v>
          </cell>
          <cell r="AA224">
            <v>215</v>
          </cell>
          <cell r="AB224">
            <v>10</v>
          </cell>
          <cell r="AC224">
            <v>0</v>
          </cell>
          <cell r="AD224">
            <v>0</v>
          </cell>
          <cell r="AE224">
            <v>0</v>
          </cell>
          <cell r="AF224">
            <v>0</v>
          </cell>
          <cell r="AG224">
            <v>0</v>
          </cell>
          <cell r="AH224">
            <v>131070</v>
          </cell>
          <cell r="AI224">
            <v>2521.1000000000004</v>
          </cell>
          <cell r="AJ224">
            <v>0</v>
          </cell>
          <cell r="AK224">
            <v>0</v>
          </cell>
          <cell r="AL224">
            <v>128548.9</v>
          </cell>
          <cell r="AM224">
            <v>0</v>
          </cell>
          <cell r="AN224">
            <v>9380</v>
          </cell>
          <cell r="AO224">
            <v>137928.9</v>
          </cell>
          <cell r="AP224">
            <v>0</v>
          </cell>
          <cell r="AQ224">
            <v>0</v>
          </cell>
          <cell r="AR224">
            <v>0</v>
          </cell>
          <cell r="AS224">
            <v>0</v>
          </cell>
          <cell r="AT224">
            <v>0</v>
          </cell>
          <cell r="AU224">
            <v>137928.9</v>
          </cell>
          <cell r="AV224">
            <v>137928.9</v>
          </cell>
          <cell r="AW224">
            <v>215</v>
          </cell>
          <cell r="AX224">
            <v>0</v>
          </cell>
          <cell r="AY224">
            <v>0</v>
          </cell>
          <cell r="AZ224">
            <v>0</v>
          </cell>
          <cell r="BA224">
            <v>0</v>
          </cell>
          <cell r="BB224">
            <v>0</v>
          </cell>
          <cell r="BC224">
            <v>493357</v>
          </cell>
          <cell r="BL224">
            <v>0</v>
          </cell>
          <cell r="CA224">
            <v>215</v>
          </cell>
          <cell r="CB224">
            <v>212</v>
          </cell>
          <cell r="CC224" t="str">
            <v>NORTH BROOKFIELD</v>
          </cell>
          <cell r="CD224">
            <v>128548.9</v>
          </cell>
          <cell r="CE224">
            <v>147180</v>
          </cell>
          <cell r="CF224">
            <v>0</v>
          </cell>
          <cell r="CG224">
            <v>28096.799999999999</v>
          </cell>
          <cell r="CH224">
            <v>18200.400000000001</v>
          </cell>
          <cell r="CI224">
            <v>0</v>
          </cell>
          <cell r="CJ224">
            <v>46297.2</v>
          </cell>
          <cell r="CK224">
            <v>8019.4457858177575</v>
          </cell>
          <cell r="DA224">
            <v>215</v>
          </cell>
          <cell r="DB224" t="str">
            <v>NORTH BROOKFIELD</v>
          </cell>
          <cell r="DG224">
            <v>0</v>
          </cell>
          <cell r="DK224">
            <v>0</v>
          </cell>
          <cell r="DL224">
            <v>0</v>
          </cell>
          <cell r="DN224">
            <v>0</v>
          </cell>
          <cell r="DP224">
            <v>0</v>
          </cell>
          <cell r="DQ224">
            <v>0</v>
          </cell>
          <cell r="DR224">
            <v>0</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W225">
            <v>216</v>
          </cell>
          <cell r="AX225">
            <v>0</v>
          </cell>
          <cell r="AY225">
            <v>0</v>
          </cell>
          <cell r="AZ225">
            <v>0</v>
          </cell>
          <cell r="BA225">
            <v>0</v>
          </cell>
          <cell r="BB225">
            <v>0</v>
          </cell>
          <cell r="BC225">
            <v>493357</v>
          </cell>
          <cell r="BL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v>
          </cell>
          <cell r="E226">
            <v>35146</v>
          </cell>
          <cell r="F226">
            <v>0</v>
          </cell>
          <cell r="G226">
            <v>1876</v>
          </cell>
          <cell r="H226">
            <v>37022</v>
          </cell>
          <cell r="J226">
            <v>1876</v>
          </cell>
          <cell r="K226">
            <v>808</v>
          </cell>
          <cell r="L226">
            <v>2684</v>
          </cell>
          <cell r="N226">
            <v>34338</v>
          </cell>
          <cell r="P226">
            <v>1876</v>
          </cell>
          <cell r="Q226">
            <v>0</v>
          </cell>
          <cell r="R226">
            <v>0</v>
          </cell>
          <cell r="S226">
            <v>0</v>
          </cell>
          <cell r="T226">
            <v>808</v>
          </cell>
          <cell r="U226">
            <v>2684</v>
          </cell>
          <cell r="W226">
            <v>14375.6</v>
          </cell>
          <cell r="AA226">
            <v>217</v>
          </cell>
          <cell r="AB226">
            <v>2</v>
          </cell>
          <cell r="AC226">
            <v>0</v>
          </cell>
          <cell r="AD226">
            <v>0</v>
          </cell>
          <cell r="AE226">
            <v>0</v>
          </cell>
          <cell r="AF226">
            <v>0</v>
          </cell>
          <cell r="AG226">
            <v>0</v>
          </cell>
          <cell r="AH226">
            <v>35146</v>
          </cell>
          <cell r="AI226">
            <v>0</v>
          </cell>
          <cell r="AJ226">
            <v>0</v>
          </cell>
          <cell r="AK226">
            <v>0</v>
          </cell>
          <cell r="AL226">
            <v>35146</v>
          </cell>
          <cell r="AM226">
            <v>0</v>
          </cell>
          <cell r="AN226">
            <v>1876</v>
          </cell>
          <cell r="AO226">
            <v>37022</v>
          </cell>
          <cell r="AP226">
            <v>0</v>
          </cell>
          <cell r="AQ226">
            <v>0</v>
          </cell>
          <cell r="AR226">
            <v>0</v>
          </cell>
          <cell r="AS226">
            <v>0</v>
          </cell>
          <cell r="AT226">
            <v>0</v>
          </cell>
          <cell r="AU226">
            <v>37022</v>
          </cell>
          <cell r="AV226">
            <v>37022</v>
          </cell>
          <cell r="AW226">
            <v>217</v>
          </cell>
          <cell r="AX226">
            <v>0</v>
          </cell>
          <cell r="AY226">
            <v>0</v>
          </cell>
          <cell r="AZ226">
            <v>0</v>
          </cell>
          <cell r="BA226">
            <v>0</v>
          </cell>
          <cell r="BB226">
            <v>0</v>
          </cell>
          <cell r="BC226">
            <v>493357</v>
          </cell>
          <cell r="BL226">
            <v>0</v>
          </cell>
          <cell r="CA226">
            <v>217</v>
          </cell>
          <cell r="CB226">
            <v>213</v>
          </cell>
          <cell r="CC226" t="str">
            <v>NORTH READING</v>
          </cell>
          <cell r="CD226">
            <v>35146</v>
          </cell>
          <cell r="CE226">
            <v>34338</v>
          </cell>
          <cell r="CF226">
            <v>808</v>
          </cell>
          <cell r="CG226">
            <v>0</v>
          </cell>
          <cell r="CH226">
            <v>11691.6</v>
          </cell>
          <cell r="CI226">
            <v>0</v>
          </cell>
          <cell r="CJ226">
            <v>12499.6</v>
          </cell>
          <cell r="CK226">
            <v>808</v>
          </cell>
          <cell r="DA226">
            <v>217</v>
          </cell>
          <cell r="DB226" t="str">
            <v>NORTH READING</v>
          </cell>
          <cell r="DG226">
            <v>0</v>
          </cell>
          <cell r="DK226">
            <v>0</v>
          </cell>
          <cell r="DL226">
            <v>0</v>
          </cell>
          <cell r="DN226">
            <v>0</v>
          </cell>
          <cell r="DP226">
            <v>808</v>
          </cell>
          <cell r="DQ226">
            <v>2684</v>
          </cell>
          <cell r="DR226">
            <v>-1876</v>
          </cell>
          <cell r="DT226">
            <v>0</v>
          </cell>
          <cell r="EC226">
            <v>-217</v>
          </cell>
        </row>
        <row r="227">
          <cell r="A227">
            <v>218</v>
          </cell>
          <cell r="B227">
            <v>218</v>
          </cell>
          <cell r="C227" t="str">
            <v>NORTON</v>
          </cell>
          <cell r="D227">
            <v>77</v>
          </cell>
          <cell r="E227">
            <v>1166719.3999999997</v>
          </cell>
          <cell r="F227">
            <v>0</v>
          </cell>
          <cell r="G227">
            <v>72226</v>
          </cell>
          <cell r="H227">
            <v>1238945.3999999997</v>
          </cell>
          <cell r="J227">
            <v>72226</v>
          </cell>
          <cell r="K227">
            <v>0</v>
          </cell>
          <cell r="L227">
            <v>72226</v>
          </cell>
          <cell r="N227">
            <v>1166719.3999999997</v>
          </cell>
          <cell r="P227">
            <v>72226</v>
          </cell>
          <cell r="Q227">
            <v>0</v>
          </cell>
          <cell r="R227">
            <v>0</v>
          </cell>
          <cell r="S227">
            <v>0</v>
          </cell>
          <cell r="T227">
            <v>0</v>
          </cell>
          <cell r="U227">
            <v>72226</v>
          </cell>
          <cell r="W227">
            <v>107821.20000000001</v>
          </cell>
          <cell r="AA227">
            <v>218</v>
          </cell>
          <cell r="AB227">
            <v>77</v>
          </cell>
          <cell r="AC227">
            <v>0</v>
          </cell>
          <cell r="AD227">
            <v>0</v>
          </cell>
          <cell r="AE227">
            <v>0</v>
          </cell>
          <cell r="AF227">
            <v>0</v>
          </cell>
          <cell r="AG227">
            <v>0</v>
          </cell>
          <cell r="AH227">
            <v>1184568</v>
          </cell>
          <cell r="AI227">
            <v>17848.599999999995</v>
          </cell>
          <cell r="AJ227">
            <v>0</v>
          </cell>
          <cell r="AK227">
            <v>0</v>
          </cell>
          <cell r="AL227">
            <v>1166719.3999999997</v>
          </cell>
          <cell r="AM227">
            <v>0</v>
          </cell>
          <cell r="AN227">
            <v>72226</v>
          </cell>
          <cell r="AO227">
            <v>1238945.3999999997</v>
          </cell>
          <cell r="AP227">
            <v>0</v>
          </cell>
          <cell r="AQ227">
            <v>0</v>
          </cell>
          <cell r="AR227">
            <v>0</v>
          </cell>
          <cell r="AS227">
            <v>0</v>
          </cell>
          <cell r="AT227">
            <v>0</v>
          </cell>
          <cell r="AU227">
            <v>1238945.3999999997</v>
          </cell>
          <cell r="AV227">
            <v>1238945.3999999997</v>
          </cell>
          <cell r="AW227">
            <v>218</v>
          </cell>
          <cell r="AX227">
            <v>0</v>
          </cell>
          <cell r="AY227">
            <v>0</v>
          </cell>
          <cell r="AZ227">
            <v>0</v>
          </cell>
          <cell r="BA227">
            <v>0</v>
          </cell>
          <cell r="BB227">
            <v>0</v>
          </cell>
          <cell r="BC227">
            <v>493357</v>
          </cell>
          <cell r="BL227">
            <v>0</v>
          </cell>
          <cell r="CA227">
            <v>218</v>
          </cell>
          <cell r="CB227">
            <v>218</v>
          </cell>
          <cell r="CC227" t="str">
            <v>NORTON</v>
          </cell>
          <cell r="CD227">
            <v>1166719.3999999997</v>
          </cell>
          <cell r="CE227">
            <v>1212283</v>
          </cell>
          <cell r="CF227">
            <v>0</v>
          </cell>
          <cell r="CG227">
            <v>0</v>
          </cell>
          <cell r="CH227">
            <v>35595.200000000004</v>
          </cell>
          <cell r="CI227">
            <v>0</v>
          </cell>
          <cell r="CJ227">
            <v>35595.200000000004</v>
          </cell>
          <cell r="CK227">
            <v>0</v>
          </cell>
          <cell r="DA227">
            <v>218</v>
          </cell>
          <cell r="DB227" t="str">
            <v>NORTON</v>
          </cell>
          <cell r="DG227">
            <v>0</v>
          </cell>
          <cell r="DK227">
            <v>0</v>
          </cell>
          <cell r="DL227">
            <v>0</v>
          </cell>
          <cell r="DN227">
            <v>0</v>
          </cell>
          <cell r="DP227">
            <v>0</v>
          </cell>
          <cell r="DQ227">
            <v>26662.399999999674</v>
          </cell>
          <cell r="DR227">
            <v>-26662.399999999674</v>
          </cell>
          <cell r="DT227">
            <v>0</v>
          </cell>
          <cell r="EC227">
            <v>-218</v>
          </cell>
        </row>
        <row r="228">
          <cell r="A228">
            <v>219</v>
          </cell>
          <cell r="B228">
            <v>219</v>
          </cell>
          <cell r="C228" t="str">
            <v>NORWELL</v>
          </cell>
          <cell r="D228">
            <v>23</v>
          </cell>
          <cell r="E228">
            <v>389343.2</v>
          </cell>
          <cell r="F228">
            <v>0</v>
          </cell>
          <cell r="G228">
            <v>21574</v>
          </cell>
          <cell r="H228">
            <v>410917.2</v>
          </cell>
          <cell r="J228">
            <v>21574</v>
          </cell>
          <cell r="K228">
            <v>109261.72120698234</v>
          </cell>
          <cell r="L228">
            <v>130835.72120698234</v>
          </cell>
          <cell r="N228">
            <v>280081.47879301768</v>
          </cell>
          <cell r="P228">
            <v>21574</v>
          </cell>
          <cell r="Q228">
            <v>4.7939841500389342</v>
          </cell>
          <cell r="R228">
            <v>0</v>
          </cell>
          <cell r="S228">
            <v>0</v>
          </cell>
          <cell r="T228">
            <v>109261.72120698234</v>
          </cell>
          <cell r="U228">
            <v>130840.51519113238</v>
          </cell>
          <cell r="W228">
            <v>195849.59398415007</v>
          </cell>
          <cell r="AA228">
            <v>219</v>
          </cell>
          <cell r="AB228">
            <v>23</v>
          </cell>
          <cell r="AC228">
            <v>0</v>
          </cell>
          <cell r="AD228">
            <v>0</v>
          </cell>
          <cell r="AE228">
            <v>0</v>
          </cell>
          <cell r="AF228">
            <v>0</v>
          </cell>
          <cell r="AG228">
            <v>0</v>
          </cell>
          <cell r="AH228">
            <v>389955</v>
          </cell>
          <cell r="AI228">
            <v>611.80000000000007</v>
          </cell>
          <cell r="AJ228">
            <v>0</v>
          </cell>
          <cell r="AK228">
            <v>0</v>
          </cell>
          <cell r="AL228">
            <v>389343.2</v>
          </cell>
          <cell r="AM228">
            <v>0</v>
          </cell>
          <cell r="AN228">
            <v>21574</v>
          </cell>
          <cell r="AO228">
            <v>410917.2</v>
          </cell>
          <cell r="AP228">
            <v>0</v>
          </cell>
          <cell r="AQ228">
            <v>4.7939841500389342</v>
          </cell>
          <cell r="AR228">
            <v>0</v>
          </cell>
          <cell r="AS228">
            <v>0</v>
          </cell>
          <cell r="AT228">
            <v>4.7939841500389342</v>
          </cell>
          <cell r="AU228">
            <v>410921.99398415006</v>
          </cell>
          <cell r="AV228">
            <v>410921.99398415006</v>
          </cell>
          <cell r="AW228">
            <v>219</v>
          </cell>
          <cell r="AX228">
            <v>0</v>
          </cell>
          <cell r="AY228">
            <v>0</v>
          </cell>
          <cell r="AZ228">
            <v>0</v>
          </cell>
          <cell r="BA228">
            <v>0</v>
          </cell>
          <cell r="BB228">
            <v>4.7939841500389342</v>
          </cell>
          <cell r="BC228">
            <v>493357</v>
          </cell>
          <cell r="BL228">
            <v>0</v>
          </cell>
          <cell r="CA228">
            <v>219</v>
          </cell>
          <cell r="CB228">
            <v>219</v>
          </cell>
          <cell r="CC228" t="str">
            <v>NORWELL</v>
          </cell>
          <cell r="CD228">
            <v>389343.2</v>
          </cell>
          <cell r="CE228">
            <v>287525</v>
          </cell>
          <cell r="CF228">
            <v>101818.20000000001</v>
          </cell>
          <cell r="CG228">
            <v>26079</v>
          </cell>
          <cell r="CH228">
            <v>46373.600000000006</v>
          </cell>
          <cell r="CI228">
            <v>0</v>
          </cell>
          <cell r="CJ228">
            <v>174270.80000000002</v>
          </cell>
          <cell r="CK228">
            <v>109261.72120698234</v>
          </cell>
          <cell r="DA228">
            <v>219</v>
          </cell>
          <cell r="DB228" t="str">
            <v>NORWELL</v>
          </cell>
          <cell r="DG228">
            <v>0</v>
          </cell>
          <cell r="DK228">
            <v>0</v>
          </cell>
          <cell r="DL228">
            <v>0</v>
          </cell>
          <cell r="DN228">
            <v>0</v>
          </cell>
          <cell r="DP228">
            <v>101818.20000000001</v>
          </cell>
          <cell r="DQ228">
            <v>123392.20000000001</v>
          </cell>
          <cell r="DR228">
            <v>-21574</v>
          </cell>
          <cell r="DT228">
            <v>0</v>
          </cell>
          <cell r="EC228">
            <v>-219</v>
          </cell>
        </row>
        <row r="229">
          <cell r="A229">
            <v>220</v>
          </cell>
          <cell r="B229">
            <v>220</v>
          </cell>
          <cell r="C229" t="str">
            <v>NORWOOD</v>
          </cell>
          <cell r="D229">
            <v>71</v>
          </cell>
          <cell r="E229">
            <v>1271880.1499999992</v>
          </cell>
          <cell r="F229">
            <v>0</v>
          </cell>
          <cell r="G229">
            <v>66598</v>
          </cell>
          <cell r="H229">
            <v>1338478.1499999992</v>
          </cell>
          <cell r="J229">
            <v>66598</v>
          </cell>
          <cell r="K229">
            <v>181786.27930879712</v>
          </cell>
          <cell r="L229">
            <v>248384.27930879712</v>
          </cell>
          <cell r="N229">
            <v>1090093.8706912021</v>
          </cell>
          <cell r="P229">
            <v>66598</v>
          </cell>
          <cell r="Q229">
            <v>367.59414378371878</v>
          </cell>
          <cell r="R229">
            <v>0</v>
          </cell>
          <cell r="S229">
            <v>0</v>
          </cell>
          <cell r="T229">
            <v>181786.27930879712</v>
          </cell>
          <cell r="U229">
            <v>248751.87345258082</v>
          </cell>
          <cell r="W229">
            <v>321204.34414378292</v>
          </cell>
          <cell r="AA229">
            <v>220</v>
          </cell>
          <cell r="AB229">
            <v>71</v>
          </cell>
          <cell r="AC229">
            <v>0</v>
          </cell>
          <cell r="AD229">
            <v>0</v>
          </cell>
          <cell r="AE229">
            <v>0</v>
          </cell>
          <cell r="AF229">
            <v>0</v>
          </cell>
          <cell r="AG229">
            <v>0</v>
          </cell>
          <cell r="AH229">
            <v>1291856</v>
          </cell>
          <cell r="AI229">
            <v>19975.849999999995</v>
          </cell>
          <cell r="AJ229">
            <v>0</v>
          </cell>
          <cell r="AK229">
            <v>0</v>
          </cell>
          <cell r="AL229">
            <v>1271880.1499999992</v>
          </cell>
          <cell r="AM229">
            <v>0</v>
          </cell>
          <cell r="AN229">
            <v>66598</v>
          </cell>
          <cell r="AO229">
            <v>1338478.149999999</v>
          </cell>
          <cell r="AP229">
            <v>0</v>
          </cell>
          <cell r="AQ229">
            <v>367.59414378371878</v>
          </cell>
          <cell r="AR229">
            <v>0</v>
          </cell>
          <cell r="AS229">
            <v>0</v>
          </cell>
          <cell r="AT229">
            <v>367.59414378371878</v>
          </cell>
          <cell r="AU229">
            <v>1338845.7441437826</v>
          </cell>
          <cell r="AV229">
            <v>1338845.7441437826</v>
          </cell>
          <cell r="AW229">
            <v>220</v>
          </cell>
          <cell r="AX229">
            <v>0</v>
          </cell>
          <cell r="AY229">
            <v>0</v>
          </cell>
          <cell r="AZ229">
            <v>0</v>
          </cell>
          <cell r="BA229">
            <v>0</v>
          </cell>
          <cell r="BB229">
            <v>367.59414378371878</v>
          </cell>
          <cell r="BC229">
            <v>493357</v>
          </cell>
          <cell r="BL229">
            <v>0</v>
          </cell>
          <cell r="CA229">
            <v>220</v>
          </cell>
          <cell r="CB229">
            <v>220</v>
          </cell>
          <cell r="CC229" t="str">
            <v>NORWOOD</v>
          </cell>
          <cell r="CD229">
            <v>1271880.1499999992</v>
          </cell>
          <cell r="CE229">
            <v>1115918</v>
          </cell>
          <cell r="CF229">
            <v>155962.14999999921</v>
          </cell>
          <cell r="CG229">
            <v>90477</v>
          </cell>
          <cell r="CH229">
            <v>7799.6</v>
          </cell>
          <cell r="CI229">
            <v>0</v>
          </cell>
          <cell r="CJ229">
            <v>254238.74999999921</v>
          </cell>
          <cell r="CK229">
            <v>181786.27930879712</v>
          </cell>
          <cell r="DA229">
            <v>220</v>
          </cell>
          <cell r="DB229" t="str">
            <v>NORWOOD</v>
          </cell>
          <cell r="DG229">
            <v>0</v>
          </cell>
          <cell r="DK229">
            <v>0</v>
          </cell>
          <cell r="DL229">
            <v>0</v>
          </cell>
          <cell r="DN229">
            <v>0</v>
          </cell>
          <cell r="DP229">
            <v>155962.14999999921</v>
          </cell>
          <cell r="DQ229">
            <v>222560.14999999898</v>
          </cell>
          <cell r="DR229">
            <v>-66597.999999999767</v>
          </cell>
          <cell r="DT229">
            <v>0</v>
          </cell>
          <cell r="EC229">
            <v>-220</v>
          </cell>
        </row>
        <row r="230">
          <cell r="A230">
            <v>221</v>
          </cell>
          <cell r="B230">
            <v>221</v>
          </cell>
          <cell r="C230" t="str">
            <v>OAK BLUFFS</v>
          </cell>
          <cell r="D230">
            <v>32</v>
          </cell>
          <cell r="E230">
            <v>864128.32000000007</v>
          </cell>
          <cell r="F230">
            <v>0</v>
          </cell>
          <cell r="G230">
            <v>30016</v>
          </cell>
          <cell r="H230">
            <v>894144.32000000007</v>
          </cell>
          <cell r="J230">
            <v>30016</v>
          </cell>
          <cell r="K230">
            <v>79053.320000000065</v>
          </cell>
          <cell r="L230">
            <v>109069.32000000007</v>
          </cell>
          <cell r="N230">
            <v>785075</v>
          </cell>
          <cell r="P230">
            <v>30016</v>
          </cell>
          <cell r="Q230">
            <v>0</v>
          </cell>
          <cell r="R230">
            <v>0</v>
          </cell>
          <cell r="S230">
            <v>0</v>
          </cell>
          <cell r="T230">
            <v>79053.320000000065</v>
          </cell>
          <cell r="U230">
            <v>109069.32000000007</v>
          </cell>
          <cell r="W230">
            <v>139294.12000000005</v>
          </cell>
          <cell r="AA230">
            <v>221</v>
          </cell>
          <cell r="AB230">
            <v>32</v>
          </cell>
          <cell r="AC230">
            <v>0</v>
          </cell>
          <cell r="AD230">
            <v>0</v>
          </cell>
          <cell r="AE230">
            <v>0</v>
          </cell>
          <cell r="AF230">
            <v>8</v>
          </cell>
          <cell r="AG230">
            <v>0</v>
          </cell>
          <cell r="AH230">
            <v>869760</v>
          </cell>
          <cell r="AI230">
            <v>5631.68</v>
          </cell>
          <cell r="AJ230">
            <v>0</v>
          </cell>
          <cell r="AK230">
            <v>0</v>
          </cell>
          <cell r="AL230">
            <v>864128.32000000007</v>
          </cell>
          <cell r="AM230">
            <v>0</v>
          </cell>
          <cell r="AN230">
            <v>30016</v>
          </cell>
          <cell r="AO230">
            <v>894144.32000000007</v>
          </cell>
          <cell r="AP230">
            <v>0</v>
          </cell>
          <cell r="AQ230">
            <v>0</v>
          </cell>
          <cell r="AR230">
            <v>0</v>
          </cell>
          <cell r="AS230">
            <v>0</v>
          </cell>
          <cell r="AT230">
            <v>0</v>
          </cell>
          <cell r="AU230">
            <v>894144.32000000007</v>
          </cell>
          <cell r="AV230">
            <v>894144.32000000007</v>
          </cell>
          <cell r="AW230">
            <v>221</v>
          </cell>
          <cell r="AX230">
            <v>0</v>
          </cell>
          <cell r="AY230">
            <v>0</v>
          </cell>
          <cell r="AZ230">
            <v>0</v>
          </cell>
          <cell r="BA230">
            <v>0</v>
          </cell>
          <cell r="BB230">
            <v>0</v>
          </cell>
          <cell r="BC230">
            <v>493357</v>
          </cell>
          <cell r="BL230">
            <v>0</v>
          </cell>
          <cell r="CA230">
            <v>221</v>
          </cell>
          <cell r="CB230">
            <v>221</v>
          </cell>
          <cell r="CC230" t="str">
            <v>OAK BLUFFS</v>
          </cell>
          <cell r="CD230">
            <v>864128.32000000007</v>
          </cell>
          <cell r="CE230">
            <v>785075</v>
          </cell>
          <cell r="CF230">
            <v>79053.320000000065</v>
          </cell>
          <cell r="CG230">
            <v>0</v>
          </cell>
          <cell r="CH230">
            <v>30224.800000000003</v>
          </cell>
          <cell r="CI230">
            <v>0</v>
          </cell>
          <cell r="CJ230">
            <v>109278.12000000007</v>
          </cell>
          <cell r="CK230">
            <v>79053.320000000065</v>
          </cell>
          <cell r="DA230">
            <v>221</v>
          </cell>
          <cell r="DB230" t="str">
            <v>OAK BLUFFS</v>
          </cell>
          <cell r="DG230">
            <v>0</v>
          </cell>
          <cell r="DK230">
            <v>0</v>
          </cell>
          <cell r="DL230">
            <v>0</v>
          </cell>
          <cell r="DN230">
            <v>0</v>
          </cell>
          <cell r="DP230">
            <v>79053.320000000065</v>
          </cell>
          <cell r="DQ230">
            <v>109069.32000000007</v>
          </cell>
          <cell r="DR230">
            <v>-30016</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W231">
            <v>222</v>
          </cell>
          <cell r="AX231">
            <v>0</v>
          </cell>
          <cell r="AY231">
            <v>0</v>
          </cell>
          <cell r="AZ231">
            <v>0</v>
          </cell>
          <cell r="BA231">
            <v>0</v>
          </cell>
          <cell r="BB231">
            <v>0</v>
          </cell>
          <cell r="BC231">
            <v>493357</v>
          </cell>
          <cell r="BL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v>
          </cell>
          <cell r="E232">
            <v>39292</v>
          </cell>
          <cell r="F232">
            <v>0</v>
          </cell>
          <cell r="G232">
            <v>3752</v>
          </cell>
          <cell r="H232">
            <v>43044</v>
          </cell>
          <cell r="J232">
            <v>3752</v>
          </cell>
          <cell r="K232">
            <v>763.04573415833363</v>
          </cell>
          <cell r="L232">
            <v>4515.0457341583333</v>
          </cell>
          <cell r="N232">
            <v>38528.954265841669</v>
          </cell>
          <cell r="P232">
            <v>3752</v>
          </cell>
          <cell r="Q232">
            <v>0</v>
          </cell>
          <cell r="R232">
            <v>0</v>
          </cell>
          <cell r="S232">
            <v>0</v>
          </cell>
          <cell r="T232">
            <v>763.04573415833363</v>
          </cell>
          <cell r="U232">
            <v>4515.0457341583333</v>
          </cell>
          <cell r="W232">
            <v>4612.8</v>
          </cell>
          <cell r="AA232">
            <v>223</v>
          </cell>
          <cell r="AB232">
            <v>4</v>
          </cell>
          <cell r="AC232">
            <v>0</v>
          </cell>
          <cell r="AD232">
            <v>0</v>
          </cell>
          <cell r="AE232">
            <v>0</v>
          </cell>
          <cell r="AF232">
            <v>0</v>
          </cell>
          <cell r="AG232">
            <v>0</v>
          </cell>
          <cell r="AH232">
            <v>39292</v>
          </cell>
          <cell r="AI232">
            <v>0</v>
          </cell>
          <cell r="AJ232">
            <v>0</v>
          </cell>
          <cell r="AK232">
            <v>0</v>
          </cell>
          <cell r="AL232">
            <v>39292</v>
          </cell>
          <cell r="AM232">
            <v>0</v>
          </cell>
          <cell r="AN232">
            <v>3752</v>
          </cell>
          <cell r="AO232">
            <v>43044</v>
          </cell>
          <cell r="AP232">
            <v>0</v>
          </cell>
          <cell r="AQ232">
            <v>0</v>
          </cell>
          <cell r="AR232">
            <v>0</v>
          </cell>
          <cell r="AS232">
            <v>0</v>
          </cell>
          <cell r="AT232">
            <v>0</v>
          </cell>
          <cell r="AU232">
            <v>43044</v>
          </cell>
          <cell r="AV232">
            <v>43044</v>
          </cell>
          <cell r="AW232">
            <v>223</v>
          </cell>
          <cell r="AX232">
            <v>0</v>
          </cell>
          <cell r="AY232">
            <v>0</v>
          </cell>
          <cell r="AZ232">
            <v>0</v>
          </cell>
          <cell r="BA232">
            <v>0</v>
          </cell>
          <cell r="BB232">
            <v>0</v>
          </cell>
          <cell r="BC232">
            <v>493357</v>
          </cell>
          <cell r="BL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763.04573415833363</v>
          </cell>
          <cell r="DA232">
            <v>223</v>
          </cell>
          <cell r="DB232" t="str">
            <v>ORANGE</v>
          </cell>
          <cell r="DG232">
            <v>0</v>
          </cell>
          <cell r="DK232">
            <v>0</v>
          </cell>
          <cell r="DL232">
            <v>0</v>
          </cell>
          <cell r="DN232">
            <v>0</v>
          </cell>
          <cell r="DP232">
            <v>724</v>
          </cell>
          <cell r="DQ232">
            <v>4476</v>
          </cell>
          <cell r="DR232">
            <v>-3752</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W233">
            <v>224</v>
          </cell>
          <cell r="AX233">
            <v>0</v>
          </cell>
          <cell r="AY233">
            <v>0</v>
          </cell>
          <cell r="AZ233">
            <v>0</v>
          </cell>
          <cell r="BA233">
            <v>0</v>
          </cell>
          <cell r="BB233">
            <v>0</v>
          </cell>
          <cell r="BC233">
            <v>493357</v>
          </cell>
          <cell r="BL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W234">
            <v>225</v>
          </cell>
          <cell r="AX234">
            <v>0</v>
          </cell>
          <cell r="AY234">
            <v>0</v>
          </cell>
          <cell r="AZ234">
            <v>0</v>
          </cell>
          <cell r="BA234">
            <v>0</v>
          </cell>
          <cell r="BB234">
            <v>0</v>
          </cell>
          <cell r="BC234">
            <v>493357</v>
          </cell>
          <cell r="BL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27</v>
          </cell>
          <cell r="E235">
            <v>372381.30000000005</v>
          </cell>
          <cell r="F235">
            <v>0</v>
          </cell>
          <cell r="G235">
            <v>25326</v>
          </cell>
          <cell r="H235">
            <v>397707.30000000005</v>
          </cell>
          <cell r="J235">
            <v>25326</v>
          </cell>
          <cell r="K235">
            <v>25047.300000000047</v>
          </cell>
          <cell r="L235">
            <v>50373.300000000047</v>
          </cell>
          <cell r="N235">
            <v>347334</v>
          </cell>
          <cell r="P235">
            <v>25326</v>
          </cell>
          <cell r="Q235">
            <v>0</v>
          </cell>
          <cell r="R235">
            <v>0</v>
          </cell>
          <cell r="S235">
            <v>0</v>
          </cell>
          <cell r="T235">
            <v>25047.300000000047</v>
          </cell>
          <cell r="U235">
            <v>50373.300000000047</v>
          </cell>
          <cell r="W235">
            <v>85319.700000000041</v>
          </cell>
          <cell r="AA235">
            <v>226</v>
          </cell>
          <cell r="AB235">
            <v>27</v>
          </cell>
          <cell r="AC235">
            <v>0</v>
          </cell>
          <cell r="AD235">
            <v>0</v>
          </cell>
          <cell r="AE235">
            <v>0</v>
          </cell>
          <cell r="AF235">
            <v>0</v>
          </cell>
          <cell r="AG235">
            <v>0</v>
          </cell>
          <cell r="AH235">
            <v>375651</v>
          </cell>
          <cell r="AI235">
            <v>3269.6999999999989</v>
          </cell>
          <cell r="AJ235">
            <v>0</v>
          </cell>
          <cell r="AK235">
            <v>0</v>
          </cell>
          <cell r="AL235">
            <v>372381.30000000005</v>
          </cell>
          <cell r="AM235">
            <v>0</v>
          </cell>
          <cell r="AN235">
            <v>25326</v>
          </cell>
          <cell r="AO235">
            <v>397707.3</v>
          </cell>
          <cell r="AP235">
            <v>0</v>
          </cell>
          <cell r="AQ235">
            <v>0</v>
          </cell>
          <cell r="AR235">
            <v>0</v>
          </cell>
          <cell r="AS235">
            <v>0</v>
          </cell>
          <cell r="AT235">
            <v>0</v>
          </cell>
          <cell r="AU235">
            <v>397707.3</v>
          </cell>
          <cell r="AV235">
            <v>397707.3</v>
          </cell>
          <cell r="AW235">
            <v>226</v>
          </cell>
          <cell r="AX235">
            <v>0</v>
          </cell>
          <cell r="AY235">
            <v>0</v>
          </cell>
          <cell r="AZ235">
            <v>0</v>
          </cell>
          <cell r="BA235">
            <v>0</v>
          </cell>
          <cell r="BB235">
            <v>0</v>
          </cell>
          <cell r="BC235">
            <v>493357</v>
          </cell>
          <cell r="BL235">
            <v>0</v>
          </cell>
          <cell r="CA235">
            <v>226</v>
          </cell>
          <cell r="CB235">
            <v>226</v>
          </cell>
          <cell r="CC235" t="str">
            <v>OXFORD</v>
          </cell>
          <cell r="CD235">
            <v>372381.30000000005</v>
          </cell>
          <cell r="CE235">
            <v>347334</v>
          </cell>
          <cell r="CF235">
            <v>25047.300000000047</v>
          </cell>
          <cell r="CG235">
            <v>0</v>
          </cell>
          <cell r="CH235">
            <v>34946.400000000001</v>
          </cell>
          <cell r="CI235">
            <v>0</v>
          </cell>
          <cell r="CJ235">
            <v>59993.700000000048</v>
          </cell>
          <cell r="CK235">
            <v>25047.300000000047</v>
          </cell>
          <cell r="DA235">
            <v>226</v>
          </cell>
          <cell r="DB235" t="str">
            <v>OXFORD</v>
          </cell>
          <cell r="DG235">
            <v>0</v>
          </cell>
          <cell r="DK235">
            <v>0</v>
          </cell>
          <cell r="DL235">
            <v>0</v>
          </cell>
          <cell r="DN235">
            <v>0</v>
          </cell>
          <cell r="DP235">
            <v>25047.300000000047</v>
          </cell>
          <cell r="DQ235">
            <v>50373.299999999988</v>
          </cell>
          <cell r="DR235">
            <v>-25325.999999999942</v>
          </cell>
          <cell r="DT235">
            <v>0</v>
          </cell>
          <cell r="EC235">
            <v>-226</v>
          </cell>
        </row>
        <row r="236">
          <cell r="A236">
            <v>227</v>
          </cell>
          <cell r="B236">
            <v>227</v>
          </cell>
          <cell r="C236" t="str">
            <v>PALMER</v>
          </cell>
          <cell r="D236">
            <v>29</v>
          </cell>
          <cell r="E236">
            <v>466775</v>
          </cell>
          <cell r="F236">
            <v>0</v>
          </cell>
          <cell r="G236">
            <v>27202</v>
          </cell>
          <cell r="H236">
            <v>493977</v>
          </cell>
          <cell r="J236">
            <v>27202</v>
          </cell>
          <cell r="K236">
            <v>103785.53590306386</v>
          </cell>
          <cell r="L236">
            <v>130987.53590306386</v>
          </cell>
          <cell r="N236">
            <v>362989.46409693616</v>
          </cell>
          <cell r="P236">
            <v>27202</v>
          </cell>
          <cell r="Q236">
            <v>0</v>
          </cell>
          <cell r="R236">
            <v>0</v>
          </cell>
          <cell r="S236">
            <v>0</v>
          </cell>
          <cell r="T236">
            <v>103785.53590306386</v>
          </cell>
          <cell r="U236">
            <v>130987.53590306386</v>
          </cell>
          <cell r="W236">
            <v>177830.6</v>
          </cell>
          <cell r="AA236">
            <v>227</v>
          </cell>
          <cell r="AB236">
            <v>29</v>
          </cell>
          <cell r="AC236">
            <v>0</v>
          </cell>
          <cell r="AD236">
            <v>0</v>
          </cell>
          <cell r="AE236">
            <v>0</v>
          </cell>
          <cell r="AF236">
            <v>0</v>
          </cell>
          <cell r="AG236">
            <v>0</v>
          </cell>
          <cell r="AH236">
            <v>466775</v>
          </cell>
          <cell r="AI236">
            <v>0</v>
          </cell>
          <cell r="AJ236">
            <v>0</v>
          </cell>
          <cell r="AK236">
            <v>0</v>
          </cell>
          <cell r="AL236">
            <v>466775</v>
          </cell>
          <cell r="AM236">
            <v>0</v>
          </cell>
          <cell r="AN236">
            <v>27202</v>
          </cell>
          <cell r="AO236">
            <v>493977</v>
          </cell>
          <cell r="AP236">
            <v>0</v>
          </cell>
          <cell r="AQ236">
            <v>0</v>
          </cell>
          <cell r="AR236">
            <v>0</v>
          </cell>
          <cell r="AS236">
            <v>0</v>
          </cell>
          <cell r="AT236">
            <v>0</v>
          </cell>
          <cell r="AU236">
            <v>493977</v>
          </cell>
          <cell r="AV236">
            <v>493977</v>
          </cell>
          <cell r="AW236">
            <v>227</v>
          </cell>
          <cell r="AX236">
            <v>0</v>
          </cell>
          <cell r="AY236">
            <v>0</v>
          </cell>
          <cell r="AZ236">
            <v>0</v>
          </cell>
          <cell r="BA236">
            <v>0</v>
          </cell>
          <cell r="BB236">
            <v>0</v>
          </cell>
          <cell r="BC236">
            <v>493357</v>
          </cell>
          <cell r="BL236">
            <v>0</v>
          </cell>
          <cell r="CA236">
            <v>227</v>
          </cell>
          <cell r="CB236">
            <v>227</v>
          </cell>
          <cell r="CC236" t="str">
            <v>PALMER</v>
          </cell>
          <cell r="CD236">
            <v>466775</v>
          </cell>
          <cell r="CE236">
            <v>373209</v>
          </cell>
          <cell r="CF236">
            <v>93566</v>
          </cell>
          <cell r="CG236">
            <v>35805</v>
          </cell>
          <cell r="CH236">
            <v>21257.600000000002</v>
          </cell>
          <cell r="CI236">
            <v>0</v>
          </cell>
          <cell r="CJ236">
            <v>150628.6</v>
          </cell>
          <cell r="CK236">
            <v>103785.53590306386</v>
          </cell>
          <cell r="DA236">
            <v>227</v>
          </cell>
          <cell r="DB236" t="str">
            <v>PALMER</v>
          </cell>
          <cell r="DG236">
            <v>0</v>
          </cell>
          <cell r="DK236">
            <v>0</v>
          </cell>
          <cell r="DL236">
            <v>0</v>
          </cell>
          <cell r="DN236">
            <v>0</v>
          </cell>
          <cell r="DP236">
            <v>93566</v>
          </cell>
          <cell r="DQ236">
            <v>120768</v>
          </cell>
          <cell r="DR236">
            <v>-27202</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W237">
            <v>228</v>
          </cell>
          <cell r="AX237">
            <v>0</v>
          </cell>
          <cell r="AY237">
            <v>0</v>
          </cell>
          <cell r="AZ237">
            <v>0</v>
          </cell>
          <cell r="BA237">
            <v>0</v>
          </cell>
          <cell r="BB237">
            <v>0</v>
          </cell>
          <cell r="BC237">
            <v>493357</v>
          </cell>
          <cell r="BL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87</v>
          </cell>
          <cell r="E238">
            <v>1175008.6399999994</v>
          </cell>
          <cell r="F238">
            <v>0</v>
          </cell>
          <cell r="G238">
            <v>81606</v>
          </cell>
          <cell r="H238">
            <v>1256614.6399999994</v>
          </cell>
          <cell r="J238">
            <v>81606</v>
          </cell>
          <cell r="K238">
            <v>208471.89033797331</v>
          </cell>
          <cell r="L238">
            <v>290077.89033797331</v>
          </cell>
          <cell r="N238">
            <v>966536.74966202606</v>
          </cell>
          <cell r="P238">
            <v>81606</v>
          </cell>
          <cell r="Q238">
            <v>840.28341700648525</v>
          </cell>
          <cell r="R238">
            <v>0</v>
          </cell>
          <cell r="S238">
            <v>0</v>
          </cell>
          <cell r="T238">
            <v>208471.89033797331</v>
          </cell>
          <cell r="U238">
            <v>290918.1737549798</v>
          </cell>
          <cell r="W238">
            <v>382303.12341700593</v>
          </cell>
          <cell r="AA238">
            <v>229</v>
          </cell>
          <cell r="AB238">
            <v>87</v>
          </cell>
          <cell r="AC238">
            <v>0</v>
          </cell>
          <cell r="AD238">
            <v>0</v>
          </cell>
          <cell r="AE238">
            <v>0</v>
          </cell>
          <cell r="AF238">
            <v>18</v>
          </cell>
          <cell r="AG238">
            <v>0</v>
          </cell>
          <cell r="AH238">
            <v>1186778</v>
          </cell>
          <cell r="AI238">
            <v>11769.36</v>
          </cell>
          <cell r="AJ238">
            <v>0</v>
          </cell>
          <cell r="AK238">
            <v>0</v>
          </cell>
          <cell r="AL238">
            <v>1175008.6399999994</v>
          </cell>
          <cell r="AM238">
            <v>0</v>
          </cell>
          <cell r="AN238">
            <v>81606</v>
          </cell>
          <cell r="AO238">
            <v>1256614.6399999997</v>
          </cell>
          <cell r="AP238">
            <v>0</v>
          </cell>
          <cell r="AQ238">
            <v>840.28341700648525</v>
          </cell>
          <cell r="AR238">
            <v>0</v>
          </cell>
          <cell r="AS238">
            <v>0</v>
          </cell>
          <cell r="AT238">
            <v>840.28341700648525</v>
          </cell>
          <cell r="AU238">
            <v>1257454.9234170062</v>
          </cell>
          <cell r="AV238">
            <v>1257454.9234170062</v>
          </cell>
          <cell r="AW238">
            <v>229</v>
          </cell>
          <cell r="AX238">
            <v>0</v>
          </cell>
          <cell r="AY238">
            <v>0</v>
          </cell>
          <cell r="AZ238">
            <v>0</v>
          </cell>
          <cell r="BA238">
            <v>0</v>
          </cell>
          <cell r="BB238">
            <v>840.28341700648525</v>
          </cell>
          <cell r="BC238">
            <v>493357</v>
          </cell>
          <cell r="BL238">
            <v>0</v>
          </cell>
          <cell r="CA238">
            <v>229</v>
          </cell>
          <cell r="CB238">
            <v>229</v>
          </cell>
          <cell r="CC238" t="str">
            <v>PEABODY</v>
          </cell>
          <cell r="CD238">
            <v>1175008.6399999994</v>
          </cell>
          <cell r="CE238">
            <v>996205</v>
          </cell>
          <cell r="CF238">
            <v>178803.63999999943</v>
          </cell>
          <cell r="CG238">
            <v>103945.2</v>
          </cell>
          <cell r="CH238">
            <v>17108</v>
          </cell>
          <cell r="CI238">
            <v>0</v>
          </cell>
          <cell r="CJ238">
            <v>299856.83999999944</v>
          </cell>
          <cell r="CK238">
            <v>208471.89033797331</v>
          </cell>
          <cell r="DA238">
            <v>229</v>
          </cell>
          <cell r="DB238" t="str">
            <v>PEABODY</v>
          </cell>
          <cell r="DG238">
            <v>0</v>
          </cell>
          <cell r="DK238">
            <v>0</v>
          </cell>
          <cell r="DL238">
            <v>0</v>
          </cell>
          <cell r="DN238">
            <v>0</v>
          </cell>
          <cell r="DP238">
            <v>178803.63999999943</v>
          </cell>
          <cell r="DQ238">
            <v>260409.63999999966</v>
          </cell>
          <cell r="DR238">
            <v>-81606.000000000233</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W239">
            <v>230</v>
          </cell>
          <cell r="AX239">
            <v>0</v>
          </cell>
          <cell r="AY239">
            <v>0</v>
          </cell>
          <cell r="AZ239">
            <v>0</v>
          </cell>
          <cell r="BA239">
            <v>0</v>
          </cell>
          <cell r="BB239">
            <v>0</v>
          </cell>
          <cell r="BC239">
            <v>493357</v>
          </cell>
          <cell r="BL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62</v>
          </cell>
          <cell r="E240">
            <v>989571.72000000032</v>
          </cell>
          <cell r="F240">
            <v>0</v>
          </cell>
          <cell r="G240">
            <v>58156</v>
          </cell>
          <cell r="H240">
            <v>1047727.7200000003</v>
          </cell>
          <cell r="J240">
            <v>58156</v>
          </cell>
          <cell r="K240">
            <v>210589.61120587721</v>
          </cell>
          <cell r="L240">
            <v>268745.61120587721</v>
          </cell>
          <cell r="N240">
            <v>778982.10879412317</v>
          </cell>
          <cell r="P240">
            <v>58156</v>
          </cell>
          <cell r="Q240">
            <v>328.52488525338265</v>
          </cell>
          <cell r="R240">
            <v>0</v>
          </cell>
          <cell r="S240">
            <v>0</v>
          </cell>
          <cell r="T240">
            <v>210589.61120587721</v>
          </cell>
          <cell r="U240">
            <v>269074.13609113061</v>
          </cell>
          <cell r="W240">
            <v>356618.04488525377</v>
          </cell>
          <cell r="AA240">
            <v>231</v>
          </cell>
          <cell r="AB240">
            <v>62</v>
          </cell>
          <cell r="AC240">
            <v>0</v>
          </cell>
          <cell r="AD240">
            <v>0</v>
          </cell>
          <cell r="AE240">
            <v>0</v>
          </cell>
          <cell r="AF240">
            <v>0</v>
          </cell>
          <cell r="AG240">
            <v>0</v>
          </cell>
          <cell r="AH240">
            <v>995520</v>
          </cell>
          <cell r="AI240">
            <v>5948.28</v>
          </cell>
          <cell r="AJ240">
            <v>0</v>
          </cell>
          <cell r="AK240">
            <v>0</v>
          </cell>
          <cell r="AL240">
            <v>989571.72000000032</v>
          </cell>
          <cell r="AM240">
            <v>0</v>
          </cell>
          <cell r="AN240">
            <v>58156</v>
          </cell>
          <cell r="AO240">
            <v>1047727.7200000003</v>
          </cell>
          <cell r="AP240">
            <v>0</v>
          </cell>
          <cell r="AQ240">
            <v>328.52488525338265</v>
          </cell>
          <cell r="AR240">
            <v>0</v>
          </cell>
          <cell r="AS240">
            <v>0</v>
          </cell>
          <cell r="AT240">
            <v>328.52488525338265</v>
          </cell>
          <cell r="AU240">
            <v>1048056.2448852537</v>
          </cell>
          <cell r="AV240">
            <v>1048056.2448852537</v>
          </cell>
          <cell r="AW240">
            <v>231</v>
          </cell>
          <cell r="AX240">
            <v>0</v>
          </cell>
          <cell r="AY240">
            <v>0</v>
          </cell>
          <cell r="AZ240">
            <v>0</v>
          </cell>
          <cell r="BA240">
            <v>0</v>
          </cell>
          <cell r="BB240">
            <v>328.52488525338265</v>
          </cell>
          <cell r="BC240">
            <v>493357</v>
          </cell>
          <cell r="BL240">
            <v>0</v>
          </cell>
          <cell r="CA240">
            <v>231</v>
          </cell>
          <cell r="CB240">
            <v>231</v>
          </cell>
          <cell r="CC240" t="str">
            <v>PEMBROKE</v>
          </cell>
          <cell r="CD240">
            <v>989571.72000000032</v>
          </cell>
          <cell r="CE240">
            <v>796863</v>
          </cell>
          <cell r="CF240">
            <v>192708.72000000032</v>
          </cell>
          <cell r="CG240">
            <v>62647.199999999997</v>
          </cell>
          <cell r="CH240">
            <v>42777.600000000006</v>
          </cell>
          <cell r="CI240">
            <v>0</v>
          </cell>
          <cell r="CJ240">
            <v>298133.52000000037</v>
          </cell>
          <cell r="CK240">
            <v>210589.61120587721</v>
          </cell>
          <cell r="DA240">
            <v>231</v>
          </cell>
          <cell r="DB240" t="str">
            <v>PEMBROKE</v>
          </cell>
          <cell r="DG240">
            <v>0</v>
          </cell>
          <cell r="DK240">
            <v>0</v>
          </cell>
          <cell r="DL240">
            <v>0</v>
          </cell>
          <cell r="DN240">
            <v>0</v>
          </cell>
          <cell r="DP240">
            <v>192708.72000000032</v>
          </cell>
          <cell r="DQ240">
            <v>250864.72000000032</v>
          </cell>
          <cell r="DR240">
            <v>-58156</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W241">
            <v>232</v>
          </cell>
          <cell r="AX241">
            <v>0</v>
          </cell>
          <cell r="AY241">
            <v>0</v>
          </cell>
          <cell r="AZ241">
            <v>0</v>
          </cell>
          <cell r="BA241">
            <v>0</v>
          </cell>
          <cell r="BB241">
            <v>0</v>
          </cell>
          <cell r="BC241">
            <v>493357</v>
          </cell>
          <cell r="BL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W242">
            <v>233</v>
          </cell>
          <cell r="AX242">
            <v>0</v>
          </cell>
          <cell r="AY242">
            <v>0</v>
          </cell>
          <cell r="AZ242">
            <v>0</v>
          </cell>
          <cell r="BA242">
            <v>0</v>
          </cell>
          <cell r="BB242">
            <v>0</v>
          </cell>
          <cell r="BC242">
            <v>493357</v>
          </cell>
          <cell r="BL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W243">
            <v>234</v>
          </cell>
          <cell r="AX243">
            <v>0</v>
          </cell>
          <cell r="AY243">
            <v>0</v>
          </cell>
          <cell r="AZ243">
            <v>0</v>
          </cell>
          <cell r="BA243">
            <v>0</v>
          </cell>
          <cell r="BB243">
            <v>0</v>
          </cell>
          <cell r="BC243">
            <v>493357</v>
          </cell>
          <cell r="BL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W244">
            <v>235</v>
          </cell>
          <cell r="AX244">
            <v>0</v>
          </cell>
          <cell r="AY244">
            <v>0</v>
          </cell>
          <cell r="AZ244">
            <v>0</v>
          </cell>
          <cell r="BA244">
            <v>0</v>
          </cell>
          <cell r="BB244">
            <v>0</v>
          </cell>
          <cell r="BC244">
            <v>493357</v>
          </cell>
          <cell r="BL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177</v>
          </cell>
          <cell r="E245">
            <v>2701846.59</v>
          </cell>
          <cell r="F245">
            <v>0</v>
          </cell>
          <cell r="G245">
            <v>166026</v>
          </cell>
          <cell r="H245">
            <v>2867872.59</v>
          </cell>
          <cell r="J245">
            <v>166026</v>
          </cell>
          <cell r="K245">
            <v>47747.281519382312</v>
          </cell>
          <cell r="L245">
            <v>213773.28151938232</v>
          </cell>
          <cell r="N245">
            <v>2654099.3084806176</v>
          </cell>
          <cell r="P245">
            <v>166026</v>
          </cell>
          <cell r="Q245">
            <v>0</v>
          </cell>
          <cell r="R245">
            <v>0</v>
          </cell>
          <cell r="S245">
            <v>0</v>
          </cell>
          <cell r="T245">
            <v>47747.281519382312</v>
          </cell>
          <cell r="U245">
            <v>213773.28151938232</v>
          </cell>
          <cell r="W245">
            <v>450651</v>
          </cell>
          <cell r="AA245">
            <v>236</v>
          </cell>
          <cell r="AB245">
            <v>177</v>
          </cell>
          <cell r="AC245">
            <v>0</v>
          </cell>
          <cell r="AD245">
            <v>0</v>
          </cell>
          <cell r="AE245">
            <v>0</v>
          </cell>
          <cell r="AF245">
            <v>0</v>
          </cell>
          <cell r="AG245">
            <v>0</v>
          </cell>
          <cell r="AH245">
            <v>2737482</v>
          </cell>
          <cell r="AI245">
            <v>35635.409999999996</v>
          </cell>
          <cell r="AJ245">
            <v>0</v>
          </cell>
          <cell r="AK245">
            <v>0</v>
          </cell>
          <cell r="AL245">
            <v>2701846.59</v>
          </cell>
          <cell r="AM245">
            <v>0</v>
          </cell>
          <cell r="AN245">
            <v>166026</v>
          </cell>
          <cell r="AO245">
            <v>2867872.59</v>
          </cell>
          <cell r="AP245">
            <v>0</v>
          </cell>
          <cell r="AQ245">
            <v>0</v>
          </cell>
          <cell r="AR245">
            <v>0</v>
          </cell>
          <cell r="AS245">
            <v>0</v>
          </cell>
          <cell r="AT245">
            <v>0</v>
          </cell>
          <cell r="AU245">
            <v>2867872.59</v>
          </cell>
          <cell r="AV245">
            <v>2867872.59</v>
          </cell>
          <cell r="AW245">
            <v>236</v>
          </cell>
          <cell r="AX245">
            <v>0</v>
          </cell>
          <cell r="AY245">
            <v>0</v>
          </cell>
          <cell r="AZ245">
            <v>0</v>
          </cell>
          <cell r="BA245">
            <v>0</v>
          </cell>
          <cell r="BB245">
            <v>0</v>
          </cell>
          <cell r="BC245">
            <v>493357</v>
          </cell>
          <cell r="BL245">
            <v>0</v>
          </cell>
          <cell r="CA245">
            <v>236</v>
          </cell>
          <cell r="CB245">
            <v>236</v>
          </cell>
          <cell r="CC245" t="str">
            <v>PITTSFIELD</v>
          </cell>
          <cell r="CD245">
            <v>2701846.59</v>
          </cell>
          <cell r="CE245">
            <v>2794935</v>
          </cell>
          <cell r="CF245">
            <v>0</v>
          </cell>
          <cell r="CG245">
            <v>167286.6</v>
          </cell>
          <cell r="CH245">
            <v>117338.40000000001</v>
          </cell>
          <cell r="CI245">
            <v>0</v>
          </cell>
          <cell r="CJ245">
            <v>284625</v>
          </cell>
          <cell r="CK245">
            <v>47747.281519382312</v>
          </cell>
          <cell r="DA245">
            <v>236</v>
          </cell>
          <cell r="DB245" t="str">
            <v>PITTSFIELD</v>
          </cell>
          <cell r="DG245">
            <v>0</v>
          </cell>
          <cell r="DK245">
            <v>0</v>
          </cell>
          <cell r="DL245">
            <v>0</v>
          </cell>
          <cell r="DN245">
            <v>0</v>
          </cell>
          <cell r="DP245">
            <v>0</v>
          </cell>
          <cell r="DQ245">
            <v>72937.589999999851</v>
          </cell>
          <cell r="DR245">
            <v>-72937.589999999851</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W246">
            <v>237</v>
          </cell>
          <cell r="AX246">
            <v>0</v>
          </cell>
          <cell r="AY246">
            <v>0</v>
          </cell>
          <cell r="AZ246">
            <v>0</v>
          </cell>
          <cell r="BA246">
            <v>0</v>
          </cell>
          <cell r="BB246">
            <v>0</v>
          </cell>
          <cell r="BC246">
            <v>493357</v>
          </cell>
          <cell r="BL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54</v>
          </cell>
          <cell r="E247">
            <v>788881</v>
          </cell>
          <cell r="F247">
            <v>0</v>
          </cell>
          <cell r="G247">
            <v>50652</v>
          </cell>
          <cell r="H247">
            <v>839533</v>
          </cell>
          <cell r="J247">
            <v>50652</v>
          </cell>
          <cell r="K247">
            <v>46078.418890553534</v>
          </cell>
          <cell r="L247">
            <v>96730.418890553527</v>
          </cell>
          <cell r="N247">
            <v>742802.58110944647</v>
          </cell>
          <cell r="P247">
            <v>50652</v>
          </cell>
          <cell r="Q247">
            <v>0</v>
          </cell>
          <cell r="R247">
            <v>0</v>
          </cell>
          <cell r="S247">
            <v>0</v>
          </cell>
          <cell r="T247">
            <v>46078.418890553534</v>
          </cell>
          <cell r="U247">
            <v>96730.418890553527</v>
          </cell>
          <cell r="W247">
            <v>217245.2</v>
          </cell>
          <cell r="AA247">
            <v>238</v>
          </cell>
          <cell r="AB247">
            <v>54</v>
          </cell>
          <cell r="AC247">
            <v>0</v>
          </cell>
          <cell r="AD247">
            <v>0</v>
          </cell>
          <cell r="AE247">
            <v>0</v>
          </cell>
          <cell r="AF247">
            <v>0</v>
          </cell>
          <cell r="AG247">
            <v>0</v>
          </cell>
          <cell r="AH247">
            <v>788881</v>
          </cell>
          <cell r="AI247">
            <v>0</v>
          </cell>
          <cell r="AJ247">
            <v>0</v>
          </cell>
          <cell r="AK247">
            <v>0</v>
          </cell>
          <cell r="AL247">
            <v>788881</v>
          </cell>
          <cell r="AM247">
            <v>0</v>
          </cell>
          <cell r="AN247">
            <v>50652</v>
          </cell>
          <cell r="AO247">
            <v>839533</v>
          </cell>
          <cell r="AP247">
            <v>0</v>
          </cell>
          <cell r="AQ247">
            <v>0</v>
          </cell>
          <cell r="AR247">
            <v>0</v>
          </cell>
          <cell r="AS247">
            <v>0</v>
          </cell>
          <cell r="AT247">
            <v>0</v>
          </cell>
          <cell r="AU247">
            <v>839533</v>
          </cell>
          <cell r="AV247">
            <v>839533</v>
          </cell>
          <cell r="AW247">
            <v>238</v>
          </cell>
          <cell r="AX247">
            <v>0</v>
          </cell>
          <cell r="AY247">
            <v>0</v>
          </cell>
          <cell r="AZ247">
            <v>0</v>
          </cell>
          <cell r="BA247">
            <v>0</v>
          </cell>
          <cell r="BB247">
            <v>0</v>
          </cell>
          <cell r="BC247">
            <v>493357</v>
          </cell>
          <cell r="BL247">
            <v>0</v>
          </cell>
          <cell r="CA247">
            <v>238</v>
          </cell>
          <cell r="CB247">
            <v>238</v>
          </cell>
          <cell r="CC247" t="str">
            <v>PLAINVILLE</v>
          </cell>
          <cell r="CD247">
            <v>788881</v>
          </cell>
          <cell r="CE247">
            <v>861649</v>
          </cell>
          <cell r="CF247">
            <v>0</v>
          </cell>
          <cell r="CG247">
            <v>161439.6</v>
          </cell>
          <cell r="CH247">
            <v>5153.6000000000004</v>
          </cell>
          <cell r="CI247">
            <v>0</v>
          </cell>
          <cell r="CJ247">
            <v>166593.20000000001</v>
          </cell>
          <cell r="CK247">
            <v>46078.418890553534</v>
          </cell>
          <cell r="DA247">
            <v>238</v>
          </cell>
          <cell r="DB247" t="str">
            <v>PLAINVILLE</v>
          </cell>
          <cell r="DG247">
            <v>0</v>
          </cell>
          <cell r="DK247">
            <v>0</v>
          </cell>
          <cell r="DL247">
            <v>0</v>
          </cell>
          <cell r="DN247">
            <v>0</v>
          </cell>
          <cell r="DP247">
            <v>0</v>
          </cell>
          <cell r="DQ247">
            <v>0</v>
          </cell>
          <cell r="DR247">
            <v>0</v>
          </cell>
          <cell r="DT247">
            <v>0</v>
          </cell>
          <cell r="EC247">
            <v>-238</v>
          </cell>
        </row>
        <row r="248">
          <cell r="A248">
            <v>239</v>
          </cell>
          <cell r="B248">
            <v>239</v>
          </cell>
          <cell r="C248" t="str">
            <v>PLYMOUTH</v>
          </cell>
          <cell r="D248">
            <v>482</v>
          </cell>
          <cell r="E248">
            <v>7692157.2800000003</v>
          </cell>
          <cell r="F248">
            <v>0</v>
          </cell>
          <cell r="G248">
            <v>452116</v>
          </cell>
          <cell r="H248">
            <v>8144273.2800000003</v>
          </cell>
          <cell r="J248">
            <v>452116</v>
          </cell>
          <cell r="K248">
            <v>10639.962558145924</v>
          </cell>
          <cell r="L248">
            <v>462755.96255814593</v>
          </cell>
          <cell r="N248">
            <v>7681517.3174418546</v>
          </cell>
          <cell r="P248">
            <v>452116</v>
          </cell>
          <cell r="Q248">
            <v>18502.361534205691</v>
          </cell>
          <cell r="R248">
            <v>0</v>
          </cell>
          <cell r="S248">
            <v>0</v>
          </cell>
          <cell r="T248">
            <v>10639.962558145924</v>
          </cell>
          <cell r="U248">
            <v>481258.3240923516</v>
          </cell>
          <cell r="W248">
            <v>661824.76153420564</v>
          </cell>
          <cell r="AA248">
            <v>239</v>
          </cell>
          <cell r="AB248">
            <v>482</v>
          </cell>
          <cell r="AC248">
            <v>0</v>
          </cell>
          <cell r="AD248">
            <v>0</v>
          </cell>
          <cell r="AE248">
            <v>0</v>
          </cell>
          <cell r="AF248">
            <v>0</v>
          </cell>
          <cell r="AG248">
            <v>0</v>
          </cell>
          <cell r="AH248">
            <v>7821073</v>
          </cell>
          <cell r="AI248">
            <v>128915.72000000002</v>
          </cell>
          <cell r="AJ248">
            <v>0</v>
          </cell>
          <cell r="AK248">
            <v>0</v>
          </cell>
          <cell r="AL248">
            <v>7692157.2800000003</v>
          </cell>
          <cell r="AM248">
            <v>0</v>
          </cell>
          <cell r="AN248">
            <v>452116</v>
          </cell>
          <cell r="AO248">
            <v>8144273.2800000003</v>
          </cell>
          <cell r="AP248">
            <v>0</v>
          </cell>
          <cell r="AQ248">
            <v>18502.361534205691</v>
          </cell>
          <cell r="AR248">
            <v>0</v>
          </cell>
          <cell r="AS248">
            <v>0</v>
          </cell>
          <cell r="AT248">
            <v>18502.361534205691</v>
          </cell>
          <cell r="AU248">
            <v>8162775.6415342046</v>
          </cell>
          <cell r="AV248">
            <v>8162775.6415342046</v>
          </cell>
          <cell r="AW248">
            <v>239</v>
          </cell>
          <cell r="AX248">
            <v>0</v>
          </cell>
          <cell r="AY248">
            <v>0</v>
          </cell>
          <cell r="AZ248">
            <v>0</v>
          </cell>
          <cell r="BA248">
            <v>0</v>
          </cell>
          <cell r="BB248">
            <v>18502.361534205691</v>
          </cell>
          <cell r="BC248">
            <v>493357</v>
          </cell>
          <cell r="BL248">
            <v>0</v>
          </cell>
          <cell r="CA248">
            <v>239</v>
          </cell>
          <cell r="CB248">
            <v>239</v>
          </cell>
          <cell r="CC248" t="str">
            <v>PLYMOUTH</v>
          </cell>
          <cell r="CD248">
            <v>7692157.2800000003</v>
          </cell>
          <cell r="CE248">
            <v>7817804</v>
          </cell>
          <cell r="CF248">
            <v>0</v>
          </cell>
          <cell r="CG248">
            <v>37278</v>
          </cell>
          <cell r="CH248">
            <v>153928.4</v>
          </cell>
          <cell r="CI248">
            <v>0</v>
          </cell>
          <cell r="CJ248">
            <v>191206.39999999999</v>
          </cell>
          <cell r="CK248">
            <v>10639.962558145924</v>
          </cell>
          <cell r="DA248">
            <v>239</v>
          </cell>
          <cell r="DB248" t="str">
            <v>PLYMOUTH</v>
          </cell>
          <cell r="DG248">
            <v>0</v>
          </cell>
          <cell r="DK248">
            <v>0</v>
          </cell>
          <cell r="DL248">
            <v>0</v>
          </cell>
          <cell r="DN248">
            <v>0</v>
          </cell>
          <cell r="DP248">
            <v>0</v>
          </cell>
          <cell r="DQ248">
            <v>326469.28000000026</v>
          </cell>
          <cell r="DR248">
            <v>-326469.28000000026</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W249">
            <v>240</v>
          </cell>
          <cell r="AX249">
            <v>0</v>
          </cell>
          <cell r="AY249">
            <v>0</v>
          </cell>
          <cell r="AZ249">
            <v>0</v>
          </cell>
          <cell r="BA249">
            <v>0</v>
          </cell>
          <cell r="BB249">
            <v>0</v>
          </cell>
          <cell r="BC249">
            <v>493357</v>
          </cell>
          <cell r="BL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W250">
            <v>241</v>
          </cell>
          <cell r="AX250">
            <v>0</v>
          </cell>
          <cell r="AY250">
            <v>0</v>
          </cell>
          <cell r="AZ250">
            <v>0</v>
          </cell>
          <cell r="BA250">
            <v>0</v>
          </cell>
          <cell r="BB250">
            <v>0</v>
          </cell>
          <cell r="BC250">
            <v>493357</v>
          </cell>
          <cell r="BL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3</v>
          </cell>
          <cell r="E251">
            <v>192265.26</v>
          </cell>
          <cell r="F251">
            <v>0</v>
          </cell>
          <cell r="G251">
            <v>2814</v>
          </cell>
          <cell r="H251">
            <v>195079.26</v>
          </cell>
          <cell r="J251">
            <v>2814</v>
          </cell>
          <cell r="K251">
            <v>17495.742714113341</v>
          </cell>
          <cell r="L251">
            <v>20309.742714113341</v>
          </cell>
          <cell r="N251">
            <v>174769.51728588666</v>
          </cell>
          <cell r="P251">
            <v>2814</v>
          </cell>
          <cell r="Q251">
            <v>249.81477503990459</v>
          </cell>
          <cell r="R251">
            <v>0</v>
          </cell>
          <cell r="S251">
            <v>0</v>
          </cell>
          <cell r="T251">
            <v>17495.742714113341</v>
          </cell>
          <cell r="U251">
            <v>20559.557489153245</v>
          </cell>
          <cell r="W251">
            <v>64361.614775039903</v>
          </cell>
          <cell r="AA251">
            <v>242</v>
          </cell>
          <cell r="AB251">
            <v>3</v>
          </cell>
          <cell r="AC251">
            <v>0</v>
          </cell>
          <cell r="AD251">
            <v>0</v>
          </cell>
          <cell r="AE251">
            <v>0</v>
          </cell>
          <cell r="AF251">
            <v>0</v>
          </cell>
          <cell r="AG251">
            <v>0</v>
          </cell>
          <cell r="AH251">
            <v>193767</v>
          </cell>
          <cell r="AI251">
            <v>1501.74</v>
          </cell>
          <cell r="AJ251">
            <v>0</v>
          </cell>
          <cell r="AK251">
            <v>0</v>
          </cell>
          <cell r="AL251">
            <v>192265.26</v>
          </cell>
          <cell r="AM251">
            <v>0</v>
          </cell>
          <cell r="AN251">
            <v>2814</v>
          </cell>
          <cell r="AO251">
            <v>195079.26</v>
          </cell>
          <cell r="AP251">
            <v>0</v>
          </cell>
          <cell r="AQ251">
            <v>249.81477503990459</v>
          </cell>
          <cell r="AR251">
            <v>0</v>
          </cell>
          <cell r="AS251">
            <v>0</v>
          </cell>
          <cell r="AT251">
            <v>249.81477503990459</v>
          </cell>
          <cell r="AU251">
            <v>195329.07477503992</v>
          </cell>
          <cell r="AV251">
            <v>195329.07477503992</v>
          </cell>
          <cell r="AW251">
            <v>242</v>
          </cell>
          <cell r="AX251">
            <v>0</v>
          </cell>
          <cell r="AY251">
            <v>0</v>
          </cell>
          <cell r="AZ251">
            <v>0</v>
          </cell>
          <cell r="BA251">
            <v>0</v>
          </cell>
          <cell r="BB251">
            <v>249.81477503990459</v>
          </cell>
          <cell r="BC251">
            <v>493357</v>
          </cell>
          <cell r="BL251">
            <v>0</v>
          </cell>
          <cell r="CA251">
            <v>242</v>
          </cell>
          <cell r="CB251">
            <v>242</v>
          </cell>
          <cell r="CC251" t="str">
            <v>PROVINCETOWN</v>
          </cell>
          <cell r="CD251">
            <v>192265.26</v>
          </cell>
          <cell r="CE251">
            <v>309956</v>
          </cell>
          <cell r="CF251">
            <v>0</v>
          </cell>
          <cell r="CG251">
            <v>61297.799999999996</v>
          </cell>
          <cell r="CH251">
            <v>0</v>
          </cell>
          <cell r="CI251">
            <v>0</v>
          </cell>
          <cell r="CJ251">
            <v>61297.799999999996</v>
          </cell>
          <cell r="CK251">
            <v>17495.742714113341</v>
          </cell>
          <cell r="DA251">
            <v>242</v>
          </cell>
          <cell r="DB251" t="str">
            <v>PROVINCETOWN</v>
          </cell>
          <cell r="DG251">
            <v>0</v>
          </cell>
          <cell r="DK251">
            <v>0</v>
          </cell>
          <cell r="DL251">
            <v>0</v>
          </cell>
          <cell r="DN251">
            <v>0</v>
          </cell>
          <cell r="DP251">
            <v>0</v>
          </cell>
          <cell r="DQ251">
            <v>0</v>
          </cell>
          <cell r="DR251">
            <v>0</v>
          </cell>
          <cell r="DT251">
            <v>0</v>
          </cell>
          <cell r="EC251">
            <v>-242</v>
          </cell>
        </row>
        <row r="252">
          <cell r="A252">
            <v>243</v>
          </cell>
          <cell r="B252">
            <v>243</v>
          </cell>
          <cell r="C252" t="str">
            <v>QUINCY</v>
          </cell>
          <cell r="D252">
            <v>63</v>
          </cell>
          <cell r="E252">
            <v>970218.4</v>
          </cell>
          <cell r="F252">
            <v>0</v>
          </cell>
          <cell r="G252">
            <v>59094</v>
          </cell>
          <cell r="H252">
            <v>1029312.4</v>
          </cell>
          <cell r="J252">
            <v>59094</v>
          </cell>
          <cell r="K252">
            <v>55015.854642443839</v>
          </cell>
          <cell r="L252">
            <v>114109.85464244384</v>
          </cell>
          <cell r="N252">
            <v>915202.5453575562</v>
          </cell>
          <cell r="P252">
            <v>59094</v>
          </cell>
          <cell r="Q252">
            <v>0</v>
          </cell>
          <cell r="R252">
            <v>0</v>
          </cell>
          <cell r="S252">
            <v>0</v>
          </cell>
          <cell r="T252">
            <v>55015.854642443839</v>
          </cell>
          <cell r="U252">
            <v>114109.85464244384</v>
          </cell>
          <cell r="W252">
            <v>189987.80000000002</v>
          </cell>
          <cell r="AA252">
            <v>243</v>
          </cell>
          <cell r="AB252">
            <v>63</v>
          </cell>
          <cell r="AC252">
            <v>0</v>
          </cell>
          <cell r="AD252">
            <v>0</v>
          </cell>
          <cell r="AE252">
            <v>0</v>
          </cell>
          <cell r="AF252">
            <v>0</v>
          </cell>
          <cell r="AG252">
            <v>0</v>
          </cell>
          <cell r="AH252">
            <v>1003243</v>
          </cell>
          <cell r="AI252">
            <v>33024.600000000006</v>
          </cell>
          <cell r="AJ252">
            <v>0</v>
          </cell>
          <cell r="AK252">
            <v>0</v>
          </cell>
          <cell r="AL252">
            <v>970218.4</v>
          </cell>
          <cell r="AM252">
            <v>0</v>
          </cell>
          <cell r="AN252">
            <v>59094</v>
          </cell>
          <cell r="AO252">
            <v>1029312.4</v>
          </cell>
          <cell r="AP252">
            <v>0</v>
          </cell>
          <cell r="AQ252">
            <v>0</v>
          </cell>
          <cell r="AR252">
            <v>0</v>
          </cell>
          <cell r="AS252">
            <v>0</v>
          </cell>
          <cell r="AT252">
            <v>0</v>
          </cell>
          <cell r="AU252">
            <v>1029312.4</v>
          </cell>
          <cell r="AV252">
            <v>1029312.4</v>
          </cell>
          <cell r="AW252">
            <v>243</v>
          </cell>
          <cell r="AX252">
            <v>0</v>
          </cell>
          <cell r="AY252">
            <v>0</v>
          </cell>
          <cell r="AZ252">
            <v>0</v>
          </cell>
          <cell r="BA252">
            <v>0</v>
          </cell>
          <cell r="BB252">
            <v>0</v>
          </cell>
          <cell r="BC252">
            <v>493357</v>
          </cell>
          <cell r="BL252">
            <v>0</v>
          </cell>
          <cell r="CA252">
            <v>243</v>
          </cell>
          <cell r="CB252">
            <v>243</v>
          </cell>
          <cell r="CC252" t="str">
            <v>QUINCY</v>
          </cell>
          <cell r="CD252">
            <v>970218.4</v>
          </cell>
          <cell r="CE252">
            <v>944169</v>
          </cell>
          <cell r="CF252">
            <v>26049.400000000023</v>
          </cell>
          <cell r="CG252">
            <v>101486.39999999999</v>
          </cell>
          <cell r="CH252">
            <v>3358</v>
          </cell>
          <cell r="CI252">
            <v>0</v>
          </cell>
          <cell r="CJ252">
            <v>130893.80000000002</v>
          </cell>
          <cell r="CK252">
            <v>55015.854642443839</v>
          </cell>
          <cell r="DA252">
            <v>243</v>
          </cell>
          <cell r="DB252" t="str">
            <v>QUINCY</v>
          </cell>
          <cell r="DG252">
            <v>0</v>
          </cell>
          <cell r="DK252">
            <v>0</v>
          </cell>
          <cell r="DL252">
            <v>0</v>
          </cell>
          <cell r="DN252">
            <v>0</v>
          </cell>
          <cell r="DP252">
            <v>26049.400000000023</v>
          </cell>
          <cell r="DQ252">
            <v>85143.400000000023</v>
          </cell>
          <cell r="DR252">
            <v>-59094</v>
          </cell>
          <cell r="DT252">
            <v>0</v>
          </cell>
          <cell r="EC252">
            <v>-243</v>
          </cell>
        </row>
        <row r="253">
          <cell r="A253">
            <v>244</v>
          </cell>
          <cell r="B253">
            <v>244</v>
          </cell>
          <cell r="C253" t="str">
            <v>RANDOLPH</v>
          </cell>
          <cell r="D253">
            <v>444</v>
          </cell>
          <cell r="E253">
            <v>5522103.7744162483</v>
          </cell>
          <cell r="F253">
            <v>0</v>
          </cell>
          <cell r="G253">
            <v>278830.96450182953</v>
          </cell>
          <cell r="H253">
            <v>5800934.7389180781</v>
          </cell>
          <cell r="J253">
            <v>278830.96450182953</v>
          </cell>
          <cell r="K253">
            <v>283067.40084636695</v>
          </cell>
          <cell r="L253">
            <v>561898.36534819647</v>
          </cell>
          <cell r="N253">
            <v>5239036.3735698815</v>
          </cell>
          <cell r="P253">
            <v>416472.00000000006</v>
          </cell>
          <cell r="Q253">
            <v>0</v>
          </cell>
          <cell r="R253">
            <v>2826718.2210819228</v>
          </cell>
          <cell r="S253">
            <v>137641.03549817053</v>
          </cell>
          <cell r="T253">
            <v>283067.40084636695</v>
          </cell>
          <cell r="U253">
            <v>3388616.5864301194</v>
          </cell>
          <cell r="W253">
            <v>3452053.9600000004</v>
          </cell>
          <cell r="AA253">
            <v>244</v>
          </cell>
          <cell r="AB253">
            <v>444</v>
          </cell>
          <cell r="AC253">
            <v>0</v>
          </cell>
          <cell r="AD253">
            <v>0</v>
          </cell>
          <cell r="AE253">
            <v>0</v>
          </cell>
          <cell r="AF253">
            <v>172</v>
          </cell>
          <cell r="AG253">
            <v>146.73884381468079</v>
          </cell>
          <cell r="AH253">
            <v>8294946</v>
          </cell>
          <cell r="AI253">
            <v>83765.039999999979</v>
          </cell>
          <cell r="AJ253">
            <v>2689077.1855837521</v>
          </cell>
          <cell r="AK253">
            <v>0</v>
          </cell>
          <cell r="AL253">
            <v>5522103.7744162483</v>
          </cell>
          <cell r="AM253">
            <v>0</v>
          </cell>
          <cell r="AN253">
            <v>278830.96450182953</v>
          </cell>
          <cell r="AO253">
            <v>5800934.7389180772</v>
          </cell>
          <cell r="AP253">
            <v>2689077.1855837526</v>
          </cell>
          <cell r="AQ253">
            <v>0</v>
          </cell>
          <cell r="AR253">
            <v>0</v>
          </cell>
          <cell r="AS253">
            <v>137641.03549817053</v>
          </cell>
          <cell r="AT253">
            <v>2826718.2210819228</v>
          </cell>
          <cell r="AU253">
            <v>8627652.9599999972</v>
          </cell>
          <cell r="AV253">
            <v>8627652.9599999972</v>
          </cell>
          <cell r="AW253">
            <v>244</v>
          </cell>
          <cell r="AX253">
            <v>146.73884381468079</v>
          </cell>
          <cell r="AY253">
            <v>2689077.1855837526</v>
          </cell>
          <cell r="AZ253">
            <v>0</v>
          </cell>
          <cell r="BA253">
            <v>137641.03549817053</v>
          </cell>
          <cell r="BB253">
            <v>2826718.2210819228</v>
          </cell>
          <cell r="BC253">
            <v>493357</v>
          </cell>
          <cell r="BL253">
            <v>1</v>
          </cell>
          <cell r="CA253">
            <v>244</v>
          </cell>
          <cell r="CB253">
            <v>244</v>
          </cell>
          <cell r="CC253" t="str">
            <v>RANDOLPH</v>
          </cell>
          <cell r="CD253">
            <v>5522103.7744162483</v>
          </cell>
          <cell r="CE253">
            <v>5264375</v>
          </cell>
          <cell r="CF253">
            <v>257728.77441624831</v>
          </cell>
          <cell r="CG253">
            <v>88776</v>
          </cell>
          <cell r="CH253">
            <v>0</v>
          </cell>
          <cell r="CI253">
            <v>0</v>
          </cell>
          <cell r="CJ253">
            <v>346504.77441624831</v>
          </cell>
          <cell r="CK253">
            <v>283067.40084636695</v>
          </cell>
          <cell r="DA253">
            <v>244</v>
          </cell>
          <cell r="DB253" t="str">
            <v>RANDOLPH</v>
          </cell>
          <cell r="DG253">
            <v>0</v>
          </cell>
          <cell r="DK253">
            <v>0</v>
          </cell>
          <cell r="DL253">
            <v>0</v>
          </cell>
          <cell r="DN253">
            <v>0</v>
          </cell>
          <cell r="DP253">
            <v>257728.77441624831</v>
          </cell>
          <cell r="DQ253">
            <v>536559.7389180772</v>
          </cell>
          <cell r="DR253">
            <v>-278830.96450182889</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W254">
            <v>245</v>
          </cell>
          <cell r="AX254">
            <v>0</v>
          </cell>
          <cell r="AY254">
            <v>0</v>
          </cell>
          <cell r="AZ254">
            <v>0</v>
          </cell>
          <cell r="BA254">
            <v>0</v>
          </cell>
          <cell r="BB254">
            <v>0</v>
          </cell>
          <cell r="BC254">
            <v>493357</v>
          </cell>
          <cell r="BL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v>
          </cell>
          <cell r="E255">
            <v>28998</v>
          </cell>
          <cell r="F255">
            <v>0</v>
          </cell>
          <cell r="G255">
            <v>1876</v>
          </cell>
          <cell r="H255">
            <v>30874</v>
          </cell>
          <cell r="J255">
            <v>1876</v>
          </cell>
          <cell r="K255">
            <v>1662.5262596890493</v>
          </cell>
          <cell r="L255">
            <v>3538.5262596890493</v>
          </cell>
          <cell r="N255">
            <v>27335.47374031095</v>
          </cell>
          <cell r="P255">
            <v>1876</v>
          </cell>
          <cell r="Q255">
            <v>0</v>
          </cell>
          <cell r="R255">
            <v>0</v>
          </cell>
          <cell r="S255">
            <v>0</v>
          </cell>
          <cell r="T255">
            <v>1662.5262596890493</v>
          </cell>
          <cell r="U255">
            <v>3538.5262596890493</v>
          </cell>
          <cell r="W255">
            <v>7700.8</v>
          </cell>
          <cell r="AA255">
            <v>246</v>
          </cell>
          <cell r="AB255">
            <v>2</v>
          </cell>
          <cell r="AC255">
            <v>0</v>
          </cell>
          <cell r="AD255">
            <v>0</v>
          </cell>
          <cell r="AE255">
            <v>0</v>
          </cell>
          <cell r="AF255">
            <v>0</v>
          </cell>
          <cell r="AG255">
            <v>0</v>
          </cell>
          <cell r="AH255">
            <v>28998</v>
          </cell>
          <cell r="AI255">
            <v>0</v>
          </cell>
          <cell r="AJ255">
            <v>0</v>
          </cell>
          <cell r="AK255">
            <v>0</v>
          </cell>
          <cell r="AL255">
            <v>28998</v>
          </cell>
          <cell r="AM255">
            <v>0</v>
          </cell>
          <cell r="AN255">
            <v>1876</v>
          </cell>
          <cell r="AO255">
            <v>30874</v>
          </cell>
          <cell r="AP255">
            <v>0</v>
          </cell>
          <cell r="AQ255">
            <v>0</v>
          </cell>
          <cell r="AR255">
            <v>0</v>
          </cell>
          <cell r="AS255">
            <v>0</v>
          </cell>
          <cell r="AT255">
            <v>0</v>
          </cell>
          <cell r="AU255">
            <v>30874</v>
          </cell>
          <cell r="AV255">
            <v>30874</v>
          </cell>
          <cell r="AW255">
            <v>246</v>
          </cell>
          <cell r="AX255">
            <v>0</v>
          </cell>
          <cell r="AY255">
            <v>0</v>
          </cell>
          <cell r="AZ255">
            <v>0</v>
          </cell>
          <cell r="BA255">
            <v>0</v>
          </cell>
          <cell r="BB255">
            <v>0</v>
          </cell>
          <cell r="BC255">
            <v>493357</v>
          </cell>
          <cell r="BL255">
            <v>0</v>
          </cell>
          <cell r="CA255">
            <v>246</v>
          </cell>
          <cell r="CB255">
            <v>246</v>
          </cell>
          <cell r="CC255" t="str">
            <v>READING</v>
          </cell>
          <cell r="CD255">
            <v>28998</v>
          </cell>
          <cell r="CE255">
            <v>29226</v>
          </cell>
          <cell r="CF255">
            <v>0</v>
          </cell>
          <cell r="CG255">
            <v>5824.8</v>
          </cell>
          <cell r="CH255">
            <v>0</v>
          </cell>
          <cell r="CI255">
            <v>0</v>
          </cell>
          <cell r="CJ255">
            <v>5824.8</v>
          </cell>
          <cell r="CK255">
            <v>1662.5262596890493</v>
          </cell>
          <cell r="DA255">
            <v>246</v>
          </cell>
          <cell r="DB255" t="str">
            <v>READING</v>
          </cell>
          <cell r="DG255">
            <v>0</v>
          </cell>
          <cell r="DK255">
            <v>0</v>
          </cell>
          <cell r="DL255">
            <v>0</v>
          </cell>
          <cell r="DN255">
            <v>0</v>
          </cell>
          <cell r="DP255">
            <v>0</v>
          </cell>
          <cell r="DQ255">
            <v>1648</v>
          </cell>
          <cell r="DR255">
            <v>-1648</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W256">
            <v>247</v>
          </cell>
          <cell r="AX256">
            <v>0</v>
          </cell>
          <cell r="AY256">
            <v>0</v>
          </cell>
          <cell r="AZ256">
            <v>0</v>
          </cell>
          <cell r="BA256">
            <v>0</v>
          </cell>
          <cell r="BB256">
            <v>0</v>
          </cell>
          <cell r="BC256">
            <v>493357</v>
          </cell>
          <cell r="BL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515</v>
          </cell>
          <cell r="E257">
            <v>7986771.3999999985</v>
          </cell>
          <cell r="F257">
            <v>0</v>
          </cell>
          <cell r="G257">
            <v>483070</v>
          </cell>
          <cell r="H257">
            <v>8469841.3999999985</v>
          </cell>
          <cell r="J257">
            <v>483070</v>
          </cell>
          <cell r="K257">
            <v>1491509.3760838581</v>
          </cell>
          <cell r="L257">
            <v>1974579.3760838581</v>
          </cell>
          <cell r="N257">
            <v>6495262.0239161402</v>
          </cell>
          <cell r="P257">
            <v>483070</v>
          </cell>
          <cell r="Q257">
            <v>4589.6319990101401</v>
          </cell>
          <cell r="R257">
            <v>0</v>
          </cell>
          <cell r="S257">
            <v>0</v>
          </cell>
          <cell r="T257">
            <v>1491509.3760838581</v>
          </cell>
          <cell r="U257">
            <v>1979169.0080828683</v>
          </cell>
          <cell r="W257">
            <v>2475671.8319990085</v>
          </cell>
          <cell r="AA257">
            <v>248</v>
          </cell>
          <cell r="AB257">
            <v>515</v>
          </cell>
          <cell r="AC257">
            <v>0</v>
          </cell>
          <cell r="AD257">
            <v>0</v>
          </cell>
          <cell r="AE257">
            <v>0</v>
          </cell>
          <cell r="AF257">
            <v>100</v>
          </cell>
          <cell r="AG257">
            <v>0</v>
          </cell>
          <cell r="AH257">
            <v>8088247</v>
          </cell>
          <cell r="AI257">
            <v>101475.60000000003</v>
          </cell>
          <cell r="AJ257">
            <v>0</v>
          </cell>
          <cell r="AK257">
            <v>0</v>
          </cell>
          <cell r="AL257">
            <v>7986771.3999999985</v>
          </cell>
          <cell r="AM257">
            <v>0</v>
          </cell>
          <cell r="AN257">
            <v>483070</v>
          </cell>
          <cell r="AO257">
            <v>8469841.3999999985</v>
          </cell>
          <cell r="AP257">
            <v>0</v>
          </cell>
          <cell r="AQ257">
            <v>4589.6319990101401</v>
          </cell>
          <cell r="AR257">
            <v>0</v>
          </cell>
          <cell r="AS257">
            <v>0</v>
          </cell>
          <cell r="AT257">
            <v>4589.6319990101401</v>
          </cell>
          <cell r="AU257">
            <v>8474431.0319990087</v>
          </cell>
          <cell r="AV257">
            <v>8474431.0319990087</v>
          </cell>
          <cell r="AW257">
            <v>248</v>
          </cell>
          <cell r="AX257">
            <v>0</v>
          </cell>
          <cell r="AY257">
            <v>0</v>
          </cell>
          <cell r="AZ257">
            <v>0</v>
          </cell>
          <cell r="BA257">
            <v>0</v>
          </cell>
          <cell r="BB257">
            <v>4589.6319990101401</v>
          </cell>
          <cell r="BC257">
            <v>493357</v>
          </cell>
          <cell r="BL257">
            <v>0</v>
          </cell>
          <cell r="CA257">
            <v>248</v>
          </cell>
          <cell r="CB257">
            <v>248</v>
          </cell>
          <cell r="CC257" t="str">
            <v>REVERE</v>
          </cell>
          <cell r="CD257">
            <v>7986771.3999999985</v>
          </cell>
          <cell r="CE257">
            <v>6606342</v>
          </cell>
          <cell r="CF257">
            <v>1380429.3999999985</v>
          </cell>
          <cell r="CG257">
            <v>389178</v>
          </cell>
          <cell r="CH257">
            <v>218404.80000000002</v>
          </cell>
          <cell r="CI257">
            <v>0</v>
          </cell>
          <cell r="CJ257">
            <v>1988012.1999999986</v>
          </cell>
          <cell r="CK257">
            <v>1491509.3760838581</v>
          </cell>
          <cell r="DA257">
            <v>248</v>
          </cell>
          <cell r="DB257" t="str">
            <v>REVERE</v>
          </cell>
          <cell r="DG257">
            <v>0</v>
          </cell>
          <cell r="DK257">
            <v>0</v>
          </cell>
          <cell r="DL257">
            <v>0</v>
          </cell>
          <cell r="DN257">
            <v>0</v>
          </cell>
          <cell r="DP257">
            <v>1380429.3999999985</v>
          </cell>
          <cell r="DQ257">
            <v>1863499.3999999985</v>
          </cell>
          <cell r="DR257">
            <v>-483070</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W258">
            <v>249</v>
          </cell>
          <cell r="AX258">
            <v>0</v>
          </cell>
          <cell r="AY258">
            <v>0</v>
          </cell>
          <cell r="AZ258">
            <v>0</v>
          </cell>
          <cell r="BA258">
            <v>0</v>
          </cell>
          <cell r="BB258">
            <v>0</v>
          </cell>
          <cell r="BC258">
            <v>493357</v>
          </cell>
          <cell r="BL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1</v>
          </cell>
          <cell r="E259">
            <v>13693.23</v>
          </cell>
          <cell r="F259">
            <v>0</v>
          </cell>
          <cell r="G259">
            <v>938</v>
          </cell>
          <cell r="H259">
            <v>14631.23</v>
          </cell>
          <cell r="J259">
            <v>938</v>
          </cell>
          <cell r="K259">
            <v>13693.23</v>
          </cell>
          <cell r="L259">
            <v>14631.23</v>
          </cell>
          <cell r="N259">
            <v>0</v>
          </cell>
          <cell r="P259">
            <v>938</v>
          </cell>
          <cell r="Q259">
            <v>21.225094486845308</v>
          </cell>
          <cell r="R259">
            <v>0</v>
          </cell>
          <cell r="S259">
            <v>0</v>
          </cell>
          <cell r="T259">
            <v>13693.23</v>
          </cell>
          <cell r="U259">
            <v>14652.455094486844</v>
          </cell>
          <cell r="W259">
            <v>14652.455094486844</v>
          </cell>
          <cell r="AA259">
            <v>250</v>
          </cell>
          <cell r="AB259">
            <v>1</v>
          </cell>
          <cell r="AC259">
            <v>0</v>
          </cell>
          <cell r="AD259">
            <v>0</v>
          </cell>
          <cell r="AE259">
            <v>0</v>
          </cell>
          <cell r="AF259">
            <v>0</v>
          </cell>
          <cell r="AG259">
            <v>0</v>
          </cell>
          <cell r="AH259">
            <v>13811</v>
          </cell>
          <cell r="AI259">
            <v>117.77</v>
          </cell>
          <cell r="AJ259">
            <v>0</v>
          </cell>
          <cell r="AK259">
            <v>0</v>
          </cell>
          <cell r="AL259">
            <v>13693.23</v>
          </cell>
          <cell r="AM259">
            <v>0</v>
          </cell>
          <cell r="AN259">
            <v>938</v>
          </cell>
          <cell r="AO259">
            <v>14631.23</v>
          </cell>
          <cell r="AP259">
            <v>0</v>
          </cell>
          <cell r="AQ259">
            <v>21.225094486845308</v>
          </cell>
          <cell r="AR259">
            <v>0</v>
          </cell>
          <cell r="AS259">
            <v>0</v>
          </cell>
          <cell r="AT259">
            <v>21.225094486845308</v>
          </cell>
          <cell r="AU259">
            <v>14652.455094486844</v>
          </cell>
          <cell r="AV259">
            <v>14652.455094486844</v>
          </cell>
          <cell r="AW259">
            <v>250</v>
          </cell>
          <cell r="AX259">
            <v>0</v>
          </cell>
          <cell r="AY259">
            <v>0</v>
          </cell>
          <cell r="AZ259">
            <v>0</v>
          </cell>
          <cell r="BA259">
            <v>0</v>
          </cell>
          <cell r="BB259">
            <v>21.225094486845308</v>
          </cell>
          <cell r="BC259">
            <v>493357</v>
          </cell>
          <cell r="BL259">
            <v>0</v>
          </cell>
          <cell r="CA259">
            <v>250</v>
          </cell>
          <cell r="CB259">
            <v>250</v>
          </cell>
          <cell r="CC259" t="str">
            <v>ROCHESTER</v>
          </cell>
          <cell r="CD259">
            <v>13693.23</v>
          </cell>
          <cell r="CE259">
            <v>0</v>
          </cell>
          <cell r="CF259">
            <v>13693.23</v>
          </cell>
          <cell r="CG259">
            <v>0</v>
          </cell>
          <cell r="CH259">
            <v>0</v>
          </cell>
          <cell r="CI259">
            <v>0</v>
          </cell>
          <cell r="CJ259">
            <v>13693.23</v>
          </cell>
          <cell r="CK259">
            <v>13693.23</v>
          </cell>
          <cell r="DA259">
            <v>250</v>
          </cell>
          <cell r="DB259" t="str">
            <v>ROCHESTER</v>
          </cell>
          <cell r="DG259">
            <v>0</v>
          </cell>
          <cell r="DK259">
            <v>0</v>
          </cell>
          <cell r="DL259">
            <v>0</v>
          </cell>
          <cell r="DN259">
            <v>0</v>
          </cell>
          <cell r="DP259">
            <v>13693.23</v>
          </cell>
          <cell r="DQ259">
            <v>14631.23</v>
          </cell>
          <cell r="DR259">
            <v>-938</v>
          </cell>
          <cell r="DT259">
            <v>0</v>
          </cell>
          <cell r="EC259">
            <v>-250</v>
          </cell>
        </row>
        <row r="260">
          <cell r="A260">
            <v>251</v>
          </cell>
          <cell r="B260">
            <v>251</v>
          </cell>
          <cell r="C260" t="str">
            <v>ROCKLAND</v>
          </cell>
          <cell r="D260">
            <v>107</v>
          </cell>
          <cell r="E260">
            <v>1548462.27</v>
          </cell>
          <cell r="F260">
            <v>0</v>
          </cell>
          <cell r="G260">
            <v>100366</v>
          </cell>
          <cell r="H260">
            <v>1648828.27</v>
          </cell>
          <cell r="J260">
            <v>100366</v>
          </cell>
          <cell r="K260">
            <v>179317.27000000002</v>
          </cell>
          <cell r="L260">
            <v>279683.27</v>
          </cell>
          <cell r="N260">
            <v>1369145</v>
          </cell>
          <cell r="P260">
            <v>100366</v>
          </cell>
          <cell r="Q260">
            <v>0</v>
          </cell>
          <cell r="R260">
            <v>0</v>
          </cell>
          <cell r="S260">
            <v>0</v>
          </cell>
          <cell r="T260">
            <v>179317.27000000002</v>
          </cell>
          <cell r="U260">
            <v>279683.27</v>
          </cell>
          <cell r="W260">
            <v>302894.47000000003</v>
          </cell>
          <cell r="AA260">
            <v>251</v>
          </cell>
          <cell r="AB260">
            <v>107</v>
          </cell>
          <cell r="AC260">
            <v>0</v>
          </cell>
          <cell r="AD260">
            <v>0</v>
          </cell>
          <cell r="AE260">
            <v>0</v>
          </cell>
          <cell r="AF260">
            <v>0</v>
          </cell>
          <cell r="AG260">
            <v>0</v>
          </cell>
          <cell r="AH260">
            <v>1565731</v>
          </cell>
          <cell r="AI260">
            <v>17268.73</v>
          </cell>
          <cell r="AJ260">
            <v>0</v>
          </cell>
          <cell r="AK260">
            <v>0</v>
          </cell>
          <cell r="AL260">
            <v>1548462.27</v>
          </cell>
          <cell r="AM260">
            <v>0</v>
          </cell>
          <cell r="AN260">
            <v>100366</v>
          </cell>
          <cell r="AO260">
            <v>1648828.27</v>
          </cell>
          <cell r="AP260">
            <v>0</v>
          </cell>
          <cell r="AQ260">
            <v>0</v>
          </cell>
          <cell r="AR260">
            <v>0</v>
          </cell>
          <cell r="AS260">
            <v>0</v>
          </cell>
          <cell r="AT260">
            <v>0</v>
          </cell>
          <cell r="AU260">
            <v>1648828.27</v>
          </cell>
          <cell r="AV260">
            <v>1648828.27</v>
          </cell>
          <cell r="AW260">
            <v>251</v>
          </cell>
          <cell r="AX260">
            <v>0</v>
          </cell>
          <cell r="AY260">
            <v>0</v>
          </cell>
          <cell r="AZ260">
            <v>0</v>
          </cell>
          <cell r="BA260">
            <v>0</v>
          </cell>
          <cell r="BB260">
            <v>0</v>
          </cell>
          <cell r="BC260">
            <v>493357</v>
          </cell>
          <cell r="BL260">
            <v>0</v>
          </cell>
          <cell r="CA260">
            <v>251</v>
          </cell>
          <cell r="CB260">
            <v>251</v>
          </cell>
          <cell r="CC260" t="str">
            <v>ROCKLAND</v>
          </cell>
          <cell r="CD260">
            <v>1548462.27</v>
          </cell>
          <cell r="CE260">
            <v>1369145</v>
          </cell>
          <cell r="CF260">
            <v>179317.27000000002</v>
          </cell>
          <cell r="CG260">
            <v>0</v>
          </cell>
          <cell r="CH260">
            <v>23211.200000000001</v>
          </cell>
          <cell r="CI260">
            <v>0</v>
          </cell>
          <cell r="CJ260">
            <v>202528.47000000003</v>
          </cell>
          <cell r="CK260">
            <v>179317.27000000002</v>
          </cell>
          <cell r="DA260">
            <v>251</v>
          </cell>
          <cell r="DB260" t="str">
            <v>ROCKLAND</v>
          </cell>
          <cell r="DG260">
            <v>0</v>
          </cell>
          <cell r="DK260">
            <v>0</v>
          </cell>
          <cell r="DL260">
            <v>0</v>
          </cell>
          <cell r="DN260">
            <v>0</v>
          </cell>
          <cell r="DP260">
            <v>179317.27000000002</v>
          </cell>
          <cell r="DQ260">
            <v>279683.27</v>
          </cell>
          <cell r="DR260">
            <v>-100366</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W261">
            <v>252</v>
          </cell>
          <cell r="AX261">
            <v>0</v>
          </cell>
          <cell r="AY261">
            <v>0</v>
          </cell>
          <cell r="AZ261">
            <v>0</v>
          </cell>
          <cell r="BA261">
            <v>0</v>
          </cell>
          <cell r="BB261">
            <v>0</v>
          </cell>
          <cell r="BC261">
            <v>493357</v>
          </cell>
          <cell r="BL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2</v>
          </cell>
          <cell r="E262">
            <v>63602</v>
          </cell>
          <cell r="F262">
            <v>0</v>
          </cell>
          <cell r="G262">
            <v>1876</v>
          </cell>
          <cell r="H262">
            <v>65478</v>
          </cell>
          <cell r="J262">
            <v>1876</v>
          </cell>
          <cell r="K262">
            <v>31182</v>
          </cell>
          <cell r="L262">
            <v>33058</v>
          </cell>
          <cell r="N262">
            <v>32420</v>
          </cell>
          <cell r="P262">
            <v>1876</v>
          </cell>
          <cell r="Q262">
            <v>0</v>
          </cell>
          <cell r="R262">
            <v>0</v>
          </cell>
          <cell r="S262">
            <v>0</v>
          </cell>
          <cell r="T262">
            <v>31182</v>
          </cell>
          <cell r="U262">
            <v>33058</v>
          </cell>
          <cell r="W262">
            <v>33058</v>
          </cell>
          <cell r="AA262">
            <v>253</v>
          </cell>
          <cell r="AB262">
            <v>2</v>
          </cell>
          <cell r="AC262">
            <v>0</v>
          </cell>
          <cell r="AD262">
            <v>0</v>
          </cell>
          <cell r="AE262">
            <v>0</v>
          </cell>
          <cell r="AF262">
            <v>0</v>
          </cell>
          <cell r="AG262">
            <v>0</v>
          </cell>
          <cell r="AH262">
            <v>63602</v>
          </cell>
          <cell r="AI262">
            <v>0</v>
          </cell>
          <cell r="AJ262">
            <v>0</v>
          </cell>
          <cell r="AK262">
            <v>0</v>
          </cell>
          <cell r="AL262">
            <v>63602</v>
          </cell>
          <cell r="AM262">
            <v>0</v>
          </cell>
          <cell r="AN262">
            <v>1876</v>
          </cell>
          <cell r="AO262">
            <v>65478</v>
          </cell>
          <cell r="AP262">
            <v>0</v>
          </cell>
          <cell r="AQ262">
            <v>0</v>
          </cell>
          <cell r="AR262">
            <v>0</v>
          </cell>
          <cell r="AS262">
            <v>0</v>
          </cell>
          <cell r="AT262">
            <v>0</v>
          </cell>
          <cell r="AU262">
            <v>65478</v>
          </cell>
          <cell r="AV262">
            <v>65478</v>
          </cell>
          <cell r="AW262">
            <v>253</v>
          </cell>
          <cell r="AX262">
            <v>0</v>
          </cell>
          <cell r="AY262">
            <v>0</v>
          </cell>
          <cell r="AZ262">
            <v>0</v>
          </cell>
          <cell r="BA262">
            <v>0</v>
          </cell>
          <cell r="BB262">
            <v>0</v>
          </cell>
          <cell r="BC262">
            <v>493357</v>
          </cell>
          <cell r="BL262">
            <v>0</v>
          </cell>
          <cell r="CA262">
            <v>253</v>
          </cell>
          <cell r="CB262">
            <v>253</v>
          </cell>
          <cell r="CC262" t="str">
            <v>ROWE</v>
          </cell>
          <cell r="CD262">
            <v>63602</v>
          </cell>
          <cell r="CE262">
            <v>32420</v>
          </cell>
          <cell r="CF262">
            <v>31182</v>
          </cell>
          <cell r="CG262">
            <v>0</v>
          </cell>
          <cell r="CH262">
            <v>0</v>
          </cell>
          <cell r="CI262">
            <v>0</v>
          </cell>
          <cell r="CJ262">
            <v>31182</v>
          </cell>
          <cell r="CK262">
            <v>31182</v>
          </cell>
          <cell r="DA262">
            <v>253</v>
          </cell>
          <cell r="DB262" t="str">
            <v>ROWE</v>
          </cell>
          <cell r="DG262">
            <v>0</v>
          </cell>
          <cell r="DK262">
            <v>0</v>
          </cell>
          <cell r="DL262">
            <v>0</v>
          </cell>
          <cell r="DN262">
            <v>0</v>
          </cell>
          <cell r="DP262">
            <v>31182</v>
          </cell>
          <cell r="DQ262">
            <v>33058</v>
          </cell>
          <cell r="DR262">
            <v>-1876</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W263">
            <v>254</v>
          </cell>
          <cell r="AX263">
            <v>0</v>
          </cell>
          <cell r="AY263">
            <v>0</v>
          </cell>
          <cell r="AZ263">
            <v>0</v>
          </cell>
          <cell r="BA263">
            <v>0</v>
          </cell>
          <cell r="BB263">
            <v>0</v>
          </cell>
          <cell r="BC263">
            <v>493357</v>
          </cell>
          <cell r="BL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W264">
            <v>255</v>
          </cell>
          <cell r="AX264">
            <v>0</v>
          </cell>
          <cell r="AY264">
            <v>0</v>
          </cell>
          <cell r="AZ264">
            <v>0</v>
          </cell>
          <cell r="BA264">
            <v>0</v>
          </cell>
          <cell r="BB264">
            <v>0</v>
          </cell>
          <cell r="BC264">
            <v>493357</v>
          </cell>
          <cell r="BL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W265">
            <v>256</v>
          </cell>
          <cell r="AX265">
            <v>0</v>
          </cell>
          <cell r="AY265">
            <v>0</v>
          </cell>
          <cell r="AZ265">
            <v>0</v>
          </cell>
          <cell r="BA265">
            <v>0</v>
          </cell>
          <cell r="BB265">
            <v>0</v>
          </cell>
          <cell r="BC265">
            <v>493357</v>
          </cell>
          <cell r="BL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W266">
            <v>257</v>
          </cell>
          <cell r="AX266">
            <v>0</v>
          </cell>
          <cell r="AY266">
            <v>0</v>
          </cell>
          <cell r="AZ266">
            <v>0</v>
          </cell>
          <cell r="BA266">
            <v>0</v>
          </cell>
          <cell r="BB266">
            <v>0</v>
          </cell>
          <cell r="BC266">
            <v>493357</v>
          </cell>
          <cell r="BL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469</v>
          </cell>
          <cell r="E267">
            <v>7203416.0135341324</v>
          </cell>
          <cell r="F267">
            <v>0</v>
          </cell>
          <cell r="G267">
            <v>426409.39384068141</v>
          </cell>
          <cell r="H267">
            <v>7629825.4073748142</v>
          </cell>
          <cell r="J267">
            <v>426409.39384068141</v>
          </cell>
          <cell r="K267">
            <v>220171.44840392418</v>
          </cell>
          <cell r="L267">
            <v>646580.84224460553</v>
          </cell>
          <cell r="N267">
            <v>6983244.5651302086</v>
          </cell>
          <cell r="P267">
            <v>439922</v>
          </cell>
          <cell r="Q267">
            <v>0</v>
          </cell>
          <cell r="R267">
            <v>245323.26262518525</v>
          </cell>
          <cell r="S267">
            <v>13512.606159318591</v>
          </cell>
          <cell r="T267">
            <v>220171.44840392418</v>
          </cell>
          <cell r="U267">
            <v>891904.10486979084</v>
          </cell>
          <cell r="W267">
            <v>1136523.4699999988</v>
          </cell>
          <cell r="AA267">
            <v>258</v>
          </cell>
          <cell r="AB267">
            <v>469</v>
          </cell>
          <cell r="AC267">
            <v>0</v>
          </cell>
          <cell r="AD267">
            <v>0</v>
          </cell>
          <cell r="AE267">
            <v>0</v>
          </cell>
          <cell r="AF267">
            <v>161</v>
          </cell>
          <cell r="AG267">
            <v>14.405763496075256</v>
          </cell>
          <cell r="AH267">
            <v>7563062</v>
          </cell>
          <cell r="AI267">
            <v>127835.33000000002</v>
          </cell>
          <cell r="AJ267">
            <v>231810.6564658666</v>
          </cell>
          <cell r="AK267">
            <v>0</v>
          </cell>
          <cell r="AL267">
            <v>7203416.0135341324</v>
          </cell>
          <cell r="AM267">
            <v>0</v>
          </cell>
          <cell r="AN267">
            <v>426409.39384068141</v>
          </cell>
          <cell r="AO267">
            <v>7629825.4073748132</v>
          </cell>
          <cell r="AP267">
            <v>231810.6564658666</v>
          </cell>
          <cell r="AQ267">
            <v>0</v>
          </cell>
          <cell r="AR267">
            <v>0</v>
          </cell>
          <cell r="AS267">
            <v>13512.606159318591</v>
          </cell>
          <cell r="AT267">
            <v>245323.26262518525</v>
          </cell>
          <cell r="AU267">
            <v>7875148.6699999981</v>
          </cell>
          <cell r="AV267">
            <v>7875148.6699999981</v>
          </cell>
          <cell r="AW267">
            <v>258</v>
          </cell>
          <cell r="AX267">
            <v>14.405763496075256</v>
          </cell>
          <cell r="AY267">
            <v>231810.6564658666</v>
          </cell>
          <cell r="AZ267">
            <v>0</v>
          </cell>
          <cell r="BA267">
            <v>13512.606159318591</v>
          </cell>
          <cell r="BB267">
            <v>245323.26262518525</v>
          </cell>
          <cell r="BC267">
            <v>493357</v>
          </cell>
          <cell r="BL267">
            <v>1</v>
          </cell>
          <cell r="CA267">
            <v>258</v>
          </cell>
          <cell r="CB267">
            <v>258</v>
          </cell>
          <cell r="CC267" t="str">
            <v>SALEM</v>
          </cell>
          <cell r="CD267">
            <v>7203416.0135341324</v>
          </cell>
          <cell r="CE267">
            <v>7049984</v>
          </cell>
          <cell r="CF267">
            <v>153432.01353413239</v>
          </cell>
          <cell r="CG267">
            <v>233827.19999999998</v>
          </cell>
          <cell r="CH267">
            <v>77531.600000000006</v>
          </cell>
          <cell r="CI267">
            <v>0</v>
          </cell>
          <cell r="CJ267">
            <v>464790.81353413232</v>
          </cell>
          <cell r="CK267">
            <v>220171.44840392418</v>
          </cell>
          <cell r="DA267">
            <v>258</v>
          </cell>
          <cell r="DB267" t="str">
            <v>SALEM</v>
          </cell>
          <cell r="DG267">
            <v>0</v>
          </cell>
          <cell r="DK267">
            <v>0</v>
          </cell>
          <cell r="DL267">
            <v>0</v>
          </cell>
          <cell r="DN267">
            <v>0</v>
          </cell>
          <cell r="DP267">
            <v>153432.01353413239</v>
          </cell>
          <cell r="DQ267">
            <v>579841.40737481322</v>
          </cell>
          <cell r="DR267">
            <v>-426409.39384068083</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W268">
            <v>259</v>
          </cell>
          <cell r="AX268">
            <v>0</v>
          </cell>
          <cell r="AY268">
            <v>0</v>
          </cell>
          <cell r="AZ268">
            <v>0</v>
          </cell>
          <cell r="BA268">
            <v>0</v>
          </cell>
          <cell r="BB268">
            <v>0</v>
          </cell>
          <cell r="BC268">
            <v>493357</v>
          </cell>
          <cell r="BL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W269">
            <v>260</v>
          </cell>
          <cell r="AX269">
            <v>0</v>
          </cell>
          <cell r="AY269">
            <v>0</v>
          </cell>
          <cell r="AZ269">
            <v>0</v>
          </cell>
          <cell r="BA269">
            <v>0</v>
          </cell>
          <cell r="BB269">
            <v>0</v>
          </cell>
          <cell r="BC269">
            <v>493357</v>
          </cell>
          <cell r="BL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200</v>
          </cell>
          <cell r="E270">
            <v>3721388</v>
          </cell>
          <cell r="F270">
            <v>0</v>
          </cell>
          <cell r="G270">
            <v>187600</v>
          </cell>
          <cell r="H270">
            <v>3908988</v>
          </cell>
          <cell r="J270">
            <v>187600</v>
          </cell>
          <cell r="K270">
            <v>15853.081827943444</v>
          </cell>
          <cell r="L270">
            <v>203453.08182794345</v>
          </cell>
          <cell r="N270">
            <v>3705534.9181720568</v>
          </cell>
          <cell r="P270">
            <v>187600</v>
          </cell>
          <cell r="Q270">
            <v>0</v>
          </cell>
          <cell r="R270">
            <v>0</v>
          </cell>
          <cell r="S270">
            <v>0</v>
          </cell>
          <cell r="T270">
            <v>15853.081827943444</v>
          </cell>
          <cell r="U270">
            <v>203453.08182794345</v>
          </cell>
          <cell r="W270">
            <v>382251.4</v>
          </cell>
          <cell r="AA270">
            <v>261</v>
          </cell>
          <cell r="AB270">
            <v>200</v>
          </cell>
          <cell r="AC270">
            <v>0</v>
          </cell>
          <cell r="AD270">
            <v>0</v>
          </cell>
          <cell r="AE270">
            <v>0</v>
          </cell>
          <cell r="AF270">
            <v>0</v>
          </cell>
          <cell r="AG270">
            <v>0</v>
          </cell>
          <cell r="AH270">
            <v>3721388</v>
          </cell>
          <cell r="AI270">
            <v>0</v>
          </cell>
          <cell r="AJ270">
            <v>0</v>
          </cell>
          <cell r="AK270">
            <v>0</v>
          </cell>
          <cell r="AL270">
            <v>3721388</v>
          </cell>
          <cell r="AM270">
            <v>0</v>
          </cell>
          <cell r="AN270">
            <v>187600</v>
          </cell>
          <cell r="AO270">
            <v>3908988</v>
          </cell>
          <cell r="AP270">
            <v>0</v>
          </cell>
          <cell r="AQ270">
            <v>0</v>
          </cell>
          <cell r="AR270">
            <v>0</v>
          </cell>
          <cell r="AS270">
            <v>0</v>
          </cell>
          <cell r="AT270">
            <v>0</v>
          </cell>
          <cell r="AU270">
            <v>3908988</v>
          </cell>
          <cell r="AV270">
            <v>3908988</v>
          </cell>
          <cell r="AW270">
            <v>261</v>
          </cell>
          <cell r="AX270">
            <v>0</v>
          </cell>
          <cell r="AY270">
            <v>0</v>
          </cell>
          <cell r="AZ270">
            <v>0</v>
          </cell>
          <cell r="BA270">
            <v>0</v>
          </cell>
          <cell r="BB270">
            <v>0</v>
          </cell>
          <cell r="BC270">
            <v>493357</v>
          </cell>
          <cell r="BL270">
            <v>0</v>
          </cell>
          <cell r="CA270">
            <v>261</v>
          </cell>
          <cell r="CB270">
            <v>261</v>
          </cell>
          <cell r="CC270" t="str">
            <v>SANDWICH</v>
          </cell>
          <cell r="CD270">
            <v>3721388</v>
          </cell>
          <cell r="CE270">
            <v>3779515</v>
          </cell>
          <cell r="CF270">
            <v>0</v>
          </cell>
          <cell r="CG270">
            <v>55542.6</v>
          </cell>
          <cell r="CH270">
            <v>139108.80000000002</v>
          </cell>
          <cell r="CI270">
            <v>0</v>
          </cell>
          <cell r="CJ270">
            <v>194651.40000000002</v>
          </cell>
          <cell r="CK270">
            <v>15853.081827943444</v>
          </cell>
          <cell r="DA270">
            <v>261</v>
          </cell>
          <cell r="DB270" t="str">
            <v>SANDWICH</v>
          </cell>
          <cell r="DG270">
            <v>0</v>
          </cell>
          <cell r="DK270">
            <v>0</v>
          </cell>
          <cell r="DL270">
            <v>0</v>
          </cell>
          <cell r="DN270">
            <v>0</v>
          </cell>
          <cell r="DP270">
            <v>0</v>
          </cell>
          <cell r="DQ270">
            <v>129473</v>
          </cell>
          <cell r="DR270">
            <v>-129473</v>
          </cell>
          <cell r="DT270">
            <v>0</v>
          </cell>
          <cell r="EC270">
            <v>-261</v>
          </cell>
        </row>
        <row r="271">
          <cell r="A271">
            <v>262</v>
          </cell>
          <cell r="B271">
            <v>262</v>
          </cell>
          <cell r="C271" t="str">
            <v>SAUGUS</v>
          </cell>
          <cell r="D271">
            <v>226</v>
          </cell>
          <cell r="E271">
            <v>3684101</v>
          </cell>
          <cell r="F271">
            <v>0</v>
          </cell>
          <cell r="G271">
            <v>211988</v>
          </cell>
          <cell r="H271">
            <v>3896089</v>
          </cell>
          <cell r="J271">
            <v>211988</v>
          </cell>
          <cell r="K271">
            <v>133180.92513347653</v>
          </cell>
          <cell r="L271">
            <v>345168.9251334765</v>
          </cell>
          <cell r="N271">
            <v>3550920.0748665235</v>
          </cell>
          <cell r="P271">
            <v>211988</v>
          </cell>
          <cell r="Q271">
            <v>0</v>
          </cell>
          <cell r="R271">
            <v>0</v>
          </cell>
          <cell r="S271">
            <v>0</v>
          </cell>
          <cell r="T271">
            <v>133180.92513347653</v>
          </cell>
          <cell r="U271">
            <v>345168.9251334765</v>
          </cell>
          <cell r="W271">
            <v>704823</v>
          </cell>
          <cell r="AA271">
            <v>262</v>
          </cell>
          <cell r="AB271">
            <v>226</v>
          </cell>
          <cell r="AC271">
            <v>0</v>
          </cell>
          <cell r="AD271">
            <v>0</v>
          </cell>
          <cell r="AE271">
            <v>0</v>
          </cell>
          <cell r="AF271">
            <v>31</v>
          </cell>
          <cell r="AG271">
            <v>0</v>
          </cell>
          <cell r="AH271">
            <v>3684101</v>
          </cell>
          <cell r="AI271">
            <v>0</v>
          </cell>
          <cell r="AJ271">
            <v>0</v>
          </cell>
          <cell r="AK271">
            <v>0</v>
          </cell>
          <cell r="AL271">
            <v>3684101</v>
          </cell>
          <cell r="AM271">
            <v>0</v>
          </cell>
          <cell r="AN271">
            <v>211988</v>
          </cell>
          <cell r="AO271">
            <v>3896089</v>
          </cell>
          <cell r="AP271">
            <v>0</v>
          </cell>
          <cell r="AQ271">
            <v>0</v>
          </cell>
          <cell r="AR271">
            <v>0</v>
          </cell>
          <cell r="AS271">
            <v>0</v>
          </cell>
          <cell r="AT271">
            <v>0</v>
          </cell>
          <cell r="AU271">
            <v>3896089</v>
          </cell>
          <cell r="AV271">
            <v>3896089</v>
          </cell>
          <cell r="AW271">
            <v>262</v>
          </cell>
          <cell r="AX271">
            <v>0</v>
          </cell>
          <cell r="AY271">
            <v>0</v>
          </cell>
          <cell r="AZ271">
            <v>0</v>
          </cell>
          <cell r="BA271">
            <v>0</v>
          </cell>
          <cell r="BB271">
            <v>0</v>
          </cell>
          <cell r="BC271">
            <v>493357</v>
          </cell>
          <cell r="BL271">
            <v>0</v>
          </cell>
          <cell r="CA271">
            <v>262</v>
          </cell>
          <cell r="CB271">
            <v>262</v>
          </cell>
          <cell r="CC271" t="str">
            <v>SAUGUS</v>
          </cell>
          <cell r="CD271">
            <v>3684101</v>
          </cell>
          <cell r="CE271">
            <v>3597397</v>
          </cell>
          <cell r="CF271">
            <v>86704</v>
          </cell>
          <cell r="CG271">
            <v>162835.79999999999</v>
          </cell>
          <cell r="CH271">
            <v>243295.2</v>
          </cell>
          <cell r="CI271">
            <v>0</v>
          </cell>
          <cell r="CJ271">
            <v>492835</v>
          </cell>
          <cell r="CK271">
            <v>133180.92513347653</v>
          </cell>
          <cell r="DA271">
            <v>262</v>
          </cell>
          <cell r="DB271" t="str">
            <v>SAUGUS</v>
          </cell>
          <cell r="DG271">
            <v>0</v>
          </cell>
          <cell r="DK271">
            <v>0</v>
          </cell>
          <cell r="DL271">
            <v>0</v>
          </cell>
          <cell r="DN271">
            <v>0</v>
          </cell>
          <cell r="DP271">
            <v>86704</v>
          </cell>
          <cell r="DQ271">
            <v>298692</v>
          </cell>
          <cell r="DR271">
            <v>-211988</v>
          </cell>
          <cell r="DT271">
            <v>0</v>
          </cell>
          <cell r="EC271">
            <v>-262</v>
          </cell>
        </row>
        <row r="272">
          <cell r="A272">
            <v>263</v>
          </cell>
          <cell r="B272">
            <v>263</v>
          </cell>
          <cell r="C272" t="str">
            <v>SAVOY</v>
          </cell>
          <cell r="D272">
            <v>2</v>
          </cell>
          <cell r="E272">
            <v>38661.96</v>
          </cell>
          <cell r="F272">
            <v>0</v>
          </cell>
          <cell r="G272">
            <v>1876</v>
          </cell>
          <cell r="H272">
            <v>40537.96</v>
          </cell>
          <cell r="J272">
            <v>1876</v>
          </cell>
          <cell r="K272">
            <v>1638.9599999999991</v>
          </cell>
          <cell r="L272">
            <v>3514.9599999999991</v>
          </cell>
          <cell r="N272">
            <v>37023</v>
          </cell>
          <cell r="P272">
            <v>1876</v>
          </cell>
          <cell r="Q272">
            <v>0</v>
          </cell>
          <cell r="R272">
            <v>0</v>
          </cell>
          <cell r="S272">
            <v>0</v>
          </cell>
          <cell r="T272">
            <v>1638.9599999999991</v>
          </cell>
          <cell r="U272">
            <v>3514.9599999999991</v>
          </cell>
          <cell r="W272">
            <v>3514.9599999999991</v>
          </cell>
          <cell r="AA272">
            <v>263</v>
          </cell>
          <cell r="AB272">
            <v>2</v>
          </cell>
          <cell r="AC272">
            <v>0</v>
          </cell>
          <cell r="AD272">
            <v>0</v>
          </cell>
          <cell r="AE272">
            <v>0</v>
          </cell>
          <cell r="AF272">
            <v>0</v>
          </cell>
          <cell r="AG272">
            <v>0</v>
          </cell>
          <cell r="AH272">
            <v>41190</v>
          </cell>
          <cell r="AI272">
            <v>2528.04</v>
          </cell>
          <cell r="AJ272">
            <v>0</v>
          </cell>
          <cell r="AK272">
            <v>0</v>
          </cell>
          <cell r="AL272">
            <v>38661.96</v>
          </cell>
          <cell r="AM272">
            <v>0</v>
          </cell>
          <cell r="AN272">
            <v>1876</v>
          </cell>
          <cell r="AO272">
            <v>40537.96</v>
          </cell>
          <cell r="AP272">
            <v>0</v>
          </cell>
          <cell r="AQ272">
            <v>0</v>
          </cell>
          <cell r="AR272">
            <v>0</v>
          </cell>
          <cell r="AS272">
            <v>0</v>
          </cell>
          <cell r="AT272">
            <v>0</v>
          </cell>
          <cell r="AU272">
            <v>40537.96</v>
          </cell>
          <cell r="AV272">
            <v>40537.96</v>
          </cell>
          <cell r="AW272">
            <v>263</v>
          </cell>
          <cell r="AX272">
            <v>0</v>
          </cell>
          <cell r="AY272">
            <v>0</v>
          </cell>
          <cell r="AZ272">
            <v>0</v>
          </cell>
          <cell r="BA272">
            <v>0</v>
          </cell>
          <cell r="BB272">
            <v>0</v>
          </cell>
          <cell r="BC272">
            <v>493357</v>
          </cell>
          <cell r="BL272">
            <v>0</v>
          </cell>
          <cell r="CA272">
            <v>263</v>
          </cell>
          <cell r="CB272">
            <v>263</v>
          </cell>
          <cell r="CC272" t="str">
            <v>SAVOY</v>
          </cell>
          <cell r="CD272">
            <v>38661.96</v>
          </cell>
          <cell r="CE272">
            <v>37023</v>
          </cell>
          <cell r="CF272">
            <v>1638.9599999999991</v>
          </cell>
          <cell r="CG272">
            <v>0</v>
          </cell>
          <cell r="CH272">
            <v>0</v>
          </cell>
          <cell r="CI272">
            <v>0</v>
          </cell>
          <cell r="CJ272">
            <v>1638.9599999999991</v>
          </cell>
          <cell r="CK272">
            <v>1638.9599999999991</v>
          </cell>
          <cell r="DA272">
            <v>263</v>
          </cell>
          <cell r="DB272" t="str">
            <v>SAVOY</v>
          </cell>
          <cell r="DG272">
            <v>0</v>
          </cell>
          <cell r="DK272">
            <v>0</v>
          </cell>
          <cell r="DL272">
            <v>0</v>
          </cell>
          <cell r="DN272">
            <v>0</v>
          </cell>
          <cell r="DP272">
            <v>1638.9599999999991</v>
          </cell>
          <cell r="DQ272">
            <v>3514.9599999999991</v>
          </cell>
          <cell r="DR272">
            <v>-1876</v>
          </cell>
          <cell r="DT272">
            <v>0</v>
          </cell>
          <cell r="EC272">
            <v>-263</v>
          </cell>
        </row>
        <row r="273">
          <cell r="A273">
            <v>264</v>
          </cell>
          <cell r="B273">
            <v>264</v>
          </cell>
          <cell r="C273" t="str">
            <v>SCITUATE</v>
          </cell>
          <cell r="D273">
            <v>17</v>
          </cell>
          <cell r="E273">
            <v>260389</v>
          </cell>
          <cell r="F273">
            <v>0</v>
          </cell>
          <cell r="G273">
            <v>15946</v>
          </cell>
          <cell r="H273">
            <v>276335</v>
          </cell>
          <cell r="J273">
            <v>15946</v>
          </cell>
          <cell r="K273">
            <v>9469</v>
          </cell>
          <cell r="L273">
            <v>25415</v>
          </cell>
          <cell r="N273">
            <v>250920</v>
          </cell>
          <cell r="P273">
            <v>15946</v>
          </cell>
          <cell r="Q273">
            <v>0</v>
          </cell>
          <cell r="R273">
            <v>0</v>
          </cell>
          <cell r="S273">
            <v>0</v>
          </cell>
          <cell r="T273">
            <v>9469</v>
          </cell>
          <cell r="U273">
            <v>25415</v>
          </cell>
          <cell r="W273">
            <v>25415</v>
          </cell>
          <cell r="AA273">
            <v>264</v>
          </cell>
          <cell r="AB273">
            <v>17</v>
          </cell>
          <cell r="AC273">
            <v>0</v>
          </cell>
          <cell r="AD273">
            <v>0</v>
          </cell>
          <cell r="AE273">
            <v>0</v>
          </cell>
          <cell r="AF273">
            <v>0</v>
          </cell>
          <cell r="AG273">
            <v>0</v>
          </cell>
          <cell r="AH273">
            <v>260389</v>
          </cell>
          <cell r="AI273">
            <v>0</v>
          </cell>
          <cell r="AJ273">
            <v>0</v>
          </cell>
          <cell r="AK273">
            <v>0</v>
          </cell>
          <cell r="AL273">
            <v>260389</v>
          </cell>
          <cell r="AM273">
            <v>0</v>
          </cell>
          <cell r="AN273">
            <v>15946</v>
          </cell>
          <cell r="AO273">
            <v>276335</v>
          </cell>
          <cell r="AP273">
            <v>0</v>
          </cell>
          <cell r="AQ273">
            <v>0</v>
          </cell>
          <cell r="AR273">
            <v>0</v>
          </cell>
          <cell r="AS273">
            <v>0</v>
          </cell>
          <cell r="AT273">
            <v>0</v>
          </cell>
          <cell r="AU273">
            <v>276335</v>
          </cell>
          <cell r="AV273">
            <v>276335</v>
          </cell>
          <cell r="AW273">
            <v>264</v>
          </cell>
          <cell r="AX273">
            <v>0</v>
          </cell>
          <cell r="AY273">
            <v>0</v>
          </cell>
          <cell r="AZ273">
            <v>0</v>
          </cell>
          <cell r="BA273">
            <v>0</v>
          </cell>
          <cell r="BB273">
            <v>0</v>
          </cell>
          <cell r="BC273">
            <v>493357</v>
          </cell>
          <cell r="BL273">
            <v>0</v>
          </cell>
          <cell r="CA273">
            <v>264</v>
          </cell>
          <cell r="CB273">
            <v>264</v>
          </cell>
          <cell r="CC273" t="str">
            <v>SCITUATE</v>
          </cell>
          <cell r="CD273">
            <v>260389</v>
          </cell>
          <cell r="CE273">
            <v>250920</v>
          </cell>
          <cell r="CF273">
            <v>9469</v>
          </cell>
          <cell r="CG273">
            <v>0</v>
          </cell>
          <cell r="CH273">
            <v>0</v>
          </cell>
          <cell r="CI273">
            <v>0</v>
          </cell>
          <cell r="CJ273">
            <v>9469</v>
          </cell>
          <cell r="CK273">
            <v>9469</v>
          </cell>
          <cell r="DA273">
            <v>264</v>
          </cell>
          <cell r="DB273" t="str">
            <v>SCITUATE</v>
          </cell>
          <cell r="DG273">
            <v>0</v>
          </cell>
          <cell r="DK273">
            <v>0</v>
          </cell>
          <cell r="DL273">
            <v>0</v>
          </cell>
          <cell r="DN273">
            <v>0</v>
          </cell>
          <cell r="DP273">
            <v>9469</v>
          </cell>
          <cell r="DQ273">
            <v>25415</v>
          </cell>
          <cell r="DR273">
            <v>-15946</v>
          </cell>
          <cell r="DT273">
            <v>0</v>
          </cell>
          <cell r="EC273">
            <v>-264</v>
          </cell>
        </row>
        <row r="274">
          <cell r="A274">
            <v>265</v>
          </cell>
          <cell r="B274">
            <v>265</v>
          </cell>
          <cell r="C274" t="str">
            <v>SEEKONK</v>
          </cell>
          <cell r="D274">
            <v>3</v>
          </cell>
          <cell r="E274">
            <v>65834.47</v>
          </cell>
          <cell r="F274">
            <v>0</v>
          </cell>
          <cell r="G274">
            <v>2814</v>
          </cell>
          <cell r="H274">
            <v>68648.47</v>
          </cell>
          <cell r="J274">
            <v>2814</v>
          </cell>
          <cell r="K274">
            <v>10947.470000000001</v>
          </cell>
          <cell r="L274">
            <v>13761.470000000001</v>
          </cell>
          <cell r="N274">
            <v>54887</v>
          </cell>
          <cell r="P274">
            <v>2814</v>
          </cell>
          <cell r="Q274">
            <v>0</v>
          </cell>
          <cell r="R274">
            <v>0</v>
          </cell>
          <cell r="S274">
            <v>0</v>
          </cell>
          <cell r="T274">
            <v>10947.470000000001</v>
          </cell>
          <cell r="U274">
            <v>13761.470000000001</v>
          </cell>
          <cell r="W274">
            <v>30657.47</v>
          </cell>
          <cell r="AA274">
            <v>265</v>
          </cell>
          <cell r="AB274">
            <v>3</v>
          </cell>
          <cell r="AC274">
            <v>0</v>
          </cell>
          <cell r="AD274">
            <v>0</v>
          </cell>
          <cell r="AE274">
            <v>0</v>
          </cell>
          <cell r="AF274">
            <v>0</v>
          </cell>
          <cell r="AG274">
            <v>0</v>
          </cell>
          <cell r="AH274">
            <v>66529</v>
          </cell>
          <cell r="AI274">
            <v>694.53</v>
          </cell>
          <cell r="AJ274">
            <v>0</v>
          </cell>
          <cell r="AK274">
            <v>0</v>
          </cell>
          <cell r="AL274">
            <v>65834.47</v>
          </cell>
          <cell r="AM274">
            <v>0</v>
          </cell>
          <cell r="AN274">
            <v>2814</v>
          </cell>
          <cell r="AO274">
            <v>68648.47</v>
          </cell>
          <cell r="AP274">
            <v>0</v>
          </cell>
          <cell r="AQ274">
            <v>0</v>
          </cell>
          <cell r="AR274">
            <v>0</v>
          </cell>
          <cell r="AS274">
            <v>0</v>
          </cell>
          <cell r="AT274">
            <v>0</v>
          </cell>
          <cell r="AU274">
            <v>68648.47</v>
          </cell>
          <cell r="AV274">
            <v>68648.47</v>
          </cell>
          <cell r="AW274">
            <v>265</v>
          </cell>
          <cell r="AX274">
            <v>0</v>
          </cell>
          <cell r="AY274">
            <v>0</v>
          </cell>
          <cell r="AZ274">
            <v>0</v>
          </cell>
          <cell r="BA274">
            <v>0</v>
          </cell>
          <cell r="BB274">
            <v>0</v>
          </cell>
          <cell r="BC274">
            <v>493357</v>
          </cell>
          <cell r="BL274">
            <v>0</v>
          </cell>
          <cell r="CA274">
            <v>265</v>
          </cell>
          <cell r="CB274">
            <v>265</v>
          </cell>
          <cell r="CC274" t="str">
            <v>SEEKONK</v>
          </cell>
          <cell r="CD274">
            <v>65834.47</v>
          </cell>
          <cell r="CE274">
            <v>54887</v>
          </cell>
          <cell r="CF274">
            <v>10947.470000000001</v>
          </cell>
          <cell r="CG274">
            <v>0</v>
          </cell>
          <cell r="CH274">
            <v>16896</v>
          </cell>
          <cell r="CI274">
            <v>0</v>
          </cell>
          <cell r="CJ274">
            <v>27843.47</v>
          </cell>
          <cell r="CK274">
            <v>10947.470000000001</v>
          </cell>
          <cell r="DA274">
            <v>265</v>
          </cell>
          <cell r="DB274" t="str">
            <v>SEEKONK</v>
          </cell>
          <cell r="DG274">
            <v>0</v>
          </cell>
          <cell r="DK274">
            <v>0</v>
          </cell>
          <cell r="DL274">
            <v>0</v>
          </cell>
          <cell r="DN274">
            <v>0</v>
          </cell>
          <cell r="DP274">
            <v>10947.470000000001</v>
          </cell>
          <cell r="DQ274">
            <v>13761.470000000001</v>
          </cell>
          <cell r="DR274">
            <v>-2814</v>
          </cell>
          <cell r="DT274">
            <v>0</v>
          </cell>
          <cell r="EC274">
            <v>-265</v>
          </cell>
        </row>
        <row r="275">
          <cell r="A275">
            <v>266</v>
          </cell>
          <cell r="B275">
            <v>266</v>
          </cell>
          <cell r="C275" t="str">
            <v>SHARON</v>
          </cell>
          <cell r="D275">
            <v>9</v>
          </cell>
          <cell r="E275">
            <v>152716.31999999998</v>
          </cell>
          <cell r="F275">
            <v>0</v>
          </cell>
          <cell r="G275">
            <v>8442</v>
          </cell>
          <cell r="H275">
            <v>161158.31999999998</v>
          </cell>
          <cell r="J275">
            <v>8442</v>
          </cell>
          <cell r="K275">
            <v>41996.14884606158</v>
          </cell>
          <cell r="L275">
            <v>50438.14884606158</v>
          </cell>
          <cell r="N275">
            <v>110720.1711539384</v>
          </cell>
          <cell r="P275">
            <v>8442</v>
          </cell>
          <cell r="Q275">
            <v>71.6506632193515</v>
          </cell>
          <cell r="R275">
            <v>0</v>
          </cell>
          <cell r="S275">
            <v>0</v>
          </cell>
          <cell r="T275">
            <v>41996.14884606158</v>
          </cell>
          <cell r="U275">
            <v>50509.799509280929</v>
          </cell>
          <cell r="W275">
            <v>66477.370663219335</v>
          </cell>
          <cell r="AA275">
            <v>266</v>
          </cell>
          <cell r="AB275">
            <v>9</v>
          </cell>
          <cell r="AC275">
            <v>0</v>
          </cell>
          <cell r="AD275">
            <v>0</v>
          </cell>
          <cell r="AE275">
            <v>0</v>
          </cell>
          <cell r="AF275">
            <v>0</v>
          </cell>
          <cell r="AG275">
            <v>0</v>
          </cell>
          <cell r="AH275">
            <v>153180</v>
          </cell>
          <cell r="AI275">
            <v>463.68</v>
          </cell>
          <cell r="AJ275">
            <v>0</v>
          </cell>
          <cell r="AK275">
            <v>0</v>
          </cell>
          <cell r="AL275">
            <v>152716.31999999998</v>
          </cell>
          <cell r="AM275">
            <v>0</v>
          </cell>
          <cell r="AN275">
            <v>8442</v>
          </cell>
          <cell r="AO275">
            <v>161158.31999999998</v>
          </cell>
          <cell r="AP275">
            <v>0</v>
          </cell>
          <cell r="AQ275">
            <v>71.6506632193515</v>
          </cell>
          <cell r="AR275">
            <v>0</v>
          </cell>
          <cell r="AS275">
            <v>0</v>
          </cell>
          <cell r="AT275">
            <v>71.6506632193515</v>
          </cell>
          <cell r="AU275">
            <v>161229.97066321934</v>
          </cell>
          <cell r="AV275">
            <v>161229.97066321934</v>
          </cell>
          <cell r="AW275">
            <v>266</v>
          </cell>
          <cell r="AX275">
            <v>0</v>
          </cell>
          <cell r="AY275">
            <v>0</v>
          </cell>
          <cell r="AZ275">
            <v>0</v>
          </cell>
          <cell r="BA275">
            <v>0</v>
          </cell>
          <cell r="BB275">
            <v>71.6506632193515</v>
          </cell>
          <cell r="BC275">
            <v>493357</v>
          </cell>
          <cell r="BL275">
            <v>0</v>
          </cell>
          <cell r="CA275">
            <v>266</v>
          </cell>
          <cell r="CB275">
            <v>266</v>
          </cell>
          <cell r="CC275" t="str">
            <v>SHARON</v>
          </cell>
          <cell r="CD275">
            <v>152716.31999999998</v>
          </cell>
          <cell r="CE275">
            <v>116775</v>
          </cell>
          <cell r="CF275">
            <v>35941.319999999978</v>
          </cell>
          <cell r="CG275">
            <v>21213.599999999999</v>
          </cell>
          <cell r="CH275">
            <v>808.80000000000007</v>
          </cell>
          <cell r="CI275">
            <v>0</v>
          </cell>
          <cell r="CJ275">
            <v>57963.719999999979</v>
          </cell>
          <cell r="CK275">
            <v>41996.14884606158</v>
          </cell>
          <cell r="DA275">
            <v>266</v>
          </cell>
          <cell r="DB275" t="str">
            <v>SHARON</v>
          </cell>
          <cell r="DG275">
            <v>0</v>
          </cell>
          <cell r="DK275">
            <v>0</v>
          </cell>
          <cell r="DL275">
            <v>0</v>
          </cell>
          <cell r="DN275">
            <v>0</v>
          </cell>
          <cell r="DP275">
            <v>35941.319999999978</v>
          </cell>
          <cell r="DQ275">
            <v>44383.319999999978</v>
          </cell>
          <cell r="DR275">
            <v>-8442</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W276">
            <v>267</v>
          </cell>
          <cell r="AX276">
            <v>0</v>
          </cell>
          <cell r="AY276">
            <v>0</v>
          </cell>
          <cell r="AZ276">
            <v>0</v>
          </cell>
          <cell r="BA276">
            <v>0</v>
          </cell>
          <cell r="BB276">
            <v>0</v>
          </cell>
          <cell r="BC276">
            <v>493357</v>
          </cell>
          <cell r="BL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W277">
            <v>268</v>
          </cell>
          <cell r="AX277">
            <v>0</v>
          </cell>
          <cell r="AY277">
            <v>0</v>
          </cell>
          <cell r="AZ277">
            <v>0</v>
          </cell>
          <cell r="BA277">
            <v>0</v>
          </cell>
          <cell r="BB277">
            <v>0</v>
          </cell>
          <cell r="BC277">
            <v>493357</v>
          </cell>
          <cell r="BL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W278">
            <v>269</v>
          </cell>
          <cell r="AX278">
            <v>0</v>
          </cell>
          <cell r="AY278">
            <v>0</v>
          </cell>
          <cell r="AZ278">
            <v>0</v>
          </cell>
          <cell r="BA278">
            <v>0</v>
          </cell>
          <cell r="BB278">
            <v>0</v>
          </cell>
          <cell r="BC278">
            <v>493357</v>
          </cell>
          <cell r="BL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W279">
            <v>270</v>
          </cell>
          <cell r="AX279">
            <v>0</v>
          </cell>
          <cell r="AY279">
            <v>0</v>
          </cell>
          <cell r="AZ279">
            <v>0</v>
          </cell>
          <cell r="BA279">
            <v>0</v>
          </cell>
          <cell r="BB279">
            <v>0</v>
          </cell>
          <cell r="BC279">
            <v>493357</v>
          </cell>
          <cell r="BL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26</v>
          </cell>
          <cell r="E280">
            <v>347537.94</v>
          </cell>
          <cell r="F280">
            <v>0</v>
          </cell>
          <cell r="G280">
            <v>24388</v>
          </cell>
          <cell r="H280">
            <v>371925.94</v>
          </cell>
          <cell r="J280">
            <v>24388</v>
          </cell>
          <cell r="K280">
            <v>0</v>
          </cell>
          <cell r="L280">
            <v>24388</v>
          </cell>
          <cell r="N280">
            <v>347537.94</v>
          </cell>
          <cell r="P280">
            <v>24388</v>
          </cell>
          <cell r="Q280">
            <v>1114.9800022557934</v>
          </cell>
          <cell r="R280">
            <v>0</v>
          </cell>
          <cell r="S280">
            <v>0</v>
          </cell>
          <cell r="T280">
            <v>0</v>
          </cell>
          <cell r="U280">
            <v>25502.980002255794</v>
          </cell>
          <cell r="W280">
            <v>40439.380002255799</v>
          </cell>
          <cell r="AA280">
            <v>271</v>
          </cell>
          <cell r="AB280">
            <v>26</v>
          </cell>
          <cell r="AC280">
            <v>0</v>
          </cell>
          <cell r="AD280">
            <v>0</v>
          </cell>
          <cell r="AE280">
            <v>0</v>
          </cell>
          <cell r="AF280">
            <v>0</v>
          </cell>
          <cell r="AG280">
            <v>0</v>
          </cell>
          <cell r="AH280">
            <v>349275</v>
          </cell>
          <cell r="AI280">
            <v>1737.06</v>
          </cell>
          <cell r="AJ280">
            <v>0</v>
          </cell>
          <cell r="AK280">
            <v>0</v>
          </cell>
          <cell r="AL280">
            <v>347537.94</v>
          </cell>
          <cell r="AM280">
            <v>0</v>
          </cell>
          <cell r="AN280">
            <v>24388</v>
          </cell>
          <cell r="AO280">
            <v>371925.94</v>
          </cell>
          <cell r="AP280">
            <v>0</v>
          </cell>
          <cell r="AQ280">
            <v>1114.9800022557934</v>
          </cell>
          <cell r="AR280">
            <v>0</v>
          </cell>
          <cell r="AS280">
            <v>0</v>
          </cell>
          <cell r="AT280">
            <v>1114.9800022557934</v>
          </cell>
          <cell r="AU280">
            <v>373040.92000225582</v>
          </cell>
          <cell r="AV280">
            <v>373040.92000225582</v>
          </cell>
          <cell r="AW280">
            <v>271</v>
          </cell>
          <cell r="AX280">
            <v>0</v>
          </cell>
          <cell r="AY280">
            <v>0</v>
          </cell>
          <cell r="AZ280">
            <v>0</v>
          </cell>
          <cell r="BA280">
            <v>0</v>
          </cell>
          <cell r="BB280">
            <v>1114.9800022557934</v>
          </cell>
          <cell r="BC280">
            <v>493357</v>
          </cell>
          <cell r="BL280">
            <v>0</v>
          </cell>
          <cell r="CA280">
            <v>271</v>
          </cell>
          <cell r="CB280">
            <v>271</v>
          </cell>
          <cell r="CC280" t="str">
            <v>SHREWSBURY</v>
          </cell>
          <cell r="CD280">
            <v>347537.94</v>
          </cell>
          <cell r="CE280">
            <v>416853</v>
          </cell>
          <cell r="CF280">
            <v>0</v>
          </cell>
          <cell r="CG280">
            <v>0</v>
          </cell>
          <cell r="CH280">
            <v>14936.400000000001</v>
          </cell>
          <cell r="CI280">
            <v>0</v>
          </cell>
          <cell r="CJ280">
            <v>14936.400000000001</v>
          </cell>
          <cell r="CK280">
            <v>0</v>
          </cell>
          <cell r="DA280">
            <v>271</v>
          </cell>
          <cell r="DB280" t="str">
            <v>SHREWSBURY</v>
          </cell>
          <cell r="DG280">
            <v>0</v>
          </cell>
          <cell r="DK280">
            <v>0</v>
          </cell>
          <cell r="DL280">
            <v>0</v>
          </cell>
          <cell r="DN280">
            <v>0</v>
          </cell>
          <cell r="DP280">
            <v>0</v>
          </cell>
          <cell r="DQ280">
            <v>0</v>
          </cell>
          <cell r="DR280">
            <v>0</v>
          </cell>
          <cell r="DT280">
            <v>0</v>
          </cell>
          <cell r="EC280">
            <v>-271</v>
          </cell>
        </row>
        <row r="281">
          <cell r="A281">
            <v>272</v>
          </cell>
          <cell r="B281">
            <v>272</v>
          </cell>
          <cell r="C281" t="str">
            <v>SHUTESBURY</v>
          </cell>
          <cell r="D281">
            <v>3</v>
          </cell>
          <cell r="E281">
            <v>68353.799999999988</v>
          </cell>
          <cell r="F281">
            <v>0</v>
          </cell>
          <cell r="G281">
            <v>2814</v>
          </cell>
          <cell r="H281">
            <v>71167.799999999988</v>
          </cell>
          <cell r="J281">
            <v>2814</v>
          </cell>
          <cell r="K281">
            <v>7075.1328929321244</v>
          </cell>
          <cell r="L281">
            <v>9889.1328929321244</v>
          </cell>
          <cell r="N281">
            <v>61278.667107067864</v>
          </cell>
          <cell r="P281">
            <v>2814</v>
          </cell>
          <cell r="Q281">
            <v>0</v>
          </cell>
          <cell r="R281">
            <v>0</v>
          </cell>
          <cell r="S281">
            <v>0</v>
          </cell>
          <cell r="T281">
            <v>7075.1328929321244</v>
          </cell>
          <cell r="U281">
            <v>9889.1328929321244</v>
          </cell>
          <cell r="W281">
            <v>23256.599999999988</v>
          </cell>
          <cell r="AA281">
            <v>272</v>
          </cell>
          <cell r="AB281">
            <v>3</v>
          </cell>
          <cell r="AC281">
            <v>0</v>
          </cell>
          <cell r="AD281">
            <v>0</v>
          </cell>
          <cell r="AE281">
            <v>0</v>
          </cell>
          <cell r="AF281">
            <v>0</v>
          </cell>
          <cell r="AG281">
            <v>0</v>
          </cell>
          <cell r="AH281">
            <v>68382</v>
          </cell>
          <cell r="AI281">
            <v>28.200000000000003</v>
          </cell>
          <cell r="AJ281">
            <v>0</v>
          </cell>
          <cell r="AK281">
            <v>0</v>
          </cell>
          <cell r="AL281">
            <v>68353.799999999988</v>
          </cell>
          <cell r="AM281">
            <v>0</v>
          </cell>
          <cell r="AN281">
            <v>2814</v>
          </cell>
          <cell r="AO281">
            <v>71167.799999999988</v>
          </cell>
          <cell r="AP281">
            <v>0</v>
          </cell>
          <cell r="AQ281">
            <v>0</v>
          </cell>
          <cell r="AR281">
            <v>0</v>
          </cell>
          <cell r="AS281">
            <v>0</v>
          </cell>
          <cell r="AT281">
            <v>0</v>
          </cell>
          <cell r="AU281">
            <v>71167.799999999988</v>
          </cell>
          <cell r="AV281">
            <v>71167.799999999988</v>
          </cell>
          <cell r="AW281">
            <v>272</v>
          </cell>
          <cell r="AX281">
            <v>0</v>
          </cell>
          <cell r="AY281">
            <v>0</v>
          </cell>
          <cell r="AZ281">
            <v>0</v>
          </cell>
          <cell r="BA281">
            <v>0</v>
          </cell>
          <cell r="BB281">
            <v>0</v>
          </cell>
          <cell r="BC281">
            <v>493357</v>
          </cell>
          <cell r="BL281">
            <v>0</v>
          </cell>
          <cell r="CA281">
            <v>272</v>
          </cell>
          <cell r="CB281">
            <v>272</v>
          </cell>
          <cell r="CC281" t="str">
            <v>SHUTESBURY</v>
          </cell>
          <cell r="CD281">
            <v>68353.799999999988</v>
          </cell>
          <cell r="CE281">
            <v>66618</v>
          </cell>
          <cell r="CF281">
            <v>1735.7999999999884</v>
          </cell>
          <cell r="CG281">
            <v>18706.8</v>
          </cell>
          <cell r="CH281">
            <v>0</v>
          </cell>
          <cell r="CI281">
            <v>0</v>
          </cell>
          <cell r="CJ281">
            <v>20442.599999999988</v>
          </cell>
          <cell r="CK281">
            <v>7075.1328929321244</v>
          </cell>
          <cell r="DA281">
            <v>272</v>
          </cell>
          <cell r="DB281" t="str">
            <v>SHUTESBURY</v>
          </cell>
          <cell r="DG281">
            <v>0</v>
          </cell>
          <cell r="DK281">
            <v>0</v>
          </cell>
          <cell r="DL281">
            <v>0</v>
          </cell>
          <cell r="DN281">
            <v>0</v>
          </cell>
          <cell r="DP281">
            <v>1735.7999999999884</v>
          </cell>
          <cell r="DQ281">
            <v>4549.7999999999884</v>
          </cell>
          <cell r="DR281">
            <v>-2814</v>
          </cell>
          <cell r="DT281">
            <v>0</v>
          </cell>
          <cell r="EC281">
            <v>-272</v>
          </cell>
        </row>
        <row r="282">
          <cell r="A282">
            <v>273</v>
          </cell>
          <cell r="B282">
            <v>273</v>
          </cell>
          <cell r="C282" t="str">
            <v>SOMERSET</v>
          </cell>
          <cell r="D282">
            <v>13</v>
          </cell>
          <cell r="E282">
            <v>206297</v>
          </cell>
          <cell r="F282">
            <v>0</v>
          </cell>
          <cell r="G282">
            <v>12194</v>
          </cell>
          <cell r="H282">
            <v>218491</v>
          </cell>
          <cell r="J282">
            <v>12194</v>
          </cell>
          <cell r="K282">
            <v>79448.077673949374</v>
          </cell>
          <cell r="L282">
            <v>91642.077673949374</v>
          </cell>
          <cell r="N282">
            <v>126848.92232605063</v>
          </cell>
          <cell r="P282">
            <v>12194</v>
          </cell>
          <cell r="Q282">
            <v>0</v>
          </cell>
          <cell r="R282">
            <v>0</v>
          </cell>
          <cell r="S282">
            <v>0</v>
          </cell>
          <cell r="T282">
            <v>79448.077673949374</v>
          </cell>
          <cell r="U282">
            <v>91642.077673949374</v>
          </cell>
          <cell r="W282">
            <v>101651.6</v>
          </cell>
          <cell r="AA282">
            <v>273</v>
          </cell>
          <cell r="AB282">
            <v>13</v>
          </cell>
          <cell r="AC282">
            <v>0</v>
          </cell>
          <cell r="AD282">
            <v>0</v>
          </cell>
          <cell r="AE282">
            <v>0</v>
          </cell>
          <cell r="AF282">
            <v>0</v>
          </cell>
          <cell r="AG282">
            <v>0</v>
          </cell>
          <cell r="AH282">
            <v>206297</v>
          </cell>
          <cell r="AI282">
            <v>0</v>
          </cell>
          <cell r="AJ282">
            <v>0</v>
          </cell>
          <cell r="AK282">
            <v>0</v>
          </cell>
          <cell r="AL282">
            <v>206297</v>
          </cell>
          <cell r="AM282">
            <v>0</v>
          </cell>
          <cell r="AN282">
            <v>12194</v>
          </cell>
          <cell r="AO282">
            <v>218491</v>
          </cell>
          <cell r="AP282">
            <v>0</v>
          </cell>
          <cell r="AQ282">
            <v>0</v>
          </cell>
          <cell r="AR282">
            <v>0</v>
          </cell>
          <cell r="AS282">
            <v>0</v>
          </cell>
          <cell r="AT282">
            <v>0</v>
          </cell>
          <cell r="AU282">
            <v>218491</v>
          </cell>
          <cell r="AV282">
            <v>218491</v>
          </cell>
          <cell r="AW282">
            <v>273</v>
          </cell>
          <cell r="AX282">
            <v>0</v>
          </cell>
          <cell r="AY282">
            <v>0</v>
          </cell>
          <cell r="AZ282">
            <v>0</v>
          </cell>
          <cell r="BA282">
            <v>0</v>
          </cell>
          <cell r="BB282">
            <v>0</v>
          </cell>
          <cell r="BC282">
            <v>493357</v>
          </cell>
          <cell r="BL282">
            <v>0</v>
          </cell>
          <cell r="CA282">
            <v>273</v>
          </cell>
          <cell r="CB282">
            <v>273</v>
          </cell>
          <cell r="CC282" t="str">
            <v>SOMERSET</v>
          </cell>
          <cell r="CD282">
            <v>206297</v>
          </cell>
          <cell r="CE282">
            <v>130847</v>
          </cell>
          <cell r="CF282">
            <v>75450</v>
          </cell>
          <cell r="CG282">
            <v>14007.6</v>
          </cell>
          <cell r="CH282">
            <v>0</v>
          </cell>
          <cell r="CI282">
            <v>0</v>
          </cell>
          <cell r="CJ282">
            <v>89457.600000000006</v>
          </cell>
          <cell r="CK282">
            <v>79448.077673949374</v>
          </cell>
          <cell r="DA282">
            <v>273</v>
          </cell>
          <cell r="DB282" t="str">
            <v>SOMERSET</v>
          </cell>
          <cell r="DG282">
            <v>0</v>
          </cell>
          <cell r="DK282">
            <v>0</v>
          </cell>
          <cell r="DL282">
            <v>0</v>
          </cell>
          <cell r="DN282">
            <v>0</v>
          </cell>
          <cell r="DP282">
            <v>75450</v>
          </cell>
          <cell r="DQ282">
            <v>87644</v>
          </cell>
          <cell r="DR282">
            <v>-12194</v>
          </cell>
          <cell r="DT282">
            <v>0</v>
          </cell>
          <cell r="EB282" t="str">
            <v>fy12</v>
          </cell>
          <cell r="EC282">
            <v>-273</v>
          </cell>
        </row>
        <row r="283">
          <cell r="A283">
            <v>274</v>
          </cell>
          <cell r="B283">
            <v>274</v>
          </cell>
          <cell r="C283" t="str">
            <v>SOMERVILLE</v>
          </cell>
          <cell r="D283">
            <v>420</v>
          </cell>
          <cell r="E283">
            <v>8327923.0000000009</v>
          </cell>
          <cell r="F283">
            <v>0</v>
          </cell>
          <cell r="G283">
            <v>393960</v>
          </cell>
          <cell r="H283">
            <v>8721883</v>
          </cell>
          <cell r="J283">
            <v>393960</v>
          </cell>
          <cell r="K283">
            <v>1128865.0000000009</v>
          </cell>
          <cell r="L283">
            <v>1522825.0000000009</v>
          </cell>
          <cell r="N283">
            <v>7199057.9999999991</v>
          </cell>
          <cell r="P283">
            <v>393960</v>
          </cell>
          <cell r="Q283">
            <v>1246.9851251878194</v>
          </cell>
          <cell r="R283">
            <v>0</v>
          </cell>
          <cell r="S283">
            <v>0</v>
          </cell>
          <cell r="T283">
            <v>1128865.0000000009</v>
          </cell>
          <cell r="U283">
            <v>1524071.9851251887</v>
          </cell>
          <cell r="W283">
            <v>1667382.3851251886</v>
          </cell>
          <cell r="AA283">
            <v>274</v>
          </cell>
          <cell r="AB283">
            <v>420</v>
          </cell>
          <cell r="AC283">
            <v>0</v>
          </cell>
          <cell r="AD283">
            <v>0</v>
          </cell>
          <cell r="AE283">
            <v>0</v>
          </cell>
          <cell r="AF283">
            <v>4</v>
          </cell>
          <cell r="AG283">
            <v>0</v>
          </cell>
          <cell r="AH283">
            <v>8552770</v>
          </cell>
          <cell r="AI283">
            <v>224847.00000000003</v>
          </cell>
          <cell r="AJ283">
            <v>0</v>
          </cell>
          <cell r="AK283">
            <v>0</v>
          </cell>
          <cell r="AL283">
            <v>8327923.0000000009</v>
          </cell>
          <cell r="AM283">
            <v>0</v>
          </cell>
          <cell r="AN283">
            <v>393960</v>
          </cell>
          <cell r="AO283">
            <v>8721883</v>
          </cell>
          <cell r="AP283">
            <v>0</v>
          </cell>
          <cell r="AQ283">
            <v>1246.9851251878194</v>
          </cell>
          <cell r="AR283">
            <v>0</v>
          </cell>
          <cell r="AS283">
            <v>0</v>
          </cell>
          <cell r="AT283">
            <v>1246.9851251878194</v>
          </cell>
          <cell r="AU283">
            <v>8723129.9851251878</v>
          </cell>
          <cell r="AV283">
            <v>8723129.9851251878</v>
          </cell>
          <cell r="AW283">
            <v>274</v>
          </cell>
          <cell r="AX283">
            <v>0</v>
          </cell>
          <cell r="AY283">
            <v>0</v>
          </cell>
          <cell r="AZ283">
            <v>0</v>
          </cell>
          <cell r="BA283">
            <v>0</v>
          </cell>
          <cell r="BB283">
            <v>1246.9851251878194</v>
          </cell>
          <cell r="BC283">
            <v>493357</v>
          </cell>
          <cell r="BL283">
            <v>0</v>
          </cell>
          <cell r="CA283">
            <v>274</v>
          </cell>
          <cell r="CB283">
            <v>274</v>
          </cell>
          <cell r="CC283" t="str">
            <v>SOMERVILLE</v>
          </cell>
          <cell r="CD283">
            <v>8327923.0000000009</v>
          </cell>
          <cell r="CE283">
            <v>7199058</v>
          </cell>
          <cell r="CF283">
            <v>1128865.0000000009</v>
          </cell>
          <cell r="CG283">
            <v>0</v>
          </cell>
          <cell r="CH283">
            <v>143310.39999999999</v>
          </cell>
          <cell r="CI283">
            <v>0</v>
          </cell>
          <cell r="CJ283">
            <v>1272175.4000000008</v>
          </cell>
          <cell r="CK283">
            <v>1128865.0000000009</v>
          </cell>
          <cell r="DA283">
            <v>274</v>
          </cell>
          <cell r="DB283" t="str">
            <v>SOMERVILLE</v>
          </cell>
          <cell r="DG283">
            <v>0</v>
          </cell>
          <cell r="DK283">
            <v>0</v>
          </cell>
          <cell r="DL283">
            <v>0</v>
          </cell>
          <cell r="DN283">
            <v>0</v>
          </cell>
          <cell r="DP283">
            <v>1128865.0000000009</v>
          </cell>
          <cell r="DQ283">
            <v>1522825</v>
          </cell>
          <cell r="DR283">
            <v>-393959.99999999907</v>
          </cell>
          <cell r="DT283">
            <v>0</v>
          </cell>
          <cell r="EC283">
            <v>-274</v>
          </cell>
        </row>
        <row r="284">
          <cell r="A284">
            <v>275</v>
          </cell>
          <cell r="B284">
            <v>276</v>
          </cell>
          <cell r="C284" t="str">
            <v>SOUTHAMPTON</v>
          </cell>
          <cell r="D284">
            <v>11</v>
          </cell>
          <cell r="E284">
            <v>169828.12000000002</v>
          </cell>
          <cell r="F284">
            <v>0</v>
          </cell>
          <cell r="G284">
            <v>10318</v>
          </cell>
          <cell r="H284">
            <v>180146.12000000002</v>
          </cell>
          <cell r="J284">
            <v>10318</v>
          </cell>
          <cell r="K284">
            <v>42164.627904520647</v>
          </cell>
          <cell r="L284">
            <v>52482.627904520647</v>
          </cell>
          <cell r="N284">
            <v>127663.49209547938</v>
          </cell>
          <cell r="P284">
            <v>10318</v>
          </cell>
          <cell r="Q284">
            <v>0</v>
          </cell>
          <cell r="R284">
            <v>0</v>
          </cell>
          <cell r="S284">
            <v>0</v>
          </cell>
          <cell r="T284">
            <v>42164.627904520647</v>
          </cell>
          <cell r="U284">
            <v>52482.627904520647</v>
          </cell>
          <cell r="W284">
            <v>88161.520000000019</v>
          </cell>
          <cell r="AA284">
            <v>275</v>
          </cell>
          <cell r="AB284">
            <v>11</v>
          </cell>
          <cell r="AC284">
            <v>0</v>
          </cell>
          <cell r="AD284">
            <v>0</v>
          </cell>
          <cell r="AE284">
            <v>0</v>
          </cell>
          <cell r="AF284">
            <v>0</v>
          </cell>
          <cell r="AG284">
            <v>0</v>
          </cell>
          <cell r="AH284">
            <v>171754</v>
          </cell>
          <cell r="AI284">
            <v>1925.8799999999999</v>
          </cell>
          <cell r="AJ284">
            <v>0</v>
          </cell>
          <cell r="AK284">
            <v>0</v>
          </cell>
          <cell r="AL284">
            <v>169828.12000000002</v>
          </cell>
          <cell r="AM284">
            <v>0</v>
          </cell>
          <cell r="AN284">
            <v>10318</v>
          </cell>
          <cell r="AO284">
            <v>180146.12</v>
          </cell>
          <cell r="AP284">
            <v>0</v>
          </cell>
          <cell r="AQ284">
            <v>0</v>
          </cell>
          <cell r="AR284">
            <v>0</v>
          </cell>
          <cell r="AS284">
            <v>0</v>
          </cell>
          <cell r="AT284">
            <v>0</v>
          </cell>
          <cell r="AU284">
            <v>180146.12</v>
          </cell>
          <cell r="AV284">
            <v>180146.12</v>
          </cell>
          <cell r="AW284">
            <v>275</v>
          </cell>
          <cell r="AX284">
            <v>0</v>
          </cell>
          <cell r="AY284">
            <v>0</v>
          </cell>
          <cell r="AZ284">
            <v>0</v>
          </cell>
          <cell r="BA284">
            <v>0</v>
          </cell>
          <cell r="BB284">
            <v>0</v>
          </cell>
          <cell r="BC284">
            <v>493357</v>
          </cell>
          <cell r="BL284">
            <v>0</v>
          </cell>
          <cell r="CA284">
            <v>275</v>
          </cell>
          <cell r="CB284">
            <v>276</v>
          </cell>
          <cell r="CC284" t="str">
            <v>SOUTHAMPTON</v>
          </cell>
          <cell r="CD284">
            <v>169828.12000000002</v>
          </cell>
          <cell r="CE284">
            <v>132804</v>
          </cell>
          <cell r="CF284">
            <v>37024.120000000024</v>
          </cell>
          <cell r="CG284">
            <v>18010.2</v>
          </cell>
          <cell r="CH284">
            <v>22809.200000000001</v>
          </cell>
          <cell r="CI284">
            <v>0</v>
          </cell>
          <cell r="CJ284">
            <v>77843.520000000019</v>
          </cell>
          <cell r="CK284">
            <v>42164.627904520647</v>
          </cell>
          <cell r="DA284">
            <v>275</v>
          </cell>
          <cell r="DB284" t="str">
            <v>SOUTHAMPTON</v>
          </cell>
          <cell r="DG284">
            <v>0</v>
          </cell>
          <cell r="DK284">
            <v>0</v>
          </cell>
          <cell r="DL284">
            <v>0</v>
          </cell>
          <cell r="DN284">
            <v>0</v>
          </cell>
          <cell r="DP284">
            <v>37024.120000000024</v>
          </cell>
          <cell r="DQ284">
            <v>47342.119999999995</v>
          </cell>
          <cell r="DR284">
            <v>-10317.999999999971</v>
          </cell>
          <cell r="DT284">
            <v>0</v>
          </cell>
          <cell r="EC284">
            <v>-275</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U285">
            <v>0</v>
          </cell>
          <cell r="W285">
            <v>0</v>
          </cell>
          <cell r="AA285">
            <v>276</v>
          </cell>
          <cell r="AW285">
            <v>276</v>
          </cell>
          <cell r="AX285">
            <v>0</v>
          </cell>
          <cell r="AY285">
            <v>0</v>
          </cell>
          <cell r="AZ285">
            <v>0</v>
          </cell>
          <cell r="BA285">
            <v>0</v>
          </cell>
          <cell r="BB285">
            <v>0</v>
          </cell>
          <cell r="BC285">
            <v>493357</v>
          </cell>
          <cell r="BL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G285">
            <v>0</v>
          </cell>
          <cell r="DK285">
            <v>0</v>
          </cell>
          <cell r="DL285">
            <v>0</v>
          </cell>
          <cell r="DN285">
            <v>0</v>
          </cell>
          <cell r="DP285">
            <v>0</v>
          </cell>
          <cell r="DQ285">
            <v>0</v>
          </cell>
          <cell r="DR285">
            <v>0</v>
          </cell>
          <cell r="DT285">
            <v>0</v>
          </cell>
          <cell r="EC285">
            <v>-276</v>
          </cell>
        </row>
        <row r="286">
          <cell r="A286">
            <v>277</v>
          </cell>
          <cell r="B286">
            <v>278</v>
          </cell>
          <cell r="C286" t="str">
            <v>SOUTHBRIDGE</v>
          </cell>
          <cell r="D286">
            <v>124</v>
          </cell>
          <cell r="E286">
            <v>1830453.92</v>
          </cell>
          <cell r="F286">
            <v>0</v>
          </cell>
          <cell r="G286">
            <v>116312</v>
          </cell>
          <cell r="H286">
            <v>1946765.92</v>
          </cell>
          <cell r="J286">
            <v>116312</v>
          </cell>
          <cell r="K286">
            <v>482890.40316426032</v>
          </cell>
          <cell r="L286">
            <v>599202.40316426032</v>
          </cell>
          <cell r="N286">
            <v>1347563.5168357396</v>
          </cell>
          <cell r="P286">
            <v>116312</v>
          </cell>
          <cell r="Q286">
            <v>0</v>
          </cell>
          <cell r="R286">
            <v>0</v>
          </cell>
          <cell r="S286">
            <v>0</v>
          </cell>
          <cell r="T286">
            <v>482890.40316426032</v>
          </cell>
          <cell r="U286">
            <v>599202.40316426032</v>
          </cell>
          <cell r="W286">
            <v>829041.12</v>
          </cell>
          <cell r="AA286">
            <v>277</v>
          </cell>
          <cell r="AB286">
            <v>124</v>
          </cell>
          <cell r="AC286">
            <v>0</v>
          </cell>
          <cell r="AD286">
            <v>0</v>
          </cell>
          <cell r="AE286">
            <v>0</v>
          </cell>
          <cell r="AF286">
            <v>0</v>
          </cell>
          <cell r="AG286">
            <v>0</v>
          </cell>
          <cell r="AH286">
            <v>1845200</v>
          </cell>
          <cell r="AI286">
            <v>14746.079999999998</v>
          </cell>
          <cell r="AJ286">
            <v>0</v>
          </cell>
          <cell r="AK286">
            <v>0</v>
          </cell>
          <cell r="AL286">
            <v>1830453.92</v>
          </cell>
          <cell r="AM286">
            <v>0</v>
          </cell>
          <cell r="AN286">
            <v>116312</v>
          </cell>
          <cell r="AO286">
            <v>1946765.9200000002</v>
          </cell>
          <cell r="AP286">
            <v>0</v>
          </cell>
          <cell r="AQ286">
            <v>0</v>
          </cell>
          <cell r="AR286">
            <v>0</v>
          </cell>
          <cell r="AS286">
            <v>0</v>
          </cell>
          <cell r="AT286">
            <v>0</v>
          </cell>
          <cell r="AU286">
            <v>1946765.9200000002</v>
          </cell>
          <cell r="AV286">
            <v>1946765.9200000002</v>
          </cell>
          <cell r="AW286">
            <v>277</v>
          </cell>
          <cell r="AX286">
            <v>0</v>
          </cell>
          <cell r="AY286">
            <v>0</v>
          </cell>
          <cell r="AZ286">
            <v>0</v>
          </cell>
          <cell r="BA286">
            <v>0</v>
          </cell>
          <cell r="BB286">
            <v>0</v>
          </cell>
          <cell r="BC286">
            <v>493357</v>
          </cell>
          <cell r="BL286">
            <v>0</v>
          </cell>
          <cell r="CA286">
            <v>277</v>
          </cell>
          <cell r="CB286">
            <v>278</v>
          </cell>
          <cell r="CC286" t="str">
            <v>SOUTHBRIDGE</v>
          </cell>
          <cell r="CD286">
            <v>1830453.92</v>
          </cell>
          <cell r="CE286">
            <v>1401448</v>
          </cell>
          <cell r="CF286">
            <v>429005.91999999993</v>
          </cell>
          <cell r="CG286">
            <v>188788.8</v>
          </cell>
          <cell r="CH286">
            <v>94934.400000000009</v>
          </cell>
          <cell r="CI286">
            <v>0</v>
          </cell>
          <cell r="CJ286">
            <v>712729.12</v>
          </cell>
          <cell r="CK286">
            <v>482890.40316426032</v>
          </cell>
          <cell r="DA286">
            <v>277</v>
          </cell>
          <cell r="DB286" t="str">
            <v>SOUTHBRIDGE</v>
          </cell>
          <cell r="DG286">
            <v>0</v>
          </cell>
          <cell r="DK286">
            <v>0</v>
          </cell>
          <cell r="DL286">
            <v>0</v>
          </cell>
          <cell r="DN286">
            <v>0</v>
          </cell>
          <cell r="DP286">
            <v>429005.91999999993</v>
          </cell>
          <cell r="DQ286">
            <v>545317.92000000016</v>
          </cell>
          <cell r="DR286">
            <v>-116312.00000000023</v>
          </cell>
          <cell r="DT286">
            <v>0</v>
          </cell>
          <cell r="EC286">
            <v>-277</v>
          </cell>
        </row>
        <row r="287">
          <cell r="A287">
            <v>278</v>
          </cell>
          <cell r="B287">
            <v>275</v>
          </cell>
          <cell r="C287" t="str">
            <v>SOUTH HADLEY</v>
          </cell>
          <cell r="D287">
            <v>126</v>
          </cell>
          <cell r="E287">
            <v>1752423.9200000002</v>
          </cell>
          <cell r="F287">
            <v>0</v>
          </cell>
          <cell r="G287">
            <v>118188</v>
          </cell>
          <cell r="H287">
            <v>1870611.9200000002</v>
          </cell>
          <cell r="J287">
            <v>118188</v>
          </cell>
          <cell r="K287">
            <v>120918.19809540482</v>
          </cell>
          <cell r="L287">
            <v>239106.19809540483</v>
          </cell>
          <cell r="N287">
            <v>1631505.7219045954</v>
          </cell>
          <cell r="P287">
            <v>118188</v>
          </cell>
          <cell r="Q287">
            <v>0</v>
          </cell>
          <cell r="R287">
            <v>0</v>
          </cell>
          <cell r="S287">
            <v>0</v>
          </cell>
          <cell r="T287">
            <v>120918.19809540482</v>
          </cell>
          <cell r="U287">
            <v>239106.19809540483</v>
          </cell>
          <cell r="W287">
            <v>359348.12000000017</v>
          </cell>
          <cell r="AA287">
            <v>278</v>
          </cell>
          <cell r="AB287">
            <v>126</v>
          </cell>
          <cell r="AC287">
            <v>0</v>
          </cell>
          <cell r="AD287">
            <v>0</v>
          </cell>
          <cell r="AE287">
            <v>0</v>
          </cell>
          <cell r="AF287">
            <v>0</v>
          </cell>
          <cell r="AG287">
            <v>0</v>
          </cell>
          <cell r="AH287">
            <v>1756340</v>
          </cell>
          <cell r="AI287">
            <v>3916.0799999999981</v>
          </cell>
          <cell r="AJ287">
            <v>0</v>
          </cell>
          <cell r="AK287">
            <v>0</v>
          </cell>
          <cell r="AL287">
            <v>1752423.9200000002</v>
          </cell>
          <cell r="AM287">
            <v>0</v>
          </cell>
          <cell r="AN287">
            <v>118188</v>
          </cell>
          <cell r="AO287">
            <v>1870611.92</v>
          </cell>
          <cell r="AP287">
            <v>0</v>
          </cell>
          <cell r="AQ287">
            <v>0</v>
          </cell>
          <cell r="AR287">
            <v>0</v>
          </cell>
          <cell r="AS287">
            <v>0</v>
          </cell>
          <cell r="AT287">
            <v>0</v>
          </cell>
          <cell r="AU287">
            <v>1870611.92</v>
          </cell>
          <cell r="AV287">
            <v>1870611.92</v>
          </cell>
          <cell r="AW287">
            <v>278</v>
          </cell>
          <cell r="AX287">
            <v>0</v>
          </cell>
          <cell r="AY287">
            <v>0</v>
          </cell>
          <cell r="AZ287">
            <v>0</v>
          </cell>
          <cell r="BA287">
            <v>0</v>
          </cell>
          <cell r="BB287">
            <v>0</v>
          </cell>
          <cell r="BC287">
            <v>493357</v>
          </cell>
          <cell r="BL287">
            <v>0</v>
          </cell>
          <cell r="CA287">
            <v>278</v>
          </cell>
          <cell r="CB287">
            <v>275</v>
          </cell>
          <cell r="CC287" t="str">
            <v>SOUTH HADLEY</v>
          </cell>
          <cell r="CD287">
            <v>1752423.9200000002</v>
          </cell>
          <cell r="CE287">
            <v>1651548</v>
          </cell>
          <cell r="CF287">
            <v>100875.92000000016</v>
          </cell>
          <cell r="CG287">
            <v>70219.8</v>
          </cell>
          <cell r="CH287">
            <v>70064.400000000009</v>
          </cell>
          <cell r="CI287">
            <v>0</v>
          </cell>
          <cell r="CJ287">
            <v>241160.12000000017</v>
          </cell>
          <cell r="CK287">
            <v>120918.19809540482</v>
          </cell>
          <cell r="DA287">
            <v>278</v>
          </cell>
          <cell r="DB287" t="str">
            <v>SOUTH HADLEY</v>
          </cell>
          <cell r="DG287">
            <v>0</v>
          </cell>
          <cell r="DK287">
            <v>0</v>
          </cell>
          <cell r="DL287">
            <v>0</v>
          </cell>
          <cell r="DN287">
            <v>0</v>
          </cell>
          <cell r="DP287">
            <v>100875.92000000016</v>
          </cell>
          <cell r="DQ287">
            <v>219063.91999999993</v>
          </cell>
          <cell r="DR287">
            <v>-118187.99999999977</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W288">
            <v>279</v>
          </cell>
          <cell r="AX288">
            <v>0</v>
          </cell>
          <cell r="AY288">
            <v>0</v>
          </cell>
          <cell r="AZ288">
            <v>0</v>
          </cell>
          <cell r="BA288">
            <v>0</v>
          </cell>
          <cell r="BB288">
            <v>0</v>
          </cell>
          <cell r="BC288">
            <v>493357</v>
          </cell>
          <cell r="BL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W289">
            <v>280</v>
          </cell>
          <cell r="AX289">
            <v>0</v>
          </cell>
          <cell r="AY289">
            <v>0</v>
          </cell>
          <cell r="AZ289">
            <v>0</v>
          </cell>
          <cell r="BA289">
            <v>0</v>
          </cell>
          <cell r="BB289">
            <v>0</v>
          </cell>
          <cell r="BC289">
            <v>493357</v>
          </cell>
          <cell r="BL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4772</v>
          </cell>
          <cell r="E290">
            <v>70250849.039999992</v>
          </cell>
          <cell r="F290">
            <v>0</v>
          </cell>
          <cell r="G290">
            <v>4476136</v>
          </cell>
          <cell r="H290">
            <v>74726985.039999992</v>
          </cell>
          <cell r="J290">
            <v>4476136</v>
          </cell>
          <cell r="K290">
            <v>11448824.21537208</v>
          </cell>
          <cell r="L290">
            <v>15924960.21537208</v>
          </cell>
          <cell r="N290">
            <v>58802024.824627914</v>
          </cell>
          <cell r="P290">
            <v>4476136</v>
          </cell>
          <cell r="Q290">
            <v>0</v>
          </cell>
          <cell r="R290">
            <v>0</v>
          </cell>
          <cell r="S290">
            <v>0</v>
          </cell>
          <cell r="T290">
            <v>11448824.21537208</v>
          </cell>
          <cell r="U290">
            <v>15924960.21537208</v>
          </cell>
          <cell r="W290">
            <v>21035805.839999992</v>
          </cell>
          <cell r="AA290">
            <v>281</v>
          </cell>
          <cell r="AB290">
            <v>4772</v>
          </cell>
          <cell r="AC290">
            <v>0</v>
          </cell>
          <cell r="AD290">
            <v>0</v>
          </cell>
          <cell r="AE290">
            <v>0</v>
          </cell>
          <cell r="AF290">
            <v>0</v>
          </cell>
          <cell r="AG290">
            <v>0</v>
          </cell>
          <cell r="AH290">
            <v>70464062</v>
          </cell>
          <cell r="AI290">
            <v>213212.95999999993</v>
          </cell>
          <cell r="AJ290">
            <v>0</v>
          </cell>
          <cell r="AK290">
            <v>0</v>
          </cell>
          <cell r="AL290">
            <v>70250849.039999992</v>
          </cell>
          <cell r="AM290">
            <v>0</v>
          </cell>
          <cell r="AN290">
            <v>4476136</v>
          </cell>
          <cell r="AO290">
            <v>74726985.040000007</v>
          </cell>
          <cell r="AP290">
            <v>0</v>
          </cell>
          <cell r="AQ290">
            <v>0</v>
          </cell>
          <cell r="AR290">
            <v>0</v>
          </cell>
          <cell r="AS290">
            <v>0</v>
          </cell>
          <cell r="AT290">
            <v>0</v>
          </cell>
          <cell r="AU290">
            <v>74726985.040000007</v>
          </cell>
          <cell r="AV290">
            <v>74726985.040000007</v>
          </cell>
          <cell r="AW290">
            <v>281</v>
          </cell>
          <cell r="AX290">
            <v>0</v>
          </cell>
          <cell r="AY290">
            <v>0</v>
          </cell>
          <cell r="AZ290">
            <v>0</v>
          </cell>
          <cell r="BA290">
            <v>0</v>
          </cell>
          <cell r="BB290">
            <v>0</v>
          </cell>
          <cell r="BC290">
            <v>493357</v>
          </cell>
          <cell r="BL290">
            <v>0</v>
          </cell>
          <cell r="CA290">
            <v>281</v>
          </cell>
          <cell r="CB290">
            <v>281</v>
          </cell>
          <cell r="CC290" t="str">
            <v>SPRINGFIELD</v>
          </cell>
          <cell r="CD290">
            <v>70250849.039999992</v>
          </cell>
          <cell r="CE290">
            <v>59898440</v>
          </cell>
          <cell r="CF290">
            <v>10352409.039999992</v>
          </cell>
          <cell r="CG290">
            <v>3841382.3999999999</v>
          </cell>
          <cell r="CH290">
            <v>2365878.4</v>
          </cell>
          <cell r="CI290">
            <v>0</v>
          </cell>
          <cell r="CJ290">
            <v>16559669.839999992</v>
          </cell>
          <cell r="CK290">
            <v>11448824.21537208</v>
          </cell>
          <cell r="DA290">
            <v>281</v>
          </cell>
          <cell r="DB290" t="str">
            <v>SPRINGFIELD</v>
          </cell>
          <cell r="DG290">
            <v>0</v>
          </cell>
          <cell r="DK290">
            <v>0</v>
          </cell>
          <cell r="DL290">
            <v>0</v>
          </cell>
          <cell r="DN290">
            <v>0</v>
          </cell>
          <cell r="DP290">
            <v>10352409.039999992</v>
          </cell>
          <cell r="DQ290">
            <v>14828545.040000007</v>
          </cell>
          <cell r="DR290">
            <v>-4476136.0000000149</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W291">
            <v>282</v>
          </cell>
          <cell r="AX291">
            <v>0</v>
          </cell>
          <cell r="AY291">
            <v>0</v>
          </cell>
          <cell r="AZ291">
            <v>0</v>
          </cell>
          <cell r="BA291">
            <v>0</v>
          </cell>
          <cell r="BB291">
            <v>0</v>
          </cell>
          <cell r="BC291">
            <v>493357</v>
          </cell>
          <cell r="BL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W292">
            <v>283</v>
          </cell>
          <cell r="AX292">
            <v>0</v>
          </cell>
          <cell r="AY292">
            <v>0</v>
          </cell>
          <cell r="AZ292">
            <v>0</v>
          </cell>
          <cell r="BA292">
            <v>0</v>
          </cell>
          <cell r="BB292">
            <v>0</v>
          </cell>
          <cell r="BC292">
            <v>493357</v>
          </cell>
          <cell r="BL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144</v>
          </cell>
          <cell r="E293">
            <v>2176394</v>
          </cell>
          <cell r="F293">
            <v>0</v>
          </cell>
          <cell r="G293">
            <v>135072</v>
          </cell>
          <cell r="H293">
            <v>2311466</v>
          </cell>
          <cell r="J293">
            <v>135072</v>
          </cell>
          <cell r="K293">
            <v>484615.72575256473</v>
          </cell>
          <cell r="L293">
            <v>619687.72575256473</v>
          </cell>
          <cell r="N293">
            <v>1691778.2742474354</v>
          </cell>
          <cell r="P293">
            <v>135072</v>
          </cell>
          <cell r="Q293">
            <v>14383.362562874352</v>
          </cell>
          <cell r="R293">
            <v>0</v>
          </cell>
          <cell r="S293">
            <v>0</v>
          </cell>
          <cell r="T293">
            <v>484615.72575256473</v>
          </cell>
          <cell r="U293">
            <v>634071.08831543906</v>
          </cell>
          <cell r="W293">
            <v>867146.36256287433</v>
          </cell>
          <cell r="AA293">
            <v>284</v>
          </cell>
          <cell r="AB293">
            <v>144</v>
          </cell>
          <cell r="AC293">
            <v>0</v>
          </cell>
          <cell r="AD293">
            <v>0</v>
          </cell>
          <cell r="AE293">
            <v>0</v>
          </cell>
          <cell r="AF293">
            <v>8</v>
          </cell>
          <cell r="AG293">
            <v>0</v>
          </cell>
          <cell r="AH293">
            <v>2196914</v>
          </cell>
          <cell r="AI293">
            <v>20520</v>
          </cell>
          <cell r="AJ293">
            <v>0</v>
          </cell>
          <cell r="AK293">
            <v>0</v>
          </cell>
          <cell r="AL293">
            <v>2176394</v>
          </cell>
          <cell r="AM293">
            <v>0</v>
          </cell>
          <cell r="AN293">
            <v>135072</v>
          </cell>
          <cell r="AO293">
            <v>2311466</v>
          </cell>
          <cell r="AP293">
            <v>0</v>
          </cell>
          <cell r="AQ293">
            <v>14383.362562874352</v>
          </cell>
          <cell r="AR293">
            <v>0</v>
          </cell>
          <cell r="AS293">
            <v>0</v>
          </cell>
          <cell r="AT293">
            <v>14383.362562874352</v>
          </cell>
          <cell r="AU293">
            <v>2325849.3625628739</v>
          </cell>
          <cell r="AV293">
            <v>2325849.3625628739</v>
          </cell>
          <cell r="AW293">
            <v>284</v>
          </cell>
          <cell r="AX293">
            <v>0</v>
          </cell>
          <cell r="AY293">
            <v>0</v>
          </cell>
          <cell r="AZ293">
            <v>0</v>
          </cell>
          <cell r="BA293">
            <v>0</v>
          </cell>
          <cell r="BB293">
            <v>14383.362562874352</v>
          </cell>
          <cell r="BC293">
            <v>493357</v>
          </cell>
          <cell r="BL293">
            <v>0</v>
          </cell>
          <cell r="CA293">
            <v>284</v>
          </cell>
          <cell r="CB293">
            <v>284</v>
          </cell>
          <cell r="CC293" t="str">
            <v>STONEHAM</v>
          </cell>
          <cell r="CD293">
            <v>2176394</v>
          </cell>
          <cell r="CE293">
            <v>1713225</v>
          </cell>
          <cell r="CF293">
            <v>463169</v>
          </cell>
          <cell r="CG293">
            <v>75140.399999999994</v>
          </cell>
          <cell r="CH293">
            <v>179381.6</v>
          </cell>
          <cell r="CI293">
            <v>0</v>
          </cell>
          <cell r="CJ293">
            <v>717691</v>
          </cell>
          <cell r="CK293">
            <v>484615.72575256473</v>
          </cell>
          <cell r="DA293">
            <v>284</v>
          </cell>
          <cell r="DB293" t="str">
            <v>STONEHAM</v>
          </cell>
          <cell r="DG293">
            <v>0</v>
          </cell>
          <cell r="DK293">
            <v>0</v>
          </cell>
          <cell r="DL293">
            <v>0</v>
          </cell>
          <cell r="DN293">
            <v>0</v>
          </cell>
          <cell r="DP293">
            <v>463169</v>
          </cell>
          <cell r="DQ293">
            <v>598241</v>
          </cell>
          <cell r="DR293">
            <v>-135072</v>
          </cell>
          <cell r="DT293">
            <v>0</v>
          </cell>
          <cell r="EC293">
            <v>-284</v>
          </cell>
        </row>
        <row r="294">
          <cell r="A294">
            <v>285</v>
          </cell>
          <cell r="B294">
            <v>285</v>
          </cell>
          <cell r="C294" t="str">
            <v>STOUGHTON</v>
          </cell>
          <cell r="D294">
            <v>149</v>
          </cell>
          <cell r="E294">
            <v>2206879.5699999994</v>
          </cell>
          <cell r="F294">
            <v>0</v>
          </cell>
          <cell r="G294">
            <v>139762</v>
          </cell>
          <cell r="H294">
            <v>2346641.5699999994</v>
          </cell>
          <cell r="J294">
            <v>139762</v>
          </cell>
          <cell r="K294">
            <v>172390.76059520053</v>
          </cell>
          <cell r="L294">
            <v>312152.76059520053</v>
          </cell>
          <cell r="N294">
            <v>2034488.8094047988</v>
          </cell>
          <cell r="P294">
            <v>139762</v>
          </cell>
          <cell r="Q294">
            <v>0</v>
          </cell>
          <cell r="R294">
            <v>0</v>
          </cell>
          <cell r="S294">
            <v>0</v>
          </cell>
          <cell r="T294">
            <v>172390.76059520053</v>
          </cell>
          <cell r="U294">
            <v>312152.76059520053</v>
          </cell>
          <cell r="W294">
            <v>395656.56999999937</v>
          </cell>
          <cell r="AA294">
            <v>285</v>
          </cell>
          <cell r="AB294">
            <v>149</v>
          </cell>
          <cell r="AC294">
            <v>0</v>
          </cell>
          <cell r="AD294">
            <v>0</v>
          </cell>
          <cell r="AE294">
            <v>0</v>
          </cell>
          <cell r="AF294">
            <v>0</v>
          </cell>
          <cell r="AG294">
            <v>0</v>
          </cell>
          <cell r="AH294">
            <v>2238925</v>
          </cell>
          <cell r="AI294">
            <v>32045.429999999989</v>
          </cell>
          <cell r="AJ294">
            <v>0</v>
          </cell>
          <cell r="AK294">
            <v>0</v>
          </cell>
          <cell r="AL294">
            <v>2206879.5699999994</v>
          </cell>
          <cell r="AM294">
            <v>0</v>
          </cell>
          <cell r="AN294">
            <v>139762</v>
          </cell>
          <cell r="AO294">
            <v>2346641.5699999994</v>
          </cell>
          <cell r="AP294">
            <v>0</v>
          </cell>
          <cell r="AQ294">
            <v>0</v>
          </cell>
          <cell r="AR294">
            <v>0</v>
          </cell>
          <cell r="AS294">
            <v>0</v>
          </cell>
          <cell r="AT294">
            <v>0</v>
          </cell>
          <cell r="AU294">
            <v>2346641.5699999994</v>
          </cell>
          <cell r="AV294">
            <v>2346641.5699999994</v>
          </cell>
          <cell r="AW294">
            <v>285</v>
          </cell>
          <cell r="AX294">
            <v>0</v>
          </cell>
          <cell r="AY294">
            <v>0</v>
          </cell>
          <cell r="AZ294">
            <v>0</v>
          </cell>
          <cell r="BA294">
            <v>0</v>
          </cell>
          <cell r="BB294">
            <v>0</v>
          </cell>
          <cell r="BC294">
            <v>493357</v>
          </cell>
          <cell r="BL294">
            <v>0</v>
          </cell>
          <cell r="CA294">
            <v>285</v>
          </cell>
          <cell r="CB294">
            <v>285</v>
          </cell>
          <cell r="CC294" t="str">
            <v>STOUGHTON</v>
          </cell>
          <cell r="CD294">
            <v>2206879.5699999994</v>
          </cell>
          <cell r="CE294">
            <v>2042897</v>
          </cell>
          <cell r="CF294">
            <v>163982.56999999937</v>
          </cell>
          <cell r="CG294">
            <v>29458.799999999999</v>
          </cell>
          <cell r="CH294">
            <v>62453.200000000004</v>
          </cell>
          <cell r="CI294">
            <v>0</v>
          </cell>
          <cell r="CJ294">
            <v>255894.56999999937</v>
          </cell>
          <cell r="CK294">
            <v>172390.76059520053</v>
          </cell>
          <cell r="DA294">
            <v>285</v>
          </cell>
          <cell r="DB294" t="str">
            <v>STOUGHTON</v>
          </cell>
          <cell r="DG294">
            <v>0</v>
          </cell>
          <cell r="DK294">
            <v>0</v>
          </cell>
          <cell r="DL294">
            <v>0</v>
          </cell>
          <cell r="DN294">
            <v>0</v>
          </cell>
          <cell r="DP294">
            <v>163982.56999999937</v>
          </cell>
          <cell r="DQ294">
            <v>303744.56999999937</v>
          </cell>
          <cell r="DR294">
            <v>-139762</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W295">
            <v>286</v>
          </cell>
          <cell r="AX295">
            <v>0</v>
          </cell>
          <cell r="AY295">
            <v>0</v>
          </cell>
          <cell r="AZ295">
            <v>0</v>
          </cell>
          <cell r="BA295">
            <v>0</v>
          </cell>
          <cell r="BB295">
            <v>0</v>
          </cell>
          <cell r="BC295">
            <v>493357</v>
          </cell>
          <cell r="BL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10</v>
          </cell>
          <cell r="E296">
            <v>149150</v>
          </cell>
          <cell r="F296">
            <v>0</v>
          </cell>
          <cell r="G296">
            <v>9380</v>
          </cell>
          <cell r="H296">
            <v>158530</v>
          </cell>
          <cell r="J296">
            <v>9380</v>
          </cell>
          <cell r="K296">
            <v>6031.5384081425946</v>
          </cell>
          <cell r="L296">
            <v>15411.538408142595</v>
          </cell>
          <cell r="N296">
            <v>143118.4615918574</v>
          </cell>
          <cell r="P296">
            <v>9380</v>
          </cell>
          <cell r="Q296">
            <v>0</v>
          </cell>
          <cell r="R296">
            <v>0</v>
          </cell>
          <cell r="S296">
            <v>0</v>
          </cell>
          <cell r="T296">
            <v>6031.5384081425946</v>
          </cell>
          <cell r="U296">
            <v>15411.538408142595</v>
          </cell>
          <cell r="W296">
            <v>30512</v>
          </cell>
          <cell r="AA296">
            <v>287</v>
          </cell>
          <cell r="AB296">
            <v>10</v>
          </cell>
          <cell r="AC296">
            <v>0</v>
          </cell>
          <cell r="AD296">
            <v>0</v>
          </cell>
          <cell r="AE296">
            <v>0</v>
          </cell>
          <cell r="AF296">
            <v>0</v>
          </cell>
          <cell r="AG296">
            <v>0</v>
          </cell>
          <cell r="AH296">
            <v>149150</v>
          </cell>
          <cell r="AI296">
            <v>0</v>
          </cell>
          <cell r="AJ296">
            <v>0</v>
          </cell>
          <cell r="AK296">
            <v>0</v>
          </cell>
          <cell r="AL296">
            <v>149150</v>
          </cell>
          <cell r="AM296">
            <v>0</v>
          </cell>
          <cell r="AN296">
            <v>9380</v>
          </cell>
          <cell r="AO296">
            <v>158530</v>
          </cell>
          <cell r="AP296">
            <v>0</v>
          </cell>
          <cell r="AQ296">
            <v>0</v>
          </cell>
          <cell r="AR296">
            <v>0</v>
          </cell>
          <cell r="AS296">
            <v>0</v>
          </cell>
          <cell r="AT296">
            <v>0</v>
          </cell>
          <cell r="AU296">
            <v>158530</v>
          </cell>
          <cell r="AV296">
            <v>158530</v>
          </cell>
          <cell r="AW296">
            <v>287</v>
          </cell>
          <cell r="AX296">
            <v>0</v>
          </cell>
          <cell r="AY296">
            <v>0</v>
          </cell>
          <cell r="AZ296">
            <v>0</v>
          </cell>
          <cell r="BA296">
            <v>0</v>
          </cell>
          <cell r="BB296">
            <v>0</v>
          </cell>
          <cell r="BC296">
            <v>493357</v>
          </cell>
          <cell r="BL296">
            <v>0</v>
          </cell>
          <cell r="CA296">
            <v>287</v>
          </cell>
          <cell r="CB296">
            <v>287</v>
          </cell>
          <cell r="CC296" t="str">
            <v>STURBRIDGE</v>
          </cell>
          <cell r="CD296">
            <v>149150</v>
          </cell>
          <cell r="CE296">
            <v>171420</v>
          </cell>
          <cell r="CF296">
            <v>0</v>
          </cell>
          <cell r="CG296">
            <v>21132</v>
          </cell>
          <cell r="CH296">
            <v>0</v>
          </cell>
          <cell r="CI296">
            <v>0</v>
          </cell>
          <cell r="CJ296">
            <v>21132</v>
          </cell>
          <cell r="CK296">
            <v>6031.5384081425946</v>
          </cell>
          <cell r="DA296">
            <v>287</v>
          </cell>
          <cell r="DB296" t="str">
            <v>STURBRIDGE</v>
          </cell>
          <cell r="DG296">
            <v>0</v>
          </cell>
          <cell r="DK296">
            <v>0</v>
          </cell>
          <cell r="DL296">
            <v>0</v>
          </cell>
          <cell r="DN296">
            <v>0</v>
          </cell>
          <cell r="DP296">
            <v>0</v>
          </cell>
          <cell r="DQ296">
            <v>0</v>
          </cell>
          <cell r="DR296">
            <v>0</v>
          </cell>
          <cell r="DT296">
            <v>0</v>
          </cell>
          <cell r="EC296">
            <v>-287</v>
          </cell>
        </row>
        <row r="297">
          <cell r="A297">
            <v>288</v>
          </cell>
          <cell r="B297">
            <v>288</v>
          </cell>
          <cell r="C297" t="str">
            <v>SUDBURY</v>
          </cell>
          <cell r="D297">
            <v>6</v>
          </cell>
          <cell r="E297">
            <v>120008</v>
          </cell>
          <cell r="F297">
            <v>0</v>
          </cell>
          <cell r="G297">
            <v>5628</v>
          </cell>
          <cell r="H297">
            <v>125636</v>
          </cell>
          <cell r="J297">
            <v>5628</v>
          </cell>
          <cell r="K297">
            <v>10942.738251093</v>
          </cell>
          <cell r="L297">
            <v>16570.738251093</v>
          </cell>
          <cell r="N297">
            <v>109065.261748907</v>
          </cell>
          <cell r="P297">
            <v>5628</v>
          </cell>
          <cell r="Q297">
            <v>0</v>
          </cell>
          <cell r="R297">
            <v>0</v>
          </cell>
          <cell r="S297">
            <v>0</v>
          </cell>
          <cell r="T297">
            <v>10942.738251093</v>
          </cell>
          <cell r="U297">
            <v>16570.738251093</v>
          </cell>
          <cell r="W297">
            <v>47225.999999999993</v>
          </cell>
          <cell r="AA297">
            <v>288</v>
          </cell>
          <cell r="AB297">
            <v>6</v>
          </cell>
          <cell r="AC297">
            <v>0</v>
          </cell>
          <cell r="AD297">
            <v>0</v>
          </cell>
          <cell r="AE297">
            <v>0</v>
          </cell>
          <cell r="AF297">
            <v>0</v>
          </cell>
          <cell r="AG297">
            <v>0</v>
          </cell>
          <cell r="AH297">
            <v>120008</v>
          </cell>
          <cell r="AI297">
            <v>0</v>
          </cell>
          <cell r="AJ297">
            <v>0</v>
          </cell>
          <cell r="AK297">
            <v>0</v>
          </cell>
          <cell r="AL297">
            <v>120008</v>
          </cell>
          <cell r="AM297">
            <v>0</v>
          </cell>
          <cell r="AN297">
            <v>5628</v>
          </cell>
          <cell r="AO297">
            <v>125636</v>
          </cell>
          <cell r="AP297">
            <v>0</v>
          </cell>
          <cell r="AQ297">
            <v>0</v>
          </cell>
          <cell r="AR297">
            <v>0</v>
          </cell>
          <cell r="AS297">
            <v>0</v>
          </cell>
          <cell r="AT297">
            <v>0</v>
          </cell>
          <cell r="AU297">
            <v>125636</v>
          </cell>
          <cell r="AV297">
            <v>125636</v>
          </cell>
          <cell r="AW297">
            <v>288</v>
          </cell>
          <cell r="AX297">
            <v>0</v>
          </cell>
          <cell r="AY297">
            <v>0</v>
          </cell>
          <cell r="AZ297">
            <v>0</v>
          </cell>
          <cell r="BA297">
            <v>0</v>
          </cell>
          <cell r="BB297">
            <v>0</v>
          </cell>
          <cell r="BC297">
            <v>493357</v>
          </cell>
          <cell r="BL297">
            <v>0</v>
          </cell>
          <cell r="CA297">
            <v>288</v>
          </cell>
          <cell r="CB297">
            <v>288</v>
          </cell>
          <cell r="CC297" t="str">
            <v>SUDBURY</v>
          </cell>
          <cell r="CD297">
            <v>120008</v>
          </cell>
          <cell r="CE297">
            <v>124229</v>
          </cell>
          <cell r="CF297">
            <v>0</v>
          </cell>
          <cell r="CG297">
            <v>38338.799999999996</v>
          </cell>
          <cell r="CH297">
            <v>3259.2000000000003</v>
          </cell>
          <cell r="CI297">
            <v>0</v>
          </cell>
          <cell r="CJ297">
            <v>41597.999999999993</v>
          </cell>
          <cell r="CK297">
            <v>10942.738251093</v>
          </cell>
          <cell r="DA297">
            <v>288</v>
          </cell>
          <cell r="DB297" t="str">
            <v>SUDBURY</v>
          </cell>
          <cell r="DG297">
            <v>0</v>
          </cell>
          <cell r="DK297">
            <v>0</v>
          </cell>
          <cell r="DL297">
            <v>0</v>
          </cell>
          <cell r="DN297">
            <v>0</v>
          </cell>
          <cell r="DP297">
            <v>0</v>
          </cell>
          <cell r="DQ297">
            <v>1407</v>
          </cell>
          <cell r="DR297">
            <v>-1407</v>
          </cell>
          <cell r="DT297">
            <v>0</v>
          </cell>
          <cell r="EC297">
            <v>-288</v>
          </cell>
        </row>
        <row r="298">
          <cell r="A298">
            <v>289</v>
          </cell>
          <cell r="B298">
            <v>289</v>
          </cell>
          <cell r="C298" t="str">
            <v>SUNDERLAND</v>
          </cell>
          <cell r="D298">
            <v>2</v>
          </cell>
          <cell r="E298">
            <v>40564</v>
          </cell>
          <cell r="F298">
            <v>0</v>
          </cell>
          <cell r="G298">
            <v>1876</v>
          </cell>
          <cell r="H298">
            <v>42440</v>
          </cell>
          <cell r="J298">
            <v>1876</v>
          </cell>
          <cell r="K298">
            <v>40564</v>
          </cell>
          <cell r="L298">
            <v>42440</v>
          </cell>
          <cell r="N298">
            <v>0</v>
          </cell>
          <cell r="P298">
            <v>1876</v>
          </cell>
          <cell r="Q298">
            <v>0</v>
          </cell>
          <cell r="R298">
            <v>0</v>
          </cell>
          <cell r="S298">
            <v>0</v>
          </cell>
          <cell r="T298">
            <v>40564</v>
          </cell>
          <cell r="U298">
            <v>42440</v>
          </cell>
          <cell r="W298">
            <v>46050.8</v>
          </cell>
          <cell r="AA298">
            <v>289</v>
          </cell>
          <cell r="AB298">
            <v>2</v>
          </cell>
          <cell r="AC298">
            <v>0</v>
          </cell>
          <cell r="AD298">
            <v>0</v>
          </cell>
          <cell r="AE298">
            <v>0</v>
          </cell>
          <cell r="AF298">
            <v>0</v>
          </cell>
          <cell r="AG298">
            <v>0</v>
          </cell>
          <cell r="AH298">
            <v>40564</v>
          </cell>
          <cell r="AI298">
            <v>0</v>
          </cell>
          <cell r="AJ298">
            <v>0</v>
          </cell>
          <cell r="AK298">
            <v>0</v>
          </cell>
          <cell r="AL298">
            <v>40564</v>
          </cell>
          <cell r="AM298">
            <v>0</v>
          </cell>
          <cell r="AN298">
            <v>1876</v>
          </cell>
          <cell r="AO298">
            <v>42440</v>
          </cell>
          <cell r="AP298">
            <v>0</v>
          </cell>
          <cell r="AQ298">
            <v>0</v>
          </cell>
          <cell r="AR298">
            <v>0</v>
          </cell>
          <cell r="AS298">
            <v>0</v>
          </cell>
          <cell r="AT298">
            <v>0</v>
          </cell>
          <cell r="AU298">
            <v>42440</v>
          </cell>
          <cell r="AV298">
            <v>42440</v>
          </cell>
          <cell r="AW298">
            <v>289</v>
          </cell>
          <cell r="AX298">
            <v>0</v>
          </cell>
          <cell r="AY298">
            <v>0</v>
          </cell>
          <cell r="AZ298">
            <v>0</v>
          </cell>
          <cell r="BA298">
            <v>0</v>
          </cell>
          <cell r="BB298">
            <v>0</v>
          </cell>
          <cell r="BC298">
            <v>493357</v>
          </cell>
          <cell r="BL298">
            <v>0</v>
          </cell>
          <cell r="CA298">
            <v>289</v>
          </cell>
          <cell r="CB298">
            <v>289</v>
          </cell>
          <cell r="CC298" t="str">
            <v>SUNDERLAND</v>
          </cell>
          <cell r="CD298">
            <v>40564</v>
          </cell>
          <cell r="CE298">
            <v>0</v>
          </cell>
          <cell r="CF298">
            <v>40564</v>
          </cell>
          <cell r="CG298">
            <v>0</v>
          </cell>
          <cell r="CH298">
            <v>3610.8</v>
          </cell>
          <cell r="CI298">
            <v>0</v>
          </cell>
          <cell r="CJ298">
            <v>44174.8</v>
          </cell>
          <cell r="CK298">
            <v>40564</v>
          </cell>
          <cell r="DA298">
            <v>289</v>
          </cell>
          <cell r="DB298" t="str">
            <v>SUNDERLAND</v>
          </cell>
          <cell r="DG298">
            <v>0</v>
          </cell>
          <cell r="DK298">
            <v>0</v>
          </cell>
          <cell r="DL298">
            <v>0</v>
          </cell>
          <cell r="DN298">
            <v>0</v>
          </cell>
          <cell r="DP298">
            <v>40564</v>
          </cell>
          <cell r="DQ298">
            <v>42440</v>
          </cell>
          <cell r="DR298">
            <v>-1876</v>
          </cell>
          <cell r="DT298">
            <v>0</v>
          </cell>
          <cell r="EC298">
            <v>-289</v>
          </cell>
        </row>
        <row r="299">
          <cell r="A299">
            <v>290</v>
          </cell>
          <cell r="B299">
            <v>290</v>
          </cell>
          <cell r="C299" t="str">
            <v>SUTTON</v>
          </cell>
          <cell r="D299">
            <v>0</v>
          </cell>
          <cell r="E299">
            <v>0</v>
          </cell>
          <cell r="F299">
            <v>0</v>
          </cell>
          <cell r="G299">
            <v>0</v>
          </cell>
          <cell r="H299">
            <v>0</v>
          </cell>
          <cell r="J299">
            <v>0</v>
          </cell>
          <cell r="K299">
            <v>76.207682896747727</v>
          </cell>
          <cell r="L299">
            <v>76.207682896747727</v>
          </cell>
          <cell r="N299">
            <v>-76.207682896747727</v>
          </cell>
          <cell r="P299">
            <v>0</v>
          </cell>
          <cell r="Q299">
            <v>0</v>
          </cell>
          <cell r="R299">
            <v>0</v>
          </cell>
          <cell r="S299">
            <v>0</v>
          </cell>
          <cell r="T299">
            <v>76.207682896747727</v>
          </cell>
          <cell r="U299">
            <v>76.207682896747727</v>
          </cell>
          <cell r="W299">
            <v>5229.4000000000005</v>
          </cell>
          <cell r="AA299">
            <v>290</v>
          </cell>
          <cell r="AW299">
            <v>290</v>
          </cell>
          <cell r="AX299">
            <v>0</v>
          </cell>
          <cell r="AY299">
            <v>0</v>
          </cell>
          <cell r="AZ299">
            <v>0</v>
          </cell>
          <cell r="BA299">
            <v>0</v>
          </cell>
          <cell r="BB299">
            <v>0</v>
          </cell>
          <cell r="BC299">
            <v>493357</v>
          </cell>
          <cell r="BL299">
            <v>0</v>
          </cell>
          <cell r="CA299">
            <v>290</v>
          </cell>
          <cell r="CB299">
            <v>290</v>
          </cell>
          <cell r="CC299" t="str">
            <v>SUTTON</v>
          </cell>
          <cell r="CD299">
            <v>0</v>
          </cell>
          <cell r="CE299">
            <v>12851</v>
          </cell>
          <cell r="CF299">
            <v>0</v>
          </cell>
          <cell r="CG299">
            <v>267</v>
          </cell>
          <cell r="CH299">
            <v>4962.4000000000005</v>
          </cell>
          <cell r="CI299">
            <v>0</v>
          </cell>
          <cell r="CJ299">
            <v>5229.4000000000005</v>
          </cell>
          <cell r="CK299">
            <v>76.207682896747727</v>
          </cell>
          <cell r="DA299">
            <v>290</v>
          </cell>
          <cell r="DB299" t="str">
            <v>SUTTON</v>
          </cell>
          <cell r="DG299">
            <v>0</v>
          </cell>
          <cell r="DK299">
            <v>0</v>
          </cell>
          <cell r="DL299">
            <v>0</v>
          </cell>
          <cell r="DN299">
            <v>0</v>
          </cell>
          <cell r="DP299">
            <v>0</v>
          </cell>
          <cell r="DQ299">
            <v>0</v>
          </cell>
          <cell r="DR299">
            <v>0</v>
          </cell>
          <cell r="DT299">
            <v>0</v>
          </cell>
          <cell r="EC299">
            <v>-290</v>
          </cell>
        </row>
        <row r="300">
          <cell r="A300">
            <v>291</v>
          </cell>
          <cell r="B300">
            <v>291</v>
          </cell>
          <cell r="C300" t="str">
            <v>SWAMPSCOTT</v>
          </cell>
          <cell r="D300">
            <v>65</v>
          </cell>
          <cell r="E300">
            <v>1022168.3999999999</v>
          </cell>
          <cell r="F300">
            <v>0</v>
          </cell>
          <cell r="G300">
            <v>60970</v>
          </cell>
          <cell r="H300">
            <v>1083138.3999999999</v>
          </cell>
          <cell r="J300">
            <v>60970</v>
          </cell>
          <cell r="K300">
            <v>225928.56665437191</v>
          </cell>
          <cell r="L300">
            <v>286898.56665437191</v>
          </cell>
          <cell r="N300">
            <v>796239.83334562799</v>
          </cell>
          <cell r="P300">
            <v>60970</v>
          </cell>
          <cell r="Q300">
            <v>0</v>
          </cell>
          <cell r="R300">
            <v>0</v>
          </cell>
          <cell r="S300">
            <v>0</v>
          </cell>
          <cell r="T300">
            <v>225928.56665437191</v>
          </cell>
          <cell r="U300">
            <v>286898.56665437191</v>
          </cell>
          <cell r="W300">
            <v>479639.79999999993</v>
          </cell>
          <cell r="AA300">
            <v>291</v>
          </cell>
          <cell r="AB300">
            <v>65</v>
          </cell>
          <cell r="AC300">
            <v>0</v>
          </cell>
          <cell r="AD300">
            <v>0</v>
          </cell>
          <cell r="AE300">
            <v>0</v>
          </cell>
          <cell r="AF300">
            <v>6</v>
          </cell>
          <cell r="AG300">
            <v>0</v>
          </cell>
          <cell r="AH300">
            <v>1035418</v>
          </cell>
          <cell r="AI300">
            <v>13249.600000000002</v>
          </cell>
          <cell r="AJ300">
            <v>0</v>
          </cell>
          <cell r="AK300">
            <v>0</v>
          </cell>
          <cell r="AL300">
            <v>1022168.3999999999</v>
          </cell>
          <cell r="AM300">
            <v>0</v>
          </cell>
          <cell r="AN300">
            <v>60970</v>
          </cell>
          <cell r="AO300">
            <v>1083138.3999999997</v>
          </cell>
          <cell r="AP300">
            <v>0</v>
          </cell>
          <cell r="AQ300">
            <v>0</v>
          </cell>
          <cell r="AR300">
            <v>0</v>
          </cell>
          <cell r="AS300">
            <v>0</v>
          </cell>
          <cell r="AT300">
            <v>0</v>
          </cell>
          <cell r="AU300">
            <v>1083138.3999999997</v>
          </cell>
          <cell r="AV300">
            <v>1083138.3999999997</v>
          </cell>
          <cell r="AW300">
            <v>291</v>
          </cell>
          <cell r="AX300">
            <v>0</v>
          </cell>
          <cell r="AY300">
            <v>0</v>
          </cell>
          <cell r="AZ300">
            <v>0</v>
          </cell>
          <cell r="BA300">
            <v>0</v>
          </cell>
          <cell r="BB300">
            <v>0</v>
          </cell>
          <cell r="BC300">
            <v>493357</v>
          </cell>
          <cell r="BL300">
            <v>0</v>
          </cell>
          <cell r="CA300">
            <v>291</v>
          </cell>
          <cell r="CB300">
            <v>291</v>
          </cell>
          <cell r="CC300" t="str">
            <v>SWAMPSCOTT</v>
          </cell>
          <cell r="CD300">
            <v>1022168.3999999999</v>
          </cell>
          <cell r="CE300">
            <v>829701</v>
          </cell>
          <cell r="CF300">
            <v>192467.39999999991</v>
          </cell>
          <cell r="CG300">
            <v>117234</v>
          </cell>
          <cell r="CH300">
            <v>108968.40000000001</v>
          </cell>
          <cell r="CI300">
            <v>0</v>
          </cell>
          <cell r="CJ300">
            <v>418669.79999999993</v>
          </cell>
          <cell r="CK300">
            <v>225928.56665437191</v>
          </cell>
          <cell r="DA300">
            <v>291</v>
          </cell>
          <cell r="DB300" t="str">
            <v>SWAMPSCOTT</v>
          </cell>
          <cell r="DG300">
            <v>0</v>
          </cell>
          <cell r="DK300">
            <v>0</v>
          </cell>
          <cell r="DL300">
            <v>0</v>
          </cell>
          <cell r="DN300">
            <v>0</v>
          </cell>
          <cell r="DP300">
            <v>192467.39999999991</v>
          </cell>
          <cell r="DQ300">
            <v>253437.39999999967</v>
          </cell>
          <cell r="DR300">
            <v>-60969.999999999767</v>
          </cell>
          <cell r="DT300">
            <v>0</v>
          </cell>
          <cell r="EC300">
            <v>-291</v>
          </cell>
        </row>
        <row r="301">
          <cell r="A301">
            <v>292</v>
          </cell>
          <cell r="B301">
            <v>292</v>
          </cell>
          <cell r="C301" t="str">
            <v>SWANSEA</v>
          </cell>
          <cell r="D301">
            <v>13</v>
          </cell>
          <cell r="E301">
            <v>195979.07</v>
          </cell>
          <cell r="F301">
            <v>0</v>
          </cell>
          <cell r="G301">
            <v>12194</v>
          </cell>
          <cell r="H301">
            <v>208173.07</v>
          </cell>
          <cell r="J301">
            <v>12194</v>
          </cell>
          <cell r="K301">
            <v>57107.787586407445</v>
          </cell>
          <cell r="L301">
            <v>69301.787586407445</v>
          </cell>
          <cell r="N301">
            <v>138871.28241359256</v>
          </cell>
          <cell r="P301">
            <v>12194</v>
          </cell>
          <cell r="Q301">
            <v>0</v>
          </cell>
          <cell r="R301">
            <v>0</v>
          </cell>
          <cell r="S301">
            <v>0</v>
          </cell>
          <cell r="T301">
            <v>57107.787586407445</v>
          </cell>
          <cell r="U301">
            <v>69301.787586407445</v>
          </cell>
          <cell r="W301">
            <v>88369.87</v>
          </cell>
          <cell r="AA301">
            <v>292</v>
          </cell>
          <cell r="AB301">
            <v>13</v>
          </cell>
          <cell r="AC301">
            <v>0</v>
          </cell>
          <cell r="AD301">
            <v>0</v>
          </cell>
          <cell r="AE301">
            <v>0</v>
          </cell>
          <cell r="AF301">
            <v>0</v>
          </cell>
          <cell r="AG301">
            <v>0</v>
          </cell>
          <cell r="AH301">
            <v>197326</v>
          </cell>
          <cell r="AI301">
            <v>1346.9299999999996</v>
          </cell>
          <cell r="AJ301">
            <v>0</v>
          </cell>
          <cell r="AK301">
            <v>0</v>
          </cell>
          <cell r="AL301">
            <v>195979.07</v>
          </cell>
          <cell r="AM301">
            <v>0</v>
          </cell>
          <cell r="AN301">
            <v>12194</v>
          </cell>
          <cell r="AO301">
            <v>208173.07</v>
          </cell>
          <cell r="AP301">
            <v>0</v>
          </cell>
          <cell r="AQ301">
            <v>0</v>
          </cell>
          <cell r="AR301">
            <v>0</v>
          </cell>
          <cell r="AS301">
            <v>0</v>
          </cell>
          <cell r="AT301">
            <v>0</v>
          </cell>
          <cell r="AU301">
            <v>208173.07</v>
          </cell>
          <cell r="AV301">
            <v>208173.07</v>
          </cell>
          <cell r="AW301">
            <v>292</v>
          </cell>
          <cell r="AX301">
            <v>0</v>
          </cell>
          <cell r="AY301">
            <v>0</v>
          </cell>
          <cell r="AZ301">
            <v>0</v>
          </cell>
          <cell r="BA301">
            <v>0</v>
          </cell>
          <cell r="BB301">
            <v>0</v>
          </cell>
          <cell r="BC301">
            <v>493357</v>
          </cell>
          <cell r="BL301">
            <v>0</v>
          </cell>
          <cell r="CA301">
            <v>292</v>
          </cell>
          <cell r="CB301">
            <v>292</v>
          </cell>
          <cell r="CC301" t="str">
            <v>SWANSEA</v>
          </cell>
          <cell r="CD301">
            <v>195979.07</v>
          </cell>
          <cell r="CE301">
            <v>145258</v>
          </cell>
          <cell r="CF301">
            <v>50721.070000000007</v>
          </cell>
          <cell r="CG301">
            <v>22376.399999999998</v>
          </cell>
          <cell r="CH301">
            <v>3078.4</v>
          </cell>
          <cell r="CI301">
            <v>0</v>
          </cell>
          <cell r="CJ301">
            <v>76175.87</v>
          </cell>
          <cell r="CK301">
            <v>57107.787586407445</v>
          </cell>
          <cell r="DA301">
            <v>292</v>
          </cell>
          <cell r="DB301" t="str">
            <v>SWANSEA</v>
          </cell>
          <cell r="DG301">
            <v>0</v>
          </cell>
          <cell r="DK301">
            <v>0</v>
          </cell>
          <cell r="DL301">
            <v>0</v>
          </cell>
          <cell r="DN301">
            <v>0</v>
          </cell>
          <cell r="DP301">
            <v>50721.070000000007</v>
          </cell>
          <cell r="DQ301">
            <v>62915.070000000007</v>
          </cell>
          <cell r="DR301">
            <v>-12194</v>
          </cell>
          <cell r="DT301">
            <v>0</v>
          </cell>
          <cell r="EC301">
            <v>-292</v>
          </cell>
        </row>
        <row r="302">
          <cell r="A302">
            <v>293</v>
          </cell>
          <cell r="B302">
            <v>293</v>
          </cell>
          <cell r="C302" t="str">
            <v>TAUNTON</v>
          </cell>
          <cell r="D302">
            <v>90</v>
          </cell>
          <cell r="E302">
            <v>1314555.2999999998</v>
          </cell>
          <cell r="F302">
            <v>0</v>
          </cell>
          <cell r="G302">
            <v>84420</v>
          </cell>
          <cell r="H302">
            <v>1398975.2999999998</v>
          </cell>
          <cell r="J302">
            <v>84420</v>
          </cell>
          <cell r="K302">
            <v>324556.32089311554</v>
          </cell>
          <cell r="L302">
            <v>408976.32089311554</v>
          </cell>
          <cell r="N302">
            <v>989998.97910688422</v>
          </cell>
          <cell r="P302">
            <v>84420</v>
          </cell>
          <cell r="Q302">
            <v>28.571064184423761</v>
          </cell>
          <cell r="R302">
            <v>0</v>
          </cell>
          <cell r="S302">
            <v>0</v>
          </cell>
          <cell r="T302">
            <v>324556.32089311554</v>
          </cell>
          <cell r="U302">
            <v>409004.89195729996</v>
          </cell>
          <cell r="W302">
            <v>543365.07106418419</v>
          </cell>
          <cell r="AA302">
            <v>293</v>
          </cell>
          <cell r="AB302">
            <v>90</v>
          </cell>
          <cell r="AC302">
            <v>0</v>
          </cell>
          <cell r="AD302">
            <v>0</v>
          </cell>
          <cell r="AE302">
            <v>0</v>
          </cell>
          <cell r="AF302">
            <v>2</v>
          </cell>
          <cell r="AG302">
            <v>0</v>
          </cell>
          <cell r="AH302">
            <v>1328823</v>
          </cell>
          <cell r="AI302">
            <v>14267.700000000003</v>
          </cell>
          <cell r="AJ302">
            <v>0</v>
          </cell>
          <cell r="AK302">
            <v>0</v>
          </cell>
          <cell r="AL302">
            <v>1314555.2999999998</v>
          </cell>
          <cell r="AM302">
            <v>0</v>
          </cell>
          <cell r="AN302">
            <v>84420</v>
          </cell>
          <cell r="AO302">
            <v>1398975.2999999998</v>
          </cell>
          <cell r="AP302">
            <v>0</v>
          </cell>
          <cell r="AQ302">
            <v>28.571064184423761</v>
          </cell>
          <cell r="AR302">
            <v>0</v>
          </cell>
          <cell r="AS302">
            <v>0</v>
          </cell>
          <cell r="AT302">
            <v>28.571064184423761</v>
          </cell>
          <cell r="AU302">
            <v>1399003.8710641842</v>
          </cell>
          <cell r="AV302">
            <v>1399003.8710641842</v>
          </cell>
          <cell r="AW302">
            <v>293</v>
          </cell>
          <cell r="AX302">
            <v>0</v>
          </cell>
          <cell r="AY302">
            <v>0</v>
          </cell>
          <cell r="AZ302">
            <v>0</v>
          </cell>
          <cell r="BA302">
            <v>0</v>
          </cell>
          <cell r="BB302">
            <v>28.571064184423761</v>
          </cell>
          <cell r="BC302">
            <v>493357</v>
          </cell>
          <cell r="BL302">
            <v>0</v>
          </cell>
          <cell r="CA302">
            <v>293</v>
          </cell>
          <cell r="CB302">
            <v>293</v>
          </cell>
          <cell r="CC302" t="str">
            <v>TAUNTON</v>
          </cell>
          <cell r="CD302">
            <v>1314555.2999999998</v>
          </cell>
          <cell r="CE302">
            <v>1020561</v>
          </cell>
          <cell r="CF302">
            <v>293994.29999999981</v>
          </cell>
          <cell r="CG302">
            <v>107076.59999999999</v>
          </cell>
          <cell r="CH302">
            <v>57845.600000000006</v>
          </cell>
          <cell r="CI302">
            <v>0</v>
          </cell>
          <cell r="CJ302">
            <v>458916.49999999977</v>
          </cell>
          <cell r="CK302">
            <v>324556.32089311554</v>
          </cell>
          <cell r="DA302">
            <v>293</v>
          </cell>
          <cell r="DB302" t="str">
            <v>TAUNTON</v>
          </cell>
          <cell r="DG302">
            <v>0</v>
          </cell>
          <cell r="DK302">
            <v>0</v>
          </cell>
          <cell r="DL302">
            <v>0</v>
          </cell>
          <cell r="DN302">
            <v>0</v>
          </cell>
          <cell r="DP302">
            <v>293994.29999999981</v>
          </cell>
          <cell r="DQ302">
            <v>378414.29999999981</v>
          </cell>
          <cell r="DR302">
            <v>-84420</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W303">
            <v>294</v>
          </cell>
          <cell r="AX303">
            <v>0</v>
          </cell>
          <cell r="AY303">
            <v>0</v>
          </cell>
          <cell r="AZ303">
            <v>0</v>
          </cell>
          <cell r="BA303">
            <v>0</v>
          </cell>
          <cell r="BB303">
            <v>0</v>
          </cell>
          <cell r="BC303">
            <v>493357</v>
          </cell>
          <cell r="BL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63</v>
          </cell>
          <cell r="E304">
            <v>1062854.73</v>
          </cell>
          <cell r="F304">
            <v>0</v>
          </cell>
          <cell r="G304">
            <v>59094</v>
          </cell>
          <cell r="H304">
            <v>1121948.73</v>
          </cell>
          <cell r="J304">
            <v>59094</v>
          </cell>
          <cell r="K304">
            <v>195634.72999999998</v>
          </cell>
          <cell r="L304">
            <v>254728.72999999998</v>
          </cell>
          <cell r="N304">
            <v>867220</v>
          </cell>
          <cell r="P304">
            <v>59094</v>
          </cell>
          <cell r="Q304">
            <v>0</v>
          </cell>
          <cell r="R304">
            <v>0</v>
          </cell>
          <cell r="S304">
            <v>0</v>
          </cell>
          <cell r="T304">
            <v>195634.72999999998</v>
          </cell>
          <cell r="U304">
            <v>254728.72999999998</v>
          </cell>
          <cell r="W304">
            <v>254728.72999999998</v>
          </cell>
          <cell r="AA304">
            <v>295</v>
          </cell>
          <cell r="AB304">
            <v>63</v>
          </cell>
          <cell r="AC304">
            <v>0</v>
          </cell>
          <cell r="AD304">
            <v>0</v>
          </cell>
          <cell r="AE304">
            <v>0</v>
          </cell>
          <cell r="AF304">
            <v>2</v>
          </cell>
          <cell r="AG304">
            <v>0</v>
          </cell>
          <cell r="AH304">
            <v>1064952</v>
          </cell>
          <cell r="AI304">
            <v>2097.27</v>
          </cell>
          <cell r="AJ304">
            <v>0</v>
          </cell>
          <cell r="AK304">
            <v>0</v>
          </cell>
          <cell r="AL304">
            <v>1062854.73</v>
          </cell>
          <cell r="AM304">
            <v>0</v>
          </cell>
          <cell r="AN304">
            <v>59094</v>
          </cell>
          <cell r="AO304">
            <v>1121948.7299999997</v>
          </cell>
          <cell r="AP304">
            <v>0</v>
          </cell>
          <cell r="AQ304">
            <v>0</v>
          </cell>
          <cell r="AR304">
            <v>0</v>
          </cell>
          <cell r="AS304">
            <v>0</v>
          </cell>
          <cell r="AT304">
            <v>0</v>
          </cell>
          <cell r="AU304">
            <v>1121948.7299999997</v>
          </cell>
          <cell r="AV304">
            <v>1121948.7299999997</v>
          </cell>
          <cell r="AW304">
            <v>295</v>
          </cell>
          <cell r="AX304">
            <v>0</v>
          </cell>
          <cell r="AY304">
            <v>0</v>
          </cell>
          <cell r="AZ304">
            <v>0</v>
          </cell>
          <cell r="BA304">
            <v>0</v>
          </cell>
          <cell r="BB304">
            <v>0</v>
          </cell>
          <cell r="BC304">
            <v>493357</v>
          </cell>
          <cell r="BL304">
            <v>0</v>
          </cell>
          <cell r="CA304">
            <v>295</v>
          </cell>
          <cell r="CB304">
            <v>295</v>
          </cell>
          <cell r="CC304" t="str">
            <v>TEWKSBURY</v>
          </cell>
          <cell r="CD304">
            <v>1062854.73</v>
          </cell>
          <cell r="CE304">
            <v>867220</v>
          </cell>
          <cell r="CF304">
            <v>195634.72999999998</v>
          </cell>
          <cell r="CG304">
            <v>0</v>
          </cell>
          <cell r="CH304">
            <v>0</v>
          </cell>
          <cell r="CI304">
            <v>0</v>
          </cell>
          <cell r="CJ304">
            <v>195634.72999999998</v>
          </cell>
          <cell r="CK304">
            <v>195634.72999999998</v>
          </cell>
          <cell r="DA304">
            <v>295</v>
          </cell>
          <cell r="DB304" t="str">
            <v>TEWKSBURY</v>
          </cell>
          <cell r="DG304">
            <v>0</v>
          </cell>
          <cell r="DK304">
            <v>0</v>
          </cell>
          <cell r="DL304">
            <v>0</v>
          </cell>
          <cell r="DN304">
            <v>0</v>
          </cell>
          <cell r="DP304">
            <v>195634.72999999998</v>
          </cell>
          <cell r="DQ304">
            <v>254728.72999999975</v>
          </cell>
          <cell r="DR304">
            <v>-59093.999999999767</v>
          </cell>
          <cell r="DT304">
            <v>0</v>
          </cell>
          <cell r="EC304">
            <v>-295</v>
          </cell>
        </row>
        <row r="305">
          <cell r="A305">
            <v>296</v>
          </cell>
          <cell r="B305">
            <v>296</v>
          </cell>
          <cell r="C305" t="str">
            <v>TISBURY</v>
          </cell>
          <cell r="D305">
            <v>30</v>
          </cell>
          <cell r="E305">
            <v>854160</v>
          </cell>
          <cell r="F305">
            <v>0</v>
          </cell>
          <cell r="G305">
            <v>28140</v>
          </cell>
          <cell r="H305">
            <v>882300</v>
          </cell>
          <cell r="J305">
            <v>28140</v>
          </cell>
          <cell r="K305">
            <v>4700.3871291394044</v>
          </cell>
          <cell r="L305">
            <v>32840.387129139403</v>
          </cell>
          <cell r="N305">
            <v>849459.61287086061</v>
          </cell>
          <cell r="P305">
            <v>28140</v>
          </cell>
          <cell r="Q305">
            <v>0</v>
          </cell>
          <cell r="R305">
            <v>0</v>
          </cell>
          <cell r="S305">
            <v>0</v>
          </cell>
          <cell r="T305">
            <v>4700.3871291394044</v>
          </cell>
          <cell r="U305">
            <v>32840.387129139403</v>
          </cell>
          <cell r="W305">
            <v>133009</v>
          </cell>
          <cell r="AA305">
            <v>296</v>
          </cell>
          <cell r="AB305">
            <v>30</v>
          </cell>
          <cell r="AC305">
            <v>0</v>
          </cell>
          <cell r="AD305">
            <v>0</v>
          </cell>
          <cell r="AE305">
            <v>0</v>
          </cell>
          <cell r="AF305">
            <v>13</v>
          </cell>
          <cell r="AG305">
            <v>0</v>
          </cell>
          <cell r="AH305">
            <v>854160</v>
          </cell>
          <cell r="AI305">
            <v>0</v>
          </cell>
          <cell r="AJ305">
            <v>0</v>
          </cell>
          <cell r="AK305">
            <v>0</v>
          </cell>
          <cell r="AL305">
            <v>854160</v>
          </cell>
          <cell r="AM305">
            <v>0</v>
          </cell>
          <cell r="AN305">
            <v>28140</v>
          </cell>
          <cell r="AO305">
            <v>882300</v>
          </cell>
          <cell r="AP305">
            <v>0</v>
          </cell>
          <cell r="AQ305">
            <v>0</v>
          </cell>
          <cell r="AR305">
            <v>0</v>
          </cell>
          <cell r="AS305">
            <v>0</v>
          </cell>
          <cell r="AT305">
            <v>0</v>
          </cell>
          <cell r="AU305">
            <v>882300</v>
          </cell>
          <cell r="AV305">
            <v>882300</v>
          </cell>
          <cell r="AW305">
            <v>296</v>
          </cell>
          <cell r="AX305">
            <v>0</v>
          </cell>
          <cell r="AY305">
            <v>0</v>
          </cell>
          <cell r="AZ305">
            <v>0</v>
          </cell>
          <cell r="BA305">
            <v>0</v>
          </cell>
          <cell r="BB305">
            <v>0</v>
          </cell>
          <cell r="BC305">
            <v>493357</v>
          </cell>
          <cell r="BL305">
            <v>0</v>
          </cell>
          <cell r="CA305">
            <v>296</v>
          </cell>
          <cell r="CB305">
            <v>296</v>
          </cell>
          <cell r="CC305" t="str">
            <v>TISBURY</v>
          </cell>
          <cell r="CD305">
            <v>854160</v>
          </cell>
          <cell r="CE305">
            <v>868155</v>
          </cell>
          <cell r="CF305">
            <v>0</v>
          </cell>
          <cell r="CG305">
            <v>16468.2</v>
          </cell>
          <cell r="CH305">
            <v>88400.8</v>
          </cell>
          <cell r="CI305">
            <v>0</v>
          </cell>
          <cell r="CJ305">
            <v>104869</v>
          </cell>
          <cell r="CK305">
            <v>4700.3871291394044</v>
          </cell>
          <cell r="DA305">
            <v>296</v>
          </cell>
          <cell r="DB305" t="str">
            <v>TISBURY</v>
          </cell>
          <cell r="DG305">
            <v>0</v>
          </cell>
          <cell r="DK305">
            <v>0</v>
          </cell>
          <cell r="DL305">
            <v>0</v>
          </cell>
          <cell r="DN305">
            <v>0</v>
          </cell>
          <cell r="DP305">
            <v>0</v>
          </cell>
          <cell r="DQ305">
            <v>14145</v>
          </cell>
          <cell r="DR305">
            <v>-14145</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W306">
            <v>297</v>
          </cell>
          <cell r="AX306">
            <v>0</v>
          </cell>
          <cell r="AY306">
            <v>0</v>
          </cell>
          <cell r="AZ306">
            <v>0</v>
          </cell>
          <cell r="BA306">
            <v>0</v>
          </cell>
          <cell r="BB306">
            <v>0</v>
          </cell>
          <cell r="BC306">
            <v>493357</v>
          </cell>
          <cell r="BL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W307">
            <v>298</v>
          </cell>
          <cell r="AX307">
            <v>0</v>
          </cell>
          <cell r="AY307">
            <v>0</v>
          </cell>
          <cell r="AZ307">
            <v>0</v>
          </cell>
          <cell r="BA307">
            <v>0</v>
          </cell>
          <cell r="BB307">
            <v>0</v>
          </cell>
          <cell r="BC307">
            <v>493357</v>
          </cell>
          <cell r="BL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W308">
            <v>299</v>
          </cell>
          <cell r="AX308">
            <v>0</v>
          </cell>
          <cell r="AY308">
            <v>0</v>
          </cell>
          <cell r="AZ308">
            <v>0</v>
          </cell>
          <cell r="BA308">
            <v>0</v>
          </cell>
          <cell r="BB308">
            <v>0</v>
          </cell>
          <cell r="BC308">
            <v>493357</v>
          </cell>
          <cell r="BL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1</v>
          </cell>
          <cell r="E309">
            <v>39239</v>
          </cell>
          <cell r="F309">
            <v>0</v>
          </cell>
          <cell r="G309">
            <v>938</v>
          </cell>
          <cell r="H309">
            <v>40177</v>
          </cell>
          <cell r="J309">
            <v>938</v>
          </cell>
          <cell r="K309">
            <v>1818.0241834424128</v>
          </cell>
          <cell r="L309">
            <v>2756.0241834424128</v>
          </cell>
          <cell r="N309">
            <v>37420.975816557584</v>
          </cell>
          <cell r="P309">
            <v>938</v>
          </cell>
          <cell r="Q309">
            <v>0</v>
          </cell>
          <cell r="R309">
            <v>0</v>
          </cell>
          <cell r="S309">
            <v>0</v>
          </cell>
          <cell r="T309">
            <v>1818.0241834424128</v>
          </cell>
          <cell r="U309">
            <v>2756.0241834424128</v>
          </cell>
          <cell r="W309">
            <v>7307.5999999999995</v>
          </cell>
          <cell r="AA309">
            <v>300</v>
          </cell>
          <cell r="AB309">
            <v>1</v>
          </cell>
          <cell r="AC309">
            <v>0</v>
          </cell>
          <cell r="AD309">
            <v>0</v>
          </cell>
          <cell r="AE309">
            <v>0</v>
          </cell>
          <cell r="AF309">
            <v>0</v>
          </cell>
          <cell r="AG309">
            <v>0</v>
          </cell>
          <cell r="AH309">
            <v>39239</v>
          </cell>
          <cell r="AI309">
            <v>0</v>
          </cell>
          <cell r="AJ309">
            <v>0</v>
          </cell>
          <cell r="AK309">
            <v>0</v>
          </cell>
          <cell r="AL309">
            <v>39239</v>
          </cell>
          <cell r="AM309">
            <v>0</v>
          </cell>
          <cell r="AN309">
            <v>938</v>
          </cell>
          <cell r="AO309">
            <v>40177</v>
          </cell>
          <cell r="AP309">
            <v>0</v>
          </cell>
          <cell r="AQ309">
            <v>0</v>
          </cell>
          <cell r="AR309">
            <v>0</v>
          </cell>
          <cell r="AS309">
            <v>0</v>
          </cell>
          <cell r="AT309">
            <v>0</v>
          </cell>
          <cell r="AU309">
            <v>40177</v>
          </cell>
          <cell r="AV309">
            <v>40177</v>
          </cell>
          <cell r="AW309">
            <v>300</v>
          </cell>
          <cell r="AX309">
            <v>0</v>
          </cell>
          <cell r="AY309">
            <v>0</v>
          </cell>
          <cell r="AZ309">
            <v>0</v>
          </cell>
          <cell r="BA309">
            <v>0</v>
          </cell>
          <cell r="BB309">
            <v>0</v>
          </cell>
          <cell r="BC309">
            <v>493357</v>
          </cell>
          <cell r="BL309">
            <v>0</v>
          </cell>
          <cell r="CA309">
            <v>300</v>
          </cell>
          <cell r="CB309">
            <v>300</v>
          </cell>
          <cell r="CC309" t="str">
            <v>TRURO</v>
          </cell>
          <cell r="CD309">
            <v>39239</v>
          </cell>
          <cell r="CE309">
            <v>127500</v>
          </cell>
          <cell r="CF309">
            <v>0</v>
          </cell>
          <cell r="CG309">
            <v>6369.5999999999995</v>
          </cell>
          <cell r="CH309">
            <v>0</v>
          </cell>
          <cell r="CI309">
            <v>0</v>
          </cell>
          <cell r="CJ309">
            <v>6369.5999999999995</v>
          </cell>
          <cell r="CK309">
            <v>1818.0241834424128</v>
          </cell>
          <cell r="DA309">
            <v>300</v>
          </cell>
          <cell r="DB309" t="str">
            <v>TRURO</v>
          </cell>
          <cell r="DG309">
            <v>0</v>
          </cell>
          <cell r="DK309">
            <v>0</v>
          </cell>
          <cell r="DL309">
            <v>0</v>
          </cell>
          <cell r="DN309">
            <v>0</v>
          </cell>
          <cell r="DP309">
            <v>0</v>
          </cell>
          <cell r="DQ309">
            <v>0</v>
          </cell>
          <cell r="DR309">
            <v>0</v>
          </cell>
          <cell r="DT309">
            <v>0</v>
          </cell>
          <cell r="EC309">
            <v>-300</v>
          </cell>
        </row>
        <row r="310">
          <cell r="A310">
            <v>301</v>
          </cell>
          <cell r="B310">
            <v>301</v>
          </cell>
          <cell r="C310" t="str">
            <v>TYNGSBOROUGH</v>
          </cell>
          <cell r="D310">
            <v>83</v>
          </cell>
          <cell r="E310">
            <v>1302782.3900000004</v>
          </cell>
          <cell r="F310">
            <v>0</v>
          </cell>
          <cell r="G310">
            <v>77854</v>
          </cell>
          <cell r="H310">
            <v>1380636.3900000004</v>
          </cell>
          <cell r="J310">
            <v>77854</v>
          </cell>
          <cell r="K310">
            <v>38545.8113247172</v>
          </cell>
          <cell r="L310">
            <v>116399.8113247172</v>
          </cell>
          <cell r="N310">
            <v>1264236.5786752831</v>
          </cell>
          <cell r="P310">
            <v>77854</v>
          </cell>
          <cell r="Q310">
            <v>0</v>
          </cell>
          <cell r="R310">
            <v>0</v>
          </cell>
          <cell r="S310">
            <v>0</v>
          </cell>
          <cell r="T310">
            <v>38545.8113247172</v>
          </cell>
          <cell r="U310">
            <v>116399.8113247172</v>
          </cell>
          <cell r="W310">
            <v>210447.99000000037</v>
          </cell>
          <cell r="AA310">
            <v>301</v>
          </cell>
          <cell r="AB310">
            <v>83</v>
          </cell>
          <cell r="AC310">
            <v>0</v>
          </cell>
          <cell r="AD310">
            <v>0</v>
          </cell>
          <cell r="AE310">
            <v>0</v>
          </cell>
          <cell r="AF310">
            <v>0</v>
          </cell>
          <cell r="AG310">
            <v>0</v>
          </cell>
          <cell r="AH310">
            <v>1305992</v>
          </cell>
          <cell r="AI310">
            <v>3209.6100000000006</v>
          </cell>
          <cell r="AJ310">
            <v>0</v>
          </cell>
          <cell r="AK310">
            <v>0</v>
          </cell>
          <cell r="AL310">
            <v>1302782.3900000004</v>
          </cell>
          <cell r="AM310">
            <v>0</v>
          </cell>
          <cell r="AN310">
            <v>77854</v>
          </cell>
          <cell r="AO310">
            <v>1380636.3900000004</v>
          </cell>
          <cell r="AP310">
            <v>0</v>
          </cell>
          <cell r="AQ310">
            <v>0</v>
          </cell>
          <cell r="AR310">
            <v>0</v>
          </cell>
          <cell r="AS310">
            <v>0</v>
          </cell>
          <cell r="AT310">
            <v>0</v>
          </cell>
          <cell r="AU310">
            <v>1380636.3900000004</v>
          </cell>
          <cell r="AV310">
            <v>1380636.3900000004</v>
          </cell>
          <cell r="AW310">
            <v>301</v>
          </cell>
          <cell r="AX310">
            <v>0</v>
          </cell>
          <cell r="AY310">
            <v>0</v>
          </cell>
          <cell r="AZ310">
            <v>0</v>
          </cell>
          <cell r="BA310">
            <v>0</v>
          </cell>
          <cell r="BB310">
            <v>0</v>
          </cell>
          <cell r="BC310">
            <v>493357</v>
          </cell>
          <cell r="BL310">
            <v>0</v>
          </cell>
          <cell r="CA310">
            <v>301</v>
          </cell>
          <cell r="CB310">
            <v>301</v>
          </cell>
          <cell r="CC310" t="str">
            <v>TYNGSBOROUGH</v>
          </cell>
          <cell r="CD310">
            <v>1302782.3900000004</v>
          </cell>
          <cell r="CE310">
            <v>1301802</v>
          </cell>
          <cell r="CF310">
            <v>980.39000000036322</v>
          </cell>
          <cell r="CG310">
            <v>131613.6</v>
          </cell>
          <cell r="CH310">
            <v>0</v>
          </cell>
          <cell r="CI310">
            <v>0</v>
          </cell>
          <cell r="CJ310">
            <v>132593.99000000037</v>
          </cell>
          <cell r="CK310">
            <v>38545.8113247172</v>
          </cell>
          <cell r="DA310">
            <v>301</v>
          </cell>
          <cell r="DB310" t="str">
            <v>TYNGSBOROUGH</v>
          </cell>
          <cell r="DG310">
            <v>0</v>
          </cell>
          <cell r="DK310">
            <v>0</v>
          </cell>
          <cell r="DL310">
            <v>0</v>
          </cell>
          <cell r="DN310">
            <v>0</v>
          </cell>
          <cell r="DP310">
            <v>980.39000000036322</v>
          </cell>
          <cell r="DQ310">
            <v>78834.390000000363</v>
          </cell>
          <cell r="DR310">
            <v>-77854</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W311">
            <v>302</v>
          </cell>
          <cell r="AX311">
            <v>0</v>
          </cell>
          <cell r="AY311">
            <v>0</v>
          </cell>
          <cell r="AZ311">
            <v>0</v>
          </cell>
          <cell r="BA311">
            <v>0</v>
          </cell>
          <cell r="BB311">
            <v>0</v>
          </cell>
          <cell r="BC311">
            <v>493357</v>
          </cell>
          <cell r="BL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W312">
            <v>303</v>
          </cell>
          <cell r="AX312">
            <v>0</v>
          </cell>
          <cell r="AY312">
            <v>0</v>
          </cell>
          <cell r="AZ312">
            <v>0</v>
          </cell>
          <cell r="BA312">
            <v>0</v>
          </cell>
          <cell r="BB312">
            <v>0</v>
          </cell>
          <cell r="BC312">
            <v>493357</v>
          </cell>
          <cell r="BL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0</v>
          </cell>
          <cell r="E313">
            <v>0</v>
          </cell>
          <cell r="F313">
            <v>0</v>
          </cell>
          <cell r="G313">
            <v>0</v>
          </cell>
          <cell r="H313">
            <v>0</v>
          </cell>
          <cell r="J313">
            <v>0</v>
          </cell>
          <cell r="K313">
            <v>1318.99230038371</v>
          </cell>
          <cell r="L313">
            <v>1318.99230038371</v>
          </cell>
          <cell r="N313">
            <v>-1318.99230038371</v>
          </cell>
          <cell r="P313">
            <v>0</v>
          </cell>
          <cell r="Q313">
            <v>0</v>
          </cell>
          <cell r="R313">
            <v>0</v>
          </cell>
          <cell r="S313">
            <v>0</v>
          </cell>
          <cell r="T313">
            <v>1318.99230038371</v>
          </cell>
          <cell r="U313">
            <v>1318.99230038371</v>
          </cell>
          <cell r="W313">
            <v>4621.2</v>
          </cell>
          <cell r="AA313">
            <v>304</v>
          </cell>
          <cell r="AW313">
            <v>304</v>
          </cell>
          <cell r="AX313">
            <v>0</v>
          </cell>
          <cell r="AY313">
            <v>0</v>
          </cell>
          <cell r="AZ313">
            <v>0</v>
          </cell>
          <cell r="BA313">
            <v>0</v>
          </cell>
          <cell r="BB313">
            <v>0</v>
          </cell>
          <cell r="BC313">
            <v>493357</v>
          </cell>
          <cell r="BL313">
            <v>0</v>
          </cell>
          <cell r="CA313">
            <v>304</v>
          </cell>
          <cell r="CB313">
            <v>304</v>
          </cell>
          <cell r="CC313" t="str">
            <v>UXBRIDGE</v>
          </cell>
          <cell r="CD313">
            <v>0</v>
          </cell>
          <cell r="CE313">
            <v>15106</v>
          </cell>
          <cell r="CF313">
            <v>0</v>
          </cell>
          <cell r="CG313">
            <v>4621.2</v>
          </cell>
          <cell r="CH313">
            <v>0</v>
          </cell>
          <cell r="CI313">
            <v>0</v>
          </cell>
          <cell r="CJ313">
            <v>4621.2</v>
          </cell>
          <cell r="CK313">
            <v>1318.99230038371</v>
          </cell>
          <cell r="DA313">
            <v>304</v>
          </cell>
          <cell r="DB313" t="str">
            <v>UXBRIDGE</v>
          </cell>
          <cell r="DG313">
            <v>0</v>
          </cell>
          <cell r="DK313">
            <v>0</v>
          </cell>
          <cell r="DL313">
            <v>0</v>
          </cell>
          <cell r="DN313">
            <v>0</v>
          </cell>
          <cell r="DP313">
            <v>0</v>
          </cell>
          <cell r="DQ313">
            <v>0</v>
          </cell>
          <cell r="DR313">
            <v>0</v>
          </cell>
          <cell r="DT313">
            <v>0</v>
          </cell>
          <cell r="EC313">
            <v>-304</v>
          </cell>
        </row>
        <row r="314">
          <cell r="A314">
            <v>305</v>
          </cell>
          <cell r="B314">
            <v>305</v>
          </cell>
          <cell r="C314" t="str">
            <v>WAKEFIELD</v>
          </cell>
          <cell r="D314">
            <v>76</v>
          </cell>
          <cell r="E314">
            <v>1138240.1599999999</v>
          </cell>
          <cell r="F314">
            <v>0</v>
          </cell>
          <cell r="G314">
            <v>71288</v>
          </cell>
          <cell r="H314">
            <v>1209528.1599999999</v>
          </cell>
          <cell r="J314">
            <v>71288</v>
          </cell>
          <cell r="K314">
            <v>198880.19662823985</v>
          </cell>
          <cell r="L314">
            <v>270168.19662823982</v>
          </cell>
          <cell r="N314">
            <v>939359.9633717601</v>
          </cell>
          <cell r="P314">
            <v>71288</v>
          </cell>
          <cell r="Q314">
            <v>1276.8233234761465</v>
          </cell>
          <cell r="R314">
            <v>0</v>
          </cell>
          <cell r="S314">
            <v>0</v>
          </cell>
          <cell r="T314">
            <v>198880.19662823985</v>
          </cell>
          <cell r="U314">
            <v>271445.01995171601</v>
          </cell>
          <cell r="W314">
            <v>312605.78332347603</v>
          </cell>
          <cell r="AA314">
            <v>305</v>
          </cell>
          <cell r="AB314">
            <v>76</v>
          </cell>
          <cell r="AC314">
            <v>0</v>
          </cell>
          <cell r="AD314">
            <v>0</v>
          </cell>
          <cell r="AE314">
            <v>0</v>
          </cell>
          <cell r="AF314">
            <v>1</v>
          </cell>
          <cell r="AG314">
            <v>0</v>
          </cell>
          <cell r="AH314">
            <v>1139976</v>
          </cell>
          <cell r="AI314">
            <v>1735.8399999999997</v>
          </cell>
          <cell r="AJ314">
            <v>0</v>
          </cell>
          <cell r="AK314">
            <v>0</v>
          </cell>
          <cell r="AL314">
            <v>1138240.1599999999</v>
          </cell>
          <cell r="AM314">
            <v>0</v>
          </cell>
          <cell r="AN314">
            <v>71288</v>
          </cell>
          <cell r="AO314">
            <v>1209528.1599999999</v>
          </cell>
          <cell r="AP314">
            <v>0</v>
          </cell>
          <cell r="AQ314">
            <v>1276.8233234761465</v>
          </cell>
          <cell r="AR314">
            <v>0</v>
          </cell>
          <cell r="AS314">
            <v>0</v>
          </cell>
          <cell r="AT314">
            <v>1276.8233234761465</v>
          </cell>
          <cell r="AU314">
            <v>1210804.983323476</v>
          </cell>
          <cell r="AV314">
            <v>1210804.983323476</v>
          </cell>
          <cell r="AW314">
            <v>305</v>
          </cell>
          <cell r="AX314">
            <v>0</v>
          </cell>
          <cell r="AY314">
            <v>0</v>
          </cell>
          <cell r="AZ314">
            <v>0</v>
          </cell>
          <cell r="BA314">
            <v>0</v>
          </cell>
          <cell r="BB314">
            <v>1276.8233234761465</v>
          </cell>
          <cell r="BC314">
            <v>493357</v>
          </cell>
          <cell r="BL314">
            <v>0</v>
          </cell>
          <cell r="CA314">
            <v>305</v>
          </cell>
          <cell r="CB314">
            <v>305</v>
          </cell>
          <cell r="CC314" t="str">
            <v>WAKEFIELD</v>
          </cell>
          <cell r="CD314">
            <v>1138240.1599999999</v>
          </cell>
          <cell r="CE314">
            <v>951546</v>
          </cell>
          <cell r="CF314">
            <v>186694.15999999992</v>
          </cell>
          <cell r="CG314">
            <v>42694.799999999996</v>
          </cell>
          <cell r="CH314">
            <v>10652</v>
          </cell>
          <cell r="CI314">
            <v>0</v>
          </cell>
          <cell r="CJ314">
            <v>240040.9599999999</v>
          </cell>
          <cell r="CK314">
            <v>198880.19662823985</v>
          </cell>
          <cell r="DA314">
            <v>305</v>
          </cell>
          <cell r="DB314" t="str">
            <v>WAKEFIELD</v>
          </cell>
          <cell r="DG314">
            <v>0</v>
          </cell>
          <cell r="DK314">
            <v>0</v>
          </cell>
          <cell r="DL314">
            <v>0</v>
          </cell>
          <cell r="DN314">
            <v>0</v>
          </cell>
          <cell r="DP314">
            <v>186694.15999999992</v>
          </cell>
          <cell r="DQ314">
            <v>257982.15999999992</v>
          </cell>
          <cell r="DR314">
            <v>-71288</v>
          </cell>
          <cell r="DT314">
            <v>0</v>
          </cell>
          <cell r="EC314">
            <v>-305</v>
          </cell>
        </row>
        <row r="315">
          <cell r="A315">
            <v>306</v>
          </cell>
          <cell r="B315">
            <v>306</v>
          </cell>
          <cell r="C315" t="str">
            <v>WALES</v>
          </cell>
          <cell r="D315">
            <v>10</v>
          </cell>
          <cell r="E315">
            <v>139750</v>
          </cell>
          <cell r="F315">
            <v>0</v>
          </cell>
          <cell r="G315">
            <v>9380</v>
          </cell>
          <cell r="H315">
            <v>149130</v>
          </cell>
          <cell r="J315">
            <v>9380</v>
          </cell>
          <cell r="K315">
            <v>20418.410270537526</v>
          </cell>
          <cell r="L315">
            <v>29798.410270537526</v>
          </cell>
          <cell r="N315">
            <v>119331.58972946247</v>
          </cell>
          <cell r="P315">
            <v>9380</v>
          </cell>
          <cell r="Q315">
            <v>0</v>
          </cell>
          <cell r="R315">
            <v>0</v>
          </cell>
          <cell r="S315">
            <v>0</v>
          </cell>
          <cell r="T315">
            <v>20418.410270537526</v>
          </cell>
          <cell r="U315">
            <v>29798.410270537526</v>
          </cell>
          <cell r="W315">
            <v>60104</v>
          </cell>
          <cell r="AA315">
            <v>306</v>
          </cell>
          <cell r="AB315">
            <v>10</v>
          </cell>
          <cell r="AC315">
            <v>0</v>
          </cell>
          <cell r="AD315">
            <v>0</v>
          </cell>
          <cell r="AE315">
            <v>0</v>
          </cell>
          <cell r="AF315">
            <v>0</v>
          </cell>
          <cell r="AG315">
            <v>0</v>
          </cell>
          <cell r="AH315">
            <v>139750</v>
          </cell>
          <cell r="AI315">
            <v>0</v>
          </cell>
          <cell r="AJ315">
            <v>0</v>
          </cell>
          <cell r="AK315">
            <v>0</v>
          </cell>
          <cell r="AL315">
            <v>139750</v>
          </cell>
          <cell r="AM315">
            <v>0</v>
          </cell>
          <cell r="AN315">
            <v>9380</v>
          </cell>
          <cell r="AO315">
            <v>149130</v>
          </cell>
          <cell r="AP315">
            <v>0</v>
          </cell>
          <cell r="AQ315">
            <v>0</v>
          </cell>
          <cell r="AR315">
            <v>0</v>
          </cell>
          <cell r="AS315">
            <v>0</v>
          </cell>
          <cell r="AT315">
            <v>0</v>
          </cell>
          <cell r="AU315">
            <v>149130</v>
          </cell>
          <cell r="AV315">
            <v>149130</v>
          </cell>
          <cell r="AW315">
            <v>306</v>
          </cell>
          <cell r="AX315">
            <v>0</v>
          </cell>
          <cell r="AY315">
            <v>0</v>
          </cell>
          <cell r="AZ315">
            <v>0</v>
          </cell>
          <cell r="BA315">
            <v>0</v>
          </cell>
          <cell r="BB315">
            <v>0</v>
          </cell>
          <cell r="BC315">
            <v>493357</v>
          </cell>
          <cell r="BL315">
            <v>0</v>
          </cell>
          <cell r="CA315">
            <v>306</v>
          </cell>
          <cell r="CB315">
            <v>306</v>
          </cell>
          <cell r="CC315" t="str">
            <v>WALES</v>
          </cell>
          <cell r="CD315">
            <v>139750</v>
          </cell>
          <cell r="CE315">
            <v>122670</v>
          </cell>
          <cell r="CF315">
            <v>17080</v>
          </cell>
          <cell r="CG315">
            <v>11696.4</v>
          </cell>
          <cell r="CH315">
            <v>21947.600000000002</v>
          </cell>
          <cell r="CI315">
            <v>0</v>
          </cell>
          <cell r="CJ315">
            <v>50724</v>
          </cell>
          <cell r="CK315">
            <v>20418.410270537526</v>
          </cell>
          <cell r="DA315">
            <v>306</v>
          </cell>
          <cell r="DB315" t="str">
            <v>WALES</v>
          </cell>
          <cell r="DG315">
            <v>0</v>
          </cell>
          <cell r="DK315">
            <v>0</v>
          </cell>
          <cell r="DL315">
            <v>0</v>
          </cell>
          <cell r="DN315">
            <v>0</v>
          </cell>
          <cell r="DP315">
            <v>17080</v>
          </cell>
          <cell r="DQ315">
            <v>26460</v>
          </cell>
          <cell r="DR315">
            <v>-9380</v>
          </cell>
          <cell r="DT315">
            <v>0</v>
          </cell>
          <cell r="EC315">
            <v>-306</v>
          </cell>
        </row>
        <row r="316">
          <cell r="A316">
            <v>307</v>
          </cell>
          <cell r="B316">
            <v>307</v>
          </cell>
          <cell r="C316" t="str">
            <v>WALPOLE</v>
          </cell>
          <cell r="D316">
            <v>45</v>
          </cell>
          <cell r="E316">
            <v>804493.39999999979</v>
          </cell>
          <cell r="F316">
            <v>0</v>
          </cell>
          <cell r="G316">
            <v>42210</v>
          </cell>
          <cell r="H316">
            <v>846703.39999999979</v>
          </cell>
          <cell r="J316">
            <v>42210</v>
          </cell>
          <cell r="K316">
            <v>153485.39999999979</v>
          </cell>
          <cell r="L316">
            <v>195695.39999999979</v>
          </cell>
          <cell r="N316">
            <v>651008</v>
          </cell>
          <cell r="P316">
            <v>42210</v>
          </cell>
          <cell r="Q316">
            <v>144.1763418039217</v>
          </cell>
          <cell r="R316">
            <v>0</v>
          </cell>
          <cell r="S316">
            <v>0</v>
          </cell>
          <cell r="T316">
            <v>153485.39999999979</v>
          </cell>
          <cell r="U316">
            <v>195839.57634180371</v>
          </cell>
          <cell r="W316">
            <v>278398.3763418037</v>
          </cell>
          <cell r="AA316">
            <v>307</v>
          </cell>
          <cell r="AB316">
            <v>45</v>
          </cell>
          <cell r="AC316">
            <v>0</v>
          </cell>
          <cell r="AD316">
            <v>0</v>
          </cell>
          <cell r="AE316">
            <v>0</v>
          </cell>
          <cell r="AF316">
            <v>0</v>
          </cell>
          <cell r="AG316">
            <v>0</v>
          </cell>
          <cell r="AH316">
            <v>808466</v>
          </cell>
          <cell r="AI316">
            <v>3972.6000000000017</v>
          </cell>
          <cell r="AJ316">
            <v>0</v>
          </cell>
          <cell r="AK316">
            <v>0</v>
          </cell>
          <cell r="AL316">
            <v>804493.39999999979</v>
          </cell>
          <cell r="AM316">
            <v>0</v>
          </cell>
          <cell r="AN316">
            <v>42210</v>
          </cell>
          <cell r="AO316">
            <v>846703.39999999979</v>
          </cell>
          <cell r="AP316">
            <v>0</v>
          </cell>
          <cell r="AQ316">
            <v>144.1763418039217</v>
          </cell>
          <cell r="AR316">
            <v>0</v>
          </cell>
          <cell r="AS316">
            <v>0</v>
          </cell>
          <cell r="AT316">
            <v>144.1763418039217</v>
          </cell>
          <cell r="AU316">
            <v>846847.57634180377</v>
          </cell>
          <cell r="AV316">
            <v>846847.57634180377</v>
          </cell>
          <cell r="AW316">
            <v>307</v>
          </cell>
          <cell r="AX316">
            <v>0</v>
          </cell>
          <cell r="AY316">
            <v>0</v>
          </cell>
          <cell r="AZ316">
            <v>0</v>
          </cell>
          <cell r="BA316">
            <v>0</v>
          </cell>
          <cell r="BB316">
            <v>144.1763418039217</v>
          </cell>
          <cell r="BC316">
            <v>493357</v>
          </cell>
          <cell r="BL316">
            <v>0</v>
          </cell>
          <cell r="CA316">
            <v>307</v>
          </cell>
          <cell r="CB316">
            <v>307</v>
          </cell>
          <cell r="CC316" t="str">
            <v>WALPOLE</v>
          </cell>
          <cell r="CD316">
            <v>804493.39999999979</v>
          </cell>
          <cell r="CE316">
            <v>651008</v>
          </cell>
          <cell r="CF316">
            <v>153485.39999999979</v>
          </cell>
          <cell r="CG316">
            <v>0</v>
          </cell>
          <cell r="CH316">
            <v>82558.8</v>
          </cell>
          <cell r="CI316">
            <v>0</v>
          </cell>
          <cell r="CJ316">
            <v>236044.19999999978</v>
          </cell>
          <cell r="CK316">
            <v>153485.39999999979</v>
          </cell>
          <cell r="DA316">
            <v>307</v>
          </cell>
          <cell r="DB316" t="str">
            <v>WALPOLE</v>
          </cell>
          <cell r="DG316">
            <v>0</v>
          </cell>
          <cell r="DK316">
            <v>0</v>
          </cell>
          <cell r="DL316">
            <v>0</v>
          </cell>
          <cell r="DN316">
            <v>0</v>
          </cell>
          <cell r="DP316">
            <v>153485.39999999979</v>
          </cell>
          <cell r="DQ316">
            <v>195695.39999999979</v>
          </cell>
          <cell r="DR316">
            <v>-42210</v>
          </cell>
          <cell r="DT316">
            <v>0</v>
          </cell>
          <cell r="EC316">
            <v>-307</v>
          </cell>
        </row>
        <row r="317">
          <cell r="A317">
            <v>308</v>
          </cell>
          <cell r="B317">
            <v>308</v>
          </cell>
          <cell r="C317" t="str">
            <v>WALTHAM</v>
          </cell>
          <cell r="D317">
            <v>19</v>
          </cell>
          <cell r="E317">
            <v>377882.52000000008</v>
          </cell>
          <cell r="F317">
            <v>0</v>
          </cell>
          <cell r="G317">
            <v>17822</v>
          </cell>
          <cell r="H317">
            <v>395704.52000000008</v>
          </cell>
          <cell r="J317">
            <v>17822</v>
          </cell>
          <cell r="K317">
            <v>69490.303435112699</v>
          </cell>
          <cell r="L317">
            <v>87312.303435112699</v>
          </cell>
          <cell r="N317">
            <v>308392.21656488738</v>
          </cell>
          <cell r="P317">
            <v>17822</v>
          </cell>
          <cell r="Q317">
            <v>0</v>
          </cell>
          <cell r="R317">
            <v>0</v>
          </cell>
          <cell r="S317">
            <v>0</v>
          </cell>
          <cell r="T317">
            <v>69490.303435112699</v>
          </cell>
          <cell r="U317">
            <v>87312.303435112699</v>
          </cell>
          <cell r="W317">
            <v>116812.92000000007</v>
          </cell>
          <cell r="AA317">
            <v>308</v>
          </cell>
          <cell r="AB317">
            <v>19</v>
          </cell>
          <cell r="AC317">
            <v>0</v>
          </cell>
          <cell r="AD317">
            <v>0</v>
          </cell>
          <cell r="AE317">
            <v>0</v>
          </cell>
          <cell r="AF317">
            <v>0</v>
          </cell>
          <cell r="AG317">
            <v>0</v>
          </cell>
          <cell r="AH317">
            <v>383106</v>
          </cell>
          <cell r="AI317">
            <v>5223.4800000000005</v>
          </cell>
          <cell r="AJ317">
            <v>0</v>
          </cell>
          <cell r="AK317">
            <v>0</v>
          </cell>
          <cell r="AL317">
            <v>377882.52000000008</v>
          </cell>
          <cell r="AM317">
            <v>0</v>
          </cell>
          <cell r="AN317">
            <v>17822</v>
          </cell>
          <cell r="AO317">
            <v>395704.52000000008</v>
          </cell>
          <cell r="AP317">
            <v>0</v>
          </cell>
          <cell r="AQ317">
            <v>0</v>
          </cell>
          <cell r="AR317">
            <v>0</v>
          </cell>
          <cell r="AS317">
            <v>0</v>
          </cell>
          <cell r="AT317">
            <v>0</v>
          </cell>
          <cell r="AU317">
            <v>395704.52000000008</v>
          </cell>
          <cell r="AV317">
            <v>395704.52000000008</v>
          </cell>
          <cell r="AW317">
            <v>308</v>
          </cell>
          <cell r="AX317">
            <v>0</v>
          </cell>
          <cell r="AY317">
            <v>0</v>
          </cell>
          <cell r="AZ317">
            <v>0</v>
          </cell>
          <cell r="BA317">
            <v>0</v>
          </cell>
          <cell r="BB317">
            <v>0</v>
          </cell>
          <cell r="BC317">
            <v>493357</v>
          </cell>
          <cell r="BL317">
            <v>0</v>
          </cell>
          <cell r="CA317">
            <v>308</v>
          </cell>
          <cell r="CB317">
            <v>308</v>
          </cell>
          <cell r="CC317" t="str">
            <v>WALTHAM</v>
          </cell>
          <cell r="CD317">
            <v>377882.52000000008</v>
          </cell>
          <cell r="CE317">
            <v>309971</v>
          </cell>
          <cell r="CF317">
            <v>67911.520000000077</v>
          </cell>
          <cell r="CG317">
            <v>5531.4</v>
          </cell>
          <cell r="CH317">
            <v>25548</v>
          </cell>
          <cell r="CI317">
            <v>0</v>
          </cell>
          <cell r="CJ317">
            <v>98990.920000000071</v>
          </cell>
          <cell r="CK317">
            <v>69490.303435112699</v>
          </cell>
          <cell r="DA317">
            <v>308</v>
          </cell>
          <cell r="DB317" t="str">
            <v>WALTHAM</v>
          </cell>
          <cell r="DG317">
            <v>0</v>
          </cell>
          <cell r="DK317">
            <v>0</v>
          </cell>
          <cell r="DL317">
            <v>0</v>
          </cell>
          <cell r="DN317">
            <v>0</v>
          </cell>
          <cell r="DP317">
            <v>67911.520000000077</v>
          </cell>
          <cell r="DQ317">
            <v>85733.520000000077</v>
          </cell>
          <cell r="DR317">
            <v>-17822</v>
          </cell>
          <cell r="DT317">
            <v>0</v>
          </cell>
          <cell r="EC317">
            <v>-308</v>
          </cell>
        </row>
        <row r="318">
          <cell r="A318">
            <v>309</v>
          </cell>
          <cell r="B318">
            <v>309</v>
          </cell>
          <cell r="C318" t="str">
            <v>WARE</v>
          </cell>
          <cell r="D318">
            <v>3</v>
          </cell>
          <cell r="E318">
            <v>41869.56</v>
          </cell>
          <cell r="F318">
            <v>0</v>
          </cell>
          <cell r="G318">
            <v>2814</v>
          </cell>
          <cell r="H318">
            <v>44683.56</v>
          </cell>
          <cell r="J318">
            <v>2814</v>
          </cell>
          <cell r="K318">
            <v>6602.4966435982278</v>
          </cell>
          <cell r="L318">
            <v>9416.4966435982278</v>
          </cell>
          <cell r="N318">
            <v>35267.06335640177</v>
          </cell>
          <cell r="P318">
            <v>2814</v>
          </cell>
          <cell r="Q318">
            <v>0</v>
          </cell>
          <cell r="R318">
            <v>0</v>
          </cell>
          <cell r="S318">
            <v>0</v>
          </cell>
          <cell r="T318">
            <v>6602.4966435982278</v>
          </cell>
          <cell r="U318">
            <v>9416.4966435982278</v>
          </cell>
          <cell r="W318">
            <v>27724.399999999998</v>
          </cell>
          <cell r="AA318">
            <v>309</v>
          </cell>
          <cell r="AB318">
            <v>3</v>
          </cell>
          <cell r="AC318">
            <v>0</v>
          </cell>
          <cell r="AD318">
            <v>0</v>
          </cell>
          <cell r="AE318">
            <v>0</v>
          </cell>
          <cell r="AF318">
            <v>0</v>
          </cell>
          <cell r="AG318">
            <v>0</v>
          </cell>
          <cell r="AH318">
            <v>42075</v>
          </cell>
          <cell r="AI318">
            <v>205.44</v>
          </cell>
          <cell r="AJ318">
            <v>0</v>
          </cell>
          <cell r="AK318">
            <v>0</v>
          </cell>
          <cell r="AL318">
            <v>41869.56</v>
          </cell>
          <cell r="AM318">
            <v>0</v>
          </cell>
          <cell r="AN318">
            <v>2814</v>
          </cell>
          <cell r="AO318">
            <v>44683.56</v>
          </cell>
          <cell r="AP318">
            <v>0</v>
          </cell>
          <cell r="AQ318">
            <v>0</v>
          </cell>
          <cell r="AR318">
            <v>0</v>
          </cell>
          <cell r="AS318">
            <v>0</v>
          </cell>
          <cell r="AT318">
            <v>0</v>
          </cell>
          <cell r="AU318">
            <v>44683.56</v>
          </cell>
          <cell r="AV318">
            <v>44683.56</v>
          </cell>
          <cell r="AW318">
            <v>309</v>
          </cell>
          <cell r="AX318">
            <v>0</v>
          </cell>
          <cell r="AY318">
            <v>0</v>
          </cell>
          <cell r="AZ318">
            <v>0</v>
          </cell>
          <cell r="BA318">
            <v>0</v>
          </cell>
          <cell r="BB318">
            <v>0</v>
          </cell>
          <cell r="BC318">
            <v>493357</v>
          </cell>
          <cell r="BL318">
            <v>0</v>
          </cell>
          <cell r="CA318">
            <v>309</v>
          </cell>
          <cell r="CB318">
            <v>309</v>
          </cell>
          <cell r="CC318" t="str">
            <v>WARE</v>
          </cell>
          <cell r="CD318">
            <v>41869.56</v>
          </cell>
          <cell r="CE318">
            <v>70130</v>
          </cell>
          <cell r="CF318">
            <v>0</v>
          </cell>
          <cell r="CG318">
            <v>23132.399999999998</v>
          </cell>
          <cell r="CH318">
            <v>1778</v>
          </cell>
          <cell r="CI318">
            <v>0</v>
          </cell>
          <cell r="CJ318">
            <v>24910.399999999998</v>
          </cell>
          <cell r="CK318">
            <v>6602.4966435982278</v>
          </cell>
          <cell r="DA318">
            <v>309</v>
          </cell>
          <cell r="DB318" t="str">
            <v>WARE</v>
          </cell>
          <cell r="DG318">
            <v>0</v>
          </cell>
          <cell r="DK318">
            <v>0</v>
          </cell>
          <cell r="DL318">
            <v>0</v>
          </cell>
          <cell r="DN318">
            <v>0</v>
          </cell>
          <cell r="DP318">
            <v>0</v>
          </cell>
          <cell r="DQ318">
            <v>0</v>
          </cell>
          <cell r="DR318">
            <v>0</v>
          </cell>
          <cell r="DT318">
            <v>0</v>
          </cell>
          <cell r="EC318">
            <v>-309</v>
          </cell>
        </row>
        <row r="319">
          <cell r="A319">
            <v>310</v>
          </cell>
          <cell r="B319">
            <v>310</v>
          </cell>
          <cell r="C319" t="str">
            <v>WAREHAM</v>
          </cell>
          <cell r="D319">
            <v>105</v>
          </cell>
          <cell r="E319">
            <v>1583657.2499999998</v>
          </cell>
          <cell r="F319">
            <v>0</v>
          </cell>
          <cell r="G319">
            <v>98490</v>
          </cell>
          <cell r="H319">
            <v>1682147.2499999998</v>
          </cell>
          <cell r="J319">
            <v>98490</v>
          </cell>
          <cell r="K319">
            <v>187480.84035501876</v>
          </cell>
          <cell r="L319">
            <v>285970.84035501874</v>
          </cell>
          <cell r="N319">
            <v>1396176.4096449809</v>
          </cell>
          <cell r="P319">
            <v>98490</v>
          </cell>
          <cell r="Q319">
            <v>1531.1079519584598</v>
          </cell>
          <cell r="R319">
            <v>0</v>
          </cell>
          <cell r="S319">
            <v>0</v>
          </cell>
          <cell r="T319">
            <v>187480.84035501876</v>
          </cell>
          <cell r="U319">
            <v>287501.94830697723</v>
          </cell>
          <cell r="W319">
            <v>433904.15795195824</v>
          </cell>
          <cell r="AA319">
            <v>310</v>
          </cell>
          <cell r="AB319">
            <v>105</v>
          </cell>
          <cell r="AC319">
            <v>0</v>
          </cell>
          <cell r="AD319">
            <v>0</v>
          </cell>
          <cell r="AE319">
            <v>0</v>
          </cell>
          <cell r="AF319">
            <v>0</v>
          </cell>
          <cell r="AG319">
            <v>0</v>
          </cell>
          <cell r="AH319">
            <v>1595139</v>
          </cell>
          <cell r="AI319">
            <v>11481.75</v>
          </cell>
          <cell r="AJ319">
            <v>0</v>
          </cell>
          <cell r="AK319">
            <v>0</v>
          </cell>
          <cell r="AL319">
            <v>1583657.2499999998</v>
          </cell>
          <cell r="AM319">
            <v>0</v>
          </cell>
          <cell r="AN319">
            <v>98490</v>
          </cell>
          <cell r="AO319">
            <v>1682147.2499999998</v>
          </cell>
          <cell r="AP319">
            <v>0</v>
          </cell>
          <cell r="AQ319">
            <v>1531.1079519584598</v>
          </cell>
          <cell r="AR319">
            <v>0</v>
          </cell>
          <cell r="AS319">
            <v>0</v>
          </cell>
          <cell r="AT319">
            <v>1531.1079519584598</v>
          </cell>
          <cell r="AU319">
            <v>1683678.3579519582</v>
          </cell>
          <cell r="AV319">
            <v>1683678.3579519582</v>
          </cell>
          <cell r="AW319">
            <v>310</v>
          </cell>
          <cell r="AX319">
            <v>0</v>
          </cell>
          <cell r="AY319">
            <v>0</v>
          </cell>
          <cell r="AZ319">
            <v>0</v>
          </cell>
          <cell r="BA319">
            <v>0</v>
          </cell>
          <cell r="BB319">
            <v>1531.1079519584598</v>
          </cell>
          <cell r="BC319">
            <v>493357</v>
          </cell>
          <cell r="BL319">
            <v>0</v>
          </cell>
          <cell r="CA319">
            <v>310</v>
          </cell>
          <cell r="CB319">
            <v>310</v>
          </cell>
          <cell r="CC319" t="str">
            <v>WAREHAM</v>
          </cell>
          <cell r="CD319">
            <v>1583657.2499999998</v>
          </cell>
          <cell r="CE319">
            <v>1443064</v>
          </cell>
          <cell r="CF319">
            <v>140593.24999999977</v>
          </cell>
          <cell r="CG319">
            <v>164274.6</v>
          </cell>
          <cell r="CH319">
            <v>29015.200000000001</v>
          </cell>
          <cell r="CI319">
            <v>0</v>
          </cell>
          <cell r="CJ319">
            <v>333883.04999999976</v>
          </cell>
          <cell r="CK319">
            <v>187480.84035501876</v>
          </cell>
          <cell r="DA319">
            <v>310</v>
          </cell>
          <cell r="DB319" t="str">
            <v>WAREHAM</v>
          </cell>
          <cell r="DG319">
            <v>0</v>
          </cell>
          <cell r="DK319">
            <v>0</v>
          </cell>
          <cell r="DL319">
            <v>0</v>
          </cell>
          <cell r="DN319">
            <v>0</v>
          </cell>
          <cell r="DP319">
            <v>140593.24999999977</v>
          </cell>
          <cell r="DQ319">
            <v>239083.24999999977</v>
          </cell>
          <cell r="DR319">
            <v>-98490</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W320">
            <v>311</v>
          </cell>
          <cell r="AX320">
            <v>0</v>
          </cell>
          <cell r="AY320">
            <v>0</v>
          </cell>
          <cell r="AZ320">
            <v>0</v>
          </cell>
          <cell r="BA320">
            <v>0</v>
          </cell>
          <cell r="BB320">
            <v>0</v>
          </cell>
          <cell r="BC320">
            <v>493357</v>
          </cell>
          <cell r="BL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W321">
            <v>312</v>
          </cell>
          <cell r="AX321">
            <v>0</v>
          </cell>
          <cell r="AY321">
            <v>0</v>
          </cell>
          <cell r="AZ321">
            <v>0</v>
          </cell>
          <cell r="BA321">
            <v>0</v>
          </cell>
          <cell r="BB321">
            <v>0</v>
          </cell>
          <cell r="BC321">
            <v>493357</v>
          </cell>
          <cell r="BL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W322">
            <v>313</v>
          </cell>
          <cell r="AX322">
            <v>0</v>
          </cell>
          <cell r="AY322">
            <v>0</v>
          </cell>
          <cell r="AZ322">
            <v>0</v>
          </cell>
          <cell r="BA322">
            <v>0</v>
          </cell>
          <cell r="BB322">
            <v>0</v>
          </cell>
          <cell r="BC322">
            <v>493357</v>
          </cell>
          <cell r="BL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10</v>
          </cell>
          <cell r="E323">
            <v>250926.3</v>
          </cell>
          <cell r="F323">
            <v>0</v>
          </cell>
          <cell r="G323">
            <v>9380</v>
          </cell>
          <cell r="H323">
            <v>260306.3</v>
          </cell>
          <cell r="J323">
            <v>9380</v>
          </cell>
          <cell r="K323">
            <v>36826.304604851175</v>
          </cell>
          <cell r="L323">
            <v>46206.304604851175</v>
          </cell>
          <cell r="N323">
            <v>214099.99539514881</v>
          </cell>
          <cell r="P323">
            <v>9380</v>
          </cell>
          <cell r="Q323">
            <v>0</v>
          </cell>
          <cell r="R323">
            <v>0</v>
          </cell>
          <cell r="S323">
            <v>0</v>
          </cell>
          <cell r="T323">
            <v>36826.304604851175</v>
          </cell>
          <cell r="U323">
            <v>46206.304604851175</v>
          </cell>
          <cell r="W323">
            <v>94291.499999999985</v>
          </cell>
          <cell r="AA323">
            <v>314</v>
          </cell>
          <cell r="AB323">
            <v>10</v>
          </cell>
          <cell r="AC323">
            <v>0</v>
          </cell>
          <cell r="AD323">
            <v>0</v>
          </cell>
          <cell r="AE323">
            <v>0</v>
          </cell>
          <cell r="AF323">
            <v>0</v>
          </cell>
          <cell r="AG323">
            <v>0</v>
          </cell>
          <cell r="AH323">
            <v>252401</v>
          </cell>
          <cell r="AI323">
            <v>1474.7</v>
          </cell>
          <cell r="AJ323">
            <v>0</v>
          </cell>
          <cell r="AK323">
            <v>0</v>
          </cell>
          <cell r="AL323">
            <v>250926.3</v>
          </cell>
          <cell r="AM323">
            <v>0</v>
          </cell>
          <cell r="AN323">
            <v>9380</v>
          </cell>
          <cell r="AO323">
            <v>260306.3</v>
          </cell>
          <cell r="AP323">
            <v>0</v>
          </cell>
          <cell r="AQ323">
            <v>0</v>
          </cell>
          <cell r="AR323">
            <v>0</v>
          </cell>
          <cell r="AS323">
            <v>0</v>
          </cell>
          <cell r="AT323">
            <v>0</v>
          </cell>
          <cell r="AU323">
            <v>260306.3</v>
          </cell>
          <cell r="AV323">
            <v>260306.3</v>
          </cell>
          <cell r="AW323">
            <v>314</v>
          </cell>
          <cell r="AX323">
            <v>0</v>
          </cell>
          <cell r="AY323">
            <v>0</v>
          </cell>
          <cell r="AZ323">
            <v>0</v>
          </cell>
          <cell r="BA323">
            <v>0</v>
          </cell>
          <cell r="BB323">
            <v>0</v>
          </cell>
          <cell r="BC323">
            <v>493357</v>
          </cell>
          <cell r="BL323">
            <v>0</v>
          </cell>
          <cell r="CA323">
            <v>314</v>
          </cell>
          <cell r="CB323">
            <v>314</v>
          </cell>
          <cell r="CC323" t="str">
            <v>WATERTOWN</v>
          </cell>
          <cell r="CD323">
            <v>250926.3</v>
          </cell>
          <cell r="CE323">
            <v>229303</v>
          </cell>
          <cell r="CF323">
            <v>21623.299999999988</v>
          </cell>
          <cell r="CG323">
            <v>53265</v>
          </cell>
          <cell r="CH323">
            <v>10023.200000000001</v>
          </cell>
          <cell r="CI323">
            <v>0</v>
          </cell>
          <cell r="CJ323">
            <v>84911.499999999985</v>
          </cell>
          <cell r="CK323">
            <v>36826.304604851175</v>
          </cell>
          <cell r="DA323">
            <v>314</v>
          </cell>
          <cell r="DB323" t="str">
            <v>WATERTOWN</v>
          </cell>
          <cell r="DG323">
            <v>0</v>
          </cell>
          <cell r="DK323">
            <v>0</v>
          </cell>
          <cell r="DL323">
            <v>0</v>
          </cell>
          <cell r="DN323">
            <v>0</v>
          </cell>
          <cell r="DP323">
            <v>21623.299999999988</v>
          </cell>
          <cell r="DQ323">
            <v>31003.299999999988</v>
          </cell>
          <cell r="DR323">
            <v>-9380</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W324">
            <v>315</v>
          </cell>
          <cell r="AX324">
            <v>0</v>
          </cell>
          <cell r="AY324">
            <v>0</v>
          </cell>
          <cell r="AZ324">
            <v>0</v>
          </cell>
          <cell r="BA324">
            <v>0</v>
          </cell>
          <cell r="BB324">
            <v>0</v>
          </cell>
          <cell r="BC324">
            <v>493357</v>
          </cell>
          <cell r="BL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24</v>
          </cell>
          <cell r="E325">
            <v>339997</v>
          </cell>
          <cell r="F325">
            <v>0</v>
          </cell>
          <cell r="G325">
            <v>22512</v>
          </cell>
          <cell r="H325">
            <v>362509</v>
          </cell>
          <cell r="J325">
            <v>22512</v>
          </cell>
          <cell r="K325">
            <v>45210.494912585971</v>
          </cell>
          <cell r="L325">
            <v>67722.494912585971</v>
          </cell>
          <cell r="N325">
            <v>294786.50508741406</v>
          </cell>
          <cell r="P325">
            <v>22512</v>
          </cell>
          <cell r="Q325">
            <v>0</v>
          </cell>
          <cell r="R325">
            <v>0</v>
          </cell>
          <cell r="S325">
            <v>0</v>
          </cell>
          <cell r="T325">
            <v>45210.494912585971</v>
          </cell>
          <cell r="U325">
            <v>67722.494912585971</v>
          </cell>
          <cell r="W325">
            <v>113782.2</v>
          </cell>
          <cell r="AA325">
            <v>316</v>
          </cell>
          <cell r="AB325">
            <v>24</v>
          </cell>
          <cell r="AC325">
            <v>0</v>
          </cell>
          <cell r="AD325">
            <v>0</v>
          </cell>
          <cell r="AE325">
            <v>0</v>
          </cell>
          <cell r="AF325">
            <v>0</v>
          </cell>
          <cell r="AG325">
            <v>0</v>
          </cell>
          <cell r="AH325">
            <v>340957</v>
          </cell>
          <cell r="AI325">
            <v>960</v>
          </cell>
          <cell r="AJ325">
            <v>0</v>
          </cell>
          <cell r="AK325">
            <v>0</v>
          </cell>
          <cell r="AL325">
            <v>339997</v>
          </cell>
          <cell r="AM325">
            <v>0</v>
          </cell>
          <cell r="AN325">
            <v>22512</v>
          </cell>
          <cell r="AO325">
            <v>362509</v>
          </cell>
          <cell r="AP325">
            <v>0</v>
          </cell>
          <cell r="AQ325">
            <v>0</v>
          </cell>
          <cell r="AR325">
            <v>0</v>
          </cell>
          <cell r="AS325">
            <v>0</v>
          </cell>
          <cell r="AT325">
            <v>0</v>
          </cell>
          <cell r="AU325">
            <v>362509</v>
          </cell>
          <cell r="AV325">
            <v>362509</v>
          </cell>
          <cell r="AW325">
            <v>316</v>
          </cell>
          <cell r="AX325">
            <v>0</v>
          </cell>
          <cell r="AY325">
            <v>0</v>
          </cell>
          <cell r="AZ325">
            <v>0</v>
          </cell>
          <cell r="BA325">
            <v>0</v>
          </cell>
          <cell r="BB325">
            <v>0</v>
          </cell>
          <cell r="BC325">
            <v>493357</v>
          </cell>
          <cell r="BL325">
            <v>0</v>
          </cell>
          <cell r="CA325">
            <v>316</v>
          </cell>
          <cell r="CB325">
            <v>316</v>
          </cell>
          <cell r="CC325" t="str">
            <v>WEBSTER</v>
          </cell>
          <cell r="CD325">
            <v>339997</v>
          </cell>
          <cell r="CE325">
            <v>304488</v>
          </cell>
          <cell r="CF325">
            <v>35509</v>
          </cell>
          <cell r="CG325">
            <v>33990</v>
          </cell>
          <cell r="CH325">
            <v>21771.200000000001</v>
          </cell>
          <cell r="CI325">
            <v>0</v>
          </cell>
          <cell r="CJ325">
            <v>91270.2</v>
          </cell>
          <cell r="CK325">
            <v>45210.494912585971</v>
          </cell>
          <cell r="DA325">
            <v>316</v>
          </cell>
          <cell r="DB325" t="str">
            <v>WEBSTER</v>
          </cell>
          <cell r="DG325">
            <v>0</v>
          </cell>
          <cell r="DK325">
            <v>0</v>
          </cell>
          <cell r="DL325">
            <v>0</v>
          </cell>
          <cell r="DN325">
            <v>0</v>
          </cell>
          <cell r="DP325">
            <v>35509</v>
          </cell>
          <cell r="DQ325">
            <v>58021</v>
          </cell>
          <cell r="DR325">
            <v>-22512</v>
          </cell>
          <cell r="DT325">
            <v>0</v>
          </cell>
          <cell r="EC325">
            <v>-316</v>
          </cell>
        </row>
        <row r="326">
          <cell r="A326">
            <v>317</v>
          </cell>
          <cell r="B326">
            <v>317</v>
          </cell>
          <cell r="C326" t="str">
            <v>WELLESLEY</v>
          </cell>
          <cell r="D326">
            <v>1</v>
          </cell>
          <cell r="E326">
            <v>24093</v>
          </cell>
          <cell r="F326">
            <v>0</v>
          </cell>
          <cell r="G326">
            <v>938</v>
          </cell>
          <cell r="H326">
            <v>25031</v>
          </cell>
          <cell r="J326">
            <v>938</v>
          </cell>
          <cell r="K326">
            <v>8027.7436695583247</v>
          </cell>
          <cell r="L326">
            <v>8965.7436695583237</v>
          </cell>
          <cell r="N326">
            <v>16065.256330441676</v>
          </cell>
          <cell r="P326">
            <v>938</v>
          </cell>
          <cell r="Q326">
            <v>0</v>
          </cell>
          <cell r="R326">
            <v>0</v>
          </cell>
          <cell r="S326">
            <v>0</v>
          </cell>
          <cell r="T326">
            <v>8027.7436695583247</v>
          </cell>
          <cell r="U326">
            <v>8965.7436695583237</v>
          </cell>
          <cell r="W326">
            <v>17277</v>
          </cell>
          <cell r="AA326">
            <v>317</v>
          </cell>
          <cell r="AB326">
            <v>1</v>
          </cell>
          <cell r="AC326">
            <v>0</v>
          </cell>
          <cell r="AD326">
            <v>0</v>
          </cell>
          <cell r="AE326">
            <v>0</v>
          </cell>
          <cell r="AF326">
            <v>0</v>
          </cell>
          <cell r="AG326">
            <v>0</v>
          </cell>
          <cell r="AH326">
            <v>24093</v>
          </cell>
          <cell r="AI326">
            <v>0</v>
          </cell>
          <cell r="AJ326">
            <v>0</v>
          </cell>
          <cell r="AK326">
            <v>0</v>
          </cell>
          <cell r="AL326">
            <v>24093</v>
          </cell>
          <cell r="AM326">
            <v>0</v>
          </cell>
          <cell r="AN326">
            <v>938</v>
          </cell>
          <cell r="AO326">
            <v>25031</v>
          </cell>
          <cell r="AP326">
            <v>0</v>
          </cell>
          <cell r="AQ326">
            <v>0</v>
          </cell>
          <cell r="AR326">
            <v>0</v>
          </cell>
          <cell r="AS326">
            <v>0</v>
          </cell>
          <cell r="AT326">
            <v>0</v>
          </cell>
          <cell r="AU326">
            <v>25031</v>
          </cell>
          <cell r="AV326">
            <v>25031</v>
          </cell>
          <cell r="AW326">
            <v>317</v>
          </cell>
          <cell r="AX326">
            <v>0</v>
          </cell>
          <cell r="AY326">
            <v>0</v>
          </cell>
          <cell r="AZ326">
            <v>0</v>
          </cell>
          <cell r="BA326">
            <v>0</v>
          </cell>
          <cell r="BB326">
            <v>0</v>
          </cell>
          <cell r="BC326">
            <v>493357</v>
          </cell>
          <cell r="BL326">
            <v>0</v>
          </cell>
          <cell r="CA326">
            <v>317</v>
          </cell>
          <cell r="CB326">
            <v>317</v>
          </cell>
          <cell r="CC326" t="str">
            <v>WELLESLEY</v>
          </cell>
          <cell r="CD326">
            <v>24093</v>
          </cell>
          <cell r="CE326">
            <v>19385</v>
          </cell>
          <cell r="CF326">
            <v>4708</v>
          </cell>
          <cell r="CG326">
            <v>11631</v>
          </cell>
          <cell r="CH326">
            <v>0</v>
          </cell>
          <cell r="CI326">
            <v>0</v>
          </cell>
          <cell r="CJ326">
            <v>16339</v>
          </cell>
          <cell r="CK326">
            <v>8027.7436695583247</v>
          </cell>
          <cell r="DA326">
            <v>317</v>
          </cell>
          <cell r="DB326" t="str">
            <v>WELLESLEY</v>
          </cell>
          <cell r="DG326">
            <v>0</v>
          </cell>
          <cell r="DK326">
            <v>0</v>
          </cell>
          <cell r="DL326">
            <v>0</v>
          </cell>
          <cell r="DN326">
            <v>0</v>
          </cell>
          <cell r="DP326">
            <v>4708</v>
          </cell>
          <cell r="DQ326">
            <v>5646</v>
          </cell>
          <cell r="DR326">
            <v>-938</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W327">
            <v>318</v>
          </cell>
          <cell r="AX327">
            <v>0</v>
          </cell>
          <cell r="AY327">
            <v>0</v>
          </cell>
          <cell r="AZ327">
            <v>0</v>
          </cell>
          <cell r="BA327">
            <v>0</v>
          </cell>
          <cell r="BB327">
            <v>0</v>
          </cell>
          <cell r="BC327">
            <v>493357</v>
          </cell>
          <cell r="BL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W328">
            <v>319</v>
          </cell>
          <cell r="AX328">
            <v>0</v>
          </cell>
          <cell r="AY328">
            <v>0</v>
          </cell>
          <cell r="AZ328">
            <v>0</v>
          </cell>
          <cell r="BA328">
            <v>0</v>
          </cell>
          <cell r="BB328">
            <v>0</v>
          </cell>
          <cell r="BC328">
            <v>493357</v>
          </cell>
          <cell r="BL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W329">
            <v>320</v>
          </cell>
          <cell r="AX329">
            <v>0</v>
          </cell>
          <cell r="AY329">
            <v>0</v>
          </cell>
          <cell r="AZ329">
            <v>0</v>
          </cell>
          <cell r="BA329">
            <v>0</v>
          </cell>
          <cell r="BB329">
            <v>0</v>
          </cell>
          <cell r="BC329">
            <v>493357</v>
          </cell>
          <cell r="BL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10</v>
          </cell>
          <cell r="E330">
            <v>163392</v>
          </cell>
          <cell r="F330">
            <v>0</v>
          </cell>
          <cell r="G330">
            <v>9380</v>
          </cell>
          <cell r="H330">
            <v>172772</v>
          </cell>
          <cell r="J330">
            <v>9380</v>
          </cell>
          <cell r="K330">
            <v>6190.8039027357981</v>
          </cell>
          <cell r="L330">
            <v>15570.803902735799</v>
          </cell>
          <cell r="N330">
            <v>157201.19609726421</v>
          </cell>
          <cell r="P330">
            <v>9380</v>
          </cell>
          <cell r="Q330">
            <v>0</v>
          </cell>
          <cell r="R330">
            <v>0</v>
          </cell>
          <cell r="S330">
            <v>0</v>
          </cell>
          <cell r="T330">
            <v>6190.8039027357981</v>
          </cell>
          <cell r="U330">
            <v>15570.803902735799</v>
          </cell>
          <cell r="W330">
            <v>31070</v>
          </cell>
          <cell r="AA330">
            <v>321</v>
          </cell>
          <cell r="AB330">
            <v>10</v>
          </cell>
          <cell r="AC330">
            <v>0</v>
          </cell>
          <cell r="AD330">
            <v>0</v>
          </cell>
          <cell r="AE330">
            <v>0</v>
          </cell>
          <cell r="AF330">
            <v>0</v>
          </cell>
          <cell r="AG330">
            <v>0</v>
          </cell>
          <cell r="AH330">
            <v>163392</v>
          </cell>
          <cell r="AI330">
            <v>0</v>
          </cell>
          <cell r="AJ330">
            <v>0</v>
          </cell>
          <cell r="AK330">
            <v>0</v>
          </cell>
          <cell r="AL330">
            <v>163392</v>
          </cell>
          <cell r="AM330">
            <v>0</v>
          </cell>
          <cell r="AN330">
            <v>9380</v>
          </cell>
          <cell r="AO330">
            <v>172772</v>
          </cell>
          <cell r="AP330">
            <v>0</v>
          </cell>
          <cell r="AQ330">
            <v>0</v>
          </cell>
          <cell r="AR330">
            <v>0</v>
          </cell>
          <cell r="AS330">
            <v>0</v>
          </cell>
          <cell r="AT330">
            <v>0</v>
          </cell>
          <cell r="AU330">
            <v>172772</v>
          </cell>
          <cell r="AV330">
            <v>172772</v>
          </cell>
          <cell r="AW330">
            <v>321</v>
          </cell>
          <cell r="AX330">
            <v>0</v>
          </cell>
          <cell r="AY330">
            <v>0</v>
          </cell>
          <cell r="AZ330">
            <v>0</v>
          </cell>
          <cell r="BA330">
            <v>0</v>
          </cell>
          <cell r="BB330">
            <v>0</v>
          </cell>
          <cell r="BC330">
            <v>493357</v>
          </cell>
          <cell r="BL330">
            <v>0</v>
          </cell>
          <cell r="CA330">
            <v>321</v>
          </cell>
          <cell r="CB330">
            <v>328</v>
          </cell>
          <cell r="CC330" t="str">
            <v>WESTBOROUGH</v>
          </cell>
          <cell r="CD330">
            <v>163392</v>
          </cell>
          <cell r="CE330">
            <v>188153</v>
          </cell>
          <cell r="CF330">
            <v>0</v>
          </cell>
          <cell r="CG330">
            <v>21690</v>
          </cell>
          <cell r="CH330">
            <v>0</v>
          </cell>
          <cell r="CI330">
            <v>0</v>
          </cell>
          <cell r="CJ330">
            <v>21690</v>
          </cell>
          <cell r="CK330">
            <v>6190.8039027357981</v>
          </cell>
          <cell r="DA330">
            <v>321</v>
          </cell>
          <cell r="DB330" t="str">
            <v>WESTBOROUGH</v>
          </cell>
          <cell r="DG330">
            <v>0</v>
          </cell>
          <cell r="DK330">
            <v>0</v>
          </cell>
          <cell r="DL330">
            <v>0</v>
          </cell>
          <cell r="DN330">
            <v>0</v>
          </cell>
          <cell r="DP330">
            <v>0</v>
          </cell>
          <cell r="DQ330">
            <v>0</v>
          </cell>
          <cell r="DR330">
            <v>0</v>
          </cell>
          <cell r="DT330">
            <v>0</v>
          </cell>
          <cell r="EC330">
            <v>-321</v>
          </cell>
        </row>
        <row r="331">
          <cell r="A331">
            <v>322</v>
          </cell>
          <cell r="B331">
            <v>321</v>
          </cell>
          <cell r="C331" t="str">
            <v>WEST BOYLSTON</v>
          </cell>
          <cell r="D331">
            <v>7</v>
          </cell>
          <cell r="E331">
            <v>135128.85999999999</v>
          </cell>
          <cell r="F331">
            <v>0</v>
          </cell>
          <cell r="G331">
            <v>6566</v>
          </cell>
          <cell r="H331">
            <v>141694.85999999999</v>
          </cell>
          <cell r="J331">
            <v>6566</v>
          </cell>
          <cell r="K331">
            <v>50.862206337829377</v>
          </cell>
          <cell r="L331">
            <v>6616.8622063378298</v>
          </cell>
          <cell r="N331">
            <v>135077.99779366216</v>
          </cell>
          <cell r="P331">
            <v>6566</v>
          </cell>
          <cell r="Q331">
            <v>185.67701953446465</v>
          </cell>
          <cell r="R331">
            <v>0</v>
          </cell>
          <cell r="S331">
            <v>0</v>
          </cell>
          <cell r="T331">
            <v>50.862206337829377</v>
          </cell>
          <cell r="U331">
            <v>6802.5392258722941</v>
          </cell>
          <cell r="W331">
            <v>13668.677019534465</v>
          </cell>
          <cell r="AA331">
            <v>322</v>
          </cell>
          <cell r="AB331">
            <v>7</v>
          </cell>
          <cell r="AC331">
            <v>0</v>
          </cell>
          <cell r="AD331">
            <v>0</v>
          </cell>
          <cell r="AE331">
            <v>0</v>
          </cell>
          <cell r="AF331">
            <v>0</v>
          </cell>
          <cell r="AG331">
            <v>0</v>
          </cell>
          <cell r="AH331">
            <v>136998</v>
          </cell>
          <cell r="AI331">
            <v>1869.1399999999999</v>
          </cell>
          <cell r="AJ331">
            <v>0</v>
          </cell>
          <cell r="AK331">
            <v>0</v>
          </cell>
          <cell r="AL331">
            <v>135128.85999999999</v>
          </cell>
          <cell r="AM331">
            <v>0</v>
          </cell>
          <cell r="AN331">
            <v>6566</v>
          </cell>
          <cell r="AO331">
            <v>141694.85999999999</v>
          </cell>
          <cell r="AP331">
            <v>0</v>
          </cell>
          <cell r="AQ331">
            <v>185.67701953446465</v>
          </cell>
          <cell r="AR331">
            <v>0</v>
          </cell>
          <cell r="AS331">
            <v>0</v>
          </cell>
          <cell r="AT331">
            <v>185.67701953446465</v>
          </cell>
          <cell r="AU331">
            <v>141880.53701953444</v>
          </cell>
          <cell r="AV331">
            <v>141880.53701953444</v>
          </cell>
          <cell r="AW331">
            <v>322</v>
          </cell>
          <cell r="AX331">
            <v>0</v>
          </cell>
          <cell r="AY331">
            <v>0</v>
          </cell>
          <cell r="AZ331">
            <v>0</v>
          </cell>
          <cell r="BA331">
            <v>0</v>
          </cell>
          <cell r="BB331">
            <v>185.67701953446465</v>
          </cell>
          <cell r="BC331">
            <v>493357</v>
          </cell>
          <cell r="BL331">
            <v>0</v>
          </cell>
          <cell r="CA331">
            <v>322</v>
          </cell>
          <cell r="CB331">
            <v>321</v>
          </cell>
          <cell r="CC331" t="str">
            <v>WEST BOYLSTON</v>
          </cell>
          <cell r="CD331">
            <v>135128.85999999999</v>
          </cell>
          <cell r="CE331">
            <v>153211</v>
          </cell>
          <cell r="CF331">
            <v>0</v>
          </cell>
          <cell r="CG331">
            <v>178.2</v>
          </cell>
          <cell r="CH331">
            <v>6738.8</v>
          </cell>
          <cell r="CI331">
            <v>0</v>
          </cell>
          <cell r="CJ331">
            <v>6917</v>
          </cell>
          <cell r="CK331">
            <v>50.862206337829377</v>
          </cell>
          <cell r="DA331">
            <v>322</v>
          </cell>
          <cell r="DB331" t="str">
            <v>WEST BOYLSTON</v>
          </cell>
          <cell r="DG331">
            <v>0</v>
          </cell>
          <cell r="DK331">
            <v>0</v>
          </cell>
          <cell r="DL331">
            <v>0</v>
          </cell>
          <cell r="DN331">
            <v>0</v>
          </cell>
          <cell r="DP331">
            <v>0</v>
          </cell>
          <cell r="DQ331">
            <v>0</v>
          </cell>
          <cell r="DR331">
            <v>0</v>
          </cell>
          <cell r="DT331">
            <v>0</v>
          </cell>
          <cell r="EC331">
            <v>-322</v>
          </cell>
        </row>
        <row r="332">
          <cell r="A332">
            <v>323</v>
          </cell>
          <cell r="B332">
            <v>322</v>
          </cell>
          <cell r="C332" t="str">
            <v>WEST BRIDGEWATER</v>
          </cell>
          <cell r="D332">
            <v>8</v>
          </cell>
          <cell r="E332">
            <v>112399.76</v>
          </cell>
          <cell r="F332">
            <v>0</v>
          </cell>
          <cell r="G332">
            <v>7504</v>
          </cell>
          <cell r="H332">
            <v>119903.76</v>
          </cell>
          <cell r="J332">
            <v>7504</v>
          </cell>
          <cell r="K332">
            <v>41219.759999999995</v>
          </cell>
          <cell r="L332">
            <v>48723.759999999995</v>
          </cell>
          <cell r="N332">
            <v>71180</v>
          </cell>
          <cell r="P332">
            <v>7504</v>
          </cell>
          <cell r="Q332">
            <v>0</v>
          </cell>
          <cell r="R332">
            <v>0</v>
          </cell>
          <cell r="S332">
            <v>0</v>
          </cell>
          <cell r="T332">
            <v>41219.759999999995</v>
          </cell>
          <cell r="U332">
            <v>48723.759999999995</v>
          </cell>
          <cell r="W332">
            <v>60843.759999999995</v>
          </cell>
          <cell r="AA332">
            <v>323</v>
          </cell>
          <cell r="AB332">
            <v>8</v>
          </cell>
          <cell r="AC332">
            <v>0</v>
          </cell>
          <cell r="AD332">
            <v>0</v>
          </cell>
          <cell r="AE332">
            <v>0</v>
          </cell>
          <cell r="AF332">
            <v>0</v>
          </cell>
          <cell r="AG332">
            <v>0</v>
          </cell>
          <cell r="AH332">
            <v>113206</v>
          </cell>
          <cell r="AI332">
            <v>806.2399999999999</v>
          </cell>
          <cell r="AJ332">
            <v>0</v>
          </cell>
          <cell r="AK332">
            <v>0</v>
          </cell>
          <cell r="AL332">
            <v>112399.76</v>
          </cell>
          <cell r="AM332">
            <v>0</v>
          </cell>
          <cell r="AN332">
            <v>7504</v>
          </cell>
          <cell r="AO332">
            <v>119903.76</v>
          </cell>
          <cell r="AP332">
            <v>0</v>
          </cell>
          <cell r="AQ332">
            <v>0</v>
          </cell>
          <cell r="AR332">
            <v>0</v>
          </cell>
          <cell r="AS332">
            <v>0</v>
          </cell>
          <cell r="AT332">
            <v>0</v>
          </cell>
          <cell r="AU332">
            <v>119903.76</v>
          </cell>
          <cell r="AV332">
            <v>119903.76</v>
          </cell>
          <cell r="AW332">
            <v>323</v>
          </cell>
          <cell r="AX332">
            <v>0</v>
          </cell>
          <cell r="AY332">
            <v>0</v>
          </cell>
          <cell r="AZ332">
            <v>0</v>
          </cell>
          <cell r="BA332">
            <v>0</v>
          </cell>
          <cell r="BB332">
            <v>0</v>
          </cell>
          <cell r="BC332">
            <v>493357</v>
          </cell>
          <cell r="BL332">
            <v>0</v>
          </cell>
          <cell r="CA332">
            <v>323</v>
          </cell>
          <cell r="CB332">
            <v>322</v>
          </cell>
          <cell r="CC332" t="str">
            <v>WEST BRIDGEWATER</v>
          </cell>
          <cell r="CD332">
            <v>112399.76</v>
          </cell>
          <cell r="CE332">
            <v>71180</v>
          </cell>
          <cell r="CF332">
            <v>41219.759999999995</v>
          </cell>
          <cell r="CG332">
            <v>0</v>
          </cell>
          <cell r="CH332">
            <v>12120</v>
          </cell>
          <cell r="CI332">
            <v>0</v>
          </cell>
          <cell r="CJ332">
            <v>53339.759999999995</v>
          </cell>
          <cell r="CK332">
            <v>41219.759999999995</v>
          </cell>
          <cell r="DA332">
            <v>323</v>
          </cell>
          <cell r="DB332" t="str">
            <v>WEST BRIDGEWATER</v>
          </cell>
          <cell r="DG332">
            <v>0</v>
          </cell>
          <cell r="DK332">
            <v>0</v>
          </cell>
          <cell r="DL332">
            <v>0</v>
          </cell>
          <cell r="DN332">
            <v>0</v>
          </cell>
          <cell r="DP332">
            <v>41219.759999999995</v>
          </cell>
          <cell r="DQ332">
            <v>48723.759999999995</v>
          </cell>
          <cell r="DR332">
            <v>-7504</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W333">
            <v>324</v>
          </cell>
          <cell r="AX333">
            <v>0</v>
          </cell>
          <cell r="AY333">
            <v>0</v>
          </cell>
          <cell r="AZ333">
            <v>0</v>
          </cell>
          <cell r="BA333">
            <v>0</v>
          </cell>
          <cell r="BB333">
            <v>0</v>
          </cell>
          <cell r="BC333">
            <v>493357</v>
          </cell>
          <cell r="BL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80</v>
          </cell>
          <cell r="E334">
            <v>1081986.4000000001</v>
          </cell>
          <cell r="F334">
            <v>0</v>
          </cell>
          <cell r="G334">
            <v>75040</v>
          </cell>
          <cell r="H334">
            <v>1157026.4000000001</v>
          </cell>
          <cell r="J334">
            <v>75040</v>
          </cell>
          <cell r="K334">
            <v>213062.92087259164</v>
          </cell>
          <cell r="L334">
            <v>288102.92087259167</v>
          </cell>
          <cell r="N334">
            <v>868923.47912740847</v>
          </cell>
          <cell r="P334">
            <v>75040</v>
          </cell>
          <cell r="Q334">
            <v>0</v>
          </cell>
          <cell r="R334">
            <v>0</v>
          </cell>
          <cell r="S334">
            <v>0</v>
          </cell>
          <cell r="T334">
            <v>213062.92087259164</v>
          </cell>
          <cell r="U334">
            <v>288102.92087259167</v>
          </cell>
          <cell r="W334">
            <v>397867.60000000015</v>
          </cell>
          <cell r="AA334">
            <v>325</v>
          </cell>
          <cell r="AB334">
            <v>80</v>
          </cell>
          <cell r="AC334">
            <v>0</v>
          </cell>
          <cell r="AD334">
            <v>0</v>
          </cell>
          <cell r="AE334">
            <v>0</v>
          </cell>
          <cell r="AF334">
            <v>0</v>
          </cell>
          <cell r="AG334">
            <v>0</v>
          </cell>
          <cell r="AH334">
            <v>1093040</v>
          </cell>
          <cell r="AI334">
            <v>11053.600000000002</v>
          </cell>
          <cell r="AJ334">
            <v>0</v>
          </cell>
          <cell r="AK334">
            <v>0</v>
          </cell>
          <cell r="AL334">
            <v>1081986.4000000001</v>
          </cell>
          <cell r="AM334">
            <v>0</v>
          </cell>
          <cell r="AN334">
            <v>75040</v>
          </cell>
          <cell r="AO334">
            <v>1157026.3999999999</v>
          </cell>
          <cell r="AP334">
            <v>0</v>
          </cell>
          <cell r="AQ334">
            <v>0</v>
          </cell>
          <cell r="AR334">
            <v>0</v>
          </cell>
          <cell r="AS334">
            <v>0</v>
          </cell>
          <cell r="AT334">
            <v>0</v>
          </cell>
          <cell r="AU334">
            <v>1157026.3999999999</v>
          </cell>
          <cell r="AV334">
            <v>1157026.3999999999</v>
          </cell>
          <cell r="AW334">
            <v>325</v>
          </cell>
          <cell r="AX334">
            <v>0</v>
          </cell>
          <cell r="AY334">
            <v>0</v>
          </cell>
          <cell r="AZ334">
            <v>0</v>
          </cell>
          <cell r="BA334">
            <v>0</v>
          </cell>
          <cell r="BB334">
            <v>0</v>
          </cell>
          <cell r="BC334">
            <v>493357</v>
          </cell>
          <cell r="BL334">
            <v>0</v>
          </cell>
          <cell r="CA334">
            <v>325</v>
          </cell>
          <cell r="CB334">
            <v>329</v>
          </cell>
          <cell r="CC334" t="str">
            <v>WESTFIELD</v>
          </cell>
          <cell r="CD334">
            <v>1081986.4000000001</v>
          </cell>
          <cell r="CE334">
            <v>904271</v>
          </cell>
          <cell r="CF334">
            <v>177715.40000000014</v>
          </cell>
          <cell r="CG334">
            <v>123843</v>
          </cell>
          <cell r="CH334">
            <v>21269.200000000001</v>
          </cell>
          <cell r="CI334">
            <v>0</v>
          </cell>
          <cell r="CJ334">
            <v>322827.60000000015</v>
          </cell>
          <cell r="CK334">
            <v>213062.92087259164</v>
          </cell>
          <cell r="DA334">
            <v>325</v>
          </cell>
          <cell r="DB334" t="str">
            <v>WESTFIELD</v>
          </cell>
          <cell r="DG334">
            <v>0</v>
          </cell>
          <cell r="DK334">
            <v>0</v>
          </cell>
          <cell r="DL334">
            <v>0</v>
          </cell>
          <cell r="DN334">
            <v>0</v>
          </cell>
          <cell r="DP334">
            <v>177715.40000000014</v>
          </cell>
          <cell r="DQ334">
            <v>252755.39999999991</v>
          </cell>
          <cell r="DR334">
            <v>-75039.999999999767</v>
          </cell>
          <cell r="DT334">
            <v>0</v>
          </cell>
          <cell r="EC334">
            <v>-325</v>
          </cell>
        </row>
        <row r="335">
          <cell r="A335">
            <v>326</v>
          </cell>
          <cell r="B335">
            <v>330</v>
          </cell>
          <cell r="C335" t="str">
            <v>WESTFORD</v>
          </cell>
          <cell r="D335">
            <v>18</v>
          </cell>
          <cell r="E335">
            <v>253864</v>
          </cell>
          <cell r="F335">
            <v>0</v>
          </cell>
          <cell r="G335">
            <v>16884</v>
          </cell>
          <cell r="H335">
            <v>270748</v>
          </cell>
          <cell r="J335">
            <v>16884</v>
          </cell>
          <cell r="K335">
            <v>23808.478909483936</v>
          </cell>
          <cell r="L335">
            <v>40692.478909483936</v>
          </cell>
          <cell r="N335">
            <v>230055.52109051606</v>
          </cell>
          <cell r="P335">
            <v>16884</v>
          </cell>
          <cell r="Q335">
            <v>0</v>
          </cell>
          <cell r="R335">
            <v>0</v>
          </cell>
          <cell r="S335">
            <v>0</v>
          </cell>
          <cell r="T335">
            <v>23808.478909483936</v>
          </cell>
          <cell r="U335">
            <v>40692.478909483936</v>
          </cell>
          <cell r="W335">
            <v>100299</v>
          </cell>
          <cell r="AA335">
            <v>326</v>
          </cell>
          <cell r="AB335">
            <v>18</v>
          </cell>
          <cell r="AC335">
            <v>0</v>
          </cell>
          <cell r="AD335">
            <v>0</v>
          </cell>
          <cell r="AE335">
            <v>0</v>
          </cell>
          <cell r="AF335">
            <v>0</v>
          </cell>
          <cell r="AG335">
            <v>0</v>
          </cell>
          <cell r="AH335">
            <v>253864</v>
          </cell>
          <cell r="AI335">
            <v>0</v>
          </cell>
          <cell r="AJ335">
            <v>0</v>
          </cell>
          <cell r="AK335">
            <v>0</v>
          </cell>
          <cell r="AL335">
            <v>253864</v>
          </cell>
          <cell r="AM335">
            <v>0</v>
          </cell>
          <cell r="AN335">
            <v>16884</v>
          </cell>
          <cell r="AO335">
            <v>270748</v>
          </cell>
          <cell r="AP335">
            <v>0</v>
          </cell>
          <cell r="AQ335">
            <v>0</v>
          </cell>
          <cell r="AR335">
            <v>0</v>
          </cell>
          <cell r="AS335">
            <v>0</v>
          </cell>
          <cell r="AT335">
            <v>0</v>
          </cell>
          <cell r="AU335">
            <v>270748</v>
          </cell>
          <cell r="AV335">
            <v>270748</v>
          </cell>
          <cell r="AW335">
            <v>326</v>
          </cell>
          <cell r="AX335">
            <v>0</v>
          </cell>
          <cell r="AY335">
            <v>0</v>
          </cell>
          <cell r="AZ335">
            <v>0</v>
          </cell>
          <cell r="BA335">
            <v>0</v>
          </cell>
          <cell r="BB335">
            <v>0</v>
          </cell>
          <cell r="BC335">
            <v>493357</v>
          </cell>
          <cell r="BL335">
            <v>0</v>
          </cell>
          <cell r="CA335">
            <v>326</v>
          </cell>
          <cell r="CB335">
            <v>330</v>
          </cell>
          <cell r="CC335" t="str">
            <v>WESTFORD</v>
          </cell>
          <cell r="CD335">
            <v>253864</v>
          </cell>
          <cell r="CE335">
            <v>308299</v>
          </cell>
          <cell r="CF335">
            <v>0</v>
          </cell>
          <cell r="CG335">
            <v>83415</v>
          </cell>
          <cell r="CH335">
            <v>0</v>
          </cell>
          <cell r="CI335">
            <v>0</v>
          </cell>
          <cell r="CJ335">
            <v>83415</v>
          </cell>
          <cell r="CK335">
            <v>23808.478909483936</v>
          </cell>
          <cell r="DA335">
            <v>326</v>
          </cell>
          <cell r="DB335" t="str">
            <v>WESTFORD</v>
          </cell>
          <cell r="DG335">
            <v>0</v>
          </cell>
          <cell r="DK335">
            <v>0</v>
          </cell>
          <cell r="DL335">
            <v>0</v>
          </cell>
          <cell r="DN335">
            <v>0</v>
          </cell>
          <cell r="DP335">
            <v>0</v>
          </cell>
          <cell r="DQ335">
            <v>0</v>
          </cell>
          <cell r="DR335">
            <v>0</v>
          </cell>
          <cell r="DT335">
            <v>0</v>
          </cell>
          <cell r="EC335">
            <v>-326</v>
          </cell>
        </row>
        <row r="336">
          <cell r="A336">
            <v>327</v>
          </cell>
          <cell r="B336">
            <v>331</v>
          </cell>
          <cell r="C336" t="str">
            <v>WESTHAMPTON</v>
          </cell>
          <cell r="D336">
            <v>2</v>
          </cell>
          <cell r="E336">
            <v>35548.839999999997</v>
          </cell>
          <cell r="F336">
            <v>0</v>
          </cell>
          <cell r="G336">
            <v>1876</v>
          </cell>
          <cell r="H336">
            <v>37424.839999999997</v>
          </cell>
          <cell r="J336">
            <v>1876</v>
          </cell>
          <cell r="K336">
            <v>0</v>
          </cell>
          <cell r="L336">
            <v>1876</v>
          </cell>
          <cell r="N336">
            <v>35548.839999999997</v>
          </cell>
          <cell r="P336">
            <v>1876</v>
          </cell>
          <cell r="Q336">
            <v>0</v>
          </cell>
          <cell r="R336">
            <v>0</v>
          </cell>
          <cell r="S336">
            <v>0</v>
          </cell>
          <cell r="T336">
            <v>0</v>
          </cell>
          <cell r="U336">
            <v>1876</v>
          </cell>
          <cell r="W336">
            <v>1876</v>
          </cell>
          <cell r="AA336">
            <v>327</v>
          </cell>
          <cell r="AB336">
            <v>2</v>
          </cell>
          <cell r="AC336">
            <v>0</v>
          </cell>
          <cell r="AD336">
            <v>0</v>
          </cell>
          <cell r="AE336">
            <v>0</v>
          </cell>
          <cell r="AF336">
            <v>0</v>
          </cell>
          <cell r="AG336">
            <v>0</v>
          </cell>
          <cell r="AH336">
            <v>35872</v>
          </cell>
          <cell r="AI336">
            <v>323.16000000000003</v>
          </cell>
          <cell r="AJ336">
            <v>0</v>
          </cell>
          <cell r="AK336">
            <v>0</v>
          </cell>
          <cell r="AL336">
            <v>35548.839999999997</v>
          </cell>
          <cell r="AM336">
            <v>0</v>
          </cell>
          <cell r="AN336">
            <v>1876</v>
          </cell>
          <cell r="AO336">
            <v>37424.839999999997</v>
          </cell>
          <cell r="AP336">
            <v>0</v>
          </cell>
          <cell r="AQ336">
            <v>0</v>
          </cell>
          <cell r="AR336">
            <v>0</v>
          </cell>
          <cell r="AS336">
            <v>0</v>
          </cell>
          <cell r="AT336">
            <v>0</v>
          </cell>
          <cell r="AU336">
            <v>37424.839999999997</v>
          </cell>
          <cell r="AV336">
            <v>37424.839999999997</v>
          </cell>
          <cell r="AW336">
            <v>327</v>
          </cell>
          <cell r="AX336">
            <v>0</v>
          </cell>
          <cell r="AY336">
            <v>0</v>
          </cell>
          <cell r="AZ336">
            <v>0</v>
          </cell>
          <cell r="BA336">
            <v>0</v>
          </cell>
          <cell r="BB336">
            <v>0</v>
          </cell>
          <cell r="BC336">
            <v>493357</v>
          </cell>
          <cell r="BL336">
            <v>0</v>
          </cell>
          <cell r="CA336">
            <v>327</v>
          </cell>
          <cell r="CB336">
            <v>331</v>
          </cell>
          <cell r="CC336" t="str">
            <v>WESTHAMPTON</v>
          </cell>
          <cell r="CD336">
            <v>35548.839999999997</v>
          </cell>
          <cell r="CE336">
            <v>52119</v>
          </cell>
          <cell r="CF336">
            <v>0</v>
          </cell>
          <cell r="CG336">
            <v>0</v>
          </cell>
          <cell r="CH336">
            <v>0</v>
          </cell>
          <cell r="CI336">
            <v>0</v>
          </cell>
          <cell r="CJ336">
            <v>0</v>
          </cell>
          <cell r="CK336">
            <v>0</v>
          </cell>
          <cell r="DA336">
            <v>327</v>
          </cell>
          <cell r="DB336" t="str">
            <v>WESTHAMPTON</v>
          </cell>
          <cell r="DG336">
            <v>0</v>
          </cell>
          <cell r="DK336">
            <v>0</v>
          </cell>
          <cell r="DL336">
            <v>0</v>
          </cell>
          <cell r="DN336">
            <v>0</v>
          </cell>
          <cell r="DP336">
            <v>0</v>
          </cell>
          <cell r="DQ336">
            <v>0</v>
          </cell>
          <cell r="DR336">
            <v>0</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W337">
            <v>328</v>
          </cell>
          <cell r="AX337">
            <v>0</v>
          </cell>
          <cell r="AY337">
            <v>0</v>
          </cell>
          <cell r="AZ337">
            <v>0</v>
          </cell>
          <cell r="BA337">
            <v>0</v>
          </cell>
          <cell r="BB337">
            <v>0</v>
          </cell>
          <cell r="BC337">
            <v>493357</v>
          </cell>
          <cell r="BL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W338">
            <v>329</v>
          </cell>
          <cell r="AX338">
            <v>0</v>
          </cell>
          <cell r="AY338">
            <v>0</v>
          </cell>
          <cell r="AZ338">
            <v>0</v>
          </cell>
          <cell r="BA338">
            <v>0</v>
          </cell>
          <cell r="BB338">
            <v>0</v>
          </cell>
          <cell r="BC338">
            <v>493357</v>
          </cell>
          <cell r="BL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W339">
            <v>330</v>
          </cell>
          <cell r="AX339">
            <v>0</v>
          </cell>
          <cell r="AY339">
            <v>0</v>
          </cell>
          <cell r="AZ339">
            <v>0</v>
          </cell>
          <cell r="BA339">
            <v>0</v>
          </cell>
          <cell r="BB339">
            <v>0</v>
          </cell>
          <cell r="BC339">
            <v>493357</v>
          </cell>
          <cell r="BL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28</v>
          </cell>
          <cell r="E340">
            <v>459424.56000000006</v>
          </cell>
          <cell r="F340">
            <v>0</v>
          </cell>
          <cell r="G340">
            <v>26264</v>
          </cell>
          <cell r="H340">
            <v>485688.56000000006</v>
          </cell>
          <cell r="J340">
            <v>26264</v>
          </cell>
          <cell r="K340">
            <v>0</v>
          </cell>
          <cell r="L340">
            <v>26264</v>
          </cell>
          <cell r="N340">
            <v>459424.56000000006</v>
          </cell>
          <cell r="P340">
            <v>26264</v>
          </cell>
          <cell r="Q340">
            <v>0</v>
          </cell>
          <cell r="R340">
            <v>0</v>
          </cell>
          <cell r="S340">
            <v>0</v>
          </cell>
          <cell r="T340">
            <v>0</v>
          </cell>
          <cell r="U340">
            <v>26264</v>
          </cell>
          <cell r="W340">
            <v>54590.400000000001</v>
          </cell>
          <cell r="AA340">
            <v>331</v>
          </cell>
          <cell r="AB340">
            <v>28</v>
          </cell>
          <cell r="AC340">
            <v>0</v>
          </cell>
          <cell r="AD340">
            <v>0</v>
          </cell>
          <cell r="AE340">
            <v>0</v>
          </cell>
          <cell r="AF340">
            <v>0</v>
          </cell>
          <cell r="AG340">
            <v>0</v>
          </cell>
          <cell r="AH340">
            <v>464646</v>
          </cell>
          <cell r="AI340">
            <v>5221.4399999999987</v>
          </cell>
          <cell r="AJ340">
            <v>0</v>
          </cell>
          <cell r="AK340">
            <v>0</v>
          </cell>
          <cell r="AL340">
            <v>459424.56000000006</v>
          </cell>
          <cell r="AM340">
            <v>0</v>
          </cell>
          <cell r="AN340">
            <v>26264</v>
          </cell>
          <cell r="AO340">
            <v>485688.56000000006</v>
          </cell>
          <cell r="AP340">
            <v>0</v>
          </cell>
          <cell r="AQ340">
            <v>0</v>
          </cell>
          <cell r="AR340">
            <v>0</v>
          </cell>
          <cell r="AS340">
            <v>0</v>
          </cell>
          <cell r="AT340">
            <v>0</v>
          </cell>
          <cell r="AU340">
            <v>485688.56000000006</v>
          </cell>
          <cell r="AV340">
            <v>485688.56000000006</v>
          </cell>
          <cell r="AW340">
            <v>331</v>
          </cell>
          <cell r="AX340">
            <v>0</v>
          </cell>
          <cell r="AY340">
            <v>0</v>
          </cell>
          <cell r="AZ340">
            <v>0</v>
          </cell>
          <cell r="BA340">
            <v>0</v>
          </cell>
          <cell r="BB340">
            <v>0</v>
          </cell>
          <cell r="BC340">
            <v>493357</v>
          </cell>
          <cell r="BL340">
            <v>0</v>
          </cell>
          <cell r="CA340">
            <v>331</v>
          </cell>
          <cell r="CB340">
            <v>334</v>
          </cell>
          <cell r="CC340" t="str">
            <v>WESTPORT</v>
          </cell>
          <cell r="CD340">
            <v>459424.56000000006</v>
          </cell>
          <cell r="CE340">
            <v>462747</v>
          </cell>
          <cell r="CF340">
            <v>0</v>
          </cell>
          <cell r="CG340">
            <v>0</v>
          </cell>
          <cell r="CH340">
            <v>28326.400000000001</v>
          </cell>
          <cell r="CI340">
            <v>0</v>
          </cell>
          <cell r="CJ340">
            <v>28326.400000000001</v>
          </cell>
          <cell r="CK340">
            <v>0</v>
          </cell>
          <cell r="DA340">
            <v>331</v>
          </cell>
          <cell r="DB340" t="str">
            <v>WESTPORT</v>
          </cell>
          <cell r="DG340">
            <v>0</v>
          </cell>
          <cell r="DK340">
            <v>0</v>
          </cell>
          <cell r="DL340">
            <v>0</v>
          </cell>
          <cell r="DN340">
            <v>0</v>
          </cell>
          <cell r="DP340">
            <v>0</v>
          </cell>
          <cell r="DQ340">
            <v>22941.560000000056</v>
          </cell>
          <cell r="DR340">
            <v>-22941.560000000056</v>
          </cell>
          <cell r="DT340">
            <v>0</v>
          </cell>
          <cell r="EC340">
            <v>-331</v>
          </cell>
        </row>
        <row r="341">
          <cell r="A341">
            <v>332</v>
          </cell>
          <cell r="B341">
            <v>325</v>
          </cell>
          <cell r="C341" t="str">
            <v>WEST SPRINGFIELD</v>
          </cell>
          <cell r="D341">
            <v>81</v>
          </cell>
          <cell r="E341">
            <v>1129791.1500000001</v>
          </cell>
          <cell r="F341">
            <v>0</v>
          </cell>
          <cell r="G341">
            <v>75978</v>
          </cell>
          <cell r="H341">
            <v>1205769.1500000001</v>
          </cell>
          <cell r="J341">
            <v>75978</v>
          </cell>
          <cell r="K341">
            <v>170229.26230169859</v>
          </cell>
          <cell r="L341">
            <v>246207.26230169859</v>
          </cell>
          <cell r="N341">
            <v>959561.88769830158</v>
          </cell>
          <cell r="P341">
            <v>75978</v>
          </cell>
          <cell r="Q341">
            <v>0</v>
          </cell>
          <cell r="R341">
            <v>0</v>
          </cell>
          <cell r="S341">
            <v>0</v>
          </cell>
          <cell r="T341">
            <v>170229.26230169859</v>
          </cell>
          <cell r="U341">
            <v>246207.26230169859</v>
          </cell>
          <cell r="W341">
            <v>305583.35000000015</v>
          </cell>
          <cell r="AA341">
            <v>332</v>
          </cell>
          <cell r="AB341">
            <v>81</v>
          </cell>
          <cell r="AC341">
            <v>0</v>
          </cell>
          <cell r="AD341">
            <v>0</v>
          </cell>
          <cell r="AE341">
            <v>0</v>
          </cell>
          <cell r="AF341">
            <v>0</v>
          </cell>
          <cell r="AG341">
            <v>0</v>
          </cell>
          <cell r="AH341">
            <v>1132290</v>
          </cell>
          <cell r="AI341">
            <v>2498.85</v>
          </cell>
          <cell r="AJ341">
            <v>0</v>
          </cell>
          <cell r="AK341">
            <v>0</v>
          </cell>
          <cell r="AL341">
            <v>1129791.1500000001</v>
          </cell>
          <cell r="AM341">
            <v>0</v>
          </cell>
          <cell r="AN341">
            <v>75978</v>
          </cell>
          <cell r="AO341">
            <v>1205769.1500000001</v>
          </cell>
          <cell r="AP341">
            <v>0</v>
          </cell>
          <cell r="AQ341">
            <v>0</v>
          </cell>
          <cell r="AR341">
            <v>0</v>
          </cell>
          <cell r="AS341">
            <v>0</v>
          </cell>
          <cell r="AT341">
            <v>0</v>
          </cell>
          <cell r="AU341">
            <v>1205769.1500000001</v>
          </cell>
          <cell r="AV341">
            <v>1205769.1500000001</v>
          </cell>
          <cell r="AW341">
            <v>332</v>
          </cell>
          <cell r="AX341">
            <v>0</v>
          </cell>
          <cell r="AY341">
            <v>0</v>
          </cell>
          <cell r="AZ341">
            <v>0</v>
          </cell>
          <cell r="BA341">
            <v>0</v>
          </cell>
          <cell r="BB341">
            <v>0</v>
          </cell>
          <cell r="BC341">
            <v>493357</v>
          </cell>
          <cell r="BL341">
            <v>0</v>
          </cell>
          <cell r="CA341">
            <v>332</v>
          </cell>
          <cell r="CB341">
            <v>325</v>
          </cell>
          <cell r="CC341" t="str">
            <v>WEST SPRINGFIELD</v>
          </cell>
          <cell r="CD341">
            <v>1129791.1500000001</v>
          </cell>
          <cell r="CE341">
            <v>962410</v>
          </cell>
          <cell r="CF341">
            <v>167381.15000000014</v>
          </cell>
          <cell r="CG341">
            <v>9978.6</v>
          </cell>
          <cell r="CH341">
            <v>52245.600000000006</v>
          </cell>
          <cell r="CI341">
            <v>0</v>
          </cell>
          <cell r="CJ341">
            <v>229605.35000000015</v>
          </cell>
          <cell r="CK341">
            <v>170229.26230169859</v>
          </cell>
          <cell r="DA341">
            <v>332</v>
          </cell>
          <cell r="DB341" t="str">
            <v>WEST SPRINGFIELD</v>
          </cell>
          <cell r="DG341">
            <v>0</v>
          </cell>
          <cell r="DK341">
            <v>0</v>
          </cell>
          <cell r="DL341">
            <v>0</v>
          </cell>
          <cell r="DN341">
            <v>0</v>
          </cell>
          <cell r="DP341">
            <v>167381.15000000014</v>
          </cell>
          <cell r="DQ341">
            <v>243359.15000000014</v>
          </cell>
          <cell r="DR341">
            <v>-75978</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W342">
            <v>333</v>
          </cell>
          <cell r="AX342">
            <v>0</v>
          </cell>
          <cell r="AY342">
            <v>0</v>
          </cell>
          <cell r="AZ342">
            <v>0</v>
          </cell>
          <cell r="BA342">
            <v>0</v>
          </cell>
          <cell r="BB342">
            <v>0</v>
          </cell>
          <cell r="BC342">
            <v>493357</v>
          </cell>
          <cell r="BL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W343">
            <v>334</v>
          </cell>
          <cell r="AX343">
            <v>0</v>
          </cell>
          <cell r="AY343">
            <v>0</v>
          </cell>
          <cell r="AZ343">
            <v>0</v>
          </cell>
          <cell r="BA343">
            <v>0</v>
          </cell>
          <cell r="BB343">
            <v>0</v>
          </cell>
          <cell r="BC343">
            <v>493357</v>
          </cell>
          <cell r="BL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409.6</v>
          </cell>
          <cell r="AA344">
            <v>335</v>
          </cell>
          <cell r="AW344">
            <v>335</v>
          </cell>
          <cell r="AX344">
            <v>0</v>
          </cell>
          <cell r="AY344">
            <v>0</v>
          </cell>
          <cell r="AZ344">
            <v>0</v>
          </cell>
          <cell r="BA344">
            <v>0</v>
          </cell>
          <cell r="BB344">
            <v>0</v>
          </cell>
          <cell r="BC344">
            <v>493357</v>
          </cell>
          <cell r="BL344">
            <v>0</v>
          </cell>
          <cell r="CA344">
            <v>335</v>
          </cell>
          <cell r="CB344">
            <v>335</v>
          </cell>
          <cell r="CC344" t="str">
            <v>WESTWOOD</v>
          </cell>
          <cell r="CD344">
            <v>0</v>
          </cell>
          <cell r="CE344">
            <v>0</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300</v>
          </cell>
          <cell r="E345">
            <v>4458167.0000000009</v>
          </cell>
          <cell r="F345">
            <v>0</v>
          </cell>
          <cell r="G345">
            <v>281400</v>
          </cell>
          <cell r="H345">
            <v>4739567.0000000009</v>
          </cell>
          <cell r="J345">
            <v>281400</v>
          </cell>
          <cell r="K345">
            <v>634962.62502531824</v>
          </cell>
          <cell r="L345">
            <v>916362.62502531824</v>
          </cell>
          <cell r="N345">
            <v>3823204.3749746829</v>
          </cell>
          <cell r="P345">
            <v>281400</v>
          </cell>
          <cell r="Q345">
            <v>103.70144661400013</v>
          </cell>
          <cell r="R345">
            <v>0</v>
          </cell>
          <cell r="S345">
            <v>0</v>
          </cell>
          <cell r="T345">
            <v>634962.62502531824</v>
          </cell>
          <cell r="U345">
            <v>916466.32647193223</v>
          </cell>
          <cell r="W345">
            <v>1121815.1014466151</v>
          </cell>
          <cell r="AA345">
            <v>336</v>
          </cell>
          <cell r="AB345">
            <v>300</v>
          </cell>
          <cell r="AC345">
            <v>0</v>
          </cell>
          <cell r="AD345">
            <v>0</v>
          </cell>
          <cell r="AE345">
            <v>0</v>
          </cell>
          <cell r="AF345">
            <v>1</v>
          </cell>
          <cell r="AG345">
            <v>0</v>
          </cell>
          <cell r="AH345">
            <v>4544477</v>
          </cell>
          <cell r="AI345">
            <v>86310.000000000015</v>
          </cell>
          <cell r="AJ345">
            <v>0</v>
          </cell>
          <cell r="AK345">
            <v>0</v>
          </cell>
          <cell r="AL345">
            <v>4458167.0000000009</v>
          </cell>
          <cell r="AM345">
            <v>0</v>
          </cell>
          <cell r="AN345">
            <v>281400</v>
          </cell>
          <cell r="AO345">
            <v>4739567.0000000009</v>
          </cell>
          <cell r="AP345">
            <v>0</v>
          </cell>
          <cell r="AQ345">
            <v>103.70144661400013</v>
          </cell>
          <cell r="AR345">
            <v>0</v>
          </cell>
          <cell r="AS345">
            <v>0</v>
          </cell>
          <cell r="AT345">
            <v>103.70144661400013</v>
          </cell>
          <cell r="AU345">
            <v>4739670.7014466142</v>
          </cell>
          <cell r="AV345">
            <v>4739670.7014466142</v>
          </cell>
          <cell r="AW345">
            <v>336</v>
          </cell>
          <cell r="AX345">
            <v>0</v>
          </cell>
          <cell r="AY345">
            <v>0</v>
          </cell>
          <cell r="AZ345">
            <v>0</v>
          </cell>
          <cell r="BA345">
            <v>0</v>
          </cell>
          <cell r="BB345">
            <v>103.70144661400013</v>
          </cell>
          <cell r="BC345">
            <v>493357</v>
          </cell>
          <cell r="BL345">
            <v>0</v>
          </cell>
          <cell r="CA345">
            <v>336</v>
          </cell>
          <cell r="CB345">
            <v>336</v>
          </cell>
          <cell r="CC345" t="str">
            <v>WEYMOUTH</v>
          </cell>
          <cell r="CD345">
            <v>4458167.0000000009</v>
          </cell>
          <cell r="CE345">
            <v>3871537</v>
          </cell>
          <cell r="CF345">
            <v>586630.00000000093</v>
          </cell>
          <cell r="CG345">
            <v>169337.4</v>
          </cell>
          <cell r="CH345">
            <v>84344</v>
          </cell>
          <cell r="CI345">
            <v>0</v>
          </cell>
          <cell r="CJ345">
            <v>840311.40000000095</v>
          </cell>
          <cell r="CK345">
            <v>634962.62502531824</v>
          </cell>
          <cell r="DA345">
            <v>336</v>
          </cell>
          <cell r="DB345" t="str">
            <v>WEYMOUTH</v>
          </cell>
          <cell r="DG345">
            <v>0</v>
          </cell>
          <cell r="DK345">
            <v>0</v>
          </cell>
          <cell r="DL345">
            <v>0</v>
          </cell>
          <cell r="DN345">
            <v>0</v>
          </cell>
          <cell r="DP345">
            <v>586630.00000000093</v>
          </cell>
          <cell r="DQ345">
            <v>868030.00000000093</v>
          </cell>
          <cell r="DR345">
            <v>-281400</v>
          </cell>
          <cell r="DT345">
            <v>0</v>
          </cell>
          <cell r="EB345" t="str">
            <v>fy13</v>
          </cell>
          <cell r="EC345">
            <v>-336</v>
          </cell>
        </row>
        <row r="346">
          <cell r="A346">
            <v>337</v>
          </cell>
          <cell r="B346">
            <v>337</v>
          </cell>
          <cell r="C346" t="str">
            <v>WHATELY</v>
          </cell>
          <cell r="D346">
            <v>2</v>
          </cell>
          <cell r="E346">
            <v>63209.26</v>
          </cell>
          <cell r="F346">
            <v>0</v>
          </cell>
          <cell r="G346">
            <v>1876</v>
          </cell>
          <cell r="H346">
            <v>65085.26</v>
          </cell>
          <cell r="J346">
            <v>1876</v>
          </cell>
          <cell r="K346">
            <v>2756.8246458066201</v>
          </cell>
          <cell r="L346">
            <v>4632.8246458066205</v>
          </cell>
          <cell r="N346">
            <v>60452.435354193381</v>
          </cell>
          <cell r="P346">
            <v>1876</v>
          </cell>
          <cell r="Q346">
            <v>0</v>
          </cell>
          <cell r="R346">
            <v>0</v>
          </cell>
          <cell r="S346">
            <v>0</v>
          </cell>
          <cell r="T346">
            <v>2756.8246458066201</v>
          </cell>
          <cell r="U346">
            <v>4632.8246458066205</v>
          </cell>
          <cell r="W346">
            <v>16215.860000000002</v>
          </cell>
          <cell r="AA346">
            <v>337</v>
          </cell>
          <cell r="AB346">
            <v>2</v>
          </cell>
          <cell r="AC346">
            <v>0</v>
          </cell>
          <cell r="AD346">
            <v>0</v>
          </cell>
          <cell r="AE346">
            <v>0</v>
          </cell>
          <cell r="AF346">
            <v>0</v>
          </cell>
          <cell r="AG346">
            <v>0</v>
          </cell>
          <cell r="AH346">
            <v>64074</v>
          </cell>
          <cell r="AI346">
            <v>864.74</v>
          </cell>
          <cell r="AJ346">
            <v>0</v>
          </cell>
          <cell r="AK346">
            <v>0</v>
          </cell>
          <cell r="AL346">
            <v>63209.26</v>
          </cell>
          <cell r="AM346">
            <v>0</v>
          </cell>
          <cell r="AN346">
            <v>1876</v>
          </cell>
          <cell r="AO346">
            <v>65085.26</v>
          </cell>
          <cell r="AP346">
            <v>0</v>
          </cell>
          <cell r="AQ346">
            <v>0</v>
          </cell>
          <cell r="AR346">
            <v>0</v>
          </cell>
          <cell r="AS346">
            <v>0</v>
          </cell>
          <cell r="AT346">
            <v>0</v>
          </cell>
          <cell r="AU346">
            <v>65085.26</v>
          </cell>
          <cell r="AV346">
            <v>65085.26</v>
          </cell>
          <cell r="AW346">
            <v>337</v>
          </cell>
          <cell r="AX346">
            <v>0</v>
          </cell>
          <cell r="AY346">
            <v>0</v>
          </cell>
          <cell r="AZ346">
            <v>0</v>
          </cell>
          <cell r="BA346">
            <v>0</v>
          </cell>
          <cell r="BB346">
            <v>0</v>
          </cell>
          <cell r="BC346">
            <v>493357</v>
          </cell>
          <cell r="BL346">
            <v>0</v>
          </cell>
          <cell r="CA346">
            <v>337</v>
          </cell>
          <cell r="CB346">
            <v>337</v>
          </cell>
          <cell r="CC346" t="str">
            <v>WHATELY</v>
          </cell>
          <cell r="CD346">
            <v>63209.26</v>
          </cell>
          <cell r="CE346">
            <v>60766</v>
          </cell>
          <cell r="CF346">
            <v>2443.260000000002</v>
          </cell>
          <cell r="CG346">
            <v>1098.5999999999999</v>
          </cell>
          <cell r="CH346">
            <v>10798</v>
          </cell>
          <cell r="CI346">
            <v>0</v>
          </cell>
          <cell r="CJ346">
            <v>14339.860000000002</v>
          </cell>
          <cell r="CK346">
            <v>2756.8246458066201</v>
          </cell>
          <cell r="DA346">
            <v>337</v>
          </cell>
          <cell r="DB346" t="str">
            <v>WHATELY</v>
          </cell>
          <cell r="DG346">
            <v>0</v>
          </cell>
          <cell r="DK346">
            <v>0</v>
          </cell>
          <cell r="DL346">
            <v>0</v>
          </cell>
          <cell r="DN346">
            <v>0</v>
          </cell>
          <cell r="DP346">
            <v>2443.260000000002</v>
          </cell>
          <cell r="DQ346">
            <v>4319.260000000002</v>
          </cell>
          <cell r="DR346">
            <v>-1876</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W347">
            <v>338</v>
          </cell>
          <cell r="AX347">
            <v>0</v>
          </cell>
          <cell r="AY347">
            <v>0</v>
          </cell>
          <cell r="AZ347">
            <v>0</v>
          </cell>
          <cell r="BA347">
            <v>0</v>
          </cell>
          <cell r="BB347">
            <v>0</v>
          </cell>
          <cell r="BC347">
            <v>493357</v>
          </cell>
          <cell r="BL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W348">
            <v>339</v>
          </cell>
          <cell r="AX348">
            <v>0</v>
          </cell>
          <cell r="AY348">
            <v>0</v>
          </cell>
          <cell r="AZ348">
            <v>0</v>
          </cell>
          <cell r="BA348">
            <v>0</v>
          </cell>
          <cell r="BB348">
            <v>0</v>
          </cell>
          <cell r="BC348">
            <v>493357</v>
          </cell>
          <cell r="BL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9</v>
          </cell>
          <cell r="E349">
            <v>155469</v>
          </cell>
          <cell r="F349">
            <v>0</v>
          </cell>
          <cell r="G349">
            <v>8442</v>
          </cell>
          <cell r="H349">
            <v>163911</v>
          </cell>
          <cell r="J349">
            <v>8442</v>
          </cell>
          <cell r="K349">
            <v>0</v>
          </cell>
          <cell r="L349">
            <v>8442</v>
          </cell>
          <cell r="N349">
            <v>155469</v>
          </cell>
          <cell r="P349">
            <v>8442</v>
          </cell>
          <cell r="Q349">
            <v>0</v>
          </cell>
          <cell r="R349">
            <v>0</v>
          </cell>
          <cell r="S349">
            <v>0</v>
          </cell>
          <cell r="T349">
            <v>0</v>
          </cell>
          <cell r="U349">
            <v>8442</v>
          </cell>
          <cell r="W349">
            <v>23418</v>
          </cell>
          <cell r="AA349">
            <v>340</v>
          </cell>
          <cell r="AB349">
            <v>9</v>
          </cell>
          <cell r="AC349">
            <v>0</v>
          </cell>
          <cell r="AD349">
            <v>0</v>
          </cell>
          <cell r="AE349">
            <v>0</v>
          </cell>
          <cell r="AF349">
            <v>2</v>
          </cell>
          <cell r="AG349">
            <v>0</v>
          </cell>
          <cell r="AH349">
            <v>155469</v>
          </cell>
          <cell r="AI349">
            <v>0</v>
          </cell>
          <cell r="AJ349">
            <v>0</v>
          </cell>
          <cell r="AK349">
            <v>0</v>
          </cell>
          <cell r="AL349">
            <v>155469</v>
          </cell>
          <cell r="AM349">
            <v>0</v>
          </cell>
          <cell r="AN349">
            <v>8442</v>
          </cell>
          <cell r="AO349">
            <v>163911</v>
          </cell>
          <cell r="AP349">
            <v>0</v>
          </cell>
          <cell r="AQ349">
            <v>0</v>
          </cell>
          <cell r="AR349">
            <v>0</v>
          </cell>
          <cell r="AS349">
            <v>0</v>
          </cell>
          <cell r="AT349">
            <v>0</v>
          </cell>
          <cell r="AU349">
            <v>163911</v>
          </cell>
          <cell r="AV349">
            <v>163911</v>
          </cell>
          <cell r="AW349">
            <v>340</v>
          </cell>
          <cell r="AX349">
            <v>0</v>
          </cell>
          <cell r="AY349">
            <v>0</v>
          </cell>
          <cell r="AZ349">
            <v>0</v>
          </cell>
          <cell r="BA349">
            <v>0</v>
          </cell>
          <cell r="BB349">
            <v>0</v>
          </cell>
          <cell r="BC349">
            <v>493357</v>
          </cell>
          <cell r="BL349">
            <v>0</v>
          </cell>
          <cell r="CA349">
            <v>340</v>
          </cell>
          <cell r="CB349">
            <v>340</v>
          </cell>
          <cell r="CC349" t="str">
            <v>WILLIAMSBURG</v>
          </cell>
          <cell r="CD349">
            <v>155469</v>
          </cell>
          <cell r="CE349">
            <v>169062</v>
          </cell>
          <cell r="CF349">
            <v>0</v>
          </cell>
          <cell r="CG349">
            <v>0</v>
          </cell>
          <cell r="CH349">
            <v>14976</v>
          </cell>
          <cell r="CI349">
            <v>0</v>
          </cell>
          <cell r="CJ349">
            <v>14976</v>
          </cell>
          <cell r="CK349">
            <v>0</v>
          </cell>
          <cell r="DA349">
            <v>340</v>
          </cell>
          <cell r="DB349" t="str">
            <v>WILLIAMSBURG</v>
          </cell>
          <cell r="DG349">
            <v>0</v>
          </cell>
          <cell r="DK349">
            <v>0</v>
          </cell>
          <cell r="DL349">
            <v>0</v>
          </cell>
          <cell r="DN349">
            <v>0</v>
          </cell>
          <cell r="DP349">
            <v>0</v>
          </cell>
          <cell r="DQ349">
            <v>0</v>
          </cell>
          <cell r="DR349">
            <v>0</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W350">
            <v>341</v>
          </cell>
          <cell r="AX350">
            <v>0</v>
          </cell>
          <cell r="AY350">
            <v>0</v>
          </cell>
          <cell r="AZ350">
            <v>0</v>
          </cell>
          <cell r="BA350">
            <v>0</v>
          </cell>
          <cell r="BB350">
            <v>0</v>
          </cell>
          <cell r="BC350">
            <v>493357</v>
          </cell>
          <cell r="BL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5</v>
          </cell>
          <cell r="E351">
            <v>78990</v>
          </cell>
          <cell r="F351">
            <v>0</v>
          </cell>
          <cell r="G351">
            <v>4690</v>
          </cell>
          <cell r="H351">
            <v>83680</v>
          </cell>
          <cell r="J351">
            <v>4690</v>
          </cell>
          <cell r="K351">
            <v>17572.483073158699</v>
          </cell>
          <cell r="L351">
            <v>22262.483073158699</v>
          </cell>
          <cell r="N351">
            <v>61417.516926841301</v>
          </cell>
          <cell r="P351">
            <v>4690</v>
          </cell>
          <cell r="Q351">
            <v>0</v>
          </cell>
          <cell r="R351">
            <v>0</v>
          </cell>
          <cell r="S351">
            <v>0</v>
          </cell>
          <cell r="T351">
            <v>17572.483073158699</v>
          </cell>
          <cell r="U351">
            <v>22262.483073158699</v>
          </cell>
          <cell r="W351">
            <v>22338.799999999999</v>
          </cell>
          <cell r="AA351">
            <v>342</v>
          </cell>
          <cell r="AB351">
            <v>5</v>
          </cell>
          <cell r="AC351">
            <v>0</v>
          </cell>
          <cell r="AD351">
            <v>0</v>
          </cell>
          <cell r="AE351">
            <v>0</v>
          </cell>
          <cell r="AF351">
            <v>0</v>
          </cell>
          <cell r="AG351">
            <v>0</v>
          </cell>
          <cell r="AH351">
            <v>78990</v>
          </cell>
          <cell r="AI351">
            <v>0</v>
          </cell>
          <cell r="AJ351">
            <v>0</v>
          </cell>
          <cell r="AK351">
            <v>0</v>
          </cell>
          <cell r="AL351">
            <v>78990</v>
          </cell>
          <cell r="AM351">
            <v>0</v>
          </cell>
          <cell r="AN351">
            <v>4690</v>
          </cell>
          <cell r="AO351">
            <v>83680</v>
          </cell>
          <cell r="AP351">
            <v>0</v>
          </cell>
          <cell r="AQ351">
            <v>0</v>
          </cell>
          <cell r="AR351">
            <v>0</v>
          </cell>
          <cell r="AS351">
            <v>0</v>
          </cell>
          <cell r="AT351">
            <v>0</v>
          </cell>
          <cell r="AU351">
            <v>83680</v>
          </cell>
          <cell r="AV351">
            <v>83680</v>
          </cell>
          <cell r="AW351">
            <v>342</v>
          </cell>
          <cell r="AX351">
            <v>0</v>
          </cell>
          <cell r="AY351">
            <v>0</v>
          </cell>
          <cell r="AZ351">
            <v>0</v>
          </cell>
          <cell r="BA351">
            <v>0</v>
          </cell>
          <cell r="BB351">
            <v>0</v>
          </cell>
          <cell r="BC351">
            <v>493357</v>
          </cell>
          <cell r="BL351">
            <v>0</v>
          </cell>
          <cell r="CA351">
            <v>342</v>
          </cell>
          <cell r="CB351">
            <v>342</v>
          </cell>
          <cell r="CC351" t="str">
            <v>WILMINGTON</v>
          </cell>
          <cell r="CD351">
            <v>78990</v>
          </cell>
          <cell r="CE351">
            <v>61448</v>
          </cell>
          <cell r="CF351">
            <v>17542</v>
          </cell>
          <cell r="CG351">
            <v>106.8</v>
          </cell>
          <cell r="CH351">
            <v>0</v>
          </cell>
          <cell r="CI351">
            <v>0</v>
          </cell>
          <cell r="CJ351">
            <v>17648.8</v>
          </cell>
          <cell r="CK351">
            <v>17572.483073158699</v>
          </cell>
          <cell r="DA351">
            <v>342</v>
          </cell>
          <cell r="DB351" t="str">
            <v>WILMINGTON</v>
          </cell>
          <cell r="DG351">
            <v>0</v>
          </cell>
          <cell r="DK351">
            <v>0</v>
          </cell>
          <cell r="DL351">
            <v>0</v>
          </cell>
          <cell r="DN351">
            <v>0</v>
          </cell>
          <cell r="DP351">
            <v>17542</v>
          </cell>
          <cell r="DQ351">
            <v>22232</v>
          </cell>
          <cell r="DR351">
            <v>-4690</v>
          </cell>
          <cell r="DT351">
            <v>0</v>
          </cell>
          <cell r="EC351">
            <v>-342</v>
          </cell>
        </row>
        <row r="352">
          <cell r="A352">
            <v>343</v>
          </cell>
          <cell r="B352">
            <v>343</v>
          </cell>
          <cell r="C352" t="str">
            <v>WINCHENDON</v>
          </cell>
          <cell r="D352">
            <v>22</v>
          </cell>
          <cell r="E352">
            <v>286967.56</v>
          </cell>
          <cell r="F352">
            <v>0</v>
          </cell>
          <cell r="G352">
            <v>20636</v>
          </cell>
          <cell r="H352">
            <v>307603.56</v>
          </cell>
          <cell r="J352">
            <v>20636</v>
          </cell>
          <cell r="K352">
            <v>36354.96831409671</v>
          </cell>
          <cell r="L352">
            <v>56990.96831409671</v>
          </cell>
          <cell r="N352">
            <v>250612.59168590329</v>
          </cell>
          <cell r="P352">
            <v>20636</v>
          </cell>
          <cell r="Q352">
            <v>0</v>
          </cell>
          <cell r="R352">
            <v>0</v>
          </cell>
          <cell r="S352">
            <v>0</v>
          </cell>
          <cell r="T352">
            <v>36354.96831409671</v>
          </cell>
          <cell r="U352">
            <v>56990.96831409671</v>
          </cell>
          <cell r="W352">
            <v>68916.56</v>
          </cell>
          <cell r="AA352">
            <v>343</v>
          </cell>
          <cell r="AB352">
            <v>22</v>
          </cell>
          <cell r="AC352">
            <v>0</v>
          </cell>
          <cell r="AD352">
            <v>0</v>
          </cell>
          <cell r="AE352">
            <v>0</v>
          </cell>
          <cell r="AF352">
            <v>0</v>
          </cell>
          <cell r="AG352">
            <v>0</v>
          </cell>
          <cell r="AH352">
            <v>290884</v>
          </cell>
          <cell r="AI352">
            <v>3916.44</v>
          </cell>
          <cell r="AJ352">
            <v>0</v>
          </cell>
          <cell r="AK352">
            <v>0</v>
          </cell>
          <cell r="AL352">
            <v>286967.56</v>
          </cell>
          <cell r="AM352">
            <v>0</v>
          </cell>
          <cell r="AN352">
            <v>20636</v>
          </cell>
          <cell r="AO352">
            <v>307603.56</v>
          </cell>
          <cell r="AP352">
            <v>0</v>
          </cell>
          <cell r="AQ352">
            <v>0</v>
          </cell>
          <cell r="AR352">
            <v>0</v>
          </cell>
          <cell r="AS352">
            <v>0</v>
          </cell>
          <cell r="AT352">
            <v>0</v>
          </cell>
          <cell r="AU352">
            <v>307603.56</v>
          </cell>
          <cell r="AV352">
            <v>307603.56</v>
          </cell>
          <cell r="AW352">
            <v>343</v>
          </cell>
          <cell r="AX352">
            <v>0</v>
          </cell>
          <cell r="AY352">
            <v>0</v>
          </cell>
          <cell r="AZ352">
            <v>0</v>
          </cell>
          <cell r="BA352">
            <v>0</v>
          </cell>
          <cell r="BB352">
            <v>0</v>
          </cell>
          <cell r="BC352">
            <v>493357</v>
          </cell>
          <cell r="BL352">
            <v>0</v>
          </cell>
          <cell r="CA352">
            <v>343</v>
          </cell>
          <cell r="CB352">
            <v>343</v>
          </cell>
          <cell r="CC352" t="str">
            <v>WINCHENDON</v>
          </cell>
          <cell r="CD352">
            <v>286967.56</v>
          </cell>
          <cell r="CE352">
            <v>255376</v>
          </cell>
          <cell r="CF352">
            <v>31591.559999999998</v>
          </cell>
          <cell r="CG352">
            <v>16689</v>
          </cell>
          <cell r="CH352">
            <v>0</v>
          </cell>
          <cell r="CI352">
            <v>0</v>
          </cell>
          <cell r="CJ352">
            <v>48280.56</v>
          </cell>
          <cell r="CK352">
            <v>36354.96831409671</v>
          </cell>
          <cell r="DA352">
            <v>343</v>
          </cell>
          <cell r="DB352" t="str">
            <v>WINCHENDON</v>
          </cell>
          <cell r="DG352">
            <v>0</v>
          </cell>
          <cell r="DK352">
            <v>0</v>
          </cell>
          <cell r="DL352">
            <v>0</v>
          </cell>
          <cell r="DN352">
            <v>0</v>
          </cell>
          <cell r="DP352">
            <v>31591.559999999998</v>
          </cell>
          <cell r="DQ352">
            <v>52227.56</v>
          </cell>
          <cell r="DR352">
            <v>-20636</v>
          </cell>
          <cell r="DT352">
            <v>0</v>
          </cell>
          <cell r="EC352">
            <v>-343</v>
          </cell>
        </row>
        <row r="353">
          <cell r="A353">
            <v>344</v>
          </cell>
          <cell r="B353">
            <v>344</v>
          </cell>
          <cell r="C353" t="str">
            <v>WINCHESTER</v>
          </cell>
          <cell r="D353">
            <v>6</v>
          </cell>
          <cell r="E353">
            <v>75988.02</v>
          </cell>
          <cell r="F353">
            <v>0</v>
          </cell>
          <cell r="G353">
            <v>5628</v>
          </cell>
          <cell r="H353">
            <v>81616.02</v>
          </cell>
          <cell r="J353">
            <v>5628</v>
          </cell>
          <cell r="K353">
            <v>49069.066156649285</v>
          </cell>
          <cell r="L353">
            <v>54697.066156649285</v>
          </cell>
          <cell r="N353">
            <v>26918.953843350719</v>
          </cell>
          <cell r="P353">
            <v>5628</v>
          </cell>
          <cell r="Q353">
            <v>262.41775325237643</v>
          </cell>
          <cell r="R353">
            <v>0</v>
          </cell>
          <cell r="S353">
            <v>0</v>
          </cell>
          <cell r="T353">
            <v>49069.066156649285</v>
          </cell>
          <cell r="U353">
            <v>54959.483909901661</v>
          </cell>
          <cell r="W353">
            <v>61980.837753252381</v>
          </cell>
          <cell r="AA353">
            <v>344</v>
          </cell>
          <cell r="AB353">
            <v>6</v>
          </cell>
          <cell r="AC353">
            <v>0</v>
          </cell>
          <cell r="AD353">
            <v>0</v>
          </cell>
          <cell r="AE353">
            <v>0</v>
          </cell>
          <cell r="AF353">
            <v>0</v>
          </cell>
          <cell r="AG353">
            <v>0</v>
          </cell>
          <cell r="AH353">
            <v>76326</v>
          </cell>
          <cell r="AI353">
            <v>337.97999999999996</v>
          </cell>
          <cell r="AJ353">
            <v>0</v>
          </cell>
          <cell r="AK353">
            <v>0</v>
          </cell>
          <cell r="AL353">
            <v>75988.02</v>
          </cell>
          <cell r="AM353">
            <v>0</v>
          </cell>
          <cell r="AN353">
            <v>5628</v>
          </cell>
          <cell r="AO353">
            <v>81616.02</v>
          </cell>
          <cell r="AP353">
            <v>0</v>
          </cell>
          <cell r="AQ353">
            <v>262.41775325237643</v>
          </cell>
          <cell r="AR353">
            <v>0</v>
          </cell>
          <cell r="AS353">
            <v>0</v>
          </cell>
          <cell r="AT353">
            <v>262.41775325237643</v>
          </cell>
          <cell r="AU353">
            <v>81878.437753252379</v>
          </cell>
          <cell r="AV353">
            <v>81878.437753252379</v>
          </cell>
          <cell r="AW353">
            <v>344</v>
          </cell>
          <cell r="AX353">
            <v>0</v>
          </cell>
          <cell r="AY353">
            <v>0</v>
          </cell>
          <cell r="AZ353">
            <v>0</v>
          </cell>
          <cell r="BA353">
            <v>0</v>
          </cell>
          <cell r="BB353">
            <v>262.41775325237643</v>
          </cell>
          <cell r="BC353">
            <v>493357</v>
          </cell>
          <cell r="BL353">
            <v>0</v>
          </cell>
          <cell r="CA353">
            <v>344</v>
          </cell>
          <cell r="CB353">
            <v>344</v>
          </cell>
          <cell r="CC353" t="str">
            <v>WINCHESTER</v>
          </cell>
          <cell r="CD353">
            <v>75988.02</v>
          </cell>
          <cell r="CE353">
            <v>28576</v>
          </cell>
          <cell r="CF353">
            <v>47412.020000000004</v>
          </cell>
          <cell r="CG353">
            <v>5805.5999999999995</v>
          </cell>
          <cell r="CH353">
            <v>2872.8</v>
          </cell>
          <cell r="CI353">
            <v>0</v>
          </cell>
          <cell r="CJ353">
            <v>56090.420000000006</v>
          </cell>
          <cell r="CK353">
            <v>49069.066156649285</v>
          </cell>
          <cell r="DA353">
            <v>344</v>
          </cell>
          <cell r="DB353" t="str">
            <v>WINCHESTER</v>
          </cell>
          <cell r="DG353">
            <v>0</v>
          </cell>
          <cell r="DK353">
            <v>0</v>
          </cell>
          <cell r="DL353">
            <v>0</v>
          </cell>
          <cell r="DN353">
            <v>0</v>
          </cell>
          <cell r="DP353">
            <v>47412.020000000004</v>
          </cell>
          <cell r="DQ353">
            <v>53040.020000000004</v>
          </cell>
          <cell r="DR353">
            <v>-5628</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W354">
            <v>345</v>
          </cell>
          <cell r="AX354">
            <v>0</v>
          </cell>
          <cell r="AY354">
            <v>0</v>
          </cell>
          <cell r="AZ354">
            <v>0</v>
          </cell>
          <cell r="BA354">
            <v>0</v>
          </cell>
          <cell r="BB354">
            <v>0</v>
          </cell>
          <cell r="BC354">
            <v>493357</v>
          </cell>
          <cell r="BL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21</v>
          </cell>
          <cell r="E355">
            <v>307296.76</v>
          </cell>
          <cell r="F355">
            <v>0</v>
          </cell>
          <cell r="G355">
            <v>19698</v>
          </cell>
          <cell r="H355">
            <v>326994.76</v>
          </cell>
          <cell r="J355">
            <v>19698</v>
          </cell>
          <cell r="K355">
            <v>395.93744462310281</v>
          </cell>
          <cell r="L355">
            <v>20093.937444623101</v>
          </cell>
          <cell r="N355">
            <v>306900.82255537692</v>
          </cell>
          <cell r="P355">
            <v>19698</v>
          </cell>
          <cell r="Q355">
            <v>211.53054232817752</v>
          </cell>
          <cell r="R355">
            <v>0</v>
          </cell>
          <cell r="S355">
            <v>0</v>
          </cell>
          <cell r="T355">
            <v>395.93744462310281</v>
          </cell>
          <cell r="U355">
            <v>20305.46798695128</v>
          </cell>
          <cell r="W355">
            <v>21296.73054232818</v>
          </cell>
          <cell r="AA355">
            <v>346</v>
          </cell>
          <cell r="AB355">
            <v>21</v>
          </cell>
          <cell r="AC355">
            <v>0</v>
          </cell>
          <cell r="AD355">
            <v>0</v>
          </cell>
          <cell r="AE355">
            <v>0</v>
          </cell>
          <cell r="AF355">
            <v>0</v>
          </cell>
          <cell r="AG355">
            <v>0</v>
          </cell>
          <cell r="AH355">
            <v>313018</v>
          </cell>
          <cell r="AI355">
            <v>5721.239999999998</v>
          </cell>
          <cell r="AJ355">
            <v>0</v>
          </cell>
          <cell r="AK355">
            <v>0</v>
          </cell>
          <cell r="AL355">
            <v>307296.76</v>
          </cell>
          <cell r="AM355">
            <v>0</v>
          </cell>
          <cell r="AN355">
            <v>19698</v>
          </cell>
          <cell r="AO355">
            <v>326994.76</v>
          </cell>
          <cell r="AP355">
            <v>0</v>
          </cell>
          <cell r="AQ355">
            <v>211.53054232817752</v>
          </cell>
          <cell r="AR355">
            <v>0</v>
          </cell>
          <cell r="AS355">
            <v>0</v>
          </cell>
          <cell r="AT355">
            <v>211.53054232817752</v>
          </cell>
          <cell r="AU355">
            <v>327206.29054232815</v>
          </cell>
          <cell r="AV355">
            <v>327206.29054232815</v>
          </cell>
          <cell r="AW355">
            <v>346</v>
          </cell>
          <cell r="AX355">
            <v>0</v>
          </cell>
          <cell r="AY355">
            <v>0</v>
          </cell>
          <cell r="AZ355">
            <v>0</v>
          </cell>
          <cell r="BA355">
            <v>0</v>
          </cell>
          <cell r="BB355">
            <v>211.53054232817752</v>
          </cell>
          <cell r="BC355">
            <v>493357</v>
          </cell>
          <cell r="BL355">
            <v>0</v>
          </cell>
          <cell r="CA355">
            <v>346</v>
          </cell>
          <cell r="CB355">
            <v>346</v>
          </cell>
          <cell r="CC355" t="str">
            <v>WINTHROP</v>
          </cell>
          <cell r="CD355">
            <v>307296.76</v>
          </cell>
          <cell r="CE355">
            <v>345006</v>
          </cell>
          <cell r="CF355">
            <v>0</v>
          </cell>
          <cell r="CG355">
            <v>1387.2</v>
          </cell>
          <cell r="CH355">
            <v>0</v>
          </cell>
          <cell r="CI355">
            <v>0</v>
          </cell>
          <cell r="CJ355">
            <v>1387.2</v>
          </cell>
          <cell r="CK355">
            <v>395.93744462310281</v>
          </cell>
          <cell r="DA355">
            <v>346</v>
          </cell>
          <cell r="DB355" t="str">
            <v>WINTHROP</v>
          </cell>
          <cell r="DG355">
            <v>0</v>
          </cell>
          <cell r="DK355">
            <v>0</v>
          </cell>
          <cell r="DL355">
            <v>0</v>
          </cell>
          <cell r="DN355">
            <v>0</v>
          </cell>
          <cell r="DP355">
            <v>0</v>
          </cell>
          <cell r="DQ355">
            <v>0</v>
          </cell>
          <cell r="DR355">
            <v>0</v>
          </cell>
          <cell r="DT355">
            <v>0</v>
          </cell>
          <cell r="EC355">
            <v>-346</v>
          </cell>
        </row>
        <row r="356">
          <cell r="A356">
            <v>347</v>
          </cell>
          <cell r="B356">
            <v>347</v>
          </cell>
          <cell r="C356" t="str">
            <v>WOBURN</v>
          </cell>
          <cell r="D356">
            <v>45</v>
          </cell>
          <cell r="E356">
            <v>826680.44999999972</v>
          </cell>
          <cell r="F356">
            <v>0</v>
          </cell>
          <cell r="G356">
            <v>42210</v>
          </cell>
          <cell r="H356">
            <v>868890.44999999972</v>
          </cell>
          <cell r="J356">
            <v>42210</v>
          </cell>
          <cell r="K356">
            <v>179913.67357853701</v>
          </cell>
          <cell r="L356">
            <v>222123.67357853701</v>
          </cell>
          <cell r="N356">
            <v>646766.77642146265</v>
          </cell>
          <cell r="P356">
            <v>42210</v>
          </cell>
          <cell r="Q356">
            <v>259.7390703459302</v>
          </cell>
          <cell r="R356">
            <v>0</v>
          </cell>
          <cell r="S356">
            <v>0</v>
          </cell>
          <cell r="T356">
            <v>179913.67357853701</v>
          </cell>
          <cell r="U356">
            <v>222383.41264888295</v>
          </cell>
          <cell r="W356">
            <v>359529.38907034561</v>
          </cell>
          <cell r="AA356">
            <v>347</v>
          </cell>
          <cell r="AB356">
            <v>45</v>
          </cell>
          <cell r="AC356">
            <v>0</v>
          </cell>
          <cell r="AD356">
            <v>0</v>
          </cell>
          <cell r="AE356">
            <v>0</v>
          </cell>
          <cell r="AF356">
            <v>8</v>
          </cell>
          <cell r="AG356">
            <v>0</v>
          </cell>
          <cell r="AH356">
            <v>828831</v>
          </cell>
          <cell r="AI356">
            <v>2150.5499999999993</v>
          </cell>
          <cell r="AJ356">
            <v>0</v>
          </cell>
          <cell r="AK356">
            <v>0</v>
          </cell>
          <cell r="AL356">
            <v>826680.44999999972</v>
          </cell>
          <cell r="AM356">
            <v>0</v>
          </cell>
          <cell r="AN356">
            <v>42210</v>
          </cell>
          <cell r="AO356">
            <v>868890.44999999972</v>
          </cell>
          <cell r="AP356">
            <v>0</v>
          </cell>
          <cell r="AQ356">
            <v>259.7390703459302</v>
          </cell>
          <cell r="AR356">
            <v>0</v>
          </cell>
          <cell r="AS356">
            <v>0</v>
          </cell>
          <cell r="AT356">
            <v>259.7390703459302</v>
          </cell>
          <cell r="AU356">
            <v>869150.18907034572</v>
          </cell>
          <cell r="AV356">
            <v>869150.18907034572</v>
          </cell>
          <cell r="AW356">
            <v>347</v>
          </cell>
          <cell r="AX356">
            <v>0</v>
          </cell>
          <cell r="AY356">
            <v>0</v>
          </cell>
          <cell r="AZ356">
            <v>0</v>
          </cell>
          <cell r="BA356">
            <v>0</v>
          </cell>
          <cell r="BB356">
            <v>259.7390703459302</v>
          </cell>
          <cell r="BC356">
            <v>493357</v>
          </cell>
          <cell r="BL356">
            <v>0</v>
          </cell>
          <cell r="CA356">
            <v>347</v>
          </cell>
          <cell r="CB356">
            <v>347</v>
          </cell>
          <cell r="CC356" t="str">
            <v>WOBURN</v>
          </cell>
          <cell r="CD356">
            <v>826680.44999999972</v>
          </cell>
          <cell r="CE356">
            <v>674480</v>
          </cell>
          <cell r="CF356">
            <v>152200.44999999972</v>
          </cell>
          <cell r="CG356">
            <v>97095.599999999991</v>
          </cell>
          <cell r="CH356">
            <v>67763.600000000006</v>
          </cell>
          <cell r="CI356">
            <v>0</v>
          </cell>
          <cell r="CJ356">
            <v>317059.64999999967</v>
          </cell>
          <cell r="CK356">
            <v>179913.67357853701</v>
          </cell>
          <cell r="DA356">
            <v>347</v>
          </cell>
          <cell r="DB356" t="str">
            <v>WOBURN</v>
          </cell>
          <cell r="DG356">
            <v>0</v>
          </cell>
          <cell r="DK356">
            <v>0</v>
          </cell>
          <cell r="DL356">
            <v>0</v>
          </cell>
          <cell r="DN356">
            <v>0</v>
          </cell>
          <cell r="DP356">
            <v>152200.44999999972</v>
          </cell>
          <cell r="DQ356">
            <v>194410.44999999972</v>
          </cell>
          <cell r="DR356">
            <v>-42210</v>
          </cell>
          <cell r="DT356">
            <v>0</v>
          </cell>
          <cell r="EC356">
            <v>-347</v>
          </cell>
        </row>
        <row r="357">
          <cell r="A357">
            <v>348</v>
          </cell>
          <cell r="B357">
            <v>348</v>
          </cell>
          <cell r="C357" t="str">
            <v>WORCESTER</v>
          </cell>
          <cell r="D357">
            <v>1991</v>
          </cell>
          <cell r="E357">
            <v>28183138.569999993</v>
          </cell>
          <cell r="F357">
            <v>1193228</v>
          </cell>
          <cell r="G357">
            <v>1867558</v>
          </cell>
          <cell r="H357">
            <v>31243924.569999993</v>
          </cell>
          <cell r="J357">
            <v>1867558</v>
          </cell>
          <cell r="K357">
            <v>3461652.722138986</v>
          </cell>
          <cell r="L357">
            <v>5329210.722138986</v>
          </cell>
          <cell r="N357">
            <v>25914713.847861007</v>
          </cell>
          <cell r="P357">
            <v>1867558</v>
          </cell>
          <cell r="Q357">
            <v>892.13947239463789</v>
          </cell>
          <cell r="R357">
            <v>0</v>
          </cell>
          <cell r="S357">
            <v>0</v>
          </cell>
          <cell r="T357">
            <v>3461652.722138986</v>
          </cell>
          <cell r="U357">
            <v>5330102.8616113812</v>
          </cell>
          <cell r="W357">
            <v>6046014.3094723877</v>
          </cell>
          <cell r="AA357">
            <v>348</v>
          </cell>
          <cell r="AB357">
            <v>1991</v>
          </cell>
          <cell r="AC357">
            <v>0</v>
          </cell>
          <cell r="AD357">
            <v>0</v>
          </cell>
          <cell r="AE357">
            <v>0</v>
          </cell>
          <cell r="AF357">
            <v>0</v>
          </cell>
          <cell r="AG357">
            <v>0</v>
          </cell>
          <cell r="AH357">
            <v>28463332</v>
          </cell>
          <cell r="AI357">
            <v>280193.42999999993</v>
          </cell>
          <cell r="AJ357">
            <v>0</v>
          </cell>
          <cell r="AK357">
            <v>0</v>
          </cell>
          <cell r="AL357">
            <v>28183138.569999993</v>
          </cell>
          <cell r="AM357">
            <v>1193228</v>
          </cell>
          <cell r="AN357">
            <v>1867558</v>
          </cell>
          <cell r="AO357">
            <v>31243924.569999993</v>
          </cell>
          <cell r="AP357">
            <v>0</v>
          </cell>
          <cell r="AQ357">
            <v>892.13947239463789</v>
          </cell>
          <cell r="AR357">
            <v>0</v>
          </cell>
          <cell r="AS357">
            <v>0</v>
          </cell>
          <cell r="AT357">
            <v>892.13947239463789</v>
          </cell>
          <cell r="AU357">
            <v>31244816.709472388</v>
          </cell>
          <cell r="AV357">
            <v>31244816.709472388</v>
          </cell>
          <cell r="AW357">
            <v>348</v>
          </cell>
          <cell r="AX357">
            <v>0</v>
          </cell>
          <cell r="AY357">
            <v>0</v>
          </cell>
          <cell r="AZ357">
            <v>0</v>
          </cell>
          <cell r="BA357">
            <v>0</v>
          </cell>
          <cell r="BB357">
            <v>892.13947239463789</v>
          </cell>
          <cell r="BC357">
            <v>493357</v>
          </cell>
          <cell r="BL357">
            <v>0</v>
          </cell>
          <cell r="CA357">
            <v>348</v>
          </cell>
          <cell r="CB357">
            <v>348</v>
          </cell>
          <cell r="CC357" t="str">
            <v>WORCESTER</v>
          </cell>
          <cell r="CD357">
            <v>28183138.569999993</v>
          </cell>
          <cell r="CE357">
            <v>24847713</v>
          </cell>
          <cell r="CF357">
            <v>3335425.5699999928</v>
          </cell>
          <cell r="CG357">
            <v>442247.39999999997</v>
          </cell>
          <cell r="CH357">
            <v>399891.20000000001</v>
          </cell>
          <cell r="CI357">
            <v>0</v>
          </cell>
          <cell r="CJ357">
            <v>4177564.1699999929</v>
          </cell>
          <cell r="CK357">
            <v>3461652.722138986</v>
          </cell>
          <cell r="DA357">
            <v>348</v>
          </cell>
          <cell r="DB357" t="str">
            <v>WORCESTER</v>
          </cell>
          <cell r="DG357">
            <v>0</v>
          </cell>
          <cell r="DK357">
            <v>0</v>
          </cell>
          <cell r="DL357">
            <v>0</v>
          </cell>
          <cell r="DN357">
            <v>0</v>
          </cell>
          <cell r="DP357">
            <v>3335425.5699999928</v>
          </cell>
          <cell r="DQ357">
            <v>6396211.5699999928</v>
          </cell>
          <cell r="DR357">
            <v>-3060786</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W358">
            <v>349</v>
          </cell>
          <cell r="AX358">
            <v>0</v>
          </cell>
          <cell r="AY358">
            <v>0</v>
          </cell>
          <cell r="AZ358">
            <v>0</v>
          </cell>
          <cell r="BA358">
            <v>0</v>
          </cell>
          <cell r="BB358">
            <v>0</v>
          </cell>
          <cell r="BC358">
            <v>493357</v>
          </cell>
          <cell r="BL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53</v>
          </cell>
          <cell r="E359">
            <v>996745</v>
          </cell>
          <cell r="F359">
            <v>0</v>
          </cell>
          <cell r="G359">
            <v>49714</v>
          </cell>
          <cell r="H359">
            <v>1046459</v>
          </cell>
          <cell r="J359">
            <v>49714</v>
          </cell>
          <cell r="K359">
            <v>195441.60106430188</v>
          </cell>
          <cell r="L359">
            <v>245155.60106430188</v>
          </cell>
          <cell r="N359">
            <v>801303.39893569809</v>
          </cell>
          <cell r="P359">
            <v>49714</v>
          </cell>
          <cell r="Q359">
            <v>0</v>
          </cell>
          <cell r="R359">
            <v>0</v>
          </cell>
          <cell r="S359">
            <v>0</v>
          </cell>
          <cell r="T359">
            <v>195441.60106430188</v>
          </cell>
          <cell r="U359">
            <v>245155.60106430188</v>
          </cell>
          <cell r="W359">
            <v>393210.19999999995</v>
          </cell>
          <cell r="AA359">
            <v>350</v>
          </cell>
          <cell r="AB359">
            <v>53</v>
          </cell>
          <cell r="AC359">
            <v>0</v>
          </cell>
          <cell r="AD359">
            <v>0</v>
          </cell>
          <cell r="AE359">
            <v>0</v>
          </cell>
          <cell r="AF359">
            <v>0</v>
          </cell>
          <cell r="AG359">
            <v>0</v>
          </cell>
          <cell r="AH359">
            <v>996745</v>
          </cell>
          <cell r="AI359">
            <v>0</v>
          </cell>
          <cell r="AJ359">
            <v>0</v>
          </cell>
          <cell r="AK359">
            <v>0</v>
          </cell>
          <cell r="AL359">
            <v>996745</v>
          </cell>
          <cell r="AM359">
            <v>0</v>
          </cell>
          <cell r="AN359">
            <v>49714</v>
          </cell>
          <cell r="AO359">
            <v>1046459</v>
          </cell>
          <cell r="AP359">
            <v>0</v>
          </cell>
          <cell r="AQ359">
            <v>0</v>
          </cell>
          <cell r="AR359">
            <v>0</v>
          </cell>
          <cell r="AS359">
            <v>0</v>
          </cell>
          <cell r="AT359">
            <v>0</v>
          </cell>
          <cell r="AU359">
            <v>1046459</v>
          </cell>
          <cell r="AV359">
            <v>1046459</v>
          </cell>
          <cell r="AW359">
            <v>350</v>
          </cell>
          <cell r="AX359">
            <v>0</v>
          </cell>
          <cell r="AY359">
            <v>0</v>
          </cell>
          <cell r="AZ359">
            <v>0</v>
          </cell>
          <cell r="BA359">
            <v>0</v>
          </cell>
          <cell r="BB359">
            <v>0</v>
          </cell>
          <cell r="BC359">
            <v>493357</v>
          </cell>
          <cell r="BL359">
            <v>0</v>
          </cell>
          <cell r="CA359">
            <v>350</v>
          </cell>
          <cell r="CB359">
            <v>350</v>
          </cell>
          <cell r="CC359" t="str">
            <v>WRENTHAM</v>
          </cell>
          <cell r="CD359">
            <v>996745</v>
          </cell>
          <cell r="CE359">
            <v>825160</v>
          </cell>
          <cell r="CF359">
            <v>171585</v>
          </cell>
          <cell r="CG359">
            <v>83583.599999999991</v>
          </cell>
          <cell r="CH359">
            <v>88327.6</v>
          </cell>
          <cell r="CI359">
            <v>0</v>
          </cell>
          <cell r="CJ359">
            <v>343496.19999999995</v>
          </cell>
          <cell r="CK359">
            <v>195441.60106430188</v>
          </cell>
          <cell r="DA359">
            <v>350</v>
          </cell>
          <cell r="DB359" t="str">
            <v>WRENTHAM</v>
          </cell>
          <cell r="DG359">
            <v>0</v>
          </cell>
          <cell r="DK359">
            <v>0</v>
          </cell>
          <cell r="DL359">
            <v>0</v>
          </cell>
          <cell r="DN359">
            <v>0</v>
          </cell>
          <cell r="DP359">
            <v>171585</v>
          </cell>
          <cell r="DQ359">
            <v>221299</v>
          </cell>
          <cell r="DR359">
            <v>-49714</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W360">
            <v>351</v>
          </cell>
          <cell r="AX360">
            <v>0</v>
          </cell>
          <cell r="AY360">
            <v>0</v>
          </cell>
          <cell r="AZ360">
            <v>0</v>
          </cell>
          <cell r="BA360">
            <v>0</v>
          </cell>
          <cell r="BB360">
            <v>0</v>
          </cell>
          <cell r="BC360">
            <v>493357</v>
          </cell>
          <cell r="BL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9</v>
          </cell>
          <cell r="E361">
            <v>179595</v>
          </cell>
          <cell r="F361">
            <v>0</v>
          </cell>
          <cell r="G361">
            <v>8442</v>
          </cell>
          <cell r="H361">
            <v>188037</v>
          </cell>
          <cell r="J361">
            <v>8442</v>
          </cell>
          <cell r="K361">
            <v>32379.904886779517</v>
          </cell>
          <cell r="L361">
            <v>40821.904886779521</v>
          </cell>
          <cell r="N361">
            <v>147215.09511322048</v>
          </cell>
          <cell r="P361">
            <v>8442</v>
          </cell>
          <cell r="Q361">
            <v>0</v>
          </cell>
          <cell r="R361">
            <v>0</v>
          </cell>
          <cell r="S361">
            <v>0</v>
          </cell>
          <cell r="T361">
            <v>32379.904886779517</v>
          </cell>
          <cell r="U361">
            <v>40821.904886779521</v>
          </cell>
          <cell r="W361">
            <v>64240.599999999991</v>
          </cell>
          <cell r="AA361">
            <v>352</v>
          </cell>
          <cell r="AB361">
            <v>9</v>
          </cell>
          <cell r="AC361">
            <v>0</v>
          </cell>
          <cell r="AD361">
            <v>0</v>
          </cell>
          <cell r="AE361">
            <v>0</v>
          </cell>
          <cell r="AF361">
            <v>0</v>
          </cell>
          <cell r="AG361">
            <v>0</v>
          </cell>
          <cell r="AH361">
            <v>179595</v>
          </cell>
          <cell r="AI361">
            <v>0</v>
          </cell>
          <cell r="AJ361">
            <v>0</v>
          </cell>
          <cell r="AK361">
            <v>0</v>
          </cell>
          <cell r="AL361">
            <v>179595</v>
          </cell>
          <cell r="AM361">
            <v>0</v>
          </cell>
          <cell r="AN361">
            <v>8442</v>
          </cell>
          <cell r="AO361">
            <v>188037</v>
          </cell>
          <cell r="AP361">
            <v>0</v>
          </cell>
          <cell r="AQ361">
            <v>0</v>
          </cell>
          <cell r="AR361">
            <v>0</v>
          </cell>
          <cell r="AS361">
            <v>0</v>
          </cell>
          <cell r="AT361">
            <v>0</v>
          </cell>
          <cell r="AU361">
            <v>188037</v>
          </cell>
          <cell r="AV361">
            <v>188037</v>
          </cell>
          <cell r="AW361">
            <v>352</v>
          </cell>
          <cell r="AX361">
            <v>0</v>
          </cell>
          <cell r="AY361">
            <v>0</v>
          </cell>
          <cell r="AZ361">
            <v>0</v>
          </cell>
          <cell r="BA361">
            <v>0</v>
          </cell>
          <cell r="BB361">
            <v>0</v>
          </cell>
          <cell r="BC361">
            <v>493357</v>
          </cell>
          <cell r="BL361">
            <v>0</v>
          </cell>
          <cell r="CA361">
            <v>352</v>
          </cell>
          <cell r="CB361">
            <v>840</v>
          </cell>
          <cell r="CC361" t="str">
            <v>DEVENS</v>
          </cell>
          <cell r="CD361">
            <v>179595</v>
          </cell>
          <cell r="CE361">
            <v>154256</v>
          </cell>
          <cell r="CF361">
            <v>25339</v>
          </cell>
          <cell r="CG361">
            <v>24668.399999999998</v>
          </cell>
          <cell r="CH361">
            <v>5791.2000000000007</v>
          </cell>
          <cell r="CI361">
            <v>0</v>
          </cell>
          <cell r="CJ361">
            <v>55798.599999999991</v>
          </cell>
          <cell r="CK361">
            <v>32379.904886779517</v>
          </cell>
          <cell r="DA361">
            <v>352</v>
          </cell>
          <cell r="DB361" t="str">
            <v>DEVENS</v>
          </cell>
          <cell r="DG361">
            <v>0</v>
          </cell>
          <cell r="DK361">
            <v>0</v>
          </cell>
          <cell r="DL361">
            <v>0</v>
          </cell>
          <cell r="DN361">
            <v>0</v>
          </cell>
          <cell r="DP361">
            <v>25339</v>
          </cell>
          <cell r="DQ361">
            <v>33781</v>
          </cell>
          <cell r="DR361">
            <v>-8442</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W362">
            <v>406</v>
          </cell>
          <cell r="AX362">
            <v>0</v>
          </cell>
          <cell r="AY362">
            <v>0</v>
          </cell>
          <cell r="AZ362">
            <v>0</v>
          </cell>
          <cell r="BA362">
            <v>0</v>
          </cell>
          <cell r="BB362">
            <v>0</v>
          </cell>
          <cell r="BC362">
            <v>493357</v>
          </cell>
          <cell r="BL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37</v>
          </cell>
          <cell r="E363">
            <v>555574.55000000005</v>
          </cell>
          <cell r="F363">
            <v>0</v>
          </cell>
          <cell r="G363">
            <v>34706</v>
          </cell>
          <cell r="H363">
            <v>590280.55000000005</v>
          </cell>
          <cell r="J363">
            <v>34706</v>
          </cell>
          <cell r="K363">
            <v>130560.35176491653</v>
          </cell>
          <cell r="L363">
            <v>165266.35176491653</v>
          </cell>
          <cell r="N363">
            <v>425014.19823508349</v>
          </cell>
          <cell r="P363">
            <v>34706</v>
          </cell>
          <cell r="Q363">
            <v>0</v>
          </cell>
          <cell r="R363">
            <v>0</v>
          </cell>
          <cell r="S363">
            <v>0</v>
          </cell>
          <cell r="T363">
            <v>130560.35176491653</v>
          </cell>
          <cell r="U363">
            <v>165266.35176491653</v>
          </cell>
          <cell r="W363">
            <v>233066.35000000003</v>
          </cell>
          <cell r="AA363">
            <v>600</v>
          </cell>
          <cell r="AB363">
            <v>37</v>
          </cell>
          <cell r="AC363">
            <v>0</v>
          </cell>
          <cell r="AD363">
            <v>0</v>
          </cell>
          <cell r="AE363">
            <v>0</v>
          </cell>
          <cell r="AF363">
            <v>0</v>
          </cell>
          <cell r="AG363">
            <v>0</v>
          </cell>
          <cell r="AH363">
            <v>557789</v>
          </cell>
          <cell r="AI363">
            <v>2214.4499999999998</v>
          </cell>
          <cell r="AJ363">
            <v>0</v>
          </cell>
          <cell r="AK363">
            <v>0</v>
          </cell>
          <cell r="AL363">
            <v>555574.55000000005</v>
          </cell>
          <cell r="AM363">
            <v>0</v>
          </cell>
          <cell r="AN363">
            <v>34706</v>
          </cell>
          <cell r="AO363">
            <v>590280.55000000005</v>
          </cell>
          <cell r="AP363">
            <v>0</v>
          </cell>
          <cell r="AQ363">
            <v>0</v>
          </cell>
          <cell r="AR363">
            <v>0</v>
          </cell>
          <cell r="AS363">
            <v>0</v>
          </cell>
          <cell r="AT363">
            <v>0</v>
          </cell>
          <cell r="AU363">
            <v>590280.55000000005</v>
          </cell>
          <cell r="AV363">
            <v>590280.55000000005</v>
          </cell>
          <cell r="AW363">
            <v>600</v>
          </cell>
          <cell r="AX363">
            <v>0</v>
          </cell>
          <cell r="AY363">
            <v>0</v>
          </cell>
          <cell r="AZ363">
            <v>0</v>
          </cell>
          <cell r="BA363">
            <v>0</v>
          </cell>
          <cell r="BB363">
            <v>0</v>
          </cell>
          <cell r="BC363">
            <v>493357</v>
          </cell>
          <cell r="BL363">
            <v>0</v>
          </cell>
          <cell r="CA363">
            <v>600</v>
          </cell>
          <cell r="CB363">
            <v>701</v>
          </cell>
          <cell r="CC363" t="str">
            <v>ACTON BOXBOROUGH</v>
          </cell>
          <cell r="CD363">
            <v>555574.55000000005</v>
          </cell>
          <cell r="CE363">
            <v>445717</v>
          </cell>
          <cell r="CF363">
            <v>109857.55000000005</v>
          </cell>
          <cell r="CG363">
            <v>72534</v>
          </cell>
          <cell r="CH363">
            <v>15968.800000000001</v>
          </cell>
          <cell r="CI363">
            <v>0</v>
          </cell>
          <cell r="CJ363">
            <v>198360.35000000003</v>
          </cell>
          <cell r="CK363">
            <v>130560.35176491653</v>
          </cell>
          <cell r="DA363">
            <v>600</v>
          </cell>
          <cell r="DB363" t="str">
            <v>ACTON BOXBOROUGH</v>
          </cell>
          <cell r="DG363">
            <v>0</v>
          </cell>
          <cell r="DK363">
            <v>0</v>
          </cell>
          <cell r="DL363">
            <v>0</v>
          </cell>
          <cell r="DN363">
            <v>0</v>
          </cell>
          <cell r="DP363">
            <v>109857.55000000005</v>
          </cell>
          <cell r="DQ363">
            <v>144563.55000000005</v>
          </cell>
          <cell r="DR363">
            <v>-34706</v>
          </cell>
          <cell r="DT363">
            <v>0</v>
          </cell>
          <cell r="EB363" t="str">
            <v>fy15</v>
          </cell>
          <cell r="EC363">
            <v>-600</v>
          </cell>
        </row>
        <row r="364">
          <cell r="A364">
            <v>603</v>
          </cell>
          <cell r="B364">
            <v>702</v>
          </cell>
          <cell r="C364" t="str">
            <v>HOOSAC VALLEY</v>
          </cell>
          <cell r="D364">
            <v>71</v>
          </cell>
          <cell r="E364">
            <v>1111647</v>
          </cell>
          <cell r="F364">
            <v>0</v>
          </cell>
          <cell r="G364">
            <v>66598</v>
          </cell>
          <cell r="H364">
            <v>1178245</v>
          </cell>
          <cell r="J364">
            <v>66598</v>
          </cell>
          <cell r="K364">
            <v>179095</v>
          </cell>
          <cell r="L364">
            <v>245693</v>
          </cell>
          <cell r="N364">
            <v>932552</v>
          </cell>
          <cell r="P364">
            <v>66598</v>
          </cell>
          <cell r="Q364">
            <v>0</v>
          </cell>
          <cell r="R364">
            <v>0</v>
          </cell>
          <cell r="S364">
            <v>0</v>
          </cell>
          <cell r="T364">
            <v>179095</v>
          </cell>
          <cell r="U364">
            <v>245693</v>
          </cell>
          <cell r="W364">
            <v>248126.2</v>
          </cell>
          <cell r="AA364">
            <v>603</v>
          </cell>
          <cell r="AB364">
            <v>71</v>
          </cell>
          <cell r="AC364">
            <v>0</v>
          </cell>
          <cell r="AD364">
            <v>0</v>
          </cell>
          <cell r="AE364">
            <v>0</v>
          </cell>
          <cell r="AF364">
            <v>0</v>
          </cell>
          <cell r="AG364">
            <v>0</v>
          </cell>
          <cell r="AH364">
            <v>1111647</v>
          </cell>
          <cell r="AI364">
            <v>0</v>
          </cell>
          <cell r="AJ364">
            <v>0</v>
          </cell>
          <cell r="AK364">
            <v>0</v>
          </cell>
          <cell r="AL364">
            <v>1111647</v>
          </cell>
          <cell r="AM364">
            <v>0</v>
          </cell>
          <cell r="AN364">
            <v>66598</v>
          </cell>
          <cell r="AO364">
            <v>1178245</v>
          </cell>
          <cell r="AP364">
            <v>0</v>
          </cell>
          <cell r="AQ364">
            <v>0</v>
          </cell>
          <cell r="AR364">
            <v>0</v>
          </cell>
          <cell r="AS364">
            <v>0</v>
          </cell>
          <cell r="AT364">
            <v>0</v>
          </cell>
          <cell r="AU364">
            <v>1178245</v>
          </cell>
          <cell r="AV364">
            <v>1178245</v>
          </cell>
          <cell r="AW364">
            <v>603</v>
          </cell>
          <cell r="AX364">
            <v>0</v>
          </cell>
          <cell r="AY364">
            <v>0</v>
          </cell>
          <cell r="AZ364">
            <v>0</v>
          </cell>
          <cell r="BA364">
            <v>0</v>
          </cell>
          <cell r="BB364">
            <v>0</v>
          </cell>
          <cell r="BC364">
            <v>493357</v>
          </cell>
          <cell r="BL364">
            <v>0</v>
          </cell>
          <cell r="CA364">
            <v>603</v>
          </cell>
          <cell r="CB364">
            <v>702</v>
          </cell>
          <cell r="CC364" t="str">
            <v>ADAMS CHESHIRE</v>
          </cell>
          <cell r="CD364">
            <v>1111647</v>
          </cell>
          <cell r="CE364">
            <v>932552</v>
          </cell>
          <cell r="CF364">
            <v>179095</v>
          </cell>
          <cell r="CG364">
            <v>0</v>
          </cell>
          <cell r="CH364">
            <v>2433.2000000000003</v>
          </cell>
          <cell r="CI364">
            <v>0</v>
          </cell>
          <cell r="CJ364">
            <v>181528.2</v>
          </cell>
          <cell r="CK364">
            <v>179095</v>
          </cell>
          <cell r="DA364">
            <v>603</v>
          </cell>
          <cell r="DB364" t="str">
            <v>ADAMS CHESHIRE</v>
          </cell>
          <cell r="DG364">
            <v>0</v>
          </cell>
          <cell r="DK364">
            <v>0</v>
          </cell>
          <cell r="DL364">
            <v>0</v>
          </cell>
          <cell r="DN364">
            <v>0</v>
          </cell>
          <cell r="DP364">
            <v>179095</v>
          </cell>
          <cell r="DQ364">
            <v>245693</v>
          </cell>
          <cell r="DR364">
            <v>-66598</v>
          </cell>
          <cell r="DT364">
            <v>0</v>
          </cell>
          <cell r="EC364">
            <v>-603</v>
          </cell>
        </row>
        <row r="365">
          <cell r="A365">
            <v>605</v>
          </cell>
          <cell r="B365">
            <v>703</v>
          </cell>
          <cell r="C365" t="str">
            <v>AMHERST PELHAM</v>
          </cell>
          <cell r="D365">
            <v>98</v>
          </cell>
          <cell r="E365">
            <v>1923226</v>
          </cell>
          <cell r="F365">
            <v>0</v>
          </cell>
          <cell r="G365">
            <v>91924</v>
          </cell>
          <cell r="H365">
            <v>2015150</v>
          </cell>
          <cell r="J365">
            <v>91924</v>
          </cell>
          <cell r="K365">
            <v>237070.887154166</v>
          </cell>
          <cell r="L365">
            <v>328994.887154166</v>
          </cell>
          <cell r="N365">
            <v>1686155.1128458339</v>
          </cell>
          <cell r="P365">
            <v>91924</v>
          </cell>
          <cell r="Q365">
            <v>0</v>
          </cell>
          <cell r="R365">
            <v>0</v>
          </cell>
          <cell r="S365">
            <v>0</v>
          </cell>
          <cell r="T365">
            <v>237070.887154166</v>
          </cell>
          <cell r="U365">
            <v>328994.887154166</v>
          </cell>
          <cell r="W365">
            <v>420157.6</v>
          </cell>
          <cell r="AA365">
            <v>605</v>
          </cell>
          <cell r="AB365">
            <v>98</v>
          </cell>
          <cell r="AC365">
            <v>0</v>
          </cell>
          <cell r="AD365">
            <v>0</v>
          </cell>
          <cell r="AE365">
            <v>0</v>
          </cell>
          <cell r="AF365">
            <v>0</v>
          </cell>
          <cell r="AG365">
            <v>0</v>
          </cell>
          <cell r="AH365">
            <v>1923226</v>
          </cell>
          <cell r="AI365">
            <v>0</v>
          </cell>
          <cell r="AJ365">
            <v>0</v>
          </cell>
          <cell r="AK365">
            <v>0</v>
          </cell>
          <cell r="AL365">
            <v>1923226</v>
          </cell>
          <cell r="AM365">
            <v>0</v>
          </cell>
          <cell r="AN365">
            <v>91924</v>
          </cell>
          <cell r="AO365">
            <v>2015150</v>
          </cell>
          <cell r="AP365">
            <v>0</v>
          </cell>
          <cell r="AQ365">
            <v>0</v>
          </cell>
          <cell r="AR365">
            <v>0</v>
          </cell>
          <cell r="AS365">
            <v>0</v>
          </cell>
          <cell r="AT365">
            <v>0</v>
          </cell>
          <cell r="AU365">
            <v>2015150</v>
          </cell>
          <cell r="AV365">
            <v>2015150</v>
          </cell>
          <cell r="AW365">
            <v>605</v>
          </cell>
          <cell r="AX365">
            <v>0</v>
          </cell>
          <cell r="AY365">
            <v>0</v>
          </cell>
          <cell r="AZ365">
            <v>0</v>
          </cell>
          <cell r="BA365">
            <v>0</v>
          </cell>
          <cell r="BB365">
            <v>0</v>
          </cell>
          <cell r="BC365">
            <v>493357</v>
          </cell>
          <cell r="BL365">
            <v>0</v>
          </cell>
          <cell r="CA365">
            <v>605</v>
          </cell>
          <cell r="CB365">
            <v>703</v>
          </cell>
          <cell r="CC365" t="str">
            <v>AMHERST PELHAM</v>
          </cell>
          <cell r="CD365">
            <v>1923226</v>
          </cell>
          <cell r="CE365">
            <v>1722568</v>
          </cell>
          <cell r="CF365">
            <v>200658</v>
          </cell>
          <cell r="CG365">
            <v>127575.59999999999</v>
          </cell>
          <cell r="CH365">
            <v>0</v>
          </cell>
          <cell r="CI365">
            <v>0</v>
          </cell>
          <cell r="CJ365">
            <v>328233.59999999998</v>
          </cell>
          <cell r="CK365">
            <v>237070.887154166</v>
          </cell>
          <cell r="DA365">
            <v>605</v>
          </cell>
          <cell r="DB365" t="str">
            <v>AMHERST PELHAM</v>
          </cell>
          <cell r="DG365">
            <v>0</v>
          </cell>
          <cell r="DK365">
            <v>0</v>
          </cell>
          <cell r="DL365">
            <v>0</v>
          </cell>
          <cell r="DN365">
            <v>0</v>
          </cell>
          <cell r="DP365">
            <v>200658</v>
          </cell>
          <cell r="DQ365">
            <v>292582</v>
          </cell>
          <cell r="DR365">
            <v>-91924</v>
          </cell>
          <cell r="DT365">
            <v>0</v>
          </cell>
          <cell r="EC365">
            <v>-605</v>
          </cell>
        </row>
        <row r="366">
          <cell r="A366">
            <v>610</v>
          </cell>
          <cell r="B366">
            <v>704</v>
          </cell>
          <cell r="C366" t="str">
            <v>ASHBURNHAM WESTMINSTER</v>
          </cell>
          <cell r="D366">
            <v>17</v>
          </cell>
          <cell r="E366">
            <v>238614.78999999998</v>
          </cell>
          <cell r="F366">
            <v>0</v>
          </cell>
          <cell r="G366">
            <v>15946</v>
          </cell>
          <cell r="H366">
            <v>254560.78999999998</v>
          </cell>
          <cell r="J366">
            <v>15946</v>
          </cell>
          <cell r="K366">
            <v>15234.343944109851</v>
          </cell>
          <cell r="L366">
            <v>31180.343944109853</v>
          </cell>
          <cell r="N366">
            <v>223380.44605589012</v>
          </cell>
          <cell r="P366">
            <v>15946</v>
          </cell>
          <cell r="Q366">
            <v>0</v>
          </cell>
          <cell r="R366">
            <v>0</v>
          </cell>
          <cell r="S366">
            <v>0</v>
          </cell>
          <cell r="T366">
            <v>15234.343944109851</v>
          </cell>
          <cell r="U366">
            <v>31180.343944109853</v>
          </cell>
          <cell r="W366">
            <v>95292.799999999988</v>
          </cell>
          <cell r="AA366">
            <v>610</v>
          </cell>
          <cell r="AB366">
            <v>17</v>
          </cell>
          <cell r="AC366">
            <v>0</v>
          </cell>
          <cell r="AD366">
            <v>0</v>
          </cell>
          <cell r="AE366">
            <v>0</v>
          </cell>
          <cell r="AF366">
            <v>0</v>
          </cell>
          <cell r="AG366">
            <v>0</v>
          </cell>
          <cell r="AH366">
            <v>240011</v>
          </cell>
          <cell r="AI366">
            <v>1396.2099999999998</v>
          </cell>
          <cell r="AJ366">
            <v>0</v>
          </cell>
          <cell r="AK366">
            <v>0</v>
          </cell>
          <cell r="AL366">
            <v>238614.78999999998</v>
          </cell>
          <cell r="AM366">
            <v>0</v>
          </cell>
          <cell r="AN366">
            <v>15946</v>
          </cell>
          <cell r="AO366">
            <v>254560.78999999998</v>
          </cell>
          <cell r="AP366">
            <v>0</v>
          </cell>
          <cell r="AQ366">
            <v>0</v>
          </cell>
          <cell r="AR366">
            <v>0</v>
          </cell>
          <cell r="AS366">
            <v>0</v>
          </cell>
          <cell r="AT366">
            <v>0</v>
          </cell>
          <cell r="AU366">
            <v>254560.78999999998</v>
          </cell>
          <cell r="AV366">
            <v>254560.78999999998</v>
          </cell>
          <cell r="AW366">
            <v>610</v>
          </cell>
          <cell r="AX366">
            <v>0</v>
          </cell>
          <cell r="AY366">
            <v>0</v>
          </cell>
          <cell r="AZ366">
            <v>0</v>
          </cell>
          <cell r="BA366">
            <v>0</v>
          </cell>
          <cell r="BB366">
            <v>0</v>
          </cell>
          <cell r="BC366">
            <v>493357</v>
          </cell>
          <cell r="BL366">
            <v>0</v>
          </cell>
          <cell r="CA366">
            <v>610</v>
          </cell>
          <cell r="CB366">
            <v>704</v>
          </cell>
          <cell r="CC366" t="str">
            <v>ASHBURNHAM WESTMINSTER</v>
          </cell>
          <cell r="CD366">
            <v>238614.78999999998</v>
          </cell>
          <cell r="CE366">
            <v>286348</v>
          </cell>
          <cell r="CF366">
            <v>0</v>
          </cell>
          <cell r="CG366">
            <v>53374.799999999996</v>
          </cell>
          <cell r="CH366">
            <v>25972</v>
          </cell>
          <cell r="CI366">
            <v>0</v>
          </cell>
          <cell r="CJ366">
            <v>79346.799999999988</v>
          </cell>
          <cell r="CK366">
            <v>15234.343944109851</v>
          </cell>
          <cell r="DA366">
            <v>610</v>
          </cell>
          <cell r="DB366" t="str">
            <v>ASHBURNHAM WESTMINSTER</v>
          </cell>
          <cell r="DG366">
            <v>0</v>
          </cell>
          <cell r="DK366">
            <v>0</v>
          </cell>
          <cell r="DL366">
            <v>0</v>
          </cell>
          <cell r="DN366">
            <v>0</v>
          </cell>
          <cell r="DP366">
            <v>0</v>
          </cell>
          <cell r="DQ366">
            <v>0</v>
          </cell>
          <cell r="DR366">
            <v>0</v>
          </cell>
          <cell r="DT366">
            <v>0</v>
          </cell>
          <cell r="EC366">
            <v>-610</v>
          </cell>
        </row>
        <row r="367">
          <cell r="A367">
            <v>615</v>
          </cell>
          <cell r="B367">
            <v>705</v>
          </cell>
          <cell r="C367" t="str">
            <v>ATHOL ROYALSTON</v>
          </cell>
          <cell r="D367">
            <v>4</v>
          </cell>
          <cell r="E367">
            <v>53543.519999999997</v>
          </cell>
          <cell r="F367">
            <v>0</v>
          </cell>
          <cell r="G367">
            <v>3752</v>
          </cell>
          <cell r="H367">
            <v>57295.519999999997</v>
          </cell>
          <cell r="J367">
            <v>3752</v>
          </cell>
          <cell r="K367">
            <v>23135.519999999997</v>
          </cell>
          <cell r="L367">
            <v>26887.519999999997</v>
          </cell>
          <cell r="N367">
            <v>30408</v>
          </cell>
          <cell r="P367">
            <v>3752</v>
          </cell>
          <cell r="Q367">
            <v>0</v>
          </cell>
          <cell r="R367">
            <v>0</v>
          </cell>
          <cell r="S367">
            <v>0</v>
          </cell>
          <cell r="T367">
            <v>23135.519999999997</v>
          </cell>
          <cell r="U367">
            <v>26887.519999999997</v>
          </cell>
          <cell r="W367">
            <v>30287.519999999997</v>
          </cell>
          <cell r="AA367">
            <v>615</v>
          </cell>
          <cell r="AB367">
            <v>4</v>
          </cell>
          <cell r="AC367">
            <v>0</v>
          </cell>
          <cell r="AD367">
            <v>0</v>
          </cell>
          <cell r="AE367">
            <v>0</v>
          </cell>
          <cell r="AF367">
            <v>0</v>
          </cell>
          <cell r="AG367">
            <v>0</v>
          </cell>
          <cell r="AH367">
            <v>54048</v>
          </cell>
          <cell r="AI367">
            <v>504.48</v>
          </cell>
          <cell r="AJ367">
            <v>0</v>
          </cell>
          <cell r="AK367">
            <v>0</v>
          </cell>
          <cell r="AL367">
            <v>53543.519999999997</v>
          </cell>
          <cell r="AM367">
            <v>0</v>
          </cell>
          <cell r="AN367">
            <v>3752</v>
          </cell>
          <cell r="AO367">
            <v>57295.519999999997</v>
          </cell>
          <cell r="AP367">
            <v>0</v>
          </cell>
          <cell r="AQ367">
            <v>0</v>
          </cell>
          <cell r="AR367">
            <v>0</v>
          </cell>
          <cell r="AS367">
            <v>0</v>
          </cell>
          <cell r="AT367">
            <v>0</v>
          </cell>
          <cell r="AU367">
            <v>57295.519999999997</v>
          </cell>
          <cell r="AV367">
            <v>57295.519999999997</v>
          </cell>
          <cell r="AW367">
            <v>615</v>
          </cell>
          <cell r="AX367">
            <v>0</v>
          </cell>
          <cell r="AY367">
            <v>0</v>
          </cell>
          <cell r="AZ367">
            <v>0</v>
          </cell>
          <cell r="BA367">
            <v>0</v>
          </cell>
          <cell r="BB367">
            <v>0</v>
          </cell>
          <cell r="BC367">
            <v>493357</v>
          </cell>
          <cell r="BL367">
            <v>0</v>
          </cell>
          <cell r="CA367">
            <v>615</v>
          </cell>
          <cell r="CB367">
            <v>705</v>
          </cell>
          <cell r="CC367" t="str">
            <v>ATHOL ROYALSTON</v>
          </cell>
          <cell r="CD367">
            <v>53543.519999999997</v>
          </cell>
          <cell r="CE367">
            <v>30408</v>
          </cell>
          <cell r="CF367">
            <v>23135.519999999997</v>
          </cell>
          <cell r="CG367">
            <v>0</v>
          </cell>
          <cell r="CH367">
            <v>3400</v>
          </cell>
          <cell r="CI367">
            <v>0</v>
          </cell>
          <cell r="CJ367">
            <v>26535.519999999997</v>
          </cell>
          <cell r="CK367">
            <v>23135.519999999997</v>
          </cell>
          <cell r="DA367">
            <v>615</v>
          </cell>
          <cell r="DB367" t="str">
            <v>ATHOL ROYALSTON</v>
          </cell>
          <cell r="DG367">
            <v>0</v>
          </cell>
          <cell r="DK367">
            <v>0</v>
          </cell>
          <cell r="DL367">
            <v>0</v>
          </cell>
          <cell r="DN367">
            <v>0</v>
          </cell>
          <cell r="DP367">
            <v>23135.519999999997</v>
          </cell>
          <cell r="DQ367">
            <v>26887.519999999997</v>
          </cell>
          <cell r="DR367">
            <v>-3752</v>
          </cell>
          <cell r="DT367">
            <v>0</v>
          </cell>
          <cell r="EC367">
            <v>-615</v>
          </cell>
        </row>
        <row r="368">
          <cell r="A368">
            <v>616</v>
          </cell>
          <cell r="B368">
            <v>616</v>
          </cell>
          <cell r="C368" t="str">
            <v>AYER SHIRLEY</v>
          </cell>
          <cell r="D368">
            <v>56</v>
          </cell>
          <cell r="E368">
            <v>850043.24</v>
          </cell>
          <cell r="F368">
            <v>0</v>
          </cell>
          <cell r="G368">
            <v>52528</v>
          </cell>
          <cell r="H368">
            <v>902571.24</v>
          </cell>
          <cell r="J368">
            <v>52528</v>
          </cell>
          <cell r="K368">
            <v>17903.839137355924</v>
          </cell>
          <cell r="L368">
            <v>70431.839137355928</v>
          </cell>
          <cell r="N368">
            <v>832139.40086264408</v>
          </cell>
          <cell r="P368">
            <v>52528</v>
          </cell>
          <cell r="Q368">
            <v>0</v>
          </cell>
          <cell r="R368">
            <v>0</v>
          </cell>
          <cell r="S368">
            <v>0</v>
          </cell>
          <cell r="T368">
            <v>17903.839137355924</v>
          </cell>
          <cell r="U368">
            <v>70431.839137355928</v>
          </cell>
          <cell r="W368">
            <v>115255.6</v>
          </cell>
          <cell r="AA368">
            <v>616</v>
          </cell>
          <cell r="AB368">
            <v>56</v>
          </cell>
          <cell r="AC368">
            <v>0</v>
          </cell>
          <cell r="AD368">
            <v>0</v>
          </cell>
          <cell r="AE368">
            <v>0</v>
          </cell>
          <cell r="AF368">
            <v>0</v>
          </cell>
          <cell r="AG368">
            <v>0</v>
          </cell>
          <cell r="AH368">
            <v>867303</v>
          </cell>
          <cell r="AI368">
            <v>17259.759999999998</v>
          </cell>
          <cell r="AJ368">
            <v>0</v>
          </cell>
          <cell r="AK368">
            <v>0</v>
          </cell>
          <cell r="AL368">
            <v>850043.24</v>
          </cell>
          <cell r="AM368">
            <v>0</v>
          </cell>
          <cell r="AN368">
            <v>52528</v>
          </cell>
          <cell r="AO368">
            <v>902571.24</v>
          </cell>
          <cell r="AP368">
            <v>0</v>
          </cell>
          <cell r="AQ368">
            <v>0</v>
          </cell>
          <cell r="AR368">
            <v>0</v>
          </cell>
          <cell r="AS368">
            <v>0</v>
          </cell>
          <cell r="AT368">
            <v>0</v>
          </cell>
          <cell r="AU368">
            <v>902571.24</v>
          </cell>
          <cell r="AV368">
            <v>902571.24</v>
          </cell>
          <cell r="AW368">
            <v>616</v>
          </cell>
          <cell r="AX368">
            <v>0</v>
          </cell>
          <cell r="AY368">
            <v>0</v>
          </cell>
          <cell r="AZ368">
            <v>0</v>
          </cell>
          <cell r="BA368">
            <v>0</v>
          </cell>
          <cell r="BB368">
            <v>0</v>
          </cell>
          <cell r="BC368">
            <v>493357</v>
          </cell>
          <cell r="BL368">
            <v>0</v>
          </cell>
          <cell r="CA368">
            <v>616</v>
          </cell>
          <cell r="CB368">
            <v>616</v>
          </cell>
          <cell r="CC368" t="str">
            <v>AYER SHIRLEY</v>
          </cell>
          <cell r="CD368">
            <v>850043.24</v>
          </cell>
          <cell r="CE368">
            <v>925972</v>
          </cell>
          <cell r="CF368">
            <v>0</v>
          </cell>
          <cell r="CG368">
            <v>62727.6</v>
          </cell>
          <cell r="CH368">
            <v>0</v>
          </cell>
          <cell r="CI368">
            <v>0</v>
          </cell>
          <cell r="CJ368">
            <v>62727.6</v>
          </cell>
          <cell r="CK368">
            <v>17903.839137355924</v>
          </cell>
          <cell r="DA368">
            <v>616</v>
          </cell>
          <cell r="DB368" t="str">
            <v>AYER SHIRLEY</v>
          </cell>
          <cell r="DG368">
            <v>0</v>
          </cell>
          <cell r="DK368">
            <v>0</v>
          </cell>
          <cell r="DL368">
            <v>0</v>
          </cell>
          <cell r="DN368">
            <v>0</v>
          </cell>
          <cell r="DP368">
            <v>0</v>
          </cell>
          <cell r="DQ368">
            <v>0</v>
          </cell>
          <cell r="DR368">
            <v>0</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W369">
            <v>618</v>
          </cell>
          <cell r="AX369">
            <v>0</v>
          </cell>
          <cell r="AY369">
            <v>0</v>
          </cell>
          <cell r="AZ369">
            <v>0</v>
          </cell>
          <cell r="BA369">
            <v>0</v>
          </cell>
          <cell r="BB369">
            <v>0</v>
          </cell>
          <cell r="BC369">
            <v>493357</v>
          </cell>
          <cell r="BL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10</v>
          </cell>
          <cell r="E370">
            <v>173321.69999999998</v>
          </cell>
          <cell r="F370">
            <v>0</v>
          </cell>
          <cell r="G370">
            <v>9380</v>
          </cell>
          <cell r="H370">
            <v>182701.69999999998</v>
          </cell>
          <cell r="J370">
            <v>9380</v>
          </cell>
          <cell r="K370">
            <v>14595.699999999983</v>
          </cell>
          <cell r="L370">
            <v>23975.699999999983</v>
          </cell>
          <cell r="N370">
            <v>158726</v>
          </cell>
          <cell r="P370">
            <v>9380</v>
          </cell>
          <cell r="Q370">
            <v>438.71428505164067</v>
          </cell>
          <cell r="R370">
            <v>0</v>
          </cell>
          <cell r="S370">
            <v>0</v>
          </cell>
          <cell r="T370">
            <v>14595.699999999983</v>
          </cell>
          <cell r="U370">
            <v>24414.414285051622</v>
          </cell>
          <cell r="W370">
            <v>24414.414285051622</v>
          </cell>
          <cell r="AA370">
            <v>620</v>
          </cell>
          <cell r="AB370">
            <v>10</v>
          </cell>
          <cell r="AC370">
            <v>0</v>
          </cell>
          <cell r="AD370">
            <v>0</v>
          </cell>
          <cell r="AE370">
            <v>0</v>
          </cell>
          <cell r="AF370">
            <v>0</v>
          </cell>
          <cell r="AG370">
            <v>0</v>
          </cell>
          <cell r="AH370">
            <v>174223</v>
          </cell>
          <cell r="AI370">
            <v>901.3</v>
          </cell>
          <cell r="AJ370">
            <v>0</v>
          </cell>
          <cell r="AK370">
            <v>0</v>
          </cell>
          <cell r="AL370">
            <v>173321.69999999998</v>
          </cell>
          <cell r="AM370">
            <v>0</v>
          </cell>
          <cell r="AN370">
            <v>9380</v>
          </cell>
          <cell r="AO370">
            <v>182701.69999999998</v>
          </cell>
          <cell r="AP370">
            <v>0</v>
          </cell>
          <cell r="AQ370">
            <v>438.71428505164067</v>
          </cell>
          <cell r="AR370">
            <v>0</v>
          </cell>
          <cell r="AS370">
            <v>0</v>
          </cell>
          <cell r="AT370">
            <v>438.71428505164067</v>
          </cell>
          <cell r="AU370">
            <v>183140.41428505161</v>
          </cell>
          <cell r="AV370">
            <v>183140.41428505161</v>
          </cell>
          <cell r="AW370">
            <v>620</v>
          </cell>
          <cell r="AX370">
            <v>0</v>
          </cell>
          <cell r="AY370">
            <v>0</v>
          </cell>
          <cell r="AZ370">
            <v>0</v>
          </cell>
          <cell r="BA370">
            <v>0</v>
          </cell>
          <cell r="BB370">
            <v>438.71428505164067</v>
          </cell>
          <cell r="BC370">
            <v>493357</v>
          </cell>
          <cell r="BL370">
            <v>0</v>
          </cell>
          <cell r="CA370">
            <v>620</v>
          </cell>
          <cell r="CB370">
            <v>707</v>
          </cell>
          <cell r="CC370" t="str">
            <v>BERLIN BOYLSTON</v>
          </cell>
          <cell r="CD370">
            <v>173321.69999999998</v>
          </cell>
          <cell r="CE370">
            <v>158726</v>
          </cell>
          <cell r="CF370">
            <v>14595.699999999983</v>
          </cell>
          <cell r="CG370">
            <v>0</v>
          </cell>
          <cell r="CH370">
            <v>0</v>
          </cell>
          <cell r="CI370">
            <v>0</v>
          </cell>
          <cell r="CJ370">
            <v>14595.699999999983</v>
          </cell>
          <cell r="CK370">
            <v>14595.699999999983</v>
          </cell>
          <cell r="DA370">
            <v>620</v>
          </cell>
          <cell r="DB370" t="str">
            <v>BERLIN BOYLSTON</v>
          </cell>
          <cell r="DG370">
            <v>0</v>
          </cell>
          <cell r="DK370">
            <v>0</v>
          </cell>
          <cell r="DL370">
            <v>0</v>
          </cell>
          <cell r="DN370">
            <v>0</v>
          </cell>
          <cell r="DP370">
            <v>14595.699999999983</v>
          </cell>
          <cell r="DQ370">
            <v>23975.699999999983</v>
          </cell>
          <cell r="DR370">
            <v>-9380</v>
          </cell>
          <cell r="DT370">
            <v>0</v>
          </cell>
          <cell r="EB370" t="str">
            <v>fy20</v>
          </cell>
          <cell r="EC370">
            <v>-620</v>
          </cell>
        </row>
        <row r="371">
          <cell r="A371">
            <v>622</v>
          </cell>
          <cell r="B371">
            <v>765</v>
          </cell>
          <cell r="C371" t="str">
            <v>BLACKSTONE MILLVILLE</v>
          </cell>
          <cell r="D371">
            <v>54</v>
          </cell>
          <cell r="E371">
            <v>743015.94000000006</v>
          </cell>
          <cell r="F371">
            <v>0</v>
          </cell>
          <cell r="G371">
            <v>50652</v>
          </cell>
          <cell r="H371">
            <v>793667.94000000006</v>
          </cell>
          <cell r="J371">
            <v>50652</v>
          </cell>
          <cell r="K371">
            <v>180328.10147251678</v>
          </cell>
          <cell r="L371">
            <v>230980.10147251678</v>
          </cell>
          <cell r="N371">
            <v>562687.83852748328</v>
          </cell>
          <cell r="P371">
            <v>50652</v>
          </cell>
          <cell r="Q371">
            <v>2058.1777065804645</v>
          </cell>
          <cell r="R371">
            <v>0</v>
          </cell>
          <cell r="S371">
            <v>0</v>
          </cell>
          <cell r="T371">
            <v>180328.10147251678</v>
          </cell>
          <cell r="U371">
            <v>233038.27917909724</v>
          </cell>
          <cell r="W371">
            <v>447742.11770658055</v>
          </cell>
          <cell r="AA371">
            <v>622</v>
          </cell>
          <cell r="AB371">
            <v>54</v>
          </cell>
          <cell r="AC371">
            <v>0</v>
          </cell>
          <cell r="AD371">
            <v>0</v>
          </cell>
          <cell r="AE371">
            <v>0</v>
          </cell>
          <cell r="AF371">
            <v>0</v>
          </cell>
          <cell r="AG371">
            <v>0</v>
          </cell>
          <cell r="AH371">
            <v>749436</v>
          </cell>
          <cell r="AI371">
            <v>6420.06</v>
          </cell>
          <cell r="AJ371">
            <v>0</v>
          </cell>
          <cell r="AK371">
            <v>0</v>
          </cell>
          <cell r="AL371">
            <v>743015.94000000006</v>
          </cell>
          <cell r="AM371">
            <v>0</v>
          </cell>
          <cell r="AN371">
            <v>50652</v>
          </cell>
          <cell r="AO371">
            <v>793667.94000000006</v>
          </cell>
          <cell r="AP371">
            <v>0</v>
          </cell>
          <cell r="AQ371">
            <v>2058.1777065804645</v>
          </cell>
          <cell r="AR371">
            <v>0</v>
          </cell>
          <cell r="AS371">
            <v>0</v>
          </cell>
          <cell r="AT371">
            <v>2058.1777065804645</v>
          </cell>
          <cell r="AU371">
            <v>795726.11770658055</v>
          </cell>
          <cell r="AV371">
            <v>795726.11770658055</v>
          </cell>
          <cell r="AW371">
            <v>622</v>
          </cell>
          <cell r="AX371">
            <v>0</v>
          </cell>
          <cell r="AY371">
            <v>0</v>
          </cell>
          <cell r="AZ371">
            <v>0</v>
          </cell>
          <cell r="BA371">
            <v>0</v>
          </cell>
          <cell r="BB371">
            <v>2058.1777065804645</v>
          </cell>
          <cell r="BC371">
            <v>493357</v>
          </cell>
          <cell r="BL371">
            <v>0</v>
          </cell>
          <cell r="CA371">
            <v>622</v>
          </cell>
          <cell r="CB371">
            <v>765</v>
          </cell>
          <cell r="CC371" t="str">
            <v>BLACKSTONE MILLVILLE</v>
          </cell>
          <cell r="CD371">
            <v>743015.94000000006</v>
          </cell>
          <cell r="CE371">
            <v>581979</v>
          </cell>
          <cell r="CF371">
            <v>161036.94000000006</v>
          </cell>
          <cell r="CG371">
            <v>67588.2</v>
          </cell>
          <cell r="CH371">
            <v>166406.80000000002</v>
          </cell>
          <cell r="CI371">
            <v>0</v>
          </cell>
          <cell r="CJ371">
            <v>395031.94000000006</v>
          </cell>
          <cell r="CK371">
            <v>180328.10147251678</v>
          </cell>
          <cell r="DA371">
            <v>622</v>
          </cell>
          <cell r="DB371" t="str">
            <v>BLACKSTONE MILLVILLE</v>
          </cell>
          <cell r="DG371">
            <v>0</v>
          </cell>
          <cell r="DK371">
            <v>0</v>
          </cell>
          <cell r="DL371">
            <v>0</v>
          </cell>
          <cell r="DN371">
            <v>0</v>
          </cell>
          <cell r="DP371">
            <v>161036.94000000006</v>
          </cell>
          <cell r="DQ371">
            <v>211688.94000000006</v>
          </cell>
          <cell r="DR371">
            <v>-50652</v>
          </cell>
          <cell r="DT371">
            <v>0</v>
          </cell>
          <cell r="EC371">
            <v>-622</v>
          </cell>
        </row>
        <row r="372">
          <cell r="A372">
            <v>625</v>
          </cell>
          <cell r="B372">
            <v>710</v>
          </cell>
          <cell r="C372" t="str">
            <v>BRIDGEWATER RAYNHAM</v>
          </cell>
          <cell r="D372">
            <v>35</v>
          </cell>
          <cell r="E372">
            <v>538891.34999999986</v>
          </cell>
          <cell r="F372">
            <v>0</v>
          </cell>
          <cell r="G372">
            <v>32830</v>
          </cell>
          <cell r="H372">
            <v>571721.34999999986</v>
          </cell>
          <cell r="J372">
            <v>32830</v>
          </cell>
          <cell r="K372">
            <v>218906.34999999986</v>
          </cell>
          <cell r="L372">
            <v>251736.34999999986</v>
          </cell>
          <cell r="N372">
            <v>319985</v>
          </cell>
          <cell r="P372">
            <v>32830</v>
          </cell>
          <cell r="Q372">
            <v>20.976384030941034</v>
          </cell>
          <cell r="R372">
            <v>0</v>
          </cell>
          <cell r="S372">
            <v>0</v>
          </cell>
          <cell r="T372">
            <v>218906.34999999986</v>
          </cell>
          <cell r="U372">
            <v>251757.32638403081</v>
          </cell>
          <cell r="W372">
            <v>305606.52638403082</v>
          </cell>
          <cell r="AA372">
            <v>625</v>
          </cell>
          <cell r="AB372">
            <v>35</v>
          </cell>
          <cell r="AC372">
            <v>0</v>
          </cell>
          <cell r="AD372">
            <v>0</v>
          </cell>
          <cell r="AE372">
            <v>0</v>
          </cell>
          <cell r="AF372">
            <v>0</v>
          </cell>
          <cell r="AG372">
            <v>0</v>
          </cell>
          <cell r="AH372">
            <v>542965</v>
          </cell>
          <cell r="AI372">
            <v>4073.65</v>
          </cell>
          <cell r="AJ372">
            <v>0</v>
          </cell>
          <cell r="AK372">
            <v>0</v>
          </cell>
          <cell r="AL372">
            <v>538891.34999999986</v>
          </cell>
          <cell r="AM372">
            <v>0</v>
          </cell>
          <cell r="AN372">
            <v>32830</v>
          </cell>
          <cell r="AO372">
            <v>571721.34999999986</v>
          </cell>
          <cell r="AP372">
            <v>0</v>
          </cell>
          <cell r="AQ372">
            <v>20.976384030941034</v>
          </cell>
          <cell r="AR372">
            <v>0</v>
          </cell>
          <cell r="AS372">
            <v>0</v>
          </cell>
          <cell r="AT372">
            <v>20.976384030941034</v>
          </cell>
          <cell r="AU372">
            <v>571742.32638403086</v>
          </cell>
          <cell r="AV372">
            <v>571742.32638403086</v>
          </cell>
          <cell r="AW372">
            <v>625</v>
          </cell>
          <cell r="AX372">
            <v>0</v>
          </cell>
          <cell r="AY372">
            <v>0</v>
          </cell>
          <cell r="AZ372">
            <v>0</v>
          </cell>
          <cell r="BA372">
            <v>0</v>
          </cell>
          <cell r="BB372">
            <v>20.976384030941034</v>
          </cell>
          <cell r="BC372">
            <v>493357</v>
          </cell>
          <cell r="BL372">
            <v>0</v>
          </cell>
          <cell r="CA372">
            <v>625</v>
          </cell>
          <cell r="CB372">
            <v>710</v>
          </cell>
          <cell r="CC372" t="str">
            <v>BRIDGEWATER RAYNHAM</v>
          </cell>
          <cell r="CD372">
            <v>538891.34999999986</v>
          </cell>
          <cell r="CE372">
            <v>319985</v>
          </cell>
          <cell r="CF372">
            <v>218906.34999999986</v>
          </cell>
          <cell r="CG372">
            <v>0</v>
          </cell>
          <cell r="CH372">
            <v>53849.200000000004</v>
          </cell>
          <cell r="CI372">
            <v>0</v>
          </cell>
          <cell r="CJ372">
            <v>272755.54999999987</v>
          </cell>
          <cell r="CK372">
            <v>218906.34999999986</v>
          </cell>
          <cell r="DA372">
            <v>625</v>
          </cell>
          <cell r="DB372" t="str">
            <v>BRIDGEWATER RAYNHAM</v>
          </cell>
          <cell r="DG372">
            <v>0</v>
          </cell>
          <cell r="DK372">
            <v>0</v>
          </cell>
          <cell r="DL372">
            <v>0</v>
          </cell>
          <cell r="DN372">
            <v>0</v>
          </cell>
          <cell r="DP372">
            <v>218906.34999999986</v>
          </cell>
          <cell r="DQ372">
            <v>251736.34999999986</v>
          </cell>
          <cell r="DR372">
            <v>-32830</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W373">
            <v>632</v>
          </cell>
          <cell r="AX373">
            <v>0</v>
          </cell>
          <cell r="AY373">
            <v>0</v>
          </cell>
          <cell r="AZ373">
            <v>0</v>
          </cell>
          <cell r="BA373">
            <v>0</v>
          </cell>
          <cell r="BB373">
            <v>0</v>
          </cell>
          <cell r="BC373">
            <v>493357</v>
          </cell>
          <cell r="BL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30</v>
          </cell>
          <cell r="E374">
            <v>488986.30000000005</v>
          </cell>
          <cell r="F374">
            <v>0</v>
          </cell>
          <cell r="G374">
            <v>28140</v>
          </cell>
          <cell r="H374">
            <v>517126.30000000005</v>
          </cell>
          <cell r="J374">
            <v>28140</v>
          </cell>
          <cell r="K374">
            <v>70268.532487393342</v>
          </cell>
          <cell r="L374">
            <v>98408.532487393342</v>
          </cell>
          <cell r="N374">
            <v>418717.76751260669</v>
          </cell>
          <cell r="P374">
            <v>28140</v>
          </cell>
          <cell r="Q374">
            <v>0</v>
          </cell>
          <cell r="R374">
            <v>0</v>
          </cell>
          <cell r="S374">
            <v>0</v>
          </cell>
          <cell r="T374">
            <v>70268.532487393342</v>
          </cell>
          <cell r="U374">
            <v>98408.532487393342</v>
          </cell>
          <cell r="W374">
            <v>137520.10000000003</v>
          </cell>
          <cell r="AA374">
            <v>635</v>
          </cell>
          <cell r="AB374">
            <v>30</v>
          </cell>
          <cell r="AC374">
            <v>0</v>
          </cell>
          <cell r="AD374">
            <v>0</v>
          </cell>
          <cell r="AE374">
            <v>0</v>
          </cell>
          <cell r="AF374">
            <v>0</v>
          </cell>
          <cell r="AG374">
            <v>0</v>
          </cell>
          <cell r="AH374">
            <v>495265</v>
          </cell>
          <cell r="AI374">
            <v>6278.7</v>
          </cell>
          <cell r="AJ374">
            <v>0</v>
          </cell>
          <cell r="AK374">
            <v>0</v>
          </cell>
          <cell r="AL374">
            <v>488986.30000000005</v>
          </cell>
          <cell r="AM374">
            <v>0</v>
          </cell>
          <cell r="AN374">
            <v>28140</v>
          </cell>
          <cell r="AO374">
            <v>517126.30000000005</v>
          </cell>
          <cell r="AP374">
            <v>0</v>
          </cell>
          <cell r="AQ374">
            <v>0</v>
          </cell>
          <cell r="AR374">
            <v>0</v>
          </cell>
          <cell r="AS374">
            <v>0</v>
          </cell>
          <cell r="AT374">
            <v>0</v>
          </cell>
          <cell r="AU374">
            <v>517126.30000000005</v>
          </cell>
          <cell r="AV374">
            <v>517126.30000000005</v>
          </cell>
          <cell r="AW374">
            <v>635</v>
          </cell>
          <cell r="AX374">
            <v>0</v>
          </cell>
          <cell r="AY374">
            <v>0</v>
          </cell>
          <cell r="AZ374">
            <v>0</v>
          </cell>
          <cell r="BA374">
            <v>0</v>
          </cell>
          <cell r="BB374">
            <v>0</v>
          </cell>
          <cell r="BC374">
            <v>493357</v>
          </cell>
          <cell r="BL374">
            <v>0</v>
          </cell>
          <cell r="CA374">
            <v>635</v>
          </cell>
          <cell r="CB374">
            <v>712</v>
          </cell>
          <cell r="CC374" t="str">
            <v>CENTRAL BERKSHIRE</v>
          </cell>
          <cell r="CD374">
            <v>488986.30000000005</v>
          </cell>
          <cell r="CE374">
            <v>434340</v>
          </cell>
          <cell r="CF374">
            <v>54646.300000000047</v>
          </cell>
          <cell r="CG374">
            <v>54733.799999999996</v>
          </cell>
          <cell r="CH374">
            <v>0</v>
          </cell>
          <cell r="CI374">
            <v>0</v>
          </cell>
          <cell r="CJ374">
            <v>109380.10000000003</v>
          </cell>
          <cell r="CK374">
            <v>70268.532487393342</v>
          </cell>
          <cell r="DA374">
            <v>635</v>
          </cell>
          <cell r="DB374" t="str">
            <v>CENTRAL BERKSHIRE</v>
          </cell>
          <cell r="DG374">
            <v>0</v>
          </cell>
          <cell r="DK374">
            <v>0</v>
          </cell>
          <cell r="DL374">
            <v>0</v>
          </cell>
          <cell r="DN374">
            <v>0</v>
          </cell>
          <cell r="DP374">
            <v>54646.300000000047</v>
          </cell>
          <cell r="DQ374">
            <v>82786.300000000047</v>
          </cell>
          <cell r="DR374">
            <v>-28140</v>
          </cell>
          <cell r="DT374">
            <v>0</v>
          </cell>
          <cell r="EC374">
            <v>-635</v>
          </cell>
        </row>
        <row r="375">
          <cell r="A375">
            <v>640</v>
          </cell>
          <cell r="B375">
            <v>713</v>
          </cell>
          <cell r="C375" t="str">
            <v>CONCORD CARLISLE</v>
          </cell>
          <cell r="D375">
            <v>1</v>
          </cell>
          <cell r="E375">
            <v>19015.14</v>
          </cell>
          <cell r="F375">
            <v>0</v>
          </cell>
          <cell r="G375">
            <v>938</v>
          </cell>
          <cell r="H375">
            <v>19953.14</v>
          </cell>
          <cell r="J375">
            <v>938</v>
          </cell>
          <cell r="K375">
            <v>397.13999999999942</v>
          </cell>
          <cell r="L375">
            <v>1335.1399999999994</v>
          </cell>
          <cell r="N375">
            <v>18618</v>
          </cell>
          <cell r="P375">
            <v>938</v>
          </cell>
          <cell r="Q375">
            <v>0</v>
          </cell>
          <cell r="R375">
            <v>0</v>
          </cell>
          <cell r="S375">
            <v>0</v>
          </cell>
          <cell r="T375">
            <v>397.13999999999942</v>
          </cell>
          <cell r="U375">
            <v>1335.1399999999994</v>
          </cell>
          <cell r="W375">
            <v>1335.1399999999994</v>
          </cell>
          <cell r="AA375">
            <v>640</v>
          </cell>
          <cell r="AB375">
            <v>1</v>
          </cell>
          <cell r="AC375">
            <v>0</v>
          </cell>
          <cell r="AD375">
            <v>0</v>
          </cell>
          <cell r="AE375">
            <v>0</v>
          </cell>
          <cell r="AF375">
            <v>0</v>
          </cell>
          <cell r="AG375">
            <v>0</v>
          </cell>
          <cell r="AH375">
            <v>19063</v>
          </cell>
          <cell r="AI375">
            <v>47.86</v>
          </cell>
          <cell r="AJ375">
            <v>0</v>
          </cell>
          <cell r="AK375">
            <v>0</v>
          </cell>
          <cell r="AL375">
            <v>19015.14</v>
          </cell>
          <cell r="AM375">
            <v>0</v>
          </cell>
          <cell r="AN375">
            <v>938</v>
          </cell>
          <cell r="AO375">
            <v>19953.14</v>
          </cell>
          <cell r="AP375">
            <v>0</v>
          </cell>
          <cell r="AQ375">
            <v>0</v>
          </cell>
          <cell r="AR375">
            <v>0</v>
          </cell>
          <cell r="AS375">
            <v>0</v>
          </cell>
          <cell r="AT375">
            <v>0</v>
          </cell>
          <cell r="AU375">
            <v>19953.14</v>
          </cell>
          <cell r="AV375">
            <v>19953.14</v>
          </cell>
          <cell r="AW375">
            <v>640</v>
          </cell>
          <cell r="AX375">
            <v>0</v>
          </cell>
          <cell r="AY375">
            <v>0</v>
          </cell>
          <cell r="AZ375">
            <v>0</v>
          </cell>
          <cell r="BA375">
            <v>0</v>
          </cell>
          <cell r="BB375">
            <v>0</v>
          </cell>
          <cell r="BC375">
            <v>493357</v>
          </cell>
          <cell r="BL375">
            <v>0</v>
          </cell>
          <cell r="CA375">
            <v>640</v>
          </cell>
          <cell r="CB375">
            <v>713</v>
          </cell>
          <cell r="CC375" t="str">
            <v>CONCORD CARLISLE</v>
          </cell>
          <cell r="CD375">
            <v>19015.14</v>
          </cell>
          <cell r="CE375">
            <v>18618</v>
          </cell>
          <cell r="CF375">
            <v>397.13999999999942</v>
          </cell>
          <cell r="CG375">
            <v>0</v>
          </cell>
          <cell r="CH375">
            <v>0</v>
          </cell>
          <cell r="CI375">
            <v>0</v>
          </cell>
          <cell r="CJ375">
            <v>397.13999999999942</v>
          </cell>
          <cell r="CK375">
            <v>397.13999999999942</v>
          </cell>
          <cell r="DA375">
            <v>640</v>
          </cell>
          <cell r="DB375" t="str">
            <v>CONCORD CARLISLE</v>
          </cell>
          <cell r="DG375">
            <v>0</v>
          </cell>
          <cell r="DK375">
            <v>0</v>
          </cell>
          <cell r="DL375">
            <v>0</v>
          </cell>
          <cell r="DN375">
            <v>0</v>
          </cell>
          <cell r="DP375">
            <v>397.13999999999942</v>
          </cell>
          <cell r="DQ375">
            <v>1335.1399999999994</v>
          </cell>
          <cell r="DR375">
            <v>-938</v>
          </cell>
          <cell r="DT375">
            <v>0</v>
          </cell>
          <cell r="EC375">
            <v>-640</v>
          </cell>
        </row>
        <row r="376">
          <cell r="A376">
            <v>645</v>
          </cell>
          <cell r="B376">
            <v>714</v>
          </cell>
          <cell r="C376" t="str">
            <v>DENNIS YARMOUTH</v>
          </cell>
          <cell r="D376">
            <v>130</v>
          </cell>
          <cell r="E376">
            <v>2105764</v>
          </cell>
          <cell r="F376">
            <v>0</v>
          </cell>
          <cell r="G376">
            <v>121940</v>
          </cell>
          <cell r="H376">
            <v>2227704</v>
          </cell>
          <cell r="J376">
            <v>121940</v>
          </cell>
          <cell r="K376">
            <v>1310.4296393840755</v>
          </cell>
          <cell r="L376">
            <v>123250.42963938408</v>
          </cell>
          <cell r="N376">
            <v>2104453.5703606158</v>
          </cell>
          <cell r="P376">
            <v>121940</v>
          </cell>
          <cell r="Q376">
            <v>0</v>
          </cell>
          <cell r="R376">
            <v>0</v>
          </cell>
          <cell r="S376">
            <v>0</v>
          </cell>
          <cell r="T376">
            <v>1310.4296393840755</v>
          </cell>
          <cell r="U376">
            <v>123250.42963938408</v>
          </cell>
          <cell r="W376">
            <v>246536</v>
          </cell>
          <cell r="AA376">
            <v>645</v>
          </cell>
          <cell r="AB376">
            <v>130</v>
          </cell>
          <cell r="AC376">
            <v>0</v>
          </cell>
          <cell r="AD376">
            <v>0</v>
          </cell>
          <cell r="AE376">
            <v>0</v>
          </cell>
          <cell r="AF376">
            <v>0</v>
          </cell>
          <cell r="AG376">
            <v>0</v>
          </cell>
          <cell r="AH376">
            <v>2105764</v>
          </cell>
          <cell r="AI376">
            <v>0</v>
          </cell>
          <cell r="AJ376">
            <v>0</v>
          </cell>
          <cell r="AK376">
            <v>0</v>
          </cell>
          <cell r="AL376">
            <v>2105764</v>
          </cell>
          <cell r="AM376">
            <v>0</v>
          </cell>
          <cell r="AN376">
            <v>121940</v>
          </cell>
          <cell r="AO376">
            <v>2227704</v>
          </cell>
          <cell r="AP376">
            <v>0</v>
          </cell>
          <cell r="AQ376">
            <v>0</v>
          </cell>
          <cell r="AR376">
            <v>0</v>
          </cell>
          <cell r="AS376">
            <v>0</v>
          </cell>
          <cell r="AT376">
            <v>0</v>
          </cell>
          <cell r="AU376">
            <v>2227704</v>
          </cell>
          <cell r="AV376">
            <v>2227704</v>
          </cell>
          <cell r="AW376">
            <v>645</v>
          </cell>
          <cell r="AX376">
            <v>0</v>
          </cell>
          <cell r="AY376">
            <v>0</v>
          </cell>
          <cell r="AZ376">
            <v>0</v>
          </cell>
          <cell r="BA376">
            <v>0</v>
          </cell>
          <cell r="BB376">
            <v>0</v>
          </cell>
          <cell r="BC376">
            <v>493357</v>
          </cell>
          <cell r="BL376">
            <v>0</v>
          </cell>
          <cell r="CA376">
            <v>645</v>
          </cell>
          <cell r="CB376">
            <v>714</v>
          </cell>
          <cell r="CC376" t="str">
            <v>DENNIS YARMOUTH</v>
          </cell>
          <cell r="CD376">
            <v>2105764</v>
          </cell>
          <cell r="CE376">
            <v>2123373</v>
          </cell>
          <cell r="CF376">
            <v>0</v>
          </cell>
          <cell r="CG376">
            <v>4591.2</v>
          </cell>
          <cell r="CH376">
            <v>120004.8</v>
          </cell>
          <cell r="CI376">
            <v>0</v>
          </cell>
          <cell r="CJ376">
            <v>124596</v>
          </cell>
          <cell r="CK376">
            <v>1310.4296393840755</v>
          </cell>
          <cell r="DA376">
            <v>645</v>
          </cell>
          <cell r="DB376" t="str">
            <v>DENNIS YARMOUTH</v>
          </cell>
          <cell r="DG376">
            <v>0</v>
          </cell>
          <cell r="DK376">
            <v>0</v>
          </cell>
          <cell r="DL376">
            <v>0</v>
          </cell>
          <cell r="DN376">
            <v>0</v>
          </cell>
          <cell r="DP376">
            <v>0</v>
          </cell>
          <cell r="DQ376">
            <v>104331</v>
          </cell>
          <cell r="DR376">
            <v>-104331</v>
          </cell>
          <cell r="DT376">
            <v>0</v>
          </cell>
          <cell r="EC376">
            <v>-645</v>
          </cell>
        </row>
        <row r="377">
          <cell r="A377">
            <v>650</v>
          </cell>
          <cell r="B377">
            <v>715</v>
          </cell>
          <cell r="C377" t="str">
            <v>DIGHTON REHOBOTH</v>
          </cell>
          <cell r="D377">
            <v>9</v>
          </cell>
          <cell r="E377">
            <v>141076.54999999999</v>
          </cell>
          <cell r="F377">
            <v>0</v>
          </cell>
          <cell r="G377">
            <v>8442</v>
          </cell>
          <cell r="H377">
            <v>149518.54999999999</v>
          </cell>
          <cell r="J377">
            <v>8442</v>
          </cell>
          <cell r="K377">
            <v>52332.549999999988</v>
          </cell>
          <cell r="L377">
            <v>60774.549999999988</v>
          </cell>
          <cell r="N377">
            <v>88744</v>
          </cell>
          <cell r="P377">
            <v>8442</v>
          </cell>
          <cell r="Q377">
            <v>0</v>
          </cell>
          <cell r="R377">
            <v>0</v>
          </cell>
          <cell r="S377">
            <v>0</v>
          </cell>
          <cell r="T377">
            <v>52332.549999999988</v>
          </cell>
          <cell r="U377">
            <v>60774.549999999988</v>
          </cell>
          <cell r="W377">
            <v>74850.949999999983</v>
          </cell>
          <cell r="AA377">
            <v>650</v>
          </cell>
          <cell r="AB377">
            <v>9</v>
          </cell>
          <cell r="AC377">
            <v>0</v>
          </cell>
          <cell r="AD377">
            <v>0</v>
          </cell>
          <cell r="AE377">
            <v>0</v>
          </cell>
          <cell r="AF377">
            <v>2</v>
          </cell>
          <cell r="AG377">
            <v>0</v>
          </cell>
          <cell r="AH377">
            <v>142355</v>
          </cell>
          <cell r="AI377">
            <v>1278.4499999999998</v>
          </cell>
          <cell r="AJ377">
            <v>0</v>
          </cell>
          <cell r="AK377">
            <v>0</v>
          </cell>
          <cell r="AL377">
            <v>141076.54999999999</v>
          </cell>
          <cell r="AM377">
            <v>0</v>
          </cell>
          <cell r="AN377">
            <v>8442</v>
          </cell>
          <cell r="AO377">
            <v>149518.55000000002</v>
          </cell>
          <cell r="AP377">
            <v>0</v>
          </cell>
          <cell r="AQ377">
            <v>0</v>
          </cell>
          <cell r="AR377">
            <v>0</v>
          </cell>
          <cell r="AS377">
            <v>0</v>
          </cell>
          <cell r="AT377">
            <v>0</v>
          </cell>
          <cell r="AU377">
            <v>149518.55000000002</v>
          </cell>
          <cell r="AV377">
            <v>149518.55000000002</v>
          </cell>
          <cell r="AW377">
            <v>650</v>
          </cell>
          <cell r="AX377">
            <v>0</v>
          </cell>
          <cell r="AY377">
            <v>0</v>
          </cell>
          <cell r="AZ377">
            <v>0</v>
          </cell>
          <cell r="BA377">
            <v>0</v>
          </cell>
          <cell r="BB377">
            <v>0</v>
          </cell>
          <cell r="BC377">
            <v>493357</v>
          </cell>
          <cell r="BL377">
            <v>0</v>
          </cell>
          <cell r="CA377">
            <v>650</v>
          </cell>
          <cell r="CB377">
            <v>715</v>
          </cell>
          <cell r="CC377" t="str">
            <v>DIGHTON REHOBOTH</v>
          </cell>
          <cell r="CD377">
            <v>141076.54999999999</v>
          </cell>
          <cell r="CE377">
            <v>88744</v>
          </cell>
          <cell r="CF377">
            <v>52332.549999999988</v>
          </cell>
          <cell r="CG377">
            <v>0</v>
          </cell>
          <cell r="CH377">
            <v>14076.400000000001</v>
          </cell>
          <cell r="CI377">
            <v>0</v>
          </cell>
          <cell r="CJ377">
            <v>66408.949999999983</v>
          </cell>
          <cell r="CK377">
            <v>52332.549999999988</v>
          </cell>
          <cell r="DA377">
            <v>650</v>
          </cell>
          <cell r="DB377" t="str">
            <v>DIGHTON REHOBOTH</v>
          </cell>
          <cell r="DG377">
            <v>0</v>
          </cell>
          <cell r="DK377">
            <v>0</v>
          </cell>
          <cell r="DL377">
            <v>0</v>
          </cell>
          <cell r="DN377">
            <v>0</v>
          </cell>
          <cell r="DP377">
            <v>52332.549999999988</v>
          </cell>
          <cell r="DQ377">
            <v>60774.550000000017</v>
          </cell>
          <cell r="DR377">
            <v>-8442.0000000000291</v>
          </cell>
          <cell r="DT377">
            <v>0</v>
          </cell>
          <cell r="EC377">
            <v>-650</v>
          </cell>
        </row>
        <row r="378">
          <cell r="A378">
            <v>655</v>
          </cell>
          <cell r="B378">
            <v>716</v>
          </cell>
          <cell r="C378" t="str">
            <v>DOVER SHERBORN</v>
          </cell>
          <cell r="D378">
            <v>2</v>
          </cell>
          <cell r="E378">
            <v>38517.599999999999</v>
          </cell>
          <cell r="F378">
            <v>0</v>
          </cell>
          <cell r="G378">
            <v>1876</v>
          </cell>
          <cell r="H378">
            <v>40393.599999999999</v>
          </cell>
          <cell r="J378">
            <v>1876</v>
          </cell>
          <cell r="K378">
            <v>38517.599999999999</v>
          </cell>
          <cell r="L378">
            <v>40393.599999999999</v>
          </cell>
          <cell r="N378">
            <v>0</v>
          </cell>
          <cell r="P378">
            <v>1876</v>
          </cell>
          <cell r="Q378">
            <v>0</v>
          </cell>
          <cell r="R378">
            <v>0</v>
          </cell>
          <cell r="S378">
            <v>0</v>
          </cell>
          <cell r="T378">
            <v>38517.599999999999</v>
          </cell>
          <cell r="U378">
            <v>40393.599999999999</v>
          </cell>
          <cell r="W378">
            <v>40393.599999999999</v>
          </cell>
          <cell r="AA378">
            <v>655</v>
          </cell>
          <cell r="AB378">
            <v>2</v>
          </cell>
          <cell r="AC378">
            <v>0</v>
          </cell>
          <cell r="AD378">
            <v>0</v>
          </cell>
          <cell r="AE378">
            <v>0</v>
          </cell>
          <cell r="AF378">
            <v>0</v>
          </cell>
          <cell r="AG378">
            <v>0</v>
          </cell>
          <cell r="AH378">
            <v>38688</v>
          </cell>
          <cell r="AI378">
            <v>170.4</v>
          </cell>
          <cell r="AJ378">
            <v>0</v>
          </cell>
          <cell r="AK378">
            <v>0</v>
          </cell>
          <cell r="AL378">
            <v>38517.599999999999</v>
          </cell>
          <cell r="AM378">
            <v>0</v>
          </cell>
          <cell r="AN378">
            <v>1876</v>
          </cell>
          <cell r="AO378">
            <v>40393.599999999999</v>
          </cell>
          <cell r="AP378">
            <v>0</v>
          </cell>
          <cell r="AQ378">
            <v>0</v>
          </cell>
          <cell r="AR378">
            <v>0</v>
          </cell>
          <cell r="AS378">
            <v>0</v>
          </cell>
          <cell r="AT378">
            <v>0</v>
          </cell>
          <cell r="AU378">
            <v>40393.599999999999</v>
          </cell>
          <cell r="AV378">
            <v>40393.599999999999</v>
          </cell>
          <cell r="AW378">
            <v>655</v>
          </cell>
          <cell r="AX378">
            <v>0</v>
          </cell>
          <cell r="AY378">
            <v>0</v>
          </cell>
          <cell r="AZ378">
            <v>0</v>
          </cell>
          <cell r="BA378">
            <v>0</v>
          </cell>
          <cell r="BB378">
            <v>0</v>
          </cell>
          <cell r="BC378">
            <v>493357</v>
          </cell>
          <cell r="BL378">
            <v>0</v>
          </cell>
          <cell r="CA378">
            <v>655</v>
          </cell>
          <cell r="CB378">
            <v>716</v>
          </cell>
          <cell r="CC378" t="str">
            <v>DOVER SHERBORN</v>
          </cell>
          <cell r="CD378">
            <v>38517.599999999999</v>
          </cell>
          <cell r="CE378">
            <v>0</v>
          </cell>
          <cell r="CF378">
            <v>38517.599999999999</v>
          </cell>
          <cell r="CG378">
            <v>0</v>
          </cell>
          <cell r="CH378">
            <v>0</v>
          </cell>
          <cell r="CI378">
            <v>0</v>
          </cell>
          <cell r="CJ378">
            <v>38517.599999999999</v>
          </cell>
          <cell r="CK378">
            <v>38517.599999999999</v>
          </cell>
          <cell r="DA378">
            <v>655</v>
          </cell>
          <cell r="DB378" t="str">
            <v>DOVER SHERBORN</v>
          </cell>
          <cell r="DG378">
            <v>0</v>
          </cell>
          <cell r="DK378">
            <v>0</v>
          </cell>
          <cell r="DL378">
            <v>0</v>
          </cell>
          <cell r="DN378">
            <v>0</v>
          </cell>
          <cell r="DP378">
            <v>38517.599999999999</v>
          </cell>
          <cell r="DQ378">
            <v>40393.599999999999</v>
          </cell>
          <cell r="DR378">
            <v>-1876</v>
          </cell>
          <cell r="DT378">
            <v>0</v>
          </cell>
          <cell r="EC378">
            <v>-655</v>
          </cell>
        </row>
        <row r="379">
          <cell r="A379">
            <v>658</v>
          </cell>
          <cell r="B379">
            <v>780</v>
          </cell>
          <cell r="C379" t="str">
            <v>DUDLEY CHARLTON</v>
          </cell>
          <cell r="D379">
            <v>16</v>
          </cell>
          <cell r="E379">
            <v>199151.52</v>
          </cell>
          <cell r="F379">
            <v>0</v>
          </cell>
          <cell r="G379">
            <v>15008</v>
          </cell>
          <cell r="H379">
            <v>214159.52</v>
          </cell>
          <cell r="J379">
            <v>15008</v>
          </cell>
          <cell r="K379">
            <v>24189.978834484733</v>
          </cell>
          <cell r="L379">
            <v>39197.978834484733</v>
          </cell>
          <cell r="N379">
            <v>174961.54116551526</v>
          </cell>
          <cell r="P379">
            <v>15008</v>
          </cell>
          <cell r="Q379">
            <v>0</v>
          </cell>
          <cell r="R379">
            <v>0</v>
          </cell>
          <cell r="S379">
            <v>0</v>
          </cell>
          <cell r="T379">
            <v>24189.978834484733</v>
          </cell>
          <cell r="U379">
            <v>39197.978834484733</v>
          </cell>
          <cell r="W379">
            <v>82629.719999999987</v>
          </cell>
          <cell r="AA379">
            <v>658</v>
          </cell>
          <cell r="AB379">
            <v>16</v>
          </cell>
          <cell r="AC379">
            <v>0</v>
          </cell>
          <cell r="AD379">
            <v>0</v>
          </cell>
          <cell r="AE379">
            <v>0</v>
          </cell>
          <cell r="AF379">
            <v>0</v>
          </cell>
          <cell r="AG379">
            <v>0</v>
          </cell>
          <cell r="AH379">
            <v>201120</v>
          </cell>
          <cell r="AI379">
            <v>1968.48</v>
          </cell>
          <cell r="AJ379">
            <v>0</v>
          </cell>
          <cell r="AK379">
            <v>0</v>
          </cell>
          <cell r="AL379">
            <v>199151.52</v>
          </cell>
          <cell r="AM379">
            <v>0</v>
          </cell>
          <cell r="AN379">
            <v>15008</v>
          </cell>
          <cell r="AO379">
            <v>214159.52</v>
          </cell>
          <cell r="AP379">
            <v>0</v>
          </cell>
          <cell r="AQ379">
            <v>0</v>
          </cell>
          <cell r="AR379">
            <v>0</v>
          </cell>
          <cell r="AS379">
            <v>0</v>
          </cell>
          <cell r="AT379">
            <v>0</v>
          </cell>
          <cell r="AU379">
            <v>214159.52</v>
          </cell>
          <cell r="AV379">
            <v>214159.52</v>
          </cell>
          <cell r="AW379">
            <v>658</v>
          </cell>
          <cell r="AX379">
            <v>0</v>
          </cell>
          <cell r="AY379">
            <v>0</v>
          </cell>
          <cell r="AZ379">
            <v>0</v>
          </cell>
          <cell r="BA379">
            <v>0</v>
          </cell>
          <cell r="BB379">
            <v>0</v>
          </cell>
          <cell r="BC379">
            <v>493357</v>
          </cell>
          <cell r="BL379">
            <v>0</v>
          </cell>
          <cell r="CA379">
            <v>658</v>
          </cell>
          <cell r="CB379">
            <v>780</v>
          </cell>
          <cell r="CC379" t="str">
            <v>DUDLEY CHARLTON</v>
          </cell>
          <cell r="CD379">
            <v>199151.52</v>
          </cell>
          <cell r="CE379">
            <v>181880</v>
          </cell>
          <cell r="CF379">
            <v>17271.51999999999</v>
          </cell>
          <cell r="CG379">
            <v>24239.399999999998</v>
          </cell>
          <cell r="CH379">
            <v>26110.800000000003</v>
          </cell>
          <cell r="CI379">
            <v>0</v>
          </cell>
          <cell r="CJ379">
            <v>67621.719999999987</v>
          </cell>
          <cell r="CK379">
            <v>24189.978834484733</v>
          </cell>
          <cell r="DA379">
            <v>658</v>
          </cell>
          <cell r="DB379" t="str">
            <v>DUDLEY CHARLTON</v>
          </cell>
          <cell r="DG379">
            <v>0</v>
          </cell>
          <cell r="DK379">
            <v>0</v>
          </cell>
          <cell r="DL379">
            <v>0</v>
          </cell>
          <cell r="DN379">
            <v>0</v>
          </cell>
          <cell r="DP379">
            <v>17271.51999999999</v>
          </cell>
          <cell r="DQ379">
            <v>32279.51999999999</v>
          </cell>
          <cell r="DR379">
            <v>-15008</v>
          </cell>
          <cell r="DT379">
            <v>0</v>
          </cell>
          <cell r="EC379">
            <v>-658</v>
          </cell>
        </row>
        <row r="380">
          <cell r="A380">
            <v>660</v>
          </cell>
          <cell r="B380">
            <v>776</v>
          </cell>
          <cell r="C380" t="str">
            <v>NAUSET</v>
          </cell>
          <cell r="D380">
            <v>92</v>
          </cell>
          <cell r="E380">
            <v>1815699.8800000001</v>
          </cell>
          <cell r="F380">
            <v>0</v>
          </cell>
          <cell r="G380">
            <v>86296</v>
          </cell>
          <cell r="H380">
            <v>1901995.8800000001</v>
          </cell>
          <cell r="J380">
            <v>86296</v>
          </cell>
          <cell r="K380">
            <v>397545.08362300607</v>
          </cell>
          <cell r="L380">
            <v>483841.08362300607</v>
          </cell>
          <cell r="N380">
            <v>1418154.7963769941</v>
          </cell>
          <cell r="P380">
            <v>86296</v>
          </cell>
          <cell r="Q380">
            <v>641.97543085920279</v>
          </cell>
          <cell r="R380">
            <v>0</v>
          </cell>
          <cell r="S380">
            <v>0</v>
          </cell>
          <cell r="T380">
            <v>397545.08362300607</v>
          </cell>
          <cell r="U380">
            <v>484483.05905386526</v>
          </cell>
          <cell r="W380">
            <v>650739.05543085933</v>
          </cell>
          <cell r="AA380">
            <v>660</v>
          </cell>
          <cell r="AB380">
            <v>92</v>
          </cell>
          <cell r="AC380">
            <v>0</v>
          </cell>
          <cell r="AD380">
            <v>0</v>
          </cell>
          <cell r="AE380">
            <v>0</v>
          </cell>
          <cell r="AF380">
            <v>0</v>
          </cell>
          <cell r="AG380">
            <v>0</v>
          </cell>
          <cell r="AH380">
            <v>1843011</v>
          </cell>
          <cell r="AI380">
            <v>27311.120000000006</v>
          </cell>
          <cell r="AJ380">
            <v>0</v>
          </cell>
          <cell r="AK380">
            <v>0</v>
          </cell>
          <cell r="AL380">
            <v>1815699.8800000001</v>
          </cell>
          <cell r="AM380">
            <v>0</v>
          </cell>
          <cell r="AN380">
            <v>86296</v>
          </cell>
          <cell r="AO380">
            <v>1901995.8800000001</v>
          </cell>
          <cell r="AP380">
            <v>0</v>
          </cell>
          <cell r="AQ380">
            <v>641.97543085920279</v>
          </cell>
          <cell r="AR380">
            <v>0</v>
          </cell>
          <cell r="AS380">
            <v>0</v>
          </cell>
          <cell r="AT380">
            <v>641.97543085920279</v>
          </cell>
          <cell r="AU380">
            <v>1902637.8554308594</v>
          </cell>
          <cell r="AV380">
            <v>1902637.8554308594</v>
          </cell>
          <cell r="AW380">
            <v>660</v>
          </cell>
          <cell r="AX380">
            <v>0</v>
          </cell>
          <cell r="AY380">
            <v>0</v>
          </cell>
          <cell r="AZ380">
            <v>0</v>
          </cell>
          <cell r="BA380">
            <v>0</v>
          </cell>
          <cell r="BB380">
            <v>641.97543085920279</v>
          </cell>
          <cell r="BC380">
            <v>493357</v>
          </cell>
          <cell r="BL380">
            <v>0</v>
          </cell>
          <cell r="CA380">
            <v>660</v>
          </cell>
          <cell r="CB380">
            <v>776</v>
          </cell>
          <cell r="CC380" t="str">
            <v>NAUSET</v>
          </cell>
          <cell r="CD380">
            <v>1815699.8800000001</v>
          </cell>
          <cell r="CE380">
            <v>1484562</v>
          </cell>
          <cell r="CF380">
            <v>331137.88000000012</v>
          </cell>
          <cell r="CG380">
            <v>232663.19999999998</v>
          </cell>
          <cell r="CH380">
            <v>0</v>
          </cell>
          <cell r="CI380">
            <v>0</v>
          </cell>
          <cell r="CJ380">
            <v>563801.08000000007</v>
          </cell>
          <cell r="CK380">
            <v>397545.08362300607</v>
          </cell>
          <cell r="DA380">
            <v>660</v>
          </cell>
          <cell r="DB380" t="str">
            <v>NAUSET</v>
          </cell>
          <cell r="DG380">
            <v>0</v>
          </cell>
          <cell r="DK380">
            <v>0</v>
          </cell>
          <cell r="DL380">
            <v>0</v>
          </cell>
          <cell r="DN380">
            <v>0</v>
          </cell>
          <cell r="DP380">
            <v>331137.88000000012</v>
          </cell>
          <cell r="DQ380">
            <v>417433.88000000012</v>
          </cell>
          <cell r="DR380">
            <v>-86296</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W381">
            <v>662</v>
          </cell>
          <cell r="AX381">
            <v>0</v>
          </cell>
          <cell r="AY381">
            <v>0</v>
          </cell>
          <cell r="AZ381">
            <v>0</v>
          </cell>
          <cell r="BA381">
            <v>0</v>
          </cell>
          <cell r="BB381">
            <v>0</v>
          </cell>
          <cell r="BC381">
            <v>493357</v>
          </cell>
          <cell r="BL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15</v>
          </cell>
          <cell r="E382">
            <v>223776.55</v>
          </cell>
          <cell r="F382">
            <v>0</v>
          </cell>
          <cell r="G382">
            <v>14070</v>
          </cell>
          <cell r="H382">
            <v>237846.55</v>
          </cell>
          <cell r="J382">
            <v>14070</v>
          </cell>
          <cell r="K382">
            <v>19296.94609622853</v>
          </cell>
          <cell r="L382">
            <v>33366.94609622853</v>
          </cell>
          <cell r="N382">
            <v>204479.60390377147</v>
          </cell>
          <cell r="P382">
            <v>14070</v>
          </cell>
          <cell r="Q382">
            <v>378.65986686457904</v>
          </cell>
          <cell r="R382">
            <v>0</v>
          </cell>
          <cell r="S382">
            <v>0</v>
          </cell>
          <cell r="T382">
            <v>19296.94609622853</v>
          </cell>
          <cell r="U382">
            <v>33745.605963093112</v>
          </cell>
          <cell r="W382">
            <v>54363.609866864557</v>
          </cell>
          <cell r="AA382">
            <v>665</v>
          </cell>
          <cell r="AB382">
            <v>15</v>
          </cell>
          <cell r="AC382">
            <v>0</v>
          </cell>
          <cell r="AD382">
            <v>0</v>
          </cell>
          <cell r="AE382">
            <v>0</v>
          </cell>
          <cell r="AF382">
            <v>0</v>
          </cell>
          <cell r="AG382">
            <v>0</v>
          </cell>
          <cell r="AH382">
            <v>227716</v>
          </cell>
          <cell r="AI382">
            <v>3939.4500000000007</v>
          </cell>
          <cell r="AJ382">
            <v>0</v>
          </cell>
          <cell r="AK382">
            <v>0</v>
          </cell>
          <cell r="AL382">
            <v>223776.55</v>
          </cell>
          <cell r="AM382">
            <v>0</v>
          </cell>
          <cell r="AN382">
            <v>14070</v>
          </cell>
          <cell r="AO382">
            <v>237846.55</v>
          </cell>
          <cell r="AP382">
            <v>0</v>
          </cell>
          <cell r="AQ382">
            <v>378.65986686457904</v>
          </cell>
          <cell r="AR382">
            <v>0</v>
          </cell>
          <cell r="AS382">
            <v>0</v>
          </cell>
          <cell r="AT382">
            <v>378.65986686457904</v>
          </cell>
          <cell r="AU382">
            <v>238225.20986686455</v>
          </cell>
          <cell r="AV382">
            <v>238225.20986686455</v>
          </cell>
          <cell r="AW382">
            <v>665</v>
          </cell>
          <cell r="AX382">
            <v>0</v>
          </cell>
          <cell r="AY382">
            <v>0</v>
          </cell>
          <cell r="AZ382">
            <v>0</v>
          </cell>
          <cell r="BA382">
            <v>0</v>
          </cell>
          <cell r="BB382">
            <v>378.65986686457904</v>
          </cell>
          <cell r="BC382">
            <v>493357</v>
          </cell>
          <cell r="BL382">
            <v>0</v>
          </cell>
          <cell r="CA382">
            <v>665</v>
          </cell>
          <cell r="CB382">
            <v>718</v>
          </cell>
          <cell r="CC382" t="str">
            <v>FREETOWN LAKEVILLE</v>
          </cell>
          <cell r="CD382">
            <v>223776.55</v>
          </cell>
          <cell r="CE382">
            <v>212715</v>
          </cell>
          <cell r="CF382">
            <v>11061.549999999988</v>
          </cell>
          <cell r="CG382">
            <v>28853.399999999998</v>
          </cell>
          <cell r="CH382">
            <v>0</v>
          </cell>
          <cell r="CI382">
            <v>0</v>
          </cell>
          <cell r="CJ382">
            <v>39914.949999999983</v>
          </cell>
          <cell r="CK382">
            <v>19296.94609622853</v>
          </cell>
          <cell r="DA382">
            <v>665</v>
          </cell>
          <cell r="DB382" t="str">
            <v>FREETOWN LAKEVILLE</v>
          </cell>
          <cell r="DG382">
            <v>0</v>
          </cell>
          <cell r="DK382">
            <v>0</v>
          </cell>
          <cell r="DL382">
            <v>0</v>
          </cell>
          <cell r="DN382">
            <v>0</v>
          </cell>
          <cell r="DP382">
            <v>11061.549999999988</v>
          </cell>
          <cell r="DQ382">
            <v>25131.549999999988</v>
          </cell>
          <cell r="DR382">
            <v>-14070</v>
          </cell>
          <cell r="DT382">
            <v>0</v>
          </cell>
          <cell r="EB382" t="str">
            <v>fy12</v>
          </cell>
          <cell r="EC382">
            <v>-665</v>
          </cell>
        </row>
        <row r="383">
          <cell r="A383">
            <v>670</v>
          </cell>
          <cell r="B383">
            <v>720</v>
          </cell>
          <cell r="C383" t="str">
            <v>FRONTIER</v>
          </cell>
          <cell r="D383">
            <v>42</v>
          </cell>
          <cell r="E383">
            <v>826969.89999999979</v>
          </cell>
          <cell r="F383">
            <v>0</v>
          </cell>
          <cell r="G383">
            <v>39396</v>
          </cell>
          <cell r="H383">
            <v>866365.89999999979</v>
          </cell>
          <cell r="J383">
            <v>39396</v>
          </cell>
          <cell r="K383">
            <v>720.63354972924583</v>
          </cell>
          <cell r="L383">
            <v>40116.633549729246</v>
          </cell>
          <cell r="N383">
            <v>826249.26645027054</v>
          </cell>
          <cell r="P383">
            <v>39396</v>
          </cell>
          <cell r="Q383">
            <v>0</v>
          </cell>
          <cell r="R383">
            <v>0</v>
          </cell>
          <cell r="S383">
            <v>0</v>
          </cell>
          <cell r="T383">
            <v>720.63354972924583</v>
          </cell>
          <cell r="U383">
            <v>40116.633549729246</v>
          </cell>
          <cell r="W383">
            <v>76181.200000000012</v>
          </cell>
          <cell r="AA383">
            <v>670</v>
          </cell>
          <cell r="AB383">
            <v>42</v>
          </cell>
          <cell r="AC383">
            <v>0</v>
          </cell>
          <cell r="AD383">
            <v>0</v>
          </cell>
          <cell r="AE383">
            <v>0</v>
          </cell>
          <cell r="AF383">
            <v>0</v>
          </cell>
          <cell r="AG383">
            <v>0</v>
          </cell>
          <cell r="AH383">
            <v>828904</v>
          </cell>
          <cell r="AI383">
            <v>1934.0999999999992</v>
          </cell>
          <cell r="AJ383">
            <v>0</v>
          </cell>
          <cell r="AK383">
            <v>0</v>
          </cell>
          <cell r="AL383">
            <v>826969.89999999979</v>
          </cell>
          <cell r="AM383">
            <v>0</v>
          </cell>
          <cell r="AN383">
            <v>39396</v>
          </cell>
          <cell r="AO383">
            <v>866365.89999999979</v>
          </cell>
          <cell r="AP383">
            <v>0</v>
          </cell>
          <cell r="AQ383">
            <v>0</v>
          </cell>
          <cell r="AR383">
            <v>0</v>
          </cell>
          <cell r="AS383">
            <v>0</v>
          </cell>
          <cell r="AT383">
            <v>0</v>
          </cell>
          <cell r="AU383">
            <v>866365.89999999979</v>
          </cell>
          <cell r="AV383">
            <v>866365.89999999979</v>
          </cell>
          <cell r="AW383">
            <v>670</v>
          </cell>
          <cell r="AX383">
            <v>0</v>
          </cell>
          <cell r="AY383">
            <v>0</v>
          </cell>
          <cell r="AZ383">
            <v>0</v>
          </cell>
          <cell r="BA383">
            <v>0</v>
          </cell>
          <cell r="BB383">
            <v>0</v>
          </cell>
          <cell r="BC383">
            <v>493357</v>
          </cell>
          <cell r="BL383">
            <v>0</v>
          </cell>
          <cell r="CA383">
            <v>670</v>
          </cell>
          <cell r="CB383">
            <v>720</v>
          </cell>
          <cell r="CC383" t="str">
            <v>FRONTIER</v>
          </cell>
          <cell r="CD383">
            <v>826969.89999999979</v>
          </cell>
          <cell r="CE383">
            <v>842506</v>
          </cell>
          <cell r="CF383">
            <v>0</v>
          </cell>
          <cell r="CG383">
            <v>2524.7999999999997</v>
          </cell>
          <cell r="CH383">
            <v>34260.400000000001</v>
          </cell>
          <cell r="CI383">
            <v>0</v>
          </cell>
          <cell r="CJ383">
            <v>36785.200000000004</v>
          </cell>
          <cell r="CK383">
            <v>720.63354972924583</v>
          </cell>
          <cell r="DA383">
            <v>670</v>
          </cell>
          <cell r="DB383" t="str">
            <v>FRONTIER</v>
          </cell>
          <cell r="DG383">
            <v>0</v>
          </cell>
          <cell r="DK383">
            <v>0</v>
          </cell>
          <cell r="DL383">
            <v>0</v>
          </cell>
          <cell r="DN383">
            <v>0</v>
          </cell>
          <cell r="DP383">
            <v>0</v>
          </cell>
          <cell r="DQ383">
            <v>23859.89999999979</v>
          </cell>
          <cell r="DR383">
            <v>-23859.89999999979</v>
          </cell>
          <cell r="DT383">
            <v>0</v>
          </cell>
          <cell r="EC383">
            <v>-670</v>
          </cell>
        </row>
        <row r="384">
          <cell r="A384">
            <v>672</v>
          </cell>
          <cell r="B384">
            <v>721</v>
          </cell>
          <cell r="C384" t="str">
            <v>GATEWAY</v>
          </cell>
          <cell r="D384">
            <v>6</v>
          </cell>
          <cell r="E384">
            <v>96446</v>
          </cell>
          <cell r="F384">
            <v>0</v>
          </cell>
          <cell r="G384">
            <v>5628</v>
          </cell>
          <cell r="H384">
            <v>102074</v>
          </cell>
          <cell r="J384">
            <v>5628</v>
          </cell>
          <cell r="K384">
            <v>8559.6983578909403</v>
          </cell>
          <cell r="L384">
            <v>14187.69835789094</v>
          </cell>
          <cell r="N384">
            <v>87886.301642109058</v>
          </cell>
          <cell r="P384">
            <v>5628</v>
          </cell>
          <cell r="Q384">
            <v>0</v>
          </cell>
          <cell r="R384">
            <v>0</v>
          </cell>
          <cell r="S384">
            <v>0</v>
          </cell>
          <cell r="T384">
            <v>8559.6983578909403</v>
          </cell>
          <cell r="U384">
            <v>14187.69835789094</v>
          </cell>
          <cell r="W384">
            <v>26680.799999999999</v>
          </cell>
          <cell r="AA384">
            <v>672</v>
          </cell>
          <cell r="AB384">
            <v>6</v>
          </cell>
          <cell r="AC384">
            <v>0</v>
          </cell>
          <cell r="AD384">
            <v>0</v>
          </cell>
          <cell r="AE384">
            <v>0</v>
          </cell>
          <cell r="AF384">
            <v>0</v>
          </cell>
          <cell r="AG384">
            <v>0</v>
          </cell>
          <cell r="AH384">
            <v>96446</v>
          </cell>
          <cell r="AI384">
            <v>0</v>
          </cell>
          <cell r="AJ384">
            <v>0</v>
          </cell>
          <cell r="AK384">
            <v>0</v>
          </cell>
          <cell r="AL384">
            <v>96446</v>
          </cell>
          <cell r="AM384">
            <v>0</v>
          </cell>
          <cell r="AN384">
            <v>5628</v>
          </cell>
          <cell r="AO384">
            <v>102074</v>
          </cell>
          <cell r="AP384">
            <v>0</v>
          </cell>
          <cell r="AQ384">
            <v>0</v>
          </cell>
          <cell r="AR384">
            <v>0</v>
          </cell>
          <cell r="AS384">
            <v>0</v>
          </cell>
          <cell r="AT384">
            <v>0</v>
          </cell>
          <cell r="AU384">
            <v>102074</v>
          </cell>
          <cell r="AV384">
            <v>102074</v>
          </cell>
          <cell r="AW384">
            <v>672</v>
          </cell>
          <cell r="AX384">
            <v>0</v>
          </cell>
          <cell r="AY384">
            <v>0</v>
          </cell>
          <cell r="AZ384">
            <v>0</v>
          </cell>
          <cell r="BA384">
            <v>0</v>
          </cell>
          <cell r="BB384">
            <v>0</v>
          </cell>
          <cell r="BC384">
            <v>493357</v>
          </cell>
          <cell r="BL384">
            <v>0</v>
          </cell>
          <cell r="CA384">
            <v>672</v>
          </cell>
          <cell r="CB384">
            <v>721</v>
          </cell>
          <cell r="CC384" t="str">
            <v>GATEWAY</v>
          </cell>
          <cell r="CD384">
            <v>96446</v>
          </cell>
          <cell r="CE384">
            <v>92785</v>
          </cell>
          <cell r="CF384">
            <v>3661</v>
          </cell>
          <cell r="CG384">
            <v>17163</v>
          </cell>
          <cell r="CH384">
            <v>228.8</v>
          </cell>
          <cell r="CI384">
            <v>0</v>
          </cell>
          <cell r="CJ384">
            <v>21052.799999999999</v>
          </cell>
          <cell r="CK384">
            <v>8559.6983578909403</v>
          </cell>
          <cell r="DA384">
            <v>672</v>
          </cell>
          <cell r="DB384" t="str">
            <v>GATEWAY</v>
          </cell>
          <cell r="DG384">
            <v>0</v>
          </cell>
          <cell r="DK384">
            <v>0</v>
          </cell>
          <cell r="DL384">
            <v>0</v>
          </cell>
          <cell r="DN384">
            <v>0</v>
          </cell>
          <cell r="DP384">
            <v>3661</v>
          </cell>
          <cell r="DQ384">
            <v>9289</v>
          </cell>
          <cell r="DR384">
            <v>-5628</v>
          </cell>
          <cell r="DT384">
            <v>0</v>
          </cell>
          <cell r="EB384" t="str">
            <v>fy16</v>
          </cell>
          <cell r="EC384">
            <v>-672</v>
          </cell>
        </row>
        <row r="385">
          <cell r="A385">
            <v>673</v>
          </cell>
          <cell r="B385">
            <v>772</v>
          </cell>
          <cell r="C385" t="str">
            <v>GROTON DUNSTABLE</v>
          </cell>
          <cell r="D385">
            <v>48</v>
          </cell>
          <cell r="E385">
            <v>830299</v>
          </cell>
          <cell r="F385">
            <v>0</v>
          </cell>
          <cell r="G385">
            <v>45024</v>
          </cell>
          <cell r="H385">
            <v>875323</v>
          </cell>
          <cell r="J385">
            <v>45024</v>
          </cell>
          <cell r="K385">
            <v>157622</v>
          </cell>
          <cell r="L385">
            <v>202646</v>
          </cell>
          <cell r="N385">
            <v>672677</v>
          </cell>
          <cell r="P385">
            <v>45024</v>
          </cell>
          <cell r="Q385">
            <v>0</v>
          </cell>
          <cell r="R385">
            <v>0</v>
          </cell>
          <cell r="S385">
            <v>0</v>
          </cell>
          <cell r="T385">
            <v>157622</v>
          </cell>
          <cell r="U385">
            <v>202646</v>
          </cell>
          <cell r="W385">
            <v>202646</v>
          </cell>
          <cell r="AA385">
            <v>673</v>
          </cell>
          <cell r="AB385">
            <v>48</v>
          </cell>
          <cell r="AC385">
            <v>0</v>
          </cell>
          <cell r="AD385">
            <v>0</v>
          </cell>
          <cell r="AE385">
            <v>0</v>
          </cell>
          <cell r="AF385">
            <v>0</v>
          </cell>
          <cell r="AG385">
            <v>0</v>
          </cell>
          <cell r="AH385">
            <v>830299</v>
          </cell>
          <cell r="AI385">
            <v>0</v>
          </cell>
          <cell r="AJ385">
            <v>0</v>
          </cell>
          <cell r="AK385">
            <v>0</v>
          </cell>
          <cell r="AL385">
            <v>830299</v>
          </cell>
          <cell r="AM385">
            <v>0</v>
          </cell>
          <cell r="AN385">
            <v>45024</v>
          </cell>
          <cell r="AO385">
            <v>875323</v>
          </cell>
          <cell r="AP385">
            <v>0</v>
          </cell>
          <cell r="AQ385">
            <v>0</v>
          </cell>
          <cell r="AR385">
            <v>0</v>
          </cell>
          <cell r="AS385">
            <v>0</v>
          </cell>
          <cell r="AT385">
            <v>0</v>
          </cell>
          <cell r="AU385">
            <v>875323</v>
          </cell>
          <cell r="AV385">
            <v>875323</v>
          </cell>
          <cell r="AW385">
            <v>673</v>
          </cell>
          <cell r="AX385">
            <v>0</v>
          </cell>
          <cell r="AY385">
            <v>0</v>
          </cell>
          <cell r="AZ385">
            <v>0</v>
          </cell>
          <cell r="BA385">
            <v>0</v>
          </cell>
          <cell r="BB385">
            <v>0</v>
          </cell>
          <cell r="BC385">
            <v>493357</v>
          </cell>
          <cell r="BL385">
            <v>0</v>
          </cell>
          <cell r="CA385">
            <v>673</v>
          </cell>
          <cell r="CB385">
            <v>772</v>
          </cell>
          <cell r="CC385" t="str">
            <v>GROTON DUNSTABLE</v>
          </cell>
          <cell r="CD385">
            <v>830299</v>
          </cell>
          <cell r="CE385">
            <v>672677</v>
          </cell>
          <cell r="CF385">
            <v>157622</v>
          </cell>
          <cell r="CG385">
            <v>0</v>
          </cell>
          <cell r="CH385">
            <v>0</v>
          </cell>
          <cell r="CI385">
            <v>0</v>
          </cell>
          <cell r="CJ385">
            <v>157622</v>
          </cell>
          <cell r="CK385">
            <v>157622</v>
          </cell>
          <cell r="DA385">
            <v>673</v>
          </cell>
          <cell r="DB385" t="str">
            <v>GROTON DUNSTABLE</v>
          </cell>
          <cell r="DG385">
            <v>0</v>
          </cell>
          <cell r="DK385">
            <v>0</v>
          </cell>
          <cell r="DL385">
            <v>0</v>
          </cell>
          <cell r="DN385">
            <v>0</v>
          </cell>
          <cell r="DP385">
            <v>157622</v>
          </cell>
          <cell r="DQ385">
            <v>202646</v>
          </cell>
          <cell r="DR385">
            <v>-45024</v>
          </cell>
          <cell r="DT385">
            <v>0</v>
          </cell>
          <cell r="EC385">
            <v>-673</v>
          </cell>
        </row>
        <row r="386">
          <cell r="A386">
            <v>674</v>
          </cell>
          <cell r="B386">
            <v>764</v>
          </cell>
          <cell r="C386" t="str">
            <v>GILL MONTAGUE</v>
          </cell>
          <cell r="D386">
            <v>72</v>
          </cell>
          <cell r="E386">
            <v>1210750</v>
          </cell>
          <cell r="F386">
            <v>0</v>
          </cell>
          <cell r="G386">
            <v>67536</v>
          </cell>
          <cell r="H386">
            <v>1278286</v>
          </cell>
          <cell r="J386">
            <v>67536</v>
          </cell>
          <cell r="K386">
            <v>227299.76833222402</v>
          </cell>
          <cell r="L386">
            <v>294835.76833222399</v>
          </cell>
          <cell r="N386">
            <v>983450.23166777601</v>
          </cell>
          <cell r="P386">
            <v>67536</v>
          </cell>
          <cell r="Q386">
            <v>0</v>
          </cell>
          <cell r="R386">
            <v>0</v>
          </cell>
          <cell r="S386">
            <v>0</v>
          </cell>
          <cell r="T386">
            <v>227299.76833222402</v>
          </cell>
          <cell r="U386">
            <v>294835.76833222399</v>
          </cell>
          <cell r="W386">
            <v>369124.2</v>
          </cell>
          <cell r="AA386">
            <v>674</v>
          </cell>
          <cell r="AB386">
            <v>72</v>
          </cell>
          <cell r="AC386">
            <v>0</v>
          </cell>
          <cell r="AD386">
            <v>0</v>
          </cell>
          <cell r="AE386">
            <v>0</v>
          </cell>
          <cell r="AF386">
            <v>0</v>
          </cell>
          <cell r="AG386">
            <v>0</v>
          </cell>
          <cell r="AH386">
            <v>1210750</v>
          </cell>
          <cell r="AI386">
            <v>0</v>
          </cell>
          <cell r="AJ386">
            <v>0</v>
          </cell>
          <cell r="AK386">
            <v>0</v>
          </cell>
          <cell r="AL386">
            <v>1210750</v>
          </cell>
          <cell r="AM386">
            <v>0</v>
          </cell>
          <cell r="AN386">
            <v>67536</v>
          </cell>
          <cell r="AO386">
            <v>1278286</v>
          </cell>
          <cell r="AP386">
            <v>0</v>
          </cell>
          <cell r="AQ386">
            <v>0</v>
          </cell>
          <cell r="AR386">
            <v>0</v>
          </cell>
          <cell r="AS386">
            <v>0</v>
          </cell>
          <cell r="AT386">
            <v>0</v>
          </cell>
          <cell r="AU386">
            <v>1278286</v>
          </cell>
          <cell r="AV386">
            <v>1278286</v>
          </cell>
          <cell r="AW386">
            <v>674</v>
          </cell>
          <cell r="AX386">
            <v>0</v>
          </cell>
          <cell r="AY386">
            <v>0</v>
          </cell>
          <cell r="AZ386">
            <v>0</v>
          </cell>
          <cell r="BA386">
            <v>0</v>
          </cell>
          <cell r="BB386">
            <v>0</v>
          </cell>
          <cell r="BC386">
            <v>493357</v>
          </cell>
          <cell r="BL386">
            <v>0</v>
          </cell>
          <cell r="CA386">
            <v>674</v>
          </cell>
          <cell r="CB386">
            <v>764</v>
          </cell>
          <cell r="CC386" t="str">
            <v>GILL MONTAGUE</v>
          </cell>
          <cell r="CD386">
            <v>1210750</v>
          </cell>
          <cell r="CE386">
            <v>993666</v>
          </cell>
          <cell r="CF386">
            <v>217084</v>
          </cell>
          <cell r="CG386">
            <v>35791.799999999996</v>
          </cell>
          <cell r="CH386">
            <v>48712.4</v>
          </cell>
          <cell r="CI386">
            <v>0</v>
          </cell>
          <cell r="CJ386">
            <v>301588.2</v>
          </cell>
          <cell r="CK386">
            <v>227299.76833222402</v>
          </cell>
          <cell r="DA386">
            <v>674</v>
          </cell>
          <cell r="DB386" t="str">
            <v>GILL MONTAGUE</v>
          </cell>
          <cell r="DG386">
            <v>0</v>
          </cell>
          <cell r="DK386">
            <v>0</v>
          </cell>
          <cell r="DL386">
            <v>0</v>
          </cell>
          <cell r="DN386">
            <v>0</v>
          </cell>
          <cell r="DP386">
            <v>217084</v>
          </cell>
          <cell r="DQ386">
            <v>284620</v>
          </cell>
          <cell r="DR386">
            <v>-67536</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W387">
            <v>675</v>
          </cell>
          <cell r="AX387">
            <v>0</v>
          </cell>
          <cell r="AY387">
            <v>0</v>
          </cell>
          <cell r="AZ387">
            <v>0</v>
          </cell>
          <cell r="BA387">
            <v>0</v>
          </cell>
          <cell r="BB387">
            <v>0</v>
          </cell>
          <cell r="BC387">
            <v>493357</v>
          </cell>
          <cell r="BL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17</v>
          </cell>
          <cell r="E388">
            <v>271842</v>
          </cell>
          <cell r="F388">
            <v>0</v>
          </cell>
          <cell r="G388">
            <v>15946</v>
          </cell>
          <cell r="H388">
            <v>287788</v>
          </cell>
          <cell r="J388">
            <v>15946</v>
          </cell>
          <cell r="K388">
            <v>113246.31114515383</v>
          </cell>
          <cell r="L388">
            <v>129192.31114515383</v>
          </cell>
          <cell r="N388">
            <v>158595.68885484617</v>
          </cell>
          <cell r="P388">
            <v>15946</v>
          </cell>
          <cell r="Q388">
            <v>0</v>
          </cell>
          <cell r="R388">
            <v>0</v>
          </cell>
          <cell r="S388">
            <v>0</v>
          </cell>
          <cell r="T388">
            <v>113246.31114515383</v>
          </cell>
          <cell r="U388">
            <v>129192.31114515383</v>
          </cell>
          <cell r="W388">
            <v>147153.79999999999</v>
          </cell>
          <cell r="AA388">
            <v>680</v>
          </cell>
          <cell r="AB388">
            <v>17</v>
          </cell>
          <cell r="AC388">
            <v>0</v>
          </cell>
          <cell r="AD388">
            <v>0</v>
          </cell>
          <cell r="AE388">
            <v>0</v>
          </cell>
          <cell r="AF388">
            <v>0</v>
          </cell>
          <cell r="AG388">
            <v>0</v>
          </cell>
          <cell r="AH388">
            <v>271842</v>
          </cell>
          <cell r="AI388">
            <v>0</v>
          </cell>
          <cell r="AJ388">
            <v>0</v>
          </cell>
          <cell r="AK388">
            <v>0</v>
          </cell>
          <cell r="AL388">
            <v>271842</v>
          </cell>
          <cell r="AM388">
            <v>0</v>
          </cell>
          <cell r="AN388">
            <v>15946</v>
          </cell>
          <cell r="AO388">
            <v>287788</v>
          </cell>
          <cell r="AP388">
            <v>0</v>
          </cell>
          <cell r="AQ388">
            <v>0</v>
          </cell>
          <cell r="AR388">
            <v>0</v>
          </cell>
          <cell r="AS388">
            <v>0</v>
          </cell>
          <cell r="AT388">
            <v>0</v>
          </cell>
          <cell r="AU388">
            <v>287788</v>
          </cell>
          <cell r="AV388">
            <v>287788</v>
          </cell>
          <cell r="AW388">
            <v>680</v>
          </cell>
          <cell r="AX388">
            <v>0</v>
          </cell>
          <cell r="AY388">
            <v>0</v>
          </cell>
          <cell r="AZ388">
            <v>0</v>
          </cell>
          <cell r="BA388">
            <v>0</v>
          </cell>
          <cell r="BB388">
            <v>0</v>
          </cell>
          <cell r="BC388">
            <v>493357</v>
          </cell>
          <cell r="BL388">
            <v>0</v>
          </cell>
          <cell r="CA388">
            <v>680</v>
          </cell>
          <cell r="CB388">
            <v>725</v>
          </cell>
          <cell r="CC388" t="str">
            <v>HAMPDEN WILBRAHAM</v>
          </cell>
          <cell r="CD388">
            <v>271842</v>
          </cell>
          <cell r="CE388">
            <v>165770</v>
          </cell>
          <cell r="CF388">
            <v>106072</v>
          </cell>
          <cell r="CG388">
            <v>25135.8</v>
          </cell>
          <cell r="CH388">
            <v>0</v>
          </cell>
          <cell r="CI388">
            <v>0</v>
          </cell>
          <cell r="CJ388">
            <v>131207.79999999999</v>
          </cell>
          <cell r="CK388">
            <v>113246.31114515383</v>
          </cell>
          <cell r="DA388">
            <v>680</v>
          </cell>
          <cell r="DB388" t="str">
            <v>HAMPDEN WILBRAHAM</v>
          </cell>
          <cell r="DG388">
            <v>0</v>
          </cell>
          <cell r="DK388">
            <v>0</v>
          </cell>
          <cell r="DL388">
            <v>0</v>
          </cell>
          <cell r="DN388">
            <v>0</v>
          </cell>
          <cell r="DP388">
            <v>106072</v>
          </cell>
          <cell r="DQ388">
            <v>122018</v>
          </cell>
          <cell r="DR388">
            <v>-15946</v>
          </cell>
          <cell r="DT388">
            <v>0</v>
          </cell>
          <cell r="EC388">
            <v>-680</v>
          </cell>
        </row>
        <row r="389">
          <cell r="A389">
            <v>683</v>
          </cell>
          <cell r="B389">
            <v>726</v>
          </cell>
          <cell r="C389" t="str">
            <v>HAMPSHIRE</v>
          </cell>
          <cell r="D389">
            <v>22</v>
          </cell>
          <cell r="E389">
            <v>401116.18</v>
          </cell>
          <cell r="F389">
            <v>0</v>
          </cell>
          <cell r="G389">
            <v>20636</v>
          </cell>
          <cell r="H389">
            <v>421752.18</v>
          </cell>
          <cell r="J389">
            <v>20636</v>
          </cell>
          <cell r="K389">
            <v>18783.053168798404</v>
          </cell>
          <cell r="L389">
            <v>39419.053168798404</v>
          </cell>
          <cell r="N389">
            <v>382333.1268312016</v>
          </cell>
          <cell r="P389">
            <v>20636</v>
          </cell>
          <cell r="Q389">
            <v>0</v>
          </cell>
          <cell r="R389">
            <v>0</v>
          </cell>
          <cell r="S389">
            <v>0</v>
          </cell>
          <cell r="T389">
            <v>18783.053168798404</v>
          </cell>
          <cell r="U389">
            <v>39419.053168798404</v>
          </cell>
          <cell r="W389">
            <v>86444</v>
          </cell>
          <cell r="AA389">
            <v>683</v>
          </cell>
          <cell r="AB389">
            <v>22</v>
          </cell>
          <cell r="AC389">
            <v>0</v>
          </cell>
          <cell r="AD389">
            <v>0</v>
          </cell>
          <cell r="AE389">
            <v>0</v>
          </cell>
          <cell r="AF389">
            <v>0</v>
          </cell>
          <cell r="AG389">
            <v>0</v>
          </cell>
          <cell r="AH389">
            <v>401607</v>
          </cell>
          <cell r="AI389">
            <v>490.82</v>
          </cell>
          <cell r="AJ389">
            <v>0</v>
          </cell>
          <cell r="AK389">
            <v>0</v>
          </cell>
          <cell r="AL389">
            <v>401116.18</v>
          </cell>
          <cell r="AM389">
            <v>0</v>
          </cell>
          <cell r="AN389">
            <v>20636</v>
          </cell>
          <cell r="AO389">
            <v>421752.18000000005</v>
          </cell>
          <cell r="AP389">
            <v>0</v>
          </cell>
          <cell r="AQ389">
            <v>0</v>
          </cell>
          <cell r="AR389">
            <v>0</v>
          </cell>
          <cell r="AS389">
            <v>0</v>
          </cell>
          <cell r="AT389">
            <v>0</v>
          </cell>
          <cell r="AU389">
            <v>421752.18000000005</v>
          </cell>
          <cell r="AV389">
            <v>421752.18000000005</v>
          </cell>
          <cell r="AW389">
            <v>683</v>
          </cell>
          <cell r="AX389">
            <v>0</v>
          </cell>
          <cell r="AY389">
            <v>0</v>
          </cell>
          <cell r="AZ389">
            <v>0</v>
          </cell>
          <cell r="BA389">
            <v>0</v>
          </cell>
          <cell r="BB389">
            <v>0</v>
          </cell>
          <cell r="BC389">
            <v>493357</v>
          </cell>
          <cell r="BL389">
            <v>0</v>
          </cell>
          <cell r="CA389">
            <v>683</v>
          </cell>
          <cell r="CB389">
            <v>726</v>
          </cell>
          <cell r="CC389" t="str">
            <v>HAMPSHIRE</v>
          </cell>
          <cell r="CD389">
            <v>401116.18</v>
          </cell>
          <cell r="CE389">
            <v>418146</v>
          </cell>
          <cell r="CF389">
            <v>0</v>
          </cell>
          <cell r="CG389">
            <v>65808</v>
          </cell>
          <cell r="CH389">
            <v>0</v>
          </cell>
          <cell r="CI389">
            <v>0</v>
          </cell>
          <cell r="CJ389">
            <v>65808</v>
          </cell>
          <cell r="CK389">
            <v>18783.053168798404</v>
          </cell>
          <cell r="DA389">
            <v>683</v>
          </cell>
          <cell r="DB389" t="str">
            <v>HAMPSHIRE</v>
          </cell>
          <cell r="DG389">
            <v>0</v>
          </cell>
          <cell r="DK389">
            <v>0</v>
          </cell>
          <cell r="DL389">
            <v>0</v>
          </cell>
          <cell r="DN389">
            <v>0</v>
          </cell>
          <cell r="DP389">
            <v>0</v>
          </cell>
          <cell r="DQ389">
            <v>3606.1800000000512</v>
          </cell>
          <cell r="DR389">
            <v>-3606.1800000000512</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W390">
            <v>685</v>
          </cell>
          <cell r="AX390">
            <v>0</v>
          </cell>
          <cell r="AY390">
            <v>0</v>
          </cell>
          <cell r="AZ390">
            <v>0</v>
          </cell>
          <cell r="BA390">
            <v>0</v>
          </cell>
          <cell r="BB390">
            <v>0</v>
          </cell>
          <cell r="BC390">
            <v>493357</v>
          </cell>
          <cell r="BL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23</v>
          </cell>
          <cell r="E391">
            <v>347602.75999999995</v>
          </cell>
          <cell r="F391">
            <v>0</v>
          </cell>
          <cell r="G391">
            <v>21574</v>
          </cell>
          <cell r="H391">
            <v>369176.75999999995</v>
          </cell>
          <cell r="J391">
            <v>21574</v>
          </cell>
          <cell r="K391">
            <v>52126.961885990473</v>
          </cell>
          <cell r="L391">
            <v>73700.961885990473</v>
          </cell>
          <cell r="N391">
            <v>295475.79811400949</v>
          </cell>
          <cell r="P391">
            <v>21574</v>
          </cell>
          <cell r="Q391">
            <v>178.55060048415572</v>
          </cell>
          <cell r="R391">
            <v>0</v>
          </cell>
          <cell r="S391">
            <v>0</v>
          </cell>
          <cell r="T391">
            <v>52126.961885990473</v>
          </cell>
          <cell r="U391">
            <v>73879.512486474632</v>
          </cell>
          <cell r="W391">
            <v>136124.1106004841</v>
          </cell>
          <cell r="AA391">
            <v>690</v>
          </cell>
          <cell r="AB391">
            <v>23</v>
          </cell>
          <cell r="AC391">
            <v>0</v>
          </cell>
          <cell r="AD391">
            <v>0</v>
          </cell>
          <cell r="AE391">
            <v>0</v>
          </cell>
          <cell r="AF391">
            <v>0</v>
          </cell>
          <cell r="AG391">
            <v>0</v>
          </cell>
          <cell r="AH391">
            <v>348980</v>
          </cell>
          <cell r="AI391">
            <v>1377.24</v>
          </cell>
          <cell r="AJ391">
            <v>0</v>
          </cell>
          <cell r="AK391">
            <v>0</v>
          </cell>
          <cell r="AL391">
            <v>347602.75999999995</v>
          </cell>
          <cell r="AM391">
            <v>0</v>
          </cell>
          <cell r="AN391">
            <v>21574</v>
          </cell>
          <cell r="AO391">
            <v>369176.76</v>
          </cell>
          <cell r="AP391">
            <v>0</v>
          </cell>
          <cell r="AQ391">
            <v>178.55060048415572</v>
          </cell>
          <cell r="AR391">
            <v>0</v>
          </cell>
          <cell r="AS391">
            <v>0</v>
          </cell>
          <cell r="AT391">
            <v>178.55060048415572</v>
          </cell>
          <cell r="AU391">
            <v>369355.31060048414</v>
          </cell>
          <cell r="AV391">
            <v>369355.31060048414</v>
          </cell>
          <cell r="AW391">
            <v>690</v>
          </cell>
          <cell r="AX391">
            <v>0</v>
          </cell>
          <cell r="AY391">
            <v>0</v>
          </cell>
          <cell r="AZ391">
            <v>0</v>
          </cell>
          <cell r="BA391">
            <v>0</v>
          </cell>
          <cell r="BB391">
            <v>178.55060048415572</v>
          </cell>
          <cell r="BC391">
            <v>493357</v>
          </cell>
          <cell r="BL391">
            <v>0</v>
          </cell>
          <cell r="CA391">
            <v>690</v>
          </cell>
          <cell r="CB391">
            <v>728</v>
          </cell>
          <cell r="CC391" t="str">
            <v>KING PHILIP</v>
          </cell>
          <cell r="CD391">
            <v>347602.75999999995</v>
          </cell>
          <cell r="CE391">
            <v>316318</v>
          </cell>
          <cell r="CF391">
            <v>31284.759999999951</v>
          </cell>
          <cell r="CG391">
            <v>73022.399999999994</v>
          </cell>
          <cell r="CH391">
            <v>10064.400000000001</v>
          </cell>
          <cell r="CI391">
            <v>0</v>
          </cell>
          <cell r="CJ391">
            <v>114371.55999999994</v>
          </cell>
          <cell r="CK391">
            <v>52126.961885990473</v>
          </cell>
          <cell r="DA391">
            <v>690</v>
          </cell>
          <cell r="DB391" t="str">
            <v>KING PHILIP</v>
          </cell>
          <cell r="DG391">
            <v>0</v>
          </cell>
          <cell r="DK391">
            <v>0</v>
          </cell>
          <cell r="DL391">
            <v>0</v>
          </cell>
          <cell r="DN391">
            <v>0</v>
          </cell>
          <cell r="DP391">
            <v>31284.759999999951</v>
          </cell>
          <cell r="DQ391">
            <v>52858.760000000009</v>
          </cell>
          <cell r="DR391">
            <v>-21574.000000000058</v>
          </cell>
          <cell r="DT391">
            <v>0</v>
          </cell>
          <cell r="EC391">
            <v>-690</v>
          </cell>
        </row>
        <row r="392">
          <cell r="A392">
            <v>695</v>
          </cell>
          <cell r="B392">
            <v>729</v>
          </cell>
          <cell r="C392" t="str">
            <v>LINCOLN SUDBURY</v>
          </cell>
          <cell r="D392">
            <v>5</v>
          </cell>
          <cell r="E392">
            <v>91883.349999999991</v>
          </cell>
          <cell r="F392">
            <v>0</v>
          </cell>
          <cell r="G392">
            <v>4690</v>
          </cell>
          <cell r="H392">
            <v>96573.349999999991</v>
          </cell>
          <cell r="J392">
            <v>4690</v>
          </cell>
          <cell r="K392">
            <v>4841.1782123251687</v>
          </cell>
          <cell r="L392">
            <v>9531.1782123251687</v>
          </cell>
          <cell r="N392">
            <v>87042.17178767483</v>
          </cell>
          <cell r="P392">
            <v>4690</v>
          </cell>
          <cell r="Q392">
            <v>112.83032428156031</v>
          </cell>
          <cell r="R392">
            <v>0</v>
          </cell>
          <cell r="S392">
            <v>0</v>
          </cell>
          <cell r="T392">
            <v>4841.1782123251687</v>
          </cell>
          <cell r="U392">
            <v>9644.0085366067287</v>
          </cell>
          <cell r="W392">
            <v>32626.180324281551</v>
          </cell>
          <cell r="AA392">
            <v>695</v>
          </cell>
          <cell r="AB392">
            <v>5</v>
          </cell>
          <cell r="AC392">
            <v>0</v>
          </cell>
          <cell r="AD392">
            <v>0</v>
          </cell>
          <cell r="AE392">
            <v>0</v>
          </cell>
          <cell r="AF392">
            <v>0</v>
          </cell>
          <cell r="AG392">
            <v>0</v>
          </cell>
          <cell r="AH392">
            <v>92289</v>
          </cell>
          <cell r="AI392">
            <v>405.65</v>
          </cell>
          <cell r="AJ392">
            <v>0</v>
          </cell>
          <cell r="AK392">
            <v>0</v>
          </cell>
          <cell r="AL392">
            <v>91883.349999999991</v>
          </cell>
          <cell r="AM392">
            <v>0</v>
          </cell>
          <cell r="AN392">
            <v>4690</v>
          </cell>
          <cell r="AO392">
            <v>96573.349999999991</v>
          </cell>
          <cell r="AP392">
            <v>0</v>
          </cell>
          <cell r="AQ392">
            <v>112.83032428156031</v>
          </cell>
          <cell r="AR392">
            <v>0</v>
          </cell>
          <cell r="AS392">
            <v>0</v>
          </cell>
          <cell r="AT392">
            <v>112.83032428156031</v>
          </cell>
          <cell r="AU392">
            <v>96686.180324281551</v>
          </cell>
          <cell r="AV392">
            <v>96686.180324281551</v>
          </cell>
          <cell r="AW392">
            <v>695</v>
          </cell>
          <cell r="AX392">
            <v>0</v>
          </cell>
          <cell r="AY392">
            <v>0</v>
          </cell>
          <cell r="AZ392">
            <v>0</v>
          </cell>
          <cell r="BA392">
            <v>0</v>
          </cell>
          <cell r="BB392">
            <v>112.83032428156031</v>
          </cell>
          <cell r="BC392">
            <v>493357</v>
          </cell>
          <cell r="BL392">
            <v>0</v>
          </cell>
          <cell r="CA392">
            <v>695</v>
          </cell>
          <cell r="CB392">
            <v>729</v>
          </cell>
          <cell r="CC392" t="str">
            <v>LINCOLN SUDBURY</v>
          </cell>
          <cell r="CD392">
            <v>91883.349999999991</v>
          </cell>
          <cell r="CE392">
            <v>90670</v>
          </cell>
          <cell r="CF392">
            <v>1213.3499999999913</v>
          </cell>
          <cell r="CG392">
            <v>12710.4</v>
          </cell>
          <cell r="CH392">
            <v>13899.6</v>
          </cell>
          <cell r="CI392">
            <v>0</v>
          </cell>
          <cell r="CJ392">
            <v>27823.349999999991</v>
          </cell>
          <cell r="CK392">
            <v>4841.1782123251687</v>
          </cell>
          <cell r="DA392">
            <v>695</v>
          </cell>
          <cell r="DB392" t="str">
            <v>LINCOLN SUDBURY</v>
          </cell>
          <cell r="DG392">
            <v>0</v>
          </cell>
          <cell r="DK392">
            <v>0</v>
          </cell>
          <cell r="DL392">
            <v>0</v>
          </cell>
          <cell r="DN392">
            <v>0</v>
          </cell>
          <cell r="DP392">
            <v>1213.3499999999913</v>
          </cell>
          <cell r="DQ392">
            <v>5903.3499999999913</v>
          </cell>
          <cell r="DR392">
            <v>-4690</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W393">
            <v>698</v>
          </cell>
          <cell r="AX393">
            <v>0</v>
          </cell>
          <cell r="AY393">
            <v>0</v>
          </cell>
          <cell r="AZ393">
            <v>0</v>
          </cell>
          <cell r="BA393">
            <v>0</v>
          </cell>
          <cell r="BB393">
            <v>0</v>
          </cell>
          <cell r="BC393">
            <v>493357</v>
          </cell>
          <cell r="BL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42</v>
          </cell>
          <cell r="E394">
            <v>1152308.6399999999</v>
          </cell>
          <cell r="F394">
            <v>0</v>
          </cell>
          <cell r="G394">
            <v>39396</v>
          </cell>
          <cell r="H394">
            <v>1191704.6399999999</v>
          </cell>
          <cell r="J394">
            <v>39396</v>
          </cell>
          <cell r="K394">
            <v>293689.44824110984</v>
          </cell>
          <cell r="L394">
            <v>333085.44824110984</v>
          </cell>
          <cell r="N394">
            <v>858619.19175889005</v>
          </cell>
          <cell r="P394">
            <v>39396</v>
          </cell>
          <cell r="Q394">
            <v>0</v>
          </cell>
          <cell r="R394">
            <v>0</v>
          </cell>
          <cell r="S394">
            <v>0</v>
          </cell>
          <cell r="T394">
            <v>293689.44824110984</v>
          </cell>
          <cell r="U394">
            <v>333085.44824110984</v>
          </cell>
          <cell r="W394">
            <v>406417.43999999989</v>
          </cell>
          <cell r="AA394">
            <v>700</v>
          </cell>
          <cell r="AB394">
            <v>42</v>
          </cell>
          <cell r="AC394">
            <v>0</v>
          </cell>
          <cell r="AD394">
            <v>0</v>
          </cell>
          <cell r="AE394">
            <v>0</v>
          </cell>
          <cell r="AF394">
            <v>9</v>
          </cell>
          <cell r="AG394">
            <v>0</v>
          </cell>
          <cell r="AH394">
            <v>1156890</v>
          </cell>
          <cell r="AI394">
            <v>4581.3600000000006</v>
          </cell>
          <cell r="AJ394">
            <v>0</v>
          </cell>
          <cell r="AK394">
            <v>0</v>
          </cell>
          <cell r="AL394">
            <v>1152308.6399999999</v>
          </cell>
          <cell r="AM394">
            <v>0</v>
          </cell>
          <cell r="AN394">
            <v>39396</v>
          </cell>
          <cell r="AO394">
            <v>1191704.6399999999</v>
          </cell>
          <cell r="AP394">
            <v>0</v>
          </cell>
          <cell r="AQ394">
            <v>0</v>
          </cell>
          <cell r="AR394">
            <v>0</v>
          </cell>
          <cell r="AS394">
            <v>0</v>
          </cell>
          <cell r="AT394">
            <v>0</v>
          </cell>
          <cell r="AU394">
            <v>1191704.6399999999</v>
          </cell>
          <cell r="AV394">
            <v>1191704.6399999999</v>
          </cell>
          <cell r="AW394">
            <v>700</v>
          </cell>
          <cell r="AX394">
            <v>0</v>
          </cell>
          <cell r="AY394">
            <v>0</v>
          </cell>
          <cell r="AZ394">
            <v>0</v>
          </cell>
          <cell r="BA394">
            <v>0</v>
          </cell>
          <cell r="BB394">
            <v>0</v>
          </cell>
          <cell r="BC394">
            <v>493357</v>
          </cell>
          <cell r="BL394">
            <v>0</v>
          </cell>
          <cell r="CA394">
            <v>700</v>
          </cell>
          <cell r="CB394">
            <v>731</v>
          </cell>
          <cell r="CC394" t="str">
            <v>MARTHAS VINEYARD</v>
          </cell>
          <cell r="CD394">
            <v>1152308.6399999999</v>
          </cell>
          <cell r="CE394">
            <v>887910</v>
          </cell>
          <cell r="CF394">
            <v>264398.6399999999</v>
          </cell>
          <cell r="CG394">
            <v>102622.8</v>
          </cell>
          <cell r="CH394">
            <v>0</v>
          </cell>
          <cell r="CI394">
            <v>0</v>
          </cell>
          <cell r="CJ394">
            <v>367021.43999999989</v>
          </cell>
          <cell r="CK394">
            <v>293689.44824110984</v>
          </cell>
          <cell r="DA394">
            <v>700</v>
          </cell>
          <cell r="DB394" t="str">
            <v>MARTHAS VINEYARD</v>
          </cell>
          <cell r="DG394">
            <v>0</v>
          </cell>
          <cell r="DK394">
            <v>0</v>
          </cell>
          <cell r="DL394">
            <v>0</v>
          </cell>
          <cell r="DN394">
            <v>0</v>
          </cell>
          <cell r="DP394">
            <v>264398.6399999999</v>
          </cell>
          <cell r="DQ394">
            <v>303794.6399999999</v>
          </cell>
          <cell r="DR394">
            <v>-39396</v>
          </cell>
          <cell r="DT394">
            <v>0</v>
          </cell>
          <cell r="EC394">
            <v>-700</v>
          </cell>
        </row>
        <row r="395">
          <cell r="A395">
            <v>705</v>
          </cell>
          <cell r="B395">
            <v>732</v>
          </cell>
          <cell r="C395" t="str">
            <v>MASCONOMET</v>
          </cell>
          <cell r="D395">
            <v>2</v>
          </cell>
          <cell r="E395">
            <v>35466.080000000002</v>
          </cell>
          <cell r="F395">
            <v>0</v>
          </cell>
          <cell r="G395">
            <v>1876</v>
          </cell>
          <cell r="H395">
            <v>37342.080000000002</v>
          </cell>
          <cell r="J395">
            <v>1876</v>
          </cell>
          <cell r="K395">
            <v>6912.6362250049924</v>
          </cell>
          <cell r="L395">
            <v>8788.6362250049933</v>
          </cell>
          <cell r="N395">
            <v>28553.443774995008</v>
          </cell>
          <cell r="P395">
            <v>1876</v>
          </cell>
          <cell r="Q395">
            <v>273.24118505407517</v>
          </cell>
          <cell r="R395">
            <v>0</v>
          </cell>
          <cell r="S395">
            <v>0</v>
          </cell>
          <cell r="T395">
            <v>6912.6362250049924</v>
          </cell>
          <cell r="U395">
            <v>9061.8774100590672</v>
          </cell>
          <cell r="W395">
            <v>26368.241185054074</v>
          </cell>
          <cell r="AA395">
            <v>705</v>
          </cell>
          <cell r="AB395">
            <v>2</v>
          </cell>
          <cell r="AC395">
            <v>0</v>
          </cell>
          <cell r="AD395">
            <v>0</v>
          </cell>
          <cell r="AE395">
            <v>0</v>
          </cell>
          <cell r="AF395">
            <v>0</v>
          </cell>
          <cell r="AG395">
            <v>0</v>
          </cell>
          <cell r="AH395">
            <v>35818</v>
          </cell>
          <cell r="AI395">
            <v>351.92</v>
          </cell>
          <cell r="AJ395">
            <v>0</v>
          </cell>
          <cell r="AK395">
            <v>0</v>
          </cell>
          <cell r="AL395">
            <v>35466.080000000002</v>
          </cell>
          <cell r="AM395">
            <v>0</v>
          </cell>
          <cell r="AN395">
            <v>1876</v>
          </cell>
          <cell r="AO395">
            <v>37342.080000000002</v>
          </cell>
          <cell r="AP395">
            <v>0</v>
          </cell>
          <cell r="AQ395">
            <v>273.24118505407517</v>
          </cell>
          <cell r="AR395">
            <v>0</v>
          </cell>
          <cell r="AS395">
            <v>0</v>
          </cell>
          <cell r="AT395">
            <v>273.24118505407517</v>
          </cell>
          <cell r="AU395">
            <v>37615.321185054076</v>
          </cell>
          <cell r="AV395">
            <v>37615.321185054076</v>
          </cell>
          <cell r="AW395">
            <v>705</v>
          </cell>
          <cell r="AX395">
            <v>0</v>
          </cell>
          <cell r="AY395">
            <v>0</v>
          </cell>
          <cell r="AZ395">
            <v>0</v>
          </cell>
          <cell r="BA395">
            <v>0</v>
          </cell>
          <cell r="BB395">
            <v>273.24118505407517</v>
          </cell>
          <cell r="BC395">
            <v>493357</v>
          </cell>
          <cell r="BL395">
            <v>0</v>
          </cell>
          <cell r="CA395">
            <v>705</v>
          </cell>
          <cell r="CB395">
            <v>732</v>
          </cell>
          <cell r="CC395" t="str">
            <v>MASCONOMET</v>
          </cell>
          <cell r="CD395">
            <v>35466.080000000002</v>
          </cell>
          <cell r="CE395">
            <v>70472</v>
          </cell>
          <cell r="CF395">
            <v>0</v>
          </cell>
          <cell r="CG395">
            <v>24219</v>
          </cell>
          <cell r="CH395">
            <v>0</v>
          </cell>
          <cell r="CI395">
            <v>0</v>
          </cell>
          <cell r="CJ395">
            <v>24219</v>
          </cell>
          <cell r="CK395">
            <v>6912.6362250049924</v>
          </cell>
          <cell r="DA395">
            <v>705</v>
          </cell>
          <cell r="DB395" t="str">
            <v>MASCONOMET</v>
          </cell>
          <cell r="DG395">
            <v>0</v>
          </cell>
          <cell r="DK395">
            <v>0</v>
          </cell>
          <cell r="DL395">
            <v>0</v>
          </cell>
          <cell r="DN395">
            <v>0</v>
          </cell>
          <cell r="DP395">
            <v>0</v>
          </cell>
          <cell r="DQ395">
            <v>0</v>
          </cell>
          <cell r="DR395">
            <v>0</v>
          </cell>
          <cell r="DT395">
            <v>0</v>
          </cell>
          <cell r="EC395">
            <v>-705</v>
          </cell>
        </row>
        <row r="396">
          <cell r="A396">
            <v>710</v>
          </cell>
          <cell r="B396">
            <v>733</v>
          </cell>
          <cell r="C396" t="str">
            <v>MENDON UPTON</v>
          </cell>
          <cell r="D396">
            <v>13</v>
          </cell>
          <cell r="E396">
            <v>203258.66999999998</v>
          </cell>
          <cell r="F396">
            <v>0</v>
          </cell>
          <cell r="G396">
            <v>12194</v>
          </cell>
          <cell r="H396">
            <v>215452.66999999998</v>
          </cell>
          <cell r="J396">
            <v>12194</v>
          </cell>
          <cell r="K396">
            <v>36840.669999999984</v>
          </cell>
          <cell r="L396">
            <v>49034.669999999984</v>
          </cell>
          <cell r="N396">
            <v>166418</v>
          </cell>
          <cell r="P396">
            <v>12194</v>
          </cell>
          <cell r="Q396">
            <v>425.71283758729669</v>
          </cell>
          <cell r="R396">
            <v>0</v>
          </cell>
          <cell r="S396">
            <v>0</v>
          </cell>
          <cell r="T396">
            <v>36840.669999999984</v>
          </cell>
          <cell r="U396">
            <v>49460.382837587284</v>
          </cell>
          <cell r="W396">
            <v>81624.382837587284</v>
          </cell>
          <cell r="AA396">
            <v>710</v>
          </cell>
          <cell r="AB396">
            <v>13</v>
          </cell>
          <cell r="AC396">
            <v>0</v>
          </cell>
          <cell r="AD396">
            <v>0</v>
          </cell>
          <cell r="AE396">
            <v>0</v>
          </cell>
          <cell r="AF396">
            <v>0</v>
          </cell>
          <cell r="AG396">
            <v>0</v>
          </cell>
          <cell r="AH396">
            <v>204226</v>
          </cell>
          <cell r="AI396">
            <v>967.32999999999981</v>
          </cell>
          <cell r="AJ396">
            <v>0</v>
          </cell>
          <cell r="AK396">
            <v>0</v>
          </cell>
          <cell r="AL396">
            <v>203258.66999999998</v>
          </cell>
          <cell r="AM396">
            <v>0</v>
          </cell>
          <cell r="AN396">
            <v>12194</v>
          </cell>
          <cell r="AO396">
            <v>215452.66999999998</v>
          </cell>
          <cell r="AP396">
            <v>0</v>
          </cell>
          <cell r="AQ396">
            <v>425.71283758729669</v>
          </cell>
          <cell r="AR396">
            <v>0</v>
          </cell>
          <cell r="AS396">
            <v>0</v>
          </cell>
          <cell r="AT396">
            <v>425.71283758729669</v>
          </cell>
          <cell r="AU396">
            <v>215878.38283758724</v>
          </cell>
          <cell r="AV396">
            <v>215878.38283758724</v>
          </cell>
          <cell r="AW396">
            <v>710</v>
          </cell>
          <cell r="AX396">
            <v>0</v>
          </cell>
          <cell r="AY396">
            <v>0</v>
          </cell>
          <cell r="AZ396">
            <v>0</v>
          </cell>
          <cell r="BA396">
            <v>0</v>
          </cell>
          <cell r="BB396">
            <v>425.71283758729669</v>
          </cell>
          <cell r="BC396">
            <v>493357</v>
          </cell>
          <cell r="BL396">
            <v>0</v>
          </cell>
          <cell r="CA396">
            <v>710</v>
          </cell>
          <cell r="CB396">
            <v>733</v>
          </cell>
          <cell r="CC396" t="str">
            <v>MENDON UPTON</v>
          </cell>
          <cell r="CD396">
            <v>203258.66999999998</v>
          </cell>
          <cell r="CE396">
            <v>166418</v>
          </cell>
          <cell r="CF396">
            <v>36840.669999999984</v>
          </cell>
          <cell r="CG396">
            <v>0</v>
          </cell>
          <cell r="CH396">
            <v>32164</v>
          </cell>
          <cell r="CI396">
            <v>0</v>
          </cell>
          <cell r="CJ396">
            <v>69004.669999999984</v>
          </cell>
          <cell r="CK396">
            <v>36840.669999999984</v>
          </cell>
          <cell r="DA396">
            <v>710</v>
          </cell>
          <cell r="DB396" t="str">
            <v>MENDON UPTON</v>
          </cell>
          <cell r="DG396">
            <v>0</v>
          </cell>
          <cell r="DK396">
            <v>0</v>
          </cell>
          <cell r="DL396">
            <v>0</v>
          </cell>
          <cell r="DN396">
            <v>0</v>
          </cell>
          <cell r="DP396">
            <v>36840.669999999984</v>
          </cell>
          <cell r="DQ396">
            <v>49034.669999999984</v>
          </cell>
          <cell r="DR396">
            <v>-12194</v>
          </cell>
          <cell r="DT396">
            <v>0</v>
          </cell>
          <cell r="EC396">
            <v>-710</v>
          </cell>
        </row>
        <row r="397">
          <cell r="A397">
            <v>712</v>
          </cell>
          <cell r="B397">
            <v>811</v>
          </cell>
          <cell r="C397" t="str">
            <v>MONOMOY</v>
          </cell>
          <cell r="D397">
            <v>55</v>
          </cell>
          <cell r="E397">
            <v>1071059</v>
          </cell>
          <cell r="F397">
            <v>0</v>
          </cell>
          <cell r="G397">
            <v>51590</v>
          </cell>
          <cell r="H397">
            <v>1122649</v>
          </cell>
          <cell r="J397">
            <v>51590</v>
          </cell>
          <cell r="K397">
            <v>7483.7657136806192</v>
          </cell>
          <cell r="L397">
            <v>59073.765713680623</v>
          </cell>
          <cell r="N397">
            <v>1063575.2342863195</v>
          </cell>
          <cell r="P397">
            <v>51590</v>
          </cell>
          <cell r="Q397">
            <v>0</v>
          </cell>
          <cell r="R397">
            <v>0</v>
          </cell>
          <cell r="S397">
            <v>0</v>
          </cell>
          <cell r="T397">
            <v>7483.7657136806192</v>
          </cell>
          <cell r="U397">
            <v>59073.765713680623</v>
          </cell>
          <cell r="W397">
            <v>77810</v>
          </cell>
          <cell r="AA397">
            <v>712</v>
          </cell>
          <cell r="AB397">
            <v>55</v>
          </cell>
          <cell r="AC397">
            <v>0</v>
          </cell>
          <cell r="AD397">
            <v>0</v>
          </cell>
          <cell r="AE397">
            <v>0</v>
          </cell>
          <cell r="AF397">
            <v>0</v>
          </cell>
          <cell r="AG397">
            <v>0</v>
          </cell>
          <cell r="AH397">
            <v>1071059</v>
          </cell>
          <cell r="AI397">
            <v>0</v>
          </cell>
          <cell r="AJ397">
            <v>0</v>
          </cell>
          <cell r="AK397">
            <v>0</v>
          </cell>
          <cell r="AL397">
            <v>1071059</v>
          </cell>
          <cell r="AM397">
            <v>0</v>
          </cell>
          <cell r="AN397">
            <v>51590</v>
          </cell>
          <cell r="AO397">
            <v>1122649</v>
          </cell>
          <cell r="AP397">
            <v>0</v>
          </cell>
          <cell r="AQ397">
            <v>0</v>
          </cell>
          <cell r="AR397">
            <v>0</v>
          </cell>
          <cell r="AS397">
            <v>0</v>
          </cell>
          <cell r="AT397">
            <v>0</v>
          </cell>
          <cell r="AU397">
            <v>1122649</v>
          </cell>
          <cell r="AV397">
            <v>1122649</v>
          </cell>
          <cell r="AW397">
            <v>712</v>
          </cell>
          <cell r="AX397">
            <v>0</v>
          </cell>
          <cell r="AY397">
            <v>0</v>
          </cell>
          <cell r="AZ397">
            <v>0</v>
          </cell>
          <cell r="BA397">
            <v>0</v>
          </cell>
          <cell r="BB397">
            <v>0</v>
          </cell>
          <cell r="BC397">
            <v>493357</v>
          </cell>
          <cell r="BL397">
            <v>0</v>
          </cell>
          <cell r="CA397">
            <v>712</v>
          </cell>
          <cell r="CB397">
            <v>811</v>
          </cell>
          <cell r="CC397" t="str">
            <v>MONOMOY</v>
          </cell>
          <cell r="CD397">
            <v>1071059</v>
          </cell>
          <cell r="CE397">
            <v>1197690</v>
          </cell>
          <cell r="CF397">
            <v>0</v>
          </cell>
          <cell r="CG397">
            <v>26220</v>
          </cell>
          <cell r="CH397">
            <v>0</v>
          </cell>
          <cell r="CI397">
            <v>0</v>
          </cell>
          <cell r="CJ397">
            <v>26220</v>
          </cell>
          <cell r="CK397">
            <v>7483.7657136806192</v>
          </cell>
          <cell r="DA397">
            <v>712</v>
          </cell>
          <cell r="DB397" t="str">
            <v>MONOMOY</v>
          </cell>
          <cell r="DG397">
            <v>0</v>
          </cell>
          <cell r="DK397">
            <v>0</v>
          </cell>
          <cell r="DL397">
            <v>0</v>
          </cell>
          <cell r="DN397">
            <v>0</v>
          </cell>
          <cell r="DP397">
            <v>0</v>
          </cell>
          <cell r="DQ397">
            <v>0</v>
          </cell>
          <cell r="DR397">
            <v>0</v>
          </cell>
          <cell r="DT397">
            <v>0</v>
          </cell>
          <cell r="EB397" t="str">
            <v>fy13</v>
          </cell>
          <cell r="EC397">
            <v>-712</v>
          </cell>
        </row>
        <row r="398">
          <cell r="A398">
            <v>715</v>
          </cell>
          <cell r="B398">
            <v>736</v>
          </cell>
          <cell r="C398" t="str">
            <v>MOUNT GREYLOCK</v>
          </cell>
          <cell r="D398">
            <v>9</v>
          </cell>
          <cell r="E398">
            <v>177588</v>
          </cell>
          <cell r="F398">
            <v>0</v>
          </cell>
          <cell r="G398">
            <v>8442</v>
          </cell>
          <cell r="H398">
            <v>186030</v>
          </cell>
          <cell r="J398">
            <v>8442</v>
          </cell>
          <cell r="K398">
            <v>9904.6933887819396</v>
          </cell>
          <cell r="L398">
            <v>18346.69338878194</v>
          </cell>
          <cell r="N398">
            <v>167683.30661121805</v>
          </cell>
          <cell r="P398">
            <v>8442</v>
          </cell>
          <cell r="Q398">
            <v>0</v>
          </cell>
          <cell r="R398">
            <v>0</v>
          </cell>
          <cell r="S398">
            <v>0</v>
          </cell>
          <cell r="T398">
            <v>9904.6933887819396</v>
          </cell>
          <cell r="U398">
            <v>18346.69338878194</v>
          </cell>
          <cell r="W398">
            <v>27619.199999999997</v>
          </cell>
          <cell r="AA398">
            <v>715</v>
          </cell>
          <cell r="AB398">
            <v>9</v>
          </cell>
          <cell r="AC398">
            <v>0</v>
          </cell>
          <cell r="AD398">
            <v>0</v>
          </cell>
          <cell r="AE398">
            <v>0</v>
          </cell>
          <cell r="AF398">
            <v>0</v>
          </cell>
          <cell r="AG398">
            <v>0</v>
          </cell>
          <cell r="AH398">
            <v>177588</v>
          </cell>
          <cell r="AI398">
            <v>0</v>
          </cell>
          <cell r="AJ398">
            <v>0</v>
          </cell>
          <cell r="AK398">
            <v>0</v>
          </cell>
          <cell r="AL398">
            <v>177588</v>
          </cell>
          <cell r="AM398">
            <v>0</v>
          </cell>
          <cell r="AN398">
            <v>8442</v>
          </cell>
          <cell r="AO398">
            <v>186030</v>
          </cell>
          <cell r="AP398">
            <v>0</v>
          </cell>
          <cell r="AQ398">
            <v>0</v>
          </cell>
          <cell r="AR398">
            <v>0</v>
          </cell>
          <cell r="AS398">
            <v>0</v>
          </cell>
          <cell r="AT398">
            <v>0</v>
          </cell>
          <cell r="AU398">
            <v>186030</v>
          </cell>
          <cell r="AV398">
            <v>186030</v>
          </cell>
          <cell r="AW398">
            <v>715</v>
          </cell>
          <cell r="AX398">
            <v>0</v>
          </cell>
          <cell r="AY398">
            <v>0</v>
          </cell>
          <cell r="AZ398">
            <v>0</v>
          </cell>
          <cell r="BA398">
            <v>0</v>
          </cell>
          <cell r="BB398">
            <v>0</v>
          </cell>
          <cell r="BC398">
            <v>493357</v>
          </cell>
          <cell r="BL398">
            <v>0</v>
          </cell>
          <cell r="CA398">
            <v>715</v>
          </cell>
          <cell r="CB398">
            <v>736</v>
          </cell>
          <cell r="CC398" t="str">
            <v>MOUNT GREYLOCK</v>
          </cell>
          <cell r="CD398">
            <v>177588</v>
          </cell>
          <cell r="CE398">
            <v>171387</v>
          </cell>
          <cell r="CF398">
            <v>6201</v>
          </cell>
          <cell r="CG398">
            <v>12976.199999999999</v>
          </cell>
          <cell r="CH398">
            <v>0</v>
          </cell>
          <cell r="CI398">
            <v>0</v>
          </cell>
          <cell r="CJ398">
            <v>19177.199999999997</v>
          </cell>
          <cell r="CK398">
            <v>9904.6933887819396</v>
          </cell>
          <cell r="DA398">
            <v>715</v>
          </cell>
          <cell r="DB398" t="str">
            <v>MOUNT GREYLOCK</v>
          </cell>
          <cell r="DG398">
            <v>0</v>
          </cell>
          <cell r="DK398">
            <v>0</v>
          </cell>
          <cell r="DL398">
            <v>0</v>
          </cell>
          <cell r="DN398">
            <v>0</v>
          </cell>
          <cell r="DP398">
            <v>6201</v>
          </cell>
          <cell r="DQ398">
            <v>14643</v>
          </cell>
          <cell r="DR398">
            <v>-8442</v>
          </cell>
          <cell r="DT398">
            <v>0</v>
          </cell>
          <cell r="EB398" t="str">
            <v>fy19</v>
          </cell>
          <cell r="EC398">
            <v>-715</v>
          </cell>
        </row>
        <row r="399">
          <cell r="A399">
            <v>717</v>
          </cell>
          <cell r="B399">
            <v>734</v>
          </cell>
          <cell r="C399" t="str">
            <v>MOHAWK TRAIL</v>
          </cell>
          <cell r="D399">
            <v>39</v>
          </cell>
          <cell r="E399">
            <v>694746</v>
          </cell>
          <cell r="F399">
            <v>0</v>
          </cell>
          <cell r="G399">
            <v>36582</v>
          </cell>
          <cell r="H399">
            <v>731328</v>
          </cell>
          <cell r="J399">
            <v>36582</v>
          </cell>
          <cell r="K399">
            <v>46802</v>
          </cell>
          <cell r="L399">
            <v>83384</v>
          </cell>
          <cell r="N399">
            <v>647944</v>
          </cell>
          <cell r="P399">
            <v>36582</v>
          </cell>
          <cell r="Q399">
            <v>0</v>
          </cell>
          <cell r="R399">
            <v>0</v>
          </cell>
          <cell r="S399">
            <v>0</v>
          </cell>
          <cell r="T399">
            <v>46802</v>
          </cell>
          <cell r="U399">
            <v>83384</v>
          </cell>
          <cell r="W399">
            <v>83384</v>
          </cell>
          <cell r="AA399">
            <v>717</v>
          </cell>
          <cell r="AB399">
            <v>39</v>
          </cell>
          <cell r="AC399">
            <v>0</v>
          </cell>
          <cell r="AD399">
            <v>0</v>
          </cell>
          <cell r="AE399">
            <v>0</v>
          </cell>
          <cell r="AF399">
            <v>0</v>
          </cell>
          <cell r="AG399">
            <v>0</v>
          </cell>
          <cell r="AH399">
            <v>694746</v>
          </cell>
          <cell r="AI399">
            <v>0</v>
          </cell>
          <cell r="AJ399">
            <v>0</v>
          </cell>
          <cell r="AK399">
            <v>0</v>
          </cell>
          <cell r="AL399">
            <v>694746</v>
          </cell>
          <cell r="AM399">
            <v>0</v>
          </cell>
          <cell r="AN399">
            <v>36582</v>
          </cell>
          <cell r="AO399">
            <v>731328</v>
          </cell>
          <cell r="AP399">
            <v>0</v>
          </cell>
          <cell r="AQ399">
            <v>0</v>
          </cell>
          <cell r="AR399">
            <v>0</v>
          </cell>
          <cell r="AS399">
            <v>0</v>
          </cell>
          <cell r="AT399">
            <v>0</v>
          </cell>
          <cell r="AU399">
            <v>731328</v>
          </cell>
          <cell r="AV399">
            <v>731328</v>
          </cell>
          <cell r="AW399">
            <v>717</v>
          </cell>
          <cell r="AX399">
            <v>0</v>
          </cell>
          <cell r="AY399">
            <v>0</v>
          </cell>
          <cell r="AZ399">
            <v>0</v>
          </cell>
          <cell r="BA399">
            <v>0</v>
          </cell>
          <cell r="BB399">
            <v>0</v>
          </cell>
          <cell r="BC399">
            <v>493357</v>
          </cell>
          <cell r="BL399">
            <v>0</v>
          </cell>
          <cell r="CA399">
            <v>717</v>
          </cell>
          <cell r="CB399">
            <v>734</v>
          </cell>
          <cell r="CC399" t="str">
            <v>MOHAWK TRAIL</v>
          </cell>
          <cell r="CD399">
            <v>694746</v>
          </cell>
          <cell r="CE399">
            <v>647944</v>
          </cell>
          <cell r="CF399">
            <v>46802</v>
          </cell>
          <cell r="CG399">
            <v>0</v>
          </cell>
          <cell r="CH399">
            <v>0</v>
          </cell>
          <cell r="CI399">
            <v>0</v>
          </cell>
          <cell r="CJ399">
            <v>46802</v>
          </cell>
          <cell r="CK399">
            <v>46802</v>
          </cell>
          <cell r="DA399">
            <v>717</v>
          </cell>
          <cell r="DB399" t="str">
            <v>MOHAWK TRAIL</v>
          </cell>
          <cell r="DG399">
            <v>0</v>
          </cell>
          <cell r="DK399">
            <v>0</v>
          </cell>
          <cell r="DL399">
            <v>0</v>
          </cell>
          <cell r="DN399">
            <v>0</v>
          </cell>
          <cell r="DP399">
            <v>46802</v>
          </cell>
          <cell r="DQ399">
            <v>83384</v>
          </cell>
          <cell r="DR399">
            <v>-36582</v>
          </cell>
          <cell r="DT399">
            <v>0</v>
          </cell>
          <cell r="EC399">
            <v>-717</v>
          </cell>
        </row>
        <row r="400">
          <cell r="A400">
            <v>720</v>
          </cell>
          <cell r="B400">
            <v>737</v>
          </cell>
          <cell r="C400" t="str">
            <v>NARRAGANSETT</v>
          </cell>
          <cell r="D400">
            <v>13</v>
          </cell>
          <cell r="E400">
            <v>181182.11000000002</v>
          </cell>
          <cell r="F400">
            <v>0</v>
          </cell>
          <cell r="G400">
            <v>12194</v>
          </cell>
          <cell r="H400">
            <v>193376.11000000002</v>
          </cell>
          <cell r="J400">
            <v>12194</v>
          </cell>
          <cell r="K400">
            <v>15819.296865198859</v>
          </cell>
          <cell r="L400">
            <v>28013.296865198859</v>
          </cell>
          <cell r="N400">
            <v>165362.81313480117</v>
          </cell>
          <cell r="P400">
            <v>12194</v>
          </cell>
          <cell r="Q400">
            <v>0</v>
          </cell>
          <cell r="R400">
            <v>0</v>
          </cell>
          <cell r="S400">
            <v>0</v>
          </cell>
          <cell r="T400">
            <v>15819.296865198859</v>
          </cell>
          <cell r="U400">
            <v>28013.296865198859</v>
          </cell>
          <cell r="W400">
            <v>53893.310000000012</v>
          </cell>
          <cell r="AA400">
            <v>720</v>
          </cell>
          <cell r="AB400">
            <v>13</v>
          </cell>
          <cell r="AC400">
            <v>0</v>
          </cell>
          <cell r="AD400">
            <v>0</v>
          </cell>
          <cell r="AE400">
            <v>0</v>
          </cell>
          <cell r="AF400">
            <v>0</v>
          </cell>
          <cell r="AG400">
            <v>0</v>
          </cell>
          <cell r="AH400">
            <v>183230</v>
          </cell>
          <cell r="AI400">
            <v>2047.8899999999999</v>
          </cell>
          <cell r="AJ400">
            <v>0</v>
          </cell>
          <cell r="AK400">
            <v>0</v>
          </cell>
          <cell r="AL400">
            <v>181182.11000000002</v>
          </cell>
          <cell r="AM400">
            <v>0</v>
          </cell>
          <cell r="AN400">
            <v>12194</v>
          </cell>
          <cell r="AO400">
            <v>193376.11000000002</v>
          </cell>
          <cell r="AP400">
            <v>0</v>
          </cell>
          <cell r="AQ400">
            <v>0</v>
          </cell>
          <cell r="AR400">
            <v>0</v>
          </cell>
          <cell r="AS400">
            <v>0</v>
          </cell>
          <cell r="AT400">
            <v>0</v>
          </cell>
          <cell r="AU400">
            <v>193376.11000000002</v>
          </cell>
          <cell r="AV400">
            <v>193376.11000000002</v>
          </cell>
          <cell r="AW400">
            <v>720</v>
          </cell>
          <cell r="AX400">
            <v>0</v>
          </cell>
          <cell r="AY400">
            <v>0</v>
          </cell>
          <cell r="AZ400">
            <v>0</v>
          </cell>
          <cell r="BA400">
            <v>0</v>
          </cell>
          <cell r="BB400">
            <v>0</v>
          </cell>
          <cell r="BC400">
            <v>493357</v>
          </cell>
          <cell r="BL400">
            <v>0</v>
          </cell>
          <cell r="CA400">
            <v>720</v>
          </cell>
          <cell r="CB400">
            <v>737</v>
          </cell>
          <cell r="CC400" t="str">
            <v>NARRAGANSETT</v>
          </cell>
          <cell r="CD400">
            <v>181182.11000000002</v>
          </cell>
          <cell r="CE400">
            <v>175700</v>
          </cell>
          <cell r="CF400">
            <v>5482.1100000000151</v>
          </cell>
          <cell r="CG400">
            <v>36217.199999999997</v>
          </cell>
          <cell r="CH400">
            <v>0</v>
          </cell>
          <cell r="CI400">
            <v>0</v>
          </cell>
          <cell r="CJ400">
            <v>41699.310000000012</v>
          </cell>
          <cell r="CK400">
            <v>15819.296865198859</v>
          </cell>
          <cell r="DA400">
            <v>720</v>
          </cell>
          <cell r="DB400" t="str">
            <v>NARRAGANSETT</v>
          </cell>
          <cell r="DG400">
            <v>0</v>
          </cell>
          <cell r="DK400">
            <v>0</v>
          </cell>
          <cell r="DL400">
            <v>0</v>
          </cell>
          <cell r="DN400">
            <v>0</v>
          </cell>
          <cell r="DP400">
            <v>5482.1100000000151</v>
          </cell>
          <cell r="DQ400">
            <v>17676.110000000015</v>
          </cell>
          <cell r="DR400">
            <v>-12194</v>
          </cell>
          <cell r="DT400">
            <v>0</v>
          </cell>
          <cell r="EC400">
            <v>-720</v>
          </cell>
        </row>
        <row r="401">
          <cell r="A401">
            <v>725</v>
          </cell>
          <cell r="B401">
            <v>738</v>
          </cell>
          <cell r="C401" t="str">
            <v>NASHOBA</v>
          </cell>
          <cell r="D401">
            <v>36</v>
          </cell>
          <cell r="E401">
            <v>527975.88</v>
          </cell>
          <cell r="F401">
            <v>0</v>
          </cell>
          <cell r="G401">
            <v>33768</v>
          </cell>
          <cell r="H401">
            <v>561743.88</v>
          </cell>
          <cell r="J401">
            <v>33768</v>
          </cell>
          <cell r="K401">
            <v>56447.990599052369</v>
          </cell>
          <cell r="L401">
            <v>90215.990599052369</v>
          </cell>
          <cell r="N401">
            <v>471527.88940094761</v>
          </cell>
          <cell r="P401">
            <v>33768</v>
          </cell>
          <cell r="Q401">
            <v>983.75025494643785</v>
          </cell>
          <cell r="R401">
            <v>0</v>
          </cell>
          <cell r="S401">
            <v>0</v>
          </cell>
          <cell r="T401">
            <v>56447.990599052369</v>
          </cell>
          <cell r="U401">
            <v>91199.74085399881</v>
          </cell>
          <cell r="W401">
            <v>116900.83025494644</v>
          </cell>
          <cell r="AA401">
            <v>725</v>
          </cell>
          <cell r="AB401">
            <v>36</v>
          </cell>
          <cell r="AC401">
            <v>0</v>
          </cell>
          <cell r="AD401">
            <v>0</v>
          </cell>
          <cell r="AE401">
            <v>0</v>
          </cell>
          <cell r="AF401">
            <v>0</v>
          </cell>
          <cell r="AG401">
            <v>0</v>
          </cell>
          <cell r="AH401">
            <v>531159</v>
          </cell>
          <cell r="AI401">
            <v>3183.1200000000003</v>
          </cell>
          <cell r="AJ401">
            <v>0</v>
          </cell>
          <cell r="AK401">
            <v>0</v>
          </cell>
          <cell r="AL401">
            <v>527975.88</v>
          </cell>
          <cell r="AM401">
            <v>0</v>
          </cell>
          <cell r="AN401">
            <v>33768</v>
          </cell>
          <cell r="AO401">
            <v>561743.88</v>
          </cell>
          <cell r="AP401">
            <v>0</v>
          </cell>
          <cell r="AQ401">
            <v>983.75025494643785</v>
          </cell>
          <cell r="AR401">
            <v>0</v>
          </cell>
          <cell r="AS401">
            <v>0</v>
          </cell>
          <cell r="AT401">
            <v>983.75025494643785</v>
          </cell>
          <cell r="AU401">
            <v>562727.63025494653</v>
          </cell>
          <cell r="AV401">
            <v>562727.63025494653</v>
          </cell>
          <cell r="AW401">
            <v>725</v>
          </cell>
          <cell r="AX401">
            <v>0</v>
          </cell>
          <cell r="AY401">
            <v>0</v>
          </cell>
          <cell r="AZ401">
            <v>0</v>
          </cell>
          <cell r="BA401">
            <v>0</v>
          </cell>
          <cell r="BB401">
            <v>983.75025494643785</v>
          </cell>
          <cell r="BC401">
            <v>493357</v>
          </cell>
          <cell r="BL401">
            <v>0</v>
          </cell>
          <cell r="CA401">
            <v>725</v>
          </cell>
          <cell r="CB401">
            <v>738</v>
          </cell>
          <cell r="CC401" t="str">
            <v>NASHOBA</v>
          </cell>
          <cell r="CD401">
            <v>527975.88</v>
          </cell>
          <cell r="CE401">
            <v>479205</v>
          </cell>
          <cell r="CF401">
            <v>48770.880000000005</v>
          </cell>
          <cell r="CG401">
            <v>26897.399999999998</v>
          </cell>
          <cell r="CH401">
            <v>6480.8</v>
          </cell>
          <cell r="CI401">
            <v>0</v>
          </cell>
          <cell r="CJ401">
            <v>82149.08</v>
          </cell>
          <cell r="CK401">
            <v>56447.990599052369</v>
          </cell>
          <cell r="DA401">
            <v>725</v>
          </cell>
          <cell r="DB401" t="str">
            <v>NASHOBA</v>
          </cell>
          <cell r="DG401">
            <v>0</v>
          </cell>
          <cell r="DK401">
            <v>0</v>
          </cell>
          <cell r="DL401">
            <v>0</v>
          </cell>
          <cell r="DN401">
            <v>0</v>
          </cell>
          <cell r="DP401">
            <v>48770.880000000005</v>
          </cell>
          <cell r="DQ401">
            <v>82538.880000000005</v>
          </cell>
          <cell r="DR401">
            <v>-33768</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W402">
            <v>728</v>
          </cell>
          <cell r="AX402">
            <v>0</v>
          </cell>
          <cell r="AY402">
            <v>0</v>
          </cell>
          <cell r="AZ402">
            <v>0</v>
          </cell>
          <cell r="BA402">
            <v>0</v>
          </cell>
          <cell r="BB402">
            <v>0</v>
          </cell>
          <cell r="BC402">
            <v>493357</v>
          </cell>
          <cell r="BL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6</v>
          </cell>
          <cell r="E403">
            <v>101217.86000000002</v>
          </cell>
          <cell r="F403">
            <v>0</v>
          </cell>
          <cell r="G403">
            <v>5628</v>
          </cell>
          <cell r="H403">
            <v>106845.86000000002</v>
          </cell>
          <cell r="J403">
            <v>5628</v>
          </cell>
          <cell r="K403">
            <v>1272.2401713257052</v>
          </cell>
          <cell r="L403">
            <v>6900.240171325705</v>
          </cell>
          <cell r="N403">
            <v>99945.619828674317</v>
          </cell>
          <cell r="P403">
            <v>5628</v>
          </cell>
          <cell r="Q403">
            <v>35.428972156696034</v>
          </cell>
          <cell r="R403">
            <v>0</v>
          </cell>
          <cell r="S403">
            <v>0</v>
          </cell>
          <cell r="T403">
            <v>1272.2401713257052</v>
          </cell>
          <cell r="U403">
            <v>6935.6691434824006</v>
          </cell>
          <cell r="W403">
            <v>10120.828972156694</v>
          </cell>
          <cell r="AA403">
            <v>730</v>
          </cell>
          <cell r="AB403">
            <v>6</v>
          </cell>
          <cell r="AC403">
            <v>0</v>
          </cell>
          <cell r="AD403">
            <v>0</v>
          </cell>
          <cell r="AE403">
            <v>0</v>
          </cell>
          <cell r="AF403">
            <v>0</v>
          </cell>
          <cell r="AG403">
            <v>0</v>
          </cell>
          <cell r="AH403">
            <v>101279</v>
          </cell>
          <cell r="AI403">
            <v>61.14</v>
          </cell>
          <cell r="AJ403">
            <v>0</v>
          </cell>
          <cell r="AK403">
            <v>0</v>
          </cell>
          <cell r="AL403">
            <v>101217.86000000002</v>
          </cell>
          <cell r="AM403">
            <v>0</v>
          </cell>
          <cell r="AN403">
            <v>5628</v>
          </cell>
          <cell r="AO403">
            <v>106845.86000000002</v>
          </cell>
          <cell r="AP403">
            <v>0</v>
          </cell>
          <cell r="AQ403">
            <v>35.428972156696034</v>
          </cell>
          <cell r="AR403">
            <v>0</v>
          </cell>
          <cell r="AS403">
            <v>0</v>
          </cell>
          <cell r="AT403">
            <v>35.428972156696034</v>
          </cell>
          <cell r="AU403">
            <v>106881.2889721567</v>
          </cell>
          <cell r="AV403">
            <v>106881.2889721567</v>
          </cell>
          <cell r="AW403">
            <v>730</v>
          </cell>
          <cell r="AX403">
            <v>0</v>
          </cell>
          <cell r="AY403">
            <v>0</v>
          </cell>
          <cell r="AZ403">
            <v>0</v>
          </cell>
          <cell r="BA403">
            <v>0</v>
          </cell>
          <cell r="BB403">
            <v>35.428972156696034</v>
          </cell>
          <cell r="BC403">
            <v>493357</v>
          </cell>
          <cell r="BL403">
            <v>0</v>
          </cell>
          <cell r="CA403">
            <v>730</v>
          </cell>
          <cell r="CB403">
            <v>741</v>
          </cell>
          <cell r="CC403" t="str">
            <v>NORTHBORO SOUTHBORO</v>
          </cell>
          <cell r="CD403">
            <v>101217.86000000002</v>
          </cell>
          <cell r="CE403">
            <v>138512</v>
          </cell>
          <cell r="CF403">
            <v>0</v>
          </cell>
          <cell r="CG403">
            <v>4457.3999999999996</v>
          </cell>
          <cell r="CH403">
            <v>0</v>
          </cell>
          <cell r="CI403">
            <v>0</v>
          </cell>
          <cell r="CJ403">
            <v>4457.3999999999996</v>
          </cell>
          <cell r="CK403">
            <v>1272.2401713257052</v>
          </cell>
          <cell r="DA403">
            <v>730</v>
          </cell>
          <cell r="DB403" t="str">
            <v>NORTHBORO SOUTHBORO</v>
          </cell>
          <cell r="DG403">
            <v>0</v>
          </cell>
          <cell r="DK403">
            <v>0</v>
          </cell>
          <cell r="DL403">
            <v>0</v>
          </cell>
          <cell r="DN403">
            <v>0</v>
          </cell>
          <cell r="DP403">
            <v>0</v>
          </cell>
          <cell r="DQ403">
            <v>0</v>
          </cell>
          <cell r="DR403">
            <v>0</v>
          </cell>
          <cell r="DT403">
            <v>0</v>
          </cell>
          <cell r="EC403">
            <v>-730</v>
          </cell>
        </row>
        <row r="404">
          <cell r="A404">
            <v>735</v>
          </cell>
          <cell r="B404">
            <v>740</v>
          </cell>
          <cell r="C404" t="str">
            <v>NORTH MIDDLESEX</v>
          </cell>
          <cell r="D404">
            <v>55</v>
          </cell>
          <cell r="E404">
            <v>882711.45000000007</v>
          </cell>
          <cell r="F404">
            <v>0</v>
          </cell>
          <cell r="G404">
            <v>51590</v>
          </cell>
          <cell r="H404">
            <v>934301.45000000007</v>
          </cell>
          <cell r="J404">
            <v>51590</v>
          </cell>
          <cell r="K404">
            <v>13407.912424157086</v>
          </cell>
          <cell r="L404">
            <v>64997.912424157083</v>
          </cell>
          <cell r="N404">
            <v>869303.53757584305</v>
          </cell>
          <cell r="P404">
            <v>51590</v>
          </cell>
          <cell r="Q404">
            <v>337.40619960494701</v>
          </cell>
          <cell r="R404">
            <v>0</v>
          </cell>
          <cell r="S404">
            <v>0</v>
          </cell>
          <cell r="T404">
            <v>13407.912424157086</v>
          </cell>
          <cell r="U404">
            <v>65335.318623762039</v>
          </cell>
          <cell r="W404">
            <v>86629.456199605018</v>
          </cell>
          <cell r="AA404">
            <v>735</v>
          </cell>
          <cell r="AB404">
            <v>55</v>
          </cell>
          <cell r="AC404">
            <v>0</v>
          </cell>
          <cell r="AD404">
            <v>0</v>
          </cell>
          <cell r="AE404">
            <v>0</v>
          </cell>
          <cell r="AF404">
            <v>0</v>
          </cell>
          <cell r="AG404">
            <v>0</v>
          </cell>
          <cell r="AH404">
            <v>896055</v>
          </cell>
          <cell r="AI404">
            <v>13343.550000000003</v>
          </cell>
          <cell r="AJ404">
            <v>0</v>
          </cell>
          <cell r="AK404">
            <v>0</v>
          </cell>
          <cell r="AL404">
            <v>882711.45000000007</v>
          </cell>
          <cell r="AM404">
            <v>0</v>
          </cell>
          <cell r="AN404">
            <v>51590</v>
          </cell>
          <cell r="AO404">
            <v>934301.45000000007</v>
          </cell>
          <cell r="AP404">
            <v>0</v>
          </cell>
          <cell r="AQ404">
            <v>337.40619960494701</v>
          </cell>
          <cell r="AR404">
            <v>0</v>
          </cell>
          <cell r="AS404">
            <v>0</v>
          </cell>
          <cell r="AT404">
            <v>337.40619960494701</v>
          </cell>
          <cell r="AU404">
            <v>934638.85619960504</v>
          </cell>
          <cell r="AV404">
            <v>934638.85619960504</v>
          </cell>
          <cell r="AW404">
            <v>735</v>
          </cell>
          <cell r="AX404">
            <v>0</v>
          </cell>
          <cell r="AY404">
            <v>0</v>
          </cell>
          <cell r="AZ404">
            <v>0</v>
          </cell>
          <cell r="BA404">
            <v>0</v>
          </cell>
          <cell r="BB404">
            <v>337.40619960494701</v>
          </cell>
          <cell r="BC404">
            <v>493357</v>
          </cell>
          <cell r="BL404">
            <v>0</v>
          </cell>
          <cell r="CA404">
            <v>735</v>
          </cell>
          <cell r="CB404">
            <v>740</v>
          </cell>
          <cell r="CC404" t="str">
            <v>NORTH MIDDLESEX</v>
          </cell>
          <cell r="CD404">
            <v>882711.45000000007</v>
          </cell>
          <cell r="CE404">
            <v>877809</v>
          </cell>
          <cell r="CF404">
            <v>4902.4500000000698</v>
          </cell>
          <cell r="CG404">
            <v>29799.599999999999</v>
          </cell>
          <cell r="CH404">
            <v>0</v>
          </cell>
          <cell r="CI404">
            <v>0</v>
          </cell>
          <cell r="CJ404">
            <v>34702.050000000068</v>
          </cell>
          <cell r="CK404">
            <v>13407.912424157086</v>
          </cell>
          <cell r="DA404">
            <v>735</v>
          </cell>
          <cell r="DB404" t="str">
            <v>NORTH MIDDLESEX</v>
          </cell>
          <cell r="DG404">
            <v>0</v>
          </cell>
          <cell r="DK404">
            <v>0</v>
          </cell>
          <cell r="DL404">
            <v>0</v>
          </cell>
          <cell r="DN404">
            <v>0</v>
          </cell>
          <cell r="DP404">
            <v>4902.4500000000698</v>
          </cell>
          <cell r="DQ404">
            <v>56492.45000000007</v>
          </cell>
          <cell r="DR404">
            <v>-51590</v>
          </cell>
          <cell r="DT404">
            <v>0</v>
          </cell>
          <cell r="EC404">
            <v>-735</v>
          </cell>
        </row>
        <row r="405">
          <cell r="A405">
            <v>740</v>
          </cell>
          <cell r="B405">
            <v>745</v>
          </cell>
          <cell r="C405" t="str">
            <v>OLD ROCHESTER</v>
          </cell>
          <cell r="D405">
            <v>8</v>
          </cell>
          <cell r="E405">
            <v>154999.88</v>
          </cell>
          <cell r="F405">
            <v>0</v>
          </cell>
          <cell r="G405">
            <v>7504</v>
          </cell>
          <cell r="H405">
            <v>162503.88</v>
          </cell>
          <cell r="J405">
            <v>7504</v>
          </cell>
          <cell r="K405">
            <v>70171.779580278089</v>
          </cell>
          <cell r="L405">
            <v>77675.779580278089</v>
          </cell>
          <cell r="N405">
            <v>84828.100419721915</v>
          </cell>
          <cell r="P405">
            <v>7504</v>
          </cell>
          <cell r="Q405">
            <v>74.018394376728978</v>
          </cell>
          <cell r="R405">
            <v>0</v>
          </cell>
          <cell r="S405">
            <v>0</v>
          </cell>
          <cell r="T405">
            <v>70171.779580278089</v>
          </cell>
          <cell r="U405">
            <v>77749.797974654823</v>
          </cell>
          <cell r="W405">
            <v>116213.49839437673</v>
          </cell>
          <cell r="AA405">
            <v>740</v>
          </cell>
          <cell r="AB405">
            <v>8</v>
          </cell>
          <cell r="AC405">
            <v>0</v>
          </cell>
          <cell r="AD405">
            <v>0</v>
          </cell>
          <cell r="AE405">
            <v>0</v>
          </cell>
          <cell r="AF405">
            <v>0</v>
          </cell>
          <cell r="AG405">
            <v>0</v>
          </cell>
          <cell r="AH405">
            <v>155657</v>
          </cell>
          <cell r="AI405">
            <v>657.12</v>
          </cell>
          <cell r="AJ405">
            <v>0</v>
          </cell>
          <cell r="AK405">
            <v>0</v>
          </cell>
          <cell r="AL405">
            <v>154999.88</v>
          </cell>
          <cell r="AM405">
            <v>0</v>
          </cell>
          <cell r="AN405">
            <v>7504</v>
          </cell>
          <cell r="AO405">
            <v>162503.88</v>
          </cell>
          <cell r="AP405">
            <v>0</v>
          </cell>
          <cell r="AQ405">
            <v>74.018394376728978</v>
          </cell>
          <cell r="AR405">
            <v>0</v>
          </cell>
          <cell r="AS405">
            <v>0</v>
          </cell>
          <cell r="AT405">
            <v>74.018394376728978</v>
          </cell>
          <cell r="AU405">
            <v>162577.89839437674</v>
          </cell>
          <cell r="AV405">
            <v>162577.89839437674</v>
          </cell>
          <cell r="AW405">
            <v>740</v>
          </cell>
          <cell r="AX405">
            <v>0</v>
          </cell>
          <cell r="AY405">
            <v>0</v>
          </cell>
          <cell r="AZ405">
            <v>0</v>
          </cell>
          <cell r="BA405">
            <v>0</v>
          </cell>
          <cell r="BB405">
            <v>74.018394376728978</v>
          </cell>
          <cell r="BC405">
            <v>493357</v>
          </cell>
          <cell r="BL405">
            <v>0</v>
          </cell>
          <cell r="CA405">
            <v>740</v>
          </cell>
          <cell r="CB405">
            <v>745</v>
          </cell>
          <cell r="CC405" t="str">
            <v>OLD ROCHESTER</v>
          </cell>
          <cell r="CD405">
            <v>154999.88</v>
          </cell>
          <cell r="CE405">
            <v>94246</v>
          </cell>
          <cell r="CF405">
            <v>60753.880000000005</v>
          </cell>
          <cell r="CG405">
            <v>32996.400000000001</v>
          </cell>
          <cell r="CH405">
            <v>14885.2</v>
          </cell>
          <cell r="CI405">
            <v>0</v>
          </cell>
          <cell r="CJ405">
            <v>108635.48</v>
          </cell>
          <cell r="CK405">
            <v>70171.779580278089</v>
          </cell>
          <cell r="DA405">
            <v>740</v>
          </cell>
          <cell r="DB405" t="str">
            <v>OLD ROCHESTER</v>
          </cell>
          <cell r="DG405">
            <v>0</v>
          </cell>
          <cell r="DK405">
            <v>0</v>
          </cell>
          <cell r="DL405">
            <v>0</v>
          </cell>
          <cell r="DN405">
            <v>0</v>
          </cell>
          <cell r="DP405">
            <v>60753.880000000005</v>
          </cell>
          <cell r="DQ405">
            <v>68257.88</v>
          </cell>
          <cell r="DR405">
            <v>-7504</v>
          </cell>
          <cell r="DT405">
            <v>0</v>
          </cell>
          <cell r="EC405">
            <v>-740</v>
          </cell>
        </row>
        <row r="406">
          <cell r="A406">
            <v>745</v>
          </cell>
          <cell r="B406">
            <v>746</v>
          </cell>
          <cell r="C406" t="str">
            <v>PENTUCKET</v>
          </cell>
          <cell r="D406">
            <v>27</v>
          </cell>
          <cell r="E406">
            <v>378242.4</v>
          </cell>
          <cell r="F406">
            <v>0</v>
          </cell>
          <cell r="G406">
            <v>25326</v>
          </cell>
          <cell r="H406">
            <v>403568.4</v>
          </cell>
          <cell r="J406">
            <v>25326</v>
          </cell>
          <cell r="K406">
            <v>12018.037219427111</v>
          </cell>
          <cell r="L406">
            <v>37344.037219427111</v>
          </cell>
          <cell r="N406">
            <v>366224.3627805729</v>
          </cell>
          <cell r="P406">
            <v>25326</v>
          </cell>
          <cell r="Q406">
            <v>0</v>
          </cell>
          <cell r="R406">
            <v>0</v>
          </cell>
          <cell r="S406">
            <v>0</v>
          </cell>
          <cell r="T406">
            <v>12018.037219427111</v>
          </cell>
          <cell r="U406">
            <v>37344.037219427111</v>
          </cell>
          <cell r="W406">
            <v>106383.4</v>
          </cell>
          <cell r="AA406">
            <v>745</v>
          </cell>
          <cell r="AB406">
            <v>27</v>
          </cell>
          <cell r="AC406">
            <v>0</v>
          </cell>
          <cell r="AD406">
            <v>0</v>
          </cell>
          <cell r="AE406">
            <v>0</v>
          </cell>
          <cell r="AF406">
            <v>0</v>
          </cell>
          <cell r="AG406">
            <v>0</v>
          </cell>
          <cell r="AH406">
            <v>384042</v>
          </cell>
          <cell r="AI406">
            <v>5799.6</v>
          </cell>
          <cell r="AJ406">
            <v>0</v>
          </cell>
          <cell r="AK406">
            <v>0</v>
          </cell>
          <cell r="AL406">
            <v>378242.4</v>
          </cell>
          <cell r="AM406">
            <v>0</v>
          </cell>
          <cell r="AN406">
            <v>25326</v>
          </cell>
          <cell r="AO406">
            <v>403568.4</v>
          </cell>
          <cell r="AP406">
            <v>0</v>
          </cell>
          <cell r="AQ406">
            <v>0</v>
          </cell>
          <cell r="AR406">
            <v>0</v>
          </cell>
          <cell r="AS406">
            <v>0</v>
          </cell>
          <cell r="AT406">
            <v>0</v>
          </cell>
          <cell r="AU406">
            <v>403568.4</v>
          </cell>
          <cell r="AV406">
            <v>403568.4</v>
          </cell>
          <cell r="AW406">
            <v>745</v>
          </cell>
          <cell r="AX406">
            <v>0</v>
          </cell>
          <cell r="AY406">
            <v>0</v>
          </cell>
          <cell r="AZ406">
            <v>0</v>
          </cell>
          <cell r="BA406">
            <v>0</v>
          </cell>
          <cell r="BB406">
            <v>0</v>
          </cell>
          <cell r="BC406">
            <v>493357</v>
          </cell>
          <cell r="BL406">
            <v>0</v>
          </cell>
          <cell r="CA406">
            <v>745</v>
          </cell>
          <cell r="CB406">
            <v>746</v>
          </cell>
          <cell r="CC406" t="str">
            <v>PENTUCKET</v>
          </cell>
          <cell r="CD406">
            <v>378242.4</v>
          </cell>
          <cell r="CE406">
            <v>465359</v>
          </cell>
          <cell r="CF406">
            <v>0</v>
          </cell>
          <cell r="CG406">
            <v>42106.2</v>
          </cell>
          <cell r="CH406">
            <v>38951.200000000004</v>
          </cell>
          <cell r="CI406">
            <v>0</v>
          </cell>
          <cell r="CJ406">
            <v>81057.399999999994</v>
          </cell>
          <cell r="CK406">
            <v>12018.037219427111</v>
          </cell>
          <cell r="DA406">
            <v>745</v>
          </cell>
          <cell r="DB406" t="str">
            <v>PENTUCKET</v>
          </cell>
          <cell r="DG406">
            <v>0</v>
          </cell>
          <cell r="DK406">
            <v>0</v>
          </cell>
          <cell r="DL406">
            <v>0</v>
          </cell>
          <cell r="DN406">
            <v>0</v>
          </cell>
          <cell r="DP406">
            <v>0</v>
          </cell>
          <cell r="DQ406">
            <v>0</v>
          </cell>
          <cell r="DR406">
            <v>0</v>
          </cell>
          <cell r="DT406">
            <v>0</v>
          </cell>
          <cell r="EC406">
            <v>-745</v>
          </cell>
        </row>
        <row r="407">
          <cell r="A407">
            <v>750</v>
          </cell>
          <cell r="B407">
            <v>747</v>
          </cell>
          <cell r="C407" t="str">
            <v>PIONEER</v>
          </cell>
          <cell r="D407">
            <v>27</v>
          </cell>
          <cell r="E407">
            <v>508716</v>
          </cell>
          <cell r="F407">
            <v>0</v>
          </cell>
          <cell r="G407">
            <v>25326</v>
          </cell>
          <cell r="H407">
            <v>534042</v>
          </cell>
          <cell r="J407">
            <v>25326</v>
          </cell>
          <cell r="K407">
            <v>69675.100506321236</v>
          </cell>
          <cell r="L407">
            <v>95001.100506321236</v>
          </cell>
          <cell r="N407">
            <v>439040.89949367876</v>
          </cell>
          <cell r="P407">
            <v>25326</v>
          </cell>
          <cell r="Q407">
            <v>0</v>
          </cell>
          <cell r="R407">
            <v>0</v>
          </cell>
          <cell r="S407">
            <v>0</v>
          </cell>
          <cell r="T407">
            <v>69675.100506321236</v>
          </cell>
          <cell r="U407">
            <v>95001.100506321236</v>
          </cell>
          <cell r="W407">
            <v>131181.20000000001</v>
          </cell>
          <cell r="AA407">
            <v>750</v>
          </cell>
          <cell r="AB407">
            <v>27</v>
          </cell>
          <cell r="AC407">
            <v>0</v>
          </cell>
          <cell r="AD407">
            <v>0</v>
          </cell>
          <cell r="AE407">
            <v>0</v>
          </cell>
          <cell r="AF407">
            <v>0</v>
          </cell>
          <cell r="AG407">
            <v>0</v>
          </cell>
          <cell r="AH407">
            <v>508716</v>
          </cell>
          <cell r="AI407">
            <v>0</v>
          </cell>
          <cell r="AJ407">
            <v>0</v>
          </cell>
          <cell r="AK407">
            <v>0</v>
          </cell>
          <cell r="AL407">
            <v>508716</v>
          </cell>
          <cell r="AM407">
            <v>0</v>
          </cell>
          <cell r="AN407">
            <v>25326</v>
          </cell>
          <cell r="AO407">
            <v>534042</v>
          </cell>
          <cell r="AP407">
            <v>0</v>
          </cell>
          <cell r="AQ407">
            <v>0</v>
          </cell>
          <cell r="AR407">
            <v>0</v>
          </cell>
          <cell r="AS407">
            <v>0</v>
          </cell>
          <cell r="AT407">
            <v>0</v>
          </cell>
          <cell r="AU407">
            <v>534042</v>
          </cell>
          <cell r="AV407">
            <v>534042</v>
          </cell>
          <cell r="AW407">
            <v>750</v>
          </cell>
          <cell r="AX407">
            <v>0</v>
          </cell>
          <cell r="AY407">
            <v>0</v>
          </cell>
          <cell r="AZ407">
            <v>0</v>
          </cell>
          <cell r="BA407">
            <v>0</v>
          </cell>
          <cell r="BB407">
            <v>0</v>
          </cell>
          <cell r="BC407">
            <v>493357</v>
          </cell>
          <cell r="BL407">
            <v>0</v>
          </cell>
          <cell r="CA407">
            <v>750</v>
          </cell>
          <cell r="CB407">
            <v>747</v>
          </cell>
          <cell r="CC407" t="str">
            <v>PIONEER</v>
          </cell>
          <cell r="CD407">
            <v>508716</v>
          </cell>
          <cell r="CE407">
            <v>446979</v>
          </cell>
          <cell r="CF407">
            <v>61737</v>
          </cell>
          <cell r="CG407">
            <v>27811.8</v>
          </cell>
          <cell r="CH407">
            <v>16306.400000000001</v>
          </cell>
          <cell r="CI407">
            <v>0</v>
          </cell>
          <cell r="CJ407">
            <v>105855.20000000001</v>
          </cell>
          <cell r="CK407">
            <v>69675.100506321236</v>
          </cell>
          <cell r="DA407">
            <v>750</v>
          </cell>
          <cell r="DB407" t="str">
            <v>PIONEER</v>
          </cell>
          <cell r="DG407">
            <v>0</v>
          </cell>
          <cell r="DK407">
            <v>0</v>
          </cell>
          <cell r="DL407">
            <v>0</v>
          </cell>
          <cell r="DN407">
            <v>0</v>
          </cell>
          <cell r="DP407">
            <v>61737</v>
          </cell>
          <cell r="DQ407">
            <v>87063</v>
          </cell>
          <cell r="DR407">
            <v>-25326</v>
          </cell>
          <cell r="DT407">
            <v>0</v>
          </cell>
          <cell r="EC407">
            <v>-750</v>
          </cell>
        </row>
        <row r="408">
          <cell r="A408">
            <v>753</v>
          </cell>
          <cell r="B408">
            <v>749</v>
          </cell>
          <cell r="C408" t="str">
            <v>QUABBIN</v>
          </cell>
          <cell r="D408">
            <v>11</v>
          </cell>
          <cell r="E408">
            <v>172946.8</v>
          </cell>
          <cell r="F408">
            <v>0</v>
          </cell>
          <cell r="G408">
            <v>10318</v>
          </cell>
          <cell r="H408">
            <v>183264.8</v>
          </cell>
          <cell r="J408">
            <v>10318</v>
          </cell>
          <cell r="K408">
            <v>0</v>
          </cell>
          <cell r="L408">
            <v>10318</v>
          </cell>
          <cell r="N408">
            <v>172946.8</v>
          </cell>
          <cell r="P408">
            <v>10318</v>
          </cell>
          <cell r="Q408">
            <v>0</v>
          </cell>
          <cell r="R408">
            <v>0</v>
          </cell>
          <cell r="S408">
            <v>0</v>
          </cell>
          <cell r="T408">
            <v>0</v>
          </cell>
          <cell r="U408">
            <v>10318</v>
          </cell>
          <cell r="W408">
            <v>27621.600000000002</v>
          </cell>
          <cell r="AA408">
            <v>753</v>
          </cell>
          <cell r="AB408">
            <v>11</v>
          </cell>
          <cell r="AC408">
            <v>0</v>
          </cell>
          <cell r="AD408">
            <v>0</v>
          </cell>
          <cell r="AE408">
            <v>0</v>
          </cell>
          <cell r="AF408">
            <v>0</v>
          </cell>
          <cell r="AG408">
            <v>0</v>
          </cell>
          <cell r="AH408">
            <v>175105</v>
          </cell>
          <cell r="AI408">
            <v>2158.2000000000003</v>
          </cell>
          <cell r="AJ408">
            <v>0</v>
          </cell>
          <cell r="AK408">
            <v>0</v>
          </cell>
          <cell r="AL408">
            <v>172946.8</v>
          </cell>
          <cell r="AM408">
            <v>0</v>
          </cell>
          <cell r="AN408">
            <v>10318</v>
          </cell>
          <cell r="AO408">
            <v>183264.8</v>
          </cell>
          <cell r="AP408">
            <v>0</v>
          </cell>
          <cell r="AQ408">
            <v>0</v>
          </cell>
          <cell r="AR408">
            <v>0</v>
          </cell>
          <cell r="AS408">
            <v>0</v>
          </cell>
          <cell r="AT408">
            <v>0</v>
          </cell>
          <cell r="AU408">
            <v>183264.8</v>
          </cell>
          <cell r="AV408">
            <v>183264.8</v>
          </cell>
          <cell r="AW408">
            <v>753</v>
          </cell>
          <cell r="AX408">
            <v>0</v>
          </cell>
          <cell r="AY408">
            <v>0</v>
          </cell>
          <cell r="AZ408">
            <v>0</v>
          </cell>
          <cell r="BA408">
            <v>0</v>
          </cell>
          <cell r="BB408">
            <v>0</v>
          </cell>
          <cell r="BC408">
            <v>493357</v>
          </cell>
          <cell r="BL408">
            <v>0</v>
          </cell>
          <cell r="CA408">
            <v>753</v>
          </cell>
          <cell r="CB408">
            <v>749</v>
          </cell>
          <cell r="CC408" t="str">
            <v>QUABBIN</v>
          </cell>
          <cell r="CD408">
            <v>172946.8</v>
          </cell>
          <cell r="CE408">
            <v>186719</v>
          </cell>
          <cell r="CF408">
            <v>0</v>
          </cell>
          <cell r="CG408">
            <v>0</v>
          </cell>
          <cell r="CH408">
            <v>17303.600000000002</v>
          </cell>
          <cell r="CI408">
            <v>0</v>
          </cell>
          <cell r="CJ408">
            <v>17303.600000000002</v>
          </cell>
          <cell r="CK408">
            <v>0</v>
          </cell>
          <cell r="DA408">
            <v>753</v>
          </cell>
          <cell r="DB408" t="str">
            <v>QUABBIN</v>
          </cell>
          <cell r="DG408">
            <v>0</v>
          </cell>
          <cell r="DK408">
            <v>0</v>
          </cell>
          <cell r="DL408">
            <v>0</v>
          </cell>
          <cell r="DN408">
            <v>0</v>
          </cell>
          <cell r="DP408">
            <v>0</v>
          </cell>
          <cell r="DQ408">
            <v>0</v>
          </cell>
          <cell r="DR408">
            <v>0</v>
          </cell>
          <cell r="DT408">
            <v>0</v>
          </cell>
          <cell r="EC408">
            <v>-753</v>
          </cell>
        </row>
        <row r="409">
          <cell r="A409">
            <v>755</v>
          </cell>
          <cell r="B409">
            <v>730</v>
          </cell>
          <cell r="C409" t="str">
            <v>RALPH C MAHAR</v>
          </cell>
          <cell r="D409">
            <v>14</v>
          </cell>
          <cell r="E409">
            <v>243478.09999999995</v>
          </cell>
          <cell r="F409">
            <v>0</v>
          </cell>
          <cell r="G409">
            <v>13132</v>
          </cell>
          <cell r="H409">
            <v>256610.09999999995</v>
          </cell>
          <cell r="J409">
            <v>13132</v>
          </cell>
          <cell r="K409">
            <v>35687.563887191405</v>
          </cell>
          <cell r="L409">
            <v>48819.563887191405</v>
          </cell>
          <cell r="N409">
            <v>207790.53611280854</v>
          </cell>
          <cell r="P409">
            <v>13132</v>
          </cell>
          <cell r="Q409">
            <v>0</v>
          </cell>
          <cell r="R409">
            <v>0</v>
          </cell>
          <cell r="S409">
            <v>0</v>
          </cell>
          <cell r="T409">
            <v>35687.563887191405</v>
          </cell>
          <cell r="U409">
            <v>48819.563887191405</v>
          </cell>
          <cell r="W409">
            <v>82400.499999999942</v>
          </cell>
          <cell r="AA409">
            <v>755</v>
          </cell>
          <cell r="AB409">
            <v>14</v>
          </cell>
          <cell r="AC409">
            <v>0</v>
          </cell>
          <cell r="AD409">
            <v>0</v>
          </cell>
          <cell r="AE409">
            <v>0</v>
          </cell>
          <cell r="AF409">
            <v>0</v>
          </cell>
          <cell r="AG409">
            <v>0</v>
          </cell>
          <cell r="AH409">
            <v>246906</v>
          </cell>
          <cell r="AI409">
            <v>3427.8999999999992</v>
          </cell>
          <cell r="AJ409">
            <v>0</v>
          </cell>
          <cell r="AK409">
            <v>0</v>
          </cell>
          <cell r="AL409">
            <v>243478.09999999995</v>
          </cell>
          <cell r="AM409">
            <v>0</v>
          </cell>
          <cell r="AN409">
            <v>13132</v>
          </cell>
          <cell r="AO409">
            <v>256610.09999999995</v>
          </cell>
          <cell r="AP409">
            <v>0</v>
          </cell>
          <cell r="AQ409">
            <v>0</v>
          </cell>
          <cell r="AR409">
            <v>0</v>
          </cell>
          <cell r="AS409">
            <v>0</v>
          </cell>
          <cell r="AT409">
            <v>0</v>
          </cell>
          <cell r="AU409">
            <v>256610.09999999995</v>
          </cell>
          <cell r="AV409">
            <v>256610.09999999995</v>
          </cell>
          <cell r="AW409">
            <v>755</v>
          </cell>
          <cell r="AX409">
            <v>0</v>
          </cell>
          <cell r="AY409">
            <v>0</v>
          </cell>
          <cell r="AZ409">
            <v>0</v>
          </cell>
          <cell r="BA409">
            <v>0</v>
          </cell>
          <cell r="BB409">
            <v>0</v>
          </cell>
          <cell r="BC409">
            <v>493357</v>
          </cell>
          <cell r="BL409">
            <v>0</v>
          </cell>
          <cell r="CA409">
            <v>755</v>
          </cell>
          <cell r="CB409">
            <v>730</v>
          </cell>
          <cell r="CC409" t="str">
            <v>RALPH C MAHAR</v>
          </cell>
          <cell r="CD409">
            <v>243478.09999999995</v>
          </cell>
          <cell r="CE409">
            <v>208928</v>
          </cell>
          <cell r="CF409">
            <v>34550.099999999948</v>
          </cell>
          <cell r="CG409">
            <v>3985.2</v>
          </cell>
          <cell r="CH409">
            <v>30733.200000000001</v>
          </cell>
          <cell r="CI409">
            <v>0</v>
          </cell>
          <cell r="CJ409">
            <v>69268.499999999942</v>
          </cell>
          <cell r="CK409">
            <v>35687.563887191405</v>
          </cell>
          <cell r="DA409">
            <v>755</v>
          </cell>
          <cell r="DB409" t="str">
            <v>RALPH C MAHAR</v>
          </cell>
          <cell r="DG409">
            <v>0</v>
          </cell>
          <cell r="DK409">
            <v>0</v>
          </cell>
          <cell r="DL409">
            <v>0</v>
          </cell>
          <cell r="DN409">
            <v>0</v>
          </cell>
          <cell r="DP409">
            <v>34550.099999999948</v>
          </cell>
          <cell r="DQ409">
            <v>47682.099999999948</v>
          </cell>
          <cell r="DR409">
            <v>-13132</v>
          </cell>
          <cell r="DT409">
            <v>0</v>
          </cell>
          <cell r="EC409">
            <v>-755</v>
          </cell>
        </row>
        <row r="410">
          <cell r="A410">
            <v>760</v>
          </cell>
          <cell r="B410">
            <v>752</v>
          </cell>
          <cell r="C410" t="str">
            <v>SILVER LAKE</v>
          </cell>
          <cell r="D410">
            <v>69</v>
          </cell>
          <cell r="E410">
            <v>1022781.52</v>
          </cell>
          <cell r="F410">
            <v>0</v>
          </cell>
          <cell r="G410">
            <v>64722</v>
          </cell>
          <cell r="H410">
            <v>1087503.52</v>
          </cell>
          <cell r="J410">
            <v>64722</v>
          </cell>
          <cell r="K410">
            <v>40275.503531101182</v>
          </cell>
          <cell r="L410">
            <v>104997.50353110119</v>
          </cell>
          <cell r="N410">
            <v>982506.01646889886</v>
          </cell>
          <cell r="P410">
            <v>64722</v>
          </cell>
          <cell r="Q410">
            <v>658.10228432015685</v>
          </cell>
          <cell r="R410">
            <v>0</v>
          </cell>
          <cell r="S410">
            <v>0</v>
          </cell>
          <cell r="T410">
            <v>40275.503531101182</v>
          </cell>
          <cell r="U410">
            <v>105655.60581542134</v>
          </cell>
          <cell r="W410">
            <v>243884.30228432018</v>
          </cell>
          <cell r="AA410">
            <v>760</v>
          </cell>
          <cell r="AB410">
            <v>69</v>
          </cell>
          <cell r="AC410">
            <v>0</v>
          </cell>
          <cell r="AD410">
            <v>0</v>
          </cell>
          <cell r="AE410">
            <v>0</v>
          </cell>
          <cell r="AF410">
            <v>0</v>
          </cell>
          <cell r="AG410">
            <v>0</v>
          </cell>
          <cell r="AH410">
            <v>1028641</v>
          </cell>
          <cell r="AI410">
            <v>5859.4800000000005</v>
          </cell>
          <cell r="AJ410">
            <v>0</v>
          </cell>
          <cell r="AK410">
            <v>0</v>
          </cell>
          <cell r="AL410">
            <v>1022781.52</v>
          </cell>
          <cell r="AM410">
            <v>0</v>
          </cell>
          <cell r="AN410">
            <v>64722</v>
          </cell>
          <cell r="AO410">
            <v>1087503.52</v>
          </cell>
          <cell r="AP410">
            <v>0</v>
          </cell>
          <cell r="AQ410">
            <v>658.10228432015685</v>
          </cell>
          <cell r="AR410">
            <v>0</v>
          </cell>
          <cell r="AS410">
            <v>0</v>
          </cell>
          <cell r="AT410">
            <v>658.10228432015685</v>
          </cell>
          <cell r="AU410">
            <v>1088161.62228432</v>
          </cell>
          <cell r="AV410">
            <v>1088161.62228432</v>
          </cell>
          <cell r="AW410">
            <v>760</v>
          </cell>
          <cell r="AX410">
            <v>0</v>
          </cell>
          <cell r="AY410">
            <v>0</v>
          </cell>
          <cell r="AZ410">
            <v>0</v>
          </cell>
          <cell r="BA410">
            <v>0</v>
          </cell>
          <cell r="BB410">
            <v>658.10228432015685</v>
          </cell>
          <cell r="BC410">
            <v>493357</v>
          </cell>
          <cell r="BL410">
            <v>0</v>
          </cell>
          <cell r="CA410">
            <v>760</v>
          </cell>
          <cell r="CB410">
            <v>752</v>
          </cell>
          <cell r="CC410" t="str">
            <v>SILVER LAKE</v>
          </cell>
          <cell r="CD410">
            <v>1022781.52</v>
          </cell>
          <cell r="CE410">
            <v>1024846</v>
          </cell>
          <cell r="CF410">
            <v>0</v>
          </cell>
          <cell r="CG410">
            <v>141108.6</v>
          </cell>
          <cell r="CH410">
            <v>37395.599999999999</v>
          </cell>
          <cell r="CI410">
            <v>0</v>
          </cell>
          <cell r="CJ410">
            <v>178504.2</v>
          </cell>
          <cell r="CK410">
            <v>40275.503531101182</v>
          </cell>
          <cell r="DA410">
            <v>760</v>
          </cell>
          <cell r="DB410" t="str">
            <v>SILVER LAKE</v>
          </cell>
          <cell r="DG410">
            <v>0</v>
          </cell>
          <cell r="DK410">
            <v>0</v>
          </cell>
          <cell r="DL410">
            <v>0</v>
          </cell>
          <cell r="DN410">
            <v>0</v>
          </cell>
          <cell r="DP410">
            <v>0</v>
          </cell>
          <cell r="DQ410">
            <v>62657.520000000019</v>
          </cell>
          <cell r="DR410">
            <v>-62657.520000000019</v>
          </cell>
          <cell r="DT410">
            <v>0</v>
          </cell>
          <cell r="EC410">
            <v>-760</v>
          </cell>
        </row>
        <row r="411">
          <cell r="A411">
            <v>763</v>
          </cell>
          <cell r="B411">
            <v>790</v>
          </cell>
          <cell r="C411" t="str">
            <v>SOMERSET BERKLEY</v>
          </cell>
          <cell r="D411">
            <v>3</v>
          </cell>
          <cell r="E411">
            <v>45213.990000000005</v>
          </cell>
          <cell r="F411">
            <v>0</v>
          </cell>
          <cell r="G411">
            <v>2814</v>
          </cell>
          <cell r="H411">
            <v>48027.990000000005</v>
          </cell>
          <cell r="J411">
            <v>2814</v>
          </cell>
          <cell r="K411">
            <v>0</v>
          </cell>
          <cell r="L411">
            <v>2814</v>
          </cell>
          <cell r="N411">
            <v>45213.990000000005</v>
          </cell>
          <cell r="P411">
            <v>2814</v>
          </cell>
          <cell r="Q411">
            <v>0</v>
          </cell>
          <cell r="R411">
            <v>0</v>
          </cell>
          <cell r="S411">
            <v>0</v>
          </cell>
          <cell r="T411">
            <v>0</v>
          </cell>
          <cell r="U411">
            <v>2814</v>
          </cell>
          <cell r="W411">
            <v>3501.2</v>
          </cell>
          <cell r="AA411">
            <v>763</v>
          </cell>
          <cell r="AB411">
            <v>3</v>
          </cell>
          <cell r="AC411">
            <v>0</v>
          </cell>
          <cell r="AD411">
            <v>0</v>
          </cell>
          <cell r="AE411">
            <v>0</v>
          </cell>
          <cell r="AF411">
            <v>0</v>
          </cell>
          <cell r="AG411">
            <v>0</v>
          </cell>
          <cell r="AH411">
            <v>45465</v>
          </cell>
          <cell r="AI411">
            <v>251.01</v>
          </cell>
          <cell r="AJ411">
            <v>0</v>
          </cell>
          <cell r="AK411">
            <v>0</v>
          </cell>
          <cell r="AL411">
            <v>45213.990000000005</v>
          </cell>
          <cell r="AM411">
            <v>0</v>
          </cell>
          <cell r="AN411">
            <v>2814</v>
          </cell>
          <cell r="AO411">
            <v>48027.990000000005</v>
          </cell>
          <cell r="AP411">
            <v>0</v>
          </cell>
          <cell r="AQ411">
            <v>0</v>
          </cell>
          <cell r="AR411">
            <v>0</v>
          </cell>
          <cell r="AS411">
            <v>0</v>
          </cell>
          <cell r="AT411">
            <v>0</v>
          </cell>
          <cell r="AU411">
            <v>48027.990000000005</v>
          </cell>
          <cell r="AV411">
            <v>48027.990000000005</v>
          </cell>
          <cell r="AW411">
            <v>763</v>
          </cell>
          <cell r="AX411">
            <v>0</v>
          </cell>
          <cell r="AY411">
            <v>0</v>
          </cell>
          <cell r="AZ411">
            <v>0</v>
          </cell>
          <cell r="BA411">
            <v>0</v>
          </cell>
          <cell r="BB411">
            <v>0</v>
          </cell>
          <cell r="BC411">
            <v>493357</v>
          </cell>
          <cell r="BL411">
            <v>0</v>
          </cell>
          <cell r="CA411">
            <v>763</v>
          </cell>
          <cell r="CB411">
            <v>790</v>
          </cell>
          <cell r="CC411" t="str">
            <v>SOMERSET BERKLEY</v>
          </cell>
          <cell r="CD411">
            <v>45213.990000000005</v>
          </cell>
          <cell r="CE411">
            <v>85632</v>
          </cell>
          <cell r="CF411">
            <v>0</v>
          </cell>
          <cell r="CG411">
            <v>0</v>
          </cell>
          <cell r="CH411">
            <v>687.2</v>
          </cell>
          <cell r="CI411">
            <v>0</v>
          </cell>
          <cell r="CJ411">
            <v>687.2</v>
          </cell>
          <cell r="CK411">
            <v>0</v>
          </cell>
          <cell r="DA411">
            <v>763</v>
          </cell>
          <cell r="DB411" t="str">
            <v>SOMERSET BERKLEY</v>
          </cell>
          <cell r="DG411">
            <v>0</v>
          </cell>
          <cell r="DK411">
            <v>0</v>
          </cell>
          <cell r="DL411">
            <v>0</v>
          </cell>
          <cell r="DN411">
            <v>0</v>
          </cell>
          <cell r="DP411">
            <v>0</v>
          </cell>
          <cell r="DQ411">
            <v>0</v>
          </cell>
          <cell r="DR411">
            <v>0</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W412">
            <v>765</v>
          </cell>
          <cell r="AX412">
            <v>0</v>
          </cell>
          <cell r="AY412">
            <v>0</v>
          </cell>
          <cell r="AZ412">
            <v>0</v>
          </cell>
          <cell r="BA412">
            <v>0</v>
          </cell>
          <cell r="BB412">
            <v>0</v>
          </cell>
          <cell r="BC412">
            <v>493357</v>
          </cell>
          <cell r="BL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6</v>
          </cell>
          <cell r="E413">
            <v>90711.44</v>
          </cell>
          <cell r="F413">
            <v>0</v>
          </cell>
          <cell r="G413">
            <v>5628</v>
          </cell>
          <cell r="H413">
            <v>96339.44</v>
          </cell>
          <cell r="J413">
            <v>5628</v>
          </cell>
          <cell r="K413">
            <v>10625.406034446545</v>
          </cell>
          <cell r="L413">
            <v>16253.406034446545</v>
          </cell>
          <cell r="N413">
            <v>80086.033965553463</v>
          </cell>
          <cell r="P413">
            <v>5628</v>
          </cell>
          <cell r="Q413">
            <v>0</v>
          </cell>
          <cell r="R413">
            <v>0</v>
          </cell>
          <cell r="S413">
            <v>0</v>
          </cell>
          <cell r="T413">
            <v>10625.406034446545</v>
          </cell>
          <cell r="U413">
            <v>16253.406034446545</v>
          </cell>
          <cell r="W413">
            <v>49894.6</v>
          </cell>
          <cell r="AA413">
            <v>766</v>
          </cell>
          <cell r="AB413">
            <v>6</v>
          </cell>
          <cell r="AC413">
            <v>0</v>
          </cell>
          <cell r="AD413">
            <v>0</v>
          </cell>
          <cell r="AE413">
            <v>0</v>
          </cell>
          <cell r="AF413">
            <v>0</v>
          </cell>
          <cell r="AG413">
            <v>0</v>
          </cell>
          <cell r="AH413">
            <v>91133</v>
          </cell>
          <cell r="AI413">
            <v>421.56</v>
          </cell>
          <cell r="AJ413">
            <v>0</v>
          </cell>
          <cell r="AK413">
            <v>0</v>
          </cell>
          <cell r="AL413">
            <v>90711.44</v>
          </cell>
          <cell r="AM413">
            <v>0</v>
          </cell>
          <cell r="AN413">
            <v>5628</v>
          </cell>
          <cell r="AO413">
            <v>96339.44</v>
          </cell>
          <cell r="AP413">
            <v>0</v>
          </cell>
          <cell r="AQ413">
            <v>0</v>
          </cell>
          <cell r="AR413">
            <v>0</v>
          </cell>
          <cell r="AS413">
            <v>0</v>
          </cell>
          <cell r="AT413">
            <v>0</v>
          </cell>
          <cell r="AU413">
            <v>96339.44</v>
          </cell>
          <cell r="AV413">
            <v>96339.44</v>
          </cell>
          <cell r="AW413">
            <v>766</v>
          </cell>
          <cell r="AX413">
            <v>0</v>
          </cell>
          <cell r="AY413">
            <v>0</v>
          </cell>
          <cell r="AZ413">
            <v>0</v>
          </cell>
          <cell r="BA413">
            <v>0</v>
          </cell>
          <cell r="BB413">
            <v>0</v>
          </cell>
          <cell r="BC413">
            <v>493357</v>
          </cell>
          <cell r="BL413">
            <v>0</v>
          </cell>
          <cell r="CA413">
            <v>766</v>
          </cell>
          <cell r="CB413">
            <v>766</v>
          </cell>
          <cell r="CC413" t="str">
            <v>SOUTHWICK TOLLAND GRANVILLE</v>
          </cell>
          <cell r="CD413">
            <v>90711.44</v>
          </cell>
          <cell r="CE413">
            <v>129045</v>
          </cell>
          <cell r="CF413">
            <v>0</v>
          </cell>
          <cell r="CG413">
            <v>37227</v>
          </cell>
          <cell r="CH413">
            <v>7039.6</v>
          </cell>
          <cell r="CI413">
            <v>0</v>
          </cell>
          <cell r="CJ413">
            <v>44266.6</v>
          </cell>
          <cell r="CK413">
            <v>10625.406034446545</v>
          </cell>
          <cell r="DA413">
            <v>766</v>
          </cell>
          <cell r="DB413" t="str">
            <v>SOUTHWICK TOLLAND GRANVILLE</v>
          </cell>
          <cell r="DG413">
            <v>0</v>
          </cell>
          <cell r="DK413">
            <v>0</v>
          </cell>
          <cell r="DL413">
            <v>0</v>
          </cell>
          <cell r="DN413">
            <v>0</v>
          </cell>
          <cell r="DP413">
            <v>0</v>
          </cell>
          <cell r="DQ413">
            <v>0</v>
          </cell>
          <cell r="DR413">
            <v>0</v>
          </cell>
          <cell r="DT413">
            <v>0</v>
          </cell>
          <cell r="EB413" t="str">
            <v>fy13</v>
          </cell>
          <cell r="EC413">
            <v>-766</v>
          </cell>
        </row>
        <row r="414">
          <cell r="A414">
            <v>767</v>
          </cell>
          <cell r="B414">
            <v>756</v>
          </cell>
          <cell r="C414" t="str">
            <v>SPENCER EAST BROOKFIELD</v>
          </cell>
          <cell r="D414">
            <v>80</v>
          </cell>
          <cell r="E414">
            <v>1106328.8</v>
          </cell>
          <cell r="F414">
            <v>0</v>
          </cell>
          <cell r="G414">
            <v>75040</v>
          </cell>
          <cell r="H414">
            <v>1181368.8</v>
          </cell>
          <cell r="J414">
            <v>75040</v>
          </cell>
          <cell r="K414">
            <v>264037.67189526354</v>
          </cell>
          <cell r="L414">
            <v>339077.67189526354</v>
          </cell>
          <cell r="N414">
            <v>842291.12810473656</v>
          </cell>
          <cell r="P414">
            <v>75040</v>
          </cell>
          <cell r="Q414">
            <v>0</v>
          </cell>
          <cell r="R414">
            <v>0</v>
          </cell>
          <cell r="S414">
            <v>0</v>
          </cell>
          <cell r="T414">
            <v>264037.67189526354</v>
          </cell>
          <cell r="U414">
            <v>339077.67189526354</v>
          </cell>
          <cell r="W414">
            <v>492603.00000000006</v>
          </cell>
          <cell r="AA414">
            <v>767</v>
          </cell>
          <cell r="AB414">
            <v>80</v>
          </cell>
          <cell r="AC414">
            <v>0</v>
          </cell>
          <cell r="AD414">
            <v>0</v>
          </cell>
          <cell r="AE414">
            <v>0</v>
          </cell>
          <cell r="AF414">
            <v>0</v>
          </cell>
          <cell r="AG414">
            <v>0</v>
          </cell>
          <cell r="AH414">
            <v>1120364</v>
          </cell>
          <cell r="AI414">
            <v>14035.2</v>
          </cell>
          <cell r="AJ414">
            <v>0</v>
          </cell>
          <cell r="AK414">
            <v>0</v>
          </cell>
          <cell r="AL414">
            <v>1106328.8</v>
          </cell>
          <cell r="AM414">
            <v>0</v>
          </cell>
          <cell r="AN414">
            <v>75040</v>
          </cell>
          <cell r="AO414">
            <v>1181368.8</v>
          </cell>
          <cell r="AP414">
            <v>0</v>
          </cell>
          <cell r="AQ414">
            <v>0</v>
          </cell>
          <cell r="AR414">
            <v>0</v>
          </cell>
          <cell r="AS414">
            <v>0</v>
          </cell>
          <cell r="AT414">
            <v>0</v>
          </cell>
          <cell r="AU414">
            <v>1181368.8</v>
          </cell>
          <cell r="AV414">
            <v>1181368.8</v>
          </cell>
          <cell r="AW414">
            <v>767</v>
          </cell>
          <cell r="AX414">
            <v>0</v>
          </cell>
          <cell r="AY414">
            <v>0</v>
          </cell>
          <cell r="AZ414">
            <v>0</v>
          </cell>
          <cell r="BA414">
            <v>0</v>
          </cell>
          <cell r="BB414">
            <v>0</v>
          </cell>
          <cell r="BC414">
            <v>493357</v>
          </cell>
          <cell r="BL414">
            <v>0</v>
          </cell>
          <cell r="CA414">
            <v>767</v>
          </cell>
          <cell r="CB414">
            <v>756</v>
          </cell>
          <cell r="CC414" t="str">
            <v>SPENCER EAST BROOKFIELD</v>
          </cell>
          <cell r="CD414">
            <v>1106328.8</v>
          </cell>
          <cell r="CE414">
            <v>877826</v>
          </cell>
          <cell r="CF414">
            <v>228502.80000000005</v>
          </cell>
          <cell r="CG414">
            <v>124499.4</v>
          </cell>
          <cell r="CH414">
            <v>64560.800000000003</v>
          </cell>
          <cell r="CI414">
            <v>0</v>
          </cell>
          <cell r="CJ414">
            <v>417563.00000000006</v>
          </cell>
          <cell r="CK414">
            <v>264037.67189526354</v>
          </cell>
          <cell r="DA414">
            <v>767</v>
          </cell>
          <cell r="DB414" t="str">
            <v>SPENCER EAST BROOKFIELD</v>
          </cell>
          <cell r="DG414">
            <v>0</v>
          </cell>
          <cell r="DK414">
            <v>0</v>
          </cell>
          <cell r="DL414">
            <v>0</v>
          </cell>
          <cell r="DN414">
            <v>0</v>
          </cell>
          <cell r="DP414">
            <v>228502.80000000005</v>
          </cell>
          <cell r="DQ414">
            <v>303542.80000000005</v>
          </cell>
          <cell r="DR414">
            <v>-75040</v>
          </cell>
          <cell r="DT414">
            <v>0</v>
          </cell>
          <cell r="EC414">
            <v>-767</v>
          </cell>
        </row>
        <row r="415">
          <cell r="A415">
            <v>770</v>
          </cell>
          <cell r="B415">
            <v>757</v>
          </cell>
          <cell r="C415" t="str">
            <v>TANTASQUA</v>
          </cell>
          <cell r="D415">
            <v>6</v>
          </cell>
          <cell r="E415">
            <v>85253.94</v>
          </cell>
          <cell r="F415">
            <v>0</v>
          </cell>
          <cell r="G415">
            <v>5628</v>
          </cell>
          <cell r="H415">
            <v>90881.94</v>
          </cell>
          <cell r="J415">
            <v>5628</v>
          </cell>
          <cell r="K415">
            <v>58071.94</v>
          </cell>
          <cell r="L415">
            <v>63699.94</v>
          </cell>
          <cell r="N415">
            <v>27182</v>
          </cell>
          <cell r="P415">
            <v>5628</v>
          </cell>
          <cell r="Q415">
            <v>0</v>
          </cell>
          <cell r="R415">
            <v>0</v>
          </cell>
          <cell r="S415">
            <v>0</v>
          </cell>
          <cell r="T415">
            <v>58071.94</v>
          </cell>
          <cell r="U415">
            <v>63699.94</v>
          </cell>
          <cell r="W415">
            <v>75186.34</v>
          </cell>
          <cell r="AA415">
            <v>770</v>
          </cell>
          <cell r="AB415">
            <v>6</v>
          </cell>
          <cell r="AC415">
            <v>0</v>
          </cell>
          <cell r="AD415">
            <v>0</v>
          </cell>
          <cell r="AE415">
            <v>0</v>
          </cell>
          <cell r="AF415">
            <v>0</v>
          </cell>
          <cell r="AG415">
            <v>0</v>
          </cell>
          <cell r="AH415">
            <v>86442</v>
          </cell>
          <cell r="AI415">
            <v>1188.06</v>
          </cell>
          <cell r="AJ415">
            <v>0</v>
          </cell>
          <cell r="AK415">
            <v>0</v>
          </cell>
          <cell r="AL415">
            <v>85253.94</v>
          </cell>
          <cell r="AM415">
            <v>0</v>
          </cell>
          <cell r="AN415">
            <v>5628</v>
          </cell>
          <cell r="AO415">
            <v>90881.94</v>
          </cell>
          <cell r="AP415">
            <v>0</v>
          </cell>
          <cell r="AQ415">
            <v>0</v>
          </cell>
          <cell r="AR415">
            <v>0</v>
          </cell>
          <cell r="AS415">
            <v>0</v>
          </cell>
          <cell r="AT415">
            <v>0</v>
          </cell>
          <cell r="AU415">
            <v>90881.94</v>
          </cell>
          <cell r="AV415">
            <v>90881.94</v>
          </cell>
          <cell r="AW415">
            <v>770</v>
          </cell>
          <cell r="AX415">
            <v>0</v>
          </cell>
          <cell r="AY415">
            <v>0</v>
          </cell>
          <cell r="AZ415">
            <v>0</v>
          </cell>
          <cell r="BA415">
            <v>0</v>
          </cell>
          <cell r="BB415">
            <v>0</v>
          </cell>
          <cell r="BC415">
            <v>493357</v>
          </cell>
          <cell r="BL415">
            <v>0</v>
          </cell>
          <cell r="CA415">
            <v>770</v>
          </cell>
          <cell r="CB415">
            <v>757</v>
          </cell>
          <cell r="CC415" t="str">
            <v>TANTASQUA</v>
          </cell>
          <cell r="CD415">
            <v>85253.94</v>
          </cell>
          <cell r="CE415">
            <v>27182</v>
          </cell>
          <cell r="CF415">
            <v>58071.94</v>
          </cell>
          <cell r="CG415">
            <v>0</v>
          </cell>
          <cell r="CH415">
            <v>11486.400000000001</v>
          </cell>
          <cell r="CI415">
            <v>0</v>
          </cell>
          <cell r="CJ415">
            <v>69558.34</v>
          </cell>
          <cell r="CK415">
            <v>58071.94</v>
          </cell>
          <cell r="DA415">
            <v>770</v>
          </cell>
          <cell r="DB415" t="str">
            <v>TANTASQUA</v>
          </cell>
          <cell r="DG415">
            <v>0</v>
          </cell>
          <cell r="DK415">
            <v>0</v>
          </cell>
          <cell r="DL415">
            <v>0</v>
          </cell>
          <cell r="DN415">
            <v>0</v>
          </cell>
          <cell r="DP415">
            <v>58071.94</v>
          </cell>
          <cell r="DQ415">
            <v>63699.94</v>
          </cell>
          <cell r="DR415">
            <v>-5628</v>
          </cell>
          <cell r="DT415">
            <v>0</v>
          </cell>
          <cell r="EC415">
            <v>-770</v>
          </cell>
        </row>
        <row r="416">
          <cell r="A416">
            <v>773</v>
          </cell>
          <cell r="B416">
            <v>763</v>
          </cell>
          <cell r="C416" t="str">
            <v>TRITON</v>
          </cell>
          <cell r="D416">
            <v>47</v>
          </cell>
          <cell r="E416">
            <v>714577</v>
          </cell>
          <cell r="F416">
            <v>0</v>
          </cell>
          <cell r="G416">
            <v>44086</v>
          </cell>
          <cell r="H416">
            <v>758663</v>
          </cell>
          <cell r="J416">
            <v>44086</v>
          </cell>
          <cell r="K416">
            <v>14997</v>
          </cell>
          <cell r="L416">
            <v>59083</v>
          </cell>
          <cell r="N416">
            <v>699580</v>
          </cell>
          <cell r="P416">
            <v>44086</v>
          </cell>
          <cell r="Q416">
            <v>0</v>
          </cell>
          <cell r="R416">
            <v>0</v>
          </cell>
          <cell r="S416">
            <v>0</v>
          </cell>
          <cell r="T416">
            <v>14997</v>
          </cell>
          <cell r="U416">
            <v>59083</v>
          </cell>
          <cell r="W416">
            <v>128307.40000000001</v>
          </cell>
          <cell r="AA416">
            <v>773</v>
          </cell>
          <cell r="AB416">
            <v>47</v>
          </cell>
          <cell r="AC416">
            <v>0</v>
          </cell>
          <cell r="AD416">
            <v>0</v>
          </cell>
          <cell r="AE416">
            <v>0</v>
          </cell>
          <cell r="AF416">
            <v>0</v>
          </cell>
          <cell r="AG416">
            <v>0</v>
          </cell>
          <cell r="AH416">
            <v>714577</v>
          </cell>
          <cell r="AI416">
            <v>0</v>
          </cell>
          <cell r="AJ416">
            <v>0</v>
          </cell>
          <cell r="AK416">
            <v>0</v>
          </cell>
          <cell r="AL416">
            <v>714577</v>
          </cell>
          <cell r="AM416">
            <v>0</v>
          </cell>
          <cell r="AN416">
            <v>44086</v>
          </cell>
          <cell r="AO416">
            <v>758663</v>
          </cell>
          <cell r="AP416">
            <v>0</v>
          </cell>
          <cell r="AQ416">
            <v>0</v>
          </cell>
          <cell r="AR416">
            <v>0</v>
          </cell>
          <cell r="AS416">
            <v>0</v>
          </cell>
          <cell r="AT416">
            <v>0</v>
          </cell>
          <cell r="AU416">
            <v>758663</v>
          </cell>
          <cell r="AV416">
            <v>758663</v>
          </cell>
          <cell r="AW416">
            <v>773</v>
          </cell>
          <cell r="AX416">
            <v>0</v>
          </cell>
          <cell r="AY416">
            <v>0</v>
          </cell>
          <cell r="AZ416">
            <v>0</v>
          </cell>
          <cell r="BA416">
            <v>0</v>
          </cell>
          <cell r="BB416">
            <v>0</v>
          </cell>
          <cell r="BC416">
            <v>493357</v>
          </cell>
          <cell r="BL416">
            <v>0</v>
          </cell>
          <cell r="CA416">
            <v>773</v>
          </cell>
          <cell r="CB416">
            <v>763</v>
          </cell>
          <cell r="CC416" t="str">
            <v>TRITON</v>
          </cell>
          <cell r="CD416">
            <v>714577</v>
          </cell>
          <cell r="CE416">
            <v>699580</v>
          </cell>
          <cell r="CF416">
            <v>14997</v>
          </cell>
          <cell r="CG416">
            <v>0</v>
          </cell>
          <cell r="CH416">
            <v>69224.400000000009</v>
          </cell>
          <cell r="CI416">
            <v>0</v>
          </cell>
          <cell r="CJ416">
            <v>84221.400000000009</v>
          </cell>
          <cell r="CK416">
            <v>14997</v>
          </cell>
          <cell r="DA416">
            <v>773</v>
          </cell>
          <cell r="DB416" t="str">
            <v>TRITON</v>
          </cell>
          <cell r="DG416">
            <v>0</v>
          </cell>
          <cell r="DK416">
            <v>0</v>
          </cell>
          <cell r="DL416">
            <v>0</v>
          </cell>
          <cell r="DN416">
            <v>0</v>
          </cell>
          <cell r="DP416">
            <v>14997</v>
          </cell>
          <cell r="DQ416">
            <v>59083</v>
          </cell>
          <cell r="DR416">
            <v>-44086</v>
          </cell>
          <cell r="DT416">
            <v>0</v>
          </cell>
          <cell r="EC416">
            <v>-773</v>
          </cell>
        </row>
        <row r="417">
          <cell r="A417">
            <v>774</v>
          </cell>
          <cell r="B417">
            <v>789</v>
          </cell>
          <cell r="C417" t="str">
            <v>UPISLAND</v>
          </cell>
          <cell r="D417">
            <v>37</v>
          </cell>
          <cell r="E417">
            <v>1124090.3399999999</v>
          </cell>
          <cell r="F417">
            <v>0</v>
          </cell>
          <cell r="G417">
            <v>34706</v>
          </cell>
          <cell r="H417">
            <v>1158796.3399999999</v>
          </cell>
          <cell r="J417">
            <v>34706</v>
          </cell>
          <cell r="K417">
            <v>17816.339999999851</v>
          </cell>
          <cell r="L417">
            <v>52522.339999999851</v>
          </cell>
          <cell r="N417">
            <v>1106274</v>
          </cell>
          <cell r="P417">
            <v>34706</v>
          </cell>
          <cell r="Q417">
            <v>0</v>
          </cell>
          <cell r="R417">
            <v>0</v>
          </cell>
          <cell r="S417">
            <v>0</v>
          </cell>
          <cell r="T417">
            <v>17816.339999999851</v>
          </cell>
          <cell r="U417">
            <v>52522.339999999851</v>
          </cell>
          <cell r="W417">
            <v>64146.790873886923</v>
          </cell>
          <cell r="AA417">
            <v>774</v>
          </cell>
          <cell r="AB417">
            <v>37</v>
          </cell>
          <cell r="AC417">
            <v>0</v>
          </cell>
          <cell r="AD417">
            <v>0</v>
          </cell>
          <cell r="AE417">
            <v>0</v>
          </cell>
          <cell r="AF417">
            <v>20</v>
          </cell>
          <cell r="AG417">
            <v>0</v>
          </cell>
          <cell r="AH417">
            <v>1124504</v>
          </cell>
          <cell r="AI417">
            <v>413.65999999999997</v>
          </cell>
          <cell r="AJ417">
            <v>0</v>
          </cell>
          <cell r="AK417">
            <v>0</v>
          </cell>
          <cell r="AL417">
            <v>1124090.3399999999</v>
          </cell>
          <cell r="AM417">
            <v>0</v>
          </cell>
          <cell r="AN417">
            <v>34706</v>
          </cell>
          <cell r="AO417">
            <v>1158796.3399999999</v>
          </cell>
          <cell r="AP417">
            <v>0</v>
          </cell>
          <cell r="AQ417">
            <v>0</v>
          </cell>
          <cell r="AR417">
            <v>0</v>
          </cell>
          <cell r="AS417">
            <v>0</v>
          </cell>
          <cell r="AT417">
            <v>0</v>
          </cell>
          <cell r="AU417">
            <v>1158796.3399999999</v>
          </cell>
          <cell r="AV417">
            <v>1158796.3399999999</v>
          </cell>
          <cell r="AW417">
            <v>774</v>
          </cell>
          <cell r="AX417">
            <v>0</v>
          </cell>
          <cell r="AY417">
            <v>0</v>
          </cell>
          <cell r="AZ417">
            <v>0</v>
          </cell>
          <cell r="BA417">
            <v>0</v>
          </cell>
          <cell r="BB417">
            <v>0</v>
          </cell>
          <cell r="BC417">
            <v>493357</v>
          </cell>
          <cell r="BL417">
            <v>0</v>
          </cell>
          <cell r="CA417">
            <v>774</v>
          </cell>
          <cell r="CB417">
            <v>789</v>
          </cell>
          <cell r="CC417" t="str">
            <v>UPISLAND</v>
          </cell>
          <cell r="CD417">
            <v>1124090.3399999999</v>
          </cell>
          <cell r="CE417">
            <v>1106274</v>
          </cell>
          <cell r="CF417">
            <v>17816.339999999851</v>
          </cell>
          <cell r="CG417">
            <v>0</v>
          </cell>
          <cell r="CH417">
            <v>11624.450873887074</v>
          </cell>
          <cell r="CI417">
            <v>0</v>
          </cell>
          <cell r="CJ417">
            <v>29440.790873886923</v>
          </cell>
          <cell r="CK417">
            <v>17816.339999999851</v>
          </cell>
          <cell r="DA417">
            <v>774</v>
          </cell>
          <cell r="DB417" t="str">
            <v>UPISLAND</v>
          </cell>
          <cell r="DG417">
            <v>0</v>
          </cell>
          <cell r="DK417">
            <v>0</v>
          </cell>
          <cell r="DL417">
            <v>0</v>
          </cell>
          <cell r="DN417">
            <v>0</v>
          </cell>
          <cell r="DP417">
            <v>17816.339999999851</v>
          </cell>
          <cell r="DQ417">
            <v>52522.339999999851</v>
          </cell>
          <cell r="DR417">
            <v>-34706</v>
          </cell>
          <cell r="DT417">
            <v>0</v>
          </cell>
          <cell r="EC417">
            <v>-774</v>
          </cell>
        </row>
        <row r="418">
          <cell r="A418">
            <v>775</v>
          </cell>
          <cell r="B418">
            <v>759</v>
          </cell>
          <cell r="C418" t="str">
            <v>WACHUSETT</v>
          </cell>
          <cell r="D418">
            <v>47</v>
          </cell>
          <cell r="E418">
            <v>602124.22000000009</v>
          </cell>
          <cell r="F418">
            <v>0</v>
          </cell>
          <cell r="G418">
            <v>44086</v>
          </cell>
          <cell r="H418">
            <v>646210.22000000009</v>
          </cell>
          <cell r="J418">
            <v>44086</v>
          </cell>
          <cell r="K418">
            <v>29396.98523750544</v>
          </cell>
          <cell r="L418">
            <v>73482.985237505432</v>
          </cell>
          <cell r="N418">
            <v>572727.23476249469</v>
          </cell>
          <cell r="P418">
            <v>44086</v>
          </cell>
          <cell r="Q418">
            <v>141.3125754991907</v>
          </cell>
          <cell r="R418">
            <v>0</v>
          </cell>
          <cell r="S418">
            <v>0</v>
          </cell>
          <cell r="T418">
            <v>29396.98523750544</v>
          </cell>
          <cell r="U418">
            <v>73624.297813004639</v>
          </cell>
          <cell r="W418">
            <v>147781.7125754992</v>
          </cell>
          <cell r="AA418">
            <v>775</v>
          </cell>
          <cell r="AB418">
            <v>47</v>
          </cell>
          <cell r="AC418">
            <v>0</v>
          </cell>
          <cell r="AD418">
            <v>0</v>
          </cell>
          <cell r="AE418">
            <v>0</v>
          </cell>
          <cell r="AF418">
            <v>0</v>
          </cell>
          <cell r="AG418">
            <v>0</v>
          </cell>
          <cell r="AH418">
            <v>605308</v>
          </cell>
          <cell r="AI418">
            <v>3183.7799999999993</v>
          </cell>
          <cell r="AJ418">
            <v>0</v>
          </cell>
          <cell r="AK418">
            <v>0</v>
          </cell>
          <cell r="AL418">
            <v>602124.22000000009</v>
          </cell>
          <cell r="AM418">
            <v>0</v>
          </cell>
          <cell r="AN418">
            <v>44086</v>
          </cell>
          <cell r="AO418">
            <v>646210.22000000009</v>
          </cell>
          <cell r="AP418">
            <v>0</v>
          </cell>
          <cell r="AQ418">
            <v>141.3125754991907</v>
          </cell>
          <cell r="AR418">
            <v>0</v>
          </cell>
          <cell r="AS418">
            <v>0</v>
          </cell>
          <cell r="AT418">
            <v>141.3125754991907</v>
          </cell>
          <cell r="AU418">
            <v>646351.53257549927</v>
          </cell>
          <cell r="AV418">
            <v>646351.53257549927</v>
          </cell>
          <cell r="AW418">
            <v>775</v>
          </cell>
          <cell r="AX418">
            <v>0</v>
          </cell>
          <cell r="AY418">
            <v>0</v>
          </cell>
          <cell r="AZ418">
            <v>0</v>
          </cell>
          <cell r="BA418">
            <v>0</v>
          </cell>
          <cell r="BB418">
            <v>141.3125754991907</v>
          </cell>
          <cell r="BC418">
            <v>493357</v>
          </cell>
          <cell r="BL418">
            <v>0</v>
          </cell>
          <cell r="CA418">
            <v>775</v>
          </cell>
          <cell r="CB418">
            <v>759</v>
          </cell>
          <cell r="CC418" t="str">
            <v>WACHUSETT</v>
          </cell>
          <cell r="CD418">
            <v>602124.22000000009</v>
          </cell>
          <cell r="CE418">
            <v>614550</v>
          </cell>
          <cell r="CF418">
            <v>0</v>
          </cell>
          <cell r="CG418">
            <v>102994.8</v>
          </cell>
          <cell r="CH418">
            <v>559.6</v>
          </cell>
          <cell r="CI418">
            <v>0</v>
          </cell>
          <cell r="CJ418">
            <v>103554.40000000001</v>
          </cell>
          <cell r="CK418">
            <v>29396.98523750544</v>
          </cell>
          <cell r="DA418">
            <v>775</v>
          </cell>
          <cell r="DB418" t="str">
            <v>WACHUSETT</v>
          </cell>
          <cell r="DG418">
            <v>0</v>
          </cell>
          <cell r="DK418">
            <v>0</v>
          </cell>
          <cell r="DL418">
            <v>0</v>
          </cell>
          <cell r="DN418">
            <v>0</v>
          </cell>
          <cell r="DP418">
            <v>0</v>
          </cell>
          <cell r="DQ418">
            <v>31660.220000000088</v>
          </cell>
          <cell r="DR418">
            <v>-31660.220000000088</v>
          </cell>
          <cell r="DT418">
            <v>0</v>
          </cell>
          <cell r="EC418">
            <v>-775</v>
          </cell>
        </row>
        <row r="419">
          <cell r="A419">
            <v>778</v>
          </cell>
          <cell r="B419">
            <v>750</v>
          </cell>
          <cell r="C419" t="str">
            <v>QUABOAG</v>
          </cell>
          <cell r="D419">
            <v>4</v>
          </cell>
          <cell r="E419">
            <v>60484.12</v>
          </cell>
          <cell r="F419">
            <v>0</v>
          </cell>
          <cell r="G419">
            <v>3752</v>
          </cell>
          <cell r="H419">
            <v>64236.12</v>
          </cell>
          <cell r="J419">
            <v>3752</v>
          </cell>
          <cell r="K419">
            <v>23325.746441300129</v>
          </cell>
          <cell r="L419">
            <v>27077.746441300129</v>
          </cell>
          <cell r="N419">
            <v>37158.373558699874</v>
          </cell>
          <cell r="P419">
            <v>3752</v>
          </cell>
          <cell r="Q419">
            <v>0</v>
          </cell>
          <cell r="R419">
            <v>0</v>
          </cell>
          <cell r="S419">
            <v>0</v>
          </cell>
          <cell r="T419">
            <v>23325.746441300129</v>
          </cell>
          <cell r="U419">
            <v>27077.746441300129</v>
          </cell>
          <cell r="W419">
            <v>31763.520000000004</v>
          </cell>
          <cell r="AA419">
            <v>778</v>
          </cell>
          <cell r="AB419">
            <v>4</v>
          </cell>
          <cell r="AC419">
            <v>0</v>
          </cell>
          <cell r="AD419">
            <v>0</v>
          </cell>
          <cell r="AE419">
            <v>0</v>
          </cell>
          <cell r="AF419">
            <v>0</v>
          </cell>
          <cell r="AG419">
            <v>0</v>
          </cell>
          <cell r="AH419">
            <v>61472</v>
          </cell>
          <cell r="AI419">
            <v>987.88</v>
          </cell>
          <cell r="AJ419">
            <v>0</v>
          </cell>
          <cell r="AK419">
            <v>0</v>
          </cell>
          <cell r="AL419">
            <v>60484.12</v>
          </cell>
          <cell r="AM419">
            <v>0</v>
          </cell>
          <cell r="AN419">
            <v>3752</v>
          </cell>
          <cell r="AO419">
            <v>64236.12</v>
          </cell>
          <cell r="AP419">
            <v>0</v>
          </cell>
          <cell r="AQ419">
            <v>0</v>
          </cell>
          <cell r="AR419">
            <v>0</v>
          </cell>
          <cell r="AS419">
            <v>0</v>
          </cell>
          <cell r="AT419">
            <v>0</v>
          </cell>
          <cell r="AU419">
            <v>64236.12</v>
          </cell>
          <cell r="AV419">
            <v>64236.12</v>
          </cell>
          <cell r="AW419">
            <v>778</v>
          </cell>
          <cell r="AX419">
            <v>0</v>
          </cell>
          <cell r="AY419">
            <v>0</v>
          </cell>
          <cell r="AZ419">
            <v>0</v>
          </cell>
          <cell r="BA419">
            <v>0</v>
          </cell>
          <cell r="BB419">
            <v>0</v>
          </cell>
          <cell r="BC419">
            <v>493357</v>
          </cell>
          <cell r="BL419">
            <v>0</v>
          </cell>
          <cell r="CA419">
            <v>778</v>
          </cell>
          <cell r="CB419">
            <v>750</v>
          </cell>
          <cell r="CC419" t="str">
            <v>QUABOAG</v>
          </cell>
          <cell r="CD419">
            <v>60484.12</v>
          </cell>
          <cell r="CE419">
            <v>39030</v>
          </cell>
          <cell r="CF419">
            <v>21454.120000000003</v>
          </cell>
          <cell r="CG419">
            <v>6557.4</v>
          </cell>
          <cell r="CH419">
            <v>0</v>
          </cell>
          <cell r="CI419">
            <v>0</v>
          </cell>
          <cell r="CJ419">
            <v>28011.520000000004</v>
          </cell>
          <cell r="CK419">
            <v>23325.746441300129</v>
          </cell>
          <cell r="DA419">
            <v>778</v>
          </cell>
          <cell r="DB419" t="str">
            <v>QUABOAG</v>
          </cell>
          <cell r="DG419">
            <v>0</v>
          </cell>
          <cell r="DK419">
            <v>0</v>
          </cell>
          <cell r="DL419">
            <v>0</v>
          </cell>
          <cell r="DN419">
            <v>0</v>
          </cell>
          <cell r="DP419">
            <v>21454.120000000003</v>
          </cell>
          <cell r="DQ419">
            <v>25206.120000000003</v>
          </cell>
          <cell r="DR419">
            <v>-3752</v>
          </cell>
          <cell r="DT419">
            <v>0</v>
          </cell>
          <cell r="EC419">
            <v>-778</v>
          </cell>
        </row>
        <row r="420">
          <cell r="A420">
            <v>780</v>
          </cell>
          <cell r="B420">
            <v>761</v>
          </cell>
          <cell r="C420" t="str">
            <v>WHITMAN HANSON</v>
          </cell>
          <cell r="D420">
            <v>61</v>
          </cell>
          <cell r="E420">
            <v>859475.98000000033</v>
          </cell>
          <cell r="F420">
            <v>0</v>
          </cell>
          <cell r="G420">
            <v>57218</v>
          </cell>
          <cell r="H420">
            <v>916693.98000000033</v>
          </cell>
          <cell r="J420">
            <v>57218</v>
          </cell>
          <cell r="K420">
            <v>166818.01921841752</v>
          </cell>
          <cell r="L420">
            <v>224036.01921841752</v>
          </cell>
          <cell r="N420">
            <v>692657.96078158286</v>
          </cell>
          <cell r="P420">
            <v>57218</v>
          </cell>
          <cell r="Q420">
            <v>151.98011105431704</v>
          </cell>
          <cell r="R420">
            <v>0</v>
          </cell>
          <cell r="S420">
            <v>0</v>
          </cell>
          <cell r="T420">
            <v>166818.01921841752</v>
          </cell>
          <cell r="U420">
            <v>224187.99932947184</v>
          </cell>
          <cell r="W420">
            <v>257205.36011105464</v>
          </cell>
          <cell r="AA420">
            <v>780</v>
          </cell>
          <cell r="AB420">
            <v>61</v>
          </cell>
          <cell r="AC420">
            <v>0</v>
          </cell>
          <cell r="AD420">
            <v>0</v>
          </cell>
          <cell r="AE420">
            <v>0</v>
          </cell>
          <cell r="AF420">
            <v>0</v>
          </cell>
          <cell r="AG420">
            <v>0</v>
          </cell>
          <cell r="AH420">
            <v>872336</v>
          </cell>
          <cell r="AI420">
            <v>12860.019999999997</v>
          </cell>
          <cell r="AJ420">
            <v>0</v>
          </cell>
          <cell r="AK420">
            <v>0</v>
          </cell>
          <cell r="AL420">
            <v>859475.98000000033</v>
          </cell>
          <cell r="AM420">
            <v>0</v>
          </cell>
          <cell r="AN420">
            <v>57218</v>
          </cell>
          <cell r="AO420">
            <v>916693.98000000033</v>
          </cell>
          <cell r="AP420">
            <v>0</v>
          </cell>
          <cell r="AQ420">
            <v>151.98011105431704</v>
          </cell>
          <cell r="AR420">
            <v>0</v>
          </cell>
          <cell r="AS420">
            <v>0</v>
          </cell>
          <cell r="AT420">
            <v>151.98011105431704</v>
          </cell>
          <cell r="AU420">
            <v>916845.96011105459</v>
          </cell>
          <cell r="AV420">
            <v>916845.96011105459</v>
          </cell>
          <cell r="AW420">
            <v>780</v>
          </cell>
          <cell r="AX420">
            <v>0</v>
          </cell>
          <cell r="AY420">
            <v>0</v>
          </cell>
          <cell r="AZ420">
            <v>0</v>
          </cell>
          <cell r="BA420">
            <v>0</v>
          </cell>
          <cell r="BB420">
            <v>151.98011105431704</v>
          </cell>
          <cell r="BC420">
            <v>493357</v>
          </cell>
          <cell r="BL420">
            <v>0</v>
          </cell>
          <cell r="CA420">
            <v>780</v>
          </cell>
          <cell r="CB420">
            <v>761</v>
          </cell>
          <cell r="CC420" t="str">
            <v>WHITMAN HANSON</v>
          </cell>
          <cell r="CD420">
            <v>859475.98000000033</v>
          </cell>
          <cell r="CE420">
            <v>705846</v>
          </cell>
          <cell r="CF420">
            <v>153629.98000000033</v>
          </cell>
          <cell r="CG420">
            <v>46205.4</v>
          </cell>
          <cell r="CH420">
            <v>0</v>
          </cell>
          <cell r="CI420">
            <v>0</v>
          </cell>
          <cell r="CJ420">
            <v>199835.38000000032</v>
          </cell>
          <cell r="CK420">
            <v>166818.01921841752</v>
          </cell>
          <cell r="DA420">
            <v>780</v>
          </cell>
          <cell r="DB420" t="str">
            <v>WHITMAN HANSON</v>
          </cell>
          <cell r="DG420">
            <v>0</v>
          </cell>
          <cell r="DK420">
            <v>0</v>
          </cell>
          <cell r="DL420">
            <v>0</v>
          </cell>
          <cell r="DN420">
            <v>0</v>
          </cell>
          <cell r="DP420">
            <v>153629.98000000033</v>
          </cell>
          <cell r="DQ420">
            <v>210847.98000000033</v>
          </cell>
          <cell r="DR420">
            <v>-57218</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W421">
            <v>801</v>
          </cell>
          <cell r="AX421">
            <v>0</v>
          </cell>
          <cell r="AY421">
            <v>0</v>
          </cell>
          <cell r="AZ421">
            <v>0</v>
          </cell>
          <cell r="BA421">
            <v>0</v>
          </cell>
          <cell r="BB421">
            <v>0</v>
          </cell>
          <cell r="BC421">
            <v>493357</v>
          </cell>
          <cell r="BL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W422">
            <v>805</v>
          </cell>
          <cell r="AX422">
            <v>0</v>
          </cell>
          <cell r="AY422">
            <v>0</v>
          </cell>
          <cell r="AZ422">
            <v>0</v>
          </cell>
          <cell r="BA422">
            <v>0</v>
          </cell>
          <cell r="BB422">
            <v>0</v>
          </cell>
          <cell r="BC422">
            <v>493357</v>
          </cell>
          <cell r="BL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W423">
            <v>806</v>
          </cell>
          <cell r="AX423">
            <v>0</v>
          </cell>
          <cell r="AY423">
            <v>0</v>
          </cell>
          <cell r="AZ423">
            <v>0</v>
          </cell>
          <cell r="BA423">
            <v>0</v>
          </cell>
          <cell r="BB423">
            <v>0</v>
          </cell>
          <cell r="BC423">
            <v>493357</v>
          </cell>
          <cell r="BL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W424">
            <v>810</v>
          </cell>
          <cell r="AX424">
            <v>0</v>
          </cell>
          <cell r="AY424">
            <v>0</v>
          </cell>
          <cell r="AZ424">
            <v>0</v>
          </cell>
          <cell r="BA424">
            <v>0</v>
          </cell>
          <cell r="BB424">
            <v>0</v>
          </cell>
          <cell r="BC424">
            <v>493357</v>
          </cell>
          <cell r="BL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W425">
            <v>815</v>
          </cell>
          <cell r="AX425">
            <v>0</v>
          </cell>
          <cell r="AY425">
            <v>0</v>
          </cell>
          <cell r="AZ425">
            <v>0</v>
          </cell>
          <cell r="BA425">
            <v>0</v>
          </cell>
          <cell r="BB425">
            <v>0</v>
          </cell>
          <cell r="BC425">
            <v>493357</v>
          </cell>
          <cell r="BL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W426">
            <v>817</v>
          </cell>
          <cell r="AX426">
            <v>0</v>
          </cell>
          <cell r="AY426">
            <v>0</v>
          </cell>
          <cell r="AZ426">
            <v>0</v>
          </cell>
          <cell r="BA426">
            <v>0</v>
          </cell>
          <cell r="BB426">
            <v>0</v>
          </cell>
          <cell r="BC426">
            <v>493357</v>
          </cell>
          <cell r="BL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W427">
            <v>818</v>
          </cell>
          <cell r="AX427">
            <v>0</v>
          </cell>
          <cell r="AY427">
            <v>0</v>
          </cell>
          <cell r="AZ427">
            <v>0</v>
          </cell>
          <cell r="BA427">
            <v>0</v>
          </cell>
          <cell r="BB427">
            <v>0</v>
          </cell>
          <cell r="BC427">
            <v>493357</v>
          </cell>
          <cell r="BL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W428">
            <v>821</v>
          </cell>
          <cell r="AX428">
            <v>0</v>
          </cell>
          <cell r="AY428">
            <v>0</v>
          </cell>
          <cell r="AZ428">
            <v>0</v>
          </cell>
          <cell r="BA428">
            <v>0</v>
          </cell>
          <cell r="BB428">
            <v>0</v>
          </cell>
          <cell r="BC428">
            <v>493357</v>
          </cell>
          <cell r="BL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W429">
            <v>823</v>
          </cell>
          <cell r="AX429">
            <v>0</v>
          </cell>
          <cell r="AY429">
            <v>0</v>
          </cell>
          <cell r="AZ429">
            <v>0</v>
          </cell>
          <cell r="BA429">
            <v>0</v>
          </cell>
          <cell r="BB429">
            <v>0</v>
          </cell>
          <cell r="BC429">
            <v>493357</v>
          </cell>
          <cell r="BL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W430">
            <v>825</v>
          </cell>
          <cell r="AX430">
            <v>0</v>
          </cell>
          <cell r="AY430">
            <v>0</v>
          </cell>
          <cell r="AZ430">
            <v>0</v>
          </cell>
          <cell r="BA430">
            <v>0</v>
          </cell>
          <cell r="BB430">
            <v>0</v>
          </cell>
          <cell r="BC430">
            <v>493357</v>
          </cell>
          <cell r="BL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W431">
            <v>828</v>
          </cell>
          <cell r="AX431">
            <v>0</v>
          </cell>
          <cell r="AY431">
            <v>0</v>
          </cell>
          <cell r="AZ431">
            <v>0</v>
          </cell>
          <cell r="BA431">
            <v>0</v>
          </cell>
          <cell r="BB431">
            <v>0</v>
          </cell>
          <cell r="BC431">
            <v>493357</v>
          </cell>
          <cell r="BL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W432">
            <v>829</v>
          </cell>
          <cell r="AX432">
            <v>0</v>
          </cell>
          <cell r="AY432">
            <v>0</v>
          </cell>
          <cell r="AZ432">
            <v>0</v>
          </cell>
          <cell r="BA432">
            <v>0</v>
          </cell>
          <cell r="BB432">
            <v>0</v>
          </cell>
          <cell r="BC432">
            <v>493357</v>
          </cell>
          <cell r="BL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W433">
            <v>830</v>
          </cell>
          <cell r="AX433">
            <v>0</v>
          </cell>
          <cell r="AY433">
            <v>0</v>
          </cell>
          <cell r="AZ433">
            <v>0</v>
          </cell>
          <cell r="BA433">
            <v>0</v>
          </cell>
          <cell r="BB433">
            <v>0</v>
          </cell>
          <cell r="BC433">
            <v>493357</v>
          </cell>
          <cell r="BL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W434">
            <v>832</v>
          </cell>
          <cell r="AX434">
            <v>0</v>
          </cell>
          <cell r="AY434">
            <v>0</v>
          </cell>
          <cell r="AZ434">
            <v>0</v>
          </cell>
          <cell r="BA434">
            <v>0</v>
          </cell>
          <cell r="BB434">
            <v>0</v>
          </cell>
          <cell r="BC434">
            <v>493357</v>
          </cell>
          <cell r="BL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W435">
            <v>851</v>
          </cell>
          <cell r="AX435">
            <v>0</v>
          </cell>
          <cell r="AY435">
            <v>0</v>
          </cell>
          <cell r="AZ435">
            <v>0</v>
          </cell>
          <cell r="BA435">
            <v>0</v>
          </cell>
          <cell r="BB435">
            <v>0</v>
          </cell>
          <cell r="BC435">
            <v>493357</v>
          </cell>
          <cell r="BL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W436">
            <v>852</v>
          </cell>
          <cell r="AX436">
            <v>0</v>
          </cell>
          <cell r="AY436">
            <v>0</v>
          </cell>
          <cell r="AZ436">
            <v>0</v>
          </cell>
          <cell r="BA436">
            <v>0</v>
          </cell>
          <cell r="BB436">
            <v>0</v>
          </cell>
          <cell r="BC436">
            <v>493357</v>
          </cell>
          <cell r="BL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W437">
            <v>853</v>
          </cell>
          <cell r="AX437">
            <v>0</v>
          </cell>
          <cell r="AY437">
            <v>0</v>
          </cell>
          <cell r="AZ437">
            <v>0</v>
          </cell>
          <cell r="BA437">
            <v>0</v>
          </cell>
          <cell r="BB437">
            <v>0</v>
          </cell>
          <cell r="BC437">
            <v>493357</v>
          </cell>
          <cell r="BL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W438">
            <v>855</v>
          </cell>
          <cell r="AX438">
            <v>0</v>
          </cell>
          <cell r="AY438">
            <v>0</v>
          </cell>
          <cell r="AZ438">
            <v>0</v>
          </cell>
          <cell r="BA438">
            <v>0</v>
          </cell>
          <cell r="BB438">
            <v>0</v>
          </cell>
          <cell r="BC438">
            <v>493357</v>
          </cell>
          <cell r="BL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W439">
            <v>860</v>
          </cell>
          <cell r="AX439">
            <v>0</v>
          </cell>
          <cell r="AY439">
            <v>0</v>
          </cell>
          <cell r="AZ439">
            <v>0</v>
          </cell>
          <cell r="BA439">
            <v>0</v>
          </cell>
          <cell r="BB439">
            <v>0</v>
          </cell>
          <cell r="BC439">
            <v>493357</v>
          </cell>
          <cell r="BL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W440">
            <v>871</v>
          </cell>
          <cell r="AX440">
            <v>0</v>
          </cell>
          <cell r="AY440">
            <v>0</v>
          </cell>
          <cell r="AZ440">
            <v>0</v>
          </cell>
          <cell r="BA440">
            <v>0</v>
          </cell>
          <cell r="BB440">
            <v>0</v>
          </cell>
          <cell r="BC440">
            <v>493357</v>
          </cell>
          <cell r="BL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W441">
            <v>872</v>
          </cell>
          <cell r="AX441">
            <v>0</v>
          </cell>
          <cell r="AY441">
            <v>0</v>
          </cell>
          <cell r="AZ441">
            <v>0</v>
          </cell>
          <cell r="BA441">
            <v>0</v>
          </cell>
          <cell r="BB441">
            <v>0</v>
          </cell>
          <cell r="BC441">
            <v>493357</v>
          </cell>
          <cell r="BL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W442">
            <v>873</v>
          </cell>
          <cell r="AX442">
            <v>0</v>
          </cell>
          <cell r="AY442">
            <v>0</v>
          </cell>
          <cell r="AZ442">
            <v>0</v>
          </cell>
          <cell r="BA442">
            <v>0</v>
          </cell>
          <cell r="BB442">
            <v>0</v>
          </cell>
          <cell r="BC442">
            <v>493357</v>
          </cell>
          <cell r="BL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W443">
            <v>876</v>
          </cell>
          <cell r="AX443">
            <v>0</v>
          </cell>
          <cell r="AY443">
            <v>0</v>
          </cell>
          <cell r="AZ443">
            <v>0</v>
          </cell>
          <cell r="BA443">
            <v>0</v>
          </cell>
          <cell r="BB443">
            <v>0</v>
          </cell>
          <cell r="BC443">
            <v>493357</v>
          </cell>
          <cell r="BL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W444">
            <v>878</v>
          </cell>
          <cell r="AX444">
            <v>0</v>
          </cell>
          <cell r="AY444">
            <v>0</v>
          </cell>
          <cell r="AZ444">
            <v>0</v>
          </cell>
          <cell r="BA444">
            <v>0</v>
          </cell>
          <cell r="BB444">
            <v>0</v>
          </cell>
          <cell r="BC444">
            <v>493357</v>
          </cell>
          <cell r="BL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W445">
            <v>879</v>
          </cell>
          <cell r="AX445">
            <v>0</v>
          </cell>
          <cell r="AY445">
            <v>0</v>
          </cell>
          <cell r="AZ445">
            <v>0</v>
          </cell>
          <cell r="BA445">
            <v>0</v>
          </cell>
          <cell r="BB445">
            <v>0</v>
          </cell>
          <cell r="BC445">
            <v>493357</v>
          </cell>
          <cell r="BL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W446">
            <v>885</v>
          </cell>
          <cell r="AX446">
            <v>0</v>
          </cell>
          <cell r="AY446">
            <v>0</v>
          </cell>
          <cell r="AZ446">
            <v>0</v>
          </cell>
          <cell r="BA446">
            <v>0</v>
          </cell>
          <cell r="BB446">
            <v>0</v>
          </cell>
          <cell r="BC446">
            <v>493357</v>
          </cell>
          <cell r="BL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W447">
            <v>910</v>
          </cell>
          <cell r="AX447">
            <v>0</v>
          </cell>
          <cell r="AY447">
            <v>0</v>
          </cell>
          <cell r="AZ447">
            <v>0</v>
          </cell>
          <cell r="BA447">
            <v>0</v>
          </cell>
          <cell r="BB447">
            <v>0</v>
          </cell>
          <cell r="BC447">
            <v>493357</v>
          </cell>
          <cell r="BL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W448">
            <v>915</v>
          </cell>
          <cell r="AX448">
            <v>0</v>
          </cell>
          <cell r="AY448">
            <v>0</v>
          </cell>
          <cell r="AZ448">
            <v>0</v>
          </cell>
          <cell r="BA448">
            <v>0</v>
          </cell>
          <cell r="BB448">
            <v>0</v>
          </cell>
          <cell r="BC448">
            <v>493357</v>
          </cell>
          <cell r="BL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47497</v>
          </cell>
          <cell r="E449">
            <v>782219357.72140026</v>
          </cell>
          <cell r="F449">
            <v>4005835</v>
          </cell>
          <cell r="G449">
            <v>44229927.81178873</v>
          </cell>
          <cell r="H449">
            <v>830455120.53318906</v>
          </cell>
          <cell r="J449">
            <v>44229927.81178873</v>
          </cell>
          <cell r="K449">
            <v>98534969.23140052</v>
          </cell>
          <cell r="L449">
            <v>142764897.04318917</v>
          </cell>
          <cell r="N449">
            <v>687690223.48999977</v>
          </cell>
          <cell r="P449">
            <v>44552186</v>
          </cell>
          <cell r="Q449">
            <v>389375.50999999989</v>
          </cell>
          <cell r="R449">
            <v>5984110.4468107736</v>
          </cell>
          <cell r="S449">
            <v>322258.18821126525</v>
          </cell>
          <cell r="T449">
            <v>98534969.23140052</v>
          </cell>
          <cell r="U449">
            <v>149138383.00000006</v>
          </cell>
          <cell r="W449">
            <v>197858127.71900621</v>
          </cell>
          <cell r="AA449">
            <v>999</v>
          </cell>
          <cell r="AB449">
            <v>47497</v>
          </cell>
          <cell r="AC449">
            <v>0</v>
          </cell>
          <cell r="AD449">
            <v>0</v>
          </cell>
          <cell r="AE449">
            <v>0</v>
          </cell>
          <cell r="AF449">
            <v>2367</v>
          </cell>
          <cell r="AG449">
            <v>343.55883604612529</v>
          </cell>
          <cell r="AH449">
            <v>796902119</v>
          </cell>
          <cell r="AI449">
            <v>9020909.0199999902</v>
          </cell>
          <cell r="AJ449">
            <v>5661852.2585995095</v>
          </cell>
          <cell r="AK449">
            <v>0</v>
          </cell>
          <cell r="AL449">
            <v>782219357.72140026</v>
          </cell>
          <cell r="AM449">
            <v>4005835</v>
          </cell>
          <cell r="AN449">
            <v>44229927.81178873</v>
          </cell>
          <cell r="AO449">
            <v>830455120.53318882</v>
          </cell>
          <cell r="AP449">
            <v>5661852.2585995095</v>
          </cell>
          <cell r="AQ449">
            <v>389375.50999999989</v>
          </cell>
          <cell r="AR449">
            <v>0</v>
          </cell>
          <cell r="AS449">
            <v>322258.18821126525</v>
          </cell>
          <cell r="AT449">
            <v>6373485.9568107743</v>
          </cell>
          <cell r="AU449">
            <v>836828606.48999882</v>
          </cell>
          <cell r="AV449" t="str">
            <v xml:space="preserve"> </v>
          </cell>
          <cell r="AW449">
            <v>999</v>
          </cell>
          <cell r="AX449">
            <v>343.55883604612529</v>
          </cell>
          <cell r="AY449">
            <v>5661852.2585995095</v>
          </cell>
          <cell r="AZ449">
            <v>0</v>
          </cell>
          <cell r="BA449">
            <v>322258.18821126525</v>
          </cell>
          <cell r="BB449">
            <v>6373485.9568107743</v>
          </cell>
          <cell r="BC449" t="str">
            <v xml:space="preserve"> </v>
          </cell>
          <cell r="BD449">
            <v>999</v>
          </cell>
          <cell r="BE449">
            <v>0</v>
          </cell>
          <cell r="BF449">
            <v>0</v>
          </cell>
          <cell r="BG449">
            <v>0</v>
          </cell>
          <cell r="BH449">
            <v>0</v>
          </cell>
          <cell r="BJ449">
            <v>0</v>
          </cell>
          <cell r="BL449">
            <v>5</v>
          </cell>
          <cell r="CA449">
            <v>999</v>
          </cell>
          <cell r="CB449" t="str">
            <v>S T A T E    T O T A L S</v>
          </cell>
          <cell r="CC449" t="str">
            <v xml:space="preserve">S T A T E   T O T A L S  </v>
          </cell>
          <cell r="CD449">
            <v>782219357.72140026</v>
          </cell>
          <cell r="CE449">
            <v>696931018</v>
          </cell>
          <cell r="CF449">
            <v>88144276.181400344</v>
          </cell>
          <cell r="CG449">
            <v>36404663.400000013</v>
          </cell>
          <cell r="CH449">
            <v>22705774.369006459</v>
          </cell>
          <cell r="CI449">
            <v>0</v>
          </cell>
          <cell r="CJ449">
            <v>147254713.95040676</v>
          </cell>
          <cell r="CK449">
            <v>98534969.23140052</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88144276.181400344</v>
          </cell>
          <cell r="DQ449">
            <v>135122995.37318915</v>
          </cell>
          <cell r="DR449">
            <v>-46978719.191788763</v>
          </cell>
          <cell r="DS449">
            <v>0</v>
          </cell>
          <cell r="DT449">
            <v>0</v>
          </cell>
          <cell r="DV449">
            <v>0</v>
          </cell>
          <cell r="DW449">
            <v>0</v>
          </cell>
          <cell r="DX449">
            <v>0</v>
          </cell>
          <cell r="DY449">
            <v>0</v>
          </cell>
          <cell r="DZ449">
            <v>0</v>
          </cell>
          <cell r="EB449" t="str">
            <v>--</v>
          </cell>
          <cell r="EC449" t="str">
            <v>--</v>
          </cell>
          <cell r="EE449" t="str">
            <v>--</v>
          </cell>
        </row>
      </sheetData>
      <sheetData sheetId="11">
        <row r="10">
          <cell r="A10">
            <v>1</v>
          </cell>
          <cell r="B10">
            <v>1</v>
          </cell>
          <cell r="C10" t="str">
            <v>ABINGTON</v>
          </cell>
          <cell r="D10">
            <v>39</v>
          </cell>
          <cell r="E10">
            <v>558264</v>
          </cell>
          <cell r="F10">
            <v>0</v>
          </cell>
          <cell r="G10">
            <v>36582</v>
          </cell>
          <cell r="H10">
            <v>594846</v>
          </cell>
          <cell r="J10">
            <v>36582</v>
          </cell>
          <cell r="K10">
            <v>149234.55761908897</v>
          </cell>
          <cell r="L10">
            <v>185816.55761908897</v>
          </cell>
          <cell r="N10">
            <v>409029.44238091103</v>
          </cell>
          <cell r="P10">
            <v>36582</v>
          </cell>
          <cell r="Q10">
            <v>0</v>
          </cell>
          <cell r="R10">
            <v>0</v>
          </cell>
          <cell r="S10">
            <v>0</v>
          </cell>
          <cell r="T10">
            <v>149234.55761908897</v>
          </cell>
          <cell r="U10">
            <v>185816.55761908897</v>
          </cell>
          <cell r="W10">
            <v>216899</v>
          </cell>
          <cell r="AA10">
            <v>1</v>
          </cell>
          <cell r="AB10">
            <v>39</v>
          </cell>
          <cell r="AC10">
            <v>0</v>
          </cell>
          <cell r="AD10">
            <v>0</v>
          </cell>
          <cell r="AE10">
            <v>1</v>
          </cell>
          <cell r="AF10">
            <v>0</v>
          </cell>
          <cell r="AG10">
            <v>558264</v>
          </cell>
          <cell r="AH10">
            <v>0</v>
          </cell>
          <cell r="AI10">
            <v>0</v>
          </cell>
          <cell r="AJ10">
            <v>558264</v>
          </cell>
          <cell r="AK10">
            <v>0</v>
          </cell>
          <cell r="AL10">
            <v>36582</v>
          </cell>
          <cell r="AM10">
            <v>594846</v>
          </cell>
          <cell r="AN10">
            <v>0</v>
          </cell>
          <cell r="AO10">
            <v>0</v>
          </cell>
          <cell r="AP10">
            <v>0</v>
          </cell>
          <cell r="AQ10">
            <v>0</v>
          </cell>
          <cell r="AR10">
            <v>594846</v>
          </cell>
          <cell r="AS10">
            <v>587008.17000000004</v>
          </cell>
          <cell r="AT10">
            <v>1</v>
          </cell>
          <cell r="AU10">
            <v>0</v>
          </cell>
          <cell r="AV10">
            <v>0</v>
          </cell>
          <cell r="AW10">
            <v>0</v>
          </cell>
          <cell r="AX10">
            <v>0</v>
          </cell>
          <cell r="AY10">
            <v>0</v>
          </cell>
          <cell r="AZ10">
            <v>493357</v>
          </cell>
          <cell r="BI10">
            <v>0</v>
          </cell>
          <cell r="CA10">
            <v>1</v>
          </cell>
          <cell r="CB10">
            <v>1</v>
          </cell>
          <cell r="CC10" t="str">
            <v>ABINGTON</v>
          </cell>
          <cell r="CD10">
            <v>558264</v>
          </cell>
          <cell r="CE10">
            <v>409015</v>
          </cell>
          <cell r="CF10">
            <v>149249</v>
          </cell>
          <cell r="CG10">
            <v>31068</v>
          </cell>
          <cell r="CH10">
            <v>0</v>
          </cell>
          <cell r="CI10">
            <v>0</v>
          </cell>
          <cell r="CJ10">
            <v>180317</v>
          </cell>
          <cell r="CK10">
            <v>149234.55761908897</v>
          </cell>
          <cell r="DA10">
            <v>1</v>
          </cell>
          <cell r="DB10" t="str">
            <v>ABINGTON</v>
          </cell>
          <cell r="DG10">
            <v>0</v>
          </cell>
          <cell r="DK10">
            <v>0</v>
          </cell>
          <cell r="DL10">
            <v>0</v>
          </cell>
          <cell r="DN10">
            <v>0</v>
          </cell>
          <cell r="DP10">
            <v>149249</v>
          </cell>
          <cell r="DQ10">
            <v>185831</v>
          </cell>
          <cell r="DR10">
            <v>-36582</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T11">
            <v>2</v>
          </cell>
          <cell r="AU11">
            <v>0</v>
          </cell>
          <cell r="AV11">
            <v>0</v>
          </cell>
          <cell r="AW11">
            <v>0</v>
          </cell>
          <cell r="AX11">
            <v>0</v>
          </cell>
          <cell r="AY11">
            <v>0</v>
          </cell>
          <cell r="AZ11">
            <v>493357</v>
          </cell>
          <cell r="BI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0</v>
          </cell>
          <cell r="E12">
            <v>0</v>
          </cell>
          <cell r="F12">
            <v>0</v>
          </cell>
          <cell r="G12">
            <v>0</v>
          </cell>
          <cell r="H12">
            <v>0</v>
          </cell>
          <cell r="J12">
            <v>0</v>
          </cell>
          <cell r="K12">
            <v>0</v>
          </cell>
          <cell r="L12">
            <v>0</v>
          </cell>
          <cell r="N12">
            <v>0</v>
          </cell>
          <cell r="P12">
            <v>0</v>
          </cell>
          <cell r="Q12">
            <v>0</v>
          </cell>
          <cell r="R12">
            <v>0</v>
          </cell>
          <cell r="S12">
            <v>0</v>
          </cell>
          <cell r="T12">
            <v>0</v>
          </cell>
          <cell r="U12">
            <v>0</v>
          </cell>
          <cell r="W12">
            <v>9772</v>
          </cell>
          <cell r="AA12">
            <v>3</v>
          </cell>
          <cell r="AT12">
            <v>3</v>
          </cell>
          <cell r="AU12">
            <v>0</v>
          </cell>
          <cell r="AV12">
            <v>0</v>
          </cell>
          <cell r="AW12">
            <v>0</v>
          </cell>
          <cell r="AX12">
            <v>0</v>
          </cell>
          <cell r="AY12">
            <v>0</v>
          </cell>
          <cell r="AZ12">
            <v>493357</v>
          </cell>
          <cell r="BI12">
            <v>0</v>
          </cell>
          <cell r="CA12">
            <v>3</v>
          </cell>
          <cell r="CB12">
            <v>3</v>
          </cell>
          <cell r="CC12" t="str">
            <v>ACUSHNET</v>
          </cell>
          <cell r="CD12">
            <v>0</v>
          </cell>
          <cell r="CE12">
            <v>31405</v>
          </cell>
          <cell r="CF12">
            <v>0</v>
          </cell>
          <cell r="CG12">
            <v>0</v>
          </cell>
          <cell r="CH12">
            <v>9772</v>
          </cell>
          <cell r="CI12">
            <v>0</v>
          </cell>
          <cell r="CJ12">
            <v>9772</v>
          </cell>
          <cell r="CK12">
            <v>0</v>
          </cell>
          <cell r="DA12">
            <v>3</v>
          </cell>
          <cell r="DB12" t="str">
            <v>ACUSHNET</v>
          </cell>
          <cell r="DG12">
            <v>0</v>
          </cell>
          <cell r="DK12">
            <v>0</v>
          </cell>
          <cell r="DL12">
            <v>0</v>
          </cell>
          <cell r="DN12">
            <v>0</v>
          </cell>
          <cell r="DP12">
            <v>0</v>
          </cell>
          <cell r="DQ12">
            <v>0</v>
          </cell>
          <cell r="DR12">
            <v>0</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T13">
            <v>4</v>
          </cell>
          <cell r="AU13">
            <v>0</v>
          </cell>
          <cell r="AV13">
            <v>0</v>
          </cell>
          <cell r="AW13">
            <v>0</v>
          </cell>
          <cell r="AX13">
            <v>0</v>
          </cell>
          <cell r="AY13">
            <v>0</v>
          </cell>
          <cell r="AZ13">
            <v>493357</v>
          </cell>
          <cell r="BI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77</v>
          </cell>
          <cell r="E14">
            <v>1286843</v>
          </cell>
          <cell r="F14">
            <v>0</v>
          </cell>
          <cell r="G14">
            <v>72226</v>
          </cell>
          <cell r="H14">
            <v>1359069</v>
          </cell>
          <cell r="J14">
            <v>72226</v>
          </cell>
          <cell r="K14">
            <v>343642.74349776562</v>
          </cell>
          <cell r="L14">
            <v>415868.74349776562</v>
          </cell>
          <cell r="N14">
            <v>943200.25650223438</v>
          </cell>
          <cell r="P14">
            <v>72226</v>
          </cell>
          <cell r="Q14">
            <v>0</v>
          </cell>
          <cell r="R14">
            <v>0</v>
          </cell>
          <cell r="S14">
            <v>0</v>
          </cell>
          <cell r="T14">
            <v>343642.74349776562</v>
          </cell>
          <cell r="U14">
            <v>415868.74349776562</v>
          </cell>
          <cell r="W14">
            <v>553742</v>
          </cell>
          <cell r="AA14">
            <v>5</v>
          </cell>
          <cell r="AB14">
            <v>77</v>
          </cell>
          <cell r="AC14">
            <v>0</v>
          </cell>
          <cell r="AD14">
            <v>0</v>
          </cell>
          <cell r="AE14">
            <v>0</v>
          </cell>
          <cell r="AF14">
            <v>0</v>
          </cell>
          <cell r="AG14">
            <v>1286843</v>
          </cell>
          <cell r="AH14">
            <v>0</v>
          </cell>
          <cell r="AI14">
            <v>0</v>
          </cell>
          <cell r="AJ14">
            <v>1286843</v>
          </cell>
          <cell r="AK14">
            <v>0</v>
          </cell>
          <cell r="AL14">
            <v>72226</v>
          </cell>
          <cell r="AM14">
            <v>1359069</v>
          </cell>
          <cell r="AN14">
            <v>0</v>
          </cell>
          <cell r="AO14">
            <v>0</v>
          </cell>
          <cell r="AP14">
            <v>0</v>
          </cell>
          <cell r="AQ14">
            <v>0</v>
          </cell>
          <cell r="AR14">
            <v>1359069</v>
          </cell>
          <cell r="AS14">
            <v>1355398.0099999998</v>
          </cell>
          <cell r="AT14">
            <v>5</v>
          </cell>
          <cell r="AU14">
            <v>0</v>
          </cell>
          <cell r="AV14">
            <v>0</v>
          </cell>
          <cell r="AW14">
            <v>0</v>
          </cell>
          <cell r="AX14">
            <v>0</v>
          </cell>
          <cell r="AY14">
            <v>0</v>
          </cell>
          <cell r="AZ14">
            <v>493357</v>
          </cell>
          <cell r="BI14">
            <v>0</v>
          </cell>
          <cell r="CA14">
            <v>5</v>
          </cell>
          <cell r="CB14">
            <v>5</v>
          </cell>
          <cell r="CC14" t="str">
            <v>AGAWAM</v>
          </cell>
          <cell r="CD14">
            <v>1286843</v>
          </cell>
          <cell r="CE14">
            <v>943167</v>
          </cell>
          <cell r="CF14">
            <v>343676</v>
          </cell>
          <cell r="CG14">
            <v>97086</v>
          </cell>
          <cell r="CH14">
            <v>40754</v>
          </cell>
          <cell r="CI14">
            <v>0</v>
          </cell>
          <cell r="CJ14">
            <v>481516</v>
          </cell>
          <cell r="CK14">
            <v>343642.74349776562</v>
          </cell>
          <cell r="DA14">
            <v>5</v>
          </cell>
          <cell r="DB14" t="str">
            <v>AGAWAM</v>
          </cell>
          <cell r="DG14">
            <v>0</v>
          </cell>
          <cell r="DK14">
            <v>0</v>
          </cell>
          <cell r="DL14">
            <v>0</v>
          </cell>
          <cell r="DN14">
            <v>0</v>
          </cell>
          <cell r="DP14">
            <v>343676</v>
          </cell>
          <cell r="DQ14">
            <v>415902</v>
          </cell>
          <cell r="DR14">
            <v>-72226</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T15">
            <v>6</v>
          </cell>
          <cell r="AU15">
            <v>0</v>
          </cell>
          <cell r="AV15">
            <v>0</v>
          </cell>
          <cell r="AW15">
            <v>0</v>
          </cell>
          <cell r="AX15">
            <v>0</v>
          </cell>
          <cell r="AY15">
            <v>0</v>
          </cell>
          <cell r="AZ15">
            <v>493357</v>
          </cell>
          <cell r="BI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68</v>
          </cell>
          <cell r="E16">
            <v>992886</v>
          </cell>
          <cell r="F16">
            <v>0</v>
          </cell>
          <cell r="G16">
            <v>63784</v>
          </cell>
          <cell r="H16">
            <v>1056670</v>
          </cell>
          <cell r="J16">
            <v>63784</v>
          </cell>
          <cell r="K16">
            <v>97668.547991057712</v>
          </cell>
          <cell r="L16">
            <v>161452.54799105771</v>
          </cell>
          <cell r="N16">
            <v>895217.45200894226</v>
          </cell>
          <cell r="P16">
            <v>63784</v>
          </cell>
          <cell r="Q16">
            <v>0</v>
          </cell>
          <cell r="R16">
            <v>0</v>
          </cell>
          <cell r="S16">
            <v>0</v>
          </cell>
          <cell r="T16">
            <v>97668.547991057712</v>
          </cell>
          <cell r="U16">
            <v>161452.54799105771</v>
          </cell>
          <cell r="W16">
            <v>293898.19999999995</v>
          </cell>
          <cell r="AA16">
            <v>7</v>
          </cell>
          <cell r="AB16">
            <v>68</v>
          </cell>
          <cell r="AC16">
            <v>0</v>
          </cell>
          <cell r="AD16">
            <v>0</v>
          </cell>
          <cell r="AE16">
            <v>0</v>
          </cell>
          <cell r="AF16">
            <v>0</v>
          </cell>
          <cell r="AG16">
            <v>992886</v>
          </cell>
          <cell r="AH16">
            <v>0</v>
          </cell>
          <cell r="AI16">
            <v>0</v>
          </cell>
          <cell r="AJ16">
            <v>992886</v>
          </cell>
          <cell r="AK16">
            <v>0</v>
          </cell>
          <cell r="AL16">
            <v>63784</v>
          </cell>
          <cell r="AM16">
            <v>1056670</v>
          </cell>
          <cell r="AN16">
            <v>0</v>
          </cell>
          <cell r="AO16">
            <v>0</v>
          </cell>
          <cell r="AP16">
            <v>0</v>
          </cell>
          <cell r="AQ16">
            <v>0</v>
          </cell>
          <cell r="AR16">
            <v>1056670</v>
          </cell>
          <cell r="AS16">
            <v>1042718.4</v>
          </cell>
          <cell r="AT16">
            <v>7</v>
          </cell>
          <cell r="AU16">
            <v>0</v>
          </cell>
          <cell r="AV16">
            <v>0</v>
          </cell>
          <cell r="AW16">
            <v>0</v>
          </cell>
          <cell r="AX16">
            <v>0</v>
          </cell>
          <cell r="AY16">
            <v>0</v>
          </cell>
          <cell r="AZ16">
            <v>493357</v>
          </cell>
          <cell r="BI16">
            <v>0</v>
          </cell>
          <cell r="CA16">
            <v>7</v>
          </cell>
          <cell r="CB16">
            <v>7</v>
          </cell>
          <cell r="CC16" t="str">
            <v>AMESBURY</v>
          </cell>
          <cell r="CD16">
            <v>992886</v>
          </cell>
          <cell r="CE16">
            <v>895208</v>
          </cell>
          <cell r="CF16">
            <v>97678</v>
          </cell>
          <cell r="CG16">
            <v>110749.8</v>
          </cell>
          <cell r="CH16">
            <v>21686.400000000001</v>
          </cell>
          <cell r="CI16">
            <v>0</v>
          </cell>
          <cell r="CJ16">
            <v>230114.19999999998</v>
          </cell>
          <cell r="CK16">
            <v>97668.547991057712</v>
          </cell>
          <cell r="DA16">
            <v>7</v>
          </cell>
          <cell r="DB16" t="str">
            <v>AMESBURY</v>
          </cell>
          <cell r="DG16">
            <v>0</v>
          </cell>
          <cell r="DK16">
            <v>0</v>
          </cell>
          <cell r="DL16">
            <v>0</v>
          </cell>
          <cell r="DN16">
            <v>0</v>
          </cell>
          <cell r="DP16">
            <v>97678</v>
          </cell>
          <cell r="DQ16">
            <v>161462</v>
          </cell>
          <cell r="DR16">
            <v>-63784</v>
          </cell>
          <cell r="DT16">
            <v>0</v>
          </cell>
          <cell r="EC16">
            <v>-7</v>
          </cell>
        </row>
        <row r="17">
          <cell r="A17">
            <v>8</v>
          </cell>
          <cell r="B17">
            <v>8</v>
          </cell>
          <cell r="C17" t="str">
            <v>AMHERST</v>
          </cell>
          <cell r="D17">
            <v>74</v>
          </cell>
          <cell r="E17">
            <v>1575030</v>
          </cell>
          <cell r="F17">
            <v>0</v>
          </cell>
          <cell r="G17">
            <v>69412</v>
          </cell>
          <cell r="H17">
            <v>1644442</v>
          </cell>
          <cell r="J17">
            <v>69412</v>
          </cell>
          <cell r="K17">
            <v>38429.280953135007</v>
          </cell>
          <cell r="L17">
            <v>107841.28095313501</v>
          </cell>
          <cell r="N17">
            <v>1536600.7190468649</v>
          </cell>
          <cell r="P17">
            <v>69412</v>
          </cell>
          <cell r="Q17">
            <v>0</v>
          </cell>
          <cell r="R17">
            <v>0</v>
          </cell>
          <cell r="S17">
            <v>0</v>
          </cell>
          <cell r="T17">
            <v>38429.280953135007</v>
          </cell>
          <cell r="U17">
            <v>107841.28095313501</v>
          </cell>
          <cell r="W17">
            <v>107845</v>
          </cell>
          <cell r="AA17">
            <v>8</v>
          </cell>
          <cell r="AB17">
            <v>74</v>
          </cell>
          <cell r="AC17">
            <v>0</v>
          </cell>
          <cell r="AD17">
            <v>0</v>
          </cell>
          <cell r="AE17">
            <v>0</v>
          </cell>
          <cell r="AF17">
            <v>0</v>
          </cell>
          <cell r="AG17">
            <v>1575030</v>
          </cell>
          <cell r="AH17">
            <v>0</v>
          </cell>
          <cell r="AI17">
            <v>0</v>
          </cell>
          <cell r="AJ17">
            <v>1575030</v>
          </cell>
          <cell r="AK17">
            <v>0</v>
          </cell>
          <cell r="AL17">
            <v>69412</v>
          </cell>
          <cell r="AM17">
            <v>1644442</v>
          </cell>
          <cell r="AN17">
            <v>0</v>
          </cell>
          <cell r="AO17">
            <v>0</v>
          </cell>
          <cell r="AP17">
            <v>0</v>
          </cell>
          <cell r="AQ17">
            <v>0</v>
          </cell>
          <cell r="AR17">
            <v>1644442</v>
          </cell>
          <cell r="AS17">
            <v>1625539.3000000003</v>
          </cell>
          <cell r="AT17">
            <v>8</v>
          </cell>
          <cell r="AU17">
            <v>0</v>
          </cell>
          <cell r="AV17">
            <v>0</v>
          </cell>
          <cell r="AW17">
            <v>0</v>
          </cell>
          <cell r="AX17">
            <v>0</v>
          </cell>
          <cell r="AY17">
            <v>0</v>
          </cell>
          <cell r="AZ17">
            <v>493357</v>
          </cell>
          <cell r="BI17">
            <v>0</v>
          </cell>
          <cell r="CA17">
            <v>8</v>
          </cell>
          <cell r="CB17">
            <v>8</v>
          </cell>
          <cell r="CC17" t="str">
            <v>AMHERST</v>
          </cell>
          <cell r="CD17">
            <v>1575030</v>
          </cell>
          <cell r="CE17">
            <v>1536597</v>
          </cell>
          <cell r="CF17">
            <v>38433</v>
          </cell>
          <cell r="CG17">
            <v>0</v>
          </cell>
          <cell r="CH17">
            <v>0</v>
          </cell>
          <cell r="CI17">
            <v>0</v>
          </cell>
          <cell r="CJ17">
            <v>38433</v>
          </cell>
          <cell r="CK17">
            <v>38429.280953135007</v>
          </cell>
          <cell r="DA17">
            <v>8</v>
          </cell>
          <cell r="DB17" t="str">
            <v>AMHERST</v>
          </cell>
          <cell r="DG17">
            <v>0</v>
          </cell>
          <cell r="DK17">
            <v>0</v>
          </cell>
          <cell r="DL17">
            <v>0</v>
          </cell>
          <cell r="DN17">
            <v>0</v>
          </cell>
          <cell r="DP17">
            <v>38433</v>
          </cell>
          <cell r="DQ17">
            <v>107845</v>
          </cell>
          <cell r="DR17">
            <v>-69412</v>
          </cell>
          <cell r="DT17">
            <v>0</v>
          </cell>
          <cell r="EC17">
            <v>-8</v>
          </cell>
        </row>
        <row r="18">
          <cell r="A18">
            <v>9</v>
          </cell>
          <cell r="B18">
            <v>9</v>
          </cell>
          <cell r="C18" t="str">
            <v>ANDOVER</v>
          </cell>
          <cell r="D18">
            <v>14</v>
          </cell>
          <cell r="E18">
            <v>253256</v>
          </cell>
          <cell r="F18">
            <v>0</v>
          </cell>
          <cell r="G18">
            <v>13132</v>
          </cell>
          <cell r="H18">
            <v>266388</v>
          </cell>
          <cell r="J18">
            <v>13132</v>
          </cell>
          <cell r="K18">
            <v>804.92210254920712</v>
          </cell>
          <cell r="L18">
            <v>13936.922102549208</v>
          </cell>
          <cell r="N18">
            <v>252451.0778974508</v>
          </cell>
          <cell r="P18">
            <v>13132</v>
          </cell>
          <cell r="Q18">
            <v>0</v>
          </cell>
          <cell r="R18">
            <v>0</v>
          </cell>
          <cell r="S18">
            <v>0</v>
          </cell>
          <cell r="T18">
            <v>804.92210254920712</v>
          </cell>
          <cell r="U18">
            <v>13936.922102549208</v>
          </cell>
          <cell r="W18">
            <v>61581.599999999999</v>
          </cell>
          <cell r="AA18">
            <v>9</v>
          </cell>
          <cell r="AB18">
            <v>14</v>
          </cell>
          <cell r="AC18">
            <v>0</v>
          </cell>
          <cell r="AD18">
            <v>0</v>
          </cell>
          <cell r="AE18">
            <v>0</v>
          </cell>
          <cell r="AF18">
            <v>0</v>
          </cell>
          <cell r="AG18">
            <v>253256</v>
          </cell>
          <cell r="AH18">
            <v>0</v>
          </cell>
          <cell r="AI18">
            <v>0</v>
          </cell>
          <cell r="AJ18">
            <v>253256</v>
          </cell>
          <cell r="AK18">
            <v>0</v>
          </cell>
          <cell r="AL18">
            <v>13132</v>
          </cell>
          <cell r="AM18">
            <v>266388</v>
          </cell>
          <cell r="AN18">
            <v>0</v>
          </cell>
          <cell r="AO18">
            <v>0</v>
          </cell>
          <cell r="AP18">
            <v>0</v>
          </cell>
          <cell r="AQ18">
            <v>0</v>
          </cell>
          <cell r="AR18">
            <v>266388</v>
          </cell>
          <cell r="AS18">
            <v>265586.18094135006</v>
          </cell>
          <cell r="AT18">
            <v>9</v>
          </cell>
          <cell r="AU18">
            <v>0</v>
          </cell>
          <cell r="AV18">
            <v>0</v>
          </cell>
          <cell r="AW18">
            <v>0</v>
          </cell>
          <cell r="AX18">
            <v>0</v>
          </cell>
          <cell r="AY18">
            <v>0</v>
          </cell>
          <cell r="AZ18">
            <v>493357</v>
          </cell>
          <cell r="BI18">
            <v>0</v>
          </cell>
          <cell r="CA18">
            <v>9</v>
          </cell>
          <cell r="CB18">
            <v>9</v>
          </cell>
          <cell r="CC18" t="str">
            <v>ANDOVER</v>
          </cell>
          <cell r="CD18">
            <v>253256</v>
          </cell>
          <cell r="CE18">
            <v>252451</v>
          </cell>
          <cell r="CF18">
            <v>805</v>
          </cell>
          <cell r="CG18">
            <v>30385.8</v>
          </cell>
          <cell r="CH18">
            <v>17258.8</v>
          </cell>
          <cell r="CI18">
            <v>0</v>
          </cell>
          <cell r="CJ18">
            <v>48449.599999999999</v>
          </cell>
          <cell r="CK18">
            <v>804.92210254920712</v>
          </cell>
          <cell r="DA18">
            <v>9</v>
          </cell>
          <cell r="DB18" t="str">
            <v>ANDOVER</v>
          </cell>
          <cell r="DG18">
            <v>0</v>
          </cell>
          <cell r="DK18">
            <v>0</v>
          </cell>
          <cell r="DL18">
            <v>0</v>
          </cell>
          <cell r="DN18">
            <v>0</v>
          </cell>
          <cell r="DP18">
            <v>805</v>
          </cell>
          <cell r="DQ18">
            <v>13937</v>
          </cell>
          <cell r="DR18">
            <v>-13132</v>
          </cell>
          <cell r="DT18">
            <v>0</v>
          </cell>
          <cell r="EC18">
            <v>-9</v>
          </cell>
        </row>
        <row r="19">
          <cell r="A19">
            <v>10</v>
          </cell>
          <cell r="B19">
            <v>10</v>
          </cell>
          <cell r="C19" t="str">
            <v>ARLINGTON</v>
          </cell>
          <cell r="D19">
            <v>15</v>
          </cell>
          <cell r="E19">
            <v>276481</v>
          </cell>
          <cell r="F19">
            <v>0</v>
          </cell>
          <cell r="G19">
            <v>14070</v>
          </cell>
          <cell r="H19">
            <v>290551</v>
          </cell>
          <cell r="J19">
            <v>14070</v>
          </cell>
          <cell r="K19">
            <v>82989.968530905709</v>
          </cell>
          <cell r="L19">
            <v>97059.968530905709</v>
          </cell>
          <cell r="N19">
            <v>193491.03146909428</v>
          </cell>
          <cell r="P19">
            <v>14070</v>
          </cell>
          <cell r="Q19">
            <v>0</v>
          </cell>
          <cell r="R19">
            <v>0</v>
          </cell>
          <cell r="S19">
            <v>0</v>
          </cell>
          <cell r="T19">
            <v>82989.968530905709</v>
          </cell>
          <cell r="U19">
            <v>97059.968530905709</v>
          </cell>
          <cell r="W19">
            <v>134961.79999999999</v>
          </cell>
          <cell r="AA19">
            <v>10</v>
          </cell>
          <cell r="AB19">
            <v>15</v>
          </cell>
          <cell r="AC19">
            <v>0</v>
          </cell>
          <cell r="AD19">
            <v>0</v>
          </cell>
          <cell r="AE19">
            <v>0</v>
          </cell>
          <cell r="AF19">
            <v>0</v>
          </cell>
          <cell r="AG19">
            <v>276481</v>
          </cell>
          <cell r="AH19">
            <v>0</v>
          </cell>
          <cell r="AI19">
            <v>0</v>
          </cell>
          <cell r="AJ19">
            <v>276481</v>
          </cell>
          <cell r="AK19">
            <v>0</v>
          </cell>
          <cell r="AL19">
            <v>14070</v>
          </cell>
          <cell r="AM19">
            <v>290551</v>
          </cell>
          <cell r="AN19">
            <v>0</v>
          </cell>
          <cell r="AO19">
            <v>0</v>
          </cell>
          <cell r="AP19">
            <v>0</v>
          </cell>
          <cell r="AQ19">
            <v>0</v>
          </cell>
          <cell r="AR19">
            <v>290551</v>
          </cell>
          <cell r="AS19">
            <v>289729.6845443442</v>
          </cell>
          <cell r="AT19">
            <v>10</v>
          </cell>
          <cell r="AU19">
            <v>0</v>
          </cell>
          <cell r="AV19">
            <v>0</v>
          </cell>
          <cell r="AW19">
            <v>0</v>
          </cell>
          <cell r="AX19">
            <v>0</v>
          </cell>
          <cell r="AY19">
            <v>0</v>
          </cell>
          <cell r="AZ19">
            <v>493357</v>
          </cell>
          <cell r="BI19">
            <v>0</v>
          </cell>
          <cell r="CA19">
            <v>10</v>
          </cell>
          <cell r="CB19">
            <v>10</v>
          </cell>
          <cell r="CC19" t="str">
            <v>ARLINGTON</v>
          </cell>
          <cell r="CD19">
            <v>276481</v>
          </cell>
          <cell r="CE19">
            <v>193483</v>
          </cell>
          <cell r="CF19">
            <v>82998</v>
          </cell>
          <cell r="CG19">
            <v>24685.8</v>
          </cell>
          <cell r="CH19">
            <v>13208</v>
          </cell>
          <cell r="CI19">
            <v>0</v>
          </cell>
          <cell r="CJ19">
            <v>120891.8</v>
          </cell>
          <cell r="CK19">
            <v>82989.968530905709</v>
          </cell>
          <cell r="DA19">
            <v>10</v>
          </cell>
          <cell r="DB19" t="str">
            <v>ARLINGTON</v>
          </cell>
          <cell r="DG19">
            <v>0</v>
          </cell>
          <cell r="DK19">
            <v>0</v>
          </cell>
          <cell r="DL19">
            <v>0</v>
          </cell>
          <cell r="DN19">
            <v>0</v>
          </cell>
          <cell r="DP19">
            <v>82998</v>
          </cell>
          <cell r="DQ19">
            <v>97068</v>
          </cell>
          <cell r="DR19">
            <v>-14070</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T20">
            <v>11</v>
          </cell>
          <cell r="AU20">
            <v>0</v>
          </cell>
          <cell r="AV20">
            <v>0</v>
          </cell>
          <cell r="AW20">
            <v>0</v>
          </cell>
          <cell r="AX20">
            <v>0</v>
          </cell>
          <cell r="AY20">
            <v>0</v>
          </cell>
          <cell r="AZ20">
            <v>493357</v>
          </cell>
          <cell r="BI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T21">
            <v>12</v>
          </cell>
          <cell r="AU21">
            <v>0</v>
          </cell>
          <cell r="AV21">
            <v>0</v>
          </cell>
          <cell r="AW21">
            <v>0</v>
          </cell>
          <cell r="AX21">
            <v>0</v>
          </cell>
          <cell r="AY21">
            <v>0</v>
          </cell>
          <cell r="AZ21">
            <v>493357</v>
          </cell>
          <cell r="BI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T22">
            <v>13</v>
          </cell>
          <cell r="AU22">
            <v>0</v>
          </cell>
          <cell r="AV22">
            <v>0</v>
          </cell>
          <cell r="AW22">
            <v>0</v>
          </cell>
          <cell r="AX22">
            <v>0</v>
          </cell>
          <cell r="AY22">
            <v>0</v>
          </cell>
          <cell r="AZ22">
            <v>493357</v>
          </cell>
          <cell r="BI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U23">
            <v>0</v>
          </cell>
          <cell r="W23">
            <v>0</v>
          </cell>
          <cell r="AA23">
            <v>14</v>
          </cell>
          <cell r="AT23">
            <v>14</v>
          </cell>
          <cell r="AU23">
            <v>0</v>
          </cell>
          <cell r="AV23">
            <v>0</v>
          </cell>
          <cell r="AW23">
            <v>0</v>
          </cell>
          <cell r="AX23">
            <v>0</v>
          </cell>
          <cell r="AY23">
            <v>0</v>
          </cell>
          <cell r="AZ23">
            <v>493357</v>
          </cell>
          <cell r="BI23">
            <v>0</v>
          </cell>
          <cell r="CA23">
            <v>14</v>
          </cell>
          <cell r="CB23">
            <v>14</v>
          </cell>
          <cell r="CC23" t="str">
            <v>ASHLAND</v>
          </cell>
          <cell r="CD23">
            <v>0</v>
          </cell>
          <cell r="CE23">
            <v>71549</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T24">
            <v>15</v>
          </cell>
          <cell r="AU24">
            <v>0</v>
          </cell>
          <cell r="AV24">
            <v>0</v>
          </cell>
          <cell r="AW24">
            <v>0</v>
          </cell>
          <cell r="AX24">
            <v>0</v>
          </cell>
          <cell r="AY24">
            <v>0</v>
          </cell>
          <cell r="AZ24">
            <v>493357</v>
          </cell>
          <cell r="BI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323</v>
          </cell>
          <cell r="E25">
            <v>3899234</v>
          </cell>
          <cell r="F25">
            <v>0</v>
          </cell>
          <cell r="G25">
            <v>302974</v>
          </cell>
          <cell r="H25">
            <v>4202208</v>
          </cell>
          <cell r="J25">
            <v>302974</v>
          </cell>
          <cell r="K25">
            <v>0</v>
          </cell>
          <cell r="L25">
            <v>302974</v>
          </cell>
          <cell r="N25">
            <v>3899234</v>
          </cell>
          <cell r="P25">
            <v>302974</v>
          </cell>
          <cell r="Q25">
            <v>0</v>
          </cell>
          <cell r="R25">
            <v>0</v>
          </cell>
          <cell r="S25">
            <v>0</v>
          </cell>
          <cell r="T25">
            <v>0</v>
          </cell>
          <cell r="U25">
            <v>302974</v>
          </cell>
          <cell r="W25">
            <v>488027.8</v>
          </cell>
          <cell r="AA25">
            <v>16</v>
          </cell>
          <cell r="AB25">
            <v>323</v>
          </cell>
          <cell r="AC25">
            <v>0</v>
          </cell>
          <cell r="AD25">
            <v>0</v>
          </cell>
          <cell r="AE25">
            <v>0</v>
          </cell>
          <cell r="AF25">
            <v>0</v>
          </cell>
          <cell r="AG25">
            <v>3899234</v>
          </cell>
          <cell r="AH25">
            <v>0</v>
          </cell>
          <cell r="AI25">
            <v>0</v>
          </cell>
          <cell r="AJ25">
            <v>3899234</v>
          </cell>
          <cell r="AK25">
            <v>0</v>
          </cell>
          <cell r="AL25">
            <v>302974</v>
          </cell>
          <cell r="AM25">
            <v>4202208</v>
          </cell>
          <cell r="AN25">
            <v>0</v>
          </cell>
          <cell r="AO25">
            <v>0</v>
          </cell>
          <cell r="AP25">
            <v>0</v>
          </cell>
          <cell r="AQ25">
            <v>0</v>
          </cell>
          <cell r="AR25">
            <v>4202208</v>
          </cell>
          <cell r="AS25">
            <v>4140618.3599999994</v>
          </cell>
          <cell r="AT25">
            <v>16</v>
          </cell>
          <cell r="AU25">
            <v>0</v>
          </cell>
          <cell r="AV25">
            <v>0</v>
          </cell>
          <cell r="AW25">
            <v>0</v>
          </cell>
          <cell r="AX25">
            <v>0</v>
          </cell>
          <cell r="AY25">
            <v>0</v>
          </cell>
          <cell r="AZ25">
            <v>493357</v>
          </cell>
          <cell r="BI25">
            <v>0</v>
          </cell>
          <cell r="CA25">
            <v>16</v>
          </cell>
          <cell r="CB25">
            <v>16</v>
          </cell>
          <cell r="CC25" t="str">
            <v>ATTLEBORO</v>
          </cell>
          <cell r="CD25">
            <v>3899234</v>
          </cell>
          <cell r="CE25">
            <v>3922779</v>
          </cell>
          <cell r="CF25">
            <v>0</v>
          </cell>
          <cell r="CG25">
            <v>185053.8</v>
          </cell>
          <cell r="CH25">
            <v>0</v>
          </cell>
          <cell r="CI25">
            <v>0</v>
          </cell>
          <cell r="CJ25">
            <v>185053.8</v>
          </cell>
          <cell r="CK25">
            <v>0</v>
          </cell>
          <cell r="DA25">
            <v>16</v>
          </cell>
          <cell r="DB25" t="str">
            <v>ATTLEBORO</v>
          </cell>
          <cell r="DG25">
            <v>0</v>
          </cell>
          <cell r="DK25">
            <v>0</v>
          </cell>
          <cell r="DL25">
            <v>0</v>
          </cell>
          <cell r="DN25">
            <v>0</v>
          </cell>
          <cell r="DP25">
            <v>0</v>
          </cell>
          <cell r="DQ25">
            <v>279429</v>
          </cell>
          <cell r="DR25">
            <v>-279429</v>
          </cell>
          <cell r="DT25">
            <v>0</v>
          </cell>
          <cell r="EC25">
            <v>-16</v>
          </cell>
        </row>
        <row r="26">
          <cell r="A26">
            <v>17</v>
          </cell>
          <cell r="B26">
            <v>17</v>
          </cell>
          <cell r="C26" t="str">
            <v>AUBURN</v>
          </cell>
          <cell r="D26">
            <v>10</v>
          </cell>
          <cell r="E26">
            <v>155031</v>
          </cell>
          <cell r="F26">
            <v>0</v>
          </cell>
          <cell r="G26">
            <v>9380</v>
          </cell>
          <cell r="H26">
            <v>164411</v>
          </cell>
          <cell r="J26">
            <v>9380</v>
          </cell>
          <cell r="K26">
            <v>16598.393667474335</v>
          </cell>
          <cell r="L26">
            <v>25978.393667474335</v>
          </cell>
          <cell r="N26">
            <v>138432.60633252567</v>
          </cell>
          <cell r="P26">
            <v>9380</v>
          </cell>
          <cell r="Q26">
            <v>0</v>
          </cell>
          <cell r="R26">
            <v>0</v>
          </cell>
          <cell r="S26">
            <v>0</v>
          </cell>
          <cell r="T26">
            <v>16598.393667474335</v>
          </cell>
          <cell r="U26">
            <v>25978.393667474335</v>
          </cell>
          <cell r="W26">
            <v>25980</v>
          </cell>
          <cell r="AA26">
            <v>17</v>
          </cell>
          <cell r="AB26">
            <v>10</v>
          </cell>
          <cell r="AC26">
            <v>0</v>
          </cell>
          <cell r="AD26">
            <v>0</v>
          </cell>
          <cell r="AE26">
            <v>0</v>
          </cell>
          <cell r="AF26">
            <v>0</v>
          </cell>
          <cell r="AG26">
            <v>155031</v>
          </cell>
          <cell r="AH26">
            <v>0</v>
          </cell>
          <cell r="AI26">
            <v>0</v>
          </cell>
          <cell r="AJ26">
            <v>155031</v>
          </cell>
          <cell r="AK26">
            <v>0</v>
          </cell>
          <cell r="AL26">
            <v>9380</v>
          </cell>
          <cell r="AM26">
            <v>164411</v>
          </cell>
          <cell r="AN26">
            <v>0</v>
          </cell>
          <cell r="AO26">
            <v>0</v>
          </cell>
          <cell r="AP26">
            <v>0</v>
          </cell>
          <cell r="AQ26">
            <v>0</v>
          </cell>
          <cell r="AR26">
            <v>164411</v>
          </cell>
          <cell r="AS26">
            <v>163341.40000000002</v>
          </cell>
          <cell r="AT26">
            <v>17</v>
          </cell>
          <cell r="AU26">
            <v>0</v>
          </cell>
          <cell r="AV26">
            <v>0</v>
          </cell>
          <cell r="AW26">
            <v>0</v>
          </cell>
          <cell r="AX26">
            <v>0</v>
          </cell>
          <cell r="AY26">
            <v>0</v>
          </cell>
          <cell r="AZ26">
            <v>493357</v>
          </cell>
          <cell r="BI26">
            <v>0</v>
          </cell>
          <cell r="CA26">
            <v>17</v>
          </cell>
          <cell r="CB26">
            <v>17</v>
          </cell>
          <cell r="CC26" t="str">
            <v>AUBURN</v>
          </cell>
          <cell r="CD26">
            <v>155031</v>
          </cell>
          <cell r="CE26">
            <v>138431</v>
          </cell>
          <cell r="CF26">
            <v>16600</v>
          </cell>
          <cell r="CG26">
            <v>0</v>
          </cell>
          <cell r="CH26">
            <v>0</v>
          </cell>
          <cell r="CI26">
            <v>0</v>
          </cell>
          <cell r="CJ26">
            <v>16600</v>
          </cell>
          <cell r="CK26">
            <v>16598.393667474335</v>
          </cell>
          <cell r="DA26">
            <v>17</v>
          </cell>
          <cell r="DB26" t="str">
            <v>AUBURN</v>
          </cell>
          <cell r="DG26">
            <v>0</v>
          </cell>
          <cell r="DK26">
            <v>0</v>
          </cell>
          <cell r="DL26">
            <v>0</v>
          </cell>
          <cell r="DN26">
            <v>0</v>
          </cell>
          <cell r="DP26">
            <v>16600</v>
          </cell>
          <cell r="DQ26">
            <v>25980</v>
          </cell>
          <cell r="DR26">
            <v>-9380</v>
          </cell>
          <cell r="DT26">
            <v>0</v>
          </cell>
          <cell r="EC26">
            <v>-17</v>
          </cell>
        </row>
        <row r="27">
          <cell r="A27">
            <v>18</v>
          </cell>
          <cell r="B27">
            <v>18</v>
          </cell>
          <cell r="C27" t="str">
            <v>AVON</v>
          </cell>
          <cell r="D27">
            <v>15</v>
          </cell>
          <cell r="E27">
            <v>314186</v>
          </cell>
          <cell r="F27">
            <v>0</v>
          </cell>
          <cell r="G27">
            <v>14070</v>
          </cell>
          <cell r="H27">
            <v>328256</v>
          </cell>
          <cell r="J27">
            <v>14070</v>
          </cell>
          <cell r="K27">
            <v>0</v>
          </cell>
          <cell r="L27">
            <v>14070</v>
          </cell>
          <cell r="N27">
            <v>314186</v>
          </cell>
          <cell r="P27">
            <v>14070</v>
          </cell>
          <cell r="Q27">
            <v>0</v>
          </cell>
          <cell r="R27">
            <v>0</v>
          </cell>
          <cell r="S27">
            <v>0</v>
          </cell>
          <cell r="T27">
            <v>0</v>
          </cell>
          <cell r="U27">
            <v>14070</v>
          </cell>
          <cell r="W27">
            <v>106999.8</v>
          </cell>
          <cell r="AA27">
            <v>18</v>
          </cell>
          <cell r="AB27">
            <v>15</v>
          </cell>
          <cell r="AC27">
            <v>0</v>
          </cell>
          <cell r="AD27">
            <v>0</v>
          </cell>
          <cell r="AE27">
            <v>0</v>
          </cell>
          <cell r="AF27">
            <v>0</v>
          </cell>
          <cell r="AG27">
            <v>314186</v>
          </cell>
          <cell r="AH27">
            <v>0</v>
          </cell>
          <cell r="AI27">
            <v>0</v>
          </cell>
          <cell r="AJ27">
            <v>314186</v>
          </cell>
          <cell r="AK27">
            <v>0</v>
          </cell>
          <cell r="AL27">
            <v>14070</v>
          </cell>
          <cell r="AM27">
            <v>328256</v>
          </cell>
          <cell r="AN27">
            <v>0</v>
          </cell>
          <cell r="AO27">
            <v>0</v>
          </cell>
          <cell r="AP27">
            <v>0</v>
          </cell>
          <cell r="AQ27">
            <v>0</v>
          </cell>
          <cell r="AR27">
            <v>328256</v>
          </cell>
          <cell r="AS27">
            <v>325709.80000000005</v>
          </cell>
          <cell r="AT27">
            <v>18</v>
          </cell>
          <cell r="AU27">
            <v>0</v>
          </cell>
          <cell r="AV27">
            <v>0</v>
          </cell>
          <cell r="AW27">
            <v>0</v>
          </cell>
          <cell r="AX27">
            <v>0</v>
          </cell>
          <cell r="AY27">
            <v>0</v>
          </cell>
          <cell r="AZ27">
            <v>493357</v>
          </cell>
          <cell r="BI27">
            <v>0</v>
          </cell>
          <cell r="CA27">
            <v>18</v>
          </cell>
          <cell r="CB27">
            <v>18</v>
          </cell>
          <cell r="CC27" t="str">
            <v>AVON</v>
          </cell>
          <cell r="CD27">
            <v>314186</v>
          </cell>
          <cell r="CE27">
            <v>384359</v>
          </cell>
          <cell r="CF27">
            <v>0</v>
          </cell>
          <cell r="CG27">
            <v>33388.199999999997</v>
          </cell>
          <cell r="CH27">
            <v>59541.600000000006</v>
          </cell>
          <cell r="CI27">
            <v>0</v>
          </cell>
          <cell r="CJ27">
            <v>92929.8</v>
          </cell>
          <cell r="CK27">
            <v>0</v>
          </cell>
          <cell r="DA27">
            <v>18</v>
          </cell>
          <cell r="DB27" t="str">
            <v>AVON</v>
          </cell>
          <cell r="DG27">
            <v>0</v>
          </cell>
          <cell r="DK27">
            <v>0</v>
          </cell>
          <cell r="DL27">
            <v>0</v>
          </cell>
          <cell r="DN27">
            <v>0</v>
          </cell>
          <cell r="DP27">
            <v>0</v>
          </cell>
          <cell r="DQ27">
            <v>0</v>
          </cell>
          <cell r="DR27">
            <v>0</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T28">
            <v>19</v>
          </cell>
          <cell r="AU28">
            <v>0</v>
          </cell>
          <cell r="AV28">
            <v>0</v>
          </cell>
          <cell r="AW28">
            <v>0</v>
          </cell>
          <cell r="AX28">
            <v>0</v>
          </cell>
          <cell r="AY28">
            <v>0</v>
          </cell>
          <cell r="AZ28">
            <v>493357</v>
          </cell>
          <cell r="BI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332</v>
          </cell>
          <cell r="E29">
            <v>4956630</v>
          </cell>
          <cell r="F29">
            <v>0</v>
          </cell>
          <cell r="G29">
            <v>311416</v>
          </cell>
          <cell r="H29">
            <v>5268046</v>
          </cell>
          <cell r="J29">
            <v>311416</v>
          </cell>
          <cell r="K29">
            <v>804857.10883906344</v>
          </cell>
          <cell r="L29">
            <v>1116273.1088390634</v>
          </cell>
          <cell r="N29">
            <v>4151772.8911609366</v>
          </cell>
          <cell r="P29">
            <v>311416</v>
          </cell>
          <cell r="Q29">
            <v>0</v>
          </cell>
          <cell r="R29">
            <v>0</v>
          </cell>
          <cell r="S29">
            <v>0</v>
          </cell>
          <cell r="T29">
            <v>804857.10883906344</v>
          </cell>
          <cell r="U29">
            <v>1116273.1088390634</v>
          </cell>
          <cell r="W29">
            <v>1754425.5999999999</v>
          </cell>
          <cell r="AA29">
            <v>20</v>
          </cell>
          <cell r="AB29">
            <v>332</v>
          </cell>
          <cell r="AC29">
            <v>0</v>
          </cell>
          <cell r="AD29">
            <v>0</v>
          </cell>
          <cell r="AE29">
            <v>0</v>
          </cell>
          <cell r="AF29">
            <v>0</v>
          </cell>
          <cell r="AG29">
            <v>4956630</v>
          </cell>
          <cell r="AH29">
            <v>0</v>
          </cell>
          <cell r="AI29">
            <v>0</v>
          </cell>
          <cell r="AJ29">
            <v>4956630</v>
          </cell>
          <cell r="AK29">
            <v>0</v>
          </cell>
          <cell r="AL29">
            <v>311416</v>
          </cell>
          <cell r="AM29">
            <v>5268046</v>
          </cell>
          <cell r="AN29">
            <v>0</v>
          </cell>
          <cell r="AO29">
            <v>0</v>
          </cell>
          <cell r="AP29">
            <v>0</v>
          </cell>
          <cell r="AQ29">
            <v>0</v>
          </cell>
          <cell r="AR29">
            <v>5268046</v>
          </cell>
          <cell r="AS29">
            <v>5207594.0832122071</v>
          </cell>
          <cell r="AT29">
            <v>20</v>
          </cell>
          <cell r="AU29">
            <v>0</v>
          </cell>
          <cell r="AV29">
            <v>0</v>
          </cell>
          <cell r="AW29">
            <v>0</v>
          </cell>
          <cell r="AX29">
            <v>0</v>
          </cell>
          <cell r="AY29">
            <v>0</v>
          </cell>
          <cell r="AZ29">
            <v>493357</v>
          </cell>
          <cell r="BI29">
            <v>0</v>
          </cell>
          <cell r="CA29">
            <v>20</v>
          </cell>
          <cell r="CB29">
            <v>20</v>
          </cell>
          <cell r="CC29" t="str">
            <v>BARNSTABLE</v>
          </cell>
          <cell r="CD29">
            <v>4956630</v>
          </cell>
          <cell r="CE29">
            <v>4151695</v>
          </cell>
          <cell r="CF29">
            <v>804935</v>
          </cell>
          <cell r="CG29">
            <v>453737.39999999997</v>
          </cell>
          <cell r="CH29">
            <v>184337.2</v>
          </cell>
          <cell r="CI29">
            <v>0</v>
          </cell>
          <cell r="CJ29">
            <v>1443009.5999999999</v>
          </cell>
          <cell r="CK29">
            <v>804857.10883906344</v>
          </cell>
          <cell r="DA29">
            <v>20</v>
          </cell>
          <cell r="DB29" t="str">
            <v>BARNSTABLE</v>
          </cell>
          <cell r="DG29">
            <v>0</v>
          </cell>
          <cell r="DK29">
            <v>0</v>
          </cell>
          <cell r="DL29">
            <v>0</v>
          </cell>
          <cell r="DN29">
            <v>0</v>
          </cell>
          <cell r="DP29">
            <v>804935</v>
          </cell>
          <cell r="DQ29">
            <v>1116351</v>
          </cell>
          <cell r="DR29">
            <v>-311416</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T30">
            <v>21</v>
          </cell>
          <cell r="AU30">
            <v>0</v>
          </cell>
          <cell r="AV30">
            <v>0</v>
          </cell>
          <cell r="AW30">
            <v>0</v>
          </cell>
          <cell r="AX30">
            <v>0</v>
          </cell>
          <cell r="AY30">
            <v>0</v>
          </cell>
          <cell r="AZ30">
            <v>493357</v>
          </cell>
          <cell r="BI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T31">
            <v>22</v>
          </cell>
          <cell r="AU31">
            <v>0</v>
          </cell>
          <cell r="AV31">
            <v>0</v>
          </cell>
          <cell r="AW31">
            <v>0</v>
          </cell>
          <cell r="AX31">
            <v>0</v>
          </cell>
          <cell r="AY31">
            <v>0</v>
          </cell>
          <cell r="AZ31">
            <v>493357</v>
          </cell>
          <cell r="BI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2</v>
          </cell>
          <cell r="E32">
            <v>39944</v>
          </cell>
          <cell r="F32">
            <v>0</v>
          </cell>
          <cell r="G32">
            <v>1876</v>
          </cell>
          <cell r="H32">
            <v>41820</v>
          </cell>
          <cell r="J32">
            <v>1876</v>
          </cell>
          <cell r="K32">
            <v>21485.920670282438</v>
          </cell>
          <cell r="L32">
            <v>23361.920670282438</v>
          </cell>
          <cell r="N32">
            <v>18458.079329717562</v>
          </cell>
          <cell r="P32">
            <v>1876</v>
          </cell>
          <cell r="Q32">
            <v>0</v>
          </cell>
          <cell r="R32">
            <v>0</v>
          </cell>
          <cell r="S32">
            <v>0</v>
          </cell>
          <cell r="T32">
            <v>21485.920670282438</v>
          </cell>
          <cell r="U32">
            <v>23361.920670282438</v>
          </cell>
          <cell r="W32">
            <v>30280.799999999999</v>
          </cell>
          <cell r="AA32">
            <v>23</v>
          </cell>
          <cell r="AB32">
            <v>2</v>
          </cell>
          <cell r="AC32">
            <v>0</v>
          </cell>
          <cell r="AD32">
            <v>0</v>
          </cell>
          <cell r="AE32">
            <v>0</v>
          </cell>
          <cell r="AF32">
            <v>0</v>
          </cell>
          <cell r="AG32">
            <v>39944</v>
          </cell>
          <cell r="AH32">
            <v>0</v>
          </cell>
          <cell r="AI32">
            <v>0</v>
          </cell>
          <cell r="AJ32">
            <v>39944</v>
          </cell>
          <cell r="AK32">
            <v>0</v>
          </cell>
          <cell r="AL32">
            <v>1876</v>
          </cell>
          <cell r="AM32">
            <v>41820</v>
          </cell>
          <cell r="AN32">
            <v>0</v>
          </cell>
          <cell r="AO32">
            <v>0</v>
          </cell>
          <cell r="AP32">
            <v>0</v>
          </cell>
          <cell r="AQ32">
            <v>0</v>
          </cell>
          <cell r="AR32">
            <v>41820</v>
          </cell>
          <cell r="AS32">
            <v>41722.82</v>
          </cell>
          <cell r="AT32">
            <v>23</v>
          </cell>
          <cell r="AU32">
            <v>0</v>
          </cell>
          <cell r="AV32">
            <v>0</v>
          </cell>
          <cell r="AW32">
            <v>0</v>
          </cell>
          <cell r="AX32">
            <v>0</v>
          </cell>
          <cell r="AY32">
            <v>0</v>
          </cell>
          <cell r="AZ32">
            <v>493357</v>
          </cell>
          <cell r="BI32">
            <v>0</v>
          </cell>
          <cell r="CA32">
            <v>23</v>
          </cell>
          <cell r="CB32">
            <v>23</v>
          </cell>
          <cell r="CC32" t="str">
            <v>BEDFORD</v>
          </cell>
          <cell r="CD32">
            <v>39944</v>
          </cell>
          <cell r="CE32">
            <v>18456</v>
          </cell>
          <cell r="CF32">
            <v>21488</v>
          </cell>
          <cell r="CG32">
            <v>6916.8</v>
          </cell>
          <cell r="CH32">
            <v>0</v>
          </cell>
          <cell r="CI32">
            <v>0</v>
          </cell>
          <cell r="CJ32">
            <v>28404.799999999999</v>
          </cell>
          <cell r="CK32">
            <v>21485.920670282438</v>
          </cell>
          <cell r="DA32">
            <v>23</v>
          </cell>
          <cell r="DB32" t="str">
            <v>BEDFORD</v>
          </cell>
          <cell r="DG32">
            <v>0</v>
          </cell>
          <cell r="DK32">
            <v>0</v>
          </cell>
          <cell r="DL32">
            <v>0</v>
          </cell>
          <cell r="DN32">
            <v>0</v>
          </cell>
          <cell r="DP32">
            <v>21488</v>
          </cell>
          <cell r="DQ32">
            <v>23364</v>
          </cell>
          <cell r="DR32">
            <v>-1876</v>
          </cell>
          <cell r="DT32">
            <v>0</v>
          </cell>
          <cell r="EC32">
            <v>-23</v>
          </cell>
        </row>
        <row r="33">
          <cell r="A33">
            <v>24</v>
          </cell>
          <cell r="B33">
            <v>24</v>
          </cell>
          <cell r="C33" t="str">
            <v>BELCHERTOWN</v>
          </cell>
          <cell r="D33">
            <v>47</v>
          </cell>
          <cell r="E33">
            <v>621630</v>
          </cell>
          <cell r="F33">
            <v>0</v>
          </cell>
          <cell r="G33">
            <v>44086</v>
          </cell>
          <cell r="H33">
            <v>665716</v>
          </cell>
          <cell r="J33">
            <v>44086</v>
          </cell>
          <cell r="K33">
            <v>33227.784335171062</v>
          </cell>
          <cell r="L33">
            <v>77313.784335171062</v>
          </cell>
          <cell r="N33">
            <v>588402.21566482889</v>
          </cell>
          <cell r="P33">
            <v>44086</v>
          </cell>
          <cell r="Q33">
            <v>0</v>
          </cell>
          <cell r="R33">
            <v>0</v>
          </cell>
          <cell r="S33">
            <v>0</v>
          </cell>
          <cell r="T33">
            <v>33227.784335171062</v>
          </cell>
          <cell r="U33">
            <v>77313.784335171062</v>
          </cell>
          <cell r="W33">
            <v>115263.2</v>
          </cell>
          <cell r="AA33">
            <v>24</v>
          </cell>
          <cell r="AB33">
            <v>47</v>
          </cell>
          <cell r="AC33">
            <v>0</v>
          </cell>
          <cell r="AD33">
            <v>0</v>
          </cell>
          <cell r="AE33">
            <v>0</v>
          </cell>
          <cell r="AF33">
            <v>0</v>
          </cell>
          <cell r="AG33">
            <v>621630</v>
          </cell>
          <cell r="AH33">
            <v>0</v>
          </cell>
          <cell r="AI33">
            <v>0</v>
          </cell>
          <cell r="AJ33">
            <v>621630</v>
          </cell>
          <cell r="AK33">
            <v>0</v>
          </cell>
          <cell r="AL33">
            <v>44086</v>
          </cell>
          <cell r="AM33">
            <v>665716</v>
          </cell>
          <cell r="AN33">
            <v>0</v>
          </cell>
          <cell r="AO33">
            <v>0</v>
          </cell>
          <cell r="AP33">
            <v>0</v>
          </cell>
          <cell r="AQ33">
            <v>0</v>
          </cell>
          <cell r="AR33">
            <v>665716</v>
          </cell>
          <cell r="AS33">
            <v>656794.46000000008</v>
          </cell>
          <cell r="AT33">
            <v>24</v>
          </cell>
          <cell r="AU33">
            <v>0</v>
          </cell>
          <cell r="AV33">
            <v>0</v>
          </cell>
          <cell r="AW33">
            <v>0</v>
          </cell>
          <cell r="AX33">
            <v>0</v>
          </cell>
          <cell r="AY33">
            <v>0</v>
          </cell>
          <cell r="AZ33">
            <v>493357</v>
          </cell>
          <cell r="BI33">
            <v>0</v>
          </cell>
          <cell r="CA33">
            <v>24</v>
          </cell>
          <cell r="CB33">
            <v>24</v>
          </cell>
          <cell r="CC33" t="str">
            <v>BELCHERTOWN</v>
          </cell>
          <cell r="CD33">
            <v>621630</v>
          </cell>
          <cell r="CE33">
            <v>588399</v>
          </cell>
          <cell r="CF33">
            <v>33231</v>
          </cell>
          <cell r="CG33">
            <v>394.2</v>
          </cell>
          <cell r="CH33">
            <v>37552</v>
          </cell>
          <cell r="CI33">
            <v>0</v>
          </cell>
          <cell r="CJ33">
            <v>71177.2</v>
          </cell>
          <cell r="CK33">
            <v>33227.784335171062</v>
          </cell>
          <cell r="DA33">
            <v>24</v>
          </cell>
          <cell r="DB33" t="str">
            <v>BELCHERTOWN</v>
          </cell>
          <cell r="DG33">
            <v>0</v>
          </cell>
          <cell r="DK33">
            <v>0</v>
          </cell>
          <cell r="DL33">
            <v>0</v>
          </cell>
          <cell r="DN33">
            <v>0</v>
          </cell>
          <cell r="DP33">
            <v>33231</v>
          </cell>
          <cell r="DQ33">
            <v>77317</v>
          </cell>
          <cell r="DR33">
            <v>-44086</v>
          </cell>
          <cell r="DT33">
            <v>0</v>
          </cell>
          <cell r="EC33">
            <v>-24</v>
          </cell>
        </row>
        <row r="34">
          <cell r="A34">
            <v>25</v>
          </cell>
          <cell r="B34">
            <v>25</v>
          </cell>
          <cell r="C34" t="str">
            <v>BELLINGHAM</v>
          </cell>
          <cell r="D34">
            <v>157</v>
          </cell>
          <cell r="E34">
            <v>2552978</v>
          </cell>
          <cell r="F34">
            <v>0</v>
          </cell>
          <cell r="G34">
            <v>147266</v>
          </cell>
          <cell r="H34">
            <v>2700244</v>
          </cell>
          <cell r="J34">
            <v>147266</v>
          </cell>
          <cell r="K34">
            <v>324696.57703925332</v>
          </cell>
          <cell r="L34">
            <v>471962.57703925332</v>
          </cell>
          <cell r="N34">
            <v>2228281.4229607466</v>
          </cell>
          <cell r="P34">
            <v>147266</v>
          </cell>
          <cell r="Q34">
            <v>0</v>
          </cell>
          <cell r="R34">
            <v>0</v>
          </cell>
          <cell r="S34">
            <v>0</v>
          </cell>
          <cell r="T34">
            <v>324696.57703925332</v>
          </cell>
          <cell r="U34">
            <v>471962.57703925332</v>
          </cell>
          <cell r="W34">
            <v>1166489.5999999999</v>
          </cell>
          <cell r="AA34">
            <v>25</v>
          </cell>
          <cell r="AB34">
            <v>157</v>
          </cell>
          <cell r="AC34">
            <v>0</v>
          </cell>
          <cell r="AD34">
            <v>0</v>
          </cell>
          <cell r="AE34">
            <v>0</v>
          </cell>
          <cell r="AF34">
            <v>0</v>
          </cell>
          <cell r="AG34">
            <v>2552978</v>
          </cell>
          <cell r="AH34">
            <v>0</v>
          </cell>
          <cell r="AI34">
            <v>0</v>
          </cell>
          <cell r="AJ34">
            <v>2552978</v>
          </cell>
          <cell r="AK34">
            <v>0</v>
          </cell>
          <cell r="AL34">
            <v>147266</v>
          </cell>
          <cell r="AM34">
            <v>2700244</v>
          </cell>
          <cell r="AN34">
            <v>0</v>
          </cell>
          <cell r="AO34">
            <v>0</v>
          </cell>
          <cell r="AP34">
            <v>0</v>
          </cell>
          <cell r="AQ34">
            <v>0</v>
          </cell>
          <cell r="AR34">
            <v>2700244</v>
          </cell>
          <cell r="AS34">
            <v>2676974.0677319602</v>
          </cell>
          <cell r="AT34">
            <v>25</v>
          </cell>
          <cell r="AU34">
            <v>0</v>
          </cell>
          <cell r="AV34">
            <v>0</v>
          </cell>
          <cell r="AW34">
            <v>0</v>
          </cell>
          <cell r="AX34">
            <v>0</v>
          </cell>
          <cell r="AY34">
            <v>0</v>
          </cell>
          <cell r="AZ34">
            <v>493357</v>
          </cell>
          <cell r="BI34">
            <v>0</v>
          </cell>
          <cell r="CA34">
            <v>25</v>
          </cell>
          <cell r="CB34">
            <v>25</v>
          </cell>
          <cell r="CC34" t="str">
            <v>BELLINGHAM</v>
          </cell>
          <cell r="CD34">
            <v>2552978</v>
          </cell>
          <cell r="CE34">
            <v>2228250</v>
          </cell>
          <cell r="CF34">
            <v>324728</v>
          </cell>
          <cell r="CG34">
            <v>312122.39999999997</v>
          </cell>
          <cell r="CH34">
            <v>382373.2</v>
          </cell>
          <cell r="CI34">
            <v>0</v>
          </cell>
          <cell r="CJ34">
            <v>1019223.5999999999</v>
          </cell>
          <cell r="CK34">
            <v>324696.57703925332</v>
          </cell>
          <cell r="DA34">
            <v>25</v>
          </cell>
          <cell r="DB34" t="str">
            <v>BELLINGHAM</v>
          </cell>
          <cell r="DG34">
            <v>0</v>
          </cell>
          <cell r="DK34">
            <v>0</v>
          </cell>
          <cell r="DL34">
            <v>0</v>
          </cell>
          <cell r="DN34">
            <v>0</v>
          </cell>
          <cell r="DP34">
            <v>324728</v>
          </cell>
          <cell r="DQ34">
            <v>471994</v>
          </cell>
          <cell r="DR34">
            <v>-147266</v>
          </cell>
          <cell r="DT34">
            <v>0</v>
          </cell>
          <cell r="EC34">
            <v>-25</v>
          </cell>
        </row>
        <row r="35">
          <cell r="A35">
            <v>26</v>
          </cell>
          <cell r="B35">
            <v>26</v>
          </cell>
          <cell r="C35" t="str">
            <v>BELMONT</v>
          </cell>
          <cell r="D35">
            <v>3</v>
          </cell>
          <cell r="E35">
            <v>57471</v>
          </cell>
          <cell r="F35">
            <v>0</v>
          </cell>
          <cell r="G35">
            <v>2814</v>
          </cell>
          <cell r="H35">
            <v>60285</v>
          </cell>
          <cell r="J35">
            <v>2814</v>
          </cell>
          <cell r="K35">
            <v>1516.8532044312387</v>
          </cell>
          <cell r="L35">
            <v>4330.8532044312387</v>
          </cell>
          <cell r="N35">
            <v>55954.146795568762</v>
          </cell>
          <cell r="P35">
            <v>2814</v>
          </cell>
          <cell r="Q35">
            <v>0</v>
          </cell>
          <cell r="R35">
            <v>0</v>
          </cell>
          <cell r="S35">
            <v>0</v>
          </cell>
          <cell r="T35">
            <v>1516.8532044312387</v>
          </cell>
          <cell r="U35">
            <v>4330.8532044312387</v>
          </cell>
          <cell r="W35">
            <v>19804.2</v>
          </cell>
          <cell r="AA35">
            <v>26</v>
          </cell>
          <cell r="AB35">
            <v>3</v>
          </cell>
          <cell r="AC35">
            <v>0</v>
          </cell>
          <cell r="AD35">
            <v>0</v>
          </cell>
          <cell r="AE35">
            <v>0</v>
          </cell>
          <cell r="AF35">
            <v>0</v>
          </cell>
          <cell r="AG35">
            <v>57471</v>
          </cell>
          <cell r="AH35">
            <v>0</v>
          </cell>
          <cell r="AI35">
            <v>0</v>
          </cell>
          <cell r="AJ35">
            <v>57471</v>
          </cell>
          <cell r="AK35">
            <v>0</v>
          </cell>
          <cell r="AL35">
            <v>2814</v>
          </cell>
          <cell r="AM35">
            <v>60285</v>
          </cell>
          <cell r="AN35">
            <v>0</v>
          </cell>
          <cell r="AO35">
            <v>0</v>
          </cell>
          <cell r="AP35">
            <v>0</v>
          </cell>
          <cell r="AQ35">
            <v>0</v>
          </cell>
          <cell r="AR35">
            <v>60285</v>
          </cell>
          <cell r="AS35">
            <v>60177.39</v>
          </cell>
          <cell r="AT35">
            <v>26</v>
          </cell>
          <cell r="AU35">
            <v>0</v>
          </cell>
          <cell r="AV35">
            <v>0</v>
          </cell>
          <cell r="AW35">
            <v>0</v>
          </cell>
          <cell r="AX35">
            <v>0</v>
          </cell>
          <cell r="AY35">
            <v>0</v>
          </cell>
          <cell r="AZ35">
            <v>493357</v>
          </cell>
          <cell r="BI35">
            <v>0</v>
          </cell>
          <cell r="CA35">
            <v>26</v>
          </cell>
          <cell r="CB35">
            <v>26</v>
          </cell>
          <cell r="CC35" t="str">
            <v>BELMONT</v>
          </cell>
          <cell r="CD35">
            <v>57471</v>
          </cell>
          <cell r="CE35">
            <v>55954</v>
          </cell>
          <cell r="CF35">
            <v>1517</v>
          </cell>
          <cell r="CG35">
            <v>14380.8</v>
          </cell>
          <cell r="CH35">
            <v>1092.4000000000001</v>
          </cell>
          <cell r="CI35">
            <v>0</v>
          </cell>
          <cell r="CJ35">
            <v>16990.2</v>
          </cell>
          <cell r="CK35">
            <v>1516.8532044312387</v>
          </cell>
          <cell r="DA35">
            <v>26</v>
          </cell>
          <cell r="DB35" t="str">
            <v>BELMONT</v>
          </cell>
          <cell r="DG35">
            <v>0</v>
          </cell>
          <cell r="DK35">
            <v>0</v>
          </cell>
          <cell r="DL35">
            <v>0</v>
          </cell>
          <cell r="DN35">
            <v>0</v>
          </cell>
          <cell r="DP35">
            <v>1517</v>
          </cell>
          <cell r="DQ35">
            <v>4331</v>
          </cell>
          <cell r="DR35">
            <v>-2814</v>
          </cell>
          <cell r="DT35">
            <v>0</v>
          </cell>
          <cell r="EC35">
            <v>-26</v>
          </cell>
        </row>
        <row r="36">
          <cell r="A36">
            <v>27</v>
          </cell>
          <cell r="B36">
            <v>27</v>
          </cell>
          <cell r="C36" t="str">
            <v>BERKLEY</v>
          </cell>
          <cell r="D36">
            <v>2</v>
          </cell>
          <cell r="E36">
            <v>25318</v>
          </cell>
          <cell r="F36">
            <v>0</v>
          </cell>
          <cell r="G36">
            <v>1876</v>
          </cell>
          <cell r="H36">
            <v>27194</v>
          </cell>
          <cell r="J36">
            <v>1876</v>
          </cell>
          <cell r="K36">
            <v>896.91319998340225</v>
          </cell>
          <cell r="L36">
            <v>2772.9131999834021</v>
          </cell>
          <cell r="N36">
            <v>24421.086800016597</v>
          </cell>
          <cell r="P36">
            <v>1876</v>
          </cell>
          <cell r="Q36">
            <v>0</v>
          </cell>
          <cell r="R36">
            <v>0</v>
          </cell>
          <cell r="S36">
            <v>0</v>
          </cell>
          <cell r="T36">
            <v>896.91319998340225</v>
          </cell>
          <cell r="U36">
            <v>2772.9131999834021</v>
          </cell>
          <cell r="W36">
            <v>17425.599999999999</v>
          </cell>
          <cell r="AA36">
            <v>27</v>
          </cell>
          <cell r="AB36">
            <v>2</v>
          </cell>
          <cell r="AC36">
            <v>0</v>
          </cell>
          <cell r="AD36">
            <v>0</v>
          </cell>
          <cell r="AE36">
            <v>0</v>
          </cell>
          <cell r="AF36">
            <v>0</v>
          </cell>
          <cell r="AG36">
            <v>25318</v>
          </cell>
          <cell r="AH36">
            <v>0</v>
          </cell>
          <cell r="AI36">
            <v>0</v>
          </cell>
          <cell r="AJ36">
            <v>25318</v>
          </cell>
          <cell r="AK36">
            <v>0</v>
          </cell>
          <cell r="AL36">
            <v>1876</v>
          </cell>
          <cell r="AM36">
            <v>27194</v>
          </cell>
          <cell r="AN36">
            <v>0</v>
          </cell>
          <cell r="AO36">
            <v>0</v>
          </cell>
          <cell r="AP36">
            <v>0</v>
          </cell>
          <cell r="AQ36">
            <v>0</v>
          </cell>
          <cell r="AR36">
            <v>27194</v>
          </cell>
          <cell r="AS36">
            <v>26979.279999999999</v>
          </cell>
          <cell r="AT36">
            <v>27</v>
          </cell>
          <cell r="AU36">
            <v>0</v>
          </cell>
          <cell r="AV36">
            <v>0</v>
          </cell>
          <cell r="AW36">
            <v>0</v>
          </cell>
          <cell r="AX36">
            <v>0</v>
          </cell>
          <cell r="AY36">
            <v>0</v>
          </cell>
          <cell r="AZ36">
            <v>493357</v>
          </cell>
          <cell r="BI36">
            <v>0</v>
          </cell>
          <cell r="CA36">
            <v>27</v>
          </cell>
          <cell r="CB36">
            <v>27</v>
          </cell>
          <cell r="CC36" t="str">
            <v>BERKLEY</v>
          </cell>
          <cell r="CD36">
            <v>25318</v>
          </cell>
          <cell r="CE36">
            <v>24421</v>
          </cell>
          <cell r="CF36">
            <v>897</v>
          </cell>
          <cell r="CG36">
            <v>14652.6</v>
          </cell>
          <cell r="CH36">
            <v>0</v>
          </cell>
          <cell r="CI36">
            <v>0</v>
          </cell>
          <cell r="CJ36">
            <v>15549.6</v>
          </cell>
          <cell r="CK36">
            <v>896.91319998340225</v>
          </cell>
          <cell r="DA36">
            <v>27</v>
          </cell>
          <cell r="DB36" t="str">
            <v>BERKLEY</v>
          </cell>
          <cell r="DG36">
            <v>0</v>
          </cell>
          <cell r="DK36">
            <v>0</v>
          </cell>
          <cell r="DL36">
            <v>0</v>
          </cell>
          <cell r="DN36">
            <v>0</v>
          </cell>
          <cell r="DP36">
            <v>897</v>
          </cell>
          <cell r="DQ36">
            <v>2773</v>
          </cell>
          <cell r="DR36">
            <v>-1876</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T37">
            <v>28</v>
          </cell>
          <cell r="AU37">
            <v>0</v>
          </cell>
          <cell r="AV37">
            <v>0</v>
          </cell>
          <cell r="AW37">
            <v>0</v>
          </cell>
          <cell r="AX37">
            <v>0</v>
          </cell>
          <cell r="AY37">
            <v>0</v>
          </cell>
          <cell r="AZ37">
            <v>493357</v>
          </cell>
          <cell r="BI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T38">
            <v>29</v>
          </cell>
          <cell r="AU38">
            <v>0</v>
          </cell>
          <cell r="AV38">
            <v>0</v>
          </cell>
          <cell r="AW38">
            <v>0</v>
          </cell>
          <cell r="AX38">
            <v>0</v>
          </cell>
          <cell r="AY38">
            <v>0</v>
          </cell>
          <cell r="AZ38">
            <v>493357</v>
          </cell>
          <cell r="BI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13</v>
          </cell>
          <cell r="E39">
            <v>202204</v>
          </cell>
          <cell r="F39">
            <v>0</v>
          </cell>
          <cell r="G39">
            <v>12194</v>
          </cell>
          <cell r="H39">
            <v>214398</v>
          </cell>
          <cell r="J39">
            <v>12194</v>
          </cell>
          <cell r="K39">
            <v>67281.488740783912</v>
          </cell>
          <cell r="L39">
            <v>79475.488740783912</v>
          </cell>
          <cell r="N39">
            <v>134922.51125921609</v>
          </cell>
          <cell r="P39">
            <v>12194</v>
          </cell>
          <cell r="Q39">
            <v>0</v>
          </cell>
          <cell r="R39">
            <v>0</v>
          </cell>
          <cell r="S39">
            <v>0</v>
          </cell>
          <cell r="T39">
            <v>67281.488740783912</v>
          </cell>
          <cell r="U39">
            <v>79475.488740783912</v>
          </cell>
          <cell r="W39">
            <v>79482</v>
          </cell>
          <cell r="AA39">
            <v>30</v>
          </cell>
          <cell r="AB39">
            <v>13</v>
          </cell>
          <cell r="AC39">
            <v>0</v>
          </cell>
          <cell r="AD39">
            <v>0</v>
          </cell>
          <cell r="AE39">
            <v>3</v>
          </cell>
          <cell r="AF39">
            <v>0</v>
          </cell>
          <cell r="AG39">
            <v>202204</v>
          </cell>
          <cell r="AH39">
            <v>0</v>
          </cell>
          <cell r="AI39">
            <v>0</v>
          </cell>
          <cell r="AJ39">
            <v>202204</v>
          </cell>
          <cell r="AK39">
            <v>0</v>
          </cell>
          <cell r="AL39">
            <v>12194</v>
          </cell>
          <cell r="AM39">
            <v>214398</v>
          </cell>
          <cell r="AN39">
            <v>0</v>
          </cell>
          <cell r="AO39">
            <v>0</v>
          </cell>
          <cell r="AP39">
            <v>0</v>
          </cell>
          <cell r="AQ39">
            <v>0</v>
          </cell>
          <cell r="AR39">
            <v>214398</v>
          </cell>
          <cell r="AS39">
            <v>209938.47999999995</v>
          </cell>
          <cell r="AT39">
            <v>30</v>
          </cell>
          <cell r="AU39">
            <v>0</v>
          </cell>
          <cell r="AV39">
            <v>0</v>
          </cell>
          <cell r="AW39">
            <v>0</v>
          </cell>
          <cell r="AX39">
            <v>0</v>
          </cell>
          <cell r="AY39">
            <v>0</v>
          </cell>
          <cell r="AZ39">
            <v>493357</v>
          </cell>
          <cell r="BI39">
            <v>0</v>
          </cell>
          <cell r="CA39">
            <v>30</v>
          </cell>
          <cell r="CB39">
            <v>30</v>
          </cell>
          <cell r="CC39" t="str">
            <v>BEVERLY</v>
          </cell>
          <cell r="CD39">
            <v>202204</v>
          </cell>
          <cell r="CE39">
            <v>134916</v>
          </cell>
          <cell r="CF39">
            <v>67288</v>
          </cell>
          <cell r="CG39">
            <v>0</v>
          </cell>
          <cell r="CH39">
            <v>0</v>
          </cell>
          <cell r="CI39">
            <v>0</v>
          </cell>
          <cell r="CJ39">
            <v>67288</v>
          </cell>
          <cell r="CK39">
            <v>67281.488740783912</v>
          </cell>
          <cell r="DA39">
            <v>30</v>
          </cell>
          <cell r="DB39" t="str">
            <v>BEVERLY</v>
          </cell>
          <cell r="DG39">
            <v>0</v>
          </cell>
          <cell r="DK39">
            <v>0</v>
          </cell>
          <cell r="DL39">
            <v>0</v>
          </cell>
          <cell r="DN39">
            <v>0</v>
          </cell>
          <cell r="DP39">
            <v>67288</v>
          </cell>
          <cell r="DQ39">
            <v>79482</v>
          </cell>
          <cell r="DR39">
            <v>-12194</v>
          </cell>
          <cell r="DT39">
            <v>0</v>
          </cell>
          <cell r="EC39">
            <v>-30</v>
          </cell>
        </row>
        <row r="40">
          <cell r="A40">
            <v>31</v>
          </cell>
          <cell r="B40">
            <v>31</v>
          </cell>
          <cell r="C40" t="str">
            <v>BILLERICA</v>
          </cell>
          <cell r="D40">
            <v>83</v>
          </cell>
          <cell r="E40">
            <v>1383009</v>
          </cell>
          <cell r="F40">
            <v>0</v>
          </cell>
          <cell r="G40">
            <v>77854</v>
          </cell>
          <cell r="H40">
            <v>1460863</v>
          </cell>
          <cell r="J40">
            <v>77854</v>
          </cell>
          <cell r="K40">
            <v>0</v>
          </cell>
          <cell r="L40">
            <v>77854</v>
          </cell>
          <cell r="N40">
            <v>1383009</v>
          </cell>
          <cell r="P40">
            <v>77854</v>
          </cell>
          <cell r="Q40">
            <v>0</v>
          </cell>
          <cell r="R40">
            <v>0</v>
          </cell>
          <cell r="S40">
            <v>0</v>
          </cell>
          <cell r="T40">
            <v>0</v>
          </cell>
          <cell r="U40">
            <v>77854</v>
          </cell>
          <cell r="W40">
            <v>77854</v>
          </cell>
          <cell r="AA40">
            <v>31</v>
          </cell>
          <cell r="AB40">
            <v>83</v>
          </cell>
          <cell r="AC40">
            <v>0</v>
          </cell>
          <cell r="AD40">
            <v>0</v>
          </cell>
          <cell r="AE40">
            <v>0</v>
          </cell>
          <cell r="AF40">
            <v>0</v>
          </cell>
          <cell r="AG40">
            <v>1383009</v>
          </cell>
          <cell r="AH40">
            <v>0</v>
          </cell>
          <cell r="AI40">
            <v>0</v>
          </cell>
          <cell r="AJ40">
            <v>1383009</v>
          </cell>
          <cell r="AK40">
            <v>0</v>
          </cell>
          <cell r="AL40">
            <v>77854</v>
          </cell>
          <cell r="AM40">
            <v>1460863</v>
          </cell>
          <cell r="AN40">
            <v>0</v>
          </cell>
          <cell r="AO40">
            <v>0</v>
          </cell>
          <cell r="AP40">
            <v>0</v>
          </cell>
          <cell r="AQ40">
            <v>0</v>
          </cell>
          <cell r="AR40">
            <v>1460863</v>
          </cell>
          <cell r="AS40">
            <v>1450629.1668157657</v>
          </cell>
          <cell r="AT40">
            <v>31</v>
          </cell>
          <cell r="AU40">
            <v>0</v>
          </cell>
          <cell r="AV40">
            <v>0</v>
          </cell>
          <cell r="AW40">
            <v>0</v>
          </cell>
          <cell r="AX40">
            <v>0</v>
          </cell>
          <cell r="AY40">
            <v>0</v>
          </cell>
          <cell r="AZ40">
            <v>493357</v>
          </cell>
          <cell r="BI40">
            <v>0</v>
          </cell>
          <cell r="CA40">
            <v>31</v>
          </cell>
          <cell r="CB40">
            <v>31</v>
          </cell>
          <cell r="CC40" t="str">
            <v>BILLERICA</v>
          </cell>
          <cell r="CD40">
            <v>1383009</v>
          </cell>
          <cell r="CE40">
            <v>1517670</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T41">
            <v>32</v>
          </cell>
          <cell r="AU41">
            <v>0</v>
          </cell>
          <cell r="AV41">
            <v>0</v>
          </cell>
          <cell r="AW41">
            <v>0</v>
          </cell>
          <cell r="AX41">
            <v>0</v>
          </cell>
          <cell r="AY41">
            <v>0</v>
          </cell>
          <cell r="AZ41">
            <v>493357</v>
          </cell>
          <cell r="BI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T42">
            <v>33</v>
          </cell>
          <cell r="AU42">
            <v>0</v>
          </cell>
          <cell r="AV42">
            <v>0</v>
          </cell>
          <cell r="AW42">
            <v>0</v>
          </cell>
          <cell r="AX42">
            <v>0</v>
          </cell>
          <cell r="AY42">
            <v>0</v>
          </cell>
          <cell r="AZ42">
            <v>493357</v>
          </cell>
          <cell r="BI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T43">
            <v>34</v>
          </cell>
          <cell r="AU43">
            <v>0</v>
          </cell>
          <cell r="AV43">
            <v>0</v>
          </cell>
          <cell r="AW43">
            <v>0</v>
          </cell>
          <cell r="AX43">
            <v>0</v>
          </cell>
          <cell r="AY43">
            <v>0</v>
          </cell>
          <cell r="AZ43">
            <v>493357</v>
          </cell>
          <cell r="BI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11244</v>
          </cell>
          <cell r="E44">
            <v>240944407</v>
          </cell>
          <cell r="F44">
            <v>130208</v>
          </cell>
          <cell r="G44">
            <v>10546872</v>
          </cell>
          <cell r="H44">
            <v>251621487</v>
          </cell>
          <cell r="J44">
            <v>10546872</v>
          </cell>
          <cell r="K44">
            <v>33370739.50048703</v>
          </cell>
          <cell r="L44">
            <v>43917611.50048703</v>
          </cell>
          <cell r="N44">
            <v>207703875.49951297</v>
          </cell>
          <cell r="P44">
            <v>10546872</v>
          </cell>
          <cell r="Q44">
            <v>0</v>
          </cell>
          <cell r="R44">
            <v>0</v>
          </cell>
          <cell r="S44">
            <v>0</v>
          </cell>
          <cell r="T44">
            <v>33370739.50048703</v>
          </cell>
          <cell r="U44">
            <v>43917611.50048703</v>
          </cell>
          <cell r="W44">
            <v>60786364.200000003</v>
          </cell>
          <cell r="AA44">
            <v>35</v>
          </cell>
          <cell r="AB44">
            <v>11244</v>
          </cell>
          <cell r="AC44">
            <v>0</v>
          </cell>
          <cell r="AD44">
            <v>0</v>
          </cell>
          <cell r="AE44">
            <v>672</v>
          </cell>
          <cell r="AF44">
            <v>0</v>
          </cell>
          <cell r="AG44">
            <v>240944407</v>
          </cell>
          <cell r="AH44">
            <v>0</v>
          </cell>
          <cell r="AI44">
            <v>0</v>
          </cell>
          <cell r="AJ44">
            <v>240944407</v>
          </cell>
          <cell r="AK44">
            <v>130208</v>
          </cell>
          <cell r="AL44">
            <v>10546872</v>
          </cell>
          <cell r="AM44">
            <v>251621487</v>
          </cell>
          <cell r="AN44">
            <v>0</v>
          </cell>
          <cell r="AO44">
            <v>0</v>
          </cell>
          <cell r="AP44">
            <v>0</v>
          </cell>
          <cell r="AQ44">
            <v>0</v>
          </cell>
          <cell r="AR44">
            <v>251621487</v>
          </cell>
          <cell r="AS44">
            <v>246650199.7510967</v>
          </cell>
          <cell r="AT44">
            <v>35</v>
          </cell>
          <cell r="AU44">
            <v>0</v>
          </cell>
          <cell r="AV44">
            <v>0</v>
          </cell>
          <cell r="AW44">
            <v>0</v>
          </cell>
          <cell r="AX44">
            <v>0</v>
          </cell>
          <cell r="AY44">
            <v>0</v>
          </cell>
          <cell r="AZ44">
            <v>493357</v>
          </cell>
          <cell r="BI44">
            <v>0</v>
          </cell>
          <cell r="CA44">
            <v>35</v>
          </cell>
          <cell r="CB44">
            <v>35</v>
          </cell>
          <cell r="CC44" t="str">
            <v>BOSTON</v>
          </cell>
          <cell r="CD44">
            <v>240944407</v>
          </cell>
          <cell r="CE44">
            <v>207570438</v>
          </cell>
          <cell r="CF44">
            <v>33373969</v>
          </cell>
          <cell r="CG44">
            <v>10747171.199999999</v>
          </cell>
          <cell r="CH44">
            <v>6118352</v>
          </cell>
          <cell r="CI44">
            <v>0</v>
          </cell>
          <cell r="CJ44">
            <v>50239492.200000003</v>
          </cell>
          <cell r="CK44">
            <v>33370739.50048703</v>
          </cell>
          <cell r="DA44">
            <v>35</v>
          </cell>
          <cell r="DB44" t="str">
            <v>BOSTON</v>
          </cell>
          <cell r="DG44">
            <v>0</v>
          </cell>
          <cell r="DK44">
            <v>0</v>
          </cell>
          <cell r="DL44">
            <v>0</v>
          </cell>
          <cell r="DN44">
            <v>0</v>
          </cell>
          <cell r="DP44">
            <v>33373969</v>
          </cell>
          <cell r="DQ44">
            <v>44051049</v>
          </cell>
          <cell r="DR44">
            <v>-10677080</v>
          </cell>
          <cell r="DT44">
            <v>0</v>
          </cell>
          <cell r="EC44">
            <v>-35</v>
          </cell>
        </row>
        <row r="45">
          <cell r="A45">
            <v>36</v>
          </cell>
          <cell r="B45">
            <v>36</v>
          </cell>
          <cell r="C45" t="str">
            <v>BOURNE</v>
          </cell>
          <cell r="D45">
            <v>150</v>
          </cell>
          <cell r="E45">
            <v>2450280</v>
          </cell>
          <cell r="F45">
            <v>0</v>
          </cell>
          <cell r="G45">
            <v>140700</v>
          </cell>
          <cell r="H45">
            <v>2590980</v>
          </cell>
          <cell r="J45">
            <v>140700</v>
          </cell>
          <cell r="K45">
            <v>339584.13627509825</v>
          </cell>
          <cell r="L45">
            <v>480284.13627509825</v>
          </cell>
          <cell r="N45">
            <v>2110695.8637249018</v>
          </cell>
          <cell r="P45">
            <v>140700</v>
          </cell>
          <cell r="Q45">
            <v>0</v>
          </cell>
          <cell r="R45">
            <v>0</v>
          </cell>
          <cell r="S45">
            <v>0</v>
          </cell>
          <cell r="T45">
            <v>339584.13627509825</v>
          </cell>
          <cell r="U45">
            <v>480284.13627509825</v>
          </cell>
          <cell r="W45">
            <v>610755.80000000005</v>
          </cell>
          <cell r="AA45">
            <v>36</v>
          </cell>
          <cell r="AB45">
            <v>150</v>
          </cell>
          <cell r="AC45">
            <v>0</v>
          </cell>
          <cell r="AD45">
            <v>0</v>
          </cell>
          <cell r="AE45">
            <v>0</v>
          </cell>
          <cell r="AF45">
            <v>0</v>
          </cell>
          <cell r="AG45">
            <v>2450280</v>
          </cell>
          <cell r="AH45">
            <v>0</v>
          </cell>
          <cell r="AI45">
            <v>0</v>
          </cell>
          <cell r="AJ45">
            <v>2450280</v>
          </cell>
          <cell r="AK45">
            <v>0</v>
          </cell>
          <cell r="AL45">
            <v>140700</v>
          </cell>
          <cell r="AM45">
            <v>2590980</v>
          </cell>
          <cell r="AN45">
            <v>0</v>
          </cell>
          <cell r="AO45">
            <v>0</v>
          </cell>
          <cell r="AP45">
            <v>0</v>
          </cell>
          <cell r="AQ45">
            <v>0</v>
          </cell>
          <cell r="AR45">
            <v>2590980</v>
          </cell>
          <cell r="AS45">
            <v>2590980</v>
          </cell>
          <cell r="AT45">
            <v>36</v>
          </cell>
          <cell r="AU45">
            <v>0</v>
          </cell>
          <cell r="AV45">
            <v>0</v>
          </cell>
          <cell r="AW45">
            <v>0</v>
          </cell>
          <cell r="AX45">
            <v>0</v>
          </cell>
          <cell r="AY45">
            <v>0</v>
          </cell>
          <cell r="AZ45">
            <v>493357</v>
          </cell>
          <cell r="BI45">
            <v>0</v>
          </cell>
          <cell r="CA45">
            <v>36</v>
          </cell>
          <cell r="CB45">
            <v>36</v>
          </cell>
          <cell r="CC45" t="str">
            <v>BOURNE</v>
          </cell>
          <cell r="CD45">
            <v>2450280</v>
          </cell>
          <cell r="CE45">
            <v>2110663</v>
          </cell>
          <cell r="CF45">
            <v>339617</v>
          </cell>
          <cell r="CG45">
            <v>130438.79999999999</v>
          </cell>
          <cell r="CH45">
            <v>0</v>
          </cell>
          <cell r="CI45">
            <v>0</v>
          </cell>
          <cell r="CJ45">
            <v>470055.8</v>
          </cell>
          <cell r="CK45">
            <v>339584.13627509825</v>
          </cell>
          <cell r="DA45">
            <v>36</v>
          </cell>
          <cell r="DB45" t="str">
            <v>BOURNE</v>
          </cell>
          <cell r="DG45">
            <v>0</v>
          </cell>
          <cell r="DK45">
            <v>0</v>
          </cell>
          <cell r="DL45">
            <v>0</v>
          </cell>
          <cell r="DN45">
            <v>0</v>
          </cell>
          <cell r="DP45">
            <v>339617</v>
          </cell>
          <cell r="DQ45">
            <v>480317</v>
          </cell>
          <cell r="DR45">
            <v>-140700</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T46">
            <v>37</v>
          </cell>
          <cell r="AU46">
            <v>0</v>
          </cell>
          <cell r="AV46">
            <v>0</v>
          </cell>
          <cell r="AW46">
            <v>0</v>
          </cell>
          <cell r="AX46">
            <v>0</v>
          </cell>
          <cell r="AY46">
            <v>0</v>
          </cell>
          <cell r="AZ46">
            <v>493357</v>
          </cell>
          <cell r="BI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1</v>
          </cell>
          <cell r="E47">
            <v>16515</v>
          </cell>
          <cell r="F47">
            <v>0</v>
          </cell>
          <cell r="G47">
            <v>938</v>
          </cell>
          <cell r="H47">
            <v>17453</v>
          </cell>
          <cell r="J47">
            <v>938</v>
          </cell>
          <cell r="K47">
            <v>0</v>
          </cell>
          <cell r="L47">
            <v>938</v>
          </cell>
          <cell r="N47">
            <v>16515</v>
          </cell>
          <cell r="P47">
            <v>938</v>
          </cell>
          <cell r="Q47">
            <v>0</v>
          </cell>
          <cell r="R47">
            <v>0</v>
          </cell>
          <cell r="S47">
            <v>0</v>
          </cell>
          <cell r="T47">
            <v>0</v>
          </cell>
          <cell r="U47">
            <v>938</v>
          </cell>
          <cell r="W47">
            <v>2551.3999999999996</v>
          </cell>
          <cell r="AA47">
            <v>38</v>
          </cell>
          <cell r="AB47">
            <v>1</v>
          </cell>
          <cell r="AC47">
            <v>0</v>
          </cell>
          <cell r="AD47">
            <v>0</v>
          </cell>
          <cell r="AE47">
            <v>0</v>
          </cell>
          <cell r="AF47">
            <v>0</v>
          </cell>
          <cell r="AG47">
            <v>16515</v>
          </cell>
          <cell r="AH47">
            <v>0</v>
          </cell>
          <cell r="AI47">
            <v>0</v>
          </cell>
          <cell r="AJ47">
            <v>16515</v>
          </cell>
          <cell r="AK47">
            <v>0</v>
          </cell>
          <cell r="AL47">
            <v>938</v>
          </cell>
          <cell r="AM47">
            <v>17453</v>
          </cell>
          <cell r="AN47">
            <v>0</v>
          </cell>
          <cell r="AO47">
            <v>0</v>
          </cell>
          <cell r="AP47">
            <v>0</v>
          </cell>
          <cell r="AQ47">
            <v>0</v>
          </cell>
          <cell r="AR47">
            <v>17453</v>
          </cell>
          <cell r="AS47">
            <v>17453</v>
          </cell>
          <cell r="AT47">
            <v>38</v>
          </cell>
          <cell r="AU47">
            <v>0</v>
          </cell>
          <cell r="AV47">
            <v>0</v>
          </cell>
          <cell r="AW47">
            <v>0</v>
          </cell>
          <cell r="AX47">
            <v>0</v>
          </cell>
          <cell r="AY47">
            <v>0</v>
          </cell>
          <cell r="AZ47">
            <v>493357</v>
          </cell>
          <cell r="BI47">
            <v>0</v>
          </cell>
          <cell r="CA47">
            <v>38</v>
          </cell>
          <cell r="CB47">
            <v>38</v>
          </cell>
          <cell r="CC47" t="str">
            <v>BOXFORD</v>
          </cell>
          <cell r="CD47">
            <v>16515</v>
          </cell>
          <cell r="CE47">
            <v>17660</v>
          </cell>
          <cell r="CF47">
            <v>0</v>
          </cell>
          <cell r="CG47">
            <v>1613.3999999999999</v>
          </cell>
          <cell r="CH47">
            <v>0</v>
          </cell>
          <cell r="CI47">
            <v>0</v>
          </cell>
          <cell r="CJ47">
            <v>1613.3999999999999</v>
          </cell>
          <cell r="CK47">
            <v>0</v>
          </cell>
          <cell r="DA47">
            <v>38</v>
          </cell>
          <cell r="DB47" t="str">
            <v>BOXFORD</v>
          </cell>
          <cell r="DG47">
            <v>0</v>
          </cell>
          <cell r="DK47">
            <v>0</v>
          </cell>
          <cell r="DL47">
            <v>0</v>
          </cell>
          <cell r="DN47">
            <v>0</v>
          </cell>
          <cell r="DP47">
            <v>0</v>
          </cell>
          <cell r="DQ47">
            <v>0</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T48">
            <v>39</v>
          </cell>
          <cell r="AU48">
            <v>0</v>
          </cell>
          <cell r="AV48">
            <v>0</v>
          </cell>
          <cell r="AW48">
            <v>0</v>
          </cell>
          <cell r="AX48">
            <v>0</v>
          </cell>
          <cell r="AY48">
            <v>0</v>
          </cell>
          <cell r="AZ48">
            <v>493357</v>
          </cell>
          <cell r="BI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13</v>
          </cell>
          <cell r="E49">
            <v>221458</v>
          </cell>
          <cell r="F49">
            <v>0</v>
          </cell>
          <cell r="G49">
            <v>12194</v>
          </cell>
          <cell r="H49">
            <v>233652</v>
          </cell>
          <cell r="J49">
            <v>12194</v>
          </cell>
          <cell r="K49">
            <v>21163.951829262754</v>
          </cell>
          <cell r="L49">
            <v>33357.951829262754</v>
          </cell>
          <cell r="N49">
            <v>200294.04817073725</v>
          </cell>
          <cell r="P49">
            <v>12194</v>
          </cell>
          <cell r="Q49">
            <v>0</v>
          </cell>
          <cell r="R49">
            <v>0</v>
          </cell>
          <cell r="S49">
            <v>0</v>
          </cell>
          <cell r="T49">
            <v>21163.951829262754</v>
          </cell>
          <cell r="U49">
            <v>33357.951829262754</v>
          </cell>
          <cell r="W49">
            <v>36556</v>
          </cell>
          <cell r="AA49">
            <v>40</v>
          </cell>
          <cell r="AB49">
            <v>13</v>
          </cell>
          <cell r="AC49">
            <v>0</v>
          </cell>
          <cell r="AD49">
            <v>0</v>
          </cell>
          <cell r="AE49">
            <v>0</v>
          </cell>
          <cell r="AF49">
            <v>0</v>
          </cell>
          <cell r="AG49">
            <v>221458</v>
          </cell>
          <cell r="AH49">
            <v>0</v>
          </cell>
          <cell r="AI49">
            <v>0</v>
          </cell>
          <cell r="AJ49">
            <v>221458</v>
          </cell>
          <cell r="AK49">
            <v>0</v>
          </cell>
          <cell r="AL49">
            <v>12194</v>
          </cell>
          <cell r="AM49">
            <v>233652</v>
          </cell>
          <cell r="AN49">
            <v>0</v>
          </cell>
          <cell r="AO49">
            <v>0</v>
          </cell>
          <cell r="AP49">
            <v>0</v>
          </cell>
          <cell r="AQ49">
            <v>0</v>
          </cell>
          <cell r="AR49">
            <v>233652</v>
          </cell>
          <cell r="AS49">
            <v>231371.7099999999</v>
          </cell>
          <cell r="AT49">
            <v>40</v>
          </cell>
          <cell r="AU49">
            <v>0</v>
          </cell>
          <cell r="AV49">
            <v>0</v>
          </cell>
          <cell r="AW49">
            <v>0</v>
          </cell>
          <cell r="AX49">
            <v>0</v>
          </cell>
          <cell r="AY49">
            <v>0</v>
          </cell>
          <cell r="AZ49">
            <v>493357</v>
          </cell>
          <cell r="BI49">
            <v>0</v>
          </cell>
          <cell r="CA49">
            <v>40</v>
          </cell>
          <cell r="CB49">
            <v>40</v>
          </cell>
          <cell r="CC49" t="str">
            <v>BRAINTREE</v>
          </cell>
          <cell r="CD49">
            <v>221458</v>
          </cell>
          <cell r="CE49">
            <v>200292</v>
          </cell>
          <cell r="CF49">
            <v>21166</v>
          </cell>
          <cell r="CG49">
            <v>0</v>
          </cell>
          <cell r="CH49">
            <v>3196</v>
          </cell>
          <cell r="CI49">
            <v>0</v>
          </cell>
          <cell r="CJ49">
            <v>24362</v>
          </cell>
          <cell r="CK49">
            <v>21163.951829262754</v>
          </cell>
          <cell r="DA49">
            <v>40</v>
          </cell>
          <cell r="DB49" t="str">
            <v>BRAINTREE</v>
          </cell>
          <cell r="DG49">
            <v>0</v>
          </cell>
          <cell r="DK49">
            <v>0</v>
          </cell>
          <cell r="DL49">
            <v>0</v>
          </cell>
          <cell r="DN49">
            <v>0</v>
          </cell>
          <cell r="DP49">
            <v>21166</v>
          </cell>
          <cell r="DQ49">
            <v>33360</v>
          </cell>
          <cell r="DR49">
            <v>-12194</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T50">
            <v>41</v>
          </cell>
          <cell r="AU50">
            <v>0</v>
          </cell>
          <cell r="AV50">
            <v>0</v>
          </cell>
          <cell r="AW50">
            <v>0</v>
          </cell>
          <cell r="AX50">
            <v>0</v>
          </cell>
          <cell r="AY50">
            <v>0</v>
          </cell>
          <cell r="AZ50">
            <v>493357</v>
          </cell>
          <cell r="BI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T51">
            <v>42</v>
          </cell>
          <cell r="AU51">
            <v>0</v>
          </cell>
          <cell r="AV51">
            <v>0</v>
          </cell>
          <cell r="AW51">
            <v>0</v>
          </cell>
          <cell r="AX51">
            <v>0</v>
          </cell>
          <cell r="AY51">
            <v>0</v>
          </cell>
          <cell r="AZ51">
            <v>493357</v>
          </cell>
          <cell r="BI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1</v>
          </cell>
          <cell r="E52">
            <v>12636</v>
          </cell>
          <cell r="F52">
            <v>0</v>
          </cell>
          <cell r="G52">
            <v>938</v>
          </cell>
          <cell r="H52">
            <v>13574</v>
          </cell>
          <cell r="J52">
            <v>938</v>
          </cell>
          <cell r="K52">
            <v>0</v>
          </cell>
          <cell r="L52">
            <v>938</v>
          </cell>
          <cell r="N52">
            <v>12636</v>
          </cell>
          <cell r="P52">
            <v>938</v>
          </cell>
          <cell r="Q52">
            <v>0</v>
          </cell>
          <cell r="R52">
            <v>0</v>
          </cell>
          <cell r="S52">
            <v>0</v>
          </cell>
          <cell r="T52">
            <v>0</v>
          </cell>
          <cell r="U52">
            <v>938</v>
          </cell>
          <cell r="W52">
            <v>13948.800000000001</v>
          </cell>
          <cell r="AA52">
            <v>43</v>
          </cell>
          <cell r="AB52">
            <v>1</v>
          </cell>
          <cell r="AC52">
            <v>0</v>
          </cell>
          <cell r="AD52">
            <v>0</v>
          </cell>
          <cell r="AE52">
            <v>0</v>
          </cell>
          <cell r="AF52">
            <v>0</v>
          </cell>
          <cell r="AG52">
            <v>12636</v>
          </cell>
          <cell r="AH52">
            <v>0</v>
          </cell>
          <cell r="AI52">
            <v>0</v>
          </cell>
          <cell r="AJ52">
            <v>12636</v>
          </cell>
          <cell r="AK52">
            <v>0</v>
          </cell>
          <cell r="AL52">
            <v>938</v>
          </cell>
          <cell r="AM52">
            <v>13574</v>
          </cell>
          <cell r="AN52">
            <v>0</v>
          </cell>
          <cell r="AO52">
            <v>0</v>
          </cell>
          <cell r="AP52">
            <v>0</v>
          </cell>
          <cell r="AQ52">
            <v>0</v>
          </cell>
          <cell r="AR52">
            <v>13574</v>
          </cell>
          <cell r="AS52">
            <v>13427.35</v>
          </cell>
          <cell r="AT52">
            <v>43</v>
          </cell>
          <cell r="AU52">
            <v>0</v>
          </cell>
          <cell r="AV52">
            <v>0</v>
          </cell>
          <cell r="AW52">
            <v>0</v>
          </cell>
          <cell r="AX52">
            <v>0</v>
          </cell>
          <cell r="AY52">
            <v>0</v>
          </cell>
          <cell r="AZ52">
            <v>493357</v>
          </cell>
          <cell r="BI52">
            <v>0</v>
          </cell>
          <cell r="CA52">
            <v>43</v>
          </cell>
          <cell r="CB52">
            <v>43</v>
          </cell>
          <cell r="CC52" t="str">
            <v>BRIMFIELD</v>
          </cell>
          <cell r="CD52">
            <v>12636</v>
          </cell>
          <cell r="CE52">
            <v>41511</v>
          </cell>
          <cell r="CF52">
            <v>0</v>
          </cell>
          <cell r="CG52">
            <v>0</v>
          </cell>
          <cell r="CH52">
            <v>13010.800000000001</v>
          </cell>
          <cell r="CI52">
            <v>0</v>
          </cell>
          <cell r="CJ52">
            <v>13010.800000000001</v>
          </cell>
          <cell r="CK52">
            <v>0</v>
          </cell>
          <cell r="DA52">
            <v>43</v>
          </cell>
          <cell r="DB52" t="str">
            <v>BRIMFIELD</v>
          </cell>
          <cell r="DG52">
            <v>0</v>
          </cell>
          <cell r="DK52">
            <v>0</v>
          </cell>
          <cell r="DL52">
            <v>0</v>
          </cell>
          <cell r="DN52">
            <v>0</v>
          </cell>
          <cell r="DP52">
            <v>0</v>
          </cell>
          <cell r="DQ52">
            <v>0</v>
          </cell>
          <cell r="DR52">
            <v>0</v>
          </cell>
          <cell r="DT52">
            <v>0</v>
          </cell>
          <cell r="EC52">
            <v>-43</v>
          </cell>
        </row>
        <row r="53">
          <cell r="A53">
            <v>44</v>
          </cell>
          <cell r="B53">
            <v>44</v>
          </cell>
          <cell r="C53" t="str">
            <v>BROCKTON</v>
          </cell>
          <cell r="D53">
            <v>1407</v>
          </cell>
          <cell r="E53">
            <v>20266566</v>
          </cell>
          <cell r="F53">
            <v>0</v>
          </cell>
          <cell r="G53">
            <v>1319766</v>
          </cell>
          <cell r="H53">
            <v>21586332</v>
          </cell>
          <cell r="J53">
            <v>1319766</v>
          </cell>
          <cell r="K53">
            <v>2800983.9309024587</v>
          </cell>
          <cell r="L53">
            <v>4120749.9309024587</v>
          </cell>
          <cell r="N53">
            <v>17465582.069097541</v>
          </cell>
          <cell r="P53">
            <v>1319766</v>
          </cell>
          <cell r="Q53">
            <v>0</v>
          </cell>
          <cell r="R53">
            <v>0</v>
          </cell>
          <cell r="S53">
            <v>0</v>
          </cell>
          <cell r="T53">
            <v>2800983.9309024587</v>
          </cell>
          <cell r="U53">
            <v>4120749.9309024587</v>
          </cell>
          <cell r="W53">
            <v>6702767.2000000002</v>
          </cell>
          <cell r="AA53">
            <v>44</v>
          </cell>
          <cell r="AB53">
            <v>1407</v>
          </cell>
          <cell r="AC53">
            <v>0</v>
          </cell>
          <cell r="AD53">
            <v>0</v>
          </cell>
          <cell r="AE53">
            <v>3</v>
          </cell>
          <cell r="AF53">
            <v>0</v>
          </cell>
          <cell r="AG53">
            <v>20266566</v>
          </cell>
          <cell r="AH53">
            <v>0</v>
          </cell>
          <cell r="AI53">
            <v>0</v>
          </cell>
          <cell r="AJ53">
            <v>20266566</v>
          </cell>
          <cell r="AK53">
            <v>0</v>
          </cell>
          <cell r="AL53">
            <v>1319766</v>
          </cell>
          <cell r="AM53">
            <v>21586332</v>
          </cell>
          <cell r="AN53">
            <v>0</v>
          </cell>
          <cell r="AO53">
            <v>0</v>
          </cell>
          <cell r="AP53">
            <v>0</v>
          </cell>
          <cell r="AQ53">
            <v>0</v>
          </cell>
          <cell r="AR53">
            <v>21586332</v>
          </cell>
          <cell r="AS53">
            <v>21454802.980000004</v>
          </cell>
          <cell r="AT53">
            <v>44</v>
          </cell>
          <cell r="AU53">
            <v>0</v>
          </cell>
          <cell r="AV53">
            <v>0</v>
          </cell>
          <cell r="AW53">
            <v>0</v>
          </cell>
          <cell r="AX53">
            <v>0</v>
          </cell>
          <cell r="AY53">
            <v>0</v>
          </cell>
          <cell r="AZ53">
            <v>493357</v>
          </cell>
          <cell r="BI53">
            <v>0</v>
          </cell>
          <cell r="CA53">
            <v>44</v>
          </cell>
          <cell r="CB53">
            <v>44</v>
          </cell>
          <cell r="CC53" t="str">
            <v>BROCKTON</v>
          </cell>
          <cell r="CD53">
            <v>20266566</v>
          </cell>
          <cell r="CE53">
            <v>17465311</v>
          </cell>
          <cell r="CF53">
            <v>2801255</v>
          </cell>
          <cell r="CG53">
            <v>1599931.8</v>
          </cell>
          <cell r="CH53">
            <v>981814.4</v>
          </cell>
          <cell r="CI53">
            <v>0</v>
          </cell>
          <cell r="CJ53">
            <v>5383001.2000000002</v>
          </cell>
          <cell r="CK53">
            <v>2800983.9309024587</v>
          </cell>
          <cell r="DA53">
            <v>44</v>
          </cell>
          <cell r="DB53" t="str">
            <v>BROCKTON</v>
          </cell>
          <cell r="DG53">
            <v>0</v>
          </cell>
          <cell r="DK53">
            <v>0</v>
          </cell>
          <cell r="DL53">
            <v>0</v>
          </cell>
          <cell r="DN53">
            <v>0</v>
          </cell>
          <cell r="DP53">
            <v>2801255</v>
          </cell>
          <cell r="DQ53">
            <v>4121021</v>
          </cell>
          <cell r="DR53">
            <v>-1319766</v>
          </cell>
          <cell r="DT53">
            <v>0</v>
          </cell>
          <cell r="EC53">
            <v>-44</v>
          </cell>
        </row>
        <row r="54">
          <cell r="A54">
            <v>45</v>
          </cell>
          <cell r="B54">
            <v>45</v>
          </cell>
          <cell r="C54" t="str">
            <v>BROOKFIELD</v>
          </cell>
          <cell r="D54">
            <v>8</v>
          </cell>
          <cell r="E54">
            <v>107744</v>
          </cell>
          <cell r="F54">
            <v>0</v>
          </cell>
          <cell r="G54">
            <v>7504</v>
          </cell>
          <cell r="H54">
            <v>115248</v>
          </cell>
          <cell r="J54">
            <v>7504</v>
          </cell>
          <cell r="K54">
            <v>27514.337261921159</v>
          </cell>
          <cell r="L54">
            <v>35018.337261921159</v>
          </cell>
          <cell r="N54">
            <v>80229.662738078841</v>
          </cell>
          <cell r="P54">
            <v>7504</v>
          </cell>
          <cell r="Q54">
            <v>0</v>
          </cell>
          <cell r="R54">
            <v>0</v>
          </cell>
          <cell r="S54">
            <v>0</v>
          </cell>
          <cell r="T54">
            <v>27514.337261921159</v>
          </cell>
          <cell r="U54">
            <v>35018.337261921159</v>
          </cell>
          <cell r="W54">
            <v>65860</v>
          </cell>
          <cell r="AA54">
            <v>45</v>
          </cell>
          <cell r="AB54">
            <v>8</v>
          </cell>
          <cell r="AC54">
            <v>0</v>
          </cell>
          <cell r="AD54">
            <v>0</v>
          </cell>
          <cell r="AE54">
            <v>0</v>
          </cell>
          <cell r="AF54">
            <v>0</v>
          </cell>
          <cell r="AG54">
            <v>107744</v>
          </cell>
          <cell r="AH54">
            <v>0</v>
          </cell>
          <cell r="AI54">
            <v>0</v>
          </cell>
          <cell r="AJ54">
            <v>107744</v>
          </cell>
          <cell r="AK54">
            <v>0</v>
          </cell>
          <cell r="AL54">
            <v>7504</v>
          </cell>
          <cell r="AM54">
            <v>115248</v>
          </cell>
          <cell r="AN54">
            <v>0</v>
          </cell>
          <cell r="AO54">
            <v>0</v>
          </cell>
          <cell r="AP54">
            <v>0</v>
          </cell>
          <cell r="AQ54">
            <v>0</v>
          </cell>
          <cell r="AR54">
            <v>115248</v>
          </cell>
          <cell r="AS54">
            <v>115208</v>
          </cell>
          <cell r="AT54">
            <v>45</v>
          </cell>
          <cell r="AU54">
            <v>0</v>
          </cell>
          <cell r="AV54">
            <v>0</v>
          </cell>
          <cell r="AW54">
            <v>0</v>
          </cell>
          <cell r="AX54">
            <v>0</v>
          </cell>
          <cell r="AY54">
            <v>0</v>
          </cell>
          <cell r="AZ54">
            <v>493357</v>
          </cell>
          <cell r="BI54">
            <v>0</v>
          </cell>
          <cell r="CA54">
            <v>45</v>
          </cell>
          <cell r="CB54">
            <v>45</v>
          </cell>
          <cell r="CC54" t="str">
            <v>BROOKFIELD</v>
          </cell>
          <cell r="CD54">
            <v>107744</v>
          </cell>
          <cell r="CE54">
            <v>80227</v>
          </cell>
          <cell r="CF54">
            <v>27517</v>
          </cell>
          <cell r="CG54">
            <v>10198.199999999999</v>
          </cell>
          <cell r="CH54">
            <v>20640.800000000003</v>
          </cell>
          <cell r="CI54">
            <v>0</v>
          </cell>
          <cell r="CJ54">
            <v>58356</v>
          </cell>
          <cell r="CK54">
            <v>27514.337261921159</v>
          </cell>
          <cell r="DA54">
            <v>45</v>
          </cell>
          <cell r="DB54" t="str">
            <v>BROOKFIELD</v>
          </cell>
          <cell r="DG54">
            <v>0</v>
          </cell>
          <cell r="DK54">
            <v>0</v>
          </cell>
          <cell r="DL54">
            <v>0</v>
          </cell>
          <cell r="DN54">
            <v>0</v>
          </cell>
          <cell r="DP54">
            <v>27517</v>
          </cell>
          <cell r="DQ54">
            <v>35021</v>
          </cell>
          <cell r="DR54">
            <v>-7504</v>
          </cell>
          <cell r="DT54">
            <v>0</v>
          </cell>
          <cell r="EC54">
            <v>-45</v>
          </cell>
        </row>
        <row r="55">
          <cell r="A55">
            <v>46</v>
          </cell>
          <cell r="B55">
            <v>46</v>
          </cell>
          <cell r="C55" t="str">
            <v>BROOKLINE</v>
          </cell>
          <cell r="D55">
            <v>3</v>
          </cell>
          <cell r="E55">
            <v>64002</v>
          </cell>
          <cell r="F55">
            <v>0</v>
          </cell>
          <cell r="G55">
            <v>2814</v>
          </cell>
          <cell r="H55">
            <v>66816</v>
          </cell>
          <cell r="J55">
            <v>2814</v>
          </cell>
          <cell r="K55">
            <v>0</v>
          </cell>
          <cell r="L55">
            <v>2814</v>
          </cell>
          <cell r="N55">
            <v>64002</v>
          </cell>
          <cell r="P55">
            <v>2814</v>
          </cell>
          <cell r="Q55">
            <v>0</v>
          </cell>
          <cell r="R55">
            <v>0</v>
          </cell>
          <cell r="S55">
            <v>0</v>
          </cell>
          <cell r="T55">
            <v>0</v>
          </cell>
          <cell r="U55">
            <v>2814</v>
          </cell>
          <cell r="W55">
            <v>22031.399999999998</v>
          </cell>
          <cell r="AA55">
            <v>46</v>
          </cell>
          <cell r="AB55">
            <v>3</v>
          </cell>
          <cell r="AC55">
            <v>0</v>
          </cell>
          <cell r="AD55">
            <v>0</v>
          </cell>
          <cell r="AE55">
            <v>0</v>
          </cell>
          <cell r="AF55">
            <v>0</v>
          </cell>
          <cell r="AG55">
            <v>64002</v>
          </cell>
          <cell r="AH55">
            <v>0</v>
          </cell>
          <cell r="AI55">
            <v>0</v>
          </cell>
          <cell r="AJ55">
            <v>64002</v>
          </cell>
          <cell r="AK55">
            <v>0</v>
          </cell>
          <cell r="AL55">
            <v>2814</v>
          </cell>
          <cell r="AM55">
            <v>66816</v>
          </cell>
          <cell r="AN55">
            <v>0</v>
          </cell>
          <cell r="AO55">
            <v>0</v>
          </cell>
          <cell r="AP55">
            <v>0</v>
          </cell>
          <cell r="AQ55">
            <v>0</v>
          </cell>
          <cell r="AR55">
            <v>66816</v>
          </cell>
          <cell r="AS55">
            <v>66715</v>
          </cell>
          <cell r="AT55">
            <v>46</v>
          </cell>
          <cell r="AU55">
            <v>0</v>
          </cell>
          <cell r="AV55">
            <v>0</v>
          </cell>
          <cell r="AW55">
            <v>0</v>
          </cell>
          <cell r="AX55">
            <v>0</v>
          </cell>
          <cell r="AY55">
            <v>0</v>
          </cell>
          <cell r="AZ55">
            <v>493357</v>
          </cell>
          <cell r="BI55">
            <v>0</v>
          </cell>
          <cell r="CA55">
            <v>46</v>
          </cell>
          <cell r="CB55">
            <v>46</v>
          </cell>
          <cell r="CC55" t="str">
            <v>BROOKLINE</v>
          </cell>
          <cell r="CD55">
            <v>64002</v>
          </cell>
          <cell r="CE55">
            <v>77822</v>
          </cell>
          <cell r="CF55">
            <v>0</v>
          </cell>
          <cell r="CG55">
            <v>19217.399999999998</v>
          </cell>
          <cell r="CH55">
            <v>0</v>
          </cell>
          <cell r="CI55">
            <v>0</v>
          </cell>
          <cell r="CJ55">
            <v>19217.399999999998</v>
          </cell>
          <cell r="CK55">
            <v>0</v>
          </cell>
          <cell r="DA55">
            <v>46</v>
          </cell>
          <cell r="DB55" t="str">
            <v>BROOKLINE</v>
          </cell>
          <cell r="DG55">
            <v>0</v>
          </cell>
          <cell r="DK55">
            <v>0</v>
          </cell>
          <cell r="DL55">
            <v>0</v>
          </cell>
          <cell r="DN55">
            <v>0</v>
          </cell>
          <cell r="DP55">
            <v>0</v>
          </cell>
          <cell r="DQ55">
            <v>0</v>
          </cell>
          <cell r="DR55">
            <v>0</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T56">
            <v>47</v>
          </cell>
          <cell r="AU56">
            <v>0</v>
          </cell>
          <cell r="AV56">
            <v>0</v>
          </cell>
          <cell r="AW56">
            <v>0</v>
          </cell>
          <cell r="AX56">
            <v>0</v>
          </cell>
          <cell r="AY56">
            <v>0</v>
          </cell>
          <cell r="AZ56">
            <v>493357</v>
          </cell>
          <cell r="BI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7</v>
          </cell>
          <cell r="E57">
            <v>132764</v>
          </cell>
          <cell r="F57">
            <v>0</v>
          </cell>
          <cell r="G57">
            <v>6566</v>
          </cell>
          <cell r="H57">
            <v>139330</v>
          </cell>
          <cell r="J57">
            <v>6566</v>
          </cell>
          <cell r="K57">
            <v>0</v>
          </cell>
          <cell r="L57">
            <v>6566</v>
          </cell>
          <cell r="N57">
            <v>132764</v>
          </cell>
          <cell r="P57">
            <v>6566</v>
          </cell>
          <cell r="Q57">
            <v>0</v>
          </cell>
          <cell r="R57">
            <v>0</v>
          </cell>
          <cell r="S57">
            <v>0</v>
          </cell>
          <cell r="T57">
            <v>0</v>
          </cell>
          <cell r="U57">
            <v>6566</v>
          </cell>
          <cell r="W57">
            <v>42520.200000000004</v>
          </cell>
          <cell r="AA57">
            <v>48</v>
          </cell>
          <cell r="AB57">
            <v>7</v>
          </cell>
          <cell r="AC57">
            <v>0</v>
          </cell>
          <cell r="AD57">
            <v>0</v>
          </cell>
          <cell r="AE57">
            <v>0</v>
          </cell>
          <cell r="AF57">
            <v>0</v>
          </cell>
          <cell r="AG57">
            <v>132764</v>
          </cell>
          <cell r="AH57">
            <v>0</v>
          </cell>
          <cell r="AI57">
            <v>0</v>
          </cell>
          <cell r="AJ57">
            <v>132764</v>
          </cell>
          <cell r="AK57">
            <v>0</v>
          </cell>
          <cell r="AL57">
            <v>6566</v>
          </cell>
          <cell r="AM57">
            <v>139330</v>
          </cell>
          <cell r="AN57">
            <v>0</v>
          </cell>
          <cell r="AO57">
            <v>0</v>
          </cell>
          <cell r="AP57">
            <v>0</v>
          </cell>
          <cell r="AQ57">
            <v>0</v>
          </cell>
          <cell r="AR57">
            <v>139330</v>
          </cell>
          <cell r="AS57">
            <v>139188.17000000001</v>
          </cell>
          <cell r="AT57">
            <v>48</v>
          </cell>
          <cell r="AU57">
            <v>0</v>
          </cell>
          <cell r="AV57">
            <v>0</v>
          </cell>
          <cell r="AW57">
            <v>0</v>
          </cell>
          <cell r="AX57">
            <v>0</v>
          </cell>
          <cell r="AY57">
            <v>0</v>
          </cell>
          <cell r="AZ57">
            <v>493357</v>
          </cell>
          <cell r="BI57">
            <v>0</v>
          </cell>
          <cell r="CA57">
            <v>48</v>
          </cell>
          <cell r="CB57">
            <v>48</v>
          </cell>
          <cell r="CC57" t="str">
            <v>BURLINGTON</v>
          </cell>
          <cell r="CD57">
            <v>132764</v>
          </cell>
          <cell r="CE57">
            <v>163141</v>
          </cell>
          <cell r="CF57">
            <v>0</v>
          </cell>
          <cell r="CG57">
            <v>7686.5999999999995</v>
          </cell>
          <cell r="CH57">
            <v>28267.600000000002</v>
          </cell>
          <cell r="CI57">
            <v>0</v>
          </cell>
          <cell r="CJ57">
            <v>35954.200000000004</v>
          </cell>
          <cell r="CK57">
            <v>0</v>
          </cell>
          <cell r="DA57">
            <v>48</v>
          </cell>
          <cell r="DB57" t="str">
            <v>BURLINGTON</v>
          </cell>
          <cell r="DG57">
            <v>0</v>
          </cell>
          <cell r="DK57">
            <v>0</v>
          </cell>
          <cell r="DL57">
            <v>0</v>
          </cell>
          <cell r="DN57">
            <v>0</v>
          </cell>
          <cell r="DP57">
            <v>0</v>
          </cell>
          <cell r="DQ57">
            <v>0</v>
          </cell>
          <cell r="DR57">
            <v>0</v>
          </cell>
          <cell r="DT57">
            <v>0</v>
          </cell>
          <cell r="EC57">
            <v>-48</v>
          </cell>
        </row>
        <row r="58">
          <cell r="A58">
            <v>49</v>
          </cell>
          <cell r="B58">
            <v>49</v>
          </cell>
          <cell r="C58" t="str">
            <v>CAMBRIDGE</v>
          </cell>
          <cell r="D58">
            <v>587</v>
          </cell>
          <cell r="E58">
            <v>18872714</v>
          </cell>
          <cell r="F58">
            <v>0</v>
          </cell>
          <cell r="G58">
            <v>550606</v>
          </cell>
          <cell r="H58">
            <v>19423320</v>
          </cell>
          <cell r="J58">
            <v>550606</v>
          </cell>
          <cell r="K58">
            <v>3189219.3588814503</v>
          </cell>
          <cell r="L58">
            <v>3739825.3588814503</v>
          </cell>
          <cell r="N58">
            <v>15683494.641118549</v>
          </cell>
          <cell r="P58">
            <v>550606</v>
          </cell>
          <cell r="Q58">
            <v>0</v>
          </cell>
          <cell r="R58">
            <v>0</v>
          </cell>
          <cell r="S58">
            <v>0</v>
          </cell>
          <cell r="T58">
            <v>3189219.3588814503</v>
          </cell>
          <cell r="U58">
            <v>3739825.3588814503</v>
          </cell>
          <cell r="W58">
            <v>4555679.5999999996</v>
          </cell>
          <cell r="AA58">
            <v>49</v>
          </cell>
          <cell r="AB58">
            <v>587</v>
          </cell>
          <cell r="AC58">
            <v>0</v>
          </cell>
          <cell r="AD58">
            <v>0</v>
          </cell>
          <cell r="AE58">
            <v>13</v>
          </cell>
          <cell r="AF58">
            <v>0</v>
          </cell>
          <cell r="AG58">
            <v>18872714</v>
          </cell>
          <cell r="AH58">
            <v>0</v>
          </cell>
          <cell r="AI58">
            <v>0</v>
          </cell>
          <cell r="AJ58">
            <v>18872714</v>
          </cell>
          <cell r="AK58">
            <v>0</v>
          </cell>
          <cell r="AL58">
            <v>550606</v>
          </cell>
          <cell r="AM58">
            <v>19423320</v>
          </cell>
          <cell r="AN58">
            <v>0</v>
          </cell>
          <cell r="AO58">
            <v>0</v>
          </cell>
          <cell r="AP58">
            <v>0</v>
          </cell>
          <cell r="AQ58">
            <v>0</v>
          </cell>
          <cell r="AR58">
            <v>19423320</v>
          </cell>
          <cell r="AS58">
            <v>19204028.569999993</v>
          </cell>
          <cell r="AT58">
            <v>49</v>
          </cell>
          <cell r="AU58">
            <v>0</v>
          </cell>
          <cell r="AV58">
            <v>0</v>
          </cell>
          <cell r="AW58">
            <v>0</v>
          </cell>
          <cell r="AX58">
            <v>0</v>
          </cell>
          <cell r="AY58">
            <v>0</v>
          </cell>
          <cell r="AZ58">
            <v>493357</v>
          </cell>
          <cell r="BI58">
            <v>0</v>
          </cell>
          <cell r="CA58">
            <v>49</v>
          </cell>
          <cell r="CB58">
            <v>49</v>
          </cell>
          <cell r="CC58" t="str">
            <v>CAMBRIDGE</v>
          </cell>
          <cell r="CD58">
            <v>18872714</v>
          </cell>
          <cell r="CE58">
            <v>15683186</v>
          </cell>
          <cell r="CF58">
            <v>3189528</v>
          </cell>
          <cell r="CG58">
            <v>272781.59999999998</v>
          </cell>
          <cell r="CH58">
            <v>542764</v>
          </cell>
          <cell r="CI58">
            <v>0</v>
          </cell>
          <cell r="CJ58">
            <v>4005073.6</v>
          </cell>
          <cell r="CK58">
            <v>3189219.3588814503</v>
          </cell>
          <cell r="DA58">
            <v>49</v>
          </cell>
          <cell r="DB58" t="str">
            <v>CAMBRIDGE</v>
          </cell>
          <cell r="DG58">
            <v>0</v>
          </cell>
          <cell r="DK58">
            <v>0</v>
          </cell>
          <cell r="DL58">
            <v>0</v>
          </cell>
          <cell r="DN58">
            <v>0</v>
          </cell>
          <cell r="DP58">
            <v>3189528</v>
          </cell>
          <cell r="DQ58">
            <v>3740134</v>
          </cell>
          <cell r="DR58">
            <v>-550606</v>
          </cell>
          <cell r="DT58">
            <v>0</v>
          </cell>
          <cell r="EC58">
            <v>-49</v>
          </cell>
        </row>
        <row r="59">
          <cell r="A59">
            <v>50</v>
          </cell>
          <cell r="B59">
            <v>50</v>
          </cell>
          <cell r="C59" t="str">
            <v>CANTON</v>
          </cell>
          <cell r="D59">
            <v>25</v>
          </cell>
          <cell r="E59">
            <v>449403</v>
          </cell>
          <cell r="F59">
            <v>0</v>
          </cell>
          <cell r="G59">
            <v>23450</v>
          </cell>
          <cell r="H59">
            <v>472853</v>
          </cell>
          <cell r="J59">
            <v>23450</v>
          </cell>
          <cell r="K59">
            <v>61016.095082928841</v>
          </cell>
          <cell r="L59">
            <v>84466.095082928834</v>
          </cell>
          <cell r="N59">
            <v>388386.90491707117</v>
          </cell>
          <cell r="P59">
            <v>23450</v>
          </cell>
          <cell r="Q59">
            <v>0</v>
          </cell>
          <cell r="R59">
            <v>0</v>
          </cell>
          <cell r="S59">
            <v>0</v>
          </cell>
          <cell r="T59">
            <v>61016.095082928841</v>
          </cell>
          <cell r="U59">
            <v>84466.095082928834</v>
          </cell>
          <cell r="W59">
            <v>192015.4</v>
          </cell>
          <cell r="AA59">
            <v>50</v>
          </cell>
          <cell r="AB59">
            <v>25</v>
          </cell>
          <cell r="AC59">
            <v>0</v>
          </cell>
          <cell r="AD59">
            <v>0</v>
          </cell>
          <cell r="AE59">
            <v>0</v>
          </cell>
          <cell r="AF59">
            <v>0</v>
          </cell>
          <cell r="AG59">
            <v>449403</v>
          </cell>
          <cell r="AH59">
            <v>0</v>
          </cell>
          <cell r="AI59">
            <v>0</v>
          </cell>
          <cell r="AJ59">
            <v>449403</v>
          </cell>
          <cell r="AK59">
            <v>0</v>
          </cell>
          <cell r="AL59">
            <v>23450</v>
          </cell>
          <cell r="AM59">
            <v>472853</v>
          </cell>
          <cell r="AN59">
            <v>0</v>
          </cell>
          <cell r="AO59">
            <v>0</v>
          </cell>
          <cell r="AP59">
            <v>0</v>
          </cell>
          <cell r="AQ59">
            <v>0</v>
          </cell>
          <cell r="AR59">
            <v>472853</v>
          </cell>
          <cell r="AS59">
            <v>494564.73677878967</v>
          </cell>
          <cell r="AT59">
            <v>50</v>
          </cell>
          <cell r="AU59">
            <v>0</v>
          </cell>
          <cell r="AV59">
            <v>0</v>
          </cell>
          <cell r="AW59">
            <v>0</v>
          </cell>
          <cell r="AX59">
            <v>0</v>
          </cell>
          <cell r="AY59">
            <v>0</v>
          </cell>
          <cell r="AZ59">
            <v>493357</v>
          </cell>
          <cell r="BI59">
            <v>0</v>
          </cell>
          <cell r="CA59">
            <v>50</v>
          </cell>
          <cell r="CB59">
            <v>50</v>
          </cell>
          <cell r="CC59" t="str">
            <v>CANTON</v>
          </cell>
          <cell r="CD59">
            <v>449403</v>
          </cell>
          <cell r="CE59">
            <v>388381</v>
          </cell>
          <cell r="CF59">
            <v>61022</v>
          </cell>
          <cell r="CG59">
            <v>107543.4</v>
          </cell>
          <cell r="CH59">
            <v>0</v>
          </cell>
          <cell r="CI59">
            <v>0</v>
          </cell>
          <cell r="CJ59">
            <v>168565.4</v>
          </cell>
          <cell r="CK59">
            <v>61016.095082928841</v>
          </cell>
          <cell r="DA59">
            <v>50</v>
          </cell>
          <cell r="DB59" t="str">
            <v>CANTON</v>
          </cell>
          <cell r="DG59">
            <v>0</v>
          </cell>
          <cell r="DK59">
            <v>0</v>
          </cell>
          <cell r="DL59">
            <v>0</v>
          </cell>
          <cell r="DN59">
            <v>0</v>
          </cell>
          <cell r="DP59">
            <v>61022</v>
          </cell>
          <cell r="DQ59">
            <v>84472</v>
          </cell>
          <cell r="DR59">
            <v>-23450</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T60">
            <v>51</v>
          </cell>
          <cell r="AU60">
            <v>0</v>
          </cell>
          <cell r="AV60">
            <v>0</v>
          </cell>
          <cell r="AW60">
            <v>0</v>
          </cell>
          <cell r="AX60">
            <v>0</v>
          </cell>
          <cell r="AY60">
            <v>0</v>
          </cell>
          <cell r="AZ60">
            <v>493357</v>
          </cell>
          <cell r="BI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70</v>
          </cell>
          <cell r="E61">
            <v>1047273</v>
          </cell>
          <cell r="F61">
            <v>0</v>
          </cell>
          <cell r="G61">
            <v>65660</v>
          </cell>
          <cell r="H61">
            <v>1112933</v>
          </cell>
          <cell r="J61">
            <v>65660</v>
          </cell>
          <cell r="K61">
            <v>95323.774909718719</v>
          </cell>
          <cell r="L61">
            <v>160983.77490971872</v>
          </cell>
          <cell r="N61">
            <v>951949.22509028134</v>
          </cell>
          <cell r="P61">
            <v>65660</v>
          </cell>
          <cell r="Q61">
            <v>0</v>
          </cell>
          <cell r="R61">
            <v>0</v>
          </cell>
          <cell r="S61">
            <v>0</v>
          </cell>
          <cell r="T61">
            <v>95323.774909718719</v>
          </cell>
          <cell r="U61">
            <v>160983.77490971872</v>
          </cell>
          <cell r="W61">
            <v>341302.4</v>
          </cell>
          <cell r="AA61">
            <v>52</v>
          </cell>
          <cell r="AB61">
            <v>70</v>
          </cell>
          <cell r="AC61">
            <v>0</v>
          </cell>
          <cell r="AD61">
            <v>0</v>
          </cell>
          <cell r="AE61">
            <v>0</v>
          </cell>
          <cell r="AF61">
            <v>0</v>
          </cell>
          <cell r="AG61">
            <v>1047273</v>
          </cell>
          <cell r="AH61">
            <v>0</v>
          </cell>
          <cell r="AI61">
            <v>0</v>
          </cell>
          <cell r="AJ61">
            <v>1047273</v>
          </cell>
          <cell r="AK61">
            <v>0</v>
          </cell>
          <cell r="AL61">
            <v>65660</v>
          </cell>
          <cell r="AM61">
            <v>1112933</v>
          </cell>
          <cell r="AN61">
            <v>0</v>
          </cell>
          <cell r="AO61">
            <v>0</v>
          </cell>
          <cell r="AP61">
            <v>0</v>
          </cell>
          <cell r="AQ61">
            <v>0</v>
          </cell>
          <cell r="AR61">
            <v>1112933</v>
          </cell>
          <cell r="AS61">
            <v>1105375.4482276796</v>
          </cell>
          <cell r="AT61">
            <v>52</v>
          </cell>
          <cell r="AU61">
            <v>0</v>
          </cell>
          <cell r="AV61">
            <v>0</v>
          </cell>
          <cell r="AW61">
            <v>0</v>
          </cell>
          <cell r="AX61">
            <v>0</v>
          </cell>
          <cell r="AY61">
            <v>0</v>
          </cell>
          <cell r="AZ61">
            <v>493357</v>
          </cell>
          <cell r="BI61">
            <v>0</v>
          </cell>
          <cell r="CA61">
            <v>52</v>
          </cell>
          <cell r="CB61">
            <v>52</v>
          </cell>
          <cell r="CC61" t="str">
            <v>CARVER</v>
          </cell>
          <cell r="CD61">
            <v>1047273</v>
          </cell>
          <cell r="CE61">
            <v>951940</v>
          </cell>
          <cell r="CF61">
            <v>95333</v>
          </cell>
          <cell r="CG61">
            <v>85678.2</v>
          </cell>
          <cell r="CH61">
            <v>94631.200000000012</v>
          </cell>
          <cell r="CI61">
            <v>0</v>
          </cell>
          <cell r="CJ61">
            <v>275642.40000000002</v>
          </cell>
          <cell r="CK61">
            <v>95323.774909718719</v>
          </cell>
          <cell r="DA61">
            <v>52</v>
          </cell>
          <cell r="DB61" t="str">
            <v>CARVER</v>
          </cell>
          <cell r="DG61">
            <v>0</v>
          </cell>
          <cell r="DK61">
            <v>0</v>
          </cell>
          <cell r="DL61">
            <v>0</v>
          </cell>
          <cell r="DN61">
            <v>0</v>
          </cell>
          <cell r="DP61">
            <v>95333</v>
          </cell>
          <cell r="DQ61">
            <v>160993</v>
          </cell>
          <cell r="DR61">
            <v>-65660</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T62">
            <v>53</v>
          </cell>
          <cell r="AU62">
            <v>0</v>
          </cell>
          <cell r="AV62">
            <v>0</v>
          </cell>
          <cell r="AW62">
            <v>0</v>
          </cell>
          <cell r="AX62">
            <v>0</v>
          </cell>
          <cell r="AY62">
            <v>0</v>
          </cell>
          <cell r="AZ62">
            <v>493357</v>
          </cell>
          <cell r="BI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T63">
            <v>54</v>
          </cell>
          <cell r="AU63">
            <v>0</v>
          </cell>
          <cell r="AV63">
            <v>0</v>
          </cell>
          <cell r="AW63">
            <v>0</v>
          </cell>
          <cell r="AX63">
            <v>0</v>
          </cell>
          <cell r="AY63">
            <v>0</v>
          </cell>
          <cell r="AZ63">
            <v>493357</v>
          </cell>
          <cell r="BI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T64">
            <v>55</v>
          </cell>
          <cell r="AU64">
            <v>0</v>
          </cell>
          <cell r="AV64">
            <v>0</v>
          </cell>
          <cell r="AW64">
            <v>0</v>
          </cell>
          <cell r="AX64">
            <v>0</v>
          </cell>
          <cell r="AY64">
            <v>0</v>
          </cell>
          <cell r="AZ64">
            <v>493357</v>
          </cell>
          <cell r="BI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109</v>
          </cell>
          <cell r="E65">
            <v>1632444</v>
          </cell>
          <cell r="F65">
            <v>0</v>
          </cell>
          <cell r="G65">
            <v>102242</v>
          </cell>
          <cell r="H65">
            <v>1734686</v>
          </cell>
          <cell r="J65">
            <v>102242</v>
          </cell>
          <cell r="K65">
            <v>133482.08208671602</v>
          </cell>
          <cell r="L65">
            <v>235724.08208671602</v>
          </cell>
          <cell r="N65">
            <v>1498961.9179132839</v>
          </cell>
          <cell r="P65">
            <v>102242</v>
          </cell>
          <cell r="Q65">
            <v>0</v>
          </cell>
          <cell r="R65">
            <v>0</v>
          </cell>
          <cell r="S65">
            <v>0</v>
          </cell>
          <cell r="T65">
            <v>133482.08208671602</v>
          </cell>
          <cell r="U65">
            <v>235724.08208671602</v>
          </cell>
          <cell r="W65">
            <v>269991</v>
          </cell>
          <cell r="AA65">
            <v>56</v>
          </cell>
          <cell r="AB65">
            <v>109</v>
          </cell>
          <cell r="AC65">
            <v>0</v>
          </cell>
          <cell r="AD65">
            <v>0</v>
          </cell>
          <cell r="AE65">
            <v>0</v>
          </cell>
          <cell r="AF65">
            <v>0</v>
          </cell>
          <cell r="AG65">
            <v>1632444</v>
          </cell>
          <cell r="AH65">
            <v>0</v>
          </cell>
          <cell r="AI65">
            <v>0</v>
          </cell>
          <cell r="AJ65">
            <v>1632444</v>
          </cell>
          <cell r="AK65">
            <v>0</v>
          </cell>
          <cell r="AL65">
            <v>102242</v>
          </cell>
          <cell r="AM65">
            <v>1734686</v>
          </cell>
          <cell r="AN65">
            <v>0</v>
          </cell>
          <cell r="AO65">
            <v>0</v>
          </cell>
          <cell r="AP65">
            <v>0</v>
          </cell>
          <cell r="AQ65">
            <v>0</v>
          </cell>
          <cell r="AR65">
            <v>1734686</v>
          </cell>
          <cell r="AS65">
            <v>1724204.5600000005</v>
          </cell>
          <cell r="AT65">
            <v>56</v>
          </cell>
          <cell r="AU65">
            <v>0</v>
          </cell>
          <cell r="AV65">
            <v>0</v>
          </cell>
          <cell r="AW65">
            <v>0</v>
          </cell>
          <cell r="AX65">
            <v>0</v>
          </cell>
          <cell r="AY65">
            <v>0</v>
          </cell>
          <cell r="AZ65">
            <v>493357</v>
          </cell>
          <cell r="BI65">
            <v>0</v>
          </cell>
          <cell r="CA65">
            <v>56</v>
          </cell>
          <cell r="CB65">
            <v>56</v>
          </cell>
          <cell r="CC65" t="str">
            <v>CHELMSFORD</v>
          </cell>
          <cell r="CD65">
            <v>1632444</v>
          </cell>
          <cell r="CE65">
            <v>1498949</v>
          </cell>
          <cell r="CF65">
            <v>133495</v>
          </cell>
          <cell r="CG65">
            <v>34254</v>
          </cell>
          <cell r="CH65">
            <v>0</v>
          </cell>
          <cell r="CI65">
            <v>0</v>
          </cell>
          <cell r="CJ65">
            <v>167749</v>
          </cell>
          <cell r="CK65">
            <v>133482.08208671602</v>
          </cell>
          <cell r="DA65">
            <v>56</v>
          </cell>
          <cell r="DB65" t="str">
            <v>CHELMSFORD</v>
          </cell>
          <cell r="DG65">
            <v>0</v>
          </cell>
          <cell r="DK65">
            <v>0</v>
          </cell>
          <cell r="DL65">
            <v>0</v>
          </cell>
          <cell r="DN65">
            <v>0</v>
          </cell>
          <cell r="DP65">
            <v>133495</v>
          </cell>
          <cell r="DQ65">
            <v>235737</v>
          </cell>
          <cell r="DR65">
            <v>-102242</v>
          </cell>
          <cell r="DT65">
            <v>0</v>
          </cell>
          <cell r="EC65">
            <v>-56</v>
          </cell>
        </row>
        <row r="66">
          <cell r="A66">
            <v>57</v>
          </cell>
          <cell r="B66">
            <v>57</v>
          </cell>
          <cell r="C66" t="str">
            <v>CHELSEA</v>
          </cell>
          <cell r="D66">
            <v>994</v>
          </cell>
          <cell r="E66">
            <v>16059544</v>
          </cell>
          <cell r="F66">
            <v>0</v>
          </cell>
          <cell r="G66">
            <v>932372</v>
          </cell>
          <cell r="H66">
            <v>16991916</v>
          </cell>
          <cell r="J66">
            <v>932372</v>
          </cell>
          <cell r="K66">
            <v>2447079.1805246156</v>
          </cell>
          <cell r="L66">
            <v>3379451.1805246156</v>
          </cell>
          <cell r="N66">
            <v>13612464.819475384</v>
          </cell>
          <cell r="P66">
            <v>932372</v>
          </cell>
          <cell r="Q66">
            <v>0</v>
          </cell>
          <cell r="R66">
            <v>0</v>
          </cell>
          <cell r="S66">
            <v>0</v>
          </cell>
          <cell r="T66">
            <v>2447079.1805246156</v>
          </cell>
          <cell r="U66">
            <v>3379451.1805246156</v>
          </cell>
          <cell r="W66">
            <v>4108261.4000000004</v>
          </cell>
          <cell r="AA66">
            <v>57</v>
          </cell>
          <cell r="AB66">
            <v>994</v>
          </cell>
          <cell r="AC66">
            <v>0</v>
          </cell>
          <cell r="AD66">
            <v>0</v>
          </cell>
          <cell r="AE66">
            <v>23</v>
          </cell>
          <cell r="AF66">
            <v>0</v>
          </cell>
          <cell r="AG66">
            <v>16059544</v>
          </cell>
          <cell r="AH66">
            <v>0</v>
          </cell>
          <cell r="AI66">
            <v>0</v>
          </cell>
          <cell r="AJ66">
            <v>16059544</v>
          </cell>
          <cell r="AK66">
            <v>0</v>
          </cell>
          <cell r="AL66">
            <v>932372</v>
          </cell>
          <cell r="AM66">
            <v>16991916</v>
          </cell>
          <cell r="AN66">
            <v>0</v>
          </cell>
          <cell r="AO66">
            <v>0</v>
          </cell>
          <cell r="AP66">
            <v>0</v>
          </cell>
          <cell r="AQ66">
            <v>0</v>
          </cell>
          <cell r="AR66">
            <v>16991916</v>
          </cell>
          <cell r="AS66">
            <v>16987056</v>
          </cell>
          <cell r="AT66">
            <v>57</v>
          </cell>
          <cell r="AU66">
            <v>0</v>
          </cell>
          <cell r="AV66">
            <v>0</v>
          </cell>
          <cell r="AW66">
            <v>0</v>
          </cell>
          <cell r="AX66">
            <v>0</v>
          </cell>
          <cell r="AY66">
            <v>0</v>
          </cell>
          <cell r="AZ66">
            <v>493357</v>
          </cell>
          <cell r="BI66">
            <v>0</v>
          </cell>
          <cell r="CA66">
            <v>57</v>
          </cell>
          <cell r="CB66">
            <v>57</v>
          </cell>
          <cell r="CC66" t="str">
            <v>CHELSEA</v>
          </cell>
          <cell r="CD66">
            <v>16059544</v>
          </cell>
          <cell r="CE66">
            <v>13612228</v>
          </cell>
          <cell r="CF66">
            <v>2447316</v>
          </cell>
          <cell r="CG66">
            <v>196792.19999999998</v>
          </cell>
          <cell r="CH66">
            <v>531781.20000000007</v>
          </cell>
          <cell r="CI66">
            <v>0</v>
          </cell>
          <cell r="CJ66">
            <v>3175889.4000000004</v>
          </cell>
          <cell r="CK66">
            <v>2447079.1805246156</v>
          </cell>
          <cell r="DA66">
            <v>57</v>
          </cell>
          <cell r="DB66" t="str">
            <v>CHELSEA</v>
          </cell>
          <cell r="DG66">
            <v>0</v>
          </cell>
          <cell r="DK66">
            <v>0</v>
          </cell>
          <cell r="DL66">
            <v>0</v>
          </cell>
          <cell r="DN66">
            <v>0</v>
          </cell>
          <cell r="DP66">
            <v>2447316</v>
          </cell>
          <cell r="DQ66">
            <v>3379688</v>
          </cell>
          <cell r="DR66">
            <v>-932372</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T67">
            <v>58</v>
          </cell>
          <cell r="AU67">
            <v>0</v>
          </cell>
          <cell r="AV67">
            <v>0</v>
          </cell>
          <cell r="AW67">
            <v>0</v>
          </cell>
          <cell r="AX67">
            <v>0</v>
          </cell>
          <cell r="AY67">
            <v>0</v>
          </cell>
          <cell r="AZ67">
            <v>493357</v>
          </cell>
          <cell r="BI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T68">
            <v>59</v>
          </cell>
          <cell r="AU68">
            <v>0</v>
          </cell>
          <cell r="AV68">
            <v>0</v>
          </cell>
          <cell r="AW68">
            <v>0</v>
          </cell>
          <cell r="AX68">
            <v>0</v>
          </cell>
          <cell r="AY68">
            <v>0</v>
          </cell>
          <cell r="AZ68">
            <v>493357</v>
          </cell>
          <cell r="BI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T69">
            <v>60</v>
          </cell>
          <cell r="AU69">
            <v>0</v>
          </cell>
          <cell r="AV69">
            <v>0</v>
          </cell>
          <cell r="AW69">
            <v>0</v>
          </cell>
          <cell r="AX69">
            <v>0</v>
          </cell>
          <cell r="AY69">
            <v>0</v>
          </cell>
          <cell r="AZ69">
            <v>493357</v>
          </cell>
          <cell r="BI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345</v>
          </cell>
          <cell r="E70">
            <v>4873506</v>
          </cell>
          <cell r="F70">
            <v>0</v>
          </cell>
          <cell r="G70">
            <v>323610</v>
          </cell>
          <cell r="H70">
            <v>5197116</v>
          </cell>
          <cell r="J70">
            <v>323610</v>
          </cell>
          <cell r="K70">
            <v>807868.81737680035</v>
          </cell>
          <cell r="L70">
            <v>1131478.8173768003</v>
          </cell>
          <cell r="N70">
            <v>4065637.1826231997</v>
          </cell>
          <cell r="P70">
            <v>323610</v>
          </cell>
          <cell r="Q70">
            <v>0</v>
          </cell>
          <cell r="R70">
            <v>0</v>
          </cell>
          <cell r="S70">
            <v>0</v>
          </cell>
          <cell r="T70">
            <v>807868.81737680035</v>
          </cell>
          <cell r="U70">
            <v>1131478.8173768003</v>
          </cell>
          <cell r="W70">
            <v>1521960.2000000002</v>
          </cell>
          <cell r="AA70">
            <v>61</v>
          </cell>
          <cell r="AB70">
            <v>345</v>
          </cell>
          <cell r="AC70">
            <v>0</v>
          </cell>
          <cell r="AD70">
            <v>0</v>
          </cell>
          <cell r="AE70">
            <v>0</v>
          </cell>
          <cell r="AF70">
            <v>0</v>
          </cell>
          <cell r="AG70">
            <v>4873506</v>
          </cell>
          <cell r="AH70">
            <v>0</v>
          </cell>
          <cell r="AI70">
            <v>0</v>
          </cell>
          <cell r="AJ70">
            <v>4873506</v>
          </cell>
          <cell r="AK70">
            <v>0</v>
          </cell>
          <cell r="AL70">
            <v>323610</v>
          </cell>
          <cell r="AM70">
            <v>5197116</v>
          </cell>
          <cell r="AN70">
            <v>0</v>
          </cell>
          <cell r="AO70">
            <v>0</v>
          </cell>
          <cell r="AP70">
            <v>0</v>
          </cell>
          <cell r="AQ70">
            <v>0</v>
          </cell>
          <cell r="AR70">
            <v>5197116</v>
          </cell>
          <cell r="AS70">
            <v>5177164.9499999983</v>
          </cell>
          <cell r="AT70">
            <v>61</v>
          </cell>
          <cell r="AU70">
            <v>0</v>
          </cell>
          <cell r="AV70">
            <v>0</v>
          </cell>
          <cell r="AW70">
            <v>0</v>
          </cell>
          <cell r="AX70">
            <v>0</v>
          </cell>
          <cell r="AY70">
            <v>0</v>
          </cell>
          <cell r="AZ70">
            <v>493357</v>
          </cell>
          <cell r="BI70">
            <v>0</v>
          </cell>
          <cell r="CA70">
            <v>61</v>
          </cell>
          <cell r="CB70">
            <v>61</v>
          </cell>
          <cell r="CC70" t="str">
            <v>CHICOPEE</v>
          </cell>
          <cell r="CD70">
            <v>4873506</v>
          </cell>
          <cell r="CE70">
            <v>4065559</v>
          </cell>
          <cell r="CF70">
            <v>807947</v>
          </cell>
          <cell r="CG70">
            <v>151708.79999999999</v>
          </cell>
          <cell r="CH70">
            <v>238694.40000000002</v>
          </cell>
          <cell r="CI70">
            <v>0</v>
          </cell>
          <cell r="CJ70">
            <v>1198350.2000000002</v>
          </cell>
          <cell r="CK70">
            <v>807868.81737680035</v>
          </cell>
          <cell r="DA70">
            <v>61</v>
          </cell>
          <cell r="DB70" t="str">
            <v>CHICOPEE</v>
          </cell>
          <cell r="DG70">
            <v>0</v>
          </cell>
          <cell r="DK70">
            <v>0</v>
          </cell>
          <cell r="DL70">
            <v>0</v>
          </cell>
          <cell r="DN70">
            <v>0</v>
          </cell>
          <cell r="DP70">
            <v>807947</v>
          </cell>
          <cell r="DQ70">
            <v>1131557</v>
          </cell>
          <cell r="DR70">
            <v>-323610</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T71">
            <v>62</v>
          </cell>
          <cell r="AU71">
            <v>0</v>
          </cell>
          <cell r="AV71">
            <v>0</v>
          </cell>
          <cell r="AW71">
            <v>0</v>
          </cell>
          <cell r="AX71">
            <v>0</v>
          </cell>
          <cell r="AY71">
            <v>0</v>
          </cell>
          <cell r="AZ71">
            <v>493357</v>
          </cell>
          <cell r="BI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4</v>
          </cell>
          <cell r="E72">
            <v>65172</v>
          </cell>
          <cell r="F72">
            <v>0</v>
          </cell>
          <cell r="G72">
            <v>3752</v>
          </cell>
          <cell r="H72">
            <v>68924</v>
          </cell>
          <cell r="J72">
            <v>3752</v>
          </cell>
          <cell r="K72">
            <v>19669.096495957085</v>
          </cell>
          <cell r="L72">
            <v>23421.096495957085</v>
          </cell>
          <cell r="N72">
            <v>45502.903504042915</v>
          </cell>
          <cell r="P72">
            <v>3752</v>
          </cell>
          <cell r="Q72">
            <v>0</v>
          </cell>
          <cell r="R72">
            <v>0</v>
          </cell>
          <cell r="S72">
            <v>0</v>
          </cell>
          <cell r="T72">
            <v>19669.096495957085</v>
          </cell>
          <cell r="U72">
            <v>23421.096495957085</v>
          </cell>
          <cell r="W72">
            <v>50723.6</v>
          </cell>
          <cell r="AA72">
            <v>63</v>
          </cell>
          <cell r="AB72">
            <v>4</v>
          </cell>
          <cell r="AC72">
            <v>0</v>
          </cell>
          <cell r="AD72">
            <v>0</v>
          </cell>
          <cell r="AE72">
            <v>0</v>
          </cell>
          <cell r="AF72">
            <v>0</v>
          </cell>
          <cell r="AG72">
            <v>65172</v>
          </cell>
          <cell r="AH72">
            <v>0</v>
          </cell>
          <cell r="AI72">
            <v>0</v>
          </cell>
          <cell r="AJ72">
            <v>65172</v>
          </cell>
          <cell r="AK72">
            <v>0</v>
          </cell>
          <cell r="AL72">
            <v>3752</v>
          </cell>
          <cell r="AM72">
            <v>68924</v>
          </cell>
          <cell r="AN72">
            <v>0</v>
          </cell>
          <cell r="AO72">
            <v>0</v>
          </cell>
          <cell r="AP72">
            <v>0</v>
          </cell>
          <cell r="AQ72">
            <v>0</v>
          </cell>
          <cell r="AR72">
            <v>68924</v>
          </cell>
          <cell r="AS72">
            <v>67760.08</v>
          </cell>
          <cell r="AT72">
            <v>63</v>
          </cell>
          <cell r="AU72">
            <v>0</v>
          </cell>
          <cell r="AV72">
            <v>0</v>
          </cell>
          <cell r="AW72">
            <v>0</v>
          </cell>
          <cell r="AX72">
            <v>0</v>
          </cell>
          <cell r="AY72">
            <v>0</v>
          </cell>
          <cell r="AZ72">
            <v>493357</v>
          </cell>
          <cell r="BI72">
            <v>0</v>
          </cell>
          <cell r="CA72">
            <v>63</v>
          </cell>
          <cell r="CB72">
            <v>63</v>
          </cell>
          <cell r="CC72" t="str">
            <v>CLARKSBURG</v>
          </cell>
          <cell r="CD72">
            <v>65172</v>
          </cell>
          <cell r="CE72">
            <v>45501</v>
          </cell>
          <cell r="CF72">
            <v>19671</v>
          </cell>
          <cell r="CG72">
            <v>27300.6</v>
          </cell>
          <cell r="CH72">
            <v>0</v>
          </cell>
          <cell r="CI72">
            <v>0</v>
          </cell>
          <cell r="CJ72">
            <v>46971.6</v>
          </cell>
          <cell r="CK72">
            <v>19669.096495957085</v>
          </cell>
          <cell r="DA72">
            <v>63</v>
          </cell>
          <cell r="DB72" t="str">
            <v>CLARKSBURG</v>
          </cell>
          <cell r="DG72">
            <v>0</v>
          </cell>
          <cell r="DK72">
            <v>0</v>
          </cell>
          <cell r="DL72">
            <v>0</v>
          </cell>
          <cell r="DN72">
            <v>0</v>
          </cell>
          <cell r="DP72">
            <v>19671</v>
          </cell>
          <cell r="DQ72">
            <v>23423</v>
          </cell>
          <cell r="DR72">
            <v>-3752</v>
          </cell>
          <cell r="DT72">
            <v>0</v>
          </cell>
          <cell r="EC72">
            <v>-63</v>
          </cell>
        </row>
        <row r="73">
          <cell r="A73">
            <v>64</v>
          </cell>
          <cell r="B73">
            <v>64</v>
          </cell>
          <cell r="C73" t="str">
            <v>CLINTON</v>
          </cell>
          <cell r="D73">
            <v>94</v>
          </cell>
          <cell r="E73">
            <v>1170037</v>
          </cell>
          <cell r="F73">
            <v>0</v>
          </cell>
          <cell r="G73">
            <v>88172</v>
          </cell>
          <cell r="H73">
            <v>1258209</v>
          </cell>
          <cell r="J73">
            <v>88172</v>
          </cell>
          <cell r="K73">
            <v>186984.90427703029</v>
          </cell>
          <cell r="L73">
            <v>275156.90427703026</v>
          </cell>
          <cell r="N73">
            <v>983052.09572296974</v>
          </cell>
          <cell r="P73">
            <v>88172</v>
          </cell>
          <cell r="Q73">
            <v>0</v>
          </cell>
          <cell r="R73">
            <v>0</v>
          </cell>
          <cell r="S73">
            <v>0</v>
          </cell>
          <cell r="T73">
            <v>186984.90427703029</v>
          </cell>
          <cell r="U73">
            <v>275156.90427703026</v>
          </cell>
          <cell r="W73">
            <v>364755.8</v>
          </cell>
          <cell r="AA73">
            <v>64</v>
          </cell>
          <cell r="AB73">
            <v>94</v>
          </cell>
          <cell r="AC73">
            <v>0</v>
          </cell>
          <cell r="AD73">
            <v>0</v>
          </cell>
          <cell r="AE73">
            <v>0</v>
          </cell>
          <cell r="AF73">
            <v>0</v>
          </cell>
          <cell r="AG73">
            <v>1170037</v>
          </cell>
          <cell r="AH73">
            <v>0</v>
          </cell>
          <cell r="AI73">
            <v>0</v>
          </cell>
          <cell r="AJ73">
            <v>1170037</v>
          </cell>
          <cell r="AK73">
            <v>0</v>
          </cell>
          <cell r="AL73">
            <v>88172</v>
          </cell>
          <cell r="AM73">
            <v>1258209</v>
          </cell>
          <cell r="AN73">
            <v>0</v>
          </cell>
          <cell r="AO73">
            <v>0</v>
          </cell>
          <cell r="AP73">
            <v>0</v>
          </cell>
          <cell r="AQ73">
            <v>0</v>
          </cell>
          <cell r="AR73">
            <v>1258209</v>
          </cell>
          <cell r="AS73">
            <v>1249345.6816559583</v>
          </cell>
          <cell r="AT73">
            <v>64</v>
          </cell>
          <cell r="AU73">
            <v>0</v>
          </cell>
          <cell r="AV73">
            <v>0</v>
          </cell>
          <cell r="AW73">
            <v>0</v>
          </cell>
          <cell r="AX73">
            <v>0</v>
          </cell>
          <cell r="AY73">
            <v>0</v>
          </cell>
          <cell r="AZ73">
            <v>493357</v>
          </cell>
          <cell r="BI73">
            <v>0</v>
          </cell>
          <cell r="CA73">
            <v>64</v>
          </cell>
          <cell r="CB73">
            <v>64</v>
          </cell>
          <cell r="CC73" t="str">
            <v>CLINTON</v>
          </cell>
          <cell r="CD73">
            <v>1170037</v>
          </cell>
          <cell r="CE73">
            <v>983034</v>
          </cell>
          <cell r="CF73">
            <v>187003</v>
          </cell>
          <cell r="CG73">
            <v>81246</v>
          </cell>
          <cell r="CH73">
            <v>8334.8000000000011</v>
          </cell>
          <cell r="CI73">
            <v>0</v>
          </cell>
          <cell r="CJ73">
            <v>276583.8</v>
          </cell>
          <cell r="CK73">
            <v>186984.90427703029</v>
          </cell>
          <cell r="DA73">
            <v>64</v>
          </cell>
          <cell r="DB73" t="str">
            <v>CLINTON</v>
          </cell>
          <cell r="DG73">
            <v>0</v>
          </cell>
          <cell r="DK73">
            <v>0</v>
          </cell>
          <cell r="DL73">
            <v>0</v>
          </cell>
          <cell r="DN73">
            <v>0</v>
          </cell>
          <cell r="DP73">
            <v>187003</v>
          </cell>
          <cell r="DQ73">
            <v>275175</v>
          </cell>
          <cell r="DR73">
            <v>-88172</v>
          </cell>
          <cell r="DT73">
            <v>0</v>
          </cell>
          <cell r="EC73">
            <v>-64</v>
          </cell>
        </row>
        <row r="74">
          <cell r="A74">
            <v>65</v>
          </cell>
          <cell r="B74">
            <v>65</v>
          </cell>
          <cell r="C74" t="str">
            <v>COHASSET</v>
          </cell>
          <cell r="D74">
            <v>9</v>
          </cell>
          <cell r="E74">
            <v>160326</v>
          </cell>
          <cell r="F74">
            <v>0</v>
          </cell>
          <cell r="G74">
            <v>8442</v>
          </cell>
          <cell r="H74">
            <v>168768</v>
          </cell>
          <cell r="J74">
            <v>8442</v>
          </cell>
          <cell r="K74">
            <v>0</v>
          </cell>
          <cell r="L74">
            <v>8442</v>
          </cell>
          <cell r="N74">
            <v>160326</v>
          </cell>
          <cell r="P74">
            <v>8442</v>
          </cell>
          <cell r="Q74">
            <v>0</v>
          </cell>
          <cell r="R74">
            <v>0</v>
          </cell>
          <cell r="S74">
            <v>0</v>
          </cell>
          <cell r="T74">
            <v>0</v>
          </cell>
          <cell r="U74">
            <v>8442</v>
          </cell>
          <cell r="W74">
            <v>37818.199999999997</v>
          </cell>
          <cell r="AA74">
            <v>65</v>
          </cell>
          <cell r="AB74">
            <v>9</v>
          </cell>
          <cell r="AC74">
            <v>0</v>
          </cell>
          <cell r="AD74">
            <v>0</v>
          </cell>
          <cell r="AE74">
            <v>0</v>
          </cell>
          <cell r="AF74">
            <v>0</v>
          </cell>
          <cell r="AG74">
            <v>160326</v>
          </cell>
          <cell r="AH74">
            <v>0</v>
          </cell>
          <cell r="AI74">
            <v>0</v>
          </cell>
          <cell r="AJ74">
            <v>160326</v>
          </cell>
          <cell r="AK74">
            <v>0</v>
          </cell>
          <cell r="AL74">
            <v>8442</v>
          </cell>
          <cell r="AM74">
            <v>168768</v>
          </cell>
          <cell r="AN74">
            <v>0</v>
          </cell>
          <cell r="AO74">
            <v>0</v>
          </cell>
          <cell r="AP74">
            <v>0</v>
          </cell>
          <cell r="AQ74">
            <v>0</v>
          </cell>
          <cell r="AR74">
            <v>168768</v>
          </cell>
          <cell r="AS74">
            <v>168768</v>
          </cell>
          <cell r="AT74">
            <v>65</v>
          </cell>
          <cell r="AU74">
            <v>0</v>
          </cell>
          <cell r="AV74">
            <v>0</v>
          </cell>
          <cell r="AW74">
            <v>0</v>
          </cell>
          <cell r="AX74">
            <v>0</v>
          </cell>
          <cell r="AY74">
            <v>0</v>
          </cell>
          <cell r="AZ74">
            <v>493357</v>
          </cell>
          <cell r="BI74">
            <v>0</v>
          </cell>
          <cell r="CA74">
            <v>65</v>
          </cell>
          <cell r="CB74">
            <v>65</v>
          </cell>
          <cell r="CC74" t="str">
            <v>COHASSET</v>
          </cell>
          <cell r="CD74">
            <v>160326</v>
          </cell>
          <cell r="CE74">
            <v>163360</v>
          </cell>
          <cell r="CF74">
            <v>0</v>
          </cell>
          <cell r="CG74">
            <v>29257.8</v>
          </cell>
          <cell r="CH74">
            <v>118.4</v>
          </cell>
          <cell r="CI74">
            <v>0</v>
          </cell>
          <cell r="CJ74">
            <v>29376.2</v>
          </cell>
          <cell r="CK74">
            <v>0</v>
          </cell>
          <cell r="DA74">
            <v>65</v>
          </cell>
          <cell r="DB74" t="str">
            <v>COHASSET</v>
          </cell>
          <cell r="DG74">
            <v>0</v>
          </cell>
          <cell r="DK74">
            <v>0</v>
          </cell>
          <cell r="DL74">
            <v>0</v>
          </cell>
          <cell r="DN74">
            <v>0</v>
          </cell>
          <cell r="DP74">
            <v>0</v>
          </cell>
          <cell r="DQ74">
            <v>5408</v>
          </cell>
          <cell r="DR74">
            <v>-5408</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T75">
            <v>66</v>
          </cell>
          <cell r="AU75">
            <v>0</v>
          </cell>
          <cell r="AV75">
            <v>0</v>
          </cell>
          <cell r="AW75">
            <v>0</v>
          </cell>
          <cell r="AX75">
            <v>0</v>
          </cell>
          <cell r="AY75">
            <v>0</v>
          </cell>
          <cell r="AZ75">
            <v>493357</v>
          </cell>
          <cell r="BI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4</v>
          </cell>
          <cell r="E76">
            <v>75569</v>
          </cell>
          <cell r="F76">
            <v>0</v>
          </cell>
          <cell r="G76">
            <v>3752</v>
          </cell>
          <cell r="H76">
            <v>79321</v>
          </cell>
          <cell r="J76">
            <v>3752</v>
          </cell>
          <cell r="K76">
            <v>37670.354399302894</v>
          </cell>
          <cell r="L76">
            <v>41422.354399302894</v>
          </cell>
          <cell r="N76">
            <v>37898.645600697106</v>
          </cell>
          <cell r="P76">
            <v>3752</v>
          </cell>
          <cell r="Q76">
            <v>0</v>
          </cell>
          <cell r="R76">
            <v>0</v>
          </cell>
          <cell r="S76">
            <v>0</v>
          </cell>
          <cell r="T76">
            <v>37670.354399302894</v>
          </cell>
          <cell r="U76">
            <v>41422.354399302894</v>
          </cell>
          <cell r="W76">
            <v>41750.6</v>
          </cell>
          <cell r="AA76">
            <v>67</v>
          </cell>
          <cell r="AB76">
            <v>4</v>
          </cell>
          <cell r="AC76">
            <v>0</v>
          </cell>
          <cell r="AD76">
            <v>0</v>
          </cell>
          <cell r="AE76">
            <v>0</v>
          </cell>
          <cell r="AF76">
            <v>0</v>
          </cell>
          <cell r="AG76">
            <v>75569</v>
          </cell>
          <cell r="AH76">
            <v>0</v>
          </cell>
          <cell r="AI76">
            <v>0</v>
          </cell>
          <cell r="AJ76">
            <v>75569</v>
          </cell>
          <cell r="AK76">
            <v>0</v>
          </cell>
          <cell r="AL76">
            <v>3752</v>
          </cell>
          <cell r="AM76">
            <v>79321</v>
          </cell>
          <cell r="AN76">
            <v>0</v>
          </cell>
          <cell r="AO76">
            <v>0</v>
          </cell>
          <cell r="AP76">
            <v>0</v>
          </cell>
          <cell r="AQ76">
            <v>0</v>
          </cell>
          <cell r="AR76">
            <v>79321</v>
          </cell>
          <cell r="AS76">
            <v>79932</v>
          </cell>
          <cell r="AT76">
            <v>67</v>
          </cell>
          <cell r="AU76">
            <v>0</v>
          </cell>
          <cell r="AV76">
            <v>0</v>
          </cell>
          <cell r="AW76">
            <v>0</v>
          </cell>
          <cell r="AX76">
            <v>0</v>
          </cell>
          <cell r="AY76">
            <v>0</v>
          </cell>
          <cell r="AZ76">
            <v>493357</v>
          </cell>
          <cell r="BI76">
            <v>0</v>
          </cell>
          <cell r="CA76">
            <v>67</v>
          </cell>
          <cell r="CB76">
            <v>67</v>
          </cell>
          <cell r="CC76" t="str">
            <v>CONCORD</v>
          </cell>
          <cell r="CD76">
            <v>75569</v>
          </cell>
          <cell r="CE76">
            <v>37895</v>
          </cell>
          <cell r="CF76">
            <v>37674</v>
          </cell>
          <cell r="CG76">
            <v>324.59999999999997</v>
          </cell>
          <cell r="CH76">
            <v>0</v>
          </cell>
          <cell r="CI76">
            <v>0</v>
          </cell>
          <cell r="CJ76">
            <v>37998.6</v>
          </cell>
          <cell r="CK76">
            <v>37670.354399302894</v>
          </cell>
          <cell r="DA76">
            <v>67</v>
          </cell>
          <cell r="DB76" t="str">
            <v>CONCORD</v>
          </cell>
          <cell r="DG76">
            <v>0</v>
          </cell>
          <cell r="DK76">
            <v>0</v>
          </cell>
          <cell r="DL76">
            <v>0</v>
          </cell>
          <cell r="DN76">
            <v>0</v>
          </cell>
          <cell r="DP76">
            <v>37674</v>
          </cell>
          <cell r="DQ76">
            <v>41426</v>
          </cell>
          <cell r="DR76">
            <v>-3752</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T77">
            <v>68</v>
          </cell>
          <cell r="AU77">
            <v>0</v>
          </cell>
          <cell r="AV77">
            <v>0</v>
          </cell>
          <cell r="AW77">
            <v>0</v>
          </cell>
          <cell r="AX77">
            <v>0</v>
          </cell>
          <cell r="AY77">
            <v>0</v>
          </cell>
          <cell r="AZ77">
            <v>493357</v>
          </cell>
          <cell r="BI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T78">
            <v>69</v>
          </cell>
          <cell r="AU78">
            <v>0</v>
          </cell>
          <cell r="AV78">
            <v>0</v>
          </cell>
          <cell r="AW78">
            <v>0</v>
          </cell>
          <cell r="AX78">
            <v>0</v>
          </cell>
          <cell r="AY78">
            <v>0</v>
          </cell>
          <cell r="AZ78">
            <v>493357</v>
          </cell>
          <cell r="BI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T79">
            <v>70</v>
          </cell>
          <cell r="AU79">
            <v>0</v>
          </cell>
          <cell r="AV79">
            <v>0</v>
          </cell>
          <cell r="AW79">
            <v>0</v>
          </cell>
          <cell r="AX79">
            <v>0</v>
          </cell>
          <cell r="AY79">
            <v>0</v>
          </cell>
          <cell r="AZ79">
            <v>493357</v>
          </cell>
          <cell r="BI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13</v>
          </cell>
          <cell r="E80">
            <v>212167</v>
          </cell>
          <cell r="F80">
            <v>0</v>
          </cell>
          <cell r="G80">
            <v>12194</v>
          </cell>
          <cell r="H80">
            <v>224361</v>
          </cell>
          <cell r="J80">
            <v>12194</v>
          </cell>
          <cell r="K80">
            <v>74770.763955806964</v>
          </cell>
          <cell r="L80">
            <v>86964.763955806964</v>
          </cell>
          <cell r="N80">
            <v>137396.23604419304</v>
          </cell>
          <cell r="P80">
            <v>12194</v>
          </cell>
          <cell r="Q80">
            <v>0</v>
          </cell>
          <cell r="R80">
            <v>0</v>
          </cell>
          <cell r="S80">
            <v>0</v>
          </cell>
          <cell r="T80">
            <v>74770.763955806964</v>
          </cell>
          <cell r="U80">
            <v>86964.763955806964</v>
          </cell>
          <cell r="W80">
            <v>89262.8</v>
          </cell>
          <cell r="AA80">
            <v>71</v>
          </cell>
          <cell r="AB80">
            <v>13</v>
          </cell>
          <cell r="AC80">
            <v>0</v>
          </cell>
          <cell r="AD80">
            <v>0</v>
          </cell>
          <cell r="AE80">
            <v>1</v>
          </cell>
          <cell r="AF80">
            <v>0</v>
          </cell>
          <cell r="AG80">
            <v>212167</v>
          </cell>
          <cell r="AH80">
            <v>0</v>
          </cell>
          <cell r="AI80">
            <v>0</v>
          </cell>
          <cell r="AJ80">
            <v>212167</v>
          </cell>
          <cell r="AK80">
            <v>0</v>
          </cell>
          <cell r="AL80">
            <v>12194</v>
          </cell>
          <cell r="AM80">
            <v>224361</v>
          </cell>
          <cell r="AN80">
            <v>0</v>
          </cell>
          <cell r="AO80">
            <v>0</v>
          </cell>
          <cell r="AP80">
            <v>0</v>
          </cell>
          <cell r="AQ80">
            <v>0</v>
          </cell>
          <cell r="AR80">
            <v>224361</v>
          </cell>
          <cell r="AS80">
            <v>221760.03574377054</v>
          </cell>
          <cell r="AT80">
            <v>71</v>
          </cell>
          <cell r="AU80">
            <v>0</v>
          </cell>
          <cell r="AV80">
            <v>0</v>
          </cell>
          <cell r="AW80">
            <v>0</v>
          </cell>
          <cell r="AX80">
            <v>0</v>
          </cell>
          <cell r="AY80">
            <v>0</v>
          </cell>
          <cell r="AZ80">
            <v>493357</v>
          </cell>
          <cell r="BI80">
            <v>0</v>
          </cell>
          <cell r="CA80">
            <v>71</v>
          </cell>
          <cell r="CB80">
            <v>71</v>
          </cell>
          <cell r="CC80" t="str">
            <v>DANVERS</v>
          </cell>
          <cell r="CD80">
            <v>212167</v>
          </cell>
          <cell r="CE80">
            <v>137389</v>
          </cell>
          <cell r="CF80">
            <v>74778</v>
          </cell>
          <cell r="CG80">
            <v>0</v>
          </cell>
          <cell r="CH80">
            <v>2290.8000000000002</v>
          </cell>
          <cell r="CI80">
            <v>0</v>
          </cell>
          <cell r="CJ80">
            <v>77068.800000000003</v>
          </cell>
          <cell r="CK80">
            <v>74770.763955806964</v>
          </cell>
          <cell r="DA80">
            <v>71</v>
          </cell>
          <cell r="DB80" t="str">
            <v>DANVERS</v>
          </cell>
          <cell r="DG80">
            <v>0</v>
          </cell>
          <cell r="DK80">
            <v>0</v>
          </cell>
          <cell r="DL80">
            <v>0</v>
          </cell>
          <cell r="DN80">
            <v>0</v>
          </cell>
          <cell r="DP80">
            <v>74778</v>
          </cell>
          <cell r="DQ80">
            <v>86972</v>
          </cell>
          <cell r="DR80">
            <v>-12194</v>
          </cell>
          <cell r="DT80">
            <v>0</v>
          </cell>
          <cell r="EC80">
            <v>-71</v>
          </cell>
        </row>
        <row r="81">
          <cell r="A81">
            <v>72</v>
          </cell>
          <cell r="B81">
            <v>72</v>
          </cell>
          <cell r="C81" t="str">
            <v>DARTMOUTH</v>
          </cell>
          <cell r="D81">
            <v>11</v>
          </cell>
          <cell r="E81">
            <v>188827</v>
          </cell>
          <cell r="F81">
            <v>0</v>
          </cell>
          <cell r="G81">
            <v>10318</v>
          </cell>
          <cell r="H81">
            <v>199145</v>
          </cell>
          <cell r="J81">
            <v>10318</v>
          </cell>
          <cell r="K81">
            <v>3694.6424458625097</v>
          </cell>
          <cell r="L81">
            <v>14012.64244586251</v>
          </cell>
          <cell r="N81">
            <v>185132.3575541375</v>
          </cell>
          <cell r="P81">
            <v>10318</v>
          </cell>
          <cell r="Q81">
            <v>0</v>
          </cell>
          <cell r="R81">
            <v>0</v>
          </cell>
          <cell r="S81">
            <v>0</v>
          </cell>
          <cell r="T81">
            <v>3694.6424458625097</v>
          </cell>
          <cell r="U81">
            <v>14012.64244586251</v>
          </cell>
          <cell r="W81">
            <v>28092.399999999998</v>
          </cell>
          <cell r="AA81">
            <v>72</v>
          </cell>
          <cell r="AB81">
            <v>11</v>
          </cell>
          <cell r="AC81">
            <v>0</v>
          </cell>
          <cell r="AD81">
            <v>0</v>
          </cell>
          <cell r="AE81">
            <v>0</v>
          </cell>
          <cell r="AF81">
            <v>0</v>
          </cell>
          <cell r="AG81">
            <v>188827</v>
          </cell>
          <cell r="AH81">
            <v>0</v>
          </cell>
          <cell r="AI81">
            <v>0</v>
          </cell>
          <cell r="AJ81">
            <v>188827</v>
          </cell>
          <cell r="AK81">
            <v>0</v>
          </cell>
          <cell r="AL81">
            <v>10318</v>
          </cell>
          <cell r="AM81">
            <v>199145</v>
          </cell>
          <cell r="AN81">
            <v>0</v>
          </cell>
          <cell r="AO81">
            <v>0</v>
          </cell>
          <cell r="AP81">
            <v>0</v>
          </cell>
          <cell r="AQ81">
            <v>0</v>
          </cell>
          <cell r="AR81">
            <v>199145</v>
          </cell>
          <cell r="AS81">
            <v>199145</v>
          </cell>
          <cell r="AT81">
            <v>72</v>
          </cell>
          <cell r="AU81">
            <v>0</v>
          </cell>
          <cell r="AV81">
            <v>0</v>
          </cell>
          <cell r="AW81">
            <v>0</v>
          </cell>
          <cell r="AX81">
            <v>0</v>
          </cell>
          <cell r="AY81">
            <v>0</v>
          </cell>
          <cell r="AZ81">
            <v>493357</v>
          </cell>
          <cell r="BI81">
            <v>0</v>
          </cell>
          <cell r="CA81">
            <v>72</v>
          </cell>
          <cell r="CB81">
            <v>72</v>
          </cell>
          <cell r="CC81" t="str">
            <v>DARTMOUTH</v>
          </cell>
          <cell r="CD81">
            <v>188827</v>
          </cell>
          <cell r="CE81">
            <v>185132</v>
          </cell>
          <cell r="CF81">
            <v>3695</v>
          </cell>
          <cell r="CG81">
            <v>7440.5999999999995</v>
          </cell>
          <cell r="CH81">
            <v>6638.8</v>
          </cell>
          <cell r="CI81">
            <v>0</v>
          </cell>
          <cell r="CJ81">
            <v>17774.399999999998</v>
          </cell>
          <cell r="CK81">
            <v>3694.6424458625097</v>
          </cell>
          <cell r="DA81">
            <v>72</v>
          </cell>
          <cell r="DB81" t="str">
            <v>DARTMOUTH</v>
          </cell>
          <cell r="DG81">
            <v>0</v>
          </cell>
          <cell r="DK81">
            <v>0</v>
          </cell>
          <cell r="DL81">
            <v>0</v>
          </cell>
          <cell r="DN81">
            <v>0</v>
          </cell>
          <cell r="DP81">
            <v>3695</v>
          </cell>
          <cell r="DQ81">
            <v>14013</v>
          </cell>
          <cell r="DR81">
            <v>-10318</v>
          </cell>
          <cell r="DT81">
            <v>0</v>
          </cell>
          <cell r="EC81">
            <v>-72</v>
          </cell>
        </row>
        <row r="82">
          <cell r="A82">
            <v>73</v>
          </cell>
          <cell r="B82">
            <v>73</v>
          </cell>
          <cell r="C82" t="str">
            <v>DEDHAM</v>
          </cell>
          <cell r="D82">
            <v>32</v>
          </cell>
          <cell r="E82">
            <v>731698</v>
          </cell>
          <cell r="F82">
            <v>0</v>
          </cell>
          <cell r="G82">
            <v>30016</v>
          </cell>
          <cell r="H82">
            <v>761714</v>
          </cell>
          <cell r="J82">
            <v>30016</v>
          </cell>
          <cell r="K82">
            <v>0</v>
          </cell>
          <cell r="L82">
            <v>30016</v>
          </cell>
          <cell r="N82">
            <v>731698</v>
          </cell>
          <cell r="P82">
            <v>30016</v>
          </cell>
          <cell r="Q82">
            <v>0</v>
          </cell>
          <cell r="R82">
            <v>0</v>
          </cell>
          <cell r="S82">
            <v>0</v>
          </cell>
          <cell r="T82">
            <v>0</v>
          </cell>
          <cell r="U82">
            <v>30016</v>
          </cell>
          <cell r="W82">
            <v>253667.4</v>
          </cell>
          <cell r="AA82">
            <v>73</v>
          </cell>
          <cell r="AB82">
            <v>32</v>
          </cell>
          <cell r="AC82">
            <v>0</v>
          </cell>
          <cell r="AD82">
            <v>0</v>
          </cell>
          <cell r="AE82">
            <v>0</v>
          </cell>
          <cell r="AF82">
            <v>0</v>
          </cell>
          <cell r="AG82">
            <v>731698</v>
          </cell>
          <cell r="AH82">
            <v>0</v>
          </cell>
          <cell r="AI82">
            <v>0</v>
          </cell>
          <cell r="AJ82">
            <v>731698</v>
          </cell>
          <cell r="AK82">
            <v>0</v>
          </cell>
          <cell r="AL82">
            <v>30016</v>
          </cell>
          <cell r="AM82">
            <v>761714</v>
          </cell>
          <cell r="AN82">
            <v>0</v>
          </cell>
          <cell r="AO82">
            <v>0</v>
          </cell>
          <cell r="AP82">
            <v>0</v>
          </cell>
          <cell r="AQ82">
            <v>0</v>
          </cell>
          <cell r="AR82">
            <v>761714</v>
          </cell>
          <cell r="AS82">
            <v>760484.48000000021</v>
          </cell>
          <cell r="AT82">
            <v>73</v>
          </cell>
          <cell r="AU82">
            <v>0</v>
          </cell>
          <cell r="AV82">
            <v>0</v>
          </cell>
          <cell r="AW82">
            <v>0</v>
          </cell>
          <cell r="AX82">
            <v>0</v>
          </cell>
          <cell r="AY82">
            <v>0</v>
          </cell>
          <cell r="AZ82">
            <v>493357</v>
          </cell>
          <cell r="BI82">
            <v>0</v>
          </cell>
          <cell r="CA82">
            <v>73</v>
          </cell>
          <cell r="CB82">
            <v>73</v>
          </cell>
          <cell r="CC82" t="str">
            <v>DEDHAM</v>
          </cell>
          <cell r="CD82">
            <v>731698</v>
          </cell>
          <cell r="CE82">
            <v>794712</v>
          </cell>
          <cell r="CF82">
            <v>0</v>
          </cell>
          <cell r="CG82">
            <v>162237</v>
          </cell>
          <cell r="CH82">
            <v>61414.400000000001</v>
          </cell>
          <cell r="CI82">
            <v>0</v>
          </cell>
          <cell r="CJ82">
            <v>223651.4</v>
          </cell>
          <cell r="CK82">
            <v>0</v>
          </cell>
          <cell r="DA82">
            <v>73</v>
          </cell>
          <cell r="DB82" t="str">
            <v>DEDHAM</v>
          </cell>
          <cell r="DG82">
            <v>0</v>
          </cell>
          <cell r="DK82">
            <v>0</v>
          </cell>
          <cell r="DL82">
            <v>0</v>
          </cell>
          <cell r="DN82">
            <v>0</v>
          </cell>
          <cell r="DP82">
            <v>0</v>
          </cell>
          <cell r="DQ82">
            <v>0</v>
          </cell>
          <cell r="DR82">
            <v>0</v>
          </cell>
          <cell r="DT82">
            <v>0</v>
          </cell>
          <cell r="EC82">
            <v>-73</v>
          </cell>
        </row>
        <row r="83">
          <cell r="A83">
            <v>74</v>
          </cell>
          <cell r="B83">
            <v>74</v>
          </cell>
          <cell r="C83" t="str">
            <v>DEERFIELD</v>
          </cell>
          <cell r="D83">
            <v>7</v>
          </cell>
          <cell r="E83">
            <v>122157</v>
          </cell>
          <cell r="F83">
            <v>0</v>
          </cell>
          <cell r="G83">
            <v>6566</v>
          </cell>
          <cell r="H83">
            <v>128723</v>
          </cell>
          <cell r="J83">
            <v>6566</v>
          </cell>
          <cell r="K83">
            <v>0</v>
          </cell>
          <cell r="L83">
            <v>6566</v>
          </cell>
          <cell r="N83">
            <v>122157</v>
          </cell>
          <cell r="P83">
            <v>6566</v>
          </cell>
          <cell r="Q83">
            <v>0</v>
          </cell>
          <cell r="R83">
            <v>0</v>
          </cell>
          <cell r="S83">
            <v>0</v>
          </cell>
          <cell r="T83">
            <v>0</v>
          </cell>
          <cell r="U83">
            <v>6566</v>
          </cell>
          <cell r="W83">
            <v>22286.6</v>
          </cell>
          <cell r="AA83">
            <v>74</v>
          </cell>
          <cell r="AB83">
            <v>7</v>
          </cell>
          <cell r="AC83">
            <v>0</v>
          </cell>
          <cell r="AD83">
            <v>0</v>
          </cell>
          <cell r="AE83">
            <v>0</v>
          </cell>
          <cell r="AF83">
            <v>0</v>
          </cell>
          <cell r="AG83">
            <v>122157</v>
          </cell>
          <cell r="AH83">
            <v>0</v>
          </cell>
          <cell r="AI83">
            <v>0</v>
          </cell>
          <cell r="AJ83">
            <v>122157</v>
          </cell>
          <cell r="AK83">
            <v>0</v>
          </cell>
          <cell r="AL83">
            <v>6566</v>
          </cell>
          <cell r="AM83">
            <v>128723</v>
          </cell>
          <cell r="AN83">
            <v>0</v>
          </cell>
          <cell r="AO83">
            <v>0</v>
          </cell>
          <cell r="AP83">
            <v>0</v>
          </cell>
          <cell r="AQ83">
            <v>0</v>
          </cell>
          <cell r="AR83">
            <v>128723</v>
          </cell>
          <cell r="AS83">
            <v>128723</v>
          </cell>
          <cell r="AT83">
            <v>74</v>
          </cell>
          <cell r="AU83">
            <v>0</v>
          </cell>
          <cell r="AV83">
            <v>0</v>
          </cell>
          <cell r="AW83">
            <v>0</v>
          </cell>
          <cell r="AX83">
            <v>0</v>
          </cell>
          <cell r="AY83">
            <v>0</v>
          </cell>
          <cell r="AZ83">
            <v>493357</v>
          </cell>
          <cell r="BI83">
            <v>0</v>
          </cell>
          <cell r="CA83">
            <v>74</v>
          </cell>
          <cell r="CB83">
            <v>74</v>
          </cell>
          <cell r="CC83" t="str">
            <v>DEERFIELD</v>
          </cell>
          <cell r="CD83">
            <v>122157</v>
          </cell>
          <cell r="CE83">
            <v>131656</v>
          </cell>
          <cell r="CF83">
            <v>0</v>
          </cell>
          <cell r="CG83">
            <v>15720.599999999999</v>
          </cell>
          <cell r="CH83">
            <v>0</v>
          </cell>
          <cell r="CI83">
            <v>0</v>
          </cell>
          <cell r="CJ83">
            <v>15720.599999999999</v>
          </cell>
          <cell r="CK83">
            <v>0</v>
          </cell>
          <cell r="DA83">
            <v>74</v>
          </cell>
          <cell r="DB83" t="str">
            <v>DEERFIELD</v>
          </cell>
          <cell r="DG83">
            <v>0</v>
          </cell>
          <cell r="DK83">
            <v>0</v>
          </cell>
          <cell r="DL83">
            <v>0</v>
          </cell>
          <cell r="DN83">
            <v>0</v>
          </cell>
          <cell r="DP83">
            <v>0</v>
          </cell>
          <cell r="DQ83">
            <v>0</v>
          </cell>
          <cell r="DR83">
            <v>0</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T84">
            <v>75</v>
          </cell>
          <cell r="AU84">
            <v>0</v>
          </cell>
          <cell r="AV84">
            <v>0</v>
          </cell>
          <cell r="AW84">
            <v>0</v>
          </cell>
          <cell r="AX84">
            <v>0</v>
          </cell>
          <cell r="AY84">
            <v>0</v>
          </cell>
          <cell r="AZ84">
            <v>493357</v>
          </cell>
          <cell r="BI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T85">
            <v>76</v>
          </cell>
          <cell r="AU85">
            <v>0</v>
          </cell>
          <cell r="AV85">
            <v>0</v>
          </cell>
          <cell r="AW85">
            <v>0</v>
          </cell>
          <cell r="AX85">
            <v>0</v>
          </cell>
          <cell r="AY85">
            <v>0</v>
          </cell>
          <cell r="AZ85">
            <v>493357</v>
          </cell>
          <cell r="BI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2</v>
          </cell>
          <cell r="E86">
            <v>24920</v>
          </cell>
          <cell r="F86">
            <v>0</v>
          </cell>
          <cell r="G86">
            <v>1876</v>
          </cell>
          <cell r="H86">
            <v>26796</v>
          </cell>
          <cell r="J86">
            <v>1876</v>
          </cell>
          <cell r="K86">
            <v>0</v>
          </cell>
          <cell r="L86">
            <v>1876</v>
          </cell>
          <cell r="N86">
            <v>24920</v>
          </cell>
          <cell r="P86">
            <v>1876</v>
          </cell>
          <cell r="Q86">
            <v>0</v>
          </cell>
          <cell r="R86">
            <v>0</v>
          </cell>
          <cell r="S86">
            <v>0</v>
          </cell>
          <cell r="T86">
            <v>0</v>
          </cell>
          <cell r="U86">
            <v>1876</v>
          </cell>
          <cell r="W86">
            <v>27511.599999999999</v>
          </cell>
          <cell r="AA86">
            <v>77</v>
          </cell>
          <cell r="AB86">
            <v>2</v>
          </cell>
          <cell r="AC86">
            <v>0</v>
          </cell>
          <cell r="AD86">
            <v>0</v>
          </cell>
          <cell r="AE86">
            <v>0</v>
          </cell>
          <cell r="AF86">
            <v>0</v>
          </cell>
          <cell r="AG86">
            <v>24920</v>
          </cell>
          <cell r="AH86">
            <v>0</v>
          </cell>
          <cell r="AI86">
            <v>0</v>
          </cell>
          <cell r="AJ86">
            <v>24920</v>
          </cell>
          <cell r="AK86">
            <v>0</v>
          </cell>
          <cell r="AL86">
            <v>1876</v>
          </cell>
          <cell r="AM86">
            <v>26796</v>
          </cell>
          <cell r="AN86">
            <v>0</v>
          </cell>
          <cell r="AO86">
            <v>0</v>
          </cell>
          <cell r="AP86">
            <v>0</v>
          </cell>
          <cell r="AQ86">
            <v>0</v>
          </cell>
          <cell r="AR86">
            <v>26796</v>
          </cell>
          <cell r="AS86">
            <v>26559.599999999999</v>
          </cell>
          <cell r="AT86">
            <v>77</v>
          </cell>
          <cell r="AU86">
            <v>0</v>
          </cell>
          <cell r="AV86">
            <v>0</v>
          </cell>
          <cell r="AW86">
            <v>0</v>
          </cell>
          <cell r="AX86">
            <v>0</v>
          </cell>
          <cell r="AY86">
            <v>0</v>
          </cell>
          <cell r="AZ86">
            <v>493357</v>
          </cell>
          <cell r="BI86">
            <v>0</v>
          </cell>
          <cell r="CA86">
            <v>77</v>
          </cell>
          <cell r="CB86">
            <v>77</v>
          </cell>
          <cell r="CC86" t="str">
            <v>DOUGLAS</v>
          </cell>
          <cell r="CD86">
            <v>24920</v>
          </cell>
          <cell r="CE86">
            <v>42726</v>
          </cell>
          <cell r="CF86">
            <v>0</v>
          </cell>
          <cell r="CG86">
            <v>25635.599999999999</v>
          </cell>
          <cell r="CH86">
            <v>0</v>
          </cell>
          <cell r="CI86">
            <v>0</v>
          </cell>
          <cell r="CJ86">
            <v>25635.599999999999</v>
          </cell>
          <cell r="CK86">
            <v>0</v>
          </cell>
          <cell r="DA86">
            <v>77</v>
          </cell>
          <cell r="DB86" t="str">
            <v>DOUGLAS</v>
          </cell>
          <cell r="DG86">
            <v>0</v>
          </cell>
          <cell r="DK86">
            <v>0</v>
          </cell>
          <cell r="DL86">
            <v>0</v>
          </cell>
          <cell r="DN86">
            <v>0</v>
          </cell>
          <cell r="DP86">
            <v>0</v>
          </cell>
          <cell r="DQ86">
            <v>0</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T87">
            <v>78</v>
          </cell>
          <cell r="AU87">
            <v>0</v>
          </cell>
          <cell r="AV87">
            <v>0</v>
          </cell>
          <cell r="AW87">
            <v>0</v>
          </cell>
          <cell r="AX87">
            <v>0</v>
          </cell>
          <cell r="AY87">
            <v>0</v>
          </cell>
          <cell r="AZ87">
            <v>493357</v>
          </cell>
          <cell r="BI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291</v>
          </cell>
          <cell r="E88">
            <v>3308358</v>
          </cell>
          <cell r="F88">
            <v>0</v>
          </cell>
          <cell r="G88">
            <v>272958</v>
          </cell>
          <cell r="H88">
            <v>3581316</v>
          </cell>
          <cell r="J88">
            <v>272958</v>
          </cell>
          <cell r="K88">
            <v>320087.02313521376</v>
          </cell>
          <cell r="L88">
            <v>593045.02313521376</v>
          </cell>
          <cell r="N88">
            <v>2988270.9768647864</v>
          </cell>
          <cell r="P88">
            <v>272958</v>
          </cell>
          <cell r="Q88">
            <v>0</v>
          </cell>
          <cell r="R88">
            <v>0</v>
          </cell>
          <cell r="S88">
            <v>0</v>
          </cell>
          <cell r="T88">
            <v>320087.02313521376</v>
          </cell>
          <cell r="U88">
            <v>593045.02313521376</v>
          </cell>
          <cell r="W88">
            <v>824559.6</v>
          </cell>
          <cell r="AA88">
            <v>79</v>
          </cell>
          <cell r="AB88">
            <v>291</v>
          </cell>
          <cell r="AC88">
            <v>0</v>
          </cell>
          <cell r="AD88">
            <v>0</v>
          </cell>
          <cell r="AE88">
            <v>0</v>
          </cell>
          <cell r="AF88">
            <v>0</v>
          </cell>
          <cell r="AG88">
            <v>3308358</v>
          </cell>
          <cell r="AH88">
            <v>0</v>
          </cell>
          <cell r="AI88">
            <v>0</v>
          </cell>
          <cell r="AJ88">
            <v>3308358</v>
          </cell>
          <cell r="AK88">
            <v>0</v>
          </cell>
          <cell r="AL88">
            <v>272958</v>
          </cell>
          <cell r="AM88">
            <v>3581316</v>
          </cell>
          <cell r="AN88">
            <v>0</v>
          </cell>
          <cell r="AO88">
            <v>0</v>
          </cell>
          <cell r="AP88">
            <v>0</v>
          </cell>
          <cell r="AQ88">
            <v>0</v>
          </cell>
          <cell r="AR88">
            <v>3581316</v>
          </cell>
          <cell r="AS88">
            <v>3484778.7600000002</v>
          </cell>
          <cell r="AT88">
            <v>79</v>
          </cell>
          <cell r="AU88">
            <v>0</v>
          </cell>
          <cell r="AV88">
            <v>0</v>
          </cell>
          <cell r="AW88">
            <v>0</v>
          </cell>
          <cell r="AX88">
            <v>0</v>
          </cell>
          <cell r="AY88">
            <v>0</v>
          </cell>
          <cell r="AZ88">
            <v>493357</v>
          </cell>
          <cell r="BI88">
            <v>0</v>
          </cell>
          <cell r="CA88">
            <v>79</v>
          </cell>
          <cell r="CB88">
            <v>79</v>
          </cell>
          <cell r="CC88" t="str">
            <v>DRACUT</v>
          </cell>
          <cell r="CD88">
            <v>3308358</v>
          </cell>
          <cell r="CE88">
            <v>2988240</v>
          </cell>
          <cell r="CF88">
            <v>320118</v>
          </cell>
          <cell r="CG88">
            <v>231483.6</v>
          </cell>
          <cell r="CH88">
            <v>0</v>
          </cell>
          <cell r="CI88">
            <v>0</v>
          </cell>
          <cell r="CJ88">
            <v>551601.6</v>
          </cell>
          <cell r="CK88">
            <v>320087.02313521376</v>
          </cell>
          <cell r="DA88">
            <v>79</v>
          </cell>
          <cell r="DB88" t="str">
            <v>DRACUT</v>
          </cell>
          <cell r="DG88">
            <v>0</v>
          </cell>
          <cell r="DK88">
            <v>0</v>
          </cell>
          <cell r="DL88">
            <v>0</v>
          </cell>
          <cell r="DN88">
            <v>0</v>
          </cell>
          <cell r="DP88">
            <v>320118</v>
          </cell>
          <cell r="DQ88">
            <v>593076</v>
          </cell>
          <cell r="DR88">
            <v>-272958</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T89">
            <v>80</v>
          </cell>
          <cell r="AU89">
            <v>0</v>
          </cell>
          <cell r="AV89">
            <v>0</v>
          </cell>
          <cell r="AW89">
            <v>0</v>
          </cell>
          <cell r="AX89">
            <v>0</v>
          </cell>
          <cell r="AY89">
            <v>0</v>
          </cell>
          <cell r="AZ89">
            <v>493357</v>
          </cell>
          <cell r="BI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T90">
            <v>81</v>
          </cell>
          <cell r="AU90">
            <v>0</v>
          </cell>
          <cell r="AV90">
            <v>0</v>
          </cell>
          <cell r="AW90">
            <v>0</v>
          </cell>
          <cell r="AX90">
            <v>0</v>
          </cell>
          <cell r="AY90">
            <v>0</v>
          </cell>
          <cell r="AZ90">
            <v>493357</v>
          </cell>
          <cell r="BI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15</v>
          </cell>
          <cell r="E91">
            <v>229546</v>
          </cell>
          <cell r="F91">
            <v>0</v>
          </cell>
          <cell r="G91">
            <v>14070</v>
          </cell>
          <cell r="H91">
            <v>243616</v>
          </cell>
          <cell r="J91">
            <v>14070</v>
          </cell>
          <cell r="K91">
            <v>99140.405550004827</v>
          </cell>
          <cell r="L91">
            <v>113210.40555000483</v>
          </cell>
          <cell r="N91">
            <v>130405.59444999517</v>
          </cell>
          <cell r="P91">
            <v>14070</v>
          </cell>
          <cell r="Q91">
            <v>0</v>
          </cell>
          <cell r="R91">
            <v>0</v>
          </cell>
          <cell r="S91">
            <v>0</v>
          </cell>
          <cell r="T91">
            <v>99140.405550004827</v>
          </cell>
          <cell r="U91">
            <v>113210.40555000483</v>
          </cell>
          <cell r="W91">
            <v>113220</v>
          </cell>
          <cell r="AA91">
            <v>82</v>
          </cell>
          <cell r="AB91">
            <v>15</v>
          </cell>
          <cell r="AC91">
            <v>0</v>
          </cell>
          <cell r="AD91">
            <v>0</v>
          </cell>
          <cell r="AE91">
            <v>0</v>
          </cell>
          <cell r="AF91">
            <v>0</v>
          </cell>
          <cell r="AG91">
            <v>229546</v>
          </cell>
          <cell r="AH91">
            <v>0</v>
          </cell>
          <cell r="AI91">
            <v>0</v>
          </cell>
          <cell r="AJ91">
            <v>229546</v>
          </cell>
          <cell r="AK91">
            <v>0</v>
          </cell>
          <cell r="AL91">
            <v>14070</v>
          </cell>
          <cell r="AM91">
            <v>243616</v>
          </cell>
          <cell r="AN91">
            <v>0</v>
          </cell>
          <cell r="AO91">
            <v>0</v>
          </cell>
          <cell r="AP91">
            <v>0</v>
          </cell>
          <cell r="AQ91">
            <v>0</v>
          </cell>
          <cell r="AR91">
            <v>243616</v>
          </cell>
          <cell r="AS91">
            <v>243616</v>
          </cell>
          <cell r="AT91">
            <v>82</v>
          </cell>
          <cell r="AU91">
            <v>0</v>
          </cell>
          <cell r="AV91">
            <v>0</v>
          </cell>
          <cell r="AW91">
            <v>0</v>
          </cell>
          <cell r="AX91">
            <v>0</v>
          </cell>
          <cell r="AY91">
            <v>0</v>
          </cell>
          <cell r="AZ91">
            <v>493357</v>
          </cell>
          <cell r="BI91">
            <v>0</v>
          </cell>
          <cell r="CA91">
            <v>82</v>
          </cell>
          <cell r="CB91">
            <v>82</v>
          </cell>
          <cell r="CC91" t="str">
            <v>DUXBURY</v>
          </cell>
          <cell r="CD91">
            <v>229546</v>
          </cell>
          <cell r="CE91">
            <v>130396</v>
          </cell>
          <cell r="CF91">
            <v>99150</v>
          </cell>
          <cell r="CG91">
            <v>0</v>
          </cell>
          <cell r="CH91">
            <v>0</v>
          </cell>
          <cell r="CI91">
            <v>0</v>
          </cell>
          <cell r="CJ91">
            <v>99150</v>
          </cell>
          <cell r="CK91">
            <v>99140.405550004827</v>
          </cell>
          <cell r="DA91">
            <v>82</v>
          </cell>
          <cell r="DB91" t="str">
            <v>DUXBURY</v>
          </cell>
          <cell r="DG91">
            <v>0</v>
          </cell>
          <cell r="DK91">
            <v>0</v>
          </cell>
          <cell r="DL91">
            <v>0</v>
          </cell>
          <cell r="DN91">
            <v>0</v>
          </cell>
          <cell r="DP91">
            <v>99150</v>
          </cell>
          <cell r="DQ91">
            <v>113220</v>
          </cell>
          <cell r="DR91">
            <v>-14070</v>
          </cell>
          <cell r="DT91">
            <v>0</v>
          </cell>
          <cell r="EC91">
            <v>-82</v>
          </cell>
        </row>
        <row r="92">
          <cell r="A92">
            <v>83</v>
          </cell>
          <cell r="B92">
            <v>83</v>
          </cell>
          <cell r="C92" t="str">
            <v>EAST BRIDGEWATER</v>
          </cell>
          <cell r="D92">
            <v>14</v>
          </cell>
          <cell r="E92">
            <v>187514</v>
          </cell>
          <cell r="F92">
            <v>0</v>
          </cell>
          <cell r="G92">
            <v>13132</v>
          </cell>
          <cell r="H92">
            <v>200646</v>
          </cell>
          <cell r="J92">
            <v>13132</v>
          </cell>
          <cell r="K92">
            <v>19885.075594280846</v>
          </cell>
          <cell r="L92">
            <v>33017.075594280846</v>
          </cell>
          <cell r="N92">
            <v>167628.92440571915</v>
          </cell>
          <cell r="P92">
            <v>13132</v>
          </cell>
          <cell r="Q92">
            <v>0</v>
          </cell>
          <cell r="R92">
            <v>0</v>
          </cell>
          <cell r="S92">
            <v>0</v>
          </cell>
          <cell r="T92">
            <v>19885.075594280846</v>
          </cell>
          <cell r="U92">
            <v>33017.075594280846</v>
          </cell>
          <cell r="W92">
            <v>72343.600000000006</v>
          </cell>
          <cell r="AA92">
            <v>83</v>
          </cell>
          <cell r="AB92">
            <v>14</v>
          </cell>
          <cell r="AC92">
            <v>0</v>
          </cell>
          <cell r="AD92">
            <v>0</v>
          </cell>
          <cell r="AE92">
            <v>0</v>
          </cell>
          <cell r="AF92">
            <v>0</v>
          </cell>
          <cell r="AG92">
            <v>187514</v>
          </cell>
          <cell r="AH92">
            <v>0</v>
          </cell>
          <cell r="AI92">
            <v>0</v>
          </cell>
          <cell r="AJ92">
            <v>187514</v>
          </cell>
          <cell r="AK92">
            <v>0</v>
          </cell>
          <cell r="AL92">
            <v>13132</v>
          </cell>
          <cell r="AM92">
            <v>200646</v>
          </cell>
          <cell r="AN92">
            <v>0</v>
          </cell>
          <cell r="AO92">
            <v>0</v>
          </cell>
          <cell r="AP92">
            <v>0</v>
          </cell>
          <cell r="AQ92">
            <v>0</v>
          </cell>
          <cell r="AR92">
            <v>200646</v>
          </cell>
          <cell r="AS92">
            <v>198516.86022708172</v>
          </cell>
          <cell r="AT92">
            <v>83</v>
          </cell>
          <cell r="AU92">
            <v>0</v>
          </cell>
          <cell r="AV92">
            <v>0</v>
          </cell>
          <cell r="AW92">
            <v>0</v>
          </cell>
          <cell r="AX92">
            <v>0</v>
          </cell>
          <cell r="AY92">
            <v>0</v>
          </cell>
          <cell r="AZ92">
            <v>493357</v>
          </cell>
          <cell r="BI92">
            <v>0</v>
          </cell>
          <cell r="CA92">
            <v>83</v>
          </cell>
          <cell r="CB92">
            <v>83</v>
          </cell>
          <cell r="CC92" t="str">
            <v>EAST BRIDGEWATER</v>
          </cell>
          <cell r="CD92">
            <v>187514</v>
          </cell>
          <cell r="CE92">
            <v>167627</v>
          </cell>
          <cell r="CF92">
            <v>19887</v>
          </cell>
          <cell r="CG92">
            <v>30490.199999999997</v>
          </cell>
          <cell r="CH92">
            <v>8834.4</v>
          </cell>
          <cell r="CI92">
            <v>0</v>
          </cell>
          <cell r="CJ92">
            <v>59211.6</v>
          </cell>
          <cell r="CK92">
            <v>19885.075594280846</v>
          </cell>
          <cell r="DA92">
            <v>83</v>
          </cell>
          <cell r="DB92" t="str">
            <v>EAST BRIDGEWATER</v>
          </cell>
          <cell r="DG92">
            <v>0</v>
          </cell>
          <cell r="DK92">
            <v>0</v>
          </cell>
          <cell r="DL92">
            <v>0</v>
          </cell>
          <cell r="DN92">
            <v>0</v>
          </cell>
          <cell r="DP92">
            <v>19887</v>
          </cell>
          <cell r="DQ92">
            <v>33019</v>
          </cell>
          <cell r="DR92">
            <v>-13132</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T93">
            <v>84</v>
          </cell>
          <cell r="AU93">
            <v>0</v>
          </cell>
          <cell r="AV93">
            <v>0</v>
          </cell>
          <cell r="AW93">
            <v>0</v>
          </cell>
          <cell r="AX93">
            <v>0</v>
          </cell>
          <cell r="AY93">
            <v>0</v>
          </cell>
          <cell r="AZ93">
            <v>493357</v>
          </cell>
          <cell r="BI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T94">
            <v>85</v>
          </cell>
          <cell r="AU94">
            <v>0</v>
          </cell>
          <cell r="AV94">
            <v>0</v>
          </cell>
          <cell r="AW94">
            <v>0</v>
          </cell>
          <cell r="AX94">
            <v>0</v>
          </cell>
          <cell r="AY94">
            <v>0</v>
          </cell>
          <cell r="AZ94">
            <v>493357</v>
          </cell>
          <cell r="BI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127</v>
          </cell>
          <cell r="E95">
            <v>1598362</v>
          </cell>
          <cell r="F95">
            <v>0</v>
          </cell>
          <cell r="G95">
            <v>119126</v>
          </cell>
          <cell r="H95">
            <v>1717488</v>
          </cell>
          <cell r="J95">
            <v>119126</v>
          </cell>
          <cell r="K95">
            <v>163996.12904757835</v>
          </cell>
          <cell r="L95">
            <v>283122.12904757832</v>
          </cell>
          <cell r="N95">
            <v>1434365.8709524218</v>
          </cell>
          <cell r="P95">
            <v>119126</v>
          </cell>
          <cell r="Q95">
            <v>0</v>
          </cell>
          <cell r="R95">
            <v>0</v>
          </cell>
          <cell r="S95">
            <v>0</v>
          </cell>
          <cell r="T95">
            <v>163996.12904757835</v>
          </cell>
          <cell r="U95">
            <v>283122.12904757832</v>
          </cell>
          <cell r="W95">
            <v>374849.8</v>
          </cell>
          <cell r="AA95">
            <v>86</v>
          </cell>
          <cell r="AB95">
            <v>127</v>
          </cell>
          <cell r="AC95">
            <v>0</v>
          </cell>
          <cell r="AD95">
            <v>0</v>
          </cell>
          <cell r="AE95">
            <v>0</v>
          </cell>
          <cell r="AF95">
            <v>0</v>
          </cell>
          <cell r="AG95">
            <v>1598362</v>
          </cell>
          <cell r="AH95">
            <v>0</v>
          </cell>
          <cell r="AI95">
            <v>0</v>
          </cell>
          <cell r="AJ95">
            <v>1598362</v>
          </cell>
          <cell r="AK95">
            <v>0</v>
          </cell>
          <cell r="AL95">
            <v>119126</v>
          </cell>
          <cell r="AM95">
            <v>1717488</v>
          </cell>
          <cell r="AN95">
            <v>0</v>
          </cell>
          <cell r="AO95">
            <v>0</v>
          </cell>
          <cell r="AP95">
            <v>0</v>
          </cell>
          <cell r="AQ95">
            <v>0</v>
          </cell>
          <cell r="AR95">
            <v>1717488</v>
          </cell>
          <cell r="AS95">
            <v>1692056.25</v>
          </cell>
          <cell r="AT95">
            <v>86</v>
          </cell>
          <cell r="AU95">
            <v>0</v>
          </cell>
          <cell r="AV95">
            <v>0</v>
          </cell>
          <cell r="AW95">
            <v>0</v>
          </cell>
          <cell r="AX95">
            <v>0</v>
          </cell>
          <cell r="AY95">
            <v>0</v>
          </cell>
          <cell r="AZ95">
            <v>493357</v>
          </cell>
          <cell r="BI95">
            <v>0</v>
          </cell>
          <cell r="CA95">
            <v>86</v>
          </cell>
          <cell r="CB95">
            <v>87</v>
          </cell>
          <cell r="CC95" t="str">
            <v>EASTHAMPTON</v>
          </cell>
          <cell r="CD95">
            <v>1598362</v>
          </cell>
          <cell r="CE95">
            <v>1434350</v>
          </cell>
          <cell r="CF95">
            <v>164012</v>
          </cell>
          <cell r="CG95">
            <v>78427.8</v>
          </cell>
          <cell r="CH95">
            <v>13284</v>
          </cell>
          <cell r="CI95">
            <v>0</v>
          </cell>
          <cell r="CJ95">
            <v>255723.8</v>
          </cell>
          <cell r="CK95">
            <v>163996.12904757835</v>
          </cell>
          <cell r="DA95">
            <v>86</v>
          </cell>
          <cell r="DB95" t="str">
            <v>EASTHAMPTON</v>
          </cell>
          <cell r="DG95">
            <v>0</v>
          </cell>
          <cell r="DK95">
            <v>0</v>
          </cell>
          <cell r="DL95">
            <v>0</v>
          </cell>
          <cell r="DN95">
            <v>0</v>
          </cell>
          <cell r="DP95">
            <v>164012</v>
          </cell>
          <cell r="DQ95">
            <v>283138</v>
          </cell>
          <cell r="DR95">
            <v>-119126</v>
          </cell>
          <cell r="DT95">
            <v>0</v>
          </cell>
          <cell r="EC95">
            <v>-86</v>
          </cell>
        </row>
        <row r="96">
          <cell r="A96">
            <v>87</v>
          </cell>
          <cell r="B96">
            <v>85</v>
          </cell>
          <cell r="C96" t="str">
            <v>EAST LONGMEADOW</v>
          </cell>
          <cell r="D96">
            <v>11</v>
          </cell>
          <cell r="E96">
            <v>184328</v>
          </cell>
          <cell r="F96">
            <v>0</v>
          </cell>
          <cell r="G96">
            <v>10318</v>
          </cell>
          <cell r="H96">
            <v>194646</v>
          </cell>
          <cell r="J96">
            <v>10318</v>
          </cell>
          <cell r="K96">
            <v>12493.790896089868</v>
          </cell>
          <cell r="L96">
            <v>22811.790896089868</v>
          </cell>
          <cell r="N96">
            <v>171834.20910391014</v>
          </cell>
          <cell r="P96">
            <v>10318</v>
          </cell>
          <cell r="Q96">
            <v>0</v>
          </cell>
          <cell r="R96">
            <v>0</v>
          </cell>
          <cell r="S96">
            <v>0</v>
          </cell>
          <cell r="T96">
            <v>12493.790896089868</v>
          </cell>
          <cell r="U96">
            <v>22811.790896089868</v>
          </cell>
          <cell r="W96">
            <v>33023.4</v>
          </cell>
          <cell r="AA96">
            <v>87</v>
          </cell>
          <cell r="AB96">
            <v>11</v>
          </cell>
          <cell r="AC96">
            <v>0</v>
          </cell>
          <cell r="AD96">
            <v>0</v>
          </cell>
          <cell r="AE96">
            <v>0</v>
          </cell>
          <cell r="AF96">
            <v>0</v>
          </cell>
          <cell r="AG96">
            <v>184328</v>
          </cell>
          <cell r="AH96">
            <v>0</v>
          </cell>
          <cell r="AI96">
            <v>0</v>
          </cell>
          <cell r="AJ96">
            <v>184328</v>
          </cell>
          <cell r="AK96">
            <v>0</v>
          </cell>
          <cell r="AL96">
            <v>10318</v>
          </cell>
          <cell r="AM96">
            <v>194646</v>
          </cell>
          <cell r="AN96">
            <v>0</v>
          </cell>
          <cell r="AO96">
            <v>0</v>
          </cell>
          <cell r="AP96">
            <v>0</v>
          </cell>
          <cell r="AQ96">
            <v>0</v>
          </cell>
          <cell r="AR96">
            <v>194646</v>
          </cell>
          <cell r="AS96">
            <v>194646</v>
          </cell>
          <cell r="AT96">
            <v>87</v>
          </cell>
          <cell r="AU96">
            <v>0</v>
          </cell>
          <cell r="AV96">
            <v>0</v>
          </cell>
          <cell r="AW96">
            <v>0</v>
          </cell>
          <cell r="AX96">
            <v>0</v>
          </cell>
          <cell r="AY96">
            <v>0</v>
          </cell>
          <cell r="AZ96">
            <v>493357</v>
          </cell>
          <cell r="BI96">
            <v>0</v>
          </cell>
          <cell r="CA96">
            <v>87</v>
          </cell>
          <cell r="CB96">
            <v>85</v>
          </cell>
          <cell r="CC96" t="str">
            <v>EAST LONGMEADOW</v>
          </cell>
          <cell r="CD96">
            <v>184328</v>
          </cell>
          <cell r="CE96">
            <v>171833</v>
          </cell>
          <cell r="CF96">
            <v>12495</v>
          </cell>
          <cell r="CG96">
            <v>8744.4</v>
          </cell>
          <cell r="CH96">
            <v>1466</v>
          </cell>
          <cell r="CI96">
            <v>0</v>
          </cell>
          <cell r="CJ96">
            <v>22705.4</v>
          </cell>
          <cell r="CK96">
            <v>12493.790896089868</v>
          </cell>
          <cell r="DA96">
            <v>87</v>
          </cell>
          <cell r="DB96" t="str">
            <v>EAST LONGMEADOW</v>
          </cell>
          <cell r="DG96">
            <v>0</v>
          </cell>
          <cell r="DK96">
            <v>0</v>
          </cell>
          <cell r="DL96">
            <v>0</v>
          </cell>
          <cell r="DN96">
            <v>0</v>
          </cell>
          <cell r="DP96">
            <v>12495</v>
          </cell>
          <cell r="DQ96">
            <v>22813</v>
          </cell>
          <cell r="DR96">
            <v>-10318</v>
          </cell>
          <cell r="DT96">
            <v>0</v>
          </cell>
          <cell r="EC96">
            <v>-87</v>
          </cell>
        </row>
        <row r="97">
          <cell r="A97">
            <v>88</v>
          </cell>
          <cell r="B97">
            <v>88</v>
          </cell>
          <cell r="C97" t="str">
            <v>EASTON</v>
          </cell>
          <cell r="D97">
            <v>19</v>
          </cell>
          <cell r="E97">
            <v>306501</v>
          </cell>
          <cell r="F97">
            <v>0</v>
          </cell>
          <cell r="G97">
            <v>17822</v>
          </cell>
          <cell r="H97">
            <v>324323</v>
          </cell>
          <cell r="J97">
            <v>17822</v>
          </cell>
          <cell r="K97">
            <v>39463.18089603672</v>
          </cell>
          <cell r="L97">
            <v>57285.18089603672</v>
          </cell>
          <cell r="N97">
            <v>267037.81910396327</v>
          </cell>
          <cell r="P97">
            <v>17822</v>
          </cell>
          <cell r="Q97">
            <v>0</v>
          </cell>
          <cell r="R97">
            <v>0</v>
          </cell>
          <cell r="S97">
            <v>0</v>
          </cell>
          <cell r="T97">
            <v>39463.18089603672</v>
          </cell>
          <cell r="U97">
            <v>57285.18089603672</v>
          </cell>
          <cell r="W97">
            <v>64424.6</v>
          </cell>
          <cell r="AA97">
            <v>88</v>
          </cell>
          <cell r="AB97">
            <v>19</v>
          </cell>
          <cell r="AC97">
            <v>0</v>
          </cell>
          <cell r="AD97">
            <v>0</v>
          </cell>
          <cell r="AE97">
            <v>0</v>
          </cell>
          <cell r="AF97">
            <v>0</v>
          </cell>
          <cell r="AG97">
            <v>306501</v>
          </cell>
          <cell r="AH97">
            <v>0</v>
          </cell>
          <cell r="AI97">
            <v>0</v>
          </cell>
          <cell r="AJ97">
            <v>306501</v>
          </cell>
          <cell r="AK97">
            <v>0</v>
          </cell>
          <cell r="AL97">
            <v>17822</v>
          </cell>
          <cell r="AM97">
            <v>324323</v>
          </cell>
          <cell r="AN97">
            <v>0</v>
          </cell>
          <cell r="AO97">
            <v>0</v>
          </cell>
          <cell r="AP97">
            <v>0</v>
          </cell>
          <cell r="AQ97">
            <v>0</v>
          </cell>
          <cell r="AR97">
            <v>324323</v>
          </cell>
          <cell r="AS97">
            <v>322364.86000000004</v>
          </cell>
          <cell r="AT97">
            <v>88</v>
          </cell>
          <cell r="AU97">
            <v>0</v>
          </cell>
          <cell r="AV97">
            <v>0</v>
          </cell>
          <cell r="AW97">
            <v>0</v>
          </cell>
          <cell r="AX97">
            <v>0</v>
          </cell>
          <cell r="AY97">
            <v>0</v>
          </cell>
          <cell r="AZ97">
            <v>493357</v>
          </cell>
          <cell r="BI97">
            <v>0</v>
          </cell>
          <cell r="CA97">
            <v>88</v>
          </cell>
          <cell r="CB97">
            <v>88</v>
          </cell>
          <cell r="CC97" t="str">
            <v>EASTON</v>
          </cell>
          <cell r="CD97">
            <v>306501</v>
          </cell>
          <cell r="CE97">
            <v>267034</v>
          </cell>
          <cell r="CF97">
            <v>39467</v>
          </cell>
          <cell r="CG97">
            <v>0</v>
          </cell>
          <cell r="CH97">
            <v>7135.6</v>
          </cell>
          <cell r="CI97">
            <v>0</v>
          </cell>
          <cell r="CJ97">
            <v>46602.6</v>
          </cell>
          <cell r="CK97">
            <v>39463.18089603672</v>
          </cell>
          <cell r="DA97">
            <v>88</v>
          </cell>
          <cell r="DB97" t="str">
            <v>EASTON</v>
          </cell>
          <cell r="DG97">
            <v>0</v>
          </cell>
          <cell r="DK97">
            <v>0</v>
          </cell>
          <cell r="DL97">
            <v>0</v>
          </cell>
          <cell r="DN97">
            <v>0</v>
          </cell>
          <cell r="DP97">
            <v>39467</v>
          </cell>
          <cell r="DQ97">
            <v>57289</v>
          </cell>
          <cell r="DR97">
            <v>-17822</v>
          </cell>
          <cell r="DT97">
            <v>0</v>
          </cell>
          <cell r="EC97">
            <v>-88</v>
          </cell>
        </row>
        <row r="98">
          <cell r="A98">
            <v>89</v>
          </cell>
          <cell r="B98">
            <v>89</v>
          </cell>
          <cell r="C98" t="str">
            <v>EDGARTOWN</v>
          </cell>
          <cell r="D98">
            <v>28</v>
          </cell>
          <cell r="E98">
            <v>776692</v>
          </cell>
          <cell r="F98">
            <v>0</v>
          </cell>
          <cell r="G98">
            <v>26264</v>
          </cell>
          <cell r="H98">
            <v>802956</v>
          </cell>
          <cell r="J98">
            <v>26264</v>
          </cell>
          <cell r="K98">
            <v>97666.548184591753</v>
          </cell>
          <cell r="L98">
            <v>123930.54818459175</v>
          </cell>
          <cell r="N98">
            <v>679025.45181540819</v>
          </cell>
          <cell r="P98">
            <v>26264</v>
          </cell>
          <cell r="Q98">
            <v>0</v>
          </cell>
          <cell r="R98">
            <v>0</v>
          </cell>
          <cell r="S98">
            <v>0</v>
          </cell>
          <cell r="T98">
            <v>97666.548184591753</v>
          </cell>
          <cell r="U98">
            <v>123930.54818459175</v>
          </cell>
          <cell r="W98">
            <v>123940</v>
          </cell>
          <cell r="AA98">
            <v>89</v>
          </cell>
          <cell r="AB98">
            <v>28</v>
          </cell>
          <cell r="AC98">
            <v>0</v>
          </cell>
          <cell r="AD98">
            <v>0</v>
          </cell>
          <cell r="AE98">
            <v>11</v>
          </cell>
          <cell r="AF98">
            <v>0</v>
          </cell>
          <cell r="AG98">
            <v>776692</v>
          </cell>
          <cell r="AH98">
            <v>0</v>
          </cell>
          <cell r="AI98">
            <v>0</v>
          </cell>
          <cell r="AJ98">
            <v>776692</v>
          </cell>
          <cell r="AK98">
            <v>0</v>
          </cell>
          <cell r="AL98">
            <v>26264</v>
          </cell>
          <cell r="AM98">
            <v>802956</v>
          </cell>
          <cell r="AN98">
            <v>0</v>
          </cell>
          <cell r="AO98">
            <v>0</v>
          </cell>
          <cell r="AP98">
            <v>0</v>
          </cell>
          <cell r="AQ98">
            <v>0</v>
          </cell>
          <cell r="AR98">
            <v>802956</v>
          </cell>
          <cell r="AS98">
            <v>840835.8</v>
          </cell>
          <cell r="AT98">
            <v>89</v>
          </cell>
          <cell r="AU98">
            <v>0</v>
          </cell>
          <cell r="AV98">
            <v>0</v>
          </cell>
          <cell r="AW98">
            <v>0</v>
          </cell>
          <cell r="AX98">
            <v>0</v>
          </cell>
          <cell r="AY98">
            <v>0</v>
          </cell>
          <cell r="AZ98">
            <v>493357</v>
          </cell>
          <cell r="BI98">
            <v>0</v>
          </cell>
          <cell r="CA98">
            <v>89</v>
          </cell>
          <cell r="CB98">
            <v>89</v>
          </cell>
          <cell r="CC98" t="str">
            <v>EDGARTOWN</v>
          </cell>
          <cell r="CD98">
            <v>776692</v>
          </cell>
          <cell r="CE98">
            <v>679016</v>
          </cell>
          <cell r="CF98">
            <v>97676</v>
          </cell>
          <cell r="CG98">
            <v>0</v>
          </cell>
          <cell r="CH98">
            <v>0</v>
          </cell>
          <cell r="CI98">
            <v>0</v>
          </cell>
          <cell r="CJ98">
            <v>97676</v>
          </cell>
          <cell r="CK98">
            <v>97666.548184591753</v>
          </cell>
          <cell r="DA98">
            <v>89</v>
          </cell>
          <cell r="DB98" t="str">
            <v>EDGARTOWN</v>
          </cell>
          <cell r="DG98">
            <v>0</v>
          </cell>
          <cell r="DK98">
            <v>0</v>
          </cell>
          <cell r="DL98">
            <v>0</v>
          </cell>
          <cell r="DN98">
            <v>0</v>
          </cell>
          <cell r="DP98">
            <v>97676</v>
          </cell>
          <cell r="DQ98">
            <v>123940</v>
          </cell>
          <cell r="DR98">
            <v>-26264</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T99">
            <v>90</v>
          </cell>
          <cell r="AU99">
            <v>0</v>
          </cell>
          <cell r="AV99">
            <v>0</v>
          </cell>
          <cell r="AW99">
            <v>0</v>
          </cell>
          <cell r="AX99">
            <v>0</v>
          </cell>
          <cell r="AY99">
            <v>0</v>
          </cell>
          <cell r="AZ99">
            <v>493357</v>
          </cell>
          <cell r="BI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2</v>
          </cell>
          <cell r="E100">
            <v>52628</v>
          </cell>
          <cell r="F100">
            <v>0</v>
          </cell>
          <cell r="G100">
            <v>1876</v>
          </cell>
          <cell r="H100">
            <v>54504</v>
          </cell>
          <cell r="J100">
            <v>1876</v>
          </cell>
          <cell r="K100">
            <v>0</v>
          </cell>
          <cell r="L100">
            <v>1876</v>
          </cell>
          <cell r="N100">
            <v>52628</v>
          </cell>
          <cell r="P100">
            <v>1876</v>
          </cell>
          <cell r="Q100">
            <v>0</v>
          </cell>
          <cell r="R100">
            <v>0</v>
          </cell>
          <cell r="S100">
            <v>0</v>
          </cell>
          <cell r="T100">
            <v>0</v>
          </cell>
          <cell r="U100">
            <v>1876</v>
          </cell>
          <cell r="W100">
            <v>9302.7999999999993</v>
          </cell>
          <cell r="AA100">
            <v>91</v>
          </cell>
          <cell r="AB100">
            <v>2</v>
          </cell>
          <cell r="AC100">
            <v>0</v>
          </cell>
          <cell r="AD100">
            <v>0</v>
          </cell>
          <cell r="AE100">
            <v>0</v>
          </cell>
          <cell r="AF100">
            <v>0</v>
          </cell>
          <cell r="AG100">
            <v>52628</v>
          </cell>
          <cell r="AH100">
            <v>0</v>
          </cell>
          <cell r="AI100">
            <v>0</v>
          </cell>
          <cell r="AJ100">
            <v>52628</v>
          </cell>
          <cell r="AK100">
            <v>0</v>
          </cell>
          <cell r="AL100">
            <v>1876</v>
          </cell>
          <cell r="AM100">
            <v>54504</v>
          </cell>
          <cell r="AN100">
            <v>0</v>
          </cell>
          <cell r="AO100">
            <v>0</v>
          </cell>
          <cell r="AP100">
            <v>0</v>
          </cell>
          <cell r="AQ100">
            <v>0</v>
          </cell>
          <cell r="AR100">
            <v>54504</v>
          </cell>
          <cell r="AS100">
            <v>54282.400000000001</v>
          </cell>
          <cell r="AT100">
            <v>91</v>
          </cell>
          <cell r="AU100">
            <v>0</v>
          </cell>
          <cell r="AV100">
            <v>0</v>
          </cell>
          <cell r="AW100">
            <v>0</v>
          </cell>
          <cell r="AX100">
            <v>0</v>
          </cell>
          <cell r="AY100">
            <v>0</v>
          </cell>
          <cell r="AZ100">
            <v>493357</v>
          </cell>
          <cell r="BI100">
            <v>0</v>
          </cell>
          <cell r="CA100">
            <v>91</v>
          </cell>
          <cell r="CB100">
            <v>91</v>
          </cell>
          <cell r="CC100" t="str">
            <v>ERVING</v>
          </cell>
          <cell r="CD100">
            <v>52628</v>
          </cell>
          <cell r="CE100">
            <v>77100</v>
          </cell>
          <cell r="CF100">
            <v>0</v>
          </cell>
          <cell r="CG100">
            <v>7426.7999999999993</v>
          </cell>
          <cell r="CH100">
            <v>0</v>
          </cell>
          <cell r="CI100">
            <v>0</v>
          </cell>
          <cell r="CJ100">
            <v>7426.7999999999993</v>
          </cell>
          <cell r="CK100">
            <v>0</v>
          </cell>
          <cell r="DA100">
            <v>91</v>
          </cell>
          <cell r="DB100" t="str">
            <v>ERVING</v>
          </cell>
          <cell r="DG100">
            <v>0</v>
          </cell>
          <cell r="DK100">
            <v>0</v>
          </cell>
          <cell r="DL100">
            <v>0</v>
          </cell>
          <cell r="DN100">
            <v>0</v>
          </cell>
          <cell r="DP100">
            <v>0</v>
          </cell>
          <cell r="DQ100">
            <v>0</v>
          </cell>
          <cell r="DR100">
            <v>0</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T101">
            <v>92</v>
          </cell>
          <cell r="AU101">
            <v>0</v>
          </cell>
          <cell r="AV101">
            <v>0</v>
          </cell>
          <cell r="AW101">
            <v>0</v>
          </cell>
          <cell r="AX101">
            <v>0</v>
          </cell>
          <cell r="AY101">
            <v>0</v>
          </cell>
          <cell r="AZ101">
            <v>493357</v>
          </cell>
          <cell r="BI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685</v>
          </cell>
          <cell r="E102">
            <v>9751581</v>
          </cell>
          <cell r="F102">
            <v>0</v>
          </cell>
          <cell r="G102">
            <v>642530</v>
          </cell>
          <cell r="H102">
            <v>10394111</v>
          </cell>
          <cell r="J102">
            <v>642530</v>
          </cell>
          <cell r="K102">
            <v>1767630.9350691845</v>
          </cell>
          <cell r="L102">
            <v>2410160.9350691848</v>
          </cell>
          <cell r="N102">
            <v>7983950.0649308152</v>
          </cell>
          <cell r="P102">
            <v>642530</v>
          </cell>
          <cell r="Q102">
            <v>0</v>
          </cell>
          <cell r="R102">
            <v>0</v>
          </cell>
          <cell r="S102">
            <v>0</v>
          </cell>
          <cell r="T102">
            <v>1767630.9350691845</v>
          </cell>
          <cell r="U102">
            <v>2410160.9350691848</v>
          </cell>
          <cell r="W102">
            <v>2410332</v>
          </cell>
          <cell r="AA102">
            <v>93</v>
          </cell>
          <cell r="AB102">
            <v>685</v>
          </cell>
          <cell r="AC102">
            <v>0</v>
          </cell>
          <cell r="AD102">
            <v>0</v>
          </cell>
          <cell r="AE102">
            <v>187</v>
          </cell>
          <cell r="AF102">
            <v>0</v>
          </cell>
          <cell r="AG102">
            <v>9751581</v>
          </cell>
          <cell r="AH102">
            <v>0</v>
          </cell>
          <cell r="AI102">
            <v>0</v>
          </cell>
          <cell r="AJ102">
            <v>9751581</v>
          </cell>
          <cell r="AK102">
            <v>0</v>
          </cell>
          <cell r="AL102">
            <v>642530</v>
          </cell>
          <cell r="AM102">
            <v>10394111</v>
          </cell>
          <cell r="AN102">
            <v>0</v>
          </cell>
          <cell r="AO102">
            <v>0</v>
          </cell>
          <cell r="AP102">
            <v>0</v>
          </cell>
          <cell r="AQ102">
            <v>0</v>
          </cell>
          <cell r="AR102">
            <v>10394111</v>
          </cell>
          <cell r="AS102">
            <v>10347167.369085653</v>
          </cell>
          <cell r="AT102">
            <v>93</v>
          </cell>
          <cell r="AU102">
            <v>0</v>
          </cell>
          <cell r="AV102">
            <v>0</v>
          </cell>
          <cell r="AW102">
            <v>0</v>
          </cell>
          <cell r="AX102">
            <v>0</v>
          </cell>
          <cell r="AY102">
            <v>0</v>
          </cell>
          <cell r="AZ102">
            <v>493357</v>
          </cell>
          <cell r="BI102">
            <v>0</v>
          </cell>
          <cell r="CA102">
            <v>93</v>
          </cell>
          <cell r="CB102">
            <v>93</v>
          </cell>
          <cell r="CC102" t="str">
            <v>EVERETT</v>
          </cell>
          <cell r="CD102">
            <v>9751581</v>
          </cell>
          <cell r="CE102">
            <v>7983779</v>
          </cell>
          <cell r="CF102">
            <v>1767802</v>
          </cell>
          <cell r="CG102">
            <v>0</v>
          </cell>
          <cell r="CH102">
            <v>0</v>
          </cell>
          <cell r="CI102">
            <v>0</v>
          </cell>
          <cell r="CJ102">
            <v>1767802</v>
          </cell>
          <cell r="CK102">
            <v>1767630.9350691845</v>
          </cell>
          <cell r="DA102">
            <v>93</v>
          </cell>
          <cell r="DB102" t="str">
            <v>EVERETT</v>
          </cell>
          <cell r="DG102">
            <v>0</v>
          </cell>
          <cell r="DK102">
            <v>0</v>
          </cell>
          <cell r="DL102">
            <v>0</v>
          </cell>
          <cell r="DN102">
            <v>0</v>
          </cell>
          <cell r="DP102">
            <v>1767802</v>
          </cell>
          <cell r="DQ102">
            <v>2410332</v>
          </cell>
          <cell r="DR102">
            <v>-642530</v>
          </cell>
          <cell r="DT102">
            <v>0</v>
          </cell>
          <cell r="EC102">
            <v>-93</v>
          </cell>
        </row>
        <row r="103">
          <cell r="A103">
            <v>94</v>
          </cell>
          <cell r="B103">
            <v>94</v>
          </cell>
          <cell r="C103" t="str">
            <v>FAIRHAVEN</v>
          </cell>
          <cell r="D103">
            <v>1</v>
          </cell>
          <cell r="E103">
            <v>12853</v>
          </cell>
          <cell r="F103">
            <v>0</v>
          </cell>
          <cell r="G103">
            <v>938</v>
          </cell>
          <cell r="H103">
            <v>13791</v>
          </cell>
          <cell r="J103">
            <v>938</v>
          </cell>
          <cell r="K103">
            <v>0</v>
          </cell>
          <cell r="L103">
            <v>938</v>
          </cell>
          <cell r="N103">
            <v>12853</v>
          </cell>
          <cell r="P103">
            <v>938</v>
          </cell>
          <cell r="Q103">
            <v>0</v>
          </cell>
          <cell r="R103">
            <v>0</v>
          </cell>
          <cell r="S103">
            <v>0</v>
          </cell>
          <cell r="T103">
            <v>0</v>
          </cell>
          <cell r="U103">
            <v>938</v>
          </cell>
          <cell r="W103">
            <v>22830.400000000001</v>
          </cell>
          <cell r="AA103">
            <v>94</v>
          </cell>
          <cell r="AB103">
            <v>1</v>
          </cell>
          <cell r="AC103">
            <v>0</v>
          </cell>
          <cell r="AD103">
            <v>0</v>
          </cell>
          <cell r="AE103">
            <v>0</v>
          </cell>
          <cell r="AF103">
            <v>0</v>
          </cell>
          <cell r="AG103">
            <v>12853</v>
          </cell>
          <cell r="AH103">
            <v>0</v>
          </cell>
          <cell r="AI103">
            <v>0</v>
          </cell>
          <cell r="AJ103">
            <v>12853</v>
          </cell>
          <cell r="AK103">
            <v>0</v>
          </cell>
          <cell r="AL103">
            <v>938</v>
          </cell>
          <cell r="AM103">
            <v>13791</v>
          </cell>
          <cell r="AN103">
            <v>0</v>
          </cell>
          <cell r="AO103">
            <v>0</v>
          </cell>
          <cell r="AP103">
            <v>0</v>
          </cell>
          <cell r="AQ103">
            <v>0</v>
          </cell>
          <cell r="AR103">
            <v>13791</v>
          </cell>
          <cell r="AS103">
            <v>13790</v>
          </cell>
          <cell r="AT103">
            <v>94</v>
          </cell>
          <cell r="AU103">
            <v>0</v>
          </cell>
          <cell r="AV103">
            <v>0</v>
          </cell>
          <cell r="AW103">
            <v>0</v>
          </cell>
          <cell r="AX103">
            <v>0</v>
          </cell>
          <cell r="AY103">
            <v>0</v>
          </cell>
          <cell r="AZ103">
            <v>493357</v>
          </cell>
          <cell r="BI103">
            <v>0</v>
          </cell>
          <cell r="CA103">
            <v>94</v>
          </cell>
          <cell r="CB103">
            <v>94</v>
          </cell>
          <cell r="CC103" t="str">
            <v>FAIRHAVEN</v>
          </cell>
          <cell r="CD103">
            <v>12853</v>
          </cell>
          <cell r="CE103">
            <v>48511</v>
          </cell>
          <cell r="CF103">
            <v>0</v>
          </cell>
          <cell r="CG103">
            <v>0</v>
          </cell>
          <cell r="CH103">
            <v>21892.400000000001</v>
          </cell>
          <cell r="CI103">
            <v>0</v>
          </cell>
          <cell r="CJ103">
            <v>21892.400000000001</v>
          </cell>
          <cell r="CK103">
            <v>0</v>
          </cell>
          <cell r="DA103">
            <v>94</v>
          </cell>
          <cell r="DB103" t="str">
            <v>FAIRHAVEN</v>
          </cell>
          <cell r="DG103">
            <v>0</v>
          </cell>
          <cell r="DK103">
            <v>0</v>
          </cell>
          <cell r="DL103">
            <v>0</v>
          </cell>
          <cell r="DN103">
            <v>0</v>
          </cell>
          <cell r="DP103">
            <v>0</v>
          </cell>
          <cell r="DQ103">
            <v>0</v>
          </cell>
          <cell r="DR103">
            <v>0</v>
          </cell>
          <cell r="DT103">
            <v>0</v>
          </cell>
          <cell r="EC103">
            <v>-94</v>
          </cell>
        </row>
        <row r="104">
          <cell r="A104">
            <v>95</v>
          </cell>
          <cell r="B104">
            <v>95</v>
          </cell>
          <cell r="C104" t="str">
            <v>FALL RIVER</v>
          </cell>
          <cell r="D104">
            <v>1893</v>
          </cell>
          <cell r="E104">
            <v>25769634</v>
          </cell>
          <cell r="F104">
            <v>0</v>
          </cell>
          <cell r="G104">
            <v>1775634</v>
          </cell>
          <cell r="H104">
            <v>27545268</v>
          </cell>
          <cell r="J104">
            <v>1775634</v>
          </cell>
          <cell r="K104">
            <v>3199038.4086293178</v>
          </cell>
          <cell r="L104">
            <v>4974672.4086293178</v>
          </cell>
          <cell r="N104">
            <v>22570595.591370683</v>
          </cell>
          <cell r="P104">
            <v>1775634</v>
          </cell>
          <cell r="Q104">
            <v>0</v>
          </cell>
          <cell r="R104">
            <v>0</v>
          </cell>
          <cell r="S104">
            <v>0</v>
          </cell>
          <cell r="T104">
            <v>3199038.4086293178</v>
          </cell>
          <cell r="U104">
            <v>4974672.4086293178</v>
          </cell>
          <cell r="W104">
            <v>6798577.2000000002</v>
          </cell>
          <cell r="AA104">
            <v>95</v>
          </cell>
          <cell r="AB104">
            <v>1893</v>
          </cell>
          <cell r="AC104">
            <v>0</v>
          </cell>
          <cell r="AD104">
            <v>0</v>
          </cell>
          <cell r="AE104">
            <v>0</v>
          </cell>
          <cell r="AF104">
            <v>0</v>
          </cell>
          <cell r="AG104">
            <v>25769634</v>
          </cell>
          <cell r="AH104">
            <v>0</v>
          </cell>
          <cell r="AI104">
            <v>0</v>
          </cell>
          <cell r="AJ104">
            <v>25769634</v>
          </cell>
          <cell r="AK104">
            <v>0</v>
          </cell>
          <cell r="AL104">
            <v>1775634</v>
          </cell>
          <cell r="AM104">
            <v>27545268</v>
          </cell>
          <cell r="AN104">
            <v>0</v>
          </cell>
          <cell r="AO104">
            <v>0</v>
          </cell>
          <cell r="AP104">
            <v>0</v>
          </cell>
          <cell r="AQ104">
            <v>0</v>
          </cell>
          <cell r="AR104">
            <v>27545268</v>
          </cell>
          <cell r="AS104">
            <v>27316180.069999997</v>
          </cell>
          <cell r="AT104">
            <v>95</v>
          </cell>
          <cell r="AU104">
            <v>0</v>
          </cell>
          <cell r="AV104">
            <v>0</v>
          </cell>
          <cell r="AW104">
            <v>0</v>
          </cell>
          <cell r="AX104">
            <v>0</v>
          </cell>
          <cell r="AY104">
            <v>0</v>
          </cell>
          <cell r="AZ104">
            <v>493357</v>
          </cell>
          <cell r="BI104">
            <v>0</v>
          </cell>
          <cell r="CA104">
            <v>95</v>
          </cell>
          <cell r="CB104">
            <v>95</v>
          </cell>
          <cell r="CC104" t="str">
            <v>FALL RIVER</v>
          </cell>
          <cell r="CD104">
            <v>25769634</v>
          </cell>
          <cell r="CE104">
            <v>22570286</v>
          </cell>
          <cell r="CF104">
            <v>3199348</v>
          </cell>
          <cell r="CG104">
            <v>879909.6</v>
          </cell>
          <cell r="CH104">
            <v>943685.60000000009</v>
          </cell>
          <cell r="CI104">
            <v>0</v>
          </cell>
          <cell r="CJ104">
            <v>5022943.2</v>
          </cell>
          <cell r="CK104">
            <v>3199038.4086293178</v>
          </cell>
          <cell r="DA104">
            <v>95</v>
          </cell>
          <cell r="DB104" t="str">
            <v>FALL RIVER</v>
          </cell>
          <cell r="DG104">
            <v>0</v>
          </cell>
          <cell r="DK104">
            <v>0</v>
          </cell>
          <cell r="DL104">
            <v>0</v>
          </cell>
          <cell r="DN104">
            <v>0</v>
          </cell>
          <cell r="DP104">
            <v>3199348</v>
          </cell>
          <cell r="DQ104">
            <v>4974982</v>
          </cell>
          <cell r="DR104">
            <v>-1775634</v>
          </cell>
          <cell r="DT104">
            <v>0</v>
          </cell>
          <cell r="EC104">
            <v>-95</v>
          </cell>
        </row>
        <row r="105">
          <cell r="A105">
            <v>96</v>
          </cell>
          <cell r="B105">
            <v>96</v>
          </cell>
          <cell r="C105" t="str">
            <v>FALMOUTH</v>
          </cell>
          <cell r="D105">
            <v>123</v>
          </cell>
          <cell r="E105">
            <v>2327248</v>
          </cell>
          <cell r="F105">
            <v>0</v>
          </cell>
          <cell r="G105">
            <v>115374</v>
          </cell>
          <cell r="H105">
            <v>2442622</v>
          </cell>
          <cell r="J105">
            <v>115374</v>
          </cell>
          <cell r="K105">
            <v>350537.07628916536</v>
          </cell>
          <cell r="L105">
            <v>465911.07628916536</v>
          </cell>
          <cell r="N105">
            <v>1976710.9237108347</v>
          </cell>
          <cell r="P105">
            <v>115374</v>
          </cell>
          <cell r="Q105">
            <v>0</v>
          </cell>
          <cell r="R105">
            <v>0</v>
          </cell>
          <cell r="S105">
            <v>0</v>
          </cell>
          <cell r="T105">
            <v>350537.07628916536</v>
          </cell>
          <cell r="U105">
            <v>465911.07628916536</v>
          </cell>
          <cell r="W105">
            <v>673596.8</v>
          </cell>
          <cell r="AA105">
            <v>96</v>
          </cell>
          <cell r="AB105">
            <v>123</v>
          </cell>
          <cell r="AC105">
            <v>0</v>
          </cell>
          <cell r="AD105">
            <v>0</v>
          </cell>
          <cell r="AE105">
            <v>2</v>
          </cell>
          <cell r="AF105">
            <v>0</v>
          </cell>
          <cell r="AG105">
            <v>2327248</v>
          </cell>
          <cell r="AH105">
            <v>0</v>
          </cell>
          <cell r="AI105">
            <v>0</v>
          </cell>
          <cell r="AJ105">
            <v>2327248</v>
          </cell>
          <cell r="AK105">
            <v>0</v>
          </cell>
          <cell r="AL105">
            <v>115374</v>
          </cell>
          <cell r="AM105">
            <v>2442622</v>
          </cell>
          <cell r="AN105">
            <v>0</v>
          </cell>
          <cell r="AO105">
            <v>0</v>
          </cell>
          <cell r="AP105">
            <v>0</v>
          </cell>
          <cell r="AQ105">
            <v>0</v>
          </cell>
          <cell r="AR105">
            <v>2442622</v>
          </cell>
          <cell r="AS105">
            <v>2442265</v>
          </cell>
          <cell r="AT105">
            <v>96</v>
          </cell>
          <cell r="AU105">
            <v>0</v>
          </cell>
          <cell r="AV105">
            <v>0</v>
          </cell>
          <cell r="AW105">
            <v>0</v>
          </cell>
          <cell r="AX105">
            <v>0</v>
          </cell>
          <cell r="AY105">
            <v>0</v>
          </cell>
          <cell r="AZ105">
            <v>493357</v>
          </cell>
          <cell r="BI105">
            <v>0</v>
          </cell>
          <cell r="CA105">
            <v>96</v>
          </cell>
          <cell r="CB105">
            <v>96</v>
          </cell>
          <cell r="CC105" t="str">
            <v>FALMOUTH</v>
          </cell>
          <cell r="CD105">
            <v>2327248</v>
          </cell>
          <cell r="CE105">
            <v>1976677</v>
          </cell>
          <cell r="CF105">
            <v>350571</v>
          </cell>
          <cell r="CG105">
            <v>70878.599999999991</v>
          </cell>
          <cell r="CH105">
            <v>136773.20000000001</v>
          </cell>
          <cell r="CI105">
            <v>0</v>
          </cell>
          <cell r="CJ105">
            <v>558222.80000000005</v>
          </cell>
          <cell r="CK105">
            <v>350537.07628916536</v>
          </cell>
          <cell r="DA105">
            <v>96</v>
          </cell>
          <cell r="DB105" t="str">
            <v>FALMOUTH</v>
          </cell>
          <cell r="DG105">
            <v>0</v>
          </cell>
          <cell r="DK105">
            <v>0</v>
          </cell>
          <cell r="DL105">
            <v>0</v>
          </cell>
          <cell r="DN105">
            <v>0</v>
          </cell>
          <cell r="DP105">
            <v>350571</v>
          </cell>
          <cell r="DQ105">
            <v>465945</v>
          </cell>
          <cell r="DR105">
            <v>-115374</v>
          </cell>
          <cell r="DT105">
            <v>0</v>
          </cell>
          <cell r="EC105">
            <v>-96</v>
          </cell>
        </row>
        <row r="106">
          <cell r="A106">
            <v>97</v>
          </cell>
          <cell r="B106">
            <v>97</v>
          </cell>
          <cell r="C106" t="str">
            <v>FITCHBURG</v>
          </cell>
          <cell r="D106">
            <v>242</v>
          </cell>
          <cell r="E106">
            <v>3375076</v>
          </cell>
          <cell r="F106">
            <v>0</v>
          </cell>
          <cell r="G106">
            <v>226996</v>
          </cell>
          <cell r="H106">
            <v>3602072</v>
          </cell>
          <cell r="J106">
            <v>226996</v>
          </cell>
          <cell r="K106">
            <v>607989.16100725508</v>
          </cell>
          <cell r="L106">
            <v>834985.16100725508</v>
          </cell>
          <cell r="N106">
            <v>2767086.8389927447</v>
          </cell>
          <cell r="P106">
            <v>226996</v>
          </cell>
          <cell r="Q106">
            <v>0</v>
          </cell>
          <cell r="R106">
            <v>0</v>
          </cell>
          <cell r="S106">
            <v>0</v>
          </cell>
          <cell r="T106">
            <v>607989.16100725508</v>
          </cell>
          <cell r="U106">
            <v>834985.16100725508</v>
          </cell>
          <cell r="W106">
            <v>1078154.6000000001</v>
          </cell>
          <cell r="AA106">
            <v>97</v>
          </cell>
          <cell r="AB106">
            <v>242</v>
          </cell>
          <cell r="AC106">
            <v>0</v>
          </cell>
          <cell r="AD106">
            <v>0</v>
          </cell>
          <cell r="AE106">
            <v>0</v>
          </cell>
          <cell r="AF106">
            <v>0</v>
          </cell>
          <cell r="AG106">
            <v>3375076</v>
          </cell>
          <cell r="AH106">
            <v>0</v>
          </cell>
          <cell r="AI106">
            <v>0</v>
          </cell>
          <cell r="AJ106">
            <v>3375076</v>
          </cell>
          <cell r="AK106">
            <v>0</v>
          </cell>
          <cell r="AL106">
            <v>226996</v>
          </cell>
          <cell r="AM106">
            <v>3602072</v>
          </cell>
          <cell r="AN106">
            <v>0</v>
          </cell>
          <cell r="AO106">
            <v>0</v>
          </cell>
          <cell r="AP106">
            <v>0</v>
          </cell>
          <cell r="AQ106">
            <v>0</v>
          </cell>
          <cell r="AR106">
            <v>3602072</v>
          </cell>
          <cell r="AS106">
            <v>3585926.44</v>
          </cell>
          <cell r="AT106">
            <v>97</v>
          </cell>
          <cell r="AU106">
            <v>0</v>
          </cell>
          <cell r="AV106">
            <v>0</v>
          </cell>
          <cell r="AW106">
            <v>0</v>
          </cell>
          <cell r="AX106">
            <v>0</v>
          </cell>
          <cell r="AY106">
            <v>0</v>
          </cell>
          <cell r="AZ106">
            <v>493357</v>
          </cell>
          <cell r="BI106">
            <v>0</v>
          </cell>
          <cell r="CA106">
            <v>97</v>
          </cell>
          <cell r="CB106">
            <v>97</v>
          </cell>
          <cell r="CC106" t="str">
            <v>FITCHBURG</v>
          </cell>
          <cell r="CD106">
            <v>3375076</v>
          </cell>
          <cell r="CE106">
            <v>2767028</v>
          </cell>
          <cell r="CF106">
            <v>608048</v>
          </cell>
          <cell r="CG106">
            <v>137353.79999999999</v>
          </cell>
          <cell r="CH106">
            <v>105756.8</v>
          </cell>
          <cell r="CI106">
            <v>0</v>
          </cell>
          <cell r="CJ106">
            <v>851158.60000000009</v>
          </cell>
          <cell r="CK106">
            <v>607989.16100725508</v>
          </cell>
          <cell r="DA106">
            <v>97</v>
          </cell>
          <cell r="DB106" t="str">
            <v>FITCHBURG</v>
          </cell>
          <cell r="DG106">
            <v>0</v>
          </cell>
          <cell r="DK106">
            <v>0</v>
          </cell>
          <cell r="DL106">
            <v>0</v>
          </cell>
          <cell r="DN106">
            <v>0</v>
          </cell>
          <cell r="DP106">
            <v>608048</v>
          </cell>
          <cell r="DQ106">
            <v>835044</v>
          </cell>
          <cell r="DR106">
            <v>-226996</v>
          </cell>
          <cell r="DT106">
            <v>0</v>
          </cell>
          <cell r="EC106">
            <v>-97</v>
          </cell>
        </row>
        <row r="107">
          <cell r="A107">
            <v>98</v>
          </cell>
          <cell r="B107">
            <v>98</v>
          </cell>
          <cell r="C107" t="str">
            <v>FLORIDA</v>
          </cell>
          <cell r="D107">
            <v>1</v>
          </cell>
          <cell r="E107">
            <v>26614</v>
          </cell>
          <cell r="F107">
            <v>0</v>
          </cell>
          <cell r="G107">
            <v>938</v>
          </cell>
          <cell r="H107">
            <v>27552</v>
          </cell>
          <cell r="J107">
            <v>938</v>
          </cell>
          <cell r="K107">
            <v>607.94116565207196</v>
          </cell>
          <cell r="L107">
            <v>1545.941165652072</v>
          </cell>
          <cell r="N107">
            <v>26006.058834347928</v>
          </cell>
          <cell r="P107">
            <v>938</v>
          </cell>
          <cell r="Q107">
            <v>0</v>
          </cell>
          <cell r="R107">
            <v>0</v>
          </cell>
          <cell r="S107">
            <v>0</v>
          </cell>
          <cell r="T107">
            <v>607.94116565207196</v>
          </cell>
          <cell r="U107">
            <v>1545.941165652072</v>
          </cell>
          <cell r="W107">
            <v>19967.2</v>
          </cell>
          <cell r="AA107">
            <v>98</v>
          </cell>
          <cell r="AB107">
            <v>1</v>
          </cell>
          <cell r="AC107">
            <v>0</v>
          </cell>
          <cell r="AD107">
            <v>0</v>
          </cell>
          <cell r="AE107">
            <v>0</v>
          </cell>
          <cell r="AF107">
            <v>0</v>
          </cell>
          <cell r="AG107">
            <v>26614</v>
          </cell>
          <cell r="AH107">
            <v>0</v>
          </cell>
          <cell r="AI107">
            <v>0</v>
          </cell>
          <cell r="AJ107">
            <v>26614</v>
          </cell>
          <cell r="AK107">
            <v>0</v>
          </cell>
          <cell r="AL107">
            <v>938</v>
          </cell>
          <cell r="AM107">
            <v>27552</v>
          </cell>
          <cell r="AN107">
            <v>0</v>
          </cell>
          <cell r="AO107">
            <v>0</v>
          </cell>
          <cell r="AP107">
            <v>0</v>
          </cell>
          <cell r="AQ107">
            <v>0</v>
          </cell>
          <cell r="AR107">
            <v>27552</v>
          </cell>
          <cell r="AS107">
            <v>27470</v>
          </cell>
          <cell r="AT107">
            <v>98</v>
          </cell>
          <cell r="AU107">
            <v>0</v>
          </cell>
          <cell r="AV107">
            <v>0</v>
          </cell>
          <cell r="AW107">
            <v>0</v>
          </cell>
          <cell r="AX107">
            <v>0</v>
          </cell>
          <cell r="AY107">
            <v>0</v>
          </cell>
          <cell r="AZ107">
            <v>493357</v>
          </cell>
          <cell r="BI107">
            <v>0</v>
          </cell>
          <cell r="CA107">
            <v>98</v>
          </cell>
          <cell r="CB107">
            <v>98</v>
          </cell>
          <cell r="CC107" t="str">
            <v>FLORIDA</v>
          </cell>
          <cell r="CD107">
            <v>26614</v>
          </cell>
          <cell r="CE107">
            <v>26006</v>
          </cell>
          <cell r="CF107">
            <v>608</v>
          </cell>
          <cell r="CG107">
            <v>0</v>
          </cell>
          <cell r="CH107">
            <v>18421.2</v>
          </cell>
          <cell r="CI107">
            <v>0</v>
          </cell>
          <cell r="CJ107">
            <v>19029.2</v>
          </cell>
          <cell r="CK107">
            <v>607.94116565207196</v>
          </cell>
          <cell r="DA107">
            <v>98</v>
          </cell>
          <cell r="DB107" t="str">
            <v>FLORIDA</v>
          </cell>
          <cell r="DG107">
            <v>0</v>
          </cell>
          <cell r="DK107">
            <v>0</v>
          </cell>
          <cell r="DL107">
            <v>0</v>
          </cell>
          <cell r="DN107">
            <v>0</v>
          </cell>
          <cell r="DP107">
            <v>608</v>
          </cell>
          <cell r="DQ107">
            <v>1546</v>
          </cell>
          <cell r="DR107">
            <v>-938</v>
          </cell>
          <cell r="DT107">
            <v>0</v>
          </cell>
          <cell r="EC107">
            <v>-98</v>
          </cell>
        </row>
        <row r="108">
          <cell r="A108">
            <v>99</v>
          </cell>
          <cell r="B108">
            <v>99</v>
          </cell>
          <cell r="C108" t="str">
            <v>FOXBOROUGH</v>
          </cell>
          <cell r="D108">
            <v>117</v>
          </cell>
          <cell r="E108">
            <v>2070549</v>
          </cell>
          <cell r="F108">
            <v>0</v>
          </cell>
          <cell r="G108">
            <v>109746</v>
          </cell>
          <cell r="H108">
            <v>2180295</v>
          </cell>
          <cell r="J108">
            <v>109746</v>
          </cell>
          <cell r="K108">
            <v>136292.81007462388</v>
          </cell>
          <cell r="L108">
            <v>246038.81007462388</v>
          </cell>
          <cell r="N108">
            <v>1934256.1899253761</v>
          </cell>
          <cell r="P108">
            <v>109746</v>
          </cell>
          <cell r="Q108">
            <v>0</v>
          </cell>
          <cell r="R108">
            <v>0</v>
          </cell>
          <cell r="S108">
            <v>0</v>
          </cell>
          <cell r="T108">
            <v>136292.81007462388</v>
          </cell>
          <cell r="U108">
            <v>246038.81007462388</v>
          </cell>
          <cell r="W108">
            <v>311682.40000000002</v>
          </cell>
          <cell r="AA108">
            <v>99</v>
          </cell>
          <cell r="AB108">
            <v>117</v>
          </cell>
          <cell r="AC108">
            <v>0</v>
          </cell>
          <cell r="AD108">
            <v>0</v>
          </cell>
          <cell r="AE108">
            <v>0</v>
          </cell>
          <cell r="AF108">
            <v>0</v>
          </cell>
          <cell r="AG108">
            <v>2070549</v>
          </cell>
          <cell r="AH108">
            <v>0</v>
          </cell>
          <cell r="AI108">
            <v>0</v>
          </cell>
          <cell r="AJ108">
            <v>2070549</v>
          </cell>
          <cell r="AK108">
            <v>0</v>
          </cell>
          <cell r="AL108">
            <v>109746</v>
          </cell>
          <cell r="AM108">
            <v>2180295</v>
          </cell>
          <cell r="AN108">
            <v>0</v>
          </cell>
          <cell r="AO108">
            <v>0</v>
          </cell>
          <cell r="AP108">
            <v>0</v>
          </cell>
          <cell r="AQ108">
            <v>0</v>
          </cell>
          <cell r="AR108">
            <v>2180295</v>
          </cell>
          <cell r="AS108">
            <v>2180295</v>
          </cell>
          <cell r="AT108">
            <v>99</v>
          </cell>
          <cell r="AU108">
            <v>0</v>
          </cell>
          <cell r="AV108">
            <v>0</v>
          </cell>
          <cell r="AW108">
            <v>0</v>
          </cell>
          <cell r="AX108">
            <v>0</v>
          </cell>
          <cell r="AY108">
            <v>0</v>
          </cell>
          <cell r="AZ108">
            <v>493357</v>
          </cell>
          <cell r="BI108">
            <v>0</v>
          </cell>
          <cell r="CA108">
            <v>99</v>
          </cell>
          <cell r="CB108">
            <v>99</v>
          </cell>
          <cell r="CC108" t="str">
            <v>FOXBOROUGH</v>
          </cell>
          <cell r="CD108">
            <v>2070549</v>
          </cell>
          <cell r="CE108">
            <v>1934243</v>
          </cell>
          <cell r="CF108">
            <v>136306</v>
          </cell>
          <cell r="CG108">
            <v>47958</v>
          </cell>
          <cell r="CH108">
            <v>17672.400000000001</v>
          </cell>
          <cell r="CI108">
            <v>0</v>
          </cell>
          <cell r="CJ108">
            <v>201936.4</v>
          </cell>
          <cell r="CK108">
            <v>136292.81007462388</v>
          </cell>
          <cell r="DA108">
            <v>99</v>
          </cell>
          <cell r="DB108" t="str">
            <v>FOXBOROUGH</v>
          </cell>
          <cell r="DG108">
            <v>0</v>
          </cell>
          <cell r="DK108">
            <v>0</v>
          </cell>
          <cell r="DL108">
            <v>0</v>
          </cell>
          <cell r="DN108">
            <v>0</v>
          </cell>
          <cell r="DP108">
            <v>136306</v>
          </cell>
          <cell r="DQ108">
            <v>246052</v>
          </cell>
          <cell r="DR108">
            <v>-109746</v>
          </cell>
          <cell r="DT108">
            <v>0</v>
          </cell>
          <cell r="EC108">
            <v>-99</v>
          </cell>
        </row>
        <row r="109">
          <cell r="A109">
            <v>100</v>
          </cell>
          <cell r="B109">
            <v>100</v>
          </cell>
          <cell r="C109" t="str">
            <v>FRAMINGHAM</v>
          </cell>
          <cell r="D109">
            <v>365</v>
          </cell>
          <cell r="E109">
            <v>5910232</v>
          </cell>
          <cell r="F109">
            <v>0</v>
          </cell>
          <cell r="G109">
            <v>342370</v>
          </cell>
          <cell r="H109">
            <v>6252602</v>
          </cell>
          <cell r="J109">
            <v>342370</v>
          </cell>
          <cell r="K109">
            <v>297861.17407252587</v>
          </cell>
          <cell r="L109">
            <v>640231.17407252593</v>
          </cell>
          <cell r="N109">
            <v>5612370.8259274736</v>
          </cell>
          <cell r="P109">
            <v>342370</v>
          </cell>
          <cell r="Q109">
            <v>0</v>
          </cell>
          <cell r="R109">
            <v>0</v>
          </cell>
          <cell r="S109">
            <v>0</v>
          </cell>
          <cell r="T109">
            <v>297861.17407252587</v>
          </cell>
          <cell r="U109">
            <v>640231.17407252593</v>
          </cell>
          <cell r="W109">
            <v>913018.6</v>
          </cell>
          <cell r="AA109">
            <v>100</v>
          </cell>
          <cell r="AB109">
            <v>365</v>
          </cell>
          <cell r="AC109">
            <v>0</v>
          </cell>
          <cell r="AD109">
            <v>0</v>
          </cell>
          <cell r="AE109">
            <v>1</v>
          </cell>
          <cell r="AF109">
            <v>0</v>
          </cell>
          <cell r="AG109">
            <v>5910232</v>
          </cell>
          <cell r="AH109">
            <v>0</v>
          </cell>
          <cell r="AI109">
            <v>0</v>
          </cell>
          <cell r="AJ109">
            <v>5910232</v>
          </cell>
          <cell r="AK109">
            <v>0</v>
          </cell>
          <cell r="AL109">
            <v>342370</v>
          </cell>
          <cell r="AM109">
            <v>6252602</v>
          </cell>
          <cell r="AN109">
            <v>0</v>
          </cell>
          <cell r="AO109">
            <v>0</v>
          </cell>
          <cell r="AP109">
            <v>0</v>
          </cell>
          <cell r="AQ109">
            <v>0</v>
          </cell>
          <cell r="AR109">
            <v>6252602</v>
          </cell>
          <cell r="AS109">
            <v>6171746.5170821603</v>
          </cell>
          <cell r="AT109">
            <v>100</v>
          </cell>
          <cell r="AU109">
            <v>0</v>
          </cell>
          <cell r="AV109">
            <v>0</v>
          </cell>
          <cell r="AW109">
            <v>0</v>
          </cell>
          <cell r="AX109">
            <v>0</v>
          </cell>
          <cell r="AY109">
            <v>0</v>
          </cell>
          <cell r="AZ109">
            <v>493357</v>
          </cell>
          <cell r="BI109">
            <v>0</v>
          </cell>
          <cell r="CA109">
            <v>100</v>
          </cell>
          <cell r="CB109">
            <v>100</v>
          </cell>
          <cell r="CC109" t="str">
            <v>FRAMINGHAM</v>
          </cell>
          <cell r="CD109">
            <v>5910232</v>
          </cell>
          <cell r="CE109">
            <v>5612342</v>
          </cell>
          <cell r="CF109">
            <v>297890</v>
          </cell>
          <cell r="CG109">
            <v>172554.6</v>
          </cell>
          <cell r="CH109">
            <v>100204</v>
          </cell>
          <cell r="CI109">
            <v>0</v>
          </cell>
          <cell r="CJ109">
            <v>570648.6</v>
          </cell>
          <cell r="CK109">
            <v>297861.17407252587</v>
          </cell>
          <cell r="DA109">
            <v>100</v>
          </cell>
          <cell r="DB109" t="str">
            <v>FRAMINGHAM</v>
          </cell>
          <cell r="DG109">
            <v>0</v>
          </cell>
          <cell r="DK109">
            <v>0</v>
          </cell>
          <cell r="DL109">
            <v>0</v>
          </cell>
          <cell r="DN109">
            <v>0</v>
          </cell>
          <cell r="DP109">
            <v>297890</v>
          </cell>
          <cell r="DQ109">
            <v>640260</v>
          </cell>
          <cell r="DR109">
            <v>-342370</v>
          </cell>
          <cell r="DT109">
            <v>0</v>
          </cell>
          <cell r="EC109">
            <v>-100</v>
          </cell>
        </row>
        <row r="110">
          <cell r="A110">
            <v>101</v>
          </cell>
          <cell r="B110">
            <v>101</v>
          </cell>
          <cell r="C110" t="str">
            <v>FRANKLIN</v>
          </cell>
          <cell r="D110">
            <v>358</v>
          </cell>
          <cell r="E110">
            <v>4689954</v>
          </cell>
          <cell r="F110">
            <v>0</v>
          </cell>
          <cell r="G110">
            <v>335804</v>
          </cell>
          <cell r="H110">
            <v>5025758</v>
          </cell>
          <cell r="J110">
            <v>335804</v>
          </cell>
          <cell r="K110">
            <v>29599.135502685254</v>
          </cell>
          <cell r="L110">
            <v>365403.13550268527</v>
          </cell>
          <cell r="N110">
            <v>4660354.8644973151</v>
          </cell>
          <cell r="P110">
            <v>335804</v>
          </cell>
          <cell r="Q110">
            <v>0</v>
          </cell>
          <cell r="R110">
            <v>0</v>
          </cell>
          <cell r="S110">
            <v>0</v>
          </cell>
          <cell r="T110">
            <v>29599.135502685254</v>
          </cell>
          <cell r="U110">
            <v>365403.13550268527</v>
          </cell>
          <cell r="W110">
            <v>802715.60000000009</v>
          </cell>
          <cell r="AA110">
            <v>101</v>
          </cell>
          <cell r="AB110">
            <v>358</v>
          </cell>
          <cell r="AC110">
            <v>0</v>
          </cell>
          <cell r="AD110">
            <v>0</v>
          </cell>
          <cell r="AE110">
            <v>0</v>
          </cell>
          <cell r="AF110">
            <v>0</v>
          </cell>
          <cell r="AG110">
            <v>4689954</v>
          </cell>
          <cell r="AH110">
            <v>0</v>
          </cell>
          <cell r="AI110">
            <v>0</v>
          </cell>
          <cell r="AJ110">
            <v>4689954</v>
          </cell>
          <cell r="AK110">
            <v>0</v>
          </cell>
          <cell r="AL110">
            <v>335804</v>
          </cell>
          <cell r="AM110">
            <v>5025758</v>
          </cell>
          <cell r="AN110">
            <v>0</v>
          </cell>
          <cell r="AO110">
            <v>0</v>
          </cell>
          <cell r="AP110">
            <v>0</v>
          </cell>
          <cell r="AQ110">
            <v>0</v>
          </cell>
          <cell r="AR110">
            <v>5025758</v>
          </cell>
          <cell r="AS110">
            <v>5008804.0477489289</v>
          </cell>
          <cell r="AT110">
            <v>101</v>
          </cell>
          <cell r="AU110">
            <v>0</v>
          </cell>
          <cell r="AV110">
            <v>0</v>
          </cell>
          <cell r="AW110">
            <v>0</v>
          </cell>
          <cell r="AX110">
            <v>0</v>
          </cell>
          <cell r="AY110">
            <v>0</v>
          </cell>
          <cell r="AZ110">
            <v>493357</v>
          </cell>
          <cell r="BI110">
            <v>0</v>
          </cell>
          <cell r="CA110">
            <v>101</v>
          </cell>
          <cell r="CB110">
            <v>101</v>
          </cell>
          <cell r="CC110" t="str">
            <v>FRANKLIN</v>
          </cell>
          <cell r="CD110">
            <v>4689954</v>
          </cell>
          <cell r="CE110">
            <v>4660352</v>
          </cell>
          <cell r="CF110">
            <v>29602</v>
          </cell>
          <cell r="CG110">
            <v>113467.2</v>
          </cell>
          <cell r="CH110">
            <v>323842.40000000002</v>
          </cell>
          <cell r="CI110">
            <v>0</v>
          </cell>
          <cell r="CJ110">
            <v>466911.60000000003</v>
          </cell>
          <cell r="CK110">
            <v>29599.135502685254</v>
          </cell>
          <cell r="DA110">
            <v>101</v>
          </cell>
          <cell r="DB110" t="str">
            <v>FRANKLIN</v>
          </cell>
          <cell r="DG110">
            <v>0</v>
          </cell>
          <cell r="DK110">
            <v>0</v>
          </cell>
          <cell r="DL110">
            <v>0</v>
          </cell>
          <cell r="DN110">
            <v>0</v>
          </cell>
          <cell r="DP110">
            <v>29602</v>
          </cell>
          <cell r="DQ110">
            <v>365406</v>
          </cell>
          <cell r="DR110">
            <v>-335804</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T111">
            <v>102</v>
          </cell>
          <cell r="AU111">
            <v>0</v>
          </cell>
          <cell r="AV111">
            <v>0</v>
          </cell>
          <cell r="AW111">
            <v>0</v>
          </cell>
          <cell r="AX111">
            <v>0</v>
          </cell>
          <cell r="AY111">
            <v>0</v>
          </cell>
          <cell r="AZ111">
            <v>493357</v>
          </cell>
          <cell r="BI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33</v>
          </cell>
          <cell r="E112">
            <v>463581</v>
          </cell>
          <cell r="F112">
            <v>0</v>
          </cell>
          <cell r="G112">
            <v>30954</v>
          </cell>
          <cell r="H112">
            <v>494535</v>
          </cell>
          <cell r="J112">
            <v>30954</v>
          </cell>
          <cell r="K112">
            <v>89256.362091993753</v>
          </cell>
          <cell r="L112">
            <v>120210.36209199375</v>
          </cell>
          <cell r="N112">
            <v>374324.63790800626</v>
          </cell>
          <cell r="P112">
            <v>30954</v>
          </cell>
          <cell r="Q112">
            <v>0</v>
          </cell>
          <cell r="R112">
            <v>0</v>
          </cell>
          <cell r="S112">
            <v>0</v>
          </cell>
          <cell r="T112">
            <v>89256.362091993753</v>
          </cell>
          <cell r="U112">
            <v>120210.36209199375</v>
          </cell>
          <cell r="W112">
            <v>192430.4</v>
          </cell>
          <cell r="AA112">
            <v>103</v>
          </cell>
          <cell r="AB112">
            <v>33</v>
          </cell>
          <cell r="AC112">
            <v>0</v>
          </cell>
          <cell r="AD112">
            <v>0</v>
          </cell>
          <cell r="AE112">
            <v>0</v>
          </cell>
          <cell r="AF112">
            <v>0</v>
          </cell>
          <cell r="AG112">
            <v>463581</v>
          </cell>
          <cell r="AH112">
            <v>0</v>
          </cell>
          <cell r="AI112">
            <v>0</v>
          </cell>
          <cell r="AJ112">
            <v>463581</v>
          </cell>
          <cell r="AK112">
            <v>0</v>
          </cell>
          <cell r="AL112">
            <v>30954</v>
          </cell>
          <cell r="AM112">
            <v>494535</v>
          </cell>
          <cell r="AN112">
            <v>0</v>
          </cell>
          <cell r="AO112">
            <v>0</v>
          </cell>
          <cell r="AP112">
            <v>0</v>
          </cell>
          <cell r="AQ112">
            <v>0</v>
          </cell>
          <cell r="AR112">
            <v>494535</v>
          </cell>
          <cell r="AS112">
            <v>488652.42</v>
          </cell>
          <cell r="AT112">
            <v>103</v>
          </cell>
          <cell r="AU112">
            <v>0</v>
          </cell>
          <cell r="AV112">
            <v>0</v>
          </cell>
          <cell r="AW112">
            <v>0</v>
          </cell>
          <cell r="AX112">
            <v>0</v>
          </cell>
          <cell r="AY112">
            <v>0</v>
          </cell>
          <cell r="AZ112">
            <v>493357</v>
          </cell>
          <cell r="BI112">
            <v>0</v>
          </cell>
          <cell r="CA112">
            <v>103</v>
          </cell>
          <cell r="CB112">
            <v>103</v>
          </cell>
          <cell r="CC112" t="str">
            <v>GARDNER</v>
          </cell>
          <cell r="CD112">
            <v>463581</v>
          </cell>
          <cell r="CE112">
            <v>374316</v>
          </cell>
          <cell r="CF112">
            <v>89265</v>
          </cell>
          <cell r="CG112">
            <v>39659.4</v>
          </cell>
          <cell r="CH112">
            <v>32552</v>
          </cell>
          <cell r="CI112">
            <v>0</v>
          </cell>
          <cell r="CJ112">
            <v>161476.4</v>
          </cell>
          <cell r="CK112">
            <v>89256.362091993753</v>
          </cell>
          <cell r="DA112">
            <v>103</v>
          </cell>
          <cell r="DB112" t="str">
            <v>GARDNER</v>
          </cell>
          <cell r="DG112">
            <v>0</v>
          </cell>
          <cell r="DK112">
            <v>0</v>
          </cell>
          <cell r="DL112">
            <v>0</v>
          </cell>
          <cell r="DN112">
            <v>0</v>
          </cell>
          <cell r="DP112">
            <v>89265</v>
          </cell>
          <cell r="DQ112">
            <v>120219</v>
          </cell>
          <cell r="DR112">
            <v>-30954</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T113">
            <v>104</v>
          </cell>
          <cell r="AU113">
            <v>0</v>
          </cell>
          <cell r="AV113">
            <v>0</v>
          </cell>
          <cell r="AW113">
            <v>0</v>
          </cell>
          <cell r="AX113">
            <v>0</v>
          </cell>
          <cell r="AY113">
            <v>0</v>
          </cell>
          <cell r="AZ113">
            <v>493357</v>
          </cell>
          <cell r="BI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3</v>
          </cell>
          <cell r="E114">
            <v>40218</v>
          </cell>
          <cell r="F114">
            <v>0</v>
          </cell>
          <cell r="G114">
            <v>2814</v>
          </cell>
          <cell r="H114">
            <v>43032</v>
          </cell>
          <cell r="J114">
            <v>2814</v>
          </cell>
          <cell r="K114">
            <v>5508.4669104889217</v>
          </cell>
          <cell r="L114">
            <v>8322.4669104889217</v>
          </cell>
          <cell r="N114">
            <v>34709.533089511082</v>
          </cell>
          <cell r="P114">
            <v>2814</v>
          </cell>
          <cell r="Q114">
            <v>0</v>
          </cell>
          <cell r="R114">
            <v>0</v>
          </cell>
          <cell r="S114">
            <v>0</v>
          </cell>
          <cell r="T114">
            <v>5508.4669104889217</v>
          </cell>
          <cell r="U114">
            <v>8322.4669104889217</v>
          </cell>
          <cell r="W114">
            <v>8323</v>
          </cell>
          <cell r="AA114">
            <v>105</v>
          </cell>
          <cell r="AB114">
            <v>3</v>
          </cell>
          <cell r="AC114">
            <v>0</v>
          </cell>
          <cell r="AD114">
            <v>0</v>
          </cell>
          <cell r="AE114">
            <v>0</v>
          </cell>
          <cell r="AF114">
            <v>0</v>
          </cell>
          <cell r="AG114">
            <v>40218</v>
          </cell>
          <cell r="AH114">
            <v>0</v>
          </cell>
          <cell r="AI114">
            <v>0</v>
          </cell>
          <cell r="AJ114">
            <v>40218</v>
          </cell>
          <cell r="AK114">
            <v>0</v>
          </cell>
          <cell r="AL114">
            <v>2814</v>
          </cell>
          <cell r="AM114">
            <v>43032</v>
          </cell>
          <cell r="AN114">
            <v>0</v>
          </cell>
          <cell r="AO114">
            <v>0</v>
          </cell>
          <cell r="AP114">
            <v>0</v>
          </cell>
          <cell r="AQ114">
            <v>0</v>
          </cell>
          <cell r="AR114">
            <v>43032</v>
          </cell>
          <cell r="AS114">
            <v>42880.53</v>
          </cell>
          <cell r="AT114">
            <v>105</v>
          </cell>
          <cell r="AU114">
            <v>0</v>
          </cell>
          <cell r="AV114">
            <v>0</v>
          </cell>
          <cell r="AW114">
            <v>0</v>
          </cell>
          <cell r="AX114">
            <v>0</v>
          </cell>
          <cell r="AY114">
            <v>0</v>
          </cell>
          <cell r="AZ114">
            <v>493357</v>
          </cell>
          <cell r="BI114">
            <v>0</v>
          </cell>
          <cell r="CA114">
            <v>105</v>
          </cell>
          <cell r="CB114">
            <v>105</v>
          </cell>
          <cell r="CC114" t="str">
            <v>GEORGETOWN</v>
          </cell>
          <cell r="CD114">
            <v>40218</v>
          </cell>
          <cell r="CE114">
            <v>34709</v>
          </cell>
          <cell r="CF114">
            <v>5509</v>
          </cell>
          <cell r="CG114">
            <v>0</v>
          </cell>
          <cell r="CH114">
            <v>0</v>
          </cell>
          <cell r="CI114">
            <v>0</v>
          </cell>
          <cell r="CJ114">
            <v>5509</v>
          </cell>
          <cell r="CK114">
            <v>5508.4669104889217</v>
          </cell>
          <cell r="DA114">
            <v>105</v>
          </cell>
          <cell r="DB114" t="str">
            <v>GEORGETOWN</v>
          </cell>
          <cell r="DG114">
            <v>0</v>
          </cell>
          <cell r="DK114">
            <v>0</v>
          </cell>
          <cell r="DL114">
            <v>0</v>
          </cell>
          <cell r="DN114">
            <v>0</v>
          </cell>
          <cell r="DP114">
            <v>5509</v>
          </cell>
          <cell r="DQ114">
            <v>8323</v>
          </cell>
          <cell r="DR114">
            <v>-2814</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T115">
            <v>106</v>
          </cell>
          <cell r="AU115">
            <v>0</v>
          </cell>
          <cell r="AV115">
            <v>0</v>
          </cell>
          <cell r="AW115">
            <v>0</v>
          </cell>
          <cell r="AX115">
            <v>0</v>
          </cell>
          <cell r="AY115">
            <v>0</v>
          </cell>
          <cell r="AZ115">
            <v>493357</v>
          </cell>
          <cell r="BI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2</v>
          </cell>
          <cell r="E116">
            <v>27590</v>
          </cell>
          <cell r="F116">
            <v>0</v>
          </cell>
          <cell r="G116">
            <v>1876</v>
          </cell>
          <cell r="H116">
            <v>29466</v>
          </cell>
          <cell r="J116">
            <v>1876</v>
          </cell>
          <cell r="K116">
            <v>0</v>
          </cell>
          <cell r="L116">
            <v>1876</v>
          </cell>
          <cell r="N116">
            <v>27590</v>
          </cell>
          <cell r="P116">
            <v>1876</v>
          </cell>
          <cell r="Q116">
            <v>0</v>
          </cell>
          <cell r="R116">
            <v>0</v>
          </cell>
          <cell r="S116">
            <v>0</v>
          </cell>
          <cell r="T116">
            <v>0</v>
          </cell>
          <cell r="U116">
            <v>1876</v>
          </cell>
          <cell r="W116">
            <v>22918.6</v>
          </cell>
          <cell r="AA116">
            <v>107</v>
          </cell>
          <cell r="AB116">
            <v>2</v>
          </cell>
          <cell r="AC116">
            <v>0</v>
          </cell>
          <cell r="AD116">
            <v>0</v>
          </cell>
          <cell r="AE116">
            <v>1</v>
          </cell>
          <cell r="AF116">
            <v>0</v>
          </cell>
          <cell r="AG116">
            <v>27590</v>
          </cell>
          <cell r="AH116">
            <v>0</v>
          </cell>
          <cell r="AI116">
            <v>0</v>
          </cell>
          <cell r="AJ116">
            <v>27590</v>
          </cell>
          <cell r="AK116">
            <v>0</v>
          </cell>
          <cell r="AL116">
            <v>1876</v>
          </cell>
          <cell r="AM116">
            <v>29466</v>
          </cell>
          <cell r="AN116">
            <v>0</v>
          </cell>
          <cell r="AO116">
            <v>0</v>
          </cell>
          <cell r="AP116">
            <v>0</v>
          </cell>
          <cell r="AQ116">
            <v>0</v>
          </cell>
          <cell r="AR116">
            <v>29466</v>
          </cell>
          <cell r="AS116">
            <v>28983.4</v>
          </cell>
          <cell r="AT116">
            <v>107</v>
          </cell>
          <cell r="AU116">
            <v>0</v>
          </cell>
          <cell r="AV116">
            <v>0</v>
          </cell>
          <cell r="AW116">
            <v>0</v>
          </cell>
          <cell r="AX116">
            <v>0</v>
          </cell>
          <cell r="AY116">
            <v>0</v>
          </cell>
          <cell r="AZ116">
            <v>493357</v>
          </cell>
          <cell r="BI116">
            <v>0</v>
          </cell>
          <cell r="CA116">
            <v>107</v>
          </cell>
          <cell r="CB116">
            <v>107</v>
          </cell>
          <cell r="CC116" t="str">
            <v>GLOUCESTER</v>
          </cell>
          <cell r="CD116">
            <v>27590</v>
          </cell>
          <cell r="CE116">
            <v>39692</v>
          </cell>
          <cell r="CF116">
            <v>0</v>
          </cell>
          <cell r="CG116">
            <v>15497.4</v>
          </cell>
          <cell r="CH116">
            <v>5545.2000000000007</v>
          </cell>
          <cell r="CI116">
            <v>0</v>
          </cell>
          <cell r="CJ116">
            <v>21042.6</v>
          </cell>
          <cell r="CK116">
            <v>0</v>
          </cell>
          <cell r="DA116">
            <v>107</v>
          </cell>
          <cell r="DB116" t="str">
            <v>GLOUCESTER</v>
          </cell>
          <cell r="DG116">
            <v>0</v>
          </cell>
          <cell r="DK116">
            <v>0</v>
          </cell>
          <cell r="DL116">
            <v>0</v>
          </cell>
          <cell r="DN116">
            <v>0</v>
          </cell>
          <cell r="DP116">
            <v>0</v>
          </cell>
          <cell r="DQ116">
            <v>0</v>
          </cell>
          <cell r="DR116">
            <v>0</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T117">
            <v>108</v>
          </cell>
          <cell r="AU117">
            <v>0</v>
          </cell>
          <cell r="AV117">
            <v>0</v>
          </cell>
          <cell r="AW117">
            <v>0</v>
          </cell>
          <cell r="AX117">
            <v>0</v>
          </cell>
          <cell r="AY117">
            <v>0</v>
          </cell>
          <cell r="AZ117">
            <v>493357</v>
          </cell>
          <cell r="BI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T118">
            <v>109</v>
          </cell>
          <cell r="AU118">
            <v>0</v>
          </cell>
          <cell r="AV118">
            <v>0</v>
          </cell>
          <cell r="AW118">
            <v>0</v>
          </cell>
          <cell r="AX118">
            <v>0</v>
          </cell>
          <cell r="AY118">
            <v>0</v>
          </cell>
          <cell r="AZ118">
            <v>493357</v>
          </cell>
          <cell r="BI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17</v>
          </cell>
          <cell r="E119">
            <v>233563</v>
          </cell>
          <cell r="F119">
            <v>0</v>
          </cell>
          <cell r="G119">
            <v>15946</v>
          </cell>
          <cell r="H119">
            <v>249509</v>
          </cell>
          <cell r="J119">
            <v>15946</v>
          </cell>
          <cell r="K119">
            <v>0</v>
          </cell>
          <cell r="L119">
            <v>15946</v>
          </cell>
          <cell r="N119">
            <v>233563</v>
          </cell>
          <cell r="P119">
            <v>15946</v>
          </cell>
          <cell r="Q119">
            <v>0</v>
          </cell>
          <cell r="R119">
            <v>0</v>
          </cell>
          <cell r="S119">
            <v>0</v>
          </cell>
          <cell r="T119">
            <v>0</v>
          </cell>
          <cell r="U119">
            <v>15946</v>
          </cell>
          <cell r="W119">
            <v>15946</v>
          </cell>
          <cell r="AA119">
            <v>110</v>
          </cell>
          <cell r="AB119">
            <v>17</v>
          </cell>
          <cell r="AC119">
            <v>0</v>
          </cell>
          <cell r="AD119">
            <v>0</v>
          </cell>
          <cell r="AE119">
            <v>0</v>
          </cell>
          <cell r="AF119">
            <v>0</v>
          </cell>
          <cell r="AG119">
            <v>233563</v>
          </cell>
          <cell r="AH119">
            <v>0</v>
          </cell>
          <cell r="AI119">
            <v>0</v>
          </cell>
          <cell r="AJ119">
            <v>233563</v>
          </cell>
          <cell r="AK119">
            <v>0</v>
          </cell>
          <cell r="AL119">
            <v>15946</v>
          </cell>
          <cell r="AM119">
            <v>249509</v>
          </cell>
          <cell r="AN119">
            <v>0</v>
          </cell>
          <cell r="AO119">
            <v>0</v>
          </cell>
          <cell r="AP119">
            <v>0</v>
          </cell>
          <cell r="AQ119">
            <v>0</v>
          </cell>
          <cell r="AR119">
            <v>249509</v>
          </cell>
          <cell r="AS119">
            <v>249593.45591100637</v>
          </cell>
          <cell r="AT119">
            <v>110</v>
          </cell>
          <cell r="AU119">
            <v>0</v>
          </cell>
          <cell r="AV119">
            <v>0</v>
          </cell>
          <cell r="AW119">
            <v>0</v>
          </cell>
          <cell r="AX119">
            <v>0</v>
          </cell>
          <cell r="AY119">
            <v>0</v>
          </cell>
          <cell r="AZ119">
            <v>493357</v>
          </cell>
          <cell r="BI119">
            <v>0</v>
          </cell>
          <cell r="CA119">
            <v>110</v>
          </cell>
          <cell r="CB119">
            <v>110</v>
          </cell>
          <cell r="CC119" t="str">
            <v>GRAFTON</v>
          </cell>
          <cell r="CD119">
            <v>233563</v>
          </cell>
          <cell r="CE119">
            <v>294395</v>
          </cell>
          <cell r="CF119">
            <v>0</v>
          </cell>
          <cell r="CG119">
            <v>0</v>
          </cell>
          <cell r="CH119">
            <v>0</v>
          </cell>
          <cell r="CI119">
            <v>0</v>
          </cell>
          <cell r="CJ119">
            <v>0</v>
          </cell>
          <cell r="CK119">
            <v>0</v>
          </cell>
          <cell r="DA119">
            <v>110</v>
          </cell>
          <cell r="DB119" t="str">
            <v>GRAFTON</v>
          </cell>
          <cell r="DG119">
            <v>0</v>
          </cell>
          <cell r="DK119">
            <v>0</v>
          </cell>
          <cell r="DL119">
            <v>0</v>
          </cell>
          <cell r="DN119">
            <v>0</v>
          </cell>
          <cell r="DP119">
            <v>0</v>
          </cell>
          <cell r="DQ119">
            <v>0</v>
          </cell>
          <cell r="DR119">
            <v>0</v>
          </cell>
          <cell r="DT119">
            <v>0</v>
          </cell>
          <cell r="EC119">
            <v>-110</v>
          </cell>
        </row>
        <row r="120">
          <cell r="A120">
            <v>111</v>
          </cell>
          <cell r="B120">
            <v>111</v>
          </cell>
          <cell r="C120" t="str">
            <v>GRANBY</v>
          </cell>
          <cell r="D120">
            <v>21</v>
          </cell>
          <cell r="E120">
            <v>304516</v>
          </cell>
          <cell r="F120">
            <v>0</v>
          </cell>
          <cell r="G120">
            <v>19698</v>
          </cell>
          <cell r="H120">
            <v>324214</v>
          </cell>
          <cell r="J120">
            <v>19698</v>
          </cell>
          <cell r="K120">
            <v>27082.379065273635</v>
          </cell>
          <cell r="L120">
            <v>46780.379065273635</v>
          </cell>
          <cell r="N120">
            <v>277433.62093472638</v>
          </cell>
          <cell r="P120">
            <v>19698</v>
          </cell>
          <cell r="Q120">
            <v>0</v>
          </cell>
          <cell r="R120">
            <v>0</v>
          </cell>
          <cell r="S120">
            <v>0</v>
          </cell>
          <cell r="T120">
            <v>27082.379065273635</v>
          </cell>
          <cell r="U120">
            <v>46780.379065273635</v>
          </cell>
          <cell r="W120">
            <v>92851.4</v>
          </cell>
          <cell r="AA120">
            <v>111</v>
          </cell>
          <cell r="AB120">
            <v>21</v>
          </cell>
          <cell r="AC120">
            <v>0</v>
          </cell>
          <cell r="AD120">
            <v>0</v>
          </cell>
          <cell r="AE120">
            <v>0</v>
          </cell>
          <cell r="AF120">
            <v>0</v>
          </cell>
          <cell r="AG120">
            <v>304516</v>
          </cell>
          <cell r="AH120">
            <v>0</v>
          </cell>
          <cell r="AI120">
            <v>0</v>
          </cell>
          <cell r="AJ120">
            <v>304516</v>
          </cell>
          <cell r="AK120">
            <v>0</v>
          </cell>
          <cell r="AL120">
            <v>19698</v>
          </cell>
          <cell r="AM120">
            <v>324214</v>
          </cell>
          <cell r="AN120">
            <v>0</v>
          </cell>
          <cell r="AO120">
            <v>0</v>
          </cell>
          <cell r="AP120">
            <v>0</v>
          </cell>
          <cell r="AQ120">
            <v>0</v>
          </cell>
          <cell r="AR120">
            <v>324214</v>
          </cell>
          <cell r="AS120">
            <v>324193</v>
          </cell>
          <cell r="AT120">
            <v>111</v>
          </cell>
          <cell r="AU120">
            <v>0</v>
          </cell>
          <cell r="AV120">
            <v>0</v>
          </cell>
          <cell r="AW120">
            <v>0</v>
          </cell>
          <cell r="AX120">
            <v>0</v>
          </cell>
          <cell r="AY120">
            <v>0</v>
          </cell>
          <cell r="AZ120">
            <v>493357</v>
          </cell>
          <cell r="BI120">
            <v>0</v>
          </cell>
          <cell r="CA120">
            <v>111</v>
          </cell>
          <cell r="CB120">
            <v>111</v>
          </cell>
          <cell r="CC120" t="str">
            <v>GRANBY</v>
          </cell>
          <cell r="CD120">
            <v>304516</v>
          </cell>
          <cell r="CE120">
            <v>277431</v>
          </cell>
          <cell r="CF120">
            <v>27085</v>
          </cell>
          <cell r="CG120">
            <v>36879.599999999999</v>
          </cell>
          <cell r="CH120">
            <v>9188.8000000000011</v>
          </cell>
          <cell r="CI120">
            <v>0</v>
          </cell>
          <cell r="CJ120">
            <v>73153.399999999994</v>
          </cell>
          <cell r="CK120">
            <v>27082.379065273635</v>
          </cell>
          <cell r="DA120">
            <v>111</v>
          </cell>
          <cell r="DB120" t="str">
            <v>GRANBY</v>
          </cell>
          <cell r="DG120">
            <v>0</v>
          </cell>
          <cell r="DK120">
            <v>0</v>
          </cell>
          <cell r="DL120">
            <v>0</v>
          </cell>
          <cell r="DN120">
            <v>0</v>
          </cell>
          <cell r="DP120">
            <v>27085</v>
          </cell>
          <cell r="DQ120">
            <v>46783</v>
          </cell>
          <cell r="DR120">
            <v>-19698</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T121">
            <v>112</v>
          </cell>
          <cell r="AU121">
            <v>0</v>
          </cell>
          <cell r="AV121">
            <v>0</v>
          </cell>
          <cell r="AW121">
            <v>0</v>
          </cell>
          <cell r="AX121">
            <v>0</v>
          </cell>
          <cell r="AY121">
            <v>0</v>
          </cell>
          <cell r="AZ121">
            <v>493357</v>
          </cell>
          <cell r="BI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T122">
            <v>113</v>
          </cell>
          <cell r="AU122">
            <v>0</v>
          </cell>
          <cell r="AV122">
            <v>0</v>
          </cell>
          <cell r="AW122">
            <v>0</v>
          </cell>
          <cell r="AX122">
            <v>0</v>
          </cell>
          <cell r="AY122">
            <v>0</v>
          </cell>
          <cell r="AZ122">
            <v>493357</v>
          </cell>
          <cell r="BI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101</v>
          </cell>
          <cell r="E123">
            <v>1558741</v>
          </cell>
          <cell r="F123">
            <v>0</v>
          </cell>
          <cell r="G123">
            <v>94738</v>
          </cell>
          <cell r="H123">
            <v>1653479</v>
          </cell>
          <cell r="J123">
            <v>94738</v>
          </cell>
          <cell r="K123">
            <v>179587.62015944143</v>
          </cell>
          <cell r="L123">
            <v>274325.62015944143</v>
          </cell>
          <cell r="N123">
            <v>1379153.3798405586</v>
          </cell>
          <cell r="P123">
            <v>94738</v>
          </cell>
          <cell r="Q123">
            <v>0</v>
          </cell>
          <cell r="R123">
            <v>0</v>
          </cell>
          <cell r="S123">
            <v>0</v>
          </cell>
          <cell r="T123">
            <v>179587.62015944143</v>
          </cell>
          <cell r="U123">
            <v>274325.62015944143</v>
          </cell>
          <cell r="W123">
            <v>445652.8</v>
          </cell>
          <cell r="AA123">
            <v>114</v>
          </cell>
          <cell r="AB123">
            <v>101</v>
          </cell>
          <cell r="AC123">
            <v>0</v>
          </cell>
          <cell r="AD123">
            <v>0</v>
          </cell>
          <cell r="AE123">
            <v>0</v>
          </cell>
          <cell r="AF123">
            <v>0</v>
          </cell>
          <cell r="AG123">
            <v>1558741</v>
          </cell>
          <cell r="AH123">
            <v>0</v>
          </cell>
          <cell r="AI123">
            <v>0</v>
          </cell>
          <cell r="AJ123">
            <v>1558741</v>
          </cell>
          <cell r="AK123">
            <v>0</v>
          </cell>
          <cell r="AL123">
            <v>94738</v>
          </cell>
          <cell r="AM123">
            <v>1653479</v>
          </cell>
          <cell r="AN123">
            <v>0</v>
          </cell>
          <cell r="AO123">
            <v>0</v>
          </cell>
          <cell r="AP123">
            <v>0</v>
          </cell>
          <cell r="AQ123">
            <v>0</v>
          </cell>
          <cell r="AR123">
            <v>1653479</v>
          </cell>
          <cell r="AS123">
            <v>1643718</v>
          </cell>
          <cell r="AT123">
            <v>114</v>
          </cell>
          <cell r="AU123">
            <v>0</v>
          </cell>
          <cell r="AV123">
            <v>0</v>
          </cell>
          <cell r="AW123">
            <v>0</v>
          </cell>
          <cell r="AX123">
            <v>0</v>
          </cell>
          <cell r="AY123">
            <v>0</v>
          </cell>
          <cell r="AZ123">
            <v>493357</v>
          </cell>
          <cell r="BI123">
            <v>0</v>
          </cell>
          <cell r="CA123">
            <v>114</v>
          </cell>
          <cell r="CB123">
            <v>114</v>
          </cell>
          <cell r="CC123" t="str">
            <v>GREENFIELD</v>
          </cell>
          <cell r="CD123">
            <v>1558741</v>
          </cell>
          <cell r="CE123">
            <v>1379136</v>
          </cell>
          <cell r="CF123">
            <v>179605</v>
          </cell>
          <cell r="CG123">
            <v>103284.59999999999</v>
          </cell>
          <cell r="CH123">
            <v>68025.2</v>
          </cell>
          <cell r="CI123">
            <v>0</v>
          </cell>
          <cell r="CJ123">
            <v>350914.8</v>
          </cell>
          <cell r="CK123">
            <v>179587.62015944143</v>
          </cell>
          <cell r="DA123">
            <v>114</v>
          </cell>
          <cell r="DB123" t="str">
            <v>GREENFIELD</v>
          </cell>
          <cell r="DG123">
            <v>0</v>
          </cell>
          <cell r="DK123">
            <v>0</v>
          </cell>
          <cell r="DL123">
            <v>0</v>
          </cell>
          <cell r="DN123">
            <v>0</v>
          </cell>
          <cell r="DP123">
            <v>179605</v>
          </cell>
          <cell r="DQ123">
            <v>274343</v>
          </cell>
          <cell r="DR123">
            <v>-94738</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T124">
            <v>115</v>
          </cell>
          <cell r="AU124">
            <v>0</v>
          </cell>
          <cell r="AV124">
            <v>0</v>
          </cell>
          <cell r="AW124">
            <v>0</v>
          </cell>
          <cell r="AX124">
            <v>0</v>
          </cell>
          <cell r="AY124">
            <v>0</v>
          </cell>
          <cell r="AZ124">
            <v>493357</v>
          </cell>
          <cell r="BI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T125">
            <v>116</v>
          </cell>
          <cell r="AU125">
            <v>0</v>
          </cell>
          <cell r="AV125">
            <v>0</v>
          </cell>
          <cell r="AW125">
            <v>0</v>
          </cell>
          <cell r="AX125">
            <v>0</v>
          </cell>
          <cell r="AY125">
            <v>0</v>
          </cell>
          <cell r="AZ125">
            <v>493357</v>
          </cell>
          <cell r="BI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51</v>
          </cell>
          <cell r="E126">
            <v>789990</v>
          </cell>
          <cell r="F126">
            <v>0</v>
          </cell>
          <cell r="G126">
            <v>47838</v>
          </cell>
          <cell r="H126">
            <v>837828</v>
          </cell>
          <cell r="J126">
            <v>47838</v>
          </cell>
          <cell r="K126">
            <v>124302.97040795613</v>
          </cell>
          <cell r="L126">
            <v>172140.97040795613</v>
          </cell>
          <cell r="N126">
            <v>665687.02959204384</v>
          </cell>
          <cell r="P126">
            <v>47838</v>
          </cell>
          <cell r="Q126">
            <v>0</v>
          </cell>
          <cell r="R126">
            <v>0</v>
          </cell>
          <cell r="S126">
            <v>0</v>
          </cell>
          <cell r="T126">
            <v>124302.97040795613</v>
          </cell>
          <cell r="U126">
            <v>172140.97040795613</v>
          </cell>
          <cell r="W126">
            <v>223235.8</v>
          </cell>
          <cell r="AA126">
            <v>117</v>
          </cell>
          <cell r="AB126">
            <v>51</v>
          </cell>
          <cell r="AC126">
            <v>0</v>
          </cell>
          <cell r="AD126">
            <v>0</v>
          </cell>
          <cell r="AE126">
            <v>1</v>
          </cell>
          <cell r="AF126">
            <v>0</v>
          </cell>
          <cell r="AG126">
            <v>789990</v>
          </cell>
          <cell r="AH126">
            <v>0</v>
          </cell>
          <cell r="AI126">
            <v>0</v>
          </cell>
          <cell r="AJ126">
            <v>789990</v>
          </cell>
          <cell r="AK126">
            <v>0</v>
          </cell>
          <cell r="AL126">
            <v>47838</v>
          </cell>
          <cell r="AM126">
            <v>837828</v>
          </cell>
          <cell r="AN126">
            <v>0</v>
          </cell>
          <cell r="AO126">
            <v>0</v>
          </cell>
          <cell r="AP126">
            <v>0</v>
          </cell>
          <cell r="AQ126">
            <v>0</v>
          </cell>
          <cell r="AR126">
            <v>837828</v>
          </cell>
          <cell r="AS126">
            <v>837828</v>
          </cell>
          <cell r="AT126">
            <v>117</v>
          </cell>
          <cell r="AU126">
            <v>0</v>
          </cell>
          <cell r="AV126">
            <v>0</v>
          </cell>
          <cell r="AW126">
            <v>0</v>
          </cell>
          <cell r="AX126">
            <v>0</v>
          </cell>
          <cell r="AY126">
            <v>0</v>
          </cell>
          <cell r="AZ126">
            <v>493357</v>
          </cell>
          <cell r="BI126">
            <v>0</v>
          </cell>
          <cell r="CA126">
            <v>117</v>
          </cell>
          <cell r="CB126">
            <v>117</v>
          </cell>
          <cell r="CC126" t="str">
            <v>HADLEY</v>
          </cell>
          <cell r="CD126">
            <v>789990</v>
          </cell>
          <cell r="CE126">
            <v>665675</v>
          </cell>
          <cell r="CF126">
            <v>124315</v>
          </cell>
          <cell r="CG126">
            <v>51082.799999999996</v>
          </cell>
          <cell r="CH126">
            <v>0</v>
          </cell>
          <cell r="CI126">
            <v>0</v>
          </cell>
          <cell r="CJ126">
            <v>175397.8</v>
          </cell>
          <cell r="CK126">
            <v>124302.97040795613</v>
          </cell>
          <cell r="DA126">
            <v>117</v>
          </cell>
          <cell r="DB126" t="str">
            <v>HADLEY</v>
          </cell>
          <cell r="DG126">
            <v>0</v>
          </cell>
          <cell r="DK126">
            <v>0</v>
          </cell>
          <cell r="DL126">
            <v>0</v>
          </cell>
          <cell r="DN126">
            <v>0</v>
          </cell>
          <cell r="DP126">
            <v>124315</v>
          </cell>
          <cell r="DQ126">
            <v>172153</v>
          </cell>
          <cell r="DR126">
            <v>-47838</v>
          </cell>
          <cell r="DT126">
            <v>0</v>
          </cell>
          <cell r="EC126">
            <v>-117</v>
          </cell>
        </row>
        <row r="127">
          <cell r="A127">
            <v>118</v>
          </cell>
          <cell r="B127">
            <v>118</v>
          </cell>
          <cell r="C127" t="str">
            <v>HALIFAX</v>
          </cell>
          <cell r="D127">
            <v>3</v>
          </cell>
          <cell r="E127">
            <v>45971</v>
          </cell>
          <cell r="F127">
            <v>0</v>
          </cell>
          <cell r="G127">
            <v>2814</v>
          </cell>
          <cell r="H127">
            <v>48785</v>
          </cell>
          <cell r="J127">
            <v>2814</v>
          </cell>
          <cell r="K127">
            <v>12313.808314153399</v>
          </cell>
          <cell r="L127">
            <v>15127.808314153399</v>
          </cell>
          <cell r="N127">
            <v>33657.191685846599</v>
          </cell>
          <cell r="P127">
            <v>2814</v>
          </cell>
          <cell r="Q127">
            <v>0</v>
          </cell>
          <cell r="R127">
            <v>0</v>
          </cell>
          <cell r="S127">
            <v>0</v>
          </cell>
          <cell r="T127">
            <v>12313.808314153399</v>
          </cell>
          <cell r="U127">
            <v>15127.808314153399</v>
          </cell>
          <cell r="W127">
            <v>18408.599999999999</v>
          </cell>
          <cell r="AA127">
            <v>118</v>
          </cell>
          <cell r="AB127">
            <v>3</v>
          </cell>
          <cell r="AC127">
            <v>0</v>
          </cell>
          <cell r="AD127">
            <v>0</v>
          </cell>
          <cell r="AE127">
            <v>0</v>
          </cell>
          <cell r="AF127">
            <v>0</v>
          </cell>
          <cell r="AG127">
            <v>45971</v>
          </cell>
          <cell r="AH127">
            <v>0</v>
          </cell>
          <cell r="AI127">
            <v>0</v>
          </cell>
          <cell r="AJ127">
            <v>45971</v>
          </cell>
          <cell r="AK127">
            <v>0</v>
          </cell>
          <cell r="AL127">
            <v>2814</v>
          </cell>
          <cell r="AM127">
            <v>48785</v>
          </cell>
          <cell r="AN127">
            <v>0</v>
          </cell>
          <cell r="AO127">
            <v>0</v>
          </cell>
          <cell r="AP127">
            <v>0</v>
          </cell>
          <cell r="AQ127">
            <v>0</v>
          </cell>
          <cell r="AR127">
            <v>48785</v>
          </cell>
          <cell r="AS127">
            <v>48620.371262514127</v>
          </cell>
          <cell r="AT127">
            <v>118</v>
          </cell>
          <cell r="AU127">
            <v>0</v>
          </cell>
          <cell r="AV127">
            <v>0</v>
          </cell>
          <cell r="AW127">
            <v>0</v>
          </cell>
          <cell r="AX127">
            <v>0</v>
          </cell>
          <cell r="AY127">
            <v>0</v>
          </cell>
          <cell r="AZ127">
            <v>493357</v>
          </cell>
          <cell r="BI127">
            <v>0</v>
          </cell>
          <cell r="CA127">
            <v>118</v>
          </cell>
          <cell r="CB127">
            <v>118</v>
          </cell>
          <cell r="CC127" t="str">
            <v>HALIFAX</v>
          </cell>
          <cell r="CD127">
            <v>45971</v>
          </cell>
          <cell r="CE127">
            <v>33656</v>
          </cell>
          <cell r="CF127">
            <v>12315</v>
          </cell>
          <cell r="CG127">
            <v>3279.6</v>
          </cell>
          <cell r="CH127">
            <v>0</v>
          </cell>
          <cell r="CI127">
            <v>0</v>
          </cell>
          <cell r="CJ127">
            <v>15594.6</v>
          </cell>
          <cell r="CK127">
            <v>12313.808314153399</v>
          </cell>
          <cell r="DA127">
            <v>118</v>
          </cell>
          <cell r="DB127" t="str">
            <v>HALIFAX</v>
          </cell>
          <cell r="DG127">
            <v>0</v>
          </cell>
          <cell r="DK127">
            <v>0</v>
          </cell>
          <cell r="DL127">
            <v>0</v>
          </cell>
          <cell r="DN127">
            <v>0</v>
          </cell>
          <cell r="DP127">
            <v>12315</v>
          </cell>
          <cell r="DQ127">
            <v>15129</v>
          </cell>
          <cell r="DR127">
            <v>-2814</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T128">
            <v>119</v>
          </cell>
          <cell r="AU128">
            <v>0</v>
          </cell>
          <cell r="AV128">
            <v>0</v>
          </cell>
          <cell r="AW128">
            <v>0</v>
          </cell>
          <cell r="AX128">
            <v>0</v>
          </cell>
          <cell r="AY128">
            <v>0</v>
          </cell>
          <cell r="AZ128">
            <v>493357</v>
          </cell>
          <cell r="BI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T129">
            <v>120</v>
          </cell>
          <cell r="AU129">
            <v>0</v>
          </cell>
          <cell r="AV129">
            <v>0</v>
          </cell>
          <cell r="AW129">
            <v>0</v>
          </cell>
          <cell r="AX129">
            <v>0</v>
          </cell>
          <cell r="AY129">
            <v>0</v>
          </cell>
          <cell r="AZ129">
            <v>493357</v>
          </cell>
          <cell r="BI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T130">
            <v>121</v>
          </cell>
          <cell r="AU130">
            <v>0</v>
          </cell>
          <cell r="AV130">
            <v>0</v>
          </cell>
          <cell r="AW130">
            <v>0</v>
          </cell>
          <cell r="AX130">
            <v>0</v>
          </cell>
          <cell r="AY130">
            <v>0</v>
          </cell>
          <cell r="AZ130">
            <v>493357</v>
          </cell>
          <cell r="BI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31</v>
          </cell>
          <cell r="E131">
            <v>491567</v>
          </cell>
          <cell r="F131">
            <v>0</v>
          </cell>
          <cell r="G131">
            <v>29078</v>
          </cell>
          <cell r="H131">
            <v>520645</v>
          </cell>
          <cell r="J131">
            <v>29078</v>
          </cell>
          <cell r="K131">
            <v>46388.51068765884</v>
          </cell>
          <cell r="L131">
            <v>75466.51068765884</v>
          </cell>
          <cell r="N131">
            <v>445178.48931234115</v>
          </cell>
          <cell r="P131">
            <v>29078</v>
          </cell>
          <cell r="Q131">
            <v>0</v>
          </cell>
          <cell r="R131">
            <v>0</v>
          </cell>
          <cell r="S131">
            <v>0</v>
          </cell>
          <cell r="T131">
            <v>46388.51068765884</v>
          </cell>
          <cell r="U131">
            <v>75466.51068765884</v>
          </cell>
          <cell r="W131">
            <v>125863</v>
          </cell>
          <cell r="AA131">
            <v>122</v>
          </cell>
          <cell r="AB131">
            <v>31</v>
          </cell>
          <cell r="AC131">
            <v>0</v>
          </cell>
          <cell r="AD131">
            <v>0</v>
          </cell>
          <cell r="AE131">
            <v>0</v>
          </cell>
          <cell r="AF131">
            <v>0</v>
          </cell>
          <cell r="AG131">
            <v>491567</v>
          </cell>
          <cell r="AH131">
            <v>0</v>
          </cell>
          <cell r="AI131">
            <v>0</v>
          </cell>
          <cell r="AJ131">
            <v>491567</v>
          </cell>
          <cell r="AK131">
            <v>0</v>
          </cell>
          <cell r="AL131">
            <v>29078</v>
          </cell>
          <cell r="AM131">
            <v>520645</v>
          </cell>
          <cell r="AN131">
            <v>0</v>
          </cell>
          <cell r="AO131">
            <v>0</v>
          </cell>
          <cell r="AP131">
            <v>0</v>
          </cell>
          <cell r="AQ131">
            <v>0</v>
          </cell>
          <cell r="AR131">
            <v>520645</v>
          </cell>
          <cell r="AS131">
            <v>517120.92000000004</v>
          </cell>
          <cell r="AT131">
            <v>122</v>
          </cell>
          <cell r="AU131">
            <v>0</v>
          </cell>
          <cell r="AV131">
            <v>0</v>
          </cell>
          <cell r="AW131">
            <v>0</v>
          </cell>
          <cell r="AX131">
            <v>0</v>
          </cell>
          <cell r="AY131">
            <v>0</v>
          </cell>
          <cell r="AZ131">
            <v>493357</v>
          </cell>
          <cell r="BI131">
            <v>0</v>
          </cell>
          <cell r="CA131">
            <v>122</v>
          </cell>
          <cell r="CB131">
            <v>122</v>
          </cell>
          <cell r="CC131" t="str">
            <v>HANOVER</v>
          </cell>
          <cell r="CD131">
            <v>491567</v>
          </cell>
          <cell r="CE131">
            <v>445174</v>
          </cell>
          <cell r="CF131">
            <v>46393</v>
          </cell>
          <cell r="CG131">
            <v>14168.4</v>
          </cell>
          <cell r="CH131">
            <v>36223.599999999999</v>
          </cell>
          <cell r="CI131">
            <v>0</v>
          </cell>
          <cell r="CJ131">
            <v>96785</v>
          </cell>
          <cell r="CK131">
            <v>46388.51068765884</v>
          </cell>
          <cell r="DA131">
            <v>122</v>
          </cell>
          <cell r="DB131" t="str">
            <v>HANOVER</v>
          </cell>
          <cell r="DG131">
            <v>0</v>
          </cell>
          <cell r="DK131">
            <v>0</v>
          </cell>
          <cell r="DL131">
            <v>0</v>
          </cell>
          <cell r="DN131">
            <v>0</v>
          </cell>
          <cell r="DP131">
            <v>46393</v>
          </cell>
          <cell r="DQ131">
            <v>75471</v>
          </cell>
          <cell r="DR131">
            <v>-29078</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T132">
            <v>123</v>
          </cell>
          <cell r="AU132">
            <v>0</v>
          </cell>
          <cell r="AV132">
            <v>0</v>
          </cell>
          <cell r="AW132">
            <v>0</v>
          </cell>
          <cell r="AX132">
            <v>0</v>
          </cell>
          <cell r="AY132">
            <v>0</v>
          </cell>
          <cell r="AZ132">
            <v>493357</v>
          </cell>
          <cell r="BI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T133">
            <v>124</v>
          </cell>
          <cell r="AU133">
            <v>0</v>
          </cell>
          <cell r="AV133">
            <v>0</v>
          </cell>
          <cell r="AW133">
            <v>0</v>
          </cell>
          <cell r="AX133">
            <v>0</v>
          </cell>
          <cell r="AY133">
            <v>0</v>
          </cell>
          <cell r="AZ133">
            <v>493357</v>
          </cell>
          <cell r="BI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27</v>
          </cell>
          <cell r="E134">
            <v>471690</v>
          </cell>
          <cell r="F134">
            <v>0</v>
          </cell>
          <cell r="G134">
            <v>25326</v>
          </cell>
          <cell r="H134">
            <v>497016</v>
          </cell>
          <cell r="J134">
            <v>25326</v>
          </cell>
          <cell r="K134">
            <v>72667.967456849234</v>
          </cell>
          <cell r="L134">
            <v>97993.967456849234</v>
          </cell>
          <cell r="N134">
            <v>399022.03254315077</v>
          </cell>
          <cell r="P134">
            <v>25326</v>
          </cell>
          <cell r="Q134">
            <v>0</v>
          </cell>
          <cell r="R134">
            <v>0</v>
          </cell>
          <cell r="S134">
            <v>0</v>
          </cell>
          <cell r="T134">
            <v>72667.967456849234</v>
          </cell>
          <cell r="U134">
            <v>97993.967456849234</v>
          </cell>
          <cell r="W134">
            <v>180887</v>
          </cell>
          <cell r="AA134">
            <v>125</v>
          </cell>
          <cell r="AB134">
            <v>27</v>
          </cell>
          <cell r="AC134">
            <v>0</v>
          </cell>
          <cell r="AD134">
            <v>0</v>
          </cell>
          <cell r="AE134">
            <v>0</v>
          </cell>
          <cell r="AF134">
            <v>0</v>
          </cell>
          <cell r="AG134">
            <v>471690</v>
          </cell>
          <cell r="AH134">
            <v>0</v>
          </cell>
          <cell r="AI134">
            <v>0</v>
          </cell>
          <cell r="AJ134">
            <v>471690</v>
          </cell>
          <cell r="AK134">
            <v>0</v>
          </cell>
          <cell r="AL134">
            <v>25326</v>
          </cell>
          <cell r="AM134">
            <v>497016</v>
          </cell>
          <cell r="AN134">
            <v>0</v>
          </cell>
          <cell r="AO134">
            <v>0</v>
          </cell>
          <cell r="AP134">
            <v>0</v>
          </cell>
          <cell r="AQ134">
            <v>0</v>
          </cell>
          <cell r="AR134">
            <v>497016</v>
          </cell>
          <cell r="AS134">
            <v>496962</v>
          </cell>
          <cell r="AT134">
            <v>125</v>
          </cell>
          <cell r="AU134">
            <v>0</v>
          </cell>
          <cell r="AV134">
            <v>0</v>
          </cell>
          <cell r="AW134">
            <v>0</v>
          </cell>
          <cell r="AX134">
            <v>0</v>
          </cell>
          <cell r="AY134">
            <v>0</v>
          </cell>
          <cell r="AZ134">
            <v>493357</v>
          </cell>
          <cell r="BI134">
            <v>0</v>
          </cell>
          <cell r="CA134">
            <v>125</v>
          </cell>
          <cell r="CB134">
            <v>125</v>
          </cell>
          <cell r="CC134" t="str">
            <v>HARVARD</v>
          </cell>
          <cell r="CD134">
            <v>471690</v>
          </cell>
          <cell r="CE134">
            <v>399015</v>
          </cell>
          <cell r="CF134">
            <v>72675</v>
          </cell>
          <cell r="CG134">
            <v>51709.2</v>
          </cell>
          <cell r="CH134">
            <v>31176.800000000003</v>
          </cell>
          <cell r="CI134">
            <v>0</v>
          </cell>
          <cell r="CJ134">
            <v>155561</v>
          </cell>
          <cell r="CK134">
            <v>72667.967456849234</v>
          </cell>
          <cell r="DA134">
            <v>125</v>
          </cell>
          <cell r="DB134" t="str">
            <v>HARVARD</v>
          </cell>
          <cell r="DG134">
            <v>0</v>
          </cell>
          <cell r="DK134">
            <v>0</v>
          </cell>
          <cell r="DL134">
            <v>0</v>
          </cell>
          <cell r="DN134">
            <v>0</v>
          </cell>
          <cell r="DP134">
            <v>72675</v>
          </cell>
          <cell r="DQ134">
            <v>98001</v>
          </cell>
          <cell r="DR134">
            <v>-25326</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T135">
            <v>126</v>
          </cell>
          <cell r="AU135">
            <v>0</v>
          </cell>
          <cell r="AV135">
            <v>0</v>
          </cell>
          <cell r="AW135">
            <v>0</v>
          </cell>
          <cell r="AX135">
            <v>0</v>
          </cell>
          <cell r="AY135">
            <v>0</v>
          </cell>
          <cell r="AZ135">
            <v>493357</v>
          </cell>
          <cell r="BI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v>
          </cell>
          <cell r="E136">
            <v>188130</v>
          </cell>
          <cell r="F136">
            <v>0</v>
          </cell>
          <cell r="G136">
            <v>11256</v>
          </cell>
          <cell r="H136">
            <v>199386</v>
          </cell>
          <cell r="J136">
            <v>11256</v>
          </cell>
          <cell r="K136">
            <v>14338.61236093867</v>
          </cell>
          <cell r="L136">
            <v>25594.61236093867</v>
          </cell>
          <cell r="N136">
            <v>173791.38763906131</v>
          </cell>
          <cell r="P136">
            <v>11256</v>
          </cell>
          <cell r="Q136">
            <v>0</v>
          </cell>
          <cell r="R136">
            <v>0</v>
          </cell>
          <cell r="S136">
            <v>0</v>
          </cell>
          <cell r="T136">
            <v>14338.61236093867</v>
          </cell>
          <cell r="U136">
            <v>25594.61236093867</v>
          </cell>
          <cell r="W136">
            <v>50352.2</v>
          </cell>
          <cell r="AA136">
            <v>127</v>
          </cell>
          <cell r="AB136">
            <v>12</v>
          </cell>
          <cell r="AC136">
            <v>0</v>
          </cell>
          <cell r="AD136">
            <v>0</v>
          </cell>
          <cell r="AE136">
            <v>0</v>
          </cell>
          <cell r="AF136">
            <v>0</v>
          </cell>
          <cell r="AG136">
            <v>188130</v>
          </cell>
          <cell r="AH136">
            <v>0</v>
          </cell>
          <cell r="AI136">
            <v>0</v>
          </cell>
          <cell r="AJ136">
            <v>188130</v>
          </cell>
          <cell r="AK136">
            <v>0</v>
          </cell>
          <cell r="AL136">
            <v>11256</v>
          </cell>
          <cell r="AM136">
            <v>199386</v>
          </cell>
          <cell r="AN136">
            <v>0</v>
          </cell>
          <cell r="AO136">
            <v>0</v>
          </cell>
          <cell r="AP136">
            <v>0</v>
          </cell>
          <cell r="AQ136">
            <v>0</v>
          </cell>
          <cell r="AR136">
            <v>199386</v>
          </cell>
          <cell r="AS136">
            <v>198232.28000000003</v>
          </cell>
          <cell r="AT136">
            <v>127</v>
          </cell>
          <cell r="AU136">
            <v>0</v>
          </cell>
          <cell r="AV136">
            <v>0</v>
          </cell>
          <cell r="AW136">
            <v>0</v>
          </cell>
          <cell r="AX136">
            <v>0</v>
          </cell>
          <cell r="AY136">
            <v>0</v>
          </cell>
          <cell r="AZ136">
            <v>493357</v>
          </cell>
          <cell r="BI136">
            <v>0</v>
          </cell>
          <cell r="CA136">
            <v>127</v>
          </cell>
          <cell r="CB136">
            <v>127</v>
          </cell>
          <cell r="CC136" t="str">
            <v>HATFIELD</v>
          </cell>
          <cell r="CD136">
            <v>188130</v>
          </cell>
          <cell r="CE136">
            <v>173790</v>
          </cell>
          <cell r="CF136">
            <v>14340</v>
          </cell>
          <cell r="CG136">
            <v>7355.4</v>
          </cell>
          <cell r="CH136">
            <v>17400.8</v>
          </cell>
          <cell r="CI136">
            <v>0</v>
          </cell>
          <cell r="CJ136">
            <v>39096.199999999997</v>
          </cell>
          <cell r="CK136">
            <v>14338.61236093867</v>
          </cell>
          <cell r="DA136">
            <v>127</v>
          </cell>
          <cell r="DB136" t="str">
            <v>HATFIELD</v>
          </cell>
          <cell r="DG136">
            <v>0</v>
          </cell>
          <cell r="DK136">
            <v>0</v>
          </cell>
          <cell r="DL136">
            <v>0</v>
          </cell>
          <cell r="DN136">
            <v>0</v>
          </cell>
          <cell r="DP136">
            <v>14340</v>
          </cell>
          <cell r="DQ136">
            <v>25596</v>
          </cell>
          <cell r="DR136">
            <v>-11256</v>
          </cell>
          <cell r="DT136">
            <v>0</v>
          </cell>
          <cell r="EC136">
            <v>-127</v>
          </cell>
        </row>
        <row r="137">
          <cell r="A137">
            <v>128</v>
          </cell>
          <cell r="B137">
            <v>128</v>
          </cell>
          <cell r="C137" t="str">
            <v>HAVERHILL</v>
          </cell>
          <cell r="D137">
            <v>387</v>
          </cell>
          <cell r="E137">
            <v>4938563</v>
          </cell>
          <cell r="F137">
            <v>0</v>
          </cell>
          <cell r="G137">
            <v>363006</v>
          </cell>
          <cell r="H137">
            <v>5301569</v>
          </cell>
          <cell r="J137">
            <v>363006</v>
          </cell>
          <cell r="K137">
            <v>599262.00558980228</v>
          </cell>
          <cell r="L137">
            <v>962268.00558980228</v>
          </cell>
          <cell r="N137">
            <v>4339300.9944101982</v>
          </cell>
          <cell r="P137">
            <v>363006</v>
          </cell>
          <cell r="Q137">
            <v>0</v>
          </cell>
          <cell r="R137">
            <v>0</v>
          </cell>
          <cell r="S137">
            <v>0</v>
          </cell>
          <cell r="T137">
            <v>599262.00558980228</v>
          </cell>
          <cell r="U137">
            <v>962268.00558980228</v>
          </cell>
          <cell r="W137">
            <v>1327856.6000000001</v>
          </cell>
          <cell r="AA137">
            <v>128</v>
          </cell>
          <cell r="AB137">
            <v>387</v>
          </cell>
          <cell r="AC137">
            <v>0</v>
          </cell>
          <cell r="AD137">
            <v>0</v>
          </cell>
          <cell r="AE137">
            <v>0</v>
          </cell>
          <cell r="AF137">
            <v>0</v>
          </cell>
          <cell r="AG137">
            <v>4938563</v>
          </cell>
          <cell r="AH137">
            <v>0</v>
          </cell>
          <cell r="AI137">
            <v>0</v>
          </cell>
          <cell r="AJ137">
            <v>4938563</v>
          </cell>
          <cell r="AK137">
            <v>0</v>
          </cell>
          <cell r="AL137">
            <v>363006</v>
          </cell>
          <cell r="AM137">
            <v>5301569</v>
          </cell>
          <cell r="AN137">
            <v>0</v>
          </cell>
          <cell r="AO137">
            <v>0</v>
          </cell>
          <cell r="AP137">
            <v>0</v>
          </cell>
          <cell r="AQ137">
            <v>0</v>
          </cell>
          <cell r="AR137">
            <v>5301569</v>
          </cell>
          <cell r="AS137">
            <v>5253487.113555152</v>
          </cell>
          <cell r="AT137">
            <v>128</v>
          </cell>
          <cell r="AU137">
            <v>0</v>
          </cell>
          <cell r="AV137">
            <v>0</v>
          </cell>
          <cell r="AW137">
            <v>0</v>
          </cell>
          <cell r="AX137">
            <v>0</v>
          </cell>
          <cell r="AY137">
            <v>0</v>
          </cell>
          <cell r="AZ137">
            <v>493357</v>
          </cell>
          <cell r="BI137">
            <v>0</v>
          </cell>
          <cell r="CA137">
            <v>128</v>
          </cell>
          <cell r="CB137">
            <v>128</v>
          </cell>
          <cell r="CC137" t="str">
            <v>HAVERHILL</v>
          </cell>
          <cell r="CD137">
            <v>4938563</v>
          </cell>
          <cell r="CE137">
            <v>4339243</v>
          </cell>
          <cell r="CF137">
            <v>599320</v>
          </cell>
          <cell r="CG137">
            <v>186970.19999999998</v>
          </cell>
          <cell r="CH137">
            <v>178560.40000000002</v>
          </cell>
          <cell r="CI137">
            <v>0</v>
          </cell>
          <cell r="CJ137">
            <v>964850.6</v>
          </cell>
          <cell r="CK137">
            <v>599262.00558980228</v>
          </cell>
          <cell r="DA137">
            <v>128</v>
          </cell>
          <cell r="DB137" t="str">
            <v>HAVERHILL</v>
          </cell>
          <cell r="DG137">
            <v>0</v>
          </cell>
          <cell r="DK137">
            <v>0</v>
          </cell>
          <cell r="DL137">
            <v>0</v>
          </cell>
          <cell r="DN137">
            <v>0</v>
          </cell>
          <cell r="DP137">
            <v>599320</v>
          </cell>
          <cell r="DQ137">
            <v>962326</v>
          </cell>
          <cell r="DR137">
            <v>-363006</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T138">
            <v>129</v>
          </cell>
          <cell r="AU138">
            <v>0</v>
          </cell>
          <cell r="AV138">
            <v>0</v>
          </cell>
          <cell r="AW138">
            <v>0</v>
          </cell>
          <cell r="AX138">
            <v>0</v>
          </cell>
          <cell r="AY138">
            <v>0</v>
          </cell>
          <cell r="AZ138">
            <v>493357</v>
          </cell>
          <cell r="BI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T139">
            <v>130</v>
          </cell>
          <cell r="AU139">
            <v>0</v>
          </cell>
          <cell r="AV139">
            <v>0</v>
          </cell>
          <cell r="AW139">
            <v>0</v>
          </cell>
          <cell r="AX139">
            <v>0</v>
          </cell>
          <cell r="AY139">
            <v>0</v>
          </cell>
          <cell r="AZ139">
            <v>493357</v>
          </cell>
          <cell r="BI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17</v>
          </cell>
          <cell r="E140">
            <v>256023</v>
          </cell>
          <cell r="F140">
            <v>0</v>
          </cell>
          <cell r="G140">
            <v>15946</v>
          </cell>
          <cell r="H140">
            <v>271969</v>
          </cell>
          <cell r="J140">
            <v>15946</v>
          </cell>
          <cell r="K140">
            <v>83442.924695445821</v>
          </cell>
          <cell r="L140">
            <v>99388.924695445821</v>
          </cell>
          <cell r="N140">
            <v>172580.07530455419</v>
          </cell>
          <cell r="P140">
            <v>15946</v>
          </cell>
          <cell r="Q140">
            <v>0</v>
          </cell>
          <cell r="R140">
            <v>0</v>
          </cell>
          <cell r="S140">
            <v>0</v>
          </cell>
          <cell r="T140">
            <v>83442.924695445821</v>
          </cell>
          <cell r="U140">
            <v>99388.924695445821</v>
          </cell>
          <cell r="W140">
            <v>127381</v>
          </cell>
          <cell r="AA140">
            <v>131</v>
          </cell>
          <cell r="AB140">
            <v>17</v>
          </cell>
          <cell r="AC140">
            <v>0</v>
          </cell>
          <cell r="AD140">
            <v>0</v>
          </cell>
          <cell r="AE140">
            <v>0</v>
          </cell>
          <cell r="AF140">
            <v>0</v>
          </cell>
          <cell r="AG140">
            <v>256023</v>
          </cell>
          <cell r="AH140">
            <v>0</v>
          </cell>
          <cell r="AI140">
            <v>0</v>
          </cell>
          <cell r="AJ140">
            <v>256023</v>
          </cell>
          <cell r="AK140">
            <v>0</v>
          </cell>
          <cell r="AL140">
            <v>15946</v>
          </cell>
          <cell r="AM140">
            <v>271969</v>
          </cell>
          <cell r="AN140">
            <v>0</v>
          </cell>
          <cell r="AO140">
            <v>0</v>
          </cell>
          <cell r="AP140">
            <v>0</v>
          </cell>
          <cell r="AQ140">
            <v>0</v>
          </cell>
          <cell r="AR140">
            <v>271969</v>
          </cell>
          <cell r="AS140">
            <v>271969</v>
          </cell>
          <cell r="AT140">
            <v>131</v>
          </cell>
          <cell r="AU140">
            <v>0</v>
          </cell>
          <cell r="AV140">
            <v>0</v>
          </cell>
          <cell r="AW140">
            <v>0</v>
          </cell>
          <cell r="AX140">
            <v>0</v>
          </cell>
          <cell r="AY140">
            <v>0</v>
          </cell>
          <cell r="AZ140">
            <v>493357</v>
          </cell>
          <cell r="BI140">
            <v>0</v>
          </cell>
          <cell r="CA140">
            <v>131</v>
          </cell>
          <cell r="CB140">
            <v>131</v>
          </cell>
          <cell r="CC140" t="str">
            <v>HINGHAM</v>
          </cell>
          <cell r="CD140">
            <v>256023</v>
          </cell>
          <cell r="CE140">
            <v>172572</v>
          </cell>
          <cell r="CF140">
            <v>83451</v>
          </cell>
          <cell r="CG140">
            <v>4738.8</v>
          </cell>
          <cell r="CH140">
            <v>23245.200000000001</v>
          </cell>
          <cell r="CI140">
            <v>0</v>
          </cell>
          <cell r="CJ140">
            <v>111435</v>
          </cell>
          <cell r="CK140">
            <v>83442.924695445821</v>
          </cell>
          <cell r="DA140">
            <v>131</v>
          </cell>
          <cell r="DB140" t="str">
            <v>HINGHAM</v>
          </cell>
          <cell r="DG140">
            <v>0</v>
          </cell>
          <cell r="DK140">
            <v>0</v>
          </cell>
          <cell r="DL140">
            <v>0</v>
          </cell>
          <cell r="DN140">
            <v>0</v>
          </cell>
          <cell r="DP140">
            <v>83451</v>
          </cell>
          <cell r="DQ140">
            <v>99397</v>
          </cell>
          <cell r="DR140">
            <v>-15946</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T141">
            <v>132</v>
          </cell>
          <cell r="AU141">
            <v>0</v>
          </cell>
          <cell r="AV141">
            <v>0</v>
          </cell>
          <cell r="AW141">
            <v>0</v>
          </cell>
          <cell r="AX141">
            <v>0</v>
          </cell>
          <cell r="AY141">
            <v>0</v>
          </cell>
          <cell r="AZ141">
            <v>493357</v>
          </cell>
          <cell r="BI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47</v>
          </cell>
          <cell r="E142">
            <v>734562</v>
          </cell>
          <cell r="F142">
            <v>0</v>
          </cell>
          <cell r="G142">
            <v>44086</v>
          </cell>
          <cell r="H142">
            <v>778648</v>
          </cell>
          <cell r="J142">
            <v>44086</v>
          </cell>
          <cell r="K142">
            <v>88809.405346851519</v>
          </cell>
          <cell r="L142">
            <v>132895.4053468515</v>
          </cell>
          <cell r="N142">
            <v>645752.59465314844</v>
          </cell>
          <cell r="P142">
            <v>44086</v>
          </cell>
          <cell r="Q142">
            <v>0</v>
          </cell>
          <cell r="R142">
            <v>0</v>
          </cell>
          <cell r="S142">
            <v>0</v>
          </cell>
          <cell r="T142">
            <v>88809.405346851519</v>
          </cell>
          <cell r="U142">
            <v>132895.4053468515</v>
          </cell>
          <cell r="W142">
            <v>174511</v>
          </cell>
          <cell r="AA142">
            <v>133</v>
          </cell>
          <cell r="AB142">
            <v>47</v>
          </cell>
          <cell r="AC142">
            <v>0</v>
          </cell>
          <cell r="AD142">
            <v>0</v>
          </cell>
          <cell r="AE142">
            <v>0</v>
          </cell>
          <cell r="AF142">
            <v>0</v>
          </cell>
          <cell r="AG142">
            <v>734562</v>
          </cell>
          <cell r="AH142">
            <v>0</v>
          </cell>
          <cell r="AI142">
            <v>0</v>
          </cell>
          <cell r="AJ142">
            <v>734562</v>
          </cell>
          <cell r="AK142">
            <v>0</v>
          </cell>
          <cell r="AL142">
            <v>44086</v>
          </cell>
          <cell r="AM142">
            <v>778648</v>
          </cell>
          <cell r="AN142">
            <v>0</v>
          </cell>
          <cell r="AO142">
            <v>0</v>
          </cell>
          <cell r="AP142">
            <v>0</v>
          </cell>
          <cell r="AQ142">
            <v>0</v>
          </cell>
          <cell r="AR142">
            <v>778648</v>
          </cell>
          <cell r="AS142">
            <v>771038.7</v>
          </cell>
          <cell r="AT142">
            <v>133</v>
          </cell>
          <cell r="AU142">
            <v>0</v>
          </cell>
          <cell r="AV142">
            <v>0</v>
          </cell>
          <cell r="AW142">
            <v>0</v>
          </cell>
          <cell r="AX142">
            <v>0</v>
          </cell>
          <cell r="AY142">
            <v>0</v>
          </cell>
          <cell r="AZ142">
            <v>493357</v>
          </cell>
          <cell r="BI142">
            <v>0</v>
          </cell>
          <cell r="CA142">
            <v>133</v>
          </cell>
          <cell r="CB142">
            <v>133</v>
          </cell>
          <cell r="CC142" t="str">
            <v>HOLBROOK</v>
          </cell>
          <cell r="CD142">
            <v>734562</v>
          </cell>
          <cell r="CE142">
            <v>645744</v>
          </cell>
          <cell r="CF142">
            <v>88818</v>
          </cell>
          <cell r="CG142">
            <v>41607</v>
          </cell>
          <cell r="CH142">
            <v>0</v>
          </cell>
          <cell r="CI142">
            <v>0</v>
          </cell>
          <cell r="CJ142">
            <v>130425</v>
          </cell>
          <cell r="CK142">
            <v>88809.405346851519</v>
          </cell>
          <cell r="DA142">
            <v>133</v>
          </cell>
          <cell r="DB142" t="str">
            <v>HOLBROOK</v>
          </cell>
          <cell r="DG142">
            <v>0</v>
          </cell>
          <cell r="DK142">
            <v>0</v>
          </cell>
          <cell r="DL142">
            <v>0</v>
          </cell>
          <cell r="DN142">
            <v>0</v>
          </cell>
          <cell r="DP142">
            <v>88818</v>
          </cell>
          <cell r="DQ142">
            <v>132904</v>
          </cell>
          <cell r="DR142">
            <v>-44086</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T143">
            <v>134</v>
          </cell>
          <cell r="AU143">
            <v>0</v>
          </cell>
          <cell r="AV143">
            <v>0</v>
          </cell>
          <cell r="AW143">
            <v>0</v>
          </cell>
          <cell r="AX143">
            <v>0</v>
          </cell>
          <cell r="AY143">
            <v>0</v>
          </cell>
          <cell r="AZ143">
            <v>493357</v>
          </cell>
          <cell r="BI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v>
          </cell>
          <cell r="E144">
            <v>74825</v>
          </cell>
          <cell r="F144">
            <v>0</v>
          </cell>
          <cell r="G144">
            <v>4690</v>
          </cell>
          <cell r="H144">
            <v>79515</v>
          </cell>
          <cell r="J144">
            <v>4690</v>
          </cell>
          <cell r="K144">
            <v>0</v>
          </cell>
          <cell r="L144">
            <v>4690</v>
          </cell>
          <cell r="N144">
            <v>74825</v>
          </cell>
          <cell r="P144">
            <v>4690</v>
          </cell>
          <cell r="Q144">
            <v>0</v>
          </cell>
          <cell r="R144">
            <v>0</v>
          </cell>
          <cell r="S144">
            <v>0</v>
          </cell>
          <cell r="T144">
            <v>0</v>
          </cell>
          <cell r="U144">
            <v>4690</v>
          </cell>
          <cell r="W144">
            <v>12029.8</v>
          </cell>
          <cell r="AA144">
            <v>135</v>
          </cell>
          <cell r="AB144">
            <v>5</v>
          </cell>
          <cell r="AC144">
            <v>0</v>
          </cell>
          <cell r="AD144">
            <v>0</v>
          </cell>
          <cell r="AE144">
            <v>0</v>
          </cell>
          <cell r="AF144">
            <v>0</v>
          </cell>
          <cell r="AG144">
            <v>74825</v>
          </cell>
          <cell r="AH144">
            <v>0</v>
          </cell>
          <cell r="AI144">
            <v>0</v>
          </cell>
          <cell r="AJ144">
            <v>74825</v>
          </cell>
          <cell r="AK144">
            <v>0</v>
          </cell>
          <cell r="AL144">
            <v>4690</v>
          </cell>
          <cell r="AM144">
            <v>79515</v>
          </cell>
          <cell r="AN144">
            <v>0</v>
          </cell>
          <cell r="AO144">
            <v>0</v>
          </cell>
          <cell r="AP144">
            <v>0</v>
          </cell>
          <cell r="AQ144">
            <v>0</v>
          </cell>
          <cell r="AR144">
            <v>79515</v>
          </cell>
          <cell r="AS144">
            <v>78013.5</v>
          </cell>
          <cell r="AT144">
            <v>135</v>
          </cell>
          <cell r="AU144">
            <v>0</v>
          </cell>
          <cell r="AV144">
            <v>0</v>
          </cell>
          <cell r="AW144">
            <v>0</v>
          </cell>
          <cell r="AX144">
            <v>0</v>
          </cell>
          <cell r="AY144">
            <v>0</v>
          </cell>
          <cell r="AZ144">
            <v>493357</v>
          </cell>
          <cell r="BI144">
            <v>0</v>
          </cell>
          <cell r="CA144">
            <v>135</v>
          </cell>
          <cell r="CB144">
            <v>135</v>
          </cell>
          <cell r="CC144" t="str">
            <v>HOLLAND</v>
          </cell>
          <cell r="CD144">
            <v>74825</v>
          </cell>
          <cell r="CE144">
            <v>81660</v>
          </cell>
          <cell r="CF144">
            <v>0</v>
          </cell>
          <cell r="CG144">
            <v>7339.8</v>
          </cell>
          <cell r="CH144">
            <v>0</v>
          </cell>
          <cell r="CI144">
            <v>0</v>
          </cell>
          <cell r="CJ144">
            <v>7339.8</v>
          </cell>
          <cell r="CK144">
            <v>0</v>
          </cell>
          <cell r="DA144">
            <v>135</v>
          </cell>
          <cell r="DB144" t="str">
            <v>HOLLAND</v>
          </cell>
          <cell r="DG144">
            <v>0</v>
          </cell>
          <cell r="DK144">
            <v>0</v>
          </cell>
          <cell r="DL144">
            <v>0</v>
          </cell>
          <cell r="DN144">
            <v>0</v>
          </cell>
          <cell r="DP144">
            <v>0</v>
          </cell>
          <cell r="DQ144">
            <v>0</v>
          </cell>
          <cell r="DR144">
            <v>0</v>
          </cell>
          <cell r="DT144">
            <v>0</v>
          </cell>
          <cell r="EC144">
            <v>-135</v>
          </cell>
        </row>
        <row r="145">
          <cell r="A145">
            <v>136</v>
          </cell>
          <cell r="B145">
            <v>136</v>
          </cell>
          <cell r="C145" t="str">
            <v>HOLLISTON</v>
          </cell>
          <cell r="D145">
            <v>18</v>
          </cell>
          <cell r="E145">
            <v>233782</v>
          </cell>
          <cell r="F145">
            <v>0</v>
          </cell>
          <cell r="G145">
            <v>16884</v>
          </cell>
          <cell r="H145">
            <v>250666</v>
          </cell>
          <cell r="J145">
            <v>16884</v>
          </cell>
          <cell r="K145">
            <v>2056.8009502406449</v>
          </cell>
          <cell r="L145">
            <v>18940.800950240646</v>
          </cell>
          <cell r="N145">
            <v>231725.19904975937</v>
          </cell>
          <cell r="P145">
            <v>16884</v>
          </cell>
          <cell r="Q145">
            <v>0</v>
          </cell>
          <cell r="R145">
            <v>0</v>
          </cell>
          <cell r="S145">
            <v>0</v>
          </cell>
          <cell r="T145">
            <v>2056.8009502406449</v>
          </cell>
          <cell r="U145">
            <v>18940.800950240646</v>
          </cell>
          <cell r="W145">
            <v>55063.4</v>
          </cell>
          <cell r="AA145">
            <v>136</v>
          </cell>
          <cell r="AB145">
            <v>18</v>
          </cell>
          <cell r="AC145">
            <v>0</v>
          </cell>
          <cell r="AD145">
            <v>0</v>
          </cell>
          <cell r="AE145">
            <v>0</v>
          </cell>
          <cell r="AF145">
            <v>0</v>
          </cell>
          <cell r="AG145">
            <v>233782</v>
          </cell>
          <cell r="AH145">
            <v>0</v>
          </cell>
          <cell r="AI145">
            <v>0</v>
          </cell>
          <cell r="AJ145">
            <v>233782</v>
          </cell>
          <cell r="AK145">
            <v>0</v>
          </cell>
          <cell r="AL145">
            <v>16884</v>
          </cell>
          <cell r="AM145">
            <v>250666</v>
          </cell>
          <cell r="AN145">
            <v>0</v>
          </cell>
          <cell r="AO145">
            <v>0</v>
          </cell>
          <cell r="AP145">
            <v>0</v>
          </cell>
          <cell r="AQ145">
            <v>0</v>
          </cell>
          <cell r="AR145">
            <v>250666</v>
          </cell>
          <cell r="AS145">
            <v>249837.14064791027</v>
          </cell>
          <cell r="AT145">
            <v>136</v>
          </cell>
          <cell r="AU145">
            <v>0</v>
          </cell>
          <cell r="AV145">
            <v>0</v>
          </cell>
          <cell r="AW145">
            <v>0</v>
          </cell>
          <cell r="AX145">
            <v>0</v>
          </cell>
          <cell r="AY145">
            <v>0</v>
          </cell>
          <cell r="AZ145">
            <v>493357</v>
          </cell>
          <cell r="BI145">
            <v>0</v>
          </cell>
          <cell r="CA145">
            <v>136</v>
          </cell>
          <cell r="CB145">
            <v>136</v>
          </cell>
          <cell r="CC145" t="str">
            <v>HOLLISTON</v>
          </cell>
          <cell r="CD145">
            <v>233782</v>
          </cell>
          <cell r="CE145">
            <v>231725</v>
          </cell>
          <cell r="CF145">
            <v>2057</v>
          </cell>
          <cell r="CG145">
            <v>0</v>
          </cell>
          <cell r="CH145">
            <v>36122.400000000001</v>
          </cell>
          <cell r="CI145">
            <v>0</v>
          </cell>
          <cell r="CJ145">
            <v>38179.4</v>
          </cell>
          <cell r="CK145">
            <v>2056.8009502406449</v>
          </cell>
          <cell r="DA145">
            <v>136</v>
          </cell>
          <cell r="DB145" t="str">
            <v>HOLLISTON</v>
          </cell>
          <cell r="DG145">
            <v>0</v>
          </cell>
          <cell r="DK145">
            <v>0</v>
          </cell>
          <cell r="DL145">
            <v>0</v>
          </cell>
          <cell r="DN145">
            <v>0</v>
          </cell>
          <cell r="DP145">
            <v>2057</v>
          </cell>
          <cell r="DQ145">
            <v>18941</v>
          </cell>
          <cell r="DR145">
            <v>-16884</v>
          </cell>
          <cell r="DT145">
            <v>0</v>
          </cell>
          <cell r="EC145">
            <v>-136</v>
          </cell>
        </row>
        <row r="146">
          <cell r="A146">
            <v>137</v>
          </cell>
          <cell r="B146">
            <v>137</v>
          </cell>
          <cell r="C146" t="str">
            <v>HOLYOKE</v>
          </cell>
          <cell r="D146">
            <v>721</v>
          </cell>
          <cell r="E146">
            <v>10316685</v>
          </cell>
          <cell r="F146">
            <v>554561</v>
          </cell>
          <cell r="G146">
            <v>676298</v>
          </cell>
          <cell r="H146">
            <v>11547544</v>
          </cell>
          <cell r="J146">
            <v>676298</v>
          </cell>
          <cell r="K146">
            <v>594943.42352655996</v>
          </cell>
          <cell r="L146">
            <v>1271241.42352656</v>
          </cell>
          <cell r="N146">
            <v>10276302.576473441</v>
          </cell>
          <cell r="P146">
            <v>676298</v>
          </cell>
          <cell r="Q146">
            <v>0</v>
          </cell>
          <cell r="R146">
            <v>0</v>
          </cell>
          <cell r="S146">
            <v>0</v>
          </cell>
          <cell r="T146">
            <v>594943.42352655996</v>
          </cell>
          <cell r="U146">
            <v>1271241.42352656</v>
          </cell>
          <cell r="W146">
            <v>1273065.3999999999</v>
          </cell>
          <cell r="AA146">
            <v>137</v>
          </cell>
          <cell r="AB146">
            <v>721</v>
          </cell>
          <cell r="AC146">
            <v>0</v>
          </cell>
          <cell r="AD146">
            <v>0</v>
          </cell>
          <cell r="AE146">
            <v>0</v>
          </cell>
          <cell r="AF146">
            <v>0</v>
          </cell>
          <cell r="AG146">
            <v>10316685</v>
          </cell>
          <cell r="AH146">
            <v>0</v>
          </cell>
          <cell r="AI146">
            <v>0</v>
          </cell>
          <cell r="AJ146">
            <v>10316685</v>
          </cell>
          <cell r="AK146">
            <v>554561</v>
          </cell>
          <cell r="AL146">
            <v>676298</v>
          </cell>
          <cell r="AM146">
            <v>11547544</v>
          </cell>
          <cell r="AN146">
            <v>0</v>
          </cell>
          <cell r="AO146">
            <v>0</v>
          </cell>
          <cell r="AP146">
            <v>0</v>
          </cell>
          <cell r="AQ146">
            <v>0</v>
          </cell>
          <cell r="AR146">
            <v>11547544</v>
          </cell>
          <cell r="AS146">
            <v>11514089.599999994</v>
          </cell>
          <cell r="AT146">
            <v>137</v>
          </cell>
          <cell r="AU146">
            <v>0</v>
          </cell>
          <cell r="AV146">
            <v>0</v>
          </cell>
          <cell r="AW146">
            <v>0</v>
          </cell>
          <cell r="AX146">
            <v>0</v>
          </cell>
          <cell r="AY146">
            <v>0</v>
          </cell>
          <cell r="AZ146">
            <v>493357</v>
          </cell>
          <cell r="BI146">
            <v>0</v>
          </cell>
          <cell r="CA146">
            <v>137</v>
          </cell>
          <cell r="CB146">
            <v>137</v>
          </cell>
          <cell r="CC146" t="str">
            <v>HOLYOKE</v>
          </cell>
          <cell r="CD146">
            <v>10316685</v>
          </cell>
          <cell r="CE146">
            <v>9721684</v>
          </cell>
          <cell r="CF146">
            <v>595001</v>
          </cell>
          <cell r="CG146">
            <v>0</v>
          </cell>
          <cell r="CH146">
            <v>1766.4</v>
          </cell>
          <cell r="CI146">
            <v>0</v>
          </cell>
          <cell r="CJ146">
            <v>596767.4</v>
          </cell>
          <cell r="CK146">
            <v>594943.42352655996</v>
          </cell>
          <cell r="DA146">
            <v>137</v>
          </cell>
          <cell r="DB146" t="str">
            <v>HOLYOKE</v>
          </cell>
          <cell r="DG146">
            <v>0</v>
          </cell>
          <cell r="DK146">
            <v>0</v>
          </cell>
          <cell r="DL146">
            <v>0</v>
          </cell>
          <cell r="DN146">
            <v>0</v>
          </cell>
          <cell r="DP146">
            <v>595001</v>
          </cell>
          <cell r="DQ146">
            <v>1825860</v>
          </cell>
          <cell r="DR146">
            <v>-1230859</v>
          </cell>
          <cell r="DT146">
            <v>0</v>
          </cell>
          <cell r="EC146">
            <v>-137</v>
          </cell>
        </row>
        <row r="147">
          <cell r="A147">
            <v>138</v>
          </cell>
          <cell r="B147">
            <v>138</v>
          </cell>
          <cell r="C147" t="str">
            <v>HOPEDALE</v>
          </cell>
          <cell r="D147">
            <v>7</v>
          </cell>
          <cell r="E147">
            <v>123382</v>
          </cell>
          <cell r="F147">
            <v>0</v>
          </cell>
          <cell r="G147">
            <v>6566</v>
          </cell>
          <cell r="H147">
            <v>129948</v>
          </cell>
          <cell r="J147">
            <v>6566</v>
          </cell>
          <cell r="K147">
            <v>3198.6904423042406</v>
          </cell>
          <cell r="L147">
            <v>9764.6904423042397</v>
          </cell>
          <cell r="N147">
            <v>120183.30955769576</v>
          </cell>
          <cell r="P147">
            <v>6566</v>
          </cell>
          <cell r="Q147">
            <v>0</v>
          </cell>
          <cell r="R147">
            <v>0</v>
          </cell>
          <cell r="S147">
            <v>0</v>
          </cell>
          <cell r="T147">
            <v>3198.6904423042406</v>
          </cell>
          <cell r="U147">
            <v>9764.6904423042397</v>
          </cell>
          <cell r="W147">
            <v>51754</v>
          </cell>
          <cell r="AA147">
            <v>138</v>
          </cell>
          <cell r="AB147">
            <v>7</v>
          </cell>
          <cell r="AC147">
            <v>0</v>
          </cell>
          <cell r="AD147">
            <v>0</v>
          </cell>
          <cell r="AE147">
            <v>0</v>
          </cell>
          <cell r="AF147">
            <v>0</v>
          </cell>
          <cell r="AG147">
            <v>123382</v>
          </cell>
          <cell r="AH147">
            <v>0</v>
          </cell>
          <cell r="AI147">
            <v>0</v>
          </cell>
          <cell r="AJ147">
            <v>123382</v>
          </cell>
          <cell r="AK147">
            <v>0</v>
          </cell>
          <cell r="AL147">
            <v>6566</v>
          </cell>
          <cell r="AM147">
            <v>129948</v>
          </cell>
          <cell r="AN147">
            <v>0</v>
          </cell>
          <cell r="AO147">
            <v>0</v>
          </cell>
          <cell r="AP147">
            <v>0</v>
          </cell>
          <cell r="AQ147">
            <v>0</v>
          </cell>
          <cell r="AR147">
            <v>129948</v>
          </cell>
          <cell r="AS147">
            <v>128963.78391058772</v>
          </cell>
          <cell r="AT147">
            <v>138</v>
          </cell>
          <cell r="AU147">
            <v>0</v>
          </cell>
          <cell r="AV147">
            <v>0</v>
          </cell>
          <cell r="AW147">
            <v>0</v>
          </cell>
          <cell r="AX147">
            <v>0</v>
          </cell>
          <cell r="AY147">
            <v>0</v>
          </cell>
          <cell r="AZ147">
            <v>493357</v>
          </cell>
          <cell r="BI147">
            <v>0</v>
          </cell>
          <cell r="CA147">
            <v>138</v>
          </cell>
          <cell r="CB147">
            <v>138</v>
          </cell>
          <cell r="CC147" t="str">
            <v>HOPEDALE</v>
          </cell>
          <cell r="CD147">
            <v>123382</v>
          </cell>
          <cell r="CE147">
            <v>120183</v>
          </cell>
          <cell r="CF147">
            <v>3199</v>
          </cell>
          <cell r="CG147">
            <v>12318.6</v>
          </cell>
          <cell r="CH147">
            <v>29670.400000000001</v>
          </cell>
          <cell r="CI147">
            <v>0</v>
          </cell>
          <cell r="CJ147">
            <v>45188</v>
          </cell>
          <cell r="CK147">
            <v>3198.6904423042406</v>
          </cell>
          <cell r="DA147">
            <v>138</v>
          </cell>
          <cell r="DB147" t="str">
            <v>HOPEDALE</v>
          </cell>
          <cell r="DG147">
            <v>0</v>
          </cell>
          <cell r="DK147">
            <v>0</v>
          </cell>
          <cell r="DL147">
            <v>0</v>
          </cell>
          <cell r="DN147">
            <v>0</v>
          </cell>
          <cell r="DP147">
            <v>3199</v>
          </cell>
          <cell r="DQ147">
            <v>9765</v>
          </cell>
          <cell r="DR147">
            <v>-6566</v>
          </cell>
          <cell r="DT147">
            <v>0</v>
          </cell>
          <cell r="EC147">
            <v>-138</v>
          </cell>
        </row>
        <row r="148">
          <cell r="A148">
            <v>139</v>
          </cell>
          <cell r="B148">
            <v>139</v>
          </cell>
          <cell r="C148" t="str">
            <v>HOPKINTON</v>
          </cell>
          <cell r="D148">
            <v>9</v>
          </cell>
          <cell r="E148">
            <v>130083</v>
          </cell>
          <cell r="F148">
            <v>0</v>
          </cell>
          <cell r="G148">
            <v>8442</v>
          </cell>
          <cell r="H148">
            <v>138525</v>
          </cell>
          <cell r="J148">
            <v>8442</v>
          </cell>
          <cell r="K148">
            <v>1176.8861052179091</v>
          </cell>
          <cell r="L148">
            <v>9618.8861052179091</v>
          </cell>
          <cell r="N148">
            <v>128906.11389478209</v>
          </cell>
          <cell r="P148">
            <v>8442</v>
          </cell>
          <cell r="Q148">
            <v>0</v>
          </cell>
          <cell r="R148">
            <v>0</v>
          </cell>
          <cell r="S148">
            <v>0</v>
          </cell>
          <cell r="T148">
            <v>1176.8861052179091</v>
          </cell>
          <cell r="U148">
            <v>9618.8861052179091</v>
          </cell>
          <cell r="W148">
            <v>17296.599999999999</v>
          </cell>
          <cell r="AA148">
            <v>139</v>
          </cell>
          <cell r="AB148">
            <v>9</v>
          </cell>
          <cell r="AC148">
            <v>0</v>
          </cell>
          <cell r="AD148">
            <v>0</v>
          </cell>
          <cell r="AE148">
            <v>0</v>
          </cell>
          <cell r="AF148">
            <v>0</v>
          </cell>
          <cell r="AG148">
            <v>130083</v>
          </cell>
          <cell r="AH148">
            <v>0</v>
          </cell>
          <cell r="AI148">
            <v>0</v>
          </cell>
          <cell r="AJ148">
            <v>130083</v>
          </cell>
          <cell r="AK148">
            <v>0</v>
          </cell>
          <cell r="AL148">
            <v>8442</v>
          </cell>
          <cell r="AM148">
            <v>138525</v>
          </cell>
          <cell r="AN148">
            <v>0</v>
          </cell>
          <cell r="AO148">
            <v>0</v>
          </cell>
          <cell r="AP148">
            <v>0</v>
          </cell>
          <cell r="AQ148">
            <v>0</v>
          </cell>
          <cell r="AR148">
            <v>138525</v>
          </cell>
          <cell r="AS148">
            <v>138339.75749695612</v>
          </cell>
          <cell r="AT148">
            <v>139</v>
          </cell>
          <cell r="AU148">
            <v>0</v>
          </cell>
          <cell r="AV148">
            <v>0</v>
          </cell>
          <cell r="AW148">
            <v>0</v>
          </cell>
          <cell r="AX148">
            <v>0</v>
          </cell>
          <cell r="AY148">
            <v>0</v>
          </cell>
          <cell r="AZ148">
            <v>493357</v>
          </cell>
          <cell r="BI148">
            <v>0</v>
          </cell>
          <cell r="CA148">
            <v>139</v>
          </cell>
          <cell r="CB148">
            <v>139</v>
          </cell>
          <cell r="CC148" t="str">
            <v>HOPKINTON</v>
          </cell>
          <cell r="CD148">
            <v>130083</v>
          </cell>
          <cell r="CE148">
            <v>128906</v>
          </cell>
          <cell r="CF148">
            <v>1177</v>
          </cell>
          <cell r="CG148">
            <v>0</v>
          </cell>
          <cell r="CH148">
            <v>7677.6</v>
          </cell>
          <cell r="CI148">
            <v>0</v>
          </cell>
          <cell r="CJ148">
            <v>8854.6</v>
          </cell>
          <cell r="CK148">
            <v>1176.8861052179091</v>
          </cell>
          <cell r="DA148">
            <v>139</v>
          </cell>
          <cell r="DB148" t="str">
            <v>HOPKINTON</v>
          </cell>
          <cell r="DG148">
            <v>0</v>
          </cell>
          <cell r="DK148">
            <v>0</v>
          </cell>
          <cell r="DL148">
            <v>0</v>
          </cell>
          <cell r="DN148">
            <v>0</v>
          </cell>
          <cell r="DP148">
            <v>1177</v>
          </cell>
          <cell r="DQ148">
            <v>9619</v>
          </cell>
          <cell r="DR148">
            <v>-8442</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T149">
            <v>140</v>
          </cell>
          <cell r="AU149">
            <v>0</v>
          </cell>
          <cell r="AV149">
            <v>0</v>
          </cell>
          <cell r="AW149">
            <v>0</v>
          </cell>
          <cell r="AX149">
            <v>0</v>
          </cell>
          <cell r="AY149">
            <v>0</v>
          </cell>
          <cell r="AZ149">
            <v>493357</v>
          </cell>
          <cell r="BI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209</v>
          </cell>
          <cell r="E150">
            <v>3272176</v>
          </cell>
          <cell r="F150">
            <v>0</v>
          </cell>
          <cell r="G150">
            <v>196042</v>
          </cell>
          <cell r="H150">
            <v>3468218</v>
          </cell>
          <cell r="J150">
            <v>196042</v>
          </cell>
          <cell r="K150">
            <v>623274.68172982614</v>
          </cell>
          <cell r="L150">
            <v>819316.68172982614</v>
          </cell>
          <cell r="N150">
            <v>2648901.3182701739</v>
          </cell>
          <cell r="P150">
            <v>196042</v>
          </cell>
          <cell r="Q150">
            <v>0</v>
          </cell>
          <cell r="R150">
            <v>0</v>
          </cell>
          <cell r="S150">
            <v>0</v>
          </cell>
          <cell r="T150">
            <v>623274.68172982614</v>
          </cell>
          <cell r="U150">
            <v>819316.68172982614</v>
          </cell>
          <cell r="W150">
            <v>1271781.8</v>
          </cell>
          <cell r="AA150">
            <v>141</v>
          </cell>
          <cell r="AB150">
            <v>209</v>
          </cell>
          <cell r="AC150">
            <v>0</v>
          </cell>
          <cell r="AD150">
            <v>0</v>
          </cell>
          <cell r="AE150">
            <v>0</v>
          </cell>
          <cell r="AF150">
            <v>0</v>
          </cell>
          <cell r="AG150">
            <v>3272176</v>
          </cell>
          <cell r="AH150">
            <v>0</v>
          </cell>
          <cell r="AI150">
            <v>0</v>
          </cell>
          <cell r="AJ150">
            <v>3272176</v>
          </cell>
          <cell r="AK150">
            <v>0</v>
          </cell>
          <cell r="AL150">
            <v>196042</v>
          </cell>
          <cell r="AM150">
            <v>3468218</v>
          </cell>
          <cell r="AN150">
            <v>0</v>
          </cell>
          <cell r="AO150">
            <v>0</v>
          </cell>
          <cell r="AP150">
            <v>0</v>
          </cell>
          <cell r="AQ150">
            <v>0</v>
          </cell>
          <cell r="AR150">
            <v>3468218</v>
          </cell>
          <cell r="AS150">
            <v>3460577.3856196753</v>
          </cell>
          <cell r="AT150">
            <v>141</v>
          </cell>
          <cell r="AU150">
            <v>0</v>
          </cell>
          <cell r="AV150">
            <v>0</v>
          </cell>
          <cell r="AW150">
            <v>0</v>
          </cell>
          <cell r="AX150">
            <v>0</v>
          </cell>
          <cell r="AY150">
            <v>0</v>
          </cell>
          <cell r="AZ150">
            <v>493357</v>
          </cell>
          <cell r="BI150">
            <v>0</v>
          </cell>
          <cell r="CA150">
            <v>141</v>
          </cell>
          <cell r="CB150">
            <v>141</v>
          </cell>
          <cell r="CC150" t="str">
            <v>HUDSON</v>
          </cell>
          <cell r="CD150">
            <v>3272176</v>
          </cell>
          <cell r="CE150">
            <v>2648841</v>
          </cell>
          <cell r="CF150">
            <v>623335</v>
          </cell>
          <cell r="CG150">
            <v>364131.6</v>
          </cell>
          <cell r="CH150">
            <v>88273.200000000012</v>
          </cell>
          <cell r="CI150">
            <v>0</v>
          </cell>
          <cell r="CJ150">
            <v>1075739.8</v>
          </cell>
          <cell r="CK150">
            <v>623274.68172982614</v>
          </cell>
          <cell r="DA150">
            <v>141</v>
          </cell>
          <cell r="DB150" t="str">
            <v>HUDSON</v>
          </cell>
          <cell r="DG150">
            <v>0</v>
          </cell>
          <cell r="DK150">
            <v>0</v>
          </cell>
          <cell r="DL150">
            <v>0</v>
          </cell>
          <cell r="DN150">
            <v>0</v>
          </cell>
          <cell r="DP150">
            <v>623335</v>
          </cell>
          <cell r="DQ150">
            <v>819377</v>
          </cell>
          <cell r="DR150">
            <v>-196042</v>
          </cell>
          <cell r="DT150">
            <v>0</v>
          </cell>
          <cell r="EC150">
            <v>-141</v>
          </cell>
        </row>
        <row r="151">
          <cell r="A151">
            <v>142</v>
          </cell>
          <cell r="B151">
            <v>142</v>
          </cell>
          <cell r="C151" t="str">
            <v>HULL</v>
          </cell>
          <cell r="D151">
            <v>20</v>
          </cell>
          <cell r="E151">
            <v>397780</v>
          </cell>
          <cell r="F151">
            <v>0</v>
          </cell>
          <cell r="G151">
            <v>18760</v>
          </cell>
          <cell r="H151">
            <v>416540</v>
          </cell>
          <cell r="J151">
            <v>18760</v>
          </cell>
          <cell r="K151">
            <v>0</v>
          </cell>
          <cell r="L151">
            <v>18760</v>
          </cell>
          <cell r="N151">
            <v>397780</v>
          </cell>
          <cell r="P151">
            <v>18760</v>
          </cell>
          <cell r="Q151">
            <v>0</v>
          </cell>
          <cell r="R151">
            <v>0</v>
          </cell>
          <cell r="S151">
            <v>0</v>
          </cell>
          <cell r="T151">
            <v>0</v>
          </cell>
          <cell r="U151">
            <v>18760</v>
          </cell>
          <cell r="W151">
            <v>18760</v>
          </cell>
          <cell r="AA151">
            <v>142</v>
          </cell>
          <cell r="AB151">
            <v>20</v>
          </cell>
          <cell r="AC151">
            <v>0</v>
          </cell>
          <cell r="AD151">
            <v>0</v>
          </cell>
          <cell r="AE151">
            <v>0</v>
          </cell>
          <cell r="AF151">
            <v>0</v>
          </cell>
          <cell r="AG151">
            <v>397780</v>
          </cell>
          <cell r="AH151">
            <v>0</v>
          </cell>
          <cell r="AI151">
            <v>0</v>
          </cell>
          <cell r="AJ151">
            <v>397780</v>
          </cell>
          <cell r="AK151">
            <v>0</v>
          </cell>
          <cell r="AL151">
            <v>18760</v>
          </cell>
          <cell r="AM151">
            <v>416540</v>
          </cell>
          <cell r="AN151">
            <v>0</v>
          </cell>
          <cell r="AO151">
            <v>0</v>
          </cell>
          <cell r="AP151">
            <v>0</v>
          </cell>
          <cell r="AQ151">
            <v>0</v>
          </cell>
          <cell r="AR151">
            <v>416540</v>
          </cell>
          <cell r="AS151">
            <v>416580</v>
          </cell>
          <cell r="AT151">
            <v>142</v>
          </cell>
          <cell r="AU151">
            <v>0</v>
          </cell>
          <cell r="AV151">
            <v>0</v>
          </cell>
          <cell r="AW151">
            <v>0</v>
          </cell>
          <cell r="AX151">
            <v>0</v>
          </cell>
          <cell r="AY151">
            <v>0</v>
          </cell>
          <cell r="AZ151">
            <v>493357</v>
          </cell>
          <cell r="BI151">
            <v>0</v>
          </cell>
          <cell r="CA151">
            <v>142</v>
          </cell>
          <cell r="CB151">
            <v>142</v>
          </cell>
          <cell r="CC151" t="str">
            <v>HULL</v>
          </cell>
          <cell r="CD151">
            <v>397780</v>
          </cell>
          <cell r="CE151">
            <v>398202</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18338</v>
          </cell>
          <cell r="DR151">
            <v>-18338</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T152">
            <v>143</v>
          </cell>
          <cell r="AU152">
            <v>0</v>
          </cell>
          <cell r="AV152">
            <v>0</v>
          </cell>
          <cell r="AW152">
            <v>0</v>
          </cell>
          <cell r="AX152">
            <v>0</v>
          </cell>
          <cell r="AY152">
            <v>0</v>
          </cell>
          <cell r="AZ152">
            <v>493357</v>
          </cell>
          <cell r="BI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T153">
            <v>144</v>
          </cell>
          <cell r="AU153">
            <v>0</v>
          </cell>
          <cell r="AV153">
            <v>0</v>
          </cell>
          <cell r="AW153">
            <v>0</v>
          </cell>
          <cell r="AX153">
            <v>0</v>
          </cell>
          <cell r="AY153">
            <v>0</v>
          </cell>
          <cell r="AZ153">
            <v>493357</v>
          </cell>
          <cell r="BI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19</v>
          </cell>
          <cell r="E154">
            <v>261003</v>
          </cell>
          <cell r="F154">
            <v>0</v>
          </cell>
          <cell r="G154">
            <v>17822</v>
          </cell>
          <cell r="H154">
            <v>278825</v>
          </cell>
          <cell r="J154">
            <v>17822</v>
          </cell>
          <cell r="K154">
            <v>46428.506816978057</v>
          </cell>
          <cell r="L154">
            <v>64250.506816978057</v>
          </cell>
          <cell r="N154">
            <v>214574.49318302196</v>
          </cell>
          <cell r="P154">
            <v>17822</v>
          </cell>
          <cell r="Q154">
            <v>0</v>
          </cell>
          <cell r="R154">
            <v>0</v>
          </cell>
          <cell r="S154">
            <v>0</v>
          </cell>
          <cell r="T154">
            <v>46428.506816978057</v>
          </cell>
          <cell r="U154">
            <v>64250.506816978057</v>
          </cell>
          <cell r="W154">
            <v>85473.2</v>
          </cell>
          <cell r="AA154">
            <v>145</v>
          </cell>
          <cell r="AB154">
            <v>19</v>
          </cell>
          <cell r="AC154">
            <v>0</v>
          </cell>
          <cell r="AD154">
            <v>0</v>
          </cell>
          <cell r="AE154">
            <v>0</v>
          </cell>
          <cell r="AF154">
            <v>0</v>
          </cell>
          <cell r="AG154">
            <v>261003</v>
          </cell>
          <cell r="AH154">
            <v>0</v>
          </cell>
          <cell r="AI154">
            <v>0</v>
          </cell>
          <cell r="AJ154">
            <v>261003</v>
          </cell>
          <cell r="AK154">
            <v>0</v>
          </cell>
          <cell r="AL154">
            <v>17822</v>
          </cell>
          <cell r="AM154">
            <v>278825</v>
          </cell>
          <cell r="AN154">
            <v>0</v>
          </cell>
          <cell r="AO154">
            <v>0</v>
          </cell>
          <cell r="AP154">
            <v>0</v>
          </cell>
          <cell r="AQ154">
            <v>0</v>
          </cell>
          <cell r="AR154">
            <v>278825</v>
          </cell>
          <cell r="AS154">
            <v>277181.10705104627</v>
          </cell>
          <cell r="AT154">
            <v>145</v>
          </cell>
          <cell r="AU154">
            <v>0</v>
          </cell>
          <cell r="AV154">
            <v>0</v>
          </cell>
          <cell r="AW154">
            <v>0</v>
          </cell>
          <cell r="AX154">
            <v>0</v>
          </cell>
          <cell r="AY154">
            <v>0</v>
          </cell>
          <cell r="AZ154">
            <v>493357</v>
          </cell>
          <cell r="BI154">
            <v>0</v>
          </cell>
          <cell r="CA154">
            <v>145</v>
          </cell>
          <cell r="CB154">
            <v>145</v>
          </cell>
          <cell r="CC154" t="str">
            <v>KINGSTON</v>
          </cell>
          <cell r="CD154">
            <v>261003</v>
          </cell>
          <cell r="CE154">
            <v>214570</v>
          </cell>
          <cell r="CF154">
            <v>46433</v>
          </cell>
          <cell r="CG154">
            <v>12396.6</v>
          </cell>
          <cell r="CH154">
            <v>8821.6</v>
          </cell>
          <cell r="CI154">
            <v>0</v>
          </cell>
          <cell r="CJ154">
            <v>67651.199999999997</v>
          </cell>
          <cell r="CK154">
            <v>46428.506816978057</v>
          </cell>
          <cell r="DA154">
            <v>145</v>
          </cell>
          <cell r="DB154" t="str">
            <v>KINGSTON</v>
          </cell>
          <cell r="DG154">
            <v>0</v>
          </cell>
          <cell r="DK154">
            <v>0</v>
          </cell>
          <cell r="DL154">
            <v>0</v>
          </cell>
          <cell r="DN154">
            <v>0</v>
          </cell>
          <cell r="DP154">
            <v>46433</v>
          </cell>
          <cell r="DQ154">
            <v>64255</v>
          </cell>
          <cell r="DR154">
            <v>-17822</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T155">
            <v>146</v>
          </cell>
          <cell r="AU155">
            <v>0</v>
          </cell>
          <cell r="AV155">
            <v>0</v>
          </cell>
          <cell r="AW155">
            <v>0</v>
          </cell>
          <cell r="AX155">
            <v>0</v>
          </cell>
          <cell r="AY155">
            <v>0</v>
          </cell>
          <cell r="AZ155">
            <v>493357</v>
          </cell>
          <cell r="BI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T156">
            <v>147</v>
          </cell>
          <cell r="AU156">
            <v>0</v>
          </cell>
          <cell r="AV156">
            <v>0</v>
          </cell>
          <cell r="AW156">
            <v>0</v>
          </cell>
          <cell r="AX156">
            <v>0</v>
          </cell>
          <cell r="AY156">
            <v>0</v>
          </cell>
          <cell r="AZ156">
            <v>493357</v>
          </cell>
          <cell r="BI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T157">
            <v>148</v>
          </cell>
          <cell r="AU157">
            <v>0</v>
          </cell>
          <cell r="AV157">
            <v>0</v>
          </cell>
          <cell r="AW157">
            <v>0</v>
          </cell>
          <cell r="AX157">
            <v>0</v>
          </cell>
          <cell r="AY157">
            <v>0</v>
          </cell>
          <cell r="AZ157">
            <v>493357</v>
          </cell>
          <cell r="BI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1965</v>
          </cell>
          <cell r="E158">
            <v>30055011</v>
          </cell>
          <cell r="F158">
            <v>950943</v>
          </cell>
          <cell r="G158">
            <v>1843170</v>
          </cell>
          <cell r="H158">
            <v>32849124</v>
          </cell>
          <cell r="J158">
            <v>1843170</v>
          </cell>
          <cell r="K158">
            <v>3979922.8374576764</v>
          </cell>
          <cell r="L158">
            <v>5823092.8374576764</v>
          </cell>
          <cell r="N158">
            <v>27026031.162542325</v>
          </cell>
          <cell r="P158">
            <v>1843170</v>
          </cell>
          <cell r="Q158">
            <v>0</v>
          </cell>
          <cell r="R158">
            <v>0</v>
          </cell>
          <cell r="S158">
            <v>0</v>
          </cell>
          <cell r="T158">
            <v>3979922.8374576764</v>
          </cell>
          <cell r="U158">
            <v>5823092.8374576764</v>
          </cell>
          <cell r="W158">
            <v>7578185.4000000004</v>
          </cell>
          <cell r="AA158">
            <v>149</v>
          </cell>
          <cell r="AB158">
            <v>1965</v>
          </cell>
          <cell r="AC158">
            <v>0</v>
          </cell>
          <cell r="AD158">
            <v>0</v>
          </cell>
          <cell r="AE158">
            <v>3</v>
          </cell>
          <cell r="AF158">
            <v>0</v>
          </cell>
          <cell r="AG158">
            <v>30055011</v>
          </cell>
          <cell r="AH158">
            <v>0</v>
          </cell>
          <cell r="AI158">
            <v>0</v>
          </cell>
          <cell r="AJ158">
            <v>30055011</v>
          </cell>
          <cell r="AK158">
            <v>950943</v>
          </cell>
          <cell r="AL158">
            <v>1843170</v>
          </cell>
          <cell r="AM158">
            <v>32849124</v>
          </cell>
          <cell r="AN158">
            <v>0</v>
          </cell>
          <cell r="AO158">
            <v>0</v>
          </cell>
          <cell r="AP158">
            <v>0</v>
          </cell>
          <cell r="AQ158">
            <v>0</v>
          </cell>
          <cell r="AR158">
            <v>32849124</v>
          </cell>
          <cell r="AS158">
            <v>32771331.564074088</v>
          </cell>
          <cell r="AT158">
            <v>149</v>
          </cell>
          <cell r="AU158">
            <v>0</v>
          </cell>
          <cell r="AV158">
            <v>0</v>
          </cell>
          <cell r="AW158">
            <v>0</v>
          </cell>
          <cell r="AX158">
            <v>0</v>
          </cell>
          <cell r="AY158">
            <v>0</v>
          </cell>
          <cell r="AZ158">
            <v>493357</v>
          </cell>
          <cell r="BI158">
            <v>0</v>
          </cell>
          <cell r="CA158">
            <v>149</v>
          </cell>
          <cell r="CB158">
            <v>149</v>
          </cell>
          <cell r="CC158" t="str">
            <v>LAWRENCE</v>
          </cell>
          <cell r="CD158">
            <v>30055011</v>
          </cell>
          <cell r="CE158">
            <v>26074703</v>
          </cell>
          <cell r="CF158">
            <v>3980308</v>
          </cell>
          <cell r="CG158">
            <v>771496.2</v>
          </cell>
          <cell r="CH158">
            <v>983211.20000000007</v>
          </cell>
          <cell r="CI158">
            <v>0</v>
          </cell>
          <cell r="CJ158">
            <v>5735015.4000000004</v>
          </cell>
          <cell r="CK158">
            <v>3979922.8374576764</v>
          </cell>
          <cell r="DA158">
            <v>149</v>
          </cell>
          <cell r="DB158" t="str">
            <v>LAWRENCE</v>
          </cell>
          <cell r="DG158">
            <v>0</v>
          </cell>
          <cell r="DK158">
            <v>0</v>
          </cell>
          <cell r="DL158">
            <v>0</v>
          </cell>
          <cell r="DN158">
            <v>0</v>
          </cell>
          <cell r="DP158">
            <v>3980308</v>
          </cell>
          <cell r="DQ158">
            <v>6774421</v>
          </cell>
          <cell r="DR158">
            <v>-2794113</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T159">
            <v>150</v>
          </cell>
          <cell r="AU159">
            <v>0</v>
          </cell>
          <cell r="AV159">
            <v>0</v>
          </cell>
          <cell r="AW159">
            <v>0</v>
          </cell>
          <cell r="AX159">
            <v>0</v>
          </cell>
          <cell r="AY159">
            <v>0</v>
          </cell>
          <cell r="AZ159">
            <v>493357</v>
          </cell>
          <cell r="BI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19</v>
          </cell>
          <cell r="E160">
            <v>274695</v>
          </cell>
          <cell r="F160">
            <v>0</v>
          </cell>
          <cell r="G160">
            <v>17822</v>
          </cell>
          <cell r="H160">
            <v>292517</v>
          </cell>
          <cell r="J160">
            <v>17822</v>
          </cell>
          <cell r="K160">
            <v>0</v>
          </cell>
          <cell r="L160">
            <v>17822</v>
          </cell>
          <cell r="N160">
            <v>274695</v>
          </cell>
          <cell r="P160">
            <v>17822</v>
          </cell>
          <cell r="Q160">
            <v>0</v>
          </cell>
          <cell r="R160">
            <v>0</v>
          </cell>
          <cell r="S160">
            <v>0</v>
          </cell>
          <cell r="T160">
            <v>0</v>
          </cell>
          <cell r="U160">
            <v>17822</v>
          </cell>
          <cell r="W160">
            <v>81507.600000000006</v>
          </cell>
          <cell r="AA160">
            <v>151</v>
          </cell>
          <cell r="AB160">
            <v>19</v>
          </cell>
          <cell r="AC160">
            <v>0</v>
          </cell>
          <cell r="AD160">
            <v>0</v>
          </cell>
          <cell r="AE160">
            <v>0</v>
          </cell>
          <cell r="AF160">
            <v>0</v>
          </cell>
          <cell r="AG160">
            <v>274695</v>
          </cell>
          <cell r="AH160">
            <v>0</v>
          </cell>
          <cell r="AI160">
            <v>0</v>
          </cell>
          <cell r="AJ160">
            <v>274695</v>
          </cell>
          <cell r="AK160">
            <v>0</v>
          </cell>
          <cell r="AL160">
            <v>17822</v>
          </cell>
          <cell r="AM160">
            <v>292517</v>
          </cell>
          <cell r="AN160">
            <v>0</v>
          </cell>
          <cell r="AO160">
            <v>0</v>
          </cell>
          <cell r="AP160">
            <v>0</v>
          </cell>
          <cell r="AQ160">
            <v>0</v>
          </cell>
          <cell r="AR160">
            <v>292517</v>
          </cell>
          <cell r="AS160">
            <v>288840.5</v>
          </cell>
          <cell r="AT160">
            <v>151</v>
          </cell>
          <cell r="AU160">
            <v>0</v>
          </cell>
          <cell r="AV160">
            <v>0</v>
          </cell>
          <cell r="AW160">
            <v>0</v>
          </cell>
          <cell r="AX160">
            <v>0</v>
          </cell>
          <cell r="AY160">
            <v>0</v>
          </cell>
          <cell r="AZ160">
            <v>493357</v>
          </cell>
          <cell r="BI160">
            <v>0</v>
          </cell>
          <cell r="CA160">
            <v>151</v>
          </cell>
          <cell r="CB160">
            <v>151</v>
          </cell>
          <cell r="CC160" t="str">
            <v>LEICESTER</v>
          </cell>
          <cell r="CD160">
            <v>274695</v>
          </cell>
          <cell r="CE160">
            <v>335379</v>
          </cell>
          <cell r="CF160">
            <v>0</v>
          </cell>
          <cell r="CG160">
            <v>55982.400000000001</v>
          </cell>
          <cell r="CH160">
            <v>7703.2000000000007</v>
          </cell>
          <cell r="CI160">
            <v>0</v>
          </cell>
          <cell r="CJ160">
            <v>63685.600000000006</v>
          </cell>
          <cell r="CK160">
            <v>0</v>
          </cell>
          <cell r="DA160">
            <v>151</v>
          </cell>
          <cell r="DB160" t="str">
            <v>LEICESTER</v>
          </cell>
          <cell r="DG160">
            <v>0</v>
          </cell>
          <cell r="DK160">
            <v>0</v>
          </cell>
          <cell r="DL160">
            <v>0</v>
          </cell>
          <cell r="DN160">
            <v>0</v>
          </cell>
          <cell r="DP160">
            <v>0</v>
          </cell>
          <cell r="DQ160">
            <v>0</v>
          </cell>
          <cell r="DR160">
            <v>0</v>
          </cell>
          <cell r="DT160">
            <v>0</v>
          </cell>
          <cell r="EC160">
            <v>-151</v>
          </cell>
        </row>
        <row r="161">
          <cell r="A161">
            <v>152</v>
          </cell>
          <cell r="B161">
            <v>152</v>
          </cell>
          <cell r="C161" t="str">
            <v>LENOX</v>
          </cell>
          <cell r="D161">
            <v>0</v>
          </cell>
          <cell r="E161">
            <v>0</v>
          </cell>
          <cell r="F161">
            <v>0</v>
          </cell>
          <cell r="G161">
            <v>0</v>
          </cell>
          <cell r="H161">
            <v>0</v>
          </cell>
          <cell r="J161">
            <v>0</v>
          </cell>
          <cell r="K161">
            <v>0</v>
          </cell>
          <cell r="L161">
            <v>0</v>
          </cell>
          <cell r="N161">
            <v>0</v>
          </cell>
          <cell r="P161">
            <v>0</v>
          </cell>
          <cell r="Q161">
            <v>0</v>
          </cell>
          <cell r="R161">
            <v>0</v>
          </cell>
          <cell r="S161">
            <v>0</v>
          </cell>
          <cell r="T161">
            <v>0</v>
          </cell>
          <cell r="U161">
            <v>0</v>
          </cell>
          <cell r="W161">
            <v>10818</v>
          </cell>
          <cell r="AA161">
            <v>152</v>
          </cell>
          <cell r="AT161">
            <v>152</v>
          </cell>
          <cell r="AU161">
            <v>0</v>
          </cell>
          <cell r="AV161">
            <v>0</v>
          </cell>
          <cell r="AW161">
            <v>0</v>
          </cell>
          <cell r="AX161">
            <v>0</v>
          </cell>
          <cell r="AY161">
            <v>0</v>
          </cell>
          <cell r="AZ161">
            <v>493357</v>
          </cell>
          <cell r="BI161">
            <v>0</v>
          </cell>
          <cell r="CA161">
            <v>152</v>
          </cell>
          <cell r="CB161">
            <v>152</v>
          </cell>
          <cell r="CC161" t="str">
            <v>LENOX</v>
          </cell>
          <cell r="CD161">
            <v>0</v>
          </cell>
          <cell r="CE161">
            <v>12264</v>
          </cell>
          <cell r="CF161">
            <v>0</v>
          </cell>
          <cell r="CG161">
            <v>0</v>
          </cell>
          <cell r="CH161">
            <v>10818</v>
          </cell>
          <cell r="CI161">
            <v>0</v>
          </cell>
          <cell r="CJ161">
            <v>10818</v>
          </cell>
          <cell r="CK161">
            <v>0</v>
          </cell>
          <cell r="DA161">
            <v>152</v>
          </cell>
          <cell r="DB161" t="str">
            <v>LENOX</v>
          </cell>
          <cell r="DG161">
            <v>0</v>
          </cell>
          <cell r="DK161">
            <v>0</v>
          </cell>
          <cell r="DL161">
            <v>0</v>
          </cell>
          <cell r="DN161">
            <v>0</v>
          </cell>
          <cell r="DP161">
            <v>0</v>
          </cell>
          <cell r="DQ161">
            <v>0</v>
          </cell>
          <cell r="DR161">
            <v>0</v>
          </cell>
          <cell r="DT161">
            <v>0</v>
          </cell>
          <cell r="EC161">
            <v>-152</v>
          </cell>
        </row>
        <row r="162">
          <cell r="A162">
            <v>153</v>
          </cell>
          <cell r="B162">
            <v>153</v>
          </cell>
          <cell r="C162" t="str">
            <v>LEOMINSTER</v>
          </cell>
          <cell r="D162">
            <v>99</v>
          </cell>
          <cell r="E162">
            <v>1176412</v>
          </cell>
          <cell r="F162">
            <v>0</v>
          </cell>
          <cell r="G162">
            <v>92862</v>
          </cell>
          <cell r="H162">
            <v>1269274</v>
          </cell>
          <cell r="J162">
            <v>92862</v>
          </cell>
          <cell r="K162">
            <v>171419.41064922468</v>
          </cell>
          <cell r="L162">
            <v>264281.41064922465</v>
          </cell>
          <cell r="N162">
            <v>1004992.5893507753</v>
          </cell>
          <cell r="P162">
            <v>92862</v>
          </cell>
          <cell r="Q162">
            <v>0</v>
          </cell>
          <cell r="R162">
            <v>0</v>
          </cell>
          <cell r="S162">
            <v>0</v>
          </cell>
          <cell r="T162">
            <v>171419.41064922468</v>
          </cell>
          <cell r="U162">
            <v>264281.41064922465</v>
          </cell>
          <cell r="W162">
            <v>317603.20000000001</v>
          </cell>
          <cell r="AA162">
            <v>153</v>
          </cell>
          <cell r="AB162">
            <v>99</v>
          </cell>
          <cell r="AC162">
            <v>0</v>
          </cell>
          <cell r="AD162">
            <v>0</v>
          </cell>
          <cell r="AE162">
            <v>0</v>
          </cell>
          <cell r="AF162">
            <v>0</v>
          </cell>
          <cell r="AG162">
            <v>1176412</v>
          </cell>
          <cell r="AH162">
            <v>0</v>
          </cell>
          <cell r="AI162">
            <v>0</v>
          </cell>
          <cell r="AJ162">
            <v>1176412</v>
          </cell>
          <cell r="AK162">
            <v>0</v>
          </cell>
          <cell r="AL162">
            <v>92862</v>
          </cell>
          <cell r="AM162">
            <v>1269274</v>
          </cell>
          <cell r="AN162">
            <v>0</v>
          </cell>
          <cell r="AO162">
            <v>0</v>
          </cell>
          <cell r="AP162">
            <v>0</v>
          </cell>
          <cell r="AQ162">
            <v>0</v>
          </cell>
          <cell r="AR162">
            <v>1269274</v>
          </cell>
          <cell r="AS162">
            <v>1231116.8143847145</v>
          </cell>
          <cell r="AT162">
            <v>153</v>
          </cell>
          <cell r="AU162">
            <v>0</v>
          </cell>
          <cell r="AV162">
            <v>0</v>
          </cell>
          <cell r="AW162">
            <v>0</v>
          </cell>
          <cell r="AX162">
            <v>0</v>
          </cell>
          <cell r="AY162">
            <v>0</v>
          </cell>
          <cell r="AZ162">
            <v>493357</v>
          </cell>
          <cell r="BI162">
            <v>0</v>
          </cell>
          <cell r="CA162">
            <v>153</v>
          </cell>
          <cell r="CB162">
            <v>153</v>
          </cell>
          <cell r="CC162" t="str">
            <v>LEOMINSTER</v>
          </cell>
          <cell r="CD162">
            <v>1176412</v>
          </cell>
          <cell r="CE162">
            <v>1004976</v>
          </cell>
          <cell r="CF162">
            <v>171436</v>
          </cell>
          <cell r="CG162">
            <v>53305.2</v>
          </cell>
          <cell r="CH162">
            <v>0</v>
          </cell>
          <cell r="CI162">
            <v>0</v>
          </cell>
          <cell r="CJ162">
            <v>224741.2</v>
          </cell>
          <cell r="CK162">
            <v>171419.41064922468</v>
          </cell>
          <cell r="DA162">
            <v>153</v>
          </cell>
          <cell r="DB162" t="str">
            <v>LEOMINSTER</v>
          </cell>
          <cell r="DG162">
            <v>0</v>
          </cell>
          <cell r="DK162">
            <v>0</v>
          </cell>
          <cell r="DL162">
            <v>0</v>
          </cell>
          <cell r="DN162">
            <v>0</v>
          </cell>
          <cell r="DP162">
            <v>171436</v>
          </cell>
          <cell r="DQ162">
            <v>264298</v>
          </cell>
          <cell r="DR162">
            <v>-92862</v>
          </cell>
          <cell r="DT162">
            <v>0</v>
          </cell>
          <cell r="EC162">
            <v>-153</v>
          </cell>
        </row>
        <row r="163">
          <cell r="A163">
            <v>154</v>
          </cell>
          <cell r="B163">
            <v>154</v>
          </cell>
          <cell r="C163" t="str">
            <v>LEVERETT</v>
          </cell>
          <cell r="D163">
            <v>1</v>
          </cell>
          <cell r="E163">
            <v>21522</v>
          </cell>
          <cell r="F163">
            <v>0</v>
          </cell>
          <cell r="G163">
            <v>938</v>
          </cell>
          <cell r="H163">
            <v>22460</v>
          </cell>
          <cell r="J163">
            <v>938</v>
          </cell>
          <cell r="K163">
            <v>0</v>
          </cell>
          <cell r="L163">
            <v>938</v>
          </cell>
          <cell r="N163">
            <v>21522</v>
          </cell>
          <cell r="P163">
            <v>938</v>
          </cell>
          <cell r="Q163">
            <v>0</v>
          </cell>
          <cell r="R163">
            <v>0</v>
          </cell>
          <cell r="S163">
            <v>0</v>
          </cell>
          <cell r="T163">
            <v>0</v>
          </cell>
          <cell r="U163">
            <v>938</v>
          </cell>
          <cell r="W163">
            <v>7401.6</v>
          </cell>
          <cell r="AA163">
            <v>154</v>
          </cell>
          <cell r="AB163">
            <v>1</v>
          </cell>
          <cell r="AC163">
            <v>0</v>
          </cell>
          <cell r="AD163">
            <v>0</v>
          </cell>
          <cell r="AE163">
            <v>0</v>
          </cell>
          <cell r="AF163">
            <v>0</v>
          </cell>
          <cell r="AG163">
            <v>21522</v>
          </cell>
          <cell r="AH163">
            <v>0</v>
          </cell>
          <cell r="AI163">
            <v>0</v>
          </cell>
          <cell r="AJ163">
            <v>21522</v>
          </cell>
          <cell r="AK163">
            <v>0</v>
          </cell>
          <cell r="AL163">
            <v>938</v>
          </cell>
          <cell r="AM163">
            <v>22460</v>
          </cell>
          <cell r="AN163">
            <v>0</v>
          </cell>
          <cell r="AO163">
            <v>0</v>
          </cell>
          <cell r="AP163">
            <v>0</v>
          </cell>
          <cell r="AQ163">
            <v>0</v>
          </cell>
          <cell r="AR163">
            <v>22460</v>
          </cell>
          <cell r="AS163">
            <v>22459</v>
          </cell>
          <cell r="AT163">
            <v>154</v>
          </cell>
          <cell r="AU163">
            <v>0</v>
          </cell>
          <cell r="AV163">
            <v>0</v>
          </cell>
          <cell r="AW163">
            <v>0</v>
          </cell>
          <cell r="AX163">
            <v>0</v>
          </cell>
          <cell r="AY163">
            <v>0</v>
          </cell>
          <cell r="AZ163">
            <v>493357</v>
          </cell>
          <cell r="BI163">
            <v>0</v>
          </cell>
          <cell r="CA163">
            <v>154</v>
          </cell>
          <cell r="CB163">
            <v>154</v>
          </cell>
          <cell r="CC163" t="str">
            <v>LEVERETT</v>
          </cell>
          <cell r="CD163">
            <v>21522</v>
          </cell>
          <cell r="CE163">
            <v>43622</v>
          </cell>
          <cell r="CF163">
            <v>0</v>
          </cell>
          <cell r="CG163">
            <v>0</v>
          </cell>
          <cell r="CH163">
            <v>6463.6</v>
          </cell>
          <cell r="CI163">
            <v>0</v>
          </cell>
          <cell r="CJ163">
            <v>6463.6</v>
          </cell>
          <cell r="CK163">
            <v>0</v>
          </cell>
          <cell r="DA163">
            <v>154</v>
          </cell>
          <cell r="DB163" t="str">
            <v>LEVERETT</v>
          </cell>
          <cell r="DG163">
            <v>0</v>
          </cell>
          <cell r="DK163">
            <v>0</v>
          </cell>
          <cell r="DL163">
            <v>0</v>
          </cell>
          <cell r="DN163">
            <v>0</v>
          </cell>
          <cell r="DP163">
            <v>0</v>
          </cell>
          <cell r="DQ163">
            <v>0</v>
          </cell>
          <cell r="DR163">
            <v>0</v>
          </cell>
          <cell r="DT163">
            <v>0</v>
          </cell>
          <cell r="EC163">
            <v>-154</v>
          </cell>
        </row>
        <row r="164">
          <cell r="A164">
            <v>155</v>
          </cell>
          <cell r="B164">
            <v>155</v>
          </cell>
          <cell r="C164" t="str">
            <v>LEXINGTON</v>
          </cell>
          <cell r="D164">
            <v>5</v>
          </cell>
          <cell r="E164">
            <v>98425</v>
          </cell>
          <cell r="F164">
            <v>0</v>
          </cell>
          <cell r="G164">
            <v>4690</v>
          </cell>
          <cell r="H164">
            <v>103115</v>
          </cell>
          <cell r="J164">
            <v>4690</v>
          </cell>
          <cell r="K164">
            <v>0</v>
          </cell>
          <cell r="L164">
            <v>4690</v>
          </cell>
          <cell r="N164">
            <v>98425</v>
          </cell>
          <cell r="P164">
            <v>4690</v>
          </cell>
          <cell r="Q164">
            <v>0</v>
          </cell>
          <cell r="R164">
            <v>0</v>
          </cell>
          <cell r="S164">
            <v>0</v>
          </cell>
          <cell r="T164">
            <v>0</v>
          </cell>
          <cell r="U164">
            <v>4690</v>
          </cell>
          <cell r="W164">
            <v>43789.599999999999</v>
          </cell>
          <cell r="AA164">
            <v>155</v>
          </cell>
          <cell r="AB164">
            <v>5</v>
          </cell>
          <cell r="AC164">
            <v>0</v>
          </cell>
          <cell r="AD164">
            <v>0</v>
          </cell>
          <cell r="AE164">
            <v>0</v>
          </cell>
          <cell r="AF164">
            <v>0</v>
          </cell>
          <cell r="AG164">
            <v>98425</v>
          </cell>
          <cell r="AH164">
            <v>0</v>
          </cell>
          <cell r="AI164">
            <v>0</v>
          </cell>
          <cell r="AJ164">
            <v>98425</v>
          </cell>
          <cell r="AK164">
            <v>0</v>
          </cell>
          <cell r="AL164">
            <v>4690</v>
          </cell>
          <cell r="AM164">
            <v>103115</v>
          </cell>
          <cell r="AN164">
            <v>0</v>
          </cell>
          <cell r="AO164">
            <v>0</v>
          </cell>
          <cell r="AP164">
            <v>0</v>
          </cell>
          <cell r="AQ164">
            <v>0</v>
          </cell>
          <cell r="AR164">
            <v>103115</v>
          </cell>
          <cell r="AS164">
            <v>97690</v>
          </cell>
          <cell r="AT164">
            <v>155</v>
          </cell>
          <cell r="AU164">
            <v>0</v>
          </cell>
          <cell r="AV164">
            <v>0</v>
          </cell>
          <cell r="AW164">
            <v>0</v>
          </cell>
          <cell r="AX164">
            <v>0</v>
          </cell>
          <cell r="AY164">
            <v>0</v>
          </cell>
          <cell r="AZ164">
            <v>493357</v>
          </cell>
          <cell r="BI164">
            <v>0</v>
          </cell>
          <cell r="CA164">
            <v>155</v>
          </cell>
          <cell r="CB164">
            <v>155</v>
          </cell>
          <cell r="CC164" t="str">
            <v>LEXINGTON</v>
          </cell>
          <cell r="CD164">
            <v>98425</v>
          </cell>
          <cell r="CE164">
            <v>99219</v>
          </cell>
          <cell r="CF164">
            <v>0</v>
          </cell>
          <cell r="CG164">
            <v>39099.599999999999</v>
          </cell>
          <cell r="CH164">
            <v>0</v>
          </cell>
          <cell r="CI164">
            <v>0</v>
          </cell>
          <cell r="CJ164">
            <v>39099.599999999999</v>
          </cell>
          <cell r="CK164">
            <v>0</v>
          </cell>
          <cell r="DA164">
            <v>155</v>
          </cell>
          <cell r="DB164" t="str">
            <v>LEXINGTON</v>
          </cell>
          <cell r="DG164">
            <v>0</v>
          </cell>
          <cell r="DK164">
            <v>0</v>
          </cell>
          <cell r="DL164">
            <v>0</v>
          </cell>
          <cell r="DN164">
            <v>0</v>
          </cell>
          <cell r="DP164">
            <v>0</v>
          </cell>
          <cell r="DQ164">
            <v>3896</v>
          </cell>
          <cell r="DR164">
            <v>-3896</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T165">
            <v>156</v>
          </cell>
          <cell r="AU165">
            <v>0</v>
          </cell>
          <cell r="AV165">
            <v>0</v>
          </cell>
          <cell r="AW165">
            <v>0</v>
          </cell>
          <cell r="AX165">
            <v>0</v>
          </cell>
          <cell r="AY165">
            <v>0</v>
          </cell>
          <cell r="AZ165">
            <v>493357</v>
          </cell>
          <cell r="BI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T166">
            <v>157</v>
          </cell>
          <cell r="AU166">
            <v>0</v>
          </cell>
          <cell r="AV166">
            <v>0</v>
          </cell>
          <cell r="AW166">
            <v>0</v>
          </cell>
          <cell r="AX166">
            <v>0</v>
          </cell>
          <cell r="AY166">
            <v>0</v>
          </cell>
          <cell r="AZ166">
            <v>493357</v>
          </cell>
          <cell r="BI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55</v>
          </cell>
          <cell r="E167">
            <v>918127</v>
          </cell>
          <cell r="F167">
            <v>0</v>
          </cell>
          <cell r="G167">
            <v>51590</v>
          </cell>
          <cell r="H167">
            <v>969717</v>
          </cell>
          <cell r="J167">
            <v>51590</v>
          </cell>
          <cell r="K167">
            <v>122222.17178012396</v>
          </cell>
          <cell r="L167">
            <v>173812.17178012396</v>
          </cell>
          <cell r="N167">
            <v>795904.82821987604</v>
          </cell>
          <cell r="P167">
            <v>51590</v>
          </cell>
          <cell r="Q167">
            <v>0</v>
          </cell>
          <cell r="R167">
            <v>0</v>
          </cell>
          <cell r="S167">
            <v>0</v>
          </cell>
          <cell r="T167">
            <v>122222.17178012396</v>
          </cell>
          <cell r="U167">
            <v>173812.17178012396</v>
          </cell>
          <cell r="W167">
            <v>173824</v>
          </cell>
          <cell r="AA167">
            <v>158</v>
          </cell>
          <cell r="AB167">
            <v>55</v>
          </cell>
          <cell r="AC167">
            <v>0</v>
          </cell>
          <cell r="AD167">
            <v>0</v>
          </cell>
          <cell r="AE167">
            <v>0</v>
          </cell>
          <cell r="AF167">
            <v>0</v>
          </cell>
          <cell r="AG167">
            <v>918127</v>
          </cell>
          <cell r="AH167">
            <v>0</v>
          </cell>
          <cell r="AI167">
            <v>0</v>
          </cell>
          <cell r="AJ167">
            <v>918127</v>
          </cell>
          <cell r="AK167">
            <v>0</v>
          </cell>
          <cell r="AL167">
            <v>51590</v>
          </cell>
          <cell r="AM167">
            <v>969717</v>
          </cell>
          <cell r="AN167">
            <v>0</v>
          </cell>
          <cell r="AO167">
            <v>0</v>
          </cell>
          <cell r="AP167">
            <v>0</v>
          </cell>
          <cell r="AQ167">
            <v>0</v>
          </cell>
          <cell r="AR167">
            <v>969717</v>
          </cell>
          <cell r="AS167">
            <v>969662</v>
          </cell>
          <cell r="AT167">
            <v>158</v>
          </cell>
          <cell r="AU167">
            <v>0</v>
          </cell>
          <cell r="AV167">
            <v>0</v>
          </cell>
          <cell r="AW167">
            <v>0</v>
          </cell>
          <cell r="AX167">
            <v>0</v>
          </cell>
          <cell r="AY167">
            <v>0</v>
          </cell>
          <cell r="AZ167">
            <v>493357</v>
          </cell>
          <cell r="BI167">
            <v>0</v>
          </cell>
          <cell r="CA167">
            <v>158</v>
          </cell>
          <cell r="CB167">
            <v>158</v>
          </cell>
          <cell r="CC167" t="str">
            <v>LITTLETON</v>
          </cell>
          <cell r="CD167">
            <v>918127</v>
          </cell>
          <cell r="CE167">
            <v>795893</v>
          </cell>
          <cell r="CF167">
            <v>122234</v>
          </cell>
          <cell r="CG167">
            <v>0</v>
          </cell>
          <cell r="CH167">
            <v>0</v>
          </cell>
          <cell r="CI167">
            <v>0</v>
          </cell>
          <cell r="CJ167">
            <v>122234</v>
          </cell>
          <cell r="CK167">
            <v>122222.17178012396</v>
          </cell>
          <cell r="DA167">
            <v>158</v>
          </cell>
          <cell r="DB167" t="str">
            <v>LITTLETON</v>
          </cell>
          <cell r="DG167">
            <v>0</v>
          </cell>
          <cell r="DK167">
            <v>0</v>
          </cell>
          <cell r="DL167">
            <v>0</v>
          </cell>
          <cell r="DN167">
            <v>0</v>
          </cell>
          <cell r="DP167">
            <v>122234</v>
          </cell>
          <cell r="DQ167">
            <v>173824</v>
          </cell>
          <cell r="DR167">
            <v>-51590</v>
          </cell>
          <cell r="DT167">
            <v>0</v>
          </cell>
          <cell r="EC167">
            <v>-158</v>
          </cell>
        </row>
        <row r="168">
          <cell r="A168">
            <v>159</v>
          </cell>
          <cell r="B168">
            <v>159</v>
          </cell>
          <cell r="C168" t="str">
            <v>LONGMEADOW</v>
          </cell>
          <cell r="D168">
            <v>9</v>
          </cell>
          <cell r="E168">
            <v>134160</v>
          </cell>
          <cell r="F168">
            <v>0</v>
          </cell>
          <cell r="G168">
            <v>8442</v>
          </cell>
          <cell r="H168">
            <v>142602</v>
          </cell>
          <cell r="J168">
            <v>8442</v>
          </cell>
          <cell r="K168">
            <v>3298.6807656022788</v>
          </cell>
          <cell r="L168">
            <v>11740.680765602279</v>
          </cell>
          <cell r="N168">
            <v>130861.31923439773</v>
          </cell>
          <cell r="P168">
            <v>8442</v>
          </cell>
          <cell r="Q168">
            <v>0</v>
          </cell>
          <cell r="R168">
            <v>0</v>
          </cell>
          <cell r="S168">
            <v>0</v>
          </cell>
          <cell r="T168">
            <v>3298.6807656022788</v>
          </cell>
          <cell r="U168">
            <v>11740.680765602279</v>
          </cell>
          <cell r="W168">
            <v>11741</v>
          </cell>
          <cell r="AA168">
            <v>159</v>
          </cell>
          <cell r="AB168">
            <v>9</v>
          </cell>
          <cell r="AC168">
            <v>0</v>
          </cell>
          <cell r="AD168">
            <v>0</v>
          </cell>
          <cell r="AE168">
            <v>0</v>
          </cell>
          <cell r="AF168">
            <v>0</v>
          </cell>
          <cell r="AG168">
            <v>134160</v>
          </cell>
          <cell r="AH168">
            <v>0</v>
          </cell>
          <cell r="AI168">
            <v>0</v>
          </cell>
          <cell r="AJ168">
            <v>134160</v>
          </cell>
          <cell r="AK168">
            <v>0</v>
          </cell>
          <cell r="AL168">
            <v>8442</v>
          </cell>
          <cell r="AM168">
            <v>142602</v>
          </cell>
          <cell r="AN168">
            <v>0</v>
          </cell>
          <cell r="AO168">
            <v>0</v>
          </cell>
          <cell r="AP168">
            <v>0</v>
          </cell>
          <cell r="AQ168">
            <v>0</v>
          </cell>
          <cell r="AR168">
            <v>142602</v>
          </cell>
          <cell r="AS168">
            <v>143338</v>
          </cell>
          <cell r="AT168">
            <v>159</v>
          </cell>
          <cell r="AU168">
            <v>0</v>
          </cell>
          <cell r="AV168">
            <v>0</v>
          </cell>
          <cell r="AW168">
            <v>0</v>
          </cell>
          <cell r="AX168">
            <v>0</v>
          </cell>
          <cell r="AY168">
            <v>0</v>
          </cell>
          <cell r="AZ168">
            <v>493357</v>
          </cell>
          <cell r="BI168">
            <v>0</v>
          </cell>
          <cell r="CA168">
            <v>159</v>
          </cell>
          <cell r="CB168">
            <v>159</v>
          </cell>
          <cell r="CC168" t="str">
            <v>LONGMEADOW</v>
          </cell>
          <cell r="CD168">
            <v>134160</v>
          </cell>
          <cell r="CE168">
            <v>130861</v>
          </cell>
          <cell r="CF168">
            <v>3299</v>
          </cell>
          <cell r="CG168">
            <v>0</v>
          </cell>
          <cell r="CH168">
            <v>0</v>
          </cell>
          <cell r="CI168">
            <v>0</v>
          </cell>
          <cell r="CJ168">
            <v>3299</v>
          </cell>
          <cell r="CK168">
            <v>3298.6807656022788</v>
          </cell>
          <cell r="DA168">
            <v>159</v>
          </cell>
          <cell r="DB168" t="str">
            <v>LONGMEADOW</v>
          </cell>
          <cell r="DG168">
            <v>0</v>
          </cell>
          <cell r="DK168">
            <v>0</v>
          </cell>
          <cell r="DL168">
            <v>0</v>
          </cell>
          <cell r="DN168">
            <v>0</v>
          </cell>
          <cell r="DP168">
            <v>3299</v>
          </cell>
          <cell r="DQ168">
            <v>11741</v>
          </cell>
          <cell r="DR168">
            <v>-8442</v>
          </cell>
          <cell r="DT168">
            <v>0</v>
          </cell>
          <cell r="EC168">
            <v>-159</v>
          </cell>
        </row>
        <row r="169">
          <cell r="A169">
            <v>160</v>
          </cell>
          <cell r="B169">
            <v>160</v>
          </cell>
          <cell r="C169" t="str">
            <v>LOWELL</v>
          </cell>
          <cell r="D169">
            <v>2153</v>
          </cell>
          <cell r="E169">
            <v>30249442</v>
          </cell>
          <cell r="F169">
            <v>0</v>
          </cell>
          <cell r="G169">
            <v>2019514</v>
          </cell>
          <cell r="H169">
            <v>32268956</v>
          </cell>
          <cell r="J169">
            <v>2019514</v>
          </cell>
          <cell r="K169">
            <v>4780437.3665559059</v>
          </cell>
          <cell r="L169">
            <v>6799951.3665559059</v>
          </cell>
          <cell r="N169">
            <v>25469004.633444093</v>
          </cell>
          <cell r="P169">
            <v>2019514</v>
          </cell>
          <cell r="Q169">
            <v>0</v>
          </cell>
          <cell r="R169">
            <v>0</v>
          </cell>
          <cell r="S169">
            <v>0</v>
          </cell>
          <cell r="T169">
            <v>4780437.3665559059</v>
          </cell>
          <cell r="U169">
            <v>6799951.3665559059</v>
          </cell>
          <cell r="W169">
            <v>8915070.1999999993</v>
          </cell>
          <cell r="AA169">
            <v>160</v>
          </cell>
          <cell r="AB169">
            <v>2153</v>
          </cell>
          <cell r="AC169">
            <v>0</v>
          </cell>
          <cell r="AD169">
            <v>0</v>
          </cell>
          <cell r="AE169">
            <v>0</v>
          </cell>
          <cell r="AF169">
            <v>0</v>
          </cell>
          <cell r="AG169">
            <v>30249442</v>
          </cell>
          <cell r="AH169">
            <v>0</v>
          </cell>
          <cell r="AI169">
            <v>0</v>
          </cell>
          <cell r="AJ169">
            <v>30249442</v>
          </cell>
          <cell r="AK169">
            <v>0</v>
          </cell>
          <cell r="AL169">
            <v>2019514</v>
          </cell>
          <cell r="AM169">
            <v>32268956</v>
          </cell>
          <cell r="AN169">
            <v>0</v>
          </cell>
          <cell r="AO169">
            <v>0</v>
          </cell>
          <cell r="AP169">
            <v>0</v>
          </cell>
          <cell r="AQ169">
            <v>0</v>
          </cell>
          <cell r="AR169">
            <v>32268956</v>
          </cell>
          <cell r="AS169">
            <v>31950480.380000006</v>
          </cell>
          <cell r="AT169">
            <v>160</v>
          </cell>
          <cell r="AU169">
            <v>0</v>
          </cell>
          <cell r="AV169">
            <v>0</v>
          </cell>
          <cell r="AW169">
            <v>0</v>
          </cell>
          <cell r="AX169">
            <v>0</v>
          </cell>
          <cell r="AY169">
            <v>0</v>
          </cell>
          <cell r="AZ169">
            <v>493357</v>
          </cell>
          <cell r="BI169">
            <v>0</v>
          </cell>
          <cell r="CA169">
            <v>160</v>
          </cell>
          <cell r="CB169">
            <v>160</v>
          </cell>
          <cell r="CC169" t="str">
            <v>LOWELL</v>
          </cell>
          <cell r="CD169">
            <v>30249442</v>
          </cell>
          <cell r="CE169">
            <v>25468542</v>
          </cell>
          <cell r="CF169">
            <v>4780900</v>
          </cell>
          <cell r="CG169">
            <v>1063228.2</v>
          </cell>
          <cell r="CH169">
            <v>1051428</v>
          </cell>
          <cell r="CI169">
            <v>0</v>
          </cell>
          <cell r="CJ169">
            <v>6895556.2000000002</v>
          </cell>
          <cell r="CK169">
            <v>4780437.3665559059</v>
          </cell>
          <cell r="DA169">
            <v>160</v>
          </cell>
          <cell r="DB169" t="str">
            <v>LOWELL</v>
          </cell>
          <cell r="DG169">
            <v>0</v>
          </cell>
          <cell r="DK169">
            <v>0</v>
          </cell>
          <cell r="DL169">
            <v>0</v>
          </cell>
          <cell r="DN169">
            <v>0</v>
          </cell>
          <cell r="DP169">
            <v>4780900</v>
          </cell>
          <cell r="DQ169">
            <v>6800414</v>
          </cell>
          <cell r="DR169">
            <v>-2019514</v>
          </cell>
          <cell r="DT169">
            <v>0</v>
          </cell>
          <cell r="EC169">
            <v>-160</v>
          </cell>
        </row>
        <row r="170">
          <cell r="A170">
            <v>161</v>
          </cell>
          <cell r="B170">
            <v>161</v>
          </cell>
          <cell r="C170" t="str">
            <v>LUDLOW</v>
          </cell>
          <cell r="D170">
            <v>19</v>
          </cell>
          <cell r="E170">
            <v>345862</v>
          </cell>
          <cell r="F170">
            <v>0</v>
          </cell>
          <cell r="G170">
            <v>17822</v>
          </cell>
          <cell r="H170">
            <v>363684</v>
          </cell>
          <cell r="J170">
            <v>17822</v>
          </cell>
          <cell r="K170">
            <v>0</v>
          </cell>
          <cell r="L170">
            <v>17822</v>
          </cell>
          <cell r="N170">
            <v>345862</v>
          </cell>
          <cell r="P170">
            <v>17822</v>
          </cell>
          <cell r="Q170">
            <v>0</v>
          </cell>
          <cell r="R170">
            <v>0</v>
          </cell>
          <cell r="S170">
            <v>0</v>
          </cell>
          <cell r="T170">
            <v>0</v>
          </cell>
          <cell r="U170">
            <v>17822</v>
          </cell>
          <cell r="W170">
            <v>63170.400000000001</v>
          </cell>
          <cell r="AA170">
            <v>161</v>
          </cell>
          <cell r="AB170">
            <v>19</v>
          </cell>
          <cell r="AC170">
            <v>0</v>
          </cell>
          <cell r="AD170">
            <v>0</v>
          </cell>
          <cell r="AE170">
            <v>0</v>
          </cell>
          <cell r="AF170">
            <v>0</v>
          </cell>
          <cell r="AG170">
            <v>345862</v>
          </cell>
          <cell r="AH170">
            <v>0</v>
          </cell>
          <cell r="AI170">
            <v>0</v>
          </cell>
          <cell r="AJ170">
            <v>345862</v>
          </cell>
          <cell r="AK170">
            <v>0</v>
          </cell>
          <cell r="AL170">
            <v>17822</v>
          </cell>
          <cell r="AM170">
            <v>363684</v>
          </cell>
          <cell r="AN170">
            <v>0</v>
          </cell>
          <cell r="AO170">
            <v>0</v>
          </cell>
          <cell r="AP170">
            <v>0</v>
          </cell>
          <cell r="AQ170">
            <v>0</v>
          </cell>
          <cell r="AR170">
            <v>363684</v>
          </cell>
          <cell r="AS170">
            <v>361788.81999999995</v>
          </cell>
          <cell r="AT170">
            <v>161</v>
          </cell>
          <cell r="AU170">
            <v>0</v>
          </cell>
          <cell r="AV170">
            <v>0</v>
          </cell>
          <cell r="AW170">
            <v>0</v>
          </cell>
          <cell r="AX170">
            <v>0</v>
          </cell>
          <cell r="AY170">
            <v>0</v>
          </cell>
          <cell r="AZ170">
            <v>493357</v>
          </cell>
          <cell r="BI170">
            <v>0</v>
          </cell>
          <cell r="CA170">
            <v>161</v>
          </cell>
          <cell r="CB170">
            <v>161</v>
          </cell>
          <cell r="CC170" t="str">
            <v>LUDLOW</v>
          </cell>
          <cell r="CD170">
            <v>345862</v>
          </cell>
          <cell r="CE170">
            <v>444533</v>
          </cell>
          <cell r="CF170">
            <v>0</v>
          </cell>
          <cell r="CG170">
            <v>0</v>
          </cell>
          <cell r="CH170">
            <v>45348.4</v>
          </cell>
          <cell r="CI170">
            <v>0</v>
          </cell>
          <cell r="CJ170">
            <v>45348.4</v>
          </cell>
          <cell r="CK170">
            <v>0</v>
          </cell>
          <cell r="DA170">
            <v>161</v>
          </cell>
          <cell r="DB170" t="str">
            <v>LUDLOW</v>
          </cell>
          <cell r="DG170">
            <v>0</v>
          </cell>
          <cell r="DK170">
            <v>0</v>
          </cell>
          <cell r="DL170">
            <v>0</v>
          </cell>
          <cell r="DN170">
            <v>0</v>
          </cell>
          <cell r="DP170">
            <v>0</v>
          </cell>
          <cell r="DQ170">
            <v>0</v>
          </cell>
          <cell r="DR170">
            <v>0</v>
          </cell>
          <cell r="DT170">
            <v>0</v>
          </cell>
          <cell r="EC170">
            <v>-161</v>
          </cell>
        </row>
        <row r="171">
          <cell r="A171">
            <v>162</v>
          </cell>
          <cell r="B171">
            <v>162</v>
          </cell>
          <cell r="C171" t="str">
            <v>LUNENBURG</v>
          </cell>
          <cell r="D171">
            <v>30</v>
          </cell>
          <cell r="E171">
            <v>389097</v>
          </cell>
          <cell r="F171">
            <v>0</v>
          </cell>
          <cell r="G171">
            <v>28140</v>
          </cell>
          <cell r="H171">
            <v>417237</v>
          </cell>
          <cell r="J171">
            <v>28140</v>
          </cell>
          <cell r="K171">
            <v>0</v>
          </cell>
          <cell r="L171">
            <v>28140</v>
          </cell>
          <cell r="N171">
            <v>389097</v>
          </cell>
          <cell r="P171">
            <v>28140</v>
          </cell>
          <cell r="Q171">
            <v>0</v>
          </cell>
          <cell r="R171">
            <v>0</v>
          </cell>
          <cell r="S171">
            <v>0</v>
          </cell>
          <cell r="T171">
            <v>0</v>
          </cell>
          <cell r="U171">
            <v>28140</v>
          </cell>
          <cell r="W171">
            <v>77845.2</v>
          </cell>
          <cell r="AA171">
            <v>162</v>
          </cell>
          <cell r="AB171">
            <v>30</v>
          </cell>
          <cell r="AC171">
            <v>0</v>
          </cell>
          <cell r="AD171">
            <v>0</v>
          </cell>
          <cell r="AE171">
            <v>0</v>
          </cell>
          <cell r="AF171">
            <v>0</v>
          </cell>
          <cell r="AG171">
            <v>389097</v>
          </cell>
          <cell r="AH171">
            <v>0</v>
          </cell>
          <cell r="AI171">
            <v>0</v>
          </cell>
          <cell r="AJ171">
            <v>389097</v>
          </cell>
          <cell r="AK171">
            <v>0</v>
          </cell>
          <cell r="AL171">
            <v>28140</v>
          </cell>
          <cell r="AM171">
            <v>417237</v>
          </cell>
          <cell r="AN171">
            <v>0</v>
          </cell>
          <cell r="AO171">
            <v>0</v>
          </cell>
          <cell r="AP171">
            <v>0</v>
          </cell>
          <cell r="AQ171">
            <v>0</v>
          </cell>
          <cell r="AR171">
            <v>417237</v>
          </cell>
          <cell r="AS171">
            <v>410501.91630364623</v>
          </cell>
          <cell r="AT171">
            <v>162</v>
          </cell>
          <cell r="AU171">
            <v>0</v>
          </cell>
          <cell r="AV171">
            <v>0</v>
          </cell>
          <cell r="AW171">
            <v>0</v>
          </cell>
          <cell r="AX171">
            <v>0</v>
          </cell>
          <cell r="AY171">
            <v>0</v>
          </cell>
          <cell r="AZ171">
            <v>493357</v>
          </cell>
          <cell r="BI171">
            <v>0</v>
          </cell>
          <cell r="CA171">
            <v>162</v>
          </cell>
          <cell r="CB171">
            <v>162</v>
          </cell>
          <cell r="CC171" t="str">
            <v>LUNENBURG</v>
          </cell>
          <cell r="CD171">
            <v>389097</v>
          </cell>
          <cell r="CE171">
            <v>421789</v>
          </cell>
          <cell r="CF171">
            <v>0</v>
          </cell>
          <cell r="CG171">
            <v>42157.2</v>
          </cell>
          <cell r="CH171">
            <v>7548</v>
          </cell>
          <cell r="CI171">
            <v>0</v>
          </cell>
          <cell r="CJ171">
            <v>49705.2</v>
          </cell>
          <cell r="CK171">
            <v>0</v>
          </cell>
          <cell r="DA171">
            <v>162</v>
          </cell>
          <cell r="DB171" t="str">
            <v>LUNENBURG</v>
          </cell>
          <cell r="DG171">
            <v>0</v>
          </cell>
          <cell r="DK171">
            <v>0</v>
          </cell>
          <cell r="DL171">
            <v>0</v>
          </cell>
          <cell r="DN171">
            <v>0</v>
          </cell>
          <cell r="DP171">
            <v>0</v>
          </cell>
          <cell r="DQ171">
            <v>0</v>
          </cell>
          <cell r="DR171">
            <v>0</v>
          </cell>
          <cell r="DT171">
            <v>0</v>
          </cell>
          <cell r="EC171">
            <v>-162</v>
          </cell>
        </row>
        <row r="172">
          <cell r="A172">
            <v>163</v>
          </cell>
          <cell r="B172">
            <v>163</v>
          </cell>
          <cell r="C172" t="str">
            <v>LYNN</v>
          </cell>
          <cell r="D172">
            <v>1821</v>
          </cell>
          <cell r="E172">
            <v>24558995.931417219</v>
          </cell>
          <cell r="F172">
            <v>957699</v>
          </cell>
          <cell r="G172">
            <v>1549583</v>
          </cell>
          <cell r="H172">
            <v>27066277.931417219</v>
          </cell>
          <cell r="J172">
            <v>1549583</v>
          </cell>
          <cell r="K172">
            <v>976463.43281671137</v>
          </cell>
          <cell r="L172">
            <v>2526046.4328167113</v>
          </cell>
          <cell r="N172">
            <v>24540231.498600509</v>
          </cell>
          <cell r="P172">
            <v>1708098</v>
          </cell>
          <cell r="Q172">
            <v>168.99929889650915</v>
          </cell>
          <cell r="R172">
            <v>2671061.0685827909</v>
          </cell>
          <cell r="S172">
            <v>158515</v>
          </cell>
          <cell r="T172">
            <v>976463.43281671137</v>
          </cell>
          <cell r="U172">
            <v>5197107.5013995022</v>
          </cell>
          <cell r="W172">
            <v>6963501.6000000108</v>
          </cell>
          <cell r="AA172">
            <v>163</v>
          </cell>
          <cell r="AB172">
            <v>1821</v>
          </cell>
          <cell r="AC172">
            <v>0</v>
          </cell>
          <cell r="AD172">
            <v>0</v>
          </cell>
          <cell r="AE172">
            <v>439</v>
          </cell>
          <cell r="AF172">
            <v>168.99929889650915</v>
          </cell>
          <cell r="AG172">
            <v>27071542</v>
          </cell>
          <cell r="AH172">
            <v>2512546.0685827914</v>
          </cell>
          <cell r="AI172">
            <v>0</v>
          </cell>
          <cell r="AJ172">
            <v>24558995.931417219</v>
          </cell>
          <cell r="AK172">
            <v>957699</v>
          </cell>
          <cell r="AL172">
            <v>1549583</v>
          </cell>
          <cell r="AM172">
            <v>27066277.931417227</v>
          </cell>
          <cell r="AN172">
            <v>2512546.0685827914</v>
          </cell>
          <cell r="AO172">
            <v>0</v>
          </cell>
          <cell r="AP172">
            <v>158515</v>
          </cell>
          <cell r="AQ172">
            <v>2671061.0685827909</v>
          </cell>
          <cell r="AR172">
            <v>29737339</v>
          </cell>
          <cell r="AS172">
            <v>29555905.802435651</v>
          </cell>
          <cell r="AT172">
            <v>163</v>
          </cell>
          <cell r="AU172">
            <v>168.99929889650915</v>
          </cell>
          <cell r="AV172">
            <v>2512546.0685827914</v>
          </cell>
          <cell r="AW172">
            <v>0</v>
          </cell>
          <cell r="AX172">
            <v>158515</v>
          </cell>
          <cell r="AY172">
            <v>2671061.0685827909</v>
          </cell>
          <cell r="AZ172">
            <v>493357</v>
          </cell>
          <cell r="BI172">
            <v>1</v>
          </cell>
          <cell r="CA172">
            <v>163</v>
          </cell>
          <cell r="CB172">
            <v>163</v>
          </cell>
          <cell r="CC172" t="str">
            <v>LYNN</v>
          </cell>
          <cell r="CD172">
            <v>24558995.931417219</v>
          </cell>
          <cell r="CE172">
            <v>23582438</v>
          </cell>
          <cell r="CF172">
            <v>976557.93141721934</v>
          </cell>
          <cell r="CG172">
            <v>1335474</v>
          </cell>
          <cell r="CH172">
            <v>430825.60000000003</v>
          </cell>
          <cell r="CI172">
            <v>0</v>
          </cell>
          <cell r="CJ172">
            <v>2742857.5314172194</v>
          </cell>
          <cell r="CK172">
            <v>976463.43281671137</v>
          </cell>
          <cell r="DA172">
            <v>163</v>
          </cell>
          <cell r="DB172" t="str">
            <v>LYNN</v>
          </cell>
          <cell r="DG172">
            <v>0</v>
          </cell>
          <cell r="DK172">
            <v>0</v>
          </cell>
          <cell r="DL172">
            <v>0</v>
          </cell>
          <cell r="DN172">
            <v>0</v>
          </cell>
          <cell r="DP172">
            <v>976557.93141721934</v>
          </cell>
          <cell r="DQ172">
            <v>3483839.9314172268</v>
          </cell>
          <cell r="DR172">
            <v>-2507282.0000000075</v>
          </cell>
          <cell r="DT172">
            <v>0</v>
          </cell>
          <cell r="EC172">
            <v>-163</v>
          </cell>
        </row>
        <row r="173">
          <cell r="A173">
            <v>164</v>
          </cell>
          <cell r="B173">
            <v>164</v>
          </cell>
          <cell r="C173" t="str">
            <v>LYNNFIELD</v>
          </cell>
          <cell r="D173">
            <v>5</v>
          </cell>
          <cell r="E173">
            <v>89805</v>
          </cell>
          <cell r="F173">
            <v>0</v>
          </cell>
          <cell r="G173">
            <v>4690</v>
          </cell>
          <cell r="H173">
            <v>94495</v>
          </cell>
          <cell r="J173">
            <v>4690</v>
          </cell>
          <cell r="K173">
            <v>0</v>
          </cell>
          <cell r="L173">
            <v>4690</v>
          </cell>
          <cell r="N173">
            <v>89805</v>
          </cell>
          <cell r="P173">
            <v>4690</v>
          </cell>
          <cell r="Q173">
            <v>0</v>
          </cell>
          <cell r="R173">
            <v>0</v>
          </cell>
          <cell r="S173">
            <v>0</v>
          </cell>
          <cell r="T173">
            <v>0</v>
          </cell>
          <cell r="U173">
            <v>4690</v>
          </cell>
          <cell r="W173">
            <v>14168.199999999999</v>
          </cell>
          <cell r="AA173">
            <v>164</v>
          </cell>
          <cell r="AB173">
            <v>5</v>
          </cell>
          <cell r="AC173">
            <v>0</v>
          </cell>
          <cell r="AD173">
            <v>0</v>
          </cell>
          <cell r="AE173">
            <v>0</v>
          </cell>
          <cell r="AF173">
            <v>0</v>
          </cell>
          <cell r="AG173">
            <v>89805</v>
          </cell>
          <cell r="AH173">
            <v>0</v>
          </cell>
          <cell r="AI173">
            <v>0</v>
          </cell>
          <cell r="AJ173">
            <v>89805</v>
          </cell>
          <cell r="AK173">
            <v>0</v>
          </cell>
          <cell r="AL173">
            <v>4690</v>
          </cell>
          <cell r="AM173">
            <v>94495</v>
          </cell>
          <cell r="AN173">
            <v>0</v>
          </cell>
          <cell r="AO173">
            <v>0</v>
          </cell>
          <cell r="AP173">
            <v>0</v>
          </cell>
          <cell r="AQ173">
            <v>0</v>
          </cell>
          <cell r="AR173">
            <v>94495</v>
          </cell>
          <cell r="AS173">
            <v>94319.507611984853</v>
          </cell>
          <cell r="AT173">
            <v>164</v>
          </cell>
          <cell r="AU173">
            <v>0</v>
          </cell>
          <cell r="AV173">
            <v>0</v>
          </cell>
          <cell r="AW173">
            <v>0</v>
          </cell>
          <cell r="AX173">
            <v>0</v>
          </cell>
          <cell r="AY173">
            <v>0</v>
          </cell>
          <cell r="AZ173">
            <v>493357</v>
          </cell>
          <cell r="BI173">
            <v>0</v>
          </cell>
          <cell r="CA173">
            <v>164</v>
          </cell>
          <cell r="CB173">
            <v>164</v>
          </cell>
          <cell r="CC173" t="str">
            <v>LYNNFIELD</v>
          </cell>
          <cell r="CD173">
            <v>89805</v>
          </cell>
          <cell r="CE173">
            <v>92584</v>
          </cell>
          <cell r="CF173">
            <v>0</v>
          </cell>
          <cell r="CG173">
            <v>9478.1999999999989</v>
          </cell>
          <cell r="CH173">
            <v>0</v>
          </cell>
          <cell r="CI173">
            <v>0</v>
          </cell>
          <cell r="CJ173">
            <v>9478.1999999999989</v>
          </cell>
          <cell r="CK173">
            <v>0</v>
          </cell>
          <cell r="DA173">
            <v>164</v>
          </cell>
          <cell r="DB173" t="str">
            <v>LYNNFIELD</v>
          </cell>
          <cell r="DG173">
            <v>0</v>
          </cell>
          <cell r="DK173">
            <v>0</v>
          </cell>
          <cell r="DL173">
            <v>0</v>
          </cell>
          <cell r="DN173">
            <v>0</v>
          </cell>
          <cell r="DP173">
            <v>0</v>
          </cell>
          <cell r="DQ173">
            <v>1911</v>
          </cell>
          <cell r="DR173">
            <v>-1911</v>
          </cell>
          <cell r="DT173">
            <v>0</v>
          </cell>
          <cell r="EC173">
            <v>-164</v>
          </cell>
        </row>
        <row r="174">
          <cell r="A174">
            <v>165</v>
          </cell>
          <cell r="B174">
            <v>165</v>
          </cell>
          <cell r="C174" t="str">
            <v>MALDEN</v>
          </cell>
          <cell r="D174">
            <v>769</v>
          </cell>
          <cell r="E174">
            <v>9799215.506262701</v>
          </cell>
          <cell r="F174">
            <v>82808</v>
          </cell>
          <cell r="G174">
            <v>693867</v>
          </cell>
          <cell r="H174">
            <v>10575890.506262701</v>
          </cell>
          <cell r="J174">
            <v>693867</v>
          </cell>
          <cell r="K174">
            <v>158589.15857733189</v>
          </cell>
          <cell r="L174">
            <v>852456.15857733192</v>
          </cell>
          <cell r="N174">
            <v>9723434.3476853687</v>
          </cell>
          <cell r="P174">
            <v>721322</v>
          </cell>
          <cell r="Q174">
            <v>29.267360772757993</v>
          </cell>
          <cell r="R174">
            <v>417443.4937373008</v>
          </cell>
          <cell r="S174">
            <v>27455</v>
          </cell>
          <cell r="T174">
            <v>158589.15857733189</v>
          </cell>
          <cell r="U174">
            <v>1269899.6523146327</v>
          </cell>
          <cell r="W174">
            <v>1443164.1181325857</v>
          </cell>
          <cell r="AA174">
            <v>165</v>
          </cell>
          <cell r="AB174">
            <v>769</v>
          </cell>
          <cell r="AC174">
            <v>0</v>
          </cell>
          <cell r="AD174">
            <v>0</v>
          </cell>
          <cell r="AE174">
            <v>289</v>
          </cell>
          <cell r="AF174">
            <v>29.267360772757993</v>
          </cell>
          <cell r="AG174">
            <v>10189204</v>
          </cell>
          <cell r="AH174">
            <v>389988.4937373008</v>
          </cell>
          <cell r="AI174">
            <v>0</v>
          </cell>
          <cell r="AJ174">
            <v>9799215.506262701</v>
          </cell>
          <cell r="AK174">
            <v>82808</v>
          </cell>
          <cell r="AL174">
            <v>693867</v>
          </cell>
          <cell r="AM174">
            <v>10575890.506262701</v>
          </cell>
          <cell r="AN174">
            <v>389988.4937373008</v>
          </cell>
          <cell r="AO174">
            <v>0</v>
          </cell>
          <cell r="AP174">
            <v>27455</v>
          </cell>
          <cell r="AQ174">
            <v>417443.4937373008</v>
          </cell>
          <cell r="AR174">
            <v>10993334</v>
          </cell>
          <cell r="AS174">
            <v>10875321.319447212</v>
          </cell>
          <cell r="AT174">
            <v>165</v>
          </cell>
          <cell r="AU174">
            <v>29.267360772757993</v>
          </cell>
          <cell r="AV174">
            <v>389988.4937373008</v>
          </cell>
          <cell r="AW174">
            <v>0</v>
          </cell>
          <cell r="AX174">
            <v>27455</v>
          </cell>
          <cell r="AY174">
            <v>417443.4937373008</v>
          </cell>
          <cell r="AZ174">
            <v>493357</v>
          </cell>
          <cell r="BI174">
            <v>1</v>
          </cell>
          <cell r="CA174">
            <v>165</v>
          </cell>
          <cell r="CB174">
            <v>165</v>
          </cell>
          <cell r="CC174" t="str">
            <v>MALDEN</v>
          </cell>
          <cell r="CD174">
            <v>9799215.506262701</v>
          </cell>
          <cell r="CE174">
            <v>9640611</v>
          </cell>
          <cell r="CF174">
            <v>158604.506262701</v>
          </cell>
          <cell r="CG174">
            <v>65505.599999999999</v>
          </cell>
          <cell r="CH174">
            <v>107743.51813258381</v>
          </cell>
          <cell r="CI174">
            <v>0</v>
          </cell>
          <cell r="CJ174">
            <v>331853.6243952848</v>
          </cell>
          <cell r="CK174">
            <v>158589.15857733189</v>
          </cell>
          <cell r="DA174">
            <v>165</v>
          </cell>
          <cell r="DB174" t="str">
            <v>MALDEN</v>
          </cell>
          <cell r="DG174">
            <v>0</v>
          </cell>
          <cell r="DK174">
            <v>0</v>
          </cell>
          <cell r="DL174">
            <v>0</v>
          </cell>
          <cell r="DN174">
            <v>0</v>
          </cell>
          <cell r="DP174">
            <v>158604.506262701</v>
          </cell>
          <cell r="DQ174">
            <v>935279.506262701</v>
          </cell>
          <cell r="DR174">
            <v>-776675</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T175">
            <v>166</v>
          </cell>
          <cell r="AU175">
            <v>0</v>
          </cell>
          <cell r="AV175">
            <v>0</v>
          </cell>
          <cell r="AW175">
            <v>0</v>
          </cell>
          <cell r="AX175">
            <v>0</v>
          </cell>
          <cell r="AY175">
            <v>0</v>
          </cell>
          <cell r="AZ175">
            <v>493357</v>
          </cell>
          <cell r="BI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81</v>
          </cell>
          <cell r="E176">
            <v>1384591</v>
          </cell>
          <cell r="F176">
            <v>0</v>
          </cell>
          <cell r="G176">
            <v>75978</v>
          </cell>
          <cell r="H176">
            <v>1460569</v>
          </cell>
          <cell r="J176">
            <v>75978</v>
          </cell>
          <cell r="K176">
            <v>58950.295003591375</v>
          </cell>
          <cell r="L176">
            <v>134928.29500359137</v>
          </cell>
          <cell r="N176">
            <v>1325640.7049964087</v>
          </cell>
          <cell r="P176">
            <v>75978</v>
          </cell>
          <cell r="Q176">
            <v>0</v>
          </cell>
          <cell r="R176">
            <v>0</v>
          </cell>
          <cell r="S176">
            <v>0</v>
          </cell>
          <cell r="T176">
            <v>58950.295003591375</v>
          </cell>
          <cell r="U176">
            <v>134928.29500359137</v>
          </cell>
          <cell r="W176">
            <v>295699.19999999995</v>
          </cell>
          <cell r="AA176">
            <v>167</v>
          </cell>
          <cell r="AB176">
            <v>81</v>
          </cell>
          <cell r="AC176">
            <v>0</v>
          </cell>
          <cell r="AD176">
            <v>0</v>
          </cell>
          <cell r="AE176">
            <v>0</v>
          </cell>
          <cell r="AF176">
            <v>0</v>
          </cell>
          <cell r="AG176">
            <v>1384591</v>
          </cell>
          <cell r="AH176">
            <v>0</v>
          </cell>
          <cell r="AI176">
            <v>0</v>
          </cell>
          <cell r="AJ176">
            <v>1384591</v>
          </cell>
          <cell r="AK176">
            <v>0</v>
          </cell>
          <cell r="AL176">
            <v>75978</v>
          </cell>
          <cell r="AM176">
            <v>1460569</v>
          </cell>
          <cell r="AN176">
            <v>0</v>
          </cell>
          <cell r="AO176">
            <v>0</v>
          </cell>
          <cell r="AP176">
            <v>0</v>
          </cell>
          <cell r="AQ176">
            <v>0</v>
          </cell>
          <cell r="AR176">
            <v>1460569</v>
          </cell>
          <cell r="AS176">
            <v>1455831.8102363034</v>
          </cell>
          <cell r="AT176">
            <v>167</v>
          </cell>
          <cell r="AU176">
            <v>0</v>
          </cell>
          <cell r="AV176">
            <v>0</v>
          </cell>
          <cell r="AW176">
            <v>0</v>
          </cell>
          <cell r="AX176">
            <v>0</v>
          </cell>
          <cell r="AY176">
            <v>0</v>
          </cell>
          <cell r="AZ176">
            <v>493357</v>
          </cell>
          <cell r="BI176">
            <v>0</v>
          </cell>
          <cell r="CA176">
            <v>167</v>
          </cell>
          <cell r="CB176">
            <v>167</v>
          </cell>
          <cell r="CC176" t="str">
            <v>MANSFIELD</v>
          </cell>
          <cell r="CD176">
            <v>1384591</v>
          </cell>
          <cell r="CE176">
            <v>1325635</v>
          </cell>
          <cell r="CF176">
            <v>58956</v>
          </cell>
          <cell r="CG176">
            <v>160765.19999999998</v>
          </cell>
          <cell r="CH176">
            <v>0</v>
          </cell>
          <cell r="CI176">
            <v>0</v>
          </cell>
          <cell r="CJ176">
            <v>219721.19999999998</v>
          </cell>
          <cell r="CK176">
            <v>58950.295003591375</v>
          </cell>
          <cell r="DA176">
            <v>167</v>
          </cell>
          <cell r="DB176" t="str">
            <v>MANSFIELD</v>
          </cell>
          <cell r="DG176">
            <v>0</v>
          </cell>
          <cell r="DK176">
            <v>0</v>
          </cell>
          <cell r="DL176">
            <v>0</v>
          </cell>
          <cell r="DN176">
            <v>0</v>
          </cell>
          <cell r="DP176">
            <v>58956</v>
          </cell>
          <cell r="DQ176">
            <v>134934</v>
          </cell>
          <cell r="DR176">
            <v>-75978</v>
          </cell>
          <cell r="DT176">
            <v>0</v>
          </cell>
          <cell r="EC176">
            <v>-167</v>
          </cell>
        </row>
        <row r="177">
          <cell r="A177">
            <v>168</v>
          </cell>
          <cell r="B177">
            <v>168</v>
          </cell>
          <cell r="C177" t="str">
            <v>MARBLEHEAD</v>
          </cell>
          <cell r="D177">
            <v>127</v>
          </cell>
          <cell r="E177">
            <v>2063684</v>
          </cell>
          <cell r="F177">
            <v>0</v>
          </cell>
          <cell r="G177">
            <v>119126</v>
          </cell>
          <cell r="H177">
            <v>2182810</v>
          </cell>
          <cell r="J177">
            <v>119126</v>
          </cell>
          <cell r="K177">
            <v>700697.18905949709</v>
          </cell>
          <cell r="L177">
            <v>819823.18905949709</v>
          </cell>
          <cell r="N177">
            <v>1362986.8109405029</v>
          </cell>
          <cell r="P177">
            <v>119126</v>
          </cell>
          <cell r="Q177">
            <v>0</v>
          </cell>
          <cell r="R177">
            <v>0</v>
          </cell>
          <cell r="S177">
            <v>0</v>
          </cell>
          <cell r="T177">
            <v>700697.18905949709</v>
          </cell>
          <cell r="U177">
            <v>819823.18905949709</v>
          </cell>
          <cell r="W177">
            <v>819891</v>
          </cell>
          <cell r="AA177">
            <v>168</v>
          </cell>
          <cell r="AB177">
            <v>127</v>
          </cell>
          <cell r="AC177">
            <v>0</v>
          </cell>
          <cell r="AD177">
            <v>0</v>
          </cell>
          <cell r="AE177">
            <v>16</v>
          </cell>
          <cell r="AF177">
            <v>0</v>
          </cell>
          <cell r="AG177">
            <v>2063684</v>
          </cell>
          <cell r="AH177">
            <v>0</v>
          </cell>
          <cell r="AI177">
            <v>0</v>
          </cell>
          <cell r="AJ177">
            <v>2063684</v>
          </cell>
          <cell r="AK177">
            <v>0</v>
          </cell>
          <cell r="AL177">
            <v>119126</v>
          </cell>
          <cell r="AM177">
            <v>2182810</v>
          </cell>
          <cell r="AN177">
            <v>0</v>
          </cell>
          <cell r="AO177">
            <v>0</v>
          </cell>
          <cell r="AP177">
            <v>0</v>
          </cell>
          <cell r="AQ177">
            <v>0</v>
          </cell>
          <cell r="AR177">
            <v>2182810</v>
          </cell>
          <cell r="AS177">
            <v>2180523</v>
          </cell>
          <cell r="AT177">
            <v>168</v>
          </cell>
          <cell r="AU177">
            <v>0</v>
          </cell>
          <cell r="AV177">
            <v>0</v>
          </cell>
          <cell r="AW177">
            <v>0</v>
          </cell>
          <cell r="AX177">
            <v>0</v>
          </cell>
          <cell r="AY177">
            <v>0</v>
          </cell>
          <cell r="AZ177">
            <v>493357</v>
          </cell>
          <cell r="BI177">
            <v>0</v>
          </cell>
          <cell r="CA177">
            <v>168</v>
          </cell>
          <cell r="CB177">
            <v>168</v>
          </cell>
          <cell r="CC177" t="str">
            <v>MARBLEHEAD</v>
          </cell>
          <cell r="CD177">
            <v>2063684</v>
          </cell>
          <cell r="CE177">
            <v>1362919</v>
          </cell>
          <cell r="CF177">
            <v>700765</v>
          </cell>
          <cell r="CG177">
            <v>0</v>
          </cell>
          <cell r="CH177">
            <v>0</v>
          </cell>
          <cell r="CI177">
            <v>0</v>
          </cell>
          <cell r="CJ177">
            <v>700765</v>
          </cell>
          <cell r="CK177">
            <v>700697.18905949709</v>
          </cell>
          <cell r="DA177">
            <v>168</v>
          </cell>
          <cell r="DB177" t="str">
            <v>MARBLEHEAD</v>
          </cell>
          <cell r="DG177">
            <v>0</v>
          </cell>
          <cell r="DK177">
            <v>0</v>
          </cell>
          <cell r="DL177">
            <v>0</v>
          </cell>
          <cell r="DN177">
            <v>0</v>
          </cell>
          <cell r="DP177">
            <v>700765</v>
          </cell>
          <cell r="DQ177">
            <v>819891</v>
          </cell>
          <cell r="DR177">
            <v>-119126</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T178">
            <v>169</v>
          </cell>
          <cell r="AU178">
            <v>0</v>
          </cell>
          <cell r="AV178">
            <v>0</v>
          </cell>
          <cell r="AW178">
            <v>0</v>
          </cell>
          <cell r="AX178">
            <v>0</v>
          </cell>
          <cell r="AY178">
            <v>0</v>
          </cell>
          <cell r="AZ178">
            <v>493357</v>
          </cell>
          <cell r="BI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489</v>
          </cell>
          <cell r="E179">
            <v>7023874</v>
          </cell>
          <cell r="F179">
            <v>0</v>
          </cell>
          <cell r="G179">
            <v>458682</v>
          </cell>
          <cell r="H179">
            <v>7482556</v>
          </cell>
          <cell r="J179">
            <v>458682</v>
          </cell>
          <cell r="K179">
            <v>174171.14434638669</v>
          </cell>
          <cell r="L179">
            <v>632853.14434638666</v>
          </cell>
          <cell r="N179">
            <v>6849702.8556536138</v>
          </cell>
          <cell r="P179">
            <v>458682</v>
          </cell>
          <cell r="Q179">
            <v>0</v>
          </cell>
          <cell r="R179">
            <v>0</v>
          </cell>
          <cell r="S179">
            <v>0</v>
          </cell>
          <cell r="T179">
            <v>174171.14434638669</v>
          </cell>
          <cell r="U179">
            <v>632853.14434638666</v>
          </cell>
          <cell r="W179">
            <v>653513.6</v>
          </cell>
          <cell r="AA179">
            <v>170</v>
          </cell>
          <cell r="AB179">
            <v>489</v>
          </cell>
          <cell r="AC179">
            <v>0</v>
          </cell>
          <cell r="AD179">
            <v>0</v>
          </cell>
          <cell r="AE179">
            <v>0</v>
          </cell>
          <cell r="AF179">
            <v>0</v>
          </cell>
          <cell r="AG179">
            <v>7023874</v>
          </cell>
          <cell r="AH179">
            <v>0</v>
          </cell>
          <cell r="AI179">
            <v>0</v>
          </cell>
          <cell r="AJ179">
            <v>7023874</v>
          </cell>
          <cell r="AK179">
            <v>0</v>
          </cell>
          <cell r="AL179">
            <v>458682</v>
          </cell>
          <cell r="AM179">
            <v>7482556</v>
          </cell>
          <cell r="AN179">
            <v>0</v>
          </cell>
          <cell r="AO179">
            <v>0</v>
          </cell>
          <cell r="AP179">
            <v>0</v>
          </cell>
          <cell r="AQ179">
            <v>0</v>
          </cell>
          <cell r="AR179">
            <v>7482556</v>
          </cell>
          <cell r="AS179">
            <v>7447778.2110290574</v>
          </cell>
          <cell r="AT179">
            <v>170</v>
          </cell>
          <cell r="AU179">
            <v>0</v>
          </cell>
          <cell r="AV179">
            <v>0</v>
          </cell>
          <cell r="AW179">
            <v>0</v>
          </cell>
          <cell r="AX179">
            <v>0</v>
          </cell>
          <cell r="AY179">
            <v>0</v>
          </cell>
          <cell r="AZ179">
            <v>493357</v>
          </cell>
          <cell r="BI179">
            <v>0</v>
          </cell>
          <cell r="CA179">
            <v>170</v>
          </cell>
          <cell r="CB179">
            <v>170</v>
          </cell>
          <cell r="CC179" t="str">
            <v>MARLBOROUGH</v>
          </cell>
          <cell r="CD179">
            <v>7023874</v>
          </cell>
          <cell r="CE179">
            <v>6849686</v>
          </cell>
          <cell r="CF179">
            <v>174188</v>
          </cell>
          <cell r="CG179">
            <v>0</v>
          </cell>
          <cell r="CH179">
            <v>20643.600000000002</v>
          </cell>
          <cell r="CI179">
            <v>0</v>
          </cell>
          <cell r="CJ179">
            <v>194831.6</v>
          </cell>
          <cell r="CK179">
            <v>174171.14434638669</v>
          </cell>
          <cell r="DA179">
            <v>170</v>
          </cell>
          <cell r="DB179" t="str">
            <v>MARLBOROUGH</v>
          </cell>
          <cell r="DG179">
            <v>0</v>
          </cell>
          <cell r="DK179">
            <v>0</v>
          </cell>
          <cell r="DL179">
            <v>0</v>
          </cell>
          <cell r="DN179">
            <v>0</v>
          </cell>
          <cell r="DP179">
            <v>174188</v>
          </cell>
          <cell r="DQ179">
            <v>632870</v>
          </cell>
          <cell r="DR179">
            <v>-458682</v>
          </cell>
          <cell r="DT179">
            <v>0</v>
          </cell>
          <cell r="EC179">
            <v>-170</v>
          </cell>
        </row>
        <row r="180">
          <cell r="A180">
            <v>171</v>
          </cell>
          <cell r="B180">
            <v>171</v>
          </cell>
          <cell r="C180" t="str">
            <v>MARSHFIELD</v>
          </cell>
          <cell r="D180">
            <v>38</v>
          </cell>
          <cell r="E180">
            <v>605826</v>
          </cell>
          <cell r="F180">
            <v>0</v>
          </cell>
          <cell r="G180">
            <v>35644</v>
          </cell>
          <cell r="H180">
            <v>641470</v>
          </cell>
          <cell r="J180">
            <v>35644</v>
          </cell>
          <cell r="K180">
            <v>129560.46160696697</v>
          </cell>
          <cell r="L180">
            <v>165204.46160696697</v>
          </cell>
          <cell r="N180">
            <v>476265.53839303303</v>
          </cell>
          <cell r="P180">
            <v>35644</v>
          </cell>
          <cell r="Q180">
            <v>0</v>
          </cell>
          <cell r="R180">
            <v>0</v>
          </cell>
          <cell r="S180">
            <v>0</v>
          </cell>
          <cell r="T180">
            <v>129560.46160696697</v>
          </cell>
          <cell r="U180">
            <v>165204.46160696697</v>
          </cell>
          <cell r="W180">
            <v>269134</v>
          </cell>
          <cell r="AA180">
            <v>171</v>
          </cell>
          <cell r="AB180">
            <v>38</v>
          </cell>
          <cell r="AC180">
            <v>0</v>
          </cell>
          <cell r="AD180">
            <v>0</v>
          </cell>
          <cell r="AE180">
            <v>0</v>
          </cell>
          <cell r="AF180">
            <v>0</v>
          </cell>
          <cell r="AG180">
            <v>605826</v>
          </cell>
          <cell r="AH180">
            <v>0</v>
          </cell>
          <cell r="AI180">
            <v>0</v>
          </cell>
          <cell r="AJ180">
            <v>605826</v>
          </cell>
          <cell r="AK180">
            <v>0</v>
          </cell>
          <cell r="AL180">
            <v>35644</v>
          </cell>
          <cell r="AM180">
            <v>641470</v>
          </cell>
          <cell r="AN180">
            <v>0</v>
          </cell>
          <cell r="AO180">
            <v>0</v>
          </cell>
          <cell r="AP180">
            <v>0</v>
          </cell>
          <cell r="AQ180">
            <v>0</v>
          </cell>
          <cell r="AR180">
            <v>641470</v>
          </cell>
          <cell r="AS180">
            <v>641470</v>
          </cell>
          <cell r="AT180">
            <v>171</v>
          </cell>
          <cell r="AU180">
            <v>0</v>
          </cell>
          <cell r="AV180">
            <v>0</v>
          </cell>
          <cell r="AW180">
            <v>0</v>
          </cell>
          <cell r="AX180">
            <v>0</v>
          </cell>
          <cell r="AY180">
            <v>0</v>
          </cell>
          <cell r="AZ180">
            <v>493357</v>
          </cell>
          <cell r="BI180">
            <v>0</v>
          </cell>
          <cell r="CA180">
            <v>171</v>
          </cell>
          <cell r="CB180">
            <v>171</v>
          </cell>
          <cell r="CC180" t="str">
            <v>MARSHFIELD</v>
          </cell>
          <cell r="CD180">
            <v>605826</v>
          </cell>
          <cell r="CE180">
            <v>476253</v>
          </cell>
          <cell r="CF180">
            <v>129573</v>
          </cell>
          <cell r="CG180">
            <v>103917</v>
          </cell>
          <cell r="CH180">
            <v>0</v>
          </cell>
          <cell r="CI180">
            <v>0</v>
          </cell>
          <cell r="CJ180">
            <v>233490</v>
          </cell>
          <cell r="CK180">
            <v>129560.46160696697</v>
          </cell>
          <cell r="DA180">
            <v>171</v>
          </cell>
          <cell r="DB180" t="str">
            <v>MARSHFIELD</v>
          </cell>
          <cell r="DG180">
            <v>0</v>
          </cell>
          <cell r="DK180">
            <v>0</v>
          </cell>
          <cell r="DL180">
            <v>0</v>
          </cell>
          <cell r="DN180">
            <v>0</v>
          </cell>
          <cell r="DP180">
            <v>129573</v>
          </cell>
          <cell r="DQ180">
            <v>165217</v>
          </cell>
          <cell r="DR180">
            <v>-35644</v>
          </cell>
          <cell r="DT180">
            <v>0</v>
          </cell>
          <cell r="EC180">
            <v>-171</v>
          </cell>
        </row>
        <row r="181">
          <cell r="A181">
            <v>172</v>
          </cell>
          <cell r="B181">
            <v>172</v>
          </cell>
          <cell r="C181" t="str">
            <v>MASHPEE</v>
          </cell>
          <cell r="D181">
            <v>61</v>
          </cell>
          <cell r="E181">
            <v>1165340</v>
          </cell>
          <cell r="F181">
            <v>0</v>
          </cell>
          <cell r="G181">
            <v>57218</v>
          </cell>
          <cell r="H181">
            <v>1222558</v>
          </cell>
          <cell r="J181">
            <v>57218</v>
          </cell>
          <cell r="K181">
            <v>195355.09424030906</v>
          </cell>
          <cell r="L181">
            <v>252573.09424030906</v>
          </cell>
          <cell r="N181">
            <v>969984.90575969091</v>
          </cell>
          <cell r="P181">
            <v>57218</v>
          </cell>
          <cell r="Q181">
            <v>0</v>
          </cell>
          <cell r="R181">
            <v>0</v>
          </cell>
          <cell r="S181">
            <v>0</v>
          </cell>
          <cell r="T181">
            <v>195355.09424030906</v>
          </cell>
          <cell r="U181">
            <v>252573.09424030906</v>
          </cell>
          <cell r="W181">
            <v>345017.2</v>
          </cell>
          <cell r="AA181">
            <v>172</v>
          </cell>
          <cell r="AB181">
            <v>61</v>
          </cell>
          <cell r="AC181">
            <v>0</v>
          </cell>
          <cell r="AD181">
            <v>0</v>
          </cell>
          <cell r="AE181">
            <v>0</v>
          </cell>
          <cell r="AF181">
            <v>0</v>
          </cell>
          <cell r="AG181">
            <v>1165340</v>
          </cell>
          <cell r="AH181">
            <v>0</v>
          </cell>
          <cell r="AI181">
            <v>0</v>
          </cell>
          <cell r="AJ181">
            <v>1165340</v>
          </cell>
          <cell r="AK181">
            <v>0</v>
          </cell>
          <cell r="AL181">
            <v>57218</v>
          </cell>
          <cell r="AM181">
            <v>1222558</v>
          </cell>
          <cell r="AN181">
            <v>0</v>
          </cell>
          <cell r="AO181">
            <v>0</v>
          </cell>
          <cell r="AP181">
            <v>0</v>
          </cell>
          <cell r="AQ181">
            <v>0</v>
          </cell>
          <cell r="AR181">
            <v>1222558</v>
          </cell>
          <cell r="AS181">
            <v>1222496</v>
          </cell>
          <cell r="AT181">
            <v>172</v>
          </cell>
          <cell r="AU181">
            <v>0</v>
          </cell>
          <cell r="AV181">
            <v>0</v>
          </cell>
          <cell r="AW181">
            <v>0</v>
          </cell>
          <cell r="AX181">
            <v>0</v>
          </cell>
          <cell r="AY181">
            <v>0</v>
          </cell>
          <cell r="AZ181">
            <v>493357</v>
          </cell>
          <cell r="BI181">
            <v>0</v>
          </cell>
          <cell r="CA181">
            <v>172</v>
          </cell>
          <cell r="CB181">
            <v>172</v>
          </cell>
          <cell r="CC181" t="str">
            <v>MASHPEE</v>
          </cell>
          <cell r="CD181">
            <v>1165340</v>
          </cell>
          <cell r="CE181">
            <v>969966</v>
          </cell>
          <cell r="CF181">
            <v>195374</v>
          </cell>
          <cell r="CG181">
            <v>61016.399999999994</v>
          </cell>
          <cell r="CH181">
            <v>31408.800000000003</v>
          </cell>
          <cell r="CI181">
            <v>0</v>
          </cell>
          <cell r="CJ181">
            <v>287799.2</v>
          </cell>
          <cell r="CK181">
            <v>195355.09424030906</v>
          </cell>
          <cell r="DA181">
            <v>172</v>
          </cell>
          <cell r="DB181" t="str">
            <v>MASHPEE</v>
          </cell>
          <cell r="DG181">
            <v>0</v>
          </cell>
          <cell r="DK181">
            <v>0</v>
          </cell>
          <cell r="DL181">
            <v>0</v>
          </cell>
          <cell r="DN181">
            <v>0</v>
          </cell>
          <cell r="DP181">
            <v>195374</v>
          </cell>
          <cell r="DQ181">
            <v>252592</v>
          </cell>
          <cell r="DR181">
            <v>-57218</v>
          </cell>
          <cell r="DT181">
            <v>0</v>
          </cell>
          <cell r="EC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10696.400000000001</v>
          </cell>
          <cell r="AA182">
            <v>173</v>
          </cell>
          <cell r="AT182">
            <v>173</v>
          </cell>
          <cell r="AU182">
            <v>0</v>
          </cell>
          <cell r="AV182">
            <v>0</v>
          </cell>
          <cell r="AW182">
            <v>0</v>
          </cell>
          <cell r="AX182">
            <v>0</v>
          </cell>
          <cell r="AY182">
            <v>0</v>
          </cell>
          <cell r="AZ182">
            <v>493357</v>
          </cell>
          <cell r="BI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78</v>
          </cell>
          <cell r="E183">
            <v>1367391</v>
          </cell>
          <cell r="F183">
            <v>0</v>
          </cell>
          <cell r="G183">
            <v>73164</v>
          </cell>
          <cell r="H183">
            <v>1440555</v>
          </cell>
          <cell r="J183">
            <v>73164</v>
          </cell>
          <cell r="K183">
            <v>152100.28028481072</v>
          </cell>
          <cell r="L183">
            <v>225264.28028481072</v>
          </cell>
          <cell r="N183">
            <v>1215290.7197151892</v>
          </cell>
          <cell r="P183">
            <v>73164</v>
          </cell>
          <cell r="Q183">
            <v>0</v>
          </cell>
          <cell r="R183">
            <v>0</v>
          </cell>
          <cell r="S183">
            <v>0</v>
          </cell>
          <cell r="T183">
            <v>152100.28028481072</v>
          </cell>
          <cell r="U183">
            <v>225264.28028481072</v>
          </cell>
          <cell r="W183">
            <v>430638.6</v>
          </cell>
          <cell r="AA183">
            <v>174</v>
          </cell>
          <cell r="AB183">
            <v>78</v>
          </cell>
          <cell r="AC183">
            <v>0</v>
          </cell>
          <cell r="AD183">
            <v>0</v>
          </cell>
          <cell r="AE183">
            <v>0</v>
          </cell>
          <cell r="AF183">
            <v>0</v>
          </cell>
          <cell r="AG183">
            <v>1367391</v>
          </cell>
          <cell r="AH183">
            <v>0</v>
          </cell>
          <cell r="AI183">
            <v>0</v>
          </cell>
          <cell r="AJ183">
            <v>1367391</v>
          </cell>
          <cell r="AK183">
            <v>0</v>
          </cell>
          <cell r="AL183">
            <v>73164</v>
          </cell>
          <cell r="AM183">
            <v>1440555</v>
          </cell>
          <cell r="AN183">
            <v>0</v>
          </cell>
          <cell r="AO183">
            <v>0</v>
          </cell>
          <cell r="AP183">
            <v>0</v>
          </cell>
          <cell r="AQ183">
            <v>0</v>
          </cell>
          <cell r="AR183">
            <v>1440555</v>
          </cell>
          <cell r="AS183">
            <v>1431451.4950500131</v>
          </cell>
          <cell r="AT183">
            <v>174</v>
          </cell>
          <cell r="AU183">
            <v>0</v>
          </cell>
          <cell r="AV183">
            <v>0</v>
          </cell>
          <cell r="AW183">
            <v>0</v>
          </cell>
          <cell r="AX183">
            <v>0</v>
          </cell>
          <cell r="AY183">
            <v>0</v>
          </cell>
          <cell r="AZ183">
            <v>493357</v>
          </cell>
          <cell r="BI183">
            <v>0</v>
          </cell>
          <cell r="CA183">
            <v>174</v>
          </cell>
          <cell r="CB183">
            <v>174</v>
          </cell>
          <cell r="CC183" t="str">
            <v>MAYNARD</v>
          </cell>
          <cell r="CD183">
            <v>1367391</v>
          </cell>
          <cell r="CE183">
            <v>1215276</v>
          </cell>
          <cell r="CF183">
            <v>152115</v>
          </cell>
          <cell r="CG183">
            <v>150430.79999999999</v>
          </cell>
          <cell r="CH183">
            <v>54928.800000000003</v>
          </cell>
          <cell r="CI183">
            <v>0</v>
          </cell>
          <cell r="CJ183">
            <v>357474.6</v>
          </cell>
          <cell r="CK183">
            <v>152100.28028481072</v>
          </cell>
          <cell r="DA183">
            <v>174</v>
          </cell>
          <cell r="DB183" t="str">
            <v>MAYNARD</v>
          </cell>
          <cell r="DG183">
            <v>0</v>
          </cell>
          <cell r="DK183">
            <v>0</v>
          </cell>
          <cell r="DL183">
            <v>0</v>
          </cell>
          <cell r="DN183">
            <v>0</v>
          </cell>
          <cell r="DP183">
            <v>152115</v>
          </cell>
          <cell r="DQ183">
            <v>225279</v>
          </cell>
          <cell r="DR183">
            <v>-73164</v>
          </cell>
          <cell r="DT183">
            <v>0</v>
          </cell>
          <cell r="EC183">
            <v>-174</v>
          </cell>
        </row>
        <row r="184">
          <cell r="A184">
            <v>175</v>
          </cell>
          <cell r="B184">
            <v>175</v>
          </cell>
          <cell r="C184" t="str">
            <v>MEDFIELD</v>
          </cell>
          <cell r="D184">
            <v>3</v>
          </cell>
          <cell r="E184">
            <v>69681</v>
          </cell>
          <cell r="F184">
            <v>0</v>
          </cell>
          <cell r="G184">
            <v>2814</v>
          </cell>
          <cell r="H184">
            <v>72495</v>
          </cell>
          <cell r="J184">
            <v>2814</v>
          </cell>
          <cell r="K184">
            <v>37719.349657718929</v>
          </cell>
          <cell r="L184">
            <v>40533.349657718929</v>
          </cell>
          <cell r="N184">
            <v>31961.650342281071</v>
          </cell>
          <cell r="P184">
            <v>2814</v>
          </cell>
          <cell r="Q184">
            <v>0</v>
          </cell>
          <cell r="R184">
            <v>0</v>
          </cell>
          <cell r="S184">
            <v>0</v>
          </cell>
          <cell r="T184">
            <v>37719.349657718929</v>
          </cell>
          <cell r="U184">
            <v>40533.349657718929</v>
          </cell>
          <cell r="W184">
            <v>59711.8</v>
          </cell>
          <cell r="AA184">
            <v>175</v>
          </cell>
          <cell r="AB184">
            <v>3</v>
          </cell>
          <cell r="AC184">
            <v>0</v>
          </cell>
          <cell r="AD184">
            <v>0</v>
          </cell>
          <cell r="AE184">
            <v>0</v>
          </cell>
          <cell r="AF184">
            <v>0</v>
          </cell>
          <cell r="AG184">
            <v>69681</v>
          </cell>
          <cell r="AH184">
            <v>0</v>
          </cell>
          <cell r="AI184">
            <v>0</v>
          </cell>
          <cell r="AJ184">
            <v>69681</v>
          </cell>
          <cell r="AK184">
            <v>0</v>
          </cell>
          <cell r="AL184">
            <v>2814</v>
          </cell>
          <cell r="AM184">
            <v>72495</v>
          </cell>
          <cell r="AN184">
            <v>0</v>
          </cell>
          <cell r="AO184">
            <v>0</v>
          </cell>
          <cell r="AP184">
            <v>0</v>
          </cell>
          <cell r="AQ184">
            <v>0</v>
          </cell>
          <cell r="AR184">
            <v>72495</v>
          </cell>
          <cell r="AS184">
            <v>72495</v>
          </cell>
          <cell r="AT184">
            <v>175</v>
          </cell>
          <cell r="AU184">
            <v>0</v>
          </cell>
          <cell r="AV184">
            <v>0</v>
          </cell>
          <cell r="AW184">
            <v>0</v>
          </cell>
          <cell r="AX184">
            <v>0</v>
          </cell>
          <cell r="AY184">
            <v>0</v>
          </cell>
          <cell r="AZ184">
            <v>493357</v>
          </cell>
          <cell r="BI184">
            <v>0</v>
          </cell>
          <cell r="CA184">
            <v>175</v>
          </cell>
          <cell r="CB184">
            <v>175</v>
          </cell>
          <cell r="CC184" t="str">
            <v>MEDFIELD</v>
          </cell>
          <cell r="CD184">
            <v>69681</v>
          </cell>
          <cell r="CE184">
            <v>31958</v>
          </cell>
          <cell r="CF184">
            <v>37723</v>
          </cell>
          <cell r="CG184">
            <v>19174.8</v>
          </cell>
          <cell r="CH184">
            <v>0</v>
          </cell>
          <cell r="CI184">
            <v>0</v>
          </cell>
          <cell r="CJ184">
            <v>56897.8</v>
          </cell>
          <cell r="CK184">
            <v>37719.349657718929</v>
          </cell>
          <cell r="DA184">
            <v>175</v>
          </cell>
          <cell r="DB184" t="str">
            <v>MEDFIELD</v>
          </cell>
          <cell r="DG184">
            <v>0</v>
          </cell>
          <cell r="DK184">
            <v>0</v>
          </cell>
          <cell r="DL184">
            <v>0</v>
          </cell>
          <cell r="DN184">
            <v>0</v>
          </cell>
          <cell r="DP184">
            <v>37723</v>
          </cell>
          <cell r="DQ184">
            <v>40537</v>
          </cell>
          <cell r="DR184">
            <v>-2814</v>
          </cell>
          <cell r="DT184">
            <v>0</v>
          </cell>
          <cell r="EC184">
            <v>-175</v>
          </cell>
        </row>
        <row r="185">
          <cell r="A185">
            <v>176</v>
          </cell>
          <cell r="B185">
            <v>176</v>
          </cell>
          <cell r="C185" t="str">
            <v>MEDFORD</v>
          </cell>
          <cell r="D185">
            <v>464</v>
          </cell>
          <cell r="E185">
            <v>8355171.7989329156</v>
          </cell>
          <cell r="F185">
            <v>0</v>
          </cell>
          <cell r="G185">
            <v>421329</v>
          </cell>
          <cell r="H185">
            <v>8776500.7989329156</v>
          </cell>
          <cell r="J185">
            <v>421329</v>
          </cell>
          <cell r="K185">
            <v>339992.89564975945</v>
          </cell>
          <cell r="L185">
            <v>761321.89564975945</v>
          </cell>
          <cell r="N185">
            <v>8015178.9032831565</v>
          </cell>
          <cell r="P185">
            <v>435232</v>
          </cell>
          <cell r="Q185">
            <v>14.826535833722614</v>
          </cell>
          <cell r="R185">
            <v>280837.20106708253</v>
          </cell>
          <cell r="S185">
            <v>13903</v>
          </cell>
          <cell r="T185">
            <v>339992.89564975945</v>
          </cell>
          <cell r="U185">
            <v>1042159.096716842</v>
          </cell>
          <cell r="W185">
            <v>2167797.399999998</v>
          </cell>
          <cell r="AA185">
            <v>176</v>
          </cell>
          <cell r="AB185">
            <v>464</v>
          </cell>
          <cell r="AC185">
            <v>0</v>
          </cell>
          <cell r="AD185">
            <v>0</v>
          </cell>
          <cell r="AE185">
            <v>124</v>
          </cell>
          <cell r="AF185">
            <v>14.826535833722614</v>
          </cell>
          <cell r="AG185">
            <v>8622106</v>
          </cell>
          <cell r="AH185">
            <v>266934.20106708253</v>
          </cell>
          <cell r="AI185">
            <v>0</v>
          </cell>
          <cell r="AJ185">
            <v>8355171.7989329156</v>
          </cell>
          <cell r="AK185">
            <v>0</v>
          </cell>
          <cell r="AL185">
            <v>421329</v>
          </cell>
          <cell r="AM185">
            <v>8776500.7989329156</v>
          </cell>
          <cell r="AN185">
            <v>266934.20106708253</v>
          </cell>
          <cell r="AO185">
            <v>0</v>
          </cell>
          <cell r="AP185">
            <v>13903</v>
          </cell>
          <cell r="AQ185">
            <v>280837.20106708253</v>
          </cell>
          <cell r="AR185">
            <v>9057338</v>
          </cell>
          <cell r="AS185">
            <v>9030533</v>
          </cell>
          <cell r="AT185">
            <v>176</v>
          </cell>
          <cell r="AU185">
            <v>14.826535833722614</v>
          </cell>
          <cell r="AV185">
            <v>266934.20106708253</v>
          </cell>
          <cell r="AW185">
            <v>0</v>
          </cell>
          <cell r="AX185">
            <v>13903</v>
          </cell>
          <cell r="AY185">
            <v>280837.20106708253</v>
          </cell>
          <cell r="AZ185">
            <v>493357</v>
          </cell>
          <cell r="BI185">
            <v>1</v>
          </cell>
          <cell r="CA185">
            <v>176</v>
          </cell>
          <cell r="CB185">
            <v>176</v>
          </cell>
          <cell r="CC185" t="str">
            <v>MEDFORD</v>
          </cell>
          <cell r="CD185">
            <v>8355171.7989329156</v>
          </cell>
          <cell r="CE185">
            <v>8015146</v>
          </cell>
          <cell r="CF185">
            <v>340025.79893291555</v>
          </cell>
          <cell r="CG185">
            <v>745072.2</v>
          </cell>
          <cell r="CH185">
            <v>380533.2</v>
          </cell>
          <cell r="CI185">
            <v>0</v>
          </cell>
          <cell r="CJ185">
            <v>1465631.1989329155</v>
          </cell>
          <cell r="CK185">
            <v>339992.89564975945</v>
          </cell>
          <cell r="DA185">
            <v>176</v>
          </cell>
          <cell r="DB185" t="str">
            <v>MEDFORD</v>
          </cell>
          <cell r="DG185">
            <v>0</v>
          </cell>
          <cell r="DK185">
            <v>0</v>
          </cell>
          <cell r="DL185">
            <v>0</v>
          </cell>
          <cell r="DN185">
            <v>0</v>
          </cell>
          <cell r="DP185">
            <v>340025.79893291555</v>
          </cell>
          <cell r="DQ185">
            <v>761354.79893291555</v>
          </cell>
          <cell r="DR185">
            <v>-421329</v>
          </cell>
          <cell r="DT185">
            <v>0</v>
          </cell>
          <cell r="EC185">
            <v>-176</v>
          </cell>
        </row>
        <row r="186">
          <cell r="A186">
            <v>177</v>
          </cell>
          <cell r="B186">
            <v>177</v>
          </cell>
          <cell r="C186" t="str">
            <v>MEDWAY</v>
          </cell>
          <cell r="D186">
            <v>22</v>
          </cell>
          <cell r="E186">
            <v>351118</v>
          </cell>
          <cell r="F186">
            <v>0</v>
          </cell>
          <cell r="G186">
            <v>20636</v>
          </cell>
          <cell r="H186">
            <v>371754</v>
          </cell>
          <cell r="J186">
            <v>20636</v>
          </cell>
          <cell r="K186">
            <v>0</v>
          </cell>
          <cell r="L186">
            <v>20636</v>
          </cell>
          <cell r="N186">
            <v>351118</v>
          </cell>
          <cell r="P186">
            <v>20636</v>
          </cell>
          <cell r="Q186">
            <v>0</v>
          </cell>
          <cell r="R186">
            <v>0</v>
          </cell>
          <cell r="S186">
            <v>0</v>
          </cell>
          <cell r="T186">
            <v>0</v>
          </cell>
          <cell r="U186">
            <v>20636</v>
          </cell>
          <cell r="W186">
            <v>103206.79999999999</v>
          </cell>
          <cell r="AA186">
            <v>177</v>
          </cell>
          <cell r="AB186">
            <v>22</v>
          </cell>
          <cell r="AC186">
            <v>0</v>
          </cell>
          <cell r="AD186">
            <v>0</v>
          </cell>
          <cell r="AE186">
            <v>0</v>
          </cell>
          <cell r="AF186">
            <v>0</v>
          </cell>
          <cell r="AG186">
            <v>351118</v>
          </cell>
          <cell r="AH186">
            <v>0</v>
          </cell>
          <cell r="AI186">
            <v>0</v>
          </cell>
          <cell r="AJ186">
            <v>351118</v>
          </cell>
          <cell r="AK186">
            <v>0</v>
          </cell>
          <cell r="AL186">
            <v>20636</v>
          </cell>
          <cell r="AM186">
            <v>371754</v>
          </cell>
          <cell r="AN186">
            <v>0</v>
          </cell>
          <cell r="AO186">
            <v>0</v>
          </cell>
          <cell r="AP186">
            <v>0</v>
          </cell>
          <cell r="AQ186">
            <v>0</v>
          </cell>
          <cell r="AR186">
            <v>371754</v>
          </cell>
          <cell r="AS186">
            <v>370263.99706391525</v>
          </cell>
          <cell r="AT186">
            <v>177</v>
          </cell>
          <cell r="AU186">
            <v>0</v>
          </cell>
          <cell r="AV186">
            <v>0</v>
          </cell>
          <cell r="AW186">
            <v>0</v>
          </cell>
          <cell r="AX186">
            <v>0</v>
          </cell>
          <cell r="AY186">
            <v>0</v>
          </cell>
          <cell r="AZ186">
            <v>493357</v>
          </cell>
          <cell r="BI186">
            <v>0</v>
          </cell>
          <cell r="CA186">
            <v>177</v>
          </cell>
          <cell r="CB186">
            <v>177</v>
          </cell>
          <cell r="CC186" t="str">
            <v>MEDWAY</v>
          </cell>
          <cell r="CD186">
            <v>351118</v>
          </cell>
          <cell r="CE186">
            <v>352937</v>
          </cell>
          <cell r="CF186">
            <v>0</v>
          </cell>
          <cell r="CG186">
            <v>44998.799999999996</v>
          </cell>
          <cell r="CH186">
            <v>37572</v>
          </cell>
          <cell r="CI186">
            <v>0</v>
          </cell>
          <cell r="CJ186">
            <v>82570.799999999988</v>
          </cell>
          <cell r="CK186">
            <v>0</v>
          </cell>
          <cell r="DA186">
            <v>177</v>
          </cell>
          <cell r="DB186" t="str">
            <v>MEDWAY</v>
          </cell>
          <cell r="DG186">
            <v>0</v>
          </cell>
          <cell r="DK186">
            <v>0</v>
          </cell>
          <cell r="DL186">
            <v>0</v>
          </cell>
          <cell r="DN186">
            <v>0</v>
          </cell>
          <cell r="DP186">
            <v>0</v>
          </cell>
          <cell r="DQ186">
            <v>18817</v>
          </cell>
          <cell r="DR186">
            <v>-18817</v>
          </cell>
          <cell r="DT186">
            <v>0</v>
          </cell>
          <cell r="EC186">
            <v>-177</v>
          </cell>
        </row>
        <row r="187">
          <cell r="A187">
            <v>178</v>
          </cell>
          <cell r="B187">
            <v>178</v>
          </cell>
          <cell r="C187" t="str">
            <v>MELROSE</v>
          </cell>
          <cell r="D187">
            <v>281</v>
          </cell>
          <cell r="E187">
            <v>3547777</v>
          </cell>
          <cell r="F187">
            <v>0</v>
          </cell>
          <cell r="G187">
            <v>263578</v>
          </cell>
          <cell r="H187">
            <v>3811355</v>
          </cell>
          <cell r="J187">
            <v>263578</v>
          </cell>
          <cell r="K187">
            <v>442287.19704421214</v>
          </cell>
          <cell r="L187">
            <v>705865.19704421214</v>
          </cell>
          <cell r="N187">
            <v>3105489.8029557876</v>
          </cell>
          <cell r="P187">
            <v>263578</v>
          </cell>
          <cell r="Q187">
            <v>0</v>
          </cell>
          <cell r="R187">
            <v>0</v>
          </cell>
          <cell r="S187">
            <v>0</v>
          </cell>
          <cell r="T187">
            <v>442287.19704421214</v>
          </cell>
          <cell r="U187">
            <v>705865.19704421214</v>
          </cell>
          <cell r="W187">
            <v>1093317</v>
          </cell>
          <cell r="AA187">
            <v>178</v>
          </cell>
          <cell r="AB187">
            <v>281</v>
          </cell>
          <cell r="AC187">
            <v>0</v>
          </cell>
          <cell r="AD187">
            <v>0</v>
          </cell>
          <cell r="AE187">
            <v>5</v>
          </cell>
          <cell r="AF187">
            <v>0</v>
          </cell>
          <cell r="AG187">
            <v>3547777</v>
          </cell>
          <cell r="AH187">
            <v>0</v>
          </cell>
          <cell r="AI187">
            <v>0</v>
          </cell>
          <cell r="AJ187">
            <v>3547777</v>
          </cell>
          <cell r="AK187">
            <v>0</v>
          </cell>
          <cell r="AL187">
            <v>263578</v>
          </cell>
          <cell r="AM187">
            <v>3811355</v>
          </cell>
          <cell r="AN187">
            <v>0</v>
          </cell>
          <cell r="AO187">
            <v>0</v>
          </cell>
          <cell r="AP187">
            <v>0</v>
          </cell>
          <cell r="AQ187">
            <v>0</v>
          </cell>
          <cell r="AR187">
            <v>3811355</v>
          </cell>
          <cell r="AS187">
            <v>3804717.6790737105</v>
          </cell>
          <cell r="AT187">
            <v>178</v>
          </cell>
          <cell r="AU187">
            <v>0</v>
          </cell>
          <cell r="AV187">
            <v>0</v>
          </cell>
          <cell r="AW187">
            <v>0</v>
          </cell>
          <cell r="AX187">
            <v>0</v>
          </cell>
          <cell r="AY187">
            <v>0</v>
          </cell>
          <cell r="AZ187">
            <v>493357</v>
          </cell>
          <cell r="BI187">
            <v>0</v>
          </cell>
          <cell r="CA187">
            <v>178</v>
          </cell>
          <cell r="CB187">
            <v>178</v>
          </cell>
          <cell r="CC187" t="str">
            <v>MELROSE</v>
          </cell>
          <cell r="CD187">
            <v>3547777</v>
          </cell>
          <cell r="CE187">
            <v>3105447</v>
          </cell>
          <cell r="CF187">
            <v>442330</v>
          </cell>
          <cell r="CG187">
            <v>219412.19999999998</v>
          </cell>
          <cell r="CH187">
            <v>167996.80000000002</v>
          </cell>
          <cell r="CI187">
            <v>0</v>
          </cell>
          <cell r="CJ187">
            <v>829739</v>
          </cell>
          <cell r="CK187">
            <v>442287.19704421214</v>
          </cell>
          <cell r="DA187">
            <v>178</v>
          </cell>
          <cell r="DB187" t="str">
            <v>MELROSE</v>
          </cell>
          <cell r="DG187">
            <v>0</v>
          </cell>
          <cell r="DK187">
            <v>0</v>
          </cell>
          <cell r="DL187">
            <v>0</v>
          </cell>
          <cell r="DN187">
            <v>0</v>
          </cell>
          <cell r="DP187">
            <v>442330</v>
          </cell>
          <cell r="DQ187">
            <v>705908</v>
          </cell>
          <cell r="DR187">
            <v>-263578</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T188">
            <v>179</v>
          </cell>
          <cell r="AU188">
            <v>0</v>
          </cell>
          <cell r="AV188">
            <v>0</v>
          </cell>
          <cell r="AW188">
            <v>0</v>
          </cell>
          <cell r="AX188">
            <v>0</v>
          </cell>
          <cell r="AY188">
            <v>0</v>
          </cell>
          <cell r="AZ188">
            <v>493357</v>
          </cell>
          <cell r="BI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T189">
            <v>180</v>
          </cell>
          <cell r="AU189">
            <v>0</v>
          </cell>
          <cell r="AV189">
            <v>0</v>
          </cell>
          <cell r="AW189">
            <v>0</v>
          </cell>
          <cell r="AX189">
            <v>0</v>
          </cell>
          <cell r="AY189">
            <v>0</v>
          </cell>
          <cell r="AZ189">
            <v>493357</v>
          </cell>
          <cell r="BI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173</v>
          </cell>
          <cell r="E190">
            <v>2431359</v>
          </cell>
          <cell r="F190">
            <v>0</v>
          </cell>
          <cell r="G190">
            <v>162274</v>
          </cell>
          <cell r="H190">
            <v>2593633</v>
          </cell>
          <cell r="J190">
            <v>162274</v>
          </cell>
          <cell r="K190">
            <v>675737.60455784074</v>
          </cell>
          <cell r="L190">
            <v>838011.60455784074</v>
          </cell>
          <cell r="N190">
            <v>1755621.3954421594</v>
          </cell>
          <cell r="P190">
            <v>162274</v>
          </cell>
          <cell r="Q190">
            <v>0</v>
          </cell>
          <cell r="R190">
            <v>0</v>
          </cell>
          <cell r="S190">
            <v>0</v>
          </cell>
          <cell r="T190">
            <v>675737.60455784074</v>
          </cell>
          <cell r="U190">
            <v>838011.60455784074</v>
          </cell>
          <cell r="W190">
            <v>981205.2</v>
          </cell>
          <cell r="AA190">
            <v>181</v>
          </cell>
          <cell r="AB190">
            <v>173</v>
          </cell>
          <cell r="AC190">
            <v>0</v>
          </cell>
          <cell r="AD190">
            <v>0</v>
          </cell>
          <cell r="AE190">
            <v>4</v>
          </cell>
          <cell r="AF190">
            <v>0</v>
          </cell>
          <cell r="AG190">
            <v>2431359</v>
          </cell>
          <cell r="AH190">
            <v>0</v>
          </cell>
          <cell r="AI190">
            <v>0</v>
          </cell>
          <cell r="AJ190">
            <v>2431359</v>
          </cell>
          <cell r="AK190">
            <v>0</v>
          </cell>
          <cell r="AL190">
            <v>162274</v>
          </cell>
          <cell r="AM190">
            <v>2593633</v>
          </cell>
          <cell r="AN190">
            <v>0</v>
          </cell>
          <cell r="AO190">
            <v>0</v>
          </cell>
          <cell r="AP190">
            <v>0</v>
          </cell>
          <cell r="AQ190">
            <v>0</v>
          </cell>
          <cell r="AR190">
            <v>2593633</v>
          </cell>
          <cell r="AS190">
            <v>2578943.3000000012</v>
          </cell>
          <cell r="AT190">
            <v>181</v>
          </cell>
          <cell r="AU190">
            <v>0</v>
          </cell>
          <cell r="AV190">
            <v>0</v>
          </cell>
          <cell r="AW190">
            <v>0</v>
          </cell>
          <cell r="AX190">
            <v>0</v>
          </cell>
          <cell r="AY190">
            <v>0</v>
          </cell>
          <cell r="AZ190">
            <v>493357</v>
          </cell>
          <cell r="BI190">
            <v>0</v>
          </cell>
          <cell r="CA190">
            <v>181</v>
          </cell>
          <cell r="CB190">
            <v>181</v>
          </cell>
          <cell r="CC190" t="str">
            <v>METHUEN</v>
          </cell>
          <cell r="CD190">
            <v>2431359</v>
          </cell>
          <cell r="CE190">
            <v>1755556</v>
          </cell>
          <cell r="CF190">
            <v>675803</v>
          </cell>
          <cell r="CG190">
            <v>47385</v>
          </cell>
          <cell r="CH190">
            <v>95743.200000000012</v>
          </cell>
          <cell r="CI190">
            <v>0</v>
          </cell>
          <cell r="CJ190">
            <v>818931.19999999995</v>
          </cell>
          <cell r="CK190">
            <v>675737.60455784074</v>
          </cell>
          <cell r="DA190">
            <v>181</v>
          </cell>
          <cell r="DB190" t="str">
            <v>METHUEN</v>
          </cell>
          <cell r="DG190">
            <v>0</v>
          </cell>
          <cell r="DK190">
            <v>0</v>
          </cell>
          <cell r="DL190">
            <v>0</v>
          </cell>
          <cell r="DN190">
            <v>0</v>
          </cell>
          <cell r="DP190">
            <v>675803</v>
          </cell>
          <cell r="DQ190">
            <v>838077</v>
          </cell>
          <cell r="DR190">
            <v>-162274</v>
          </cell>
          <cell r="DT190">
            <v>0</v>
          </cell>
          <cell r="EC190">
            <v>-181</v>
          </cell>
        </row>
        <row r="191">
          <cell r="A191">
            <v>182</v>
          </cell>
          <cell r="B191">
            <v>182</v>
          </cell>
          <cell r="C191" t="str">
            <v>MIDDLEBOROUGH</v>
          </cell>
          <cell r="D191">
            <v>54</v>
          </cell>
          <cell r="E191">
            <v>797212</v>
          </cell>
          <cell r="F191">
            <v>0</v>
          </cell>
          <cell r="G191">
            <v>50652</v>
          </cell>
          <cell r="H191">
            <v>847864</v>
          </cell>
          <cell r="J191">
            <v>50652</v>
          </cell>
          <cell r="K191">
            <v>0</v>
          </cell>
          <cell r="L191">
            <v>50652</v>
          </cell>
          <cell r="N191">
            <v>797212</v>
          </cell>
          <cell r="P191">
            <v>50652</v>
          </cell>
          <cell r="Q191">
            <v>0</v>
          </cell>
          <cell r="R191">
            <v>0</v>
          </cell>
          <cell r="S191">
            <v>0</v>
          </cell>
          <cell r="T191">
            <v>0</v>
          </cell>
          <cell r="U191">
            <v>50652</v>
          </cell>
          <cell r="W191">
            <v>272917.8</v>
          </cell>
          <cell r="AA191">
            <v>182</v>
          </cell>
          <cell r="AB191">
            <v>54</v>
          </cell>
          <cell r="AC191">
            <v>0</v>
          </cell>
          <cell r="AD191">
            <v>0</v>
          </cell>
          <cell r="AE191">
            <v>0</v>
          </cell>
          <cell r="AF191">
            <v>0</v>
          </cell>
          <cell r="AG191">
            <v>797212</v>
          </cell>
          <cell r="AH191">
            <v>0</v>
          </cell>
          <cell r="AI191">
            <v>0</v>
          </cell>
          <cell r="AJ191">
            <v>797212</v>
          </cell>
          <cell r="AK191">
            <v>0</v>
          </cell>
          <cell r="AL191">
            <v>50652</v>
          </cell>
          <cell r="AM191">
            <v>847864</v>
          </cell>
          <cell r="AN191">
            <v>0</v>
          </cell>
          <cell r="AO191">
            <v>0</v>
          </cell>
          <cell r="AP191">
            <v>0</v>
          </cell>
          <cell r="AQ191">
            <v>0</v>
          </cell>
          <cell r="AR191">
            <v>847864</v>
          </cell>
          <cell r="AS191">
            <v>834193.25681207352</v>
          </cell>
          <cell r="AT191">
            <v>182</v>
          </cell>
          <cell r="AU191">
            <v>0</v>
          </cell>
          <cell r="AV191">
            <v>0</v>
          </cell>
          <cell r="AW191">
            <v>0</v>
          </cell>
          <cell r="AX191">
            <v>0</v>
          </cell>
          <cell r="AY191">
            <v>0</v>
          </cell>
          <cell r="AZ191">
            <v>493357</v>
          </cell>
          <cell r="BI191">
            <v>0</v>
          </cell>
          <cell r="CA191">
            <v>182</v>
          </cell>
          <cell r="CB191">
            <v>182</v>
          </cell>
          <cell r="CC191" t="str">
            <v>MIDDLEBOROUGH</v>
          </cell>
          <cell r="CD191">
            <v>797212</v>
          </cell>
          <cell r="CE191">
            <v>874322</v>
          </cell>
          <cell r="CF191">
            <v>0</v>
          </cell>
          <cell r="CG191">
            <v>180031.8</v>
          </cell>
          <cell r="CH191">
            <v>42234</v>
          </cell>
          <cell r="CI191">
            <v>0</v>
          </cell>
          <cell r="CJ191">
            <v>222265.8</v>
          </cell>
          <cell r="CK191">
            <v>0</v>
          </cell>
          <cell r="DA191">
            <v>182</v>
          </cell>
          <cell r="DB191" t="str">
            <v>MIDDLEBOROUGH</v>
          </cell>
          <cell r="DG191">
            <v>0</v>
          </cell>
          <cell r="DK191">
            <v>0</v>
          </cell>
          <cell r="DL191">
            <v>0</v>
          </cell>
          <cell r="DN191">
            <v>0</v>
          </cell>
          <cell r="DP191">
            <v>0</v>
          </cell>
          <cell r="DQ191">
            <v>0</v>
          </cell>
          <cell r="DR191">
            <v>0</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T192">
            <v>183</v>
          </cell>
          <cell r="AU192">
            <v>0</v>
          </cell>
          <cell r="AV192">
            <v>0</v>
          </cell>
          <cell r="AW192">
            <v>0</v>
          </cell>
          <cell r="AX192">
            <v>0</v>
          </cell>
          <cell r="AY192">
            <v>0</v>
          </cell>
          <cell r="AZ192">
            <v>493357</v>
          </cell>
          <cell r="BI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1</v>
          </cell>
          <cell r="E193">
            <v>17433</v>
          </cell>
          <cell r="F193">
            <v>0</v>
          </cell>
          <cell r="G193">
            <v>938</v>
          </cell>
          <cell r="H193">
            <v>18371</v>
          </cell>
          <cell r="J193">
            <v>938</v>
          </cell>
          <cell r="K193">
            <v>0</v>
          </cell>
          <cell r="L193">
            <v>938</v>
          </cell>
          <cell r="N193">
            <v>17433</v>
          </cell>
          <cell r="P193">
            <v>938</v>
          </cell>
          <cell r="Q193">
            <v>0</v>
          </cell>
          <cell r="R193">
            <v>0</v>
          </cell>
          <cell r="S193">
            <v>0</v>
          </cell>
          <cell r="T193">
            <v>0</v>
          </cell>
          <cell r="U193">
            <v>938</v>
          </cell>
          <cell r="W193">
            <v>2170</v>
          </cell>
          <cell r="AA193">
            <v>184</v>
          </cell>
          <cell r="AB193">
            <v>1</v>
          </cell>
          <cell r="AC193">
            <v>0</v>
          </cell>
          <cell r="AD193">
            <v>0</v>
          </cell>
          <cell r="AE193">
            <v>0</v>
          </cell>
          <cell r="AF193">
            <v>0</v>
          </cell>
          <cell r="AG193">
            <v>17433</v>
          </cell>
          <cell r="AH193">
            <v>0</v>
          </cell>
          <cell r="AI193">
            <v>0</v>
          </cell>
          <cell r="AJ193">
            <v>17433</v>
          </cell>
          <cell r="AK193">
            <v>0</v>
          </cell>
          <cell r="AL193">
            <v>938</v>
          </cell>
          <cell r="AM193">
            <v>18371</v>
          </cell>
          <cell r="AN193">
            <v>0</v>
          </cell>
          <cell r="AO193">
            <v>0</v>
          </cell>
          <cell r="AP193">
            <v>0</v>
          </cell>
          <cell r="AQ193">
            <v>0</v>
          </cell>
          <cell r="AR193">
            <v>18371</v>
          </cell>
          <cell r="AS193">
            <v>18370</v>
          </cell>
          <cell r="AT193">
            <v>184</v>
          </cell>
          <cell r="AU193">
            <v>0</v>
          </cell>
          <cell r="AV193">
            <v>0</v>
          </cell>
          <cell r="AW193">
            <v>0</v>
          </cell>
          <cell r="AX193">
            <v>0</v>
          </cell>
          <cell r="AY193">
            <v>0</v>
          </cell>
          <cell r="AZ193">
            <v>493357</v>
          </cell>
          <cell r="BI193">
            <v>0</v>
          </cell>
          <cell r="CA193">
            <v>184</v>
          </cell>
          <cell r="CB193">
            <v>184</v>
          </cell>
          <cell r="CC193" t="str">
            <v>MIDDLETON</v>
          </cell>
          <cell r="CD193">
            <v>17433</v>
          </cell>
          <cell r="CE193">
            <v>35041</v>
          </cell>
          <cell r="CF193">
            <v>0</v>
          </cell>
          <cell r="CG193">
            <v>0</v>
          </cell>
          <cell r="CH193">
            <v>1232</v>
          </cell>
          <cell r="CI193">
            <v>0</v>
          </cell>
          <cell r="CJ193">
            <v>1232</v>
          </cell>
          <cell r="CK193">
            <v>0</v>
          </cell>
          <cell r="DA193">
            <v>184</v>
          </cell>
          <cell r="DB193" t="str">
            <v>MIDDLETON</v>
          </cell>
          <cell r="DG193">
            <v>0</v>
          </cell>
          <cell r="DK193">
            <v>0</v>
          </cell>
          <cell r="DL193">
            <v>0</v>
          </cell>
          <cell r="DN193">
            <v>0</v>
          </cell>
          <cell r="DP193">
            <v>0</v>
          </cell>
          <cell r="DQ193">
            <v>0</v>
          </cell>
          <cell r="DR193">
            <v>0</v>
          </cell>
          <cell r="DT193">
            <v>0</v>
          </cell>
          <cell r="EC193">
            <v>-184</v>
          </cell>
        </row>
        <row r="194">
          <cell r="A194">
            <v>185</v>
          </cell>
          <cell r="B194">
            <v>185</v>
          </cell>
          <cell r="C194" t="str">
            <v>MILFORD</v>
          </cell>
          <cell r="D194">
            <v>109</v>
          </cell>
          <cell r="E194">
            <v>1470880</v>
          </cell>
          <cell r="F194">
            <v>0</v>
          </cell>
          <cell r="G194">
            <v>102242</v>
          </cell>
          <cell r="H194">
            <v>1573122</v>
          </cell>
          <cell r="J194">
            <v>102242</v>
          </cell>
          <cell r="K194">
            <v>317183.30414663872</v>
          </cell>
          <cell r="L194">
            <v>419425.30414663872</v>
          </cell>
          <cell r="N194">
            <v>1153696.6958533614</v>
          </cell>
          <cell r="P194">
            <v>102242</v>
          </cell>
          <cell r="Q194">
            <v>0</v>
          </cell>
          <cell r="R194">
            <v>0</v>
          </cell>
          <cell r="S194">
            <v>0</v>
          </cell>
          <cell r="T194">
            <v>317183.30414663872</v>
          </cell>
          <cell r="U194">
            <v>419425.30414663872</v>
          </cell>
          <cell r="W194">
            <v>820781.39999999991</v>
          </cell>
          <cell r="AA194">
            <v>185</v>
          </cell>
          <cell r="AB194">
            <v>109</v>
          </cell>
          <cell r="AC194">
            <v>0</v>
          </cell>
          <cell r="AD194">
            <v>0</v>
          </cell>
          <cell r="AE194">
            <v>0</v>
          </cell>
          <cell r="AF194">
            <v>0</v>
          </cell>
          <cell r="AG194">
            <v>1470880</v>
          </cell>
          <cell r="AH194">
            <v>0</v>
          </cell>
          <cell r="AI194">
            <v>0</v>
          </cell>
          <cell r="AJ194">
            <v>1470880</v>
          </cell>
          <cell r="AK194">
            <v>0</v>
          </cell>
          <cell r="AL194">
            <v>102242</v>
          </cell>
          <cell r="AM194">
            <v>1573122</v>
          </cell>
          <cell r="AN194">
            <v>0</v>
          </cell>
          <cell r="AO194">
            <v>0</v>
          </cell>
          <cell r="AP194">
            <v>0</v>
          </cell>
          <cell r="AQ194">
            <v>0</v>
          </cell>
          <cell r="AR194">
            <v>1573122</v>
          </cell>
          <cell r="AS194">
            <v>1561001.3762137203</v>
          </cell>
          <cell r="AT194">
            <v>185</v>
          </cell>
          <cell r="AU194">
            <v>0</v>
          </cell>
          <cell r="AV194">
            <v>0</v>
          </cell>
          <cell r="AW194">
            <v>0</v>
          </cell>
          <cell r="AX194">
            <v>0</v>
          </cell>
          <cell r="AY194">
            <v>0</v>
          </cell>
          <cell r="AZ194">
            <v>493357</v>
          </cell>
          <cell r="BI194">
            <v>0</v>
          </cell>
          <cell r="CA194">
            <v>185</v>
          </cell>
          <cell r="CB194">
            <v>185</v>
          </cell>
          <cell r="CC194" t="str">
            <v>MILFORD</v>
          </cell>
          <cell r="CD194">
            <v>1470880</v>
          </cell>
          <cell r="CE194">
            <v>1153666</v>
          </cell>
          <cell r="CF194">
            <v>317214</v>
          </cell>
          <cell r="CG194">
            <v>187558.19999999998</v>
          </cell>
          <cell r="CH194">
            <v>213767.2</v>
          </cell>
          <cell r="CI194">
            <v>0</v>
          </cell>
          <cell r="CJ194">
            <v>718539.39999999991</v>
          </cell>
          <cell r="CK194">
            <v>317183.30414663872</v>
          </cell>
          <cell r="DA194">
            <v>185</v>
          </cell>
          <cell r="DB194" t="str">
            <v>MILFORD</v>
          </cell>
          <cell r="DG194">
            <v>0</v>
          </cell>
          <cell r="DK194">
            <v>0</v>
          </cell>
          <cell r="DL194">
            <v>0</v>
          </cell>
          <cell r="DN194">
            <v>0</v>
          </cell>
          <cell r="DP194">
            <v>317214</v>
          </cell>
          <cell r="DQ194">
            <v>419456</v>
          </cell>
          <cell r="DR194">
            <v>-102242</v>
          </cell>
          <cell r="DT194">
            <v>0</v>
          </cell>
          <cell r="EC194">
            <v>-185</v>
          </cell>
        </row>
        <row r="195">
          <cell r="A195">
            <v>186</v>
          </cell>
          <cell r="B195">
            <v>186</v>
          </cell>
          <cell r="C195" t="str">
            <v>MILLBURY</v>
          </cell>
          <cell r="D195">
            <v>11</v>
          </cell>
          <cell r="E195">
            <v>207241</v>
          </cell>
          <cell r="F195">
            <v>0</v>
          </cell>
          <cell r="G195">
            <v>10318</v>
          </cell>
          <cell r="H195">
            <v>217559</v>
          </cell>
          <cell r="J195">
            <v>10318</v>
          </cell>
          <cell r="K195">
            <v>0</v>
          </cell>
          <cell r="L195">
            <v>10318</v>
          </cell>
          <cell r="N195">
            <v>207241</v>
          </cell>
          <cell r="P195">
            <v>10318</v>
          </cell>
          <cell r="Q195">
            <v>0</v>
          </cell>
          <cell r="R195">
            <v>0</v>
          </cell>
          <cell r="S195">
            <v>0</v>
          </cell>
          <cell r="T195">
            <v>0</v>
          </cell>
          <cell r="U195">
            <v>10318</v>
          </cell>
          <cell r="W195">
            <v>75673</v>
          </cell>
          <cell r="AA195">
            <v>186</v>
          </cell>
          <cell r="AB195">
            <v>11</v>
          </cell>
          <cell r="AC195">
            <v>0</v>
          </cell>
          <cell r="AD195">
            <v>0</v>
          </cell>
          <cell r="AE195">
            <v>0</v>
          </cell>
          <cell r="AF195">
            <v>0</v>
          </cell>
          <cell r="AG195">
            <v>207241</v>
          </cell>
          <cell r="AH195">
            <v>0</v>
          </cell>
          <cell r="AI195">
            <v>0</v>
          </cell>
          <cell r="AJ195">
            <v>207241</v>
          </cell>
          <cell r="AK195">
            <v>0</v>
          </cell>
          <cell r="AL195">
            <v>10318</v>
          </cell>
          <cell r="AM195">
            <v>217559</v>
          </cell>
          <cell r="AN195">
            <v>0</v>
          </cell>
          <cell r="AO195">
            <v>0</v>
          </cell>
          <cell r="AP195">
            <v>0</v>
          </cell>
          <cell r="AQ195">
            <v>0</v>
          </cell>
          <cell r="AR195">
            <v>217559</v>
          </cell>
          <cell r="AS195">
            <v>215855.61</v>
          </cell>
          <cell r="AT195">
            <v>186</v>
          </cell>
          <cell r="AU195">
            <v>0</v>
          </cell>
          <cell r="AV195">
            <v>0</v>
          </cell>
          <cell r="AW195">
            <v>0</v>
          </cell>
          <cell r="AX195">
            <v>0</v>
          </cell>
          <cell r="AY195">
            <v>0</v>
          </cell>
          <cell r="AZ195">
            <v>493357</v>
          </cell>
          <cell r="BI195">
            <v>0</v>
          </cell>
          <cell r="CA195">
            <v>186</v>
          </cell>
          <cell r="CB195">
            <v>186</v>
          </cell>
          <cell r="CC195" t="str">
            <v>MILLBURY</v>
          </cell>
          <cell r="CD195">
            <v>207241</v>
          </cell>
          <cell r="CE195">
            <v>234500</v>
          </cell>
          <cell r="CF195">
            <v>0</v>
          </cell>
          <cell r="CG195">
            <v>44448.6</v>
          </cell>
          <cell r="CH195">
            <v>20906.400000000001</v>
          </cell>
          <cell r="CI195">
            <v>0</v>
          </cell>
          <cell r="CJ195">
            <v>65355</v>
          </cell>
          <cell r="CK195">
            <v>0</v>
          </cell>
          <cell r="DA195">
            <v>186</v>
          </cell>
          <cell r="DB195" t="str">
            <v>MILLBURY</v>
          </cell>
          <cell r="DG195">
            <v>0</v>
          </cell>
          <cell r="DK195">
            <v>0</v>
          </cell>
          <cell r="DL195">
            <v>0</v>
          </cell>
          <cell r="DN195">
            <v>0</v>
          </cell>
          <cell r="DP195">
            <v>0</v>
          </cell>
          <cell r="DQ195">
            <v>0</v>
          </cell>
          <cell r="DR195">
            <v>0</v>
          </cell>
          <cell r="DT195">
            <v>0</v>
          </cell>
          <cell r="EC195">
            <v>-186</v>
          </cell>
        </row>
        <row r="196">
          <cell r="A196">
            <v>187</v>
          </cell>
          <cell r="B196">
            <v>187</v>
          </cell>
          <cell r="C196" t="str">
            <v>MILLIS</v>
          </cell>
          <cell r="D196">
            <v>5</v>
          </cell>
          <cell r="E196">
            <v>107471</v>
          </cell>
          <cell r="F196">
            <v>0</v>
          </cell>
          <cell r="G196">
            <v>4690</v>
          </cell>
          <cell r="H196">
            <v>112161</v>
          </cell>
          <cell r="J196">
            <v>4690</v>
          </cell>
          <cell r="K196">
            <v>13802.664228061187</v>
          </cell>
          <cell r="L196">
            <v>18492.664228061185</v>
          </cell>
          <cell r="N196">
            <v>93668.335771938815</v>
          </cell>
          <cell r="P196">
            <v>4690</v>
          </cell>
          <cell r="Q196">
            <v>0</v>
          </cell>
          <cell r="R196">
            <v>0</v>
          </cell>
          <cell r="S196">
            <v>0</v>
          </cell>
          <cell r="T196">
            <v>13802.664228061187</v>
          </cell>
          <cell r="U196">
            <v>18492.664228061185</v>
          </cell>
          <cell r="W196">
            <v>43334.2</v>
          </cell>
          <cell r="AA196">
            <v>187</v>
          </cell>
          <cell r="AB196">
            <v>5</v>
          </cell>
          <cell r="AC196">
            <v>0</v>
          </cell>
          <cell r="AD196">
            <v>0</v>
          </cell>
          <cell r="AE196">
            <v>0</v>
          </cell>
          <cell r="AF196">
            <v>0</v>
          </cell>
          <cell r="AG196">
            <v>107471</v>
          </cell>
          <cell r="AH196">
            <v>0</v>
          </cell>
          <cell r="AI196">
            <v>0</v>
          </cell>
          <cell r="AJ196">
            <v>107471</v>
          </cell>
          <cell r="AK196">
            <v>0</v>
          </cell>
          <cell r="AL196">
            <v>4690</v>
          </cell>
          <cell r="AM196">
            <v>112161</v>
          </cell>
          <cell r="AN196">
            <v>0</v>
          </cell>
          <cell r="AO196">
            <v>0</v>
          </cell>
          <cell r="AP196">
            <v>0</v>
          </cell>
          <cell r="AQ196">
            <v>0</v>
          </cell>
          <cell r="AR196">
            <v>112161</v>
          </cell>
          <cell r="AS196">
            <v>111796.10581133649</v>
          </cell>
          <cell r="AT196">
            <v>187</v>
          </cell>
          <cell r="AU196">
            <v>0</v>
          </cell>
          <cell r="AV196">
            <v>0</v>
          </cell>
          <cell r="AW196">
            <v>0</v>
          </cell>
          <cell r="AX196">
            <v>0</v>
          </cell>
          <cell r="AY196">
            <v>0</v>
          </cell>
          <cell r="AZ196">
            <v>493357</v>
          </cell>
          <cell r="BI196">
            <v>0</v>
          </cell>
          <cell r="CA196">
            <v>187</v>
          </cell>
          <cell r="CB196">
            <v>187</v>
          </cell>
          <cell r="CC196" t="str">
            <v>MILLIS</v>
          </cell>
          <cell r="CD196">
            <v>107471</v>
          </cell>
          <cell r="CE196">
            <v>93667</v>
          </cell>
          <cell r="CF196">
            <v>13804</v>
          </cell>
          <cell r="CG196">
            <v>16396.2</v>
          </cell>
          <cell r="CH196">
            <v>8444</v>
          </cell>
          <cell r="CI196">
            <v>0</v>
          </cell>
          <cell r="CJ196">
            <v>38644.199999999997</v>
          </cell>
          <cell r="CK196">
            <v>13802.664228061187</v>
          </cell>
          <cell r="DA196">
            <v>187</v>
          </cell>
          <cell r="DB196" t="str">
            <v>MILLIS</v>
          </cell>
          <cell r="DG196">
            <v>0</v>
          </cell>
          <cell r="DK196">
            <v>0</v>
          </cell>
          <cell r="DL196">
            <v>0</v>
          </cell>
          <cell r="DN196">
            <v>0</v>
          </cell>
          <cell r="DP196">
            <v>13804</v>
          </cell>
          <cell r="DQ196">
            <v>18494</v>
          </cell>
          <cell r="DR196">
            <v>-4690</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T197">
            <v>188</v>
          </cell>
          <cell r="AU197">
            <v>0</v>
          </cell>
          <cell r="AV197">
            <v>0</v>
          </cell>
          <cell r="AW197">
            <v>0</v>
          </cell>
          <cell r="AX197">
            <v>0</v>
          </cell>
          <cell r="AY197">
            <v>0</v>
          </cell>
          <cell r="AZ197">
            <v>493357</v>
          </cell>
          <cell r="BI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5</v>
          </cell>
          <cell r="E198">
            <v>83091</v>
          </cell>
          <cell r="F198">
            <v>0</v>
          </cell>
          <cell r="G198">
            <v>4690</v>
          </cell>
          <cell r="H198">
            <v>87781</v>
          </cell>
          <cell r="J198">
            <v>4690</v>
          </cell>
          <cell r="K198">
            <v>0</v>
          </cell>
          <cell r="L198">
            <v>4690</v>
          </cell>
          <cell r="N198">
            <v>83091</v>
          </cell>
          <cell r="P198">
            <v>4690</v>
          </cell>
          <cell r="Q198">
            <v>0</v>
          </cell>
          <cell r="R198">
            <v>0</v>
          </cell>
          <cell r="S198">
            <v>0</v>
          </cell>
          <cell r="T198">
            <v>0</v>
          </cell>
          <cell r="U198">
            <v>4690</v>
          </cell>
          <cell r="W198">
            <v>33966.399999999994</v>
          </cell>
          <cell r="AA198">
            <v>189</v>
          </cell>
          <cell r="AB198">
            <v>5</v>
          </cell>
          <cell r="AC198">
            <v>0</v>
          </cell>
          <cell r="AD198">
            <v>0</v>
          </cell>
          <cell r="AE198">
            <v>0</v>
          </cell>
          <cell r="AF198">
            <v>0</v>
          </cell>
          <cell r="AG198">
            <v>83091</v>
          </cell>
          <cell r="AH198">
            <v>0</v>
          </cell>
          <cell r="AI198">
            <v>0</v>
          </cell>
          <cell r="AJ198">
            <v>83091</v>
          </cell>
          <cell r="AK198">
            <v>0</v>
          </cell>
          <cell r="AL198">
            <v>4690</v>
          </cell>
          <cell r="AM198">
            <v>87781</v>
          </cell>
          <cell r="AN198">
            <v>0</v>
          </cell>
          <cell r="AO198">
            <v>0</v>
          </cell>
          <cell r="AP198">
            <v>0</v>
          </cell>
          <cell r="AQ198">
            <v>0</v>
          </cell>
          <cell r="AR198">
            <v>87781</v>
          </cell>
          <cell r="AS198">
            <v>87415.1</v>
          </cell>
          <cell r="AT198">
            <v>189</v>
          </cell>
          <cell r="AU198">
            <v>0</v>
          </cell>
          <cell r="AV198">
            <v>0</v>
          </cell>
          <cell r="AW198">
            <v>0</v>
          </cell>
          <cell r="AX198">
            <v>0</v>
          </cell>
          <cell r="AY198">
            <v>0</v>
          </cell>
          <cell r="AZ198">
            <v>493357</v>
          </cell>
          <cell r="BI198">
            <v>0</v>
          </cell>
          <cell r="CA198">
            <v>189</v>
          </cell>
          <cell r="CB198">
            <v>189</v>
          </cell>
          <cell r="CC198" t="str">
            <v>MILTON</v>
          </cell>
          <cell r="CD198">
            <v>83091</v>
          </cell>
          <cell r="CE198">
            <v>110467</v>
          </cell>
          <cell r="CF198">
            <v>0</v>
          </cell>
          <cell r="CG198">
            <v>29276.399999999998</v>
          </cell>
          <cell r="CH198">
            <v>0</v>
          </cell>
          <cell r="CI198">
            <v>0</v>
          </cell>
          <cell r="CJ198">
            <v>29276.399999999998</v>
          </cell>
          <cell r="CK198">
            <v>0</v>
          </cell>
          <cell r="DA198">
            <v>189</v>
          </cell>
          <cell r="DB198" t="str">
            <v>MILTON</v>
          </cell>
          <cell r="DG198">
            <v>0</v>
          </cell>
          <cell r="DK198">
            <v>0</v>
          </cell>
          <cell r="DL198">
            <v>0</v>
          </cell>
          <cell r="DN198">
            <v>0</v>
          </cell>
          <cell r="DP198">
            <v>0</v>
          </cell>
          <cell r="DQ198">
            <v>0</v>
          </cell>
          <cell r="DR198">
            <v>0</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T199">
            <v>190</v>
          </cell>
          <cell r="AU199">
            <v>0</v>
          </cell>
          <cell r="AV199">
            <v>0</v>
          </cell>
          <cell r="AW199">
            <v>0</v>
          </cell>
          <cell r="AX199">
            <v>0</v>
          </cell>
          <cell r="AY199">
            <v>0</v>
          </cell>
          <cell r="AZ199">
            <v>493357</v>
          </cell>
          <cell r="BI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47</v>
          </cell>
          <cell r="E200">
            <v>628544</v>
          </cell>
          <cell r="F200">
            <v>0</v>
          </cell>
          <cell r="G200">
            <v>44086</v>
          </cell>
          <cell r="H200">
            <v>672630</v>
          </cell>
          <cell r="J200">
            <v>44086</v>
          </cell>
          <cell r="K200">
            <v>59089.281552975648</v>
          </cell>
          <cell r="L200">
            <v>103175.28155297565</v>
          </cell>
          <cell r="N200">
            <v>569454.71844702435</v>
          </cell>
          <cell r="P200">
            <v>44086</v>
          </cell>
          <cell r="Q200">
            <v>0</v>
          </cell>
          <cell r="R200">
            <v>0</v>
          </cell>
          <cell r="S200">
            <v>0</v>
          </cell>
          <cell r="T200">
            <v>59089.281552975648</v>
          </cell>
          <cell r="U200">
            <v>103175.28155297565</v>
          </cell>
          <cell r="W200">
            <v>202531.8</v>
          </cell>
          <cell r="AA200">
            <v>191</v>
          </cell>
          <cell r="AB200">
            <v>47</v>
          </cell>
          <cell r="AC200">
            <v>0</v>
          </cell>
          <cell r="AD200">
            <v>0</v>
          </cell>
          <cell r="AE200">
            <v>0</v>
          </cell>
          <cell r="AF200">
            <v>0</v>
          </cell>
          <cell r="AG200">
            <v>628544</v>
          </cell>
          <cell r="AH200">
            <v>0</v>
          </cell>
          <cell r="AI200">
            <v>0</v>
          </cell>
          <cell r="AJ200">
            <v>628544</v>
          </cell>
          <cell r="AK200">
            <v>0</v>
          </cell>
          <cell r="AL200">
            <v>44086</v>
          </cell>
          <cell r="AM200">
            <v>672630</v>
          </cell>
          <cell r="AN200">
            <v>0</v>
          </cell>
          <cell r="AO200">
            <v>0</v>
          </cell>
          <cell r="AP200">
            <v>0</v>
          </cell>
          <cell r="AQ200">
            <v>0</v>
          </cell>
          <cell r="AR200">
            <v>672630</v>
          </cell>
          <cell r="AS200">
            <v>666427.41</v>
          </cell>
          <cell r="AT200">
            <v>191</v>
          </cell>
          <cell r="AU200">
            <v>0</v>
          </cell>
          <cell r="AV200">
            <v>0</v>
          </cell>
          <cell r="AW200">
            <v>0</v>
          </cell>
          <cell r="AX200">
            <v>0</v>
          </cell>
          <cell r="AY200">
            <v>0</v>
          </cell>
          <cell r="AZ200">
            <v>493357</v>
          </cell>
          <cell r="BI200">
            <v>0</v>
          </cell>
          <cell r="CA200">
            <v>191</v>
          </cell>
          <cell r="CB200">
            <v>191</v>
          </cell>
          <cell r="CC200" t="str">
            <v>MONSON</v>
          </cell>
          <cell r="CD200">
            <v>628544</v>
          </cell>
          <cell r="CE200">
            <v>569449</v>
          </cell>
          <cell r="CF200">
            <v>59095</v>
          </cell>
          <cell r="CG200">
            <v>52948.799999999996</v>
          </cell>
          <cell r="CH200">
            <v>46402</v>
          </cell>
          <cell r="CI200">
            <v>0</v>
          </cell>
          <cell r="CJ200">
            <v>158445.79999999999</v>
          </cell>
          <cell r="CK200">
            <v>59089.281552975648</v>
          </cell>
          <cell r="DA200">
            <v>191</v>
          </cell>
          <cell r="DB200" t="str">
            <v>MONSON</v>
          </cell>
          <cell r="DG200">
            <v>0</v>
          </cell>
          <cell r="DK200">
            <v>0</v>
          </cell>
          <cell r="DL200">
            <v>0</v>
          </cell>
          <cell r="DN200">
            <v>0</v>
          </cell>
          <cell r="DP200">
            <v>59095</v>
          </cell>
          <cell r="DQ200">
            <v>103181</v>
          </cell>
          <cell r="DR200">
            <v>-44086</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T201">
            <v>192</v>
          </cell>
          <cell r="AU201">
            <v>0</v>
          </cell>
          <cell r="AV201">
            <v>0</v>
          </cell>
          <cell r="AW201">
            <v>0</v>
          </cell>
          <cell r="AX201">
            <v>0</v>
          </cell>
          <cell r="AY201">
            <v>0</v>
          </cell>
          <cell r="AZ201">
            <v>493357</v>
          </cell>
          <cell r="BI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T202">
            <v>193</v>
          </cell>
          <cell r="AU202">
            <v>0</v>
          </cell>
          <cell r="AV202">
            <v>0</v>
          </cell>
          <cell r="AW202">
            <v>0</v>
          </cell>
          <cell r="AX202">
            <v>0</v>
          </cell>
          <cell r="AY202">
            <v>0</v>
          </cell>
          <cell r="AZ202">
            <v>493357</v>
          </cell>
          <cell r="BI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T203">
            <v>194</v>
          </cell>
          <cell r="AU203">
            <v>0</v>
          </cell>
          <cell r="AV203">
            <v>0</v>
          </cell>
          <cell r="AW203">
            <v>0</v>
          </cell>
          <cell r="AX203">
            <v>0</v>
          </cell>
          <cell r="AY203">
            <v>0</v>
          </cell>
          <cell r="AZ203">
            <v>493357</v>
          </cell>
          <cell r="BI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T204">
            <v>195</v>
          </cell>
          <cell r="AU204">
            <v>0</v>
          </cell>
          <cell r="AV204">
            <v>0</v>
          </cell>
          <cell r="AW204">
            <v>0</v>
          </cell>
          <cell r="AX204">
            <v>0</v>
          </cell>
          <cell r="AY204">
            <v>0</v>
          </cell>
          <cell r="AZ204">
            <v>493357</v>
          </cell>
          <cell r="BI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v>
          </cell>
          <cell r="E205">
            <v>122536</v>
          </cell>
          <cell r="F205">
            <v>0</v>
          </cell>
          <cell r="G205">
            <v>7504</v>
          </cell>
          <cell r="H205">
            <v>130040</v>
          </cell>
          <cell r="J205">
            <v>7504</v>
          </cell>
          <cell r="K205">
            <v>10408.992655325772</v>
          </cell>
          <cell r="L205">
            <v>17912.992655325772</v>
          </cell>
          <cell r="N205">
            <v>112127.00734467423</v>
          </cell>
          <cell r="P205">
            <v>7504</v>
          </cell>
          <cell r="Q205">
            <v>0</v>
          </cell>
          <cell r="R205">
            <v>0</v>
          </cell>
          <cell r="S205">
            <v>0</v>
          </cell>
          <cell r="T205">
            <v>10408.992655325772</v>
          </cell>
          <cell r="U205">
            <v>17912.992655325772</v>
          </cell>
          <cell r="W205">
            <v>55186.600000000006</v>
          </cell>
          <cell r="AA205">
            <v>196</v>
          </cell>
          <cell r="AB205">
            <v>8</v>
          </cell>
          <cell r="AC205">
            <v>0</v>
          </cell>
          <cell r="AD205">
            <v>0</v>
          </cell>
          <cell r="AE205">
            <v>0</v>
          </cell>
          <cell r="AF205">
            <v>0</v>
          </cell>
          <cell r="AG205">
            <v>122536</v>
          </cell>
          <cell r="AH205">
            <v>0</v>
          </cell>
          <cell r="AI205">
            <v>0</v>
          </cell>
          <cell r="AJ205">
            <v>122536</v>
          </cell>
          <cell r="AK205">
            <v>0</v>
          </cell>
          <cell r="AL205">
            <v>7504</v>
          </cell>
          <cell r="AM205">
            <v>130040</v>
          </cell>
          <cell r="AN205">
            <v>0</v>
          </cell>
          <cell r="AO205">
            <v>0</v>
          </cell>
          <cell r="AP205">
            <v>0</v>
          </cell>
          <cell r="AQ205">
            <v>0</v>
          </cell>
          <cell r="AR205">
            <v>130040</v>
          </cell>
          <cell r="AS205">
            <v>128261.75999999999</v>
          </cell>
          <cell r="AT205">
            <v>196</v>
          </cell>
          <cell r="AU205">
            <v>0</v>
          </cell>
          <cell r="AV205">
            <v>0</v>
          </cell>
          <cell r="AW205">
            <v>0</v>
          </cell>
          <cell r="AX205">
            <v>0</v>
          </cell>
          <cell r="AY205">
            <v>0</v>
          </cell>
          <cell r="AZ205">
            <v>493357</v>
          </cell>
          <cell r="BI205">
            <v>0</v>
          </cell>
          <cell r="CA205">
            <v>196</v>
          </cell>
          <cell r="CB205">
            <v>196</v>
          </cell>
          <cell r="CC205" t="str">
            <v>NAHANT</v>
          </cell>
          <cell r="CD205">
            <v>122536</v>
          </cell>
          <cell r="CE205">
            <v>112126</v>
          </cell>
          <cell r="CF205">
            <v>10410</v>
          </cell>
          <cell r="CG205">
            <v>7967.4</v>
          </cell>
          <cell r="CH205">
            <v>29305.200000000001</v>
          </cell>
          <cell r="CI205">
            <v>0</v>
          </cell>
          <cell r="CJ205">
            <v>47682.600000000006</v>
          </cell>
          <cell r="CK205">
            <v>10408.992655325772</v>
          </cell>
          <cell r="DA205">
            <v>196</v>
          </cell>
          <cell r="DB205" t="str">
            <v>NAHANT</v>
          </cell>
          <cell r="DG205">
            <v>0</v>
          </cell>
          <cell r="DK205">
            <v>0</v>
          </cell>
          <cell r="DL205">
            <v>0</v>
          </cell>
          <cell r="DN205">
            <v>0</v>
          </cell>
          <cell r="DP205">
            <v>10410</v>
          </cell>
          <cell r="DQ205">
            <v>17914</v>
          </cell>
          <cell r="DR205">
            <v>-7504</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T206">
            <v>197</v>
          </cell>
          <cell r="AU206">
            <v>0</v>
          </cell>
          <cell r="AV206">
            <v>0</v>
          </cell>
          <cell r="AW206">
            <v>0</v>
          </cell>
          <cell r="AX206">
            <v>0</v>
          </cell>
          <cell r="AY206">
            <v>0</v>
          </cell>
          <cell r="AZ206">
            <v>493357</v>
          </cell>
          <cell r="BI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18</v>
          </cell>
          <cell r="E207">
            <v>249906</v>
          </cell>
          <cell r="F207">
            <v>0</v>
          </cell>
          <cell r="G207">
            <v>16884</v>
          </cell>
          <cell r="H207">
            <v>266790</v>
          </cell>
          <cell r="J207">
            <v>16884</v>
          </cell>
          <cell r="K207">
            <v>31787.923679679308</v>
          </cell>
          <cell r="L207">
            <v>48671.923679679312</v>
          </cell>
          <cell r="N207">
            <v>218118.07632032069</v>
          </cell>
          <cell r="P207">
            <v>16884</v>
          </cell>
          <cell r="Q207">
            <v>0</v>
          </cell>
          <cell r="R207">
            <v>0</v>
          </cell>
          <cell r="S207">
            <v>0</v>
          </cell>
          <cell r="T207">
            <v>31787.923679679308</v>
          </cell>
          <cell r="U207">
            <v>48671.923679679312</v>
          </cell>
          <cell r="W207">
            <v>48675</v>
          </cell>
          <cell r="AA207">
            <v>198</v>
          </cell>
          <cell r="AB207">
            <v>18</v>
          </cell>
          <cell r="AC207">
            <v>0</v>
          </cell>
          <cell r="AD207">
            <v>0</v>
          </cell>
          <cell r="AE207">
            <v>0</v>
          </cell>
          <cell r="AF207">
            <v>0</v>
          </cell>
          <cell r="AG207">
            <v>249906</v>
          </cell>
          <cell r="AH207">
            <v>0</v>
          </cell>
          <cell r="AI207">
            <v>0</v>
          </cell>
          <cell r="AJ207">
            <v>249906</v>
          </cell>
          <cell r="AK207">
            <v>0</v>
          </cell>
          <cell r="AL207">
            <v>16884</v>
          </cell>
          <cell r="AM207">
            <v>266790</v>
          </cell>
          <cell r="AN207">
            <v>0</v>
          </cell>
          <cell r="AO207">
            <v>0</v>
          </cell>
          <cell r="AP207">
            <v>0</v>
          </cell>
          <cell r="AQ207">
            <v>0</v>
          </cell>
          <cell r="AR207">
            <v>266790</v>
          </cell>
          <cell r="AS207">
            <v>266772</v>
          </cell>
          <cell r="AT207">
            <v>198</v>
          </cell>
          <cell r="AU207">
            <v>0</v>
          </cell>
          <cell r="AV207">
            <v>0</v>
          </cell>
          <cell r="AW207">
            <v>0</v>
          </cell>
          <cell r="AX207">
            <v>0</v>
          </cell>
          <cell r="AY207">
            <v>0</v>
          </cell>
          <cell r="AZ207">
            <v>493357</v>
          </cell>
          <cell r="BI207">
            <v>0</v>
          </cell>
          <cell r="CA207">
            <v>198</v>
          </cell>
          <cell r="CB207">
            <v>198</v>
          </cell>
          <cell r="CC207" t="str">
            <v>NATICK</v>
          </cell>
          <cell r="CD207">
            <v>249906</v>
          </cell>
          <cell r="CE207">
            <v>218115</v>
          </cell>
          <cell r="CF207">
            <v>31791</v>
          </cell>
          <cell r="CG207">
            <v>0</v>
          </cell>
          <cell r="CH207">
            <v>0</v>
          </cell>
          <cell r="CI207">
            <v>0</v>
          </cell>
          <cell r="CJ207">
            <v>31791</v>
          </cell>
          <cell r="CK207">
            <v>31787.923679679308</v>
          </cell>
          <cell r="DA207">
            <v>198</v>
          </cell>
          <cell r="DB207" t="str">
            <v>NATICK</v>
          </cell>
          <cell r="DG207">
            <v>0</v>
          </cell>
          <cell r="DK207">
            <v>0</v>
          </cell>
          <cell r="DL207">
            <v>0</v>
          </cell>
          <cell r="DN207">
            <v>0</v>
          </cell>
          <cell r="DP207">
            <v>31791</v>
          </cell>
          <cell r="DQ207">
            <v>48675</v>
          </cell>
          <cell r="DR207">
            <v>-16884</v>
          </cell>
          <cell r="DT207">
            <v>0</v>
          </cell>
          <cell r="EC207">
            <v>-198</v>
          </cell>
        </row>
        <row r="208">
          <cell r="A208">
            <v>199</v>
          </cell>
          <cell r="B208">
            <v>199</v>
          </cell>
          <cell r="C208" t="str">
            <v>NEEDHAM</v>
          </cell>
          <cell r="D208">
            <v>6</v>
          </cell>
          <cell r="E208">
            <v>145185</v>
          </cell>
          <cell r="F208">
            <v>0</v>
          </cell>
          <cell r="G208">
            <v>5628</v>
          </cell>
          <cell r="H208">
            <v>150813</v>
          </cell>
          <cell r="J208">
            <v>5628</v>
          </cell>
          <cell r="K208">
            <v>46802.470626112721</v>
          </cell>
          <cell r="L208">
            <v>52430.470626112721</v>
          </cell>
          <cell r="N208">
            <v>98382.529373887286</v>
          </cell>
          <cell r="P208">
            <v>5628</v>
          </cell>
          <cell r="Q208">
            <v>0</v>
          </cell>
          <cell r="R208">
            <v>0</v>
          </cell>
          <cell r="S208">
            <v>0</v>
          </cell>
          <cell r="T208">
            <v>46802.470626112721</v>
          </cell>
          <cell r="U208">
            <v>52430.470626112721</v>
          </cell>
          <cell r="W208">
            <v>65608.600000000006</v>
          </cell>
          <cell r="AA208">
            <v>199</v>
          </cell>
          <cell r="AB208">
            <v>6</v>
          </cell>
          <cell r="AC208">
            <v>0</v>
          </cell>
          <cell r="AD208">
            <v>0</v>
          </cell>
          <cell r="AE208">
            <v>0</v>
          </cell>
          <cell r="AF208">
            <v>0</v>
          </cell>
          <cell r="AG208">
            <v>145185</v>
          </cell>
          <cell r="AH208">
            <v>0</v>
          </cell>
          <cell r="AI208">
            <v>0</v>
          </cell>
          <cell r="AJ208">
            <v>145185</v>
          </cell>
          <cell r="AK208">
            <v>0</v>
          </cell>
          <cell r="AL208">
            <v>5628</v>
          </cell>
          <cell r="AM208">
            <v>150813</v>
          </cell>
          <cell r="AN208">
            <v>0</v>
          </cell>
          <cell r="AO208">
            <v>0</v>
          </cell>
          <cell r="AP208">
            <v>0</v>
          </cell>
          <cell r="AQ208">
            <v>0</v>
          </cell>
          <cell r="AR208">
            <v>150813</v>
          </cell>
          <cell r="AS208">
            <v>150813</v>
          </cell>
          <cell r="AT208">
            <v>199</v>
          </cell>
          <cell r="AU208">
            <v>0</v>
          </cell>
          <cell r="AV208">
            <v>0</v>
          </cell>
          <cell r="AW208">
            <v>0</v>
          </cell>
          <cell r="AX208">
            <v>0</v>
          </cell>
          <cell r="AY208">
            <v>0</v>
          </cell>
          <cell r="AZ208">
            <v>493357</v>
          </cell>
          <cell r="BI208">
            <v>0</v>
          </cell>
          <cell r="CA208">
            <v>199</v>
          </cell>
          <cell r="CB208">
            <v>199</v>
          </cell>
          <cell r="CC208" t="str">
            <v>NEEDHAM</v>
          </cell>
          <cell r="CD208">
            <v>145185</v>
          </cell>
          <cell r="CE208">
            <v>98378</v>
          </cell>
          <cell r="CF208">
            <v>46807</v>
          </cell>
          <cell r="CG208">
            <v>10147.199999999999</v>
          </cell>
          <cell r="CH208">
            <v>3026.4</v>
          </cell>
          <cell r="CI208">
            <v>0</v>
          </cell>
          <cell r="CJ208">
            <v>59980.6</v>
          </cell>
          <cell r="CK208">
            <v>46802.470626112721</v>
          </cell>
          <cell r="DA208">
            <v>199</v>
          </cell>
          <cell r="DB208" t="str">
            <v>NEEDHAM</v>
          </cell>
          <cell r="DG208">
            <v>0</v>
          </cell>
          <cell r="DK208">
            <v>0</v>
          </cell>
          <cell r="DL208">
            <v>0</v>
          </cell>
          <cell r="DN208">
            <v>0</v>
          </cell>
          <cell r="DP208">
            <v>46807</v>
          </cell>
          <cell r="DQ208">
            <v>52435</v>
          </cell>
          <cell r="DR208">
            <v>-5628</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T209">
            <v>200</v>
          </cell>
          <cell r="AU209">
            <v>0</v>
          </cell>
          <cell r="AV209">
            <v>0</v>
          </cell>
          <cell r="AW209">
            <v>0</v>
          </cell>
          <cell r="AX209">
            <v>0</v>
          </cell>
          <cell r="AY209">
            <v>0</v>
          </cell>
          <cell r="AZ209">
            <v>493357</v>
          </cell>
          <cell r="BI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1457</v>
          </cell>
          <cell r="E210">
            <v>21238927</v>
          </cell>
          <cell r="F210">
            <v>228523</v>
          </cell>
          <cell r="G210">
            <v>1366666</v>
          </cell>
          <cell r="H210">
            <v>22834116</v>
          </cell>
          <cell r="J210">
            <v>1366666</v>
          </cell>
          <cell r="K210">
            <v>3998106.0777494246</v>
          </cell>
          <cell r="L210">
            <v>5364772.0777494246</v>
          </cell>
          <cell r="N210">
            <v>17469343.922250576</v>
          </cell>
          <cell r="P210">
            <v>1366666</v>
          </cell>
          <cell r="Q210">
            <v>0</v>
          </cell>
          <cell r="R210">
            <v>0</v>
          </cell>
          <cell r="S210">
            <v>0</v>
          </cell>
          <cell r="T210">
            <v>3998106.0777494246</v>
          </cell>
          <cell r="U210">
            <v>5364772.0777494246</v>
          </cell>
          <cell r="W210">
            <v>7061799</v>
          </cell>
          <cell r="AA210">
            <v>201</v>
          </cell>
          <cell r="AB210">
            <v>1457</v>
          </cell>
          <cell r="AC210">
            <v>0</v>
          </cell>
          <cell r="AD210">
            <v>0</v>
          </cell>
          <cell r="AE210">
            <v>0</v>
          </cell>
          <cell r="AF210">
            <v>0</v>
          </cell>
          <cell r="AG210">
            <v>21238927</v>
          </cell>
          <cell r="AH210">
            <v>0</v>
          </cell>
          <cell r="AI210">
            <v>0</v>
          </cell>
          <cell r="AJ210">
            <v>21238927</v>
          </cell>
          <cell r="AK210">
            <v>228523</v>
          </cell>
          <cell r="AL210">
            <v>1366666</v>
          </cell>
          <cell r="AM210">
            <v>22834116</v>
          </cell>
          <cell r="AN210">
            <v>0</v>
          </cell>
          <cell r="AO210">
            <v>0</v>
          </cell>
          <cell r="AP210">
            <v>0</v>
          </cell>
          <cell r="AQ210">
            <v>0</v>
          </cell>
          <cell r="AR210">
            <v>22834116</v>
          </cell>
          <cell r="AS210">
            <v>22697658.569999997</v>
          </cell>
          <cell r="AT210">
            <v>201</v>
          </cell>
          <cell r="AU210">
            <v>0</v>
          </cell>
          <cell r="AV210">
            <v>0</v>
          </cell>
          <cell r="AW210">
            <v>0</v>
          </cell>
          <cell r="AX210">
            <v>0</v>
          </cell>
          <cell r="AY210">
            <v>0</v>
          </cell>
          <cell r="AZ210">
            <v>493357</v>
          </cell>
          <cell r="BI210">
            <v>0</v>
          </cell>
          <cell r="CA210">
            <v>201</v>
          </cell>
          <cell r="CB210">
            <v>201</v>
          </cell>
          <cell r="CC210" t="str">
            <v>NEW BEDFORD</v>
          </cell>
          <cell r="CD210">
            <v>21238927</v>
          </cell>
          <cell r="CE210">
            <v>17240434</v>
          </cell>
          <cell r="CF210">
            <v>3998493</v>
          </cell>
          <cell r="CG210">
            <v>996163.2</v>
          </cell>
          <cell r="CH210">
            <v>700476.8</v>
          </cell>
          <cell r="CI210">
            <v>0</v>
          </cell>
          <cell r="CJ210">
            <v>5695133</v>
          </cell>
          <cell r="CK210">
            <v>3998106.0777494246</v>
          </cell>
          <cell r="DA210">
            <v>201</v>
          </cell>
          <cell r="DB210" t="str">
            <v>NEW BEDFORD</v>
          </cell>
          <cell r="DG210">
            <v>0</v>
          </cell>
          <cell r="DK210">
            <v>0</v>
          </cell>
          <cell r="DL210">
            <v>0</v>
          </cell>
          <cell r="DN210">
            <v>0</v>
          </cell>
          <cell r="DP210">
            <v>3998493</v>
          </cell>
          <cell r="DQ210">
            <v>5593682</v>
          </cell>
          <cell r="DR210">
            <v>-1595189</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T211">
            <v>202</v>
          </cell>
          <cell r="AU211">
            <v>0</v>
          </cell>
          <cell r="AV211">
            <v>0</v>
          </cell>
          <cell r="AW211">
            <v>0</v>
          </cell>
          <cell r="AX211">
            <v>0</v>
          </cell>
          <cell r="AY211">
            <v>0</v>
          </cell>
          <cell r="AZ211">
            <v>493357</v>
          </cell>
          <cell r="BI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T212">
            <v>203</v>
          </cell>
          <cell r="AU212">
            <v>0</v>
          </cell>
          <cell r="AV212">
            <v>0</v>
          </cell>
          <cell r="AW212">
            <v>0</v>
          </cell>
          <cell r="AX212">
            <v>0</v>
          </cell>
          <cell r="AY212">
            <v>0</v>
          </cell>
          <cell r="AZ212">
            <v>493357</v>
          </cell>
          <cell r="BI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143</v>
          </cell>
          <cell r="E213">
            <v>2256842</v>
          </cell>
          <cell r="F213">
            <v>0</v>
          </cell>
          <cell r="G213">
            <v>134134</v>
          </cell>
          <cell r="H213">
            <v>2390976</v>
          </cell>
          <cell r="J213">
            <v>134134</v>
          </cell>
          <cell r="K213">
            <v>126310.77609978073</v>
          </cell>
          <cell r="L213">
            <v>260444.77609978075</v>
          </cell>
          <cell r="N213">
            <v>2130531.2239002194</v>
          </cell>
          <cell r="P213">
            <v>134134</v>
          </cell>
          <cell r="Q213">
            <v>0</v>
          </cell>
          <cell r="R213">
            <v>0</v>
          </cell>
          <cell r="S213">
            <v>0</v>
          </cell>
          <cell r="T213">
            <v>126310.77609978073</v>
          </cell>
          <cell r="U213">
            <v>260444.77609978075</v>
          </cell>
          <cell r="W213">
            <v>354439.2</v>
          </cell>
          <cell r="AA213">
            <v>204</v>
          </cell>
          <cell r="AB213">
            <v>143</v>
          </cell>
          <cell r="AC213">
            <v>0</v>
          </cell>
          <cell r="AD213">
            <v>0</v>
          </cell>
          <cell r="AE213">
            <v>0</v>
          </cell>
          <cell r="AF213">
            <v>0</v>
          </cell>
          <cell r="AG213">
            <v>2256842</v>
          </cell>
          <cell r="AH213">
            <v>0</v>
          </cell>
          <cell r="AI213">
            <v>0</v>
          </cell>
          <cell r="AJ213">
            <v>2256842</v>
          </cell>
          <cell r="AK213">
            <v>0</v>
          </cell>
          <cell r="AL213">
            <v>134134</v>
          </cell>
          <cell r="AM213">
            <v>2390976</v>
          </cell>
          <cell r="AN213">
            <v>0</v>
          </cell>
          <cell r="AO213">
            <v>0</v>
          </cell>
          <cell r="AP213">
            <v>0</v>
          </cell>
          <cell r="AQ213">
            <v>0</v>
          </cell>
          <cell r="AR213">
            <v>2390976</v>
          </cell>
          <cell r="AS213">
            <v>2390976</v>
          </cell>
          <cell r="AT213">
            <v>204</v>
          </cell>
          <cell r="AU213">
            <v>0</v>
          </cell>
          <cell r="AV213">
            <v>0</v>
          </cell>
          <cell r="AW213">
            <v>0</v>
          </cell>
          <cell r="AX213">
            <v>0</v>
          </cell>
          <cell r="AY213">
            <v>0</v>
          </cell>
          <cell r="AZ213">
            <v>493357</v>
          </cell>
          <cell r="BI213">
            <v>0</v>
          </cell>
          <cell r="CA213">
            <v>204</v>
          </cell>
          <cell r="CB213">
            <v>206</v>
          </cell>
          <cell r="CC213" t="str">
            <v>NEWBURYPORT</v>
          </cell>
          <cell r="CD213">
            <v>2256842</v>
          </cell>
          <cell r="CE213">
            <v>2130519</v>
          </cell>
          <cell r="CF213">
            <v>126323</v>
          </cell>
          <cell r="CG213">
            <v>93982.2</v>
          </cell>
          <cell r="CH213">
            <v>0</v>
          </cell>
          <cell r="CI213">
            <v>0</v>
          </cell>
          <cell r="CJ213">
            <v>220305.2</v>
          </cell>
          <cell r="CK213">
            <v>126310.77609978073</v>
          </cell>
          <cell r="DA213">
            <v>204</v>
          </cell>
          <cell r="DB213" t="str">
            <v>NEWBURYPORT</v>
          </cell>
          <cell r="DG213">
            <v>0</v>
          </cell>
          <cell r="DK213">
            <v>0</v>
          </cell>
          <cell r="DL213">
            <v>0</v>
          </cell>
          <cell r="DN213">
            <v>0</v>
          </cell>
          <cell r="DP213">
            <v>126323</v>
          </cell>
          <cell r="DQ213">
            <v>260457</v>
          </cell>
          <cell r="DR213">
            <v>-134134</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T214">
            <v>205</v>
          </cell>
          <cell r="AU214">
            <v>0</v>
          </cell>
          <cell r="AV214">
            <v>0</v>
          </cell>
          <cell r="AW214">
            <v>0</v>
          </cell>
          <cell r="AX214">
            <v>0</v>
          </cell>
          <cell r="AY214">
            <v>0</v>
          </cell>
          <cell r="AZ214">
            <v>493357</v>
          </cell>
          <cell r="BI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T215">
            <v>206</v>
          </cell>
          <cell r="AU215">
            <v>0</v>
          </cell>
          <cell r="AV215">
            <v>0</v>
          </cell>
          <cell r="AW215">
            <v>0</v>
          </cell>
          <cell r="AX215">
            <v>0</v>
          </cell>
          <cell r="AY215">
            <v>0</v>
          </cell>
          <cell r="AZ215">
            <v>493357</v>
          </cell>
          <cell r="BI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6</v>
          </cell>
          <cell r="E216">
            <v>133035</v>
          </cell>
          <cell r="F216">
            <v>0</v>
          </cell>
          <cell r="G216">
            <v>5628</v>
          </cell>
          <cell r="H216">
            <v>138663</v>
          </cell>
          <cell r="J216">
            <v>5628</v>
          </cell>
          <cell r="K216">
            <v>50663.097008649973</v>
          </cell>
          <cell r="L216">
            <v>56291.097008649973</v>
          </cell>
          <cell r="N216">
            <v>82371.902991350027</v>
          </cell>
          <cell r="P216">
            <v>5628</v>
          </cell>
          <cell r="Q216">
            <v>0</v>
          </cell>
          <cell r="R216">
            <v>0</v>
          </cell>
          <cell r="S216">
            <v>0</v>
          </cell>
          <cell r="T216">
            <v>50663.097008649973</v>
          </cell>
          <cell r="U216">
            <v>56291.097008649973</v>
          </cell>
          <cell r="W216">
            <v>67652.800000000003</v>
          </cell>
          <cell r="AA216">
            <v>207</v>
          </cell>
          <cell r="AB216">
            <v>6</v>
          </cell>
          <cell r="AC216">
            <v>0</v>
          </cell>
          <cell r="AD216">
            <v>0</v>
          </cell>
          <cell r="AE216">
            <v>0</v>
          </cell>
          <cell r="AF216">
            <v>0</v>
          </cell>
          <cell r="AG216">
            <v>133035</v>
          </cell>
          <cell r="AH216">
            <v>0</v>
          </cell>
          <cell r="AI216">
            <v>0</v>
          </cell>
          <cell r="AJ216">
            <v>133035</v>
          </cell>
          <cell r="AK216">
            <v>0</v>
          </cell>
          <cell r="AL216">
            <v>5628</v>
          </cell>
          <cell r="AM216">
            <v>138663</v>
          </cell>
          <cell r="AN216">
            <v>0</v>
          </cell>
          <cell r="AO216">
            <v>0</v>
          </cell>
          <cell r="AP216">
            <v>0</v>
          </cell>
          <cell r="AQ216">
            <v>0</v>
          </cell>
          <cell r="AR216">
            <v>138663</v>
          </cell>
          <cell r="AS216">
            <v>138663</v>
          </cell>
          <cell r="AT216">
            <v>207</v>
          </cell>
          <cell r="AU216">
            <v>0</v>
          </cell>
          <cell r="AV216">
            <v>0</v>
          </cell>
          <cell r="AW216">
            <v>0</v>
          </cell>
          <cell r="AX216">
            <v>0</v>
          </cell>
          <cell r="AY216">
            <v>0</v>
          </cell>
          <cell r="AZ216">
            <v>493357</v>
          </cell>
          <cell r="BI216">
            <v>0</v>
          </cell>
          <cell r="CA216">
            <v>207</v>
          </cell>
          <cell r="CB216">
            <v>207</v>
          </cell>
          <cell r="CC216" t="str">
            <v>NEWTON</v>
          </cell>
          <cell r="CD216">
            <v>133035</v>
          </cell>
          <cell r="CE216">
            <v>82367</v>
          </cell>
          <cell r="CF216">
            <v>50668</v>
          </cell>
          <cell r="CG216">
            <v>11356.8</v>
          </cell>
          <cell r="CH216">
            <v>0</v>
          </cell>
          <cell r="CI216">
            <v>0</v>
          </cell>
          <cell r="CJ216">
            <v>62024.800000000003</v>
          </cell>
          <cell r="CK216">
            <v>50663.097008649973</v>
          </cell>
          <cell r="DA216">
            <v>207</v>
          </cell>
          <cell r="DB216" t="str">
            <v>NEWTON</v>
          </cell>
          <cell r="DG216">
            <v>0</v>
          </cell>
          <cell r="DK216">
            <v>0</v>
          </cell>
          <cell r="DL216">
            <v>0</v>
          </cell>
          <cell r="DN216">
            <v>0</v>
          </cell>
          <cell r="DP216">
            <v>50668</v>
          </cell>
          <cell r="DQ216">
            <v>56296</v>
          </cell>
          <cell r="DR216">
            <v>-5628</v>
          </cell>
          <cell r="DT216">
            <v>0</v>
          </cell>
          <cell r="EC216">
            <v>-207</v>
          </cell>
        </row>
        <row r="217">
          <cell r="A217">
            <v>208</v>
          </cell>
          <cell r="B217">
            <v>208</v>
          </cell>
          <cell r="C217" t="str">
            <v>NORFOLK</v>
          </cell>
          <cell r="D217">
            <v>17</v>
          </cell>
          <cell r="E217">
            <v>310753</v>
          </cell>
          <cell r="F217">
            <v>0</v>
          </cell>
          <cell r="G217">
            <v>15946</v>
          </cell>
          <cell r="H217">
            <v>326699</v>
          </cell>
          <cell r="J217">
            <v>15946</v>
          </cell>
          <cell r="K217">
            <v>124065.99334173978</v>
          </cell>
          <cell r="L217">
            <v>140011.99334173978</v>
          </cell>
          <cell r="N217">
            <v>186687.00665826022</v>
          </cell>
          <cell r="P217">
            <v>15946</v>
          </cell>
          <cell r="Q217">
            <v>0</v>
          </cell>
          <cell r="R217">
            <v>0</v>
          </cell>
          <cell r="S217">
            <v>0</v>
          </cell>
          <cell r="T217">
            <v>124065.99334173978</v>
          </cell>
          <cell r="U217">
            <v>140011.99334173978</v>
          </cell>
          <cell r="W217">
            <v>198379.4</v>
          </cell>
          <cell r="AA217">
            <v>208</v>
          </cell>
          <cell r="AB217">
            <v>17</v>
          </cell>
          <cell r="AC217">
            <v>0</v>
          </cell>
          <cell r="AD217">
            <v>0</v>
          </cell>
          <cell r="AE217">
            <v>0</v>
          </cell>
          <cell r="AF217">
            <v>0</v>
          </cell>
          <cell r="AG217">
            <v>310753</v>
          </cell>
          <cell r="AH217">
            <v>0</v>
          </cell>
          <cell r="AI217">
            <v>0</v>
          </cell>
          <cell r="AJ217">
            <v>310753</v>
          </cell>
          <cell r="AK217">
            <v>0</v>
          </cell>
          <cell r="AL217">
            <v>15946</v>
          </cell>
          <cell r="AM217">
            <v>326699</v>
          </cell>
          <cell r="AN217">
            <v>0</v>
          </cell>
          <cell r="AO217">
            <v>0</v>
          </cell>
          <cell r="AP217">
            <v>0</v>
          </cell>
          <cell r="AQ217">
            <v>0</v>
          </cell>
          <cell r="AR217">
            <v>326699</v>
          </cell>
          <cell r="AS217">
            <v>325837.20329018665</v>
          </cell>
          <cell r="AT217">
            <v>208</v>
          </cell>
          <cell r="AU217">
            <v>0</v>
          </cell>
          <cell r="AV217">
            <v>0</v>
          </cell>
          <cell r="AW217">
            <v>0</v>
          </cell>
          <cell r="AX217">
            <v>0</v>
          </cell>
          <cell r="AY217">
            <v>0</v>
          </cell>
          <cell r="AZ217">
            <v>493357</v>
          </cell>
          <cell r="BI217">
            <v>0</v>
          </cell>
          <cell r="CA217">
            <v>208</v>
          </cell>
          <cell r="CB217">
            <v>208</v>
          </cell>
          <cell r="CC217" t="str">
            <v>NORFOLK</v>
          </cell>
          <cell r="CD217">
            <v>310753</v>
          </cell>
          <cell r="CE217">
            <v>186675</v>
          </cell>
          <cell r="CF217">
            <v>124078</v>
          </cell>
          <cell r="CG217">
            <v>3832.2</v>
          </cell>
          <cell r="CH217">
            <v>54523.200000000004</v>
          </cell>
          <cell r="CI217">
            <v>0</v>
          </cell>
          <cell r="CJ217">
            <v>182433.4</v>
          </cell>
          <cell r="CK217">
            <v>124065.99334173978</v>
          </cell>
          <cell r="DA217">
            <v>208</v>
          </cell>
          <cell r="DB217" t="str">
            <v>NORFOLK</v>
          </cell>
          <cell r="DG217">
            <v>0</v>
          </cell>
          <cell r="DK217">
            <v>0</v>
          </cell>
          <cell r="DL217">
            <v>0</v>
          </cell>
          <cell r="DN217">
            <v>0</v>
          </cell>
          <cell r="DP217">
            <v>124078</v>
          </cell>
          <cell r="DQ217">
            <v>140024</v>
          </cell>
          <cell r="DR217">
            <v>-15946</v>
          </cell>
          <cell r="DT217">
            <v>0</v>
          </cell>
          <cell r="EC217">
            <v>-208</v>
          </cell>
        </row>
        <row r="218">
          <cell r="A218">
            <v>209</v>
          </cell>
          <cell r="B218">
            <v>209</v>
          </cell>
          <cell r="C218" t="str">
            <v>NORTH ADAMS</v>
          </cell>
          <cell r="D218">
            <v>69</v>
          </cell>
          <cell r="E218">
            <v>1152645</v>
          </cell>
          <cell r="F218">
            <v>0</v>
          </cell>
          <cell r="G218">
            <v>64722</v>
          </cell>
          <cell r="H218">
            <v>1217367</v>
          </cell>
          <cell r="J218">
            <v>64722</v>
          </cell>
          <cell r="K218">
            <v>151925.29721903917</v>
          </cell>
          <cell r="L218">
            <v>216647.29721903917</v>
          </cell>
          <cell r="N218">
            <v>1000719.7027809608</v>
          </cell>
          <cell r="P218">
            <v>64722</v>
          </cell>
          <cell r="Q218">
            <v>0</v>
          </cell>
          <cell r="R218">
            <v>0</v>
          </cell>
          <cell r="S218">
            <v>0</v>
          </cell>
          <cell r="T218">
            <v>151925.29721903917</v>
          </cell>
          <cell r="U218">
            <v>216647.29721903917</v>
          </cell>
          <cell r="W218">
            <v>249049.60000000001</v>
          </cell>
          <cell r="AA218">
            <v>209</v>
          </cell>
          <cell r="AB218">
            <v>69</v>
          </cell>
          <cell r="AC218">
            <v>0</v>
          </cell>
          <cell r="AD218">
            <v>0</v>
          </cell>
          <cell r="AE218">
            <v>0</v>
          </cell>
          <cell r="AF218">
            <v>0</v>
          </cell>
          <cell r="AG218">
            <v>1152645</v>
          </cell>
          <cell r="AH218">
            <v>0</v>
          </cell>
          <cell r="AI218">
            <v>0</v>
          </cell>
          <cell r="AJ218">
            <v>1152645</v>
          </cell>
          <cell r="AK218">
            <v>0</v>
          </cell>
          <cell r="AL218">
            <v>64722</v>
          </cell>
          <cell r="AM218">
            <v>1217367</v>
          </cell>
          <cell r="AN218">
            <v>0</v>
          </cell>
          <cell r="AO218">
            <v>0</v>
          </cell>
          <cell r="AP218">
            <v>0</v>
          </cell>
          <cell r="AQ218">
            <v>0</v>
          </cell>
          <cell r="AR218">
            <v>1217367</v>
          </cell>
          <cell r="AS218">
            <v>1217367</v>
          </cell>
          <cell r="AT218">
            <v>209</v>
          </cell>
          <cell r="AU218">
            <v>0</v>
          </cell>
          <cell r="AV218">
            <v>0</v>
          </cell>
          <cell r="AW218">
            <v>0</v>
          </cell>
          <cell r="AX218">
            <v>0</v>
          </cell>
          <cell r="AY218">
            <v>0</v>
          </cell>
          <cell r="AZ218">
            <v>493357</v>
          </cell>
          <cell r="BI218">
            <v>0</v>
          </cell>
          <cell r="CA218">
            <v>209</v>
          </cell>
          <cell r="CB218">
            <v>209</v>
          </cell>
          <cell r="CC218" t="str">
            <v>NORTH ADAMS</v>
          </cell>
          <cell r="CD218">
            <v>1152645</v>
          </cell>
          <cell r="CE218">
            <v>1000705</v>
          </cell>
          <cell r="CF218">
            <v>151940</v>
          </cell>
          <cell r="CG218">
            <v>0</v>
          </cell>
          <cell r="CH218">
            <v>32387.600000000002</v>
          </cell>
          <cell r="CI218">
            <v>0</v>
          </cell>
          <cell r="CJ218">
            <v>184327.6</v>
          </cell>
          <cell r="CK218">
            <v>151925.29721903917</v>
          </cell>
          <cell r="DA218">
            <v>209</v>
          </cell>
          <cell r="DB218" t="str">
            <v>NORTH ADAMS</v>
          </cell>
          <cell r="DG218">
            <v>0</v>
          </cell>
          <cell r="DK218">
            <v>0</v>
          </cell>
          <cell r="DL218">
            <v>0</v>
          </cell>
          <cell r="DN218">
            <v>0</v>
          </cell>
          <cell r="DP218">
            <v>151940</v>
          </cell>
          <cell r="DQ218">
            <v>216662</v>
          </cell>
          <cell r="DR218">
            <v>-64722</v>
          </cell>
          <cell r="DT218">
            <v>0</v>
          </cell>
          <cell r="EC218">
            <v>-209</v>
          </cell>
        </row>
        <row r="219">
          <cell r="A219">
            <v>210</v>
          </cell>
          <cell r="B219">
            <v>214</v>
          </cell>
          <cell r="C219" t="str">
            <v>NORTHAMPTON</v>
          </cell>
          <cell r="D219">
            <v>165</v>
          </cell>
          <cell r="E219">
            <v>2303723</v>
          </cell>
          <cell r="F219">
            <v>0</v>
          </cell>
          <cell r="G219">
            <v>154770</v>
          </cell>
          <cell r="H219">
            <v>2458493</v>
          </cell>
          <cell r="J219">
            <v>154770</v>
          </cell>
          <cell r="K219">
            <v>72358.997357858287</v>
          </cell>
          <cell r="L219">
            <v>227128.99735785829</v>
          </cell>
          <cell r="N219">
            <v>2231364.0026421417</v>
          </cell>
          <cell r="P219">
            <v>154770</v>
          </cell>
          <cell r="Q219">
            <v>0</v>
          </cell>
          <cell r="R219">
            <v>0</v>
          </cell>
          <cell r="S219">
            <v>0</v>
          </cell>
          <cell r="T219">
            <v>72358.997357858287</v>
          </cell>
          <cell r="U219">
            <v>227128.99735785829</v>
          </cell>
          <cell r="W219">
            <v>273901.2</v>
          </cell>
          <cell r="AA219">
            <v>210</v>
          </cell>
          <cell r="AB219">
            <v>165</v>
          </cell>
          <cell r="AC219">
            <v>0</v>
          </cell>
          <cell r="AD219">
            <v>0</v>
          </cell>
          <cell r="AE219">
            <v>0</v>
          </cell>
          <cell r="AF219">
            <v>0</v>
          </cell>
          <cell r="AG219">
            <v>2303723</v>
          </cell>
          <cell r="AH219">
            <v>0</v>
          </cell>
          <cell r="AI219">
            <v>0</v>
          </cell>
          <cell r="AJ219">
            <v>2303723</v>
          </cell>
          <cell r="AK219">
            <v>0</v>
          </cell>
          <cell r="AL219">
            <v>154770</v>
          </cell>
          <cell r="AM219">
            <v>2458493</v>
          </cell>
          <cell r="AN219">
            <v>0</v>
          </cell>
          <cell r="AO219">
            <v>0</v>
          </cell>
          <cell r="AP219">
            <v>0</v>
          </cell>
          <cell r="AQ219">
            <v>0</v>
          </cell>
          <cell r="AR219">
            <v>2458493</v>
          </cell>
          <cell r="AS219">
            <v>2458493</v>
          </cell>
          <cell r="AT219">
            <v>210</v>
          </cell>
          <cell r="AU219">
            <v>0</v>
          </cell>
          <cell r="AV219">
            <v>0</v>
          </cell>
          <cell r="AW219">
            <v>0</v>
          </cell>
          <cell r="AX219">
            <v>0</v>
          </cell>
          <cell r="AY219">
            <v>0</v>
          </cell>
          <cell r="AZ219">
            <v>493357</v>
          </cell>
          <cell r="BI219">
            <v>0</v>
          </cell>
          <cell r="CA219">
            <v>210</v>
          </cell>
          <cell r="CB219">
            <v>214</v>
          </cell>
          <cell r="CC219" t="str">
            <v>NORTHAMPTON</v>
          </cell>
          <cell r="CD219">
            <v>2303723</v>
          </cell>
          <cell r="CE219">
            <v>2231357</v>
          </cell>
          <cell r="CF219">
            <v>72366</v>
          </cell>
          <cell r="CG219">
            <v>46765.2</v>
          </cell>
          <cell r="CH219">
            <v>0</v>
          </cell>
          <cell r="CI219">
            <v>0</v>
          </cell>
          <cell r="CJ219">
            <v>119131.2</v>
          </cell>
          <cell r="CK219">
            <v>72358.997357858287</v>
          </cell>
          <cell r="DA219">
            <v>210</v>
          </cell>
          <cell r="DB219" t="str">
            <v>NORTHAMPTON</v>
          </cell>
          <cell r="DG219">
            <v>0</v>
          </cell>
          <cell r="DK219">
            <v>0</v>
          </cell>
          <cell r="DL219">
            <v>0</v>
          </cell>
          <cell r="DN219">
            <v>0</v>
          </cell>
          <cell r="DP219">
            <v>72366</v>
          </cell>
          <cell r="DQ219">
            <v>227136</v>
          </cell>
          <cell r="DR219">
            <v>-154770</v>
          </cell>
          <cell r="DT219">
            <v>0</v>
          </cell>
          <cell r="EC219">
            <v>-210</v>
          </cell>
        </row>
        <row r="220">
          <cell r="A220">
            <v>211</v>
          </cell>
          <cell r="B220">
            <v>210</v>
          </cell>
          <cell r="C220" t="str">
            <v>NORTH ANDOVER</v>
          </cell>
          <cell r="D220">
            <v>9</v>
          </cell>
          <cell r="E220">
            <v>144027</v>
          </cell>
          <cell r="F220">
            <v>0</v>
          </cell>
          <cell r="G220">
            <v>8442</v>
          </cell>
          <cell r="H220">
            <v>152469</v>
          </cell>
          <cell r="J220">
            <v>8442</v>
          </cell>
          <cell r="K220">
            <v>2706.7380516778926</v>
          </cell>
          <cell r="L220">
            <v>11148.738051677892</v>
          </cell>
          <cell r="N220">
            <v>141320.26194832212</v>
          </cell>
          <cell r="P220">
            <v>8442</v>
          </cell>
          <cell r="Q220">
            <v>0</v>
          </cell>
          <cell r="R220">
            <v>0</v>
          </cell>
          <cell r="S220">
            <v>0</v>
          </cell>
          <cell r="T220">
            <v>2706.7380516778926</v>
          </cell>
          <cell r="U220">
            <v>11148.738051677892</v>
          </cell>
          <cell r="W220">
            <v>44911.6</v>
          </cell>
          <cell r="AA220">
            <v>211</v>
          </cell>
          <cell r="AB220">
            <v>9</v>
          </cell>
          <cell r="AC220">
            <v>0</v>
          </cell>
          <cell r="AD220">
            <v>0</v>
          </cell>
          <cell r="AE220">
            <v>0</v>
          </cell>
          <cell r="AF220">
            <v>0</v>
          </cell>
          <cell r="AG220">
            <v>144027</v>
          </cell>
          <cell r="AH220">
            <v>0</v>
          </cell>
          <cell r="AI220">
            <v>0</v>
          </cell>
          <cell r="AJ220">
            <v>144027</v>
          </cell>
          <cell r="AK220">
            <v>0</v>
          </cell>
          <cell r="AL220">
            <v>8442</v>
          </cell>
          <cell r="AM220">
            <v>152469</v>
          </cell>
          <cell r="AN220">
            <v>0</v>
          </cell>
          <cell r="AO220">
            <v>0</v>
          </cell>
          <cell r="AP220">
            <v>0</v>
          </cell>
          <cell r="AQ220">
            <v>0</v>
          </cell>
          <cell r="AR220">
            <v>152469</v>
          </cell>
          <cell r="AS220">
            <v>151416.99</v>
          </cell>
          <cell r="AT220">
            <v>211</v>
          </cell>
          <cell r="AU220">
            <v>0</v>
          </cell>
          <cell r="AV220">
            <v>0</v>
          </cell>
          <cell r="AW220">
            <v>0</v>
          </cell>
          <cell r="AX220">
            <v>0</v>
          </cell>
          <cell r="AY220">
            <v>0</v>
          </cell>
          <cell r="AZ220">
            <v>493357</v>
          </cell>
          <cell r="BI220">
            <v>0</v>
          </cell>
          <cell r="CA220">
            <v>211</v>
          </cell>
          <cell r="CB220">
            <v>210</v>
          </cell>
          <cell r="CC220" t="str">
            <v>NORTH ANDOVER</v>
          </cell>
          <cell r="CD220">
            <v>144027</v>
          </cell>
          <cell r="CE220">
            <v>141320</v>
          </cell>
          <cell r="CF220">
            <v>2707</v>
          </cell>
          <cell r="CG220">
            <v>33762.6</v>
          </cell>
          <cell r="CH220">
            <v>0</v>
          </cell>
          <cell r="CI220">
            <v>0</v>
          </cell>
          <cell r="CJ220">
            <v>36469.599999999999</v>
          </cell>
          <cell r="CK220">
            <v>2706.7380516778926</v>
          </cell>
          <cell r="DA220">
            <v>211</v>
          </cell>
          <cell r="DB220" t="str">
            <v>NORTH ANDOVER</v>
          </cell>
          <cell r="DG220">
            <v>0</v>
          </cell>
          <cell r="DK220">
            <v>0</v>
          </cell>
          <cell r="DL220">
            <v>0</v>
          </cell>
          <cell r="DN220">
            <v>0</v>
          </cell>
          <cell r="DP220">
            <v>2707</v>
          </cell>
          <cell r="DQ220">
            <v>11149</v>
          </cell>
          <cell r="DR220">
            <v>-8442</v>
          </cell>
          <cell r="DT220">
            <v>0</v>
          </cell>
          <cell r="EC220">
            <v>-211</v>
          </cell>
        </row>
        <row r="221">
          <cell r="A221">
            <v>212</v>
          </cell>
          <cell r="B221">
            <v>211</v>
          </cell>
          <cell r="C221" t="str">
            <v>NORTH ATTLEBOROUGH</v>
          </cell>
          <cell r="D221">
            <v>158</v>
          </cell>
          <cell r="E221">
            <v>2195951</v>
          </cell>
          <cell r="F221">
            <v>0</v>
          </cell>
          <cell r="G221">
            <v>148204</v>
          </cell>
          <cell r="H221">
            <v>2344155</v>
          </cell>
          <cell r="J221">
            <v>148204</v>
          </cell>
          <cell r="K221">
            <v>112833.08042243817</v>
          </cell>
          <cell r="L221">
            <v>261037.08042243816</v>
          </cell>
          <cell r="N221">
            <v>2083117.9195775618</v>
          </cell>
          <cell r="P221">
            <v>148204</v>
          </cell>
          <cell r="Q221">
            <v>0</v>
          </cell>
          <cell r="R221">
            <v>0</v>
          </cell>
          <cell r="S221">
            <v>0</v>
          </cell>
          <cell r="T221">
            <v>112833.08042243817</v>
          </cell>
          <cell r="U221">
            <v>261037.08042243816</v>
          </cell>
          <cell r="W221">
            <v>410012</v>
          </cell>
          <cell r="AA221">
            <v>212</v>
          </cell>
          <cell r="AB221">
            <v>158</v>
          </cell>
          <cell r="AC221">
            <v>0</v>
          </cell>
          <cell r="AD221">
            <v>0</v>
          </cell>
          <cell r="AE221">
            <v>0</v>
          </cell>
          <cell r="AF221">
            <v>0</v>
          </cell>
          <cell r="AG221">
            <v>2195951</v>
          </cell>
          <cell r="AH221">
            <v>0</v>
          </cell>
          <cell r="AI221">
            <v>0</v>
          </cell>
          <cell r="AJ221">
            <v>2195951</v>
          </cell>
          <cell r="AK221">
            <v>0</v>
          </cell>
          <cell r="AL221">
            <v>148204</v>
          </cell>
          <cell r="AM221">
            <v>2344155</v>
          </cell>
          <cell r="AN221">
            <v>0</v>
          </cell>
          <cell r="AO221">
            <v>0</v>
          </cell>
          <cell r="AP221">
            <v>0</v>
          </cell>
          <cell r="AQ221">
            <v>0</v>
          </cell>
          <cell r="AR221">
            <v>2344155</v>
          </cell>
          <cell r="AS221">
            <v>2315918.3853862374</v>
          </cell>
          <cell r="AT221">
            <v>212</v>
          </cell>
          <cell r="AU221">
            <v>0</v>
          </cell>
          <cell r="AV221">
            <v>0</v>
          </cell>
          <cell r="AW221">
            <v>0</v>
          </cell>
          <cell r="AX221">
            <v>0</v>
          </cell>
          <cell r="AY221">
            <v>0</v>
          </cell>
          <cell r="AZ221">
            <v>493357</v>
          </cell>
          <cell r="BI221">
            <v>0</v>
          </cell>
          <cell r="CA221">
            <v>212</v>
          </cell>
          <cell r="CB221">
            <v>211</v>
          </cell>
          <cell r="CC221" t="str">
            <v>NORTH ATTLEBOROUGH</v>
          </cell>
          <cell r="CD221">
            <v>2195951</v>
          </cell>
          <cell r="CE221">
            <v>2083107</v>
          </cell>
          <cell r="CF221">
            <v>112844</v>
          </cell>
          <cell r="CG221">
            <v>122110.79999999999</v>
          </cell>
          <cell r="CH221">
            <v>26853.200000000001</v>
          </cell>
          <cell r="CI221">
            <v>0</v>
          </cell>
          <cell r="CJ221">
            <v>261808</v>
          </cell>
          <cell r="CK221">
            <v>112833.08042243817</v>
          </cell>
          <cell r="DA221">
            <v>212</v>
          </cell>
          <cell r="DB221" t="str">
            <v>NORTH ATTLEBOROUGH</v>
          </cell>
          <cell r="DG221">
            <v>0</v>
          </cell>
          <cell r="DK221">
            <v>0</v>
          </cell>
          <cell r="DL221">
            <v>0</v>
          </cell>
          <cell r="DN221">
            <v>0</v>
          </cell>
          <cell r="DP221">
            <v>112844</v>
          </cell>
          <cell r="DQ221">
            <v>261048</v>
          </cell>
          <cell r="DR221">
            <v>-148204</v>
          </cell>
          <cell r="DT221">
            <v>0</v>
          </cell>
          <cell r="EC221">
            <v>-212</v>
          </cell>
        </row>
        <row r="222">
          <cell r="A222">
            <v>213</v>
          </cell>
          <cell r="B222">
            <v>215</v>
          </cell>
          <cell r="C222" t="str">
            <v>NORTHBOROUGH</v>
          </cell>
          <cell r="D222">
            <v>2</v>
          </cell>
          <cell r="E222">
            <v>34666</v>
          </cell>
          <cell r="F222">
            <v>0</v>
          </cell>
          <cell r="G222">
            <v>1876</v>
          </cell>
          <cell r="H222">
            <v>36542</v>
          </cell>
          <cell r="J222">
            <v>1876</v>
          </cell>
          <cell r="K222">
            <v>17788.278514720987</v>
          </cell>
          <cell r="L222">
            <v>19664.278514720987</v>
          </cell>
          <cell r="N222">
            <v>16877.721485279013</v>
          </cell>
          <cell r="P222">
            <v>1876</v>
          </cell>
          <cell r="Q222">
            <v>0</v>
          </cell>
          <cell r="R222">
            <v>0</v>
          </cell>
          <cell r="S222">
            <v>0</v>
          </cell>
          <cell r="T222">
            <v>17788.278514720987</v>
          </cell>
          <cell r="U222">
            <v>19664.278514720987</v>
          </cell>
          <cell r="W222">
            <v>19666</v>
          </cell>
          <cell r="AA222">
            <v>213</v>
          </cell>
          <cell r="AB222">
            <v>2</v>
          </cell>
          <cell r="AC222">
            <v>0</v>
          </cell>
          <cell r="AD222">
            <v>0</v>
          </cell>
          <cell r="AE222">
            <v>0</v>
          </cell>
          <cell r="AF222">
            <v>0</v>
          </cell>
          <cell r="AG222">
            <v>34666</v>
          </cell>
          <cell r="AH222">
            <v>0</v>
          </cell>
          <cell r="AI222">
            <v>0</v>
          </cell>
          <cell r="AJ222">
            <v>34666</v>
          </cell>
          <cell r="AK222">
            <v>0</v>
          </cell>
          <cell r="AL222">
            <v>1876</v>
          </cell>
          <cell r="AM222">
            <v>36542</v>
          </cell>
          <cell r="AN222">
            <v>0</v>
          </cell>
          <cell r="AO222">
            <v>0</v>
          </cell>
          <cell r="AP222">
            <v>0</v>
          </cell>
          <cell r="AQ222">
            <v>0</v>
          </cell>
          <cell r="AR222">
            <v>36542</v>
          </cell>
          <cell r="AS222">
            <v>36496.65240029923</v>
          </cell>
          <cell r="AT222">
            <v>213</v>
          </cell>
          <cell r="AU222">
            <v>0</v>
          </cell>
          <cell r="AV222">
            <v>0</v>
          </cell>
          <cell r="AW222">
            <v>0</v>
          </cell>
          <cell r="AX222">
            <v>0</v>
          </cell>
          <cell r="AY222">
            <v>0</v>
          </cell>
          <cell r="AZ222">
            <v>493357</v>
          </cell>
          <cell r="BI222">
            <v>0</v>
          </cell>
          <cell r="CA222">
            <v>213</v>
          </cell>
          <cell r="CB222">
            <v>215</v>
          </cell>
          <cell r="CC222" t="str">
            <v>NORTHBOROUGH</v>
          </cell>
          <cell r="CD222">
            <v>34666</v>
          </cell>
          <cell r="CE222">
            <v>16876</v>
          </cell>
          <cell r="CF222">
            <v>17790</v>
          </cell>
          <cell r="CG222">
            <v>0</v>
          </cell>
          <cell r="CH222">
            <v>0</v>
          </cell>
          <cell r="CI222">
            <v>0</v>
          </cell>
          <cell r="CJ222">
            <v>17790</v>
          </cell>
          <cell r="CK222">
            <v>17788.278514720987</v>
          </cell>
          <cell r="DA222">
            <v>213</v>
          </cell>
          <cell r="DB222" t="str">
            <v>NORTHBOROUGH</v>
          </cell>
          <cell r="DG222">
            <v>0</v>
          </cell>
          <cell r="DK222">
            <v>0</v>
          </cell>
          <cell r="DL222">
            <v>0</v>
          </cell>
          <cell r="DN222">
            <v>0</v>
          </cell>
          <cell r="DP222">
            <v>17790</v>
          </cell>
          <cell r="DQ222">
            <v>19666</v>
          </cell>
          <cell r="DR222">
            <v>-1876</v>
          </cell>
          <cell r="DT222">
            <v>0</v>
          </cell>
          <cell r="EC222">
            <v>-213</v>
          </cell>
        </row>
        <row r="223">
          <cell r="A223">
            <v>214</v>
          </cell>
          <cell r="B223">
            <v>216</v>
          </cell>
          <cell r="C223" t="str">
            <v>NORTHBRIDGE</v>
          </cell>
          <cell r="D223">
            <v>4</v>
          </cell>
          <cell r="E223">
            <v>57700</v>
          </cell>
          <cell r="F223">
            <v>0</v>
          </cell>
          <cell r="G223">
            <v>3752</v>
          </cell>
          <cell r="H223">
            <v>61452</v>
          </cell>
          <cell r="J223">
            <v>3752</v>
          </cell>
          <cell r="K223">
            <v>2133.7934991801344</v>
          </cell>
          <cell r="L223">
            <v>5885.7934991801339</v>
          </cell>
          <cell r="N223">
            <v>55566.20650081987</v>
          </cell>
          <cell r="P223">
            <v>3752</v>
          </cell>
          <cell r="Q223">
            <v>0</v>
          </cell>
          <cell r="R223">
            <v>0</v>
          </cell>
          <cell r="S223">
            <v>0</v>
          </cell>
          <cell r="T223">
            <v>2133.7934991801344</v>
          </cell>
          <cell r="U223">
            <v>5885.7934991801339</v>
          </cell>
          <cell r="W223">
            <v>15090.6</v>
          </cell>
          <cell r="AA223">
            <v>214</v>
          </cell>
          <cell r="AB223">
            <v>4</v>
          </cell>
          <cell r="AC223">
            <v>0</v>
          </cell>
          <cell r="AD223">
            <v>0</v>
          </cell>
          <cell r="AE223">
            <v>0</v>
          </cell>
          <cell r="AF223">
            <v>0</v>
          </cell>
          <cell r="AG223">
            <v>57700</v>
          </cell>
          <cell r="AH223">
            <v>0</v>
          </cell>
          <cell r="AI223">
            <v>0</v>
          </cell>
          <cell r="AJ223">
            <v>57700</v>
          </cell>
          <cell r="AK223">
            <v>0</v>
          </cell>
          <cell r="AL223">
            <v>3752</v>
          </cell>
          <cell r="AM223">
            <v>61452</v>
          </cell>
          <cell r="AN223">
            <v>0</v>
          </cell>
          <cell r="AO223">
            <v>0</v>
          </cell>
          <cell r="AP223">
            <v>0</v>
          </cell>
          <cell r="AQ223">
            <v>0</v>
          </cell>
          <cell r="AR223">
            <v>61452</v>
          </cell>
          <cell r="AS223">
            <v>60724.96744352024</v>
          </cell>
          <cell r="AT223">
            <v>214</v>
          </cell>
          <cell r="AU223">
            <v>0</v>
          </cell>
          <cell r="AV223">
            <v>0</v>
          </cell>
          <cell r="AW223">
            <v>0</v>
          </cell>
          <cell r="AX223">
            <v>0</v>
          </cell>
          <cell r="AY223">
            <v>0</v>
          </cell>
          <cell r="AZ223">
            <v>493357</v>
          </cell>
          <cell r="BI223">
            <v>0</v>
          </cell>
          <cell r="CA223">
            <v>214</v>
          </cell>
          <cell r="CB223">
            <v>216</v>
          </cell>
          <cell r="CC223" t="str">
            <v>NORTHBRIDGE</v>
          </cell>
          <cell r="CD223">
            <v>57700</v>
          </cell>
          <cell r="CE223">
            <v>55566</v>
          </cell>
          <cell r="CF223">
            <v>2134</v>
          </cell>
          <cell r="CG223">
            <v>9204.6</v>
          </cell>
          <cell r="CH223">
            <v>0</v>
          </cell>
          <cell r="CI223">
            <v>0</v>
          </cell>
          <cell r="CJ223">
            <v>11338.6</v>
          </cell>
          <cell r="CK223">
            <v>2133.7934991801344</v>
          </cell>
          <cell r="DA223">
            <v>214</v>
          </cell>
          <cell r="DB223" t="str">
            <v>NORTHBRIDGE</v>
          </cell>
          <cell r="DG223">
            <v>0</v>
          </cell>
          <cell r="DK223">
            <v>0</v>
          </cell>
          <cell r="DL223">
            <v>0</v>
          </cell>
          <cell r="DN223">
            <v>0</v>
          </cell>
          <cell r="DP223">
            <v>2134</v>
          </cell>
          <cell r="DQ223">
            <v>5886</v>
          </cell>
          <cell r="DR223">
            <v>-3752</v>
          </cell>
          <cell r="DT223">
            <v>0</v>
          </cell>
          <cell r="EC223">
            <v>-214</v>
          </cell>
        </row>
        <row r="224">
          <cell r="A224">
            <v>215</v>
          </cell>
          <cell r="B224">
            <v>212</v>
          </cell>
          <cell r="C224" t="str">
            <v>NORTH BROOKFIELD</v>
          </cell>
          <cell r="D224">
            <v>10</v>
          </cell>
          <cell r="E224">
            <v>131090</v>
          </cell>
          <cell r="F224">
            <v>0</v>
          </cell>
          <cell r="G224">
            <v>9380</v>
          </cell>
          <cell r="H224">
            <v>140470</v>
          </cell>
          <cell r="J224">
            <v>9380</v>
          </cell>
          <cell r="K224">
            <v>0</v>
          </cell>
          <cell r="L224">
            <v>9380</v>
          </cell>
          <cell r="N224">
            <v>131090</v>
          </cell>
          <cell r="P224">
            <v>9380</v>
          </cell>
          <cell r="Q224">
            <v>0</v>
          </cell>
          <cell r="R224">
            <v>0</v>
          </cell>
          <cell r="S224">
            <v>0</v>
          </cell>
          <cell r="T224">
            <v>0</v>
          </cell>
          <cell r="U224">
            <v>9380</v>
          </cell>
          <cell r="W224">
            <v>55691.600000000006</v>
          </cell>
          <cell r="AA224">
            <v>215</v>
          </cell>
          <cell r="AB224">
            <v>10</v>
          </cell>
          <cell r="AC224">
            <v>0</v>
          </cell>
          <cell r="AD224">
            <v>0</v>
          </cell>
          <cell r="AE224">
            <v>0</v>
          </cell>
          <cell r="AF224">
            <v>0</v>
          </cell>
          <cell r="AG224">
            <v>131090</v>
          </cell>
          <cell r="AH224">
            <v>0</v>
          </cell>
          <cell r="AI224">
            <v>0</v>
          </cell>
          <cell r="AJ224">
            <v>131090</v>
          </cell>
          <cell r="AK224">
            <v>0</v>
          </cell>
          <cell r="AL224">
            <v>9380</v>
          </cell>
          <cell r="AM224">
            <v>140470</v>
          </cell>
          <cell r="AN224">
            <v>0</v>
          </cell>
          <cell r="AO224">
            <v>0</v>
          </cell>
          <cell r="AP224">
            <v>0</v>
          </cell>
          <cell r="AQ224">
            <v>0</v>
          </cell>
          <cell r="AR224">
            <v>140470</v>
          </cell>
          <cell r="AS224">
            <v>137928.9</v>
          </cell>
          <cell r="AT224">
            <v>215</v>
          </cell>
          <cell r="AU224">
            <v>0</v>
          </cell>
          <cell r="AV224">
            <v>0</v>
          </cell>
          <cell r="AW224">
            <v>0</v>
          </cell>
          <cell r="AX224">
            <v>0</v>
          </cell>
          <cell r="AY224">
            <v>0</v>
          </cell>
          <cell r="AZ224">
            <v>493357</v>
          </cell>
          <cell r="BI224">
            <v>0</v>
          </cell>
          <cell r="CA224">
            <v>215</v>
          </cell>
          <cell r="CB224">
            <v>212</v>
          </cell>
          <cell r="CC224" t="str">
            <v>NORTH BROOKFIELD</v>
          </cell>
          <cell r="CD224">
            <v>131090</v>
          </cell>
          <cell r="CE224">
            <v>147204</v>
          </cell>
          <cell r="CF224">
            <v>0</v>
          </cell>
          <cell r="CG224">
            <v>28111.200000000001</v>
          </cell>
          <cell r="CH224">
            <v>18200.400000000001</v>
          </cell>
          <cell r="CI224">
            <v>0</v>
          </cell>
          <cell r="CJ224">
            <v>46311.600000000006</v>
          </cell>
          <cell r="CK224">
            <v>0</v>
          </cell>
          <cell r="DA224">
            <v>215</v>
          </cell>
          <cell r="DB224" t="str">
            <v>NORTH BROOKFIELD</v>
          </cell>
          <cell r="DG224">
            <v>0</v>
          </cell>
          <cell r="DK224">
            <v>0</v>
          </cell>
          <cell r="DL224">
            <v>0</v>
          </cell>
          <cell r="DN224">
            <v>0</v>
          </cell>
          <cell r="DP224">
            <v>0</v>
          </cell>
          <cell r="DQ224">
            <v>0</v>
          </cell>
          <cell r="DR224">
            <v>0</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T225">
            <v>216</v>
          </cell>
          <cell r="AU225">
            <v>0</v>
          </cell>
          <cell r="AV225">
            <v>0</v>
          </cell>
          <cell r="AW225">
            <v>0</v>
          </cell>
          <cell r="AX225">
            <v>0</v>
          </cell>
          <cell r="AY225">
            <v>0</v>
          </cell>
          <cell r="AZ225">
            <v>493357</v>
          </cell>
          <cell r="BI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v>
          </cell>
          <cell r="E226">
            <v>35147</v>
          </cell>
          <cell r="F226">
            <v>0</v>
          </cell>
          <cell r="G226">
            <v>1876</v>
          </cell>
          <cell r="H226">
            <v>37023</v>
          </cell>
          <cell r="J226">
            <v>1876</v>
          </cell>
          <cell r="K226">
            <v>807.92181224814829</v>
          </cell>
          <cell r="L226">
            <v>2683.9218122481484</v>
          </cell>
          <cell r="N226">
            <v>34339.078187751853</v>
          </cell>
          <cell r="P226">
            <v>1876</v>
          </cell>
          <cell r="Q226">
            <v>0</v>
          </cell>
          <cell r="R226">
            <v>0</v>
          </cell>
          <cell r="S226">
            <v>0</v>
          </cell>
          <cell r="T226">
            <v>807.92181224814829</v>
          </cell>
          <cell r="U226">
            <v>2683.9218122481484</v>
          </cell>
          <cell r="W226">
            <v>14375.6</v>
          </cell>
          <cell r="AA226">
            <v>217</v>
          </cell>
          <cell r="AB226">
            <v>2</v>
          </cell>
          <cell r="AC226">
            <v>0</v>
          </cell>
          <cell r="AD226">
            <v>0</v>
          </cell>
          <cell r="AE226">
            <v>0</v>
          </cell>
          <cell r="AF226">
            <v>0</v>
          </cell>
          <cell r="AG226">
            <v>35147</v>
          </cell>
          <cell r="AH226">
            <v>0</v>
          </cell>
          <cell r="AI226">
            <v>0</v>
          </cell>
          <cell r="AJ226">
            <v>35147</v>
          </cell>
          <cell r="AK226">
            <v>0</v>
          </cell>
          <cell r="AL226">
            <v>1876</v>
          </cell>
          <cell r="AM226">
            <v>37023</v>
          </cell>
          <cell r="AN226">
            <v>0</v>
          </cell>
          <cell r="AO226">
            <v>0</v>
          </cell>
          <cell r="AP226">
            <v>0</v>
          </cell>
          <cell r="AQ226">
            <v>0</v>
          </cell>
          <cell r="AR226">
            <v>37023</v>
          </cell>
          <cell r="AS226">
            <v>37022</v>
          </cell>
          <cell r="AT226">
            <v>217</v>
          </cell>
          <cell r="AU226">
            <v>0</v>
          </cell>
          <cell r="AV226">
            <v>0</v>
          </cell>
          <cell r="AW226">
            <v>0</v>
          </cell>
          <cell r="AX226">
            <v>0</v>
          </cell>
          <cell r="AY226">
            <v>0</v>
          </cell>
          <cell r="AZ226">
            <v>493357</v>
          </cell>
          <cell r="BI226">
            <v>0</v>
          </cell>
          <cell r="CA226">
            <v>217</v>
          </cell>
          <cell r="CB226">
            <v>213</v>
          </cell>
          <cell r="CC226" t="str">
            <v>NORTH READING</v>
          </cell>
          <cell r="CD226">
            <v>35147</v>
          </cell>
          <cell r="CE226">
            <v>34339</v>
          </cell>
          <cell r="CF226">
            <v>808</v>
          </cell>
          <cell r="CG226">
            <v>0</v>
          </cell>
          <cell r="CH226">
            <v>11691.6</v>
          </cell>
          <cell r="CI226">
            <v>0</v>
          </cell>
          <cell r="CJ226">
            <v>12499.6</v>
          </cell>
          <cell r="CK226">
            <v>807.92181224814829</v>
          </cell>
          <cell r="DA226">
            <v>217</v>
          </cell>
          <cell r="DB226" t="str">
            <v>NORTH READING</v>
          </cell>
          <cell r="DG226">
            <v>0</v>
          </cell>
          <cell r="DK226">
            <v>0</v>
          </cell>
          <cell r="DL226">
            <v>0</v>
          </cell>
          <cell r="DN226">
            <v>0</v>
          </cell>
          <cell r="DP226">
            <v>808</v>
          </cell>
          <cell r="DQ226">
            <v>2684</v>
          </cell>
          <cell r="DR226">
            <v>-1876</v>
          </cell>
          <cell r="DT226">
            <v>0</v>
          </cell>
          <cell r="EC226">
            <v>-217</v>
          </cell>
        </row>
        <row r="227">
          <cell r="A227">
            <v>218</v>
          </cell>
          <cell r="B227">
            <v>218</v>
          </cell>
          <cell r="C227" t="str">
            <v>NORTON</v>
          </cell>
          <cell r="D227">
            <v>77</v>
          </cell>
          <cell r="E227">
            <v>1184647</v>
          </cell>
          <cell r="F227">
            <v>0</v>
          </cell>
          <cell r="G227">
            <v>72226</v>
          </cell>
          <cell r="H227">
            <v>1256873</v>
          </cell>
          <cell r="J227">
            <v>72226</v>
          </cell>
          <cell r="K227">
            <v>12011.837537793323</v>
          </cell>
          <cell r="L227">
            <v>84237.837537793326</v>
          </cell>
          <cell r="N227">
            <v>1172635.1624622066</v>
          </cell>
          <cell r="P227">
            <v>72226</v>
          </cell>
          <cell r="Q227">
            <v>0</v>
          </cell>
          <cell r="R227">
            <v>0</v>
          </cell>
          <cell r="S227">
            <v>0</v>
          </cell>
          <cell r="T227">
            <v>12011.837537793323</v>
          </cell>
          <cell r="U227">
            <v>84237.837537793326</v>
          </cell>
          <cell r="W227">
            <v>119834.20000000001</v>
          </cell>
          <cell r="AA227">
            <v>218</v>
          </cell>
          <cell r="AB227">
            <v>77</v>
          </cell>
          <cell r="AC227">
            <v>0</v>
          </cell>
          <cell r="AD227">
            <v>0</v>
          </cell>
          <cell r="AE227">
            <v>0</v>
          </cell>
          <cell r="AF227">
            <v>0</v>
          </cell>
          <cell r="AG227">
            <v>1184647</v>
          </cell>
          <cell r="AH227">
            <v>0</v>
          </cell>
          <cell r="AI227">
            <v>0</v>
          </cell>
          <cell r="AJ227">
            <v>1184647</v>
          </cell>
          <cell r="AK227">
            <v>0</v>
          </cell>
          <cell r="AL227">
            <v>72226</v>
          </cell>
          <cell r="AM227">
            <v>1256873</v>
          </cell>
          <cell r="AN227">
            <v>0</v>
          </cell>
          <cell r="AO227">
            <v>0</v>
          </cell>
          <cell r="AP227">
            <v>0</v>
          </cell>
          <cell r="AQ227">
            <v>0</v>
          </cell>
          <cell r="AR227">
            <v>1256873</v>
          </cell>
          <cell r="AS227">
            <v>1238945.3999999997</v>
          </cell>
          <cell r="AT227">
            <v>218</v>
          </cell>
          <cell r="AU227">
            <v>0</v>
          </cell>
          <cell r="AV227">
            <v>0</v>
          </cell>
          <cell r="AW227">
            <v>0</v>
          </cell>
          <cell r="AX227">
            <v>0</v>
          </cell>
          <cell r="AY227">
            <v>0</v>
          </cell>
          <cell r="AZ227">
            <v>493357</v>
          </cell>
          <cell r="BI227">
            <v>0</v>
          </cell>
          <cell r="CA227">
            <v>218</v>
          </cell>
          <cell r="CB227">
            <v>218</v>
          </cell>
          <cell r="CC227" t="str">
            <v>NORTON</v>
          </cell>
          <cell r="CD227">
            <v>1184647</v>
          </cell>
          <cell r="CE227">
            <v>1172634</v>
          </cell>
          <cell r="CF227">
            <v>12013</v>
          </cell>
          <cell r="CG227">
            <v>0</v>
          </cell>
          <cell r="CH227">
            <v>35595.200000000004</v>
          </cell>
          <cell r="CI227">
            <v>0</v>
          </cell>
          <cell r="CJ227">
            <v>47608.200000000004</v>
          </cell>
          <cell r="CK227">
            <v>12011.837537793323</v>
          </cell>
          <cell r="DA227">
            <v>218</v>
          </cell>
          <cell r="DB227" t="str">
            <v>NORTON</v>
          </cell>
          <cell r="DG227">
            <v>0</v>
          </cell>
          <cell r="DK227">
            <v>0</v>
          </cell>
          <cell r="DL227">
            <v>0</v>
          </cell>
          <cell r="DN227">
            <v>0</v>
          </cell>
          <cell r="DP227">
            <v>12013</v>
          </cell>
          <cell r="DQ227">
            <v>84239</v>
          </cell>
          <cell r="DR227">
            <v>-72226</v>
          </cell>
          <cell r="DT227">
            <v>0</v>
          </cell>
          <cell r="EC227">
            <v>-218</v>
          </cell>
        </row>
        <row r="228">
          <cell r="A228">
            <v>219</v>
          </cell>
          <cell r="B228">
            <v>219</v>
          </cell>
          <cell r="C228" t="str">
            <v>NORWELL</v>
          </cell>
          <cell r="D228">
            <v>23</v>
          </cell>
          <cell r="E228">
            <v>390000</v>
          </cell>
          <cell r="F228">
            <v>0</v>
          </cell>
          <cell r="G228">
            <v>21574</v>
          </cell>
          <cell r="H228">
            <v>411574</v>
          </cell>
          <cell r="J228">
            <v>21574</v>
          </cell>
          <cell r="K228">
            <v>88866.399831131406</v>
          </cell>
          <cell r="L228">
            <v>110440.39983113141</v>
          </cell>
          <cell r="N228">
            <v>301133.60016886861</v>
          </cell>
          <cell r="P228">
            <v>21574</v>
          </cell>
          <cell r="Q228">
            <v>0</v>
          </cell>
          <cell r="R228">
            <v>0</v>
          </cell>
          <cell r="S228">
            <v>0</v>
          </cell>
          <cell r="T228">
            <v>88866.399831131406</v>
          </cell>
          <cell r="U228">
            <v>110440.39983113141</v>
          </cell>
          <cell r="W228">
            <v>191061.6</v>
          </cell>
          <cell r="AA228">
            <v>219</v>
          </cell>
          <cell r="AB228">
            <v>23</v>
          </cell>
          <cell r="AC228">
            <v>0</v>
          </cell>
          <cell r="AD228">
            <v>0</v>
          </cell>
          <cell r="AE228">
            <v>0</v>
          </cell>
          <cell r="AF228">
            <v>0</v>
          </cell>
          <cell r="AG228">
            <v>390000</v>
          </cell>
          <cell r="AH228">
            <v>0</v>
          </cell>
          <cell r="AI228">
            <v>0</v>
          </cell>
          <cell r="AJ228">
            <v>390000</v>
          </cell>
          <cell r="AK228">
            <v>0</v>
          </cell>
          <cell r="AL228">
            <v>21574</v>
          </cell>
          <cell r="AM228">
            <v>411574</v>
          </cell>
          <cell r="AN228">
            <v>0</v>
          </cell>
          <cell r="AO228">
            <v>0</v>
          </cell>
          <cell r="AP228">
            <v>0</v>
          </cell>
          <cell r="AQ228">
            <v>0</v>
          </cell>
          <cell r="AR228">
            <v>411574</v>
          </cell>
          <cell r="AS228">
            <v>410921.99398415006</v>
          </cell>
          <cell r="AT228">
            <v>219</v>
          </cell>
          <cell r="AU228">
            <v>0</v>
          </cell>
          <cell r="AV228">
            <v>0</v>
          </cell>
          <cell r="AW228">
            <v>0</v>
          </cell>
          <cell r="AX228">
            <v>0</v>
          </cell>
          <cell r="AY228">
            <v>0</v>
          </cell>
          <cell r="AZ228">
            <v>493357</v>
          </cell>
          <cell r="BI228">
            <v>0</v>
          </cell>
          <cell r="CA228">
            <v>219</v>
          </cell>
          <cell r="CB228">
            <v>219</v>
          </cell>
          <cell r="CC228" t="str">
            <v>NORWELL</v>
          </cell>
          <cell r="CD228">
            <v>390000</v>
          </cell>
          <cell r="CE228">
            <v>301125</v>
          </cell>
          <cell r="CF228">
            <v>88875</v>
          </cell>
          <cell r="CG228">
            <v>34239</v>
          </cell>
          <cell r="CH228">
            <v>46373.600000000006</v>
          </cell>
          <cell r="CI228">
            <v>0</v>
          </cell>
          <cell r="CJ228">
            <v>169487.6</v>
          </cell>
          <cell r="CK228">
            <v>88866.399831131406</v>
          </cell>
          <cell r="DA228">
            <v>219</v>
          </cell>
          <cell r="DB228" t="str">
            <v>NORWELL</v>
          </cell>
          <cell r="DG228">
            <v>0</v>
          </cell>
          <cell r="DK228">
            <v>0</v>
          </cell>
          <cell r="DL228">
            <v>0</v>
          </cell>
          <cell r="DN228">
            <v>0</v>
          </cell>
          <cell r="DP228">
            <v>88875</v>
          </cell>
          <cell r="DQ228">
            <v>110449</v>
          </cell>
          <cell r="DR228">
            <v>-21574</v>
          </cell>
          <cell r="DT228">
            <v>0</v>
          </cell>
          <cell r="EC228">
            <v>-219</v>
          </cell>
        </row>
        <row r="229">
          <cell r="A229">
            <v>220</v>
          </cell>
          <cell r="B229">
            <v>220</v>
          </cell>
          <cell r="C229" t="str">
            <v>NORWOOD</v>
          </cell>
          <cell r="D229">
            <v>71</v>
          </cell>
          <cell r="E229">
            <v>1291869</v>
          </cell>
          <cell r="F229">
            <v>0</v>
          </cell>
          <cell r="G229">
            <v>66598</v>
          </cell>
          <cell r="H229">
            <v>1358467</v>
          </cell>
          <cell r="J229">
            <v>66598</v>
          </cell>
          <cell r="K229">
            <v>236992.06476484513</v>
          </cell>
          <cell r="L229">
            <v>303590.06476484513</v>
          </cell>
          <cell r="N229">
            <v>1054876.9352351548</v>
          </cell>
          <cell r="P229">
            <v>66598</v>
          </cell>
          <cell r="Q229">
            <v>0</v>
          </cell>
          <cell r="R229">
            <v>0</v>
          </cell>
          <cell r="S229">
            <v>0</v>
          </cell>
          <cell r="T229">
            <v>236992.06476484513</v>
          </cell>
          <cell r="U229">
            <v>303590.06476484513</v>
          </cell>
          <cell r="W229">
            <v>365251.19999999995</v>
          </cell>
          <cell r="AA229">
            <v>220</v>
          </cell>
          <cell r="AB229">
            <v>71</v>
          </cell>
          <cell r="AC229">
            <v>0</v>
          </cell>
          <cell r="AD229">
            <v>0</v>
          </cell>
          <cell r="AE229">
            <v>0</v>
          </cell>
          <cell r="AF229">
            <v>0</v>
          </cell>
          <cell r="AG229">
            <v>1291869</v>
          </cell>
          <cell r="AH229">
            <v>0</v>
          </cell>
          <cell r="AI229">
            <v>0</v>
          </cell>
          <cell r="AJ229">
            <v>1291869</v>
          </cell>
          <cell r="AK229">
            <v>0</v>
          </cell>
          <cell r="AL229">
            <v>66598</v>
          </cell>
          <cell r="AM229">
            <v>1358467</v>
          </cell>
          <cell r="AN229">
            <v>0</v>
          </cell>
          <cell r="AO229">
            <v>0</v>
          </cell>
          <cell r="AP229">
            <v>0</v>
          </cell>
          <cell r="AQ229">
            <v>0</v>
          </cell>
          <cell r="AR229">
            <v>1358467</v>
          </cell>
          <cell r="AS229">
            <v>1338845.7441437826</v>
          </cell>
          <cell r="AT229">
            <v>220</v>
          </cell>
          <cell r="AU229">
            <v>0</v>
          </cell>
          <cell r="AV229">
            <v>0</v>
          </cell>
          <cell r="AW229">
            <v>0</v>
          </cell>
          <cell r="AX229">
            <v>0</v>
          </cell>
          <cell r="AY229">
            <v>0</v>
          </cell>
          <cell r="AZ229">
            <v>493357</v>
          </cell>
          <cell r="BI229">
            <v>0</v>
          </cell>
          <cell r="CA229">
            <v>220</v>
          </cell>
          <cell r="CB229">
            <v>220</v>
          </cell>
          <cell r="CC229" t="str">
            <v>NORWOOD</v>
          </cell>
          <cell r="CD229">
            <v>1291869</v>
          </cell>
          <cell r="CE229">
            <v>1054854</v>
          </cell>
          <cell r="CF229">
            <v>237015</v>
          </cell>
          <cell r="CG229">
            <v>53838.6</v>
          </cell>
          <cell r="CH229">
            <v>7799.6</v>
          </cell>
          <cell r="CI229">
            <v>0</v>
          </cell>
          <cell r="CJ229">
            <v>298653.19999999995</v>
          </cell>
          <cell r="CK229">
            <v>236992.06476484513</v>
          </cell>
          <cell r="DA229">
            <v>220</v>
          </cell>
          <cell r="DB229" t="str">
            <v>NORWOOD</v>
          </cell>
          <cell r="DG229">
            <v>0</v>
          </cell>
          <cell r="DK229">
            <v>0</v>
          </cell>
          <cell r="DL229">
            <v>0</v>
          </cell>
          <cell r="DN229">
            <v>0</v>
          </cell>
          <cell r="DP229">
            <v>237015</v>
          </cell>
          <cell r="DQ229">
            <v>303613</v>
          </cell>
          <cell r="DR229">
            <v>-66598</v>
          </cell>
          <cell r="DT229">
            <v>0</v>
          </cell>
          <cell r="EC229">
            <v>-220</v>
          </cell>
        </row>
        <row r="230">
          <cell r="A230">
            <v>221</v>
          </cell>
          <cell r="B230">
            <v>221</v>
          </cell>
          <cell r="C230" t="str">
            <v>OAK BLUFFS</v>
          </cell>
          <cell r="D230">
            <v>32</v>
          </cell>
          <cell r="E230">
            <v>863264</v>
          </cell>
          <cell r="F230">
            <v>0</v>
          </cell>
          <cell r="G230">
            <v>30016</v>
          </cell>
          <cell r="H230">
            <v>893280</v>
          </cell>
          <cell r="J230">
            <v>30016</v>
          </cell>
          <cell r="K230">
            <v>107665.58051439557</v>
          </cell>
          <cell r="L230">
            <v>137681.58051439555</v>
          </cell>
          <cell r="N230">
            <v>755598.41948560439</v>
          </cell>
          <cell r="P230">
            <v>30016</v>
          </cell>
          <cell r="Q230">
            <v>0</v>
          </cell>
          <cell r="R230">
            <v>0</v>
          </cell>
          <cell r="S230">
            <v>0</v>
          </cell>
          <cell r="T230">
            <v>107665.58051439557</v>
          </cell>
          <cell r="U230">
            <v>137681.58051439555</v>
          </cell>
          <cell r="W230">
            <v>167916.79999999999</v>
          </cell>
          <cell r="AA230">
            <v>221</v>
          </cell>
          <cell r="AB230">
            <v>32</v>
          </cell>
          <cell r="AC230">
            <v>0</v>
          </cell>
          <cell r="AD230">
            <v>0</v>
          </cell>
          <cell r="AE230">
            <v>8</v>
          </cell>
          <cell r="AF230">
            <v>0</v>
          </cell>
          <cell r="AG230">
            <v>863264</v>
          </cell>
          <cell r="AH230">
            <v>0</v>
          </cell>
          <cell r="AI230">
            <v>0</v>
          </cell>
          <cell r="AJ230">
            <v>863264</v>
          </cell>
          <cell r="AK230">
            <v>0</v>
          </cell>
          <cell r="AL230">
            <v>30016</v>
          </cell>
          <cell r="AM230">
            <v>893280</v>
          </cell>
          <cell r="AN230">
            <v>0</v>
          </cell>
          <cell r="AO230">
            <v>0</v>
          </cell>
          <cell r="AP230">
            <v>0</v>
          </cell>
          <cell r="AQ230">
            <v>0</v>
          </cell>
          <cell r="AR230">
            <v>893280</v>
          </cell>
          <cell r="AS230">
            <v>894144.32000000007</v>
          </cell>
          <cell r="AT230">
            <v>221</v>
          </cell>
          <cell r="AU230">
            <v>0</v>
          </cell>
          <cell r="AV230">
            <v>0</v>
          </cell>
          <cell r="AW230">
            <v>0</v>
          </cell>
          <cell r="AX230">
            <v>0</v>
          </cell>
          <cell r="AY230">
            <v>0</v>
          </cell>
          <cell r="AZ230">
            <v>493357</v>
          </cell>
          <cell r="BI230">
            <v>0</v>
          </cell>
          <cell r="CA230">
            <v>221</v>
          </cell>
          <cell r="CB230">
            <v>221</v>
          </cell>
          <cell r="CC230" t="str">
            <v>OAK BLUFFS</v>
          </cell>
          <cell r="CD230">
            <v>863264</v>
          </cell>
          <cell r="CE230">
            <v>755588</v>
          </cell>
          <cell r="CF230">
            <v>107676</v>
          </cell>
          <cell r="CG230">
            <v>0</v>
          </cell>
          <cell r="CH230">
            <v>30224.800000000003</v>
          </cell>
          <cell r="CI230">
            <v>0</v>
          </cell>
          <cell r="CJ230">
            <v>137900.79999999999</v>
          </cell>
          <cell r="CK230">
            <v>107665.58051439557</v>
          </cell>
          <cell r="DA230">
            <v>221</v>
          </cell>
          <cell r="DB230" t="str">
            <v>OAK BLUFFS</v>
          </cell>
          <cell r="DG230">
            <v>0</v>
          </cell>
          <cell r="DK230">
            <v>0</v>
          </cell>
          <cell r="DL230">
            <v>0</v>
          </cell>
          <cell r="DN230">
            <v>0</v>
          </cell>
          <cell r="DP230">
            <v>107676</v>
          </cell>
          <cell r="DQ230">
            <v>137692</v>
          </cell>
          <cell r="DR230">
            <v>-30016</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T231">
            <v>222</v>
          </cell>
          <cell r="AU231">
            <v>0</v>
          </cell>
          <cell r="AV231">
            <v>0</v>
          </cell>
          <cell r="AW231">
            <v>0</v>
          </cell>
          <cell r="AX231">
            <v>0</v>
          </cell>
          <cell r="AY231">
            <v>0</v>
          </cell>
          <cell r="AZ231">
            <v>493357</v>
          </cell>
          <cell r="BI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v>
          </cell>
          <cell r="E232">
            <v>39292</v>
          </cell>
          <cell r="F232">
            <v>0</v>
          </cell>
          <cell r="G232">
            <v>3752</v>
          </cell>
          <cell r="H232">
            <v>43044</v>
          </cell>
          <cell r="J232">
            <v>3752</v>
          </cell>
          <cell r="K232">
            <v>723.92994067779625</v>
          </cell>
          <cell r="L232">
            <v>4475.9299406777964</v>
          </cell>
          <cell r="N232">
            <v>38568.070059322206</v>
          </cell>
          <cell r="P232">
            <v>3752</v>
          </cell>
          <cell r="Q232">
            <v>0</v>
          </cell>
          <cell r="R232">
            <v>0</v>
          </cell>
          <cell r="S232">
            <v>0</v>
          </cell>
          <cell r="T232">
            <v>723.92994067779625</v>
          </cell>
          <cell r="U232">
            <v>4475.9299406777964</v>
          </cell>
          <cell r="W232">
            <v>4612.8</v>
          </cell>
          <cell r="AA232">
            <v>223</v>
          </cell>
          <cell r="AB232">
            <v>4</v>
          </cell>
          <cell r="AC232">
            <v>0</v>
          </cell>
          <cell r="AD232">
            <v>0</v>
          </cell>
          <cell r="AE232">
            <v>0</v>
          </cell>
          <cell r="AF232">
            <v>0</v>
          </cell>
          <cell r="AG232">
            <v>39292</v>
          </cell>
          <cell r="AH232">
            <v>0</v>
          </cell>
          <cell r="AI232">
            <v>0</v>
          </cell>
          <cell r="AJ232">
            <v>39292</v>
          </cell>
          <cell r="AK232">
            <v>0</v>
          </cell>
          <cell r="AL232">
            <v>3752</v>
          </cell>
          <cell r="AM232">
            <v>43044</v>
          </cell>
          <cell r="AN232">
            <v>0</v>
          </cell>
          <cell r="AO232">
            <v>0</v>
          </cell>
          <cell r="AP232">
            <v>0</v>
          </cell>
          <cell r="AQ232">
            <v>0</v>
          </cell>
          <cell r="AR232">
            <v>43044</v>
          </cell>
          <cell r="AS232">
            <v>43044</v>
          </cell>
          <cell r="AT232">
            <v>223</v>
          </cell>
          <cell r="AU232">
            <v>0</v>
          </cell>
          <cell r="AV232">
            <v>0</v>
          </cell>
          <cell r="AW232">
            <v>0</v>
          </cell>
          <cell r="AX232">
            <v>0</v>
          </cell>
          <cell r="AY232">
            <v>0</v>
          </cell>
          <cell r="AZ232">
            <v>493357</v>
          </cell>
          <cell r="BI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723.92994067779625</v>
          </cell>
          <cell r="DA232">
            <v>223</v>
          </cell>
          <cell r="DB232" t="str">
            <v>ORANGE</v>
          </cell>
          <cell r="DG232">
            <v>0</v>
          </cell>
          <cell r="DK232">
            <v>0</v>
          </cell>
          <cell r="DL232">
            <v>0</v>
          </cell>
          <cell r="DN232">
            <v>0</v>
          </cell>
          <cell r="DP232">
            <v>724</v>
          </cell>
          <cell r="DQ232">
            <v>4476</v>
          </cell>
          <cell r="DR232">
            <v>-3752</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T233">
            <v>224</v>
          </cell>
          <cell r="AU233">
            <v>0</v>
          </cell>
          <cell r="AV233">
            <v>0</v>
          </cell>
          <cell r="AW233">
            <v>0</v>
          </cell>
          <cell r="AX233">
            <v>0</v>
          </cell>
          <cell r="AY233">
            <v>0</v>
          </cell>
          <cell r="AZ233">
            <v>493357</v>
          </cell>
          <cell r="BI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T234">
            <v>225</v>
          </cell>
          <cell r="AU234">
            <v>0</v>
          </cell>
          <cell r="AV234">
            <v>0</v>
          </cell>
          <cell r="AW234">
            <v>0</v>
          </cell>
          <cell r="AX234">
            <v>0</v>
          </cell>
          <cell r="AY234">
            <v>0</v>
          </cell>
          <cell r="AZ234">
            <v>493357</v>
          </cell>
          <cell r="BI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27</v>
          </cell>
          <cell r="E235">
            <v>375732</v>
          </cell>
          <cell r="F235">
            <v>0</v>
          </cell>
          <cell r="G235">
            <v>25326</v>
          </cell>
          <cell r="H235">
            <v>401058</v>
          </cell>
          <cell r="J235">
            <v>25326</v>
          </cell>
          <cell r="K235">
            <v>28134.277266368994</v>
          </cell>
          <cell r="L235">
            <v>53460.277266368998</v>
          </cell>
          <cell r="N235">
            <v>347597.72273363103</v>
          </cell>
          <cell r="P235">
            <v>25326</v>
          </cell>
          <cell r="Q235">
            <v>0</v>
          </cell>
          <cell r="R235">
            <v>0</v>
          </cell>
          <cell r="S235">
            <v>0</v>
          </cell>
          <cell r="T235">
            <v>28134.277266368994</v>
          </cell>
          <cell r="U235">
            <v>53460.277266368998</v>
          </cell>
          <cell r="W235">
            <v>88409.4</v>
          </cell>
          <cell r="AA235">
            <v>226</v>
          </cell>
          <cell r="AB235">
            <v>27</v>
          </cell>
          <cell r="AC235">
            <v>0</v>
          </cell>
          <cell r="AD235">
            <v>0</v>
          </cell>
          <cell r="AE235">
            <v>0</v>
          </cell>
          <cell r="AF235">
            <v>0</v>
          </cell>
          <cell r="AG235">
            <v>375732</v>
          </cell>
          <cell r="AH235">
            <v>0</v>
          </cell>
          <cell r="AI235">
            <v>0</v>
          </cell>
          <cell r="AJ235">
            <v>375732</v>
          </cell>
          <cell r="AK235">
            <v>0</v>
          </cell>
          <cell r="AL235">
            <v>25326</v>
          </cell>
          <cell r="AM235">
            <v>401058</v>
          </cell>
          <cell r="AN235">
            <v>0</v>
          </cell>
          <cell r="AO235">
            <v>0</v>
          </cell>
          <cell r="AP235">
            <v>0</v>
          </cell>
          <cell r="AQ235">
            <v>0</v>
          </cell>
          <cell r="AR235">
            <v>401058</v>
          </cell>
          <cell r="AS235">
            <v>397707.3</v>
          </cell>
          <cell r="AT235">
            <v>226</v>
          </cell>
          <cell r="AU235">
            <v>0</v>
          </cell>
          <cell r="AV235">
            <v>0</v>
          </cell>
          <cell r="AW235">
            <v>0</v>
          </cell>
          <cell r="AX235">
            <v>0</v>
          </cell>
          <cell r="AY235">
            <v>0</v>
          </cell>
          <cell r="AZ235">
            <v>493357</v>
          </cell>
          <cell r="BI235">
            <v>0</v>
          </cell>
          <cell r="CA235">
            <v>226</v>
          </cell>
          <cell r="CB235">
            <v>226</v>
          </cell>
          <cell r="CC235" t="str">
            <v>OXFORD</v>
          </cell>
          <cell r="CD235">
            <v>375732</v>
          </cell>
          <cell r="CE235">
            <v>347595</v>
          </cell>
          <cell r="CF235">
            <v>28137</v>
          </cell>
          <cell r="CG235">
            <v>0</v>
          </cell>
          <cell r="CH235">
            <v>34946.400000000001</v>
          </cell>
          <cell r="CI235">
            <v>0</v>
          </cell>
          <cell r="CJ235">
            <v>63083.4</v>
          </cell>
          <cell r="CK235">
            <v>28134.277266368994</v>
          </cell>
          <cell r="DA235">
            <v>226</v>
          </cell>
          <cell r="DB235" t="str">
            <v>OXFORD</v>
          </cell>
          <cell r="DG235">
            <v>0</v>
          </cell>
          <cell r="DK235">
            <v>0</v>
          </cell>
          <cell r="DL235">
            <v>0</v>
          </cell>
          <cell r="DN235">
            <v>0</v>
          </cell>
          <cell r="DP235">
            <v>28137</v>
          </cell>
          <cell r="DQ235">
            <v>53463</v>
          </cell>
          <cell r="DR235">
            <v>-25326</v>
          </cell>
          <cell r="DT235">
            <v>0</v>
          </cell>
          <cell r="EC235">
            <v>-226</v>
          </cell>
        </row>
        <row r="236">
          <cell r="A236">
            <v>227</v>
          </cell>
          <cell r="B236">
            <v>227</v>
          </cell>
          <cell r="C236" t="str">
            <v>PALMER</v>
          </cell>
          <cell r="D236">
            <v>29</v>
          </cell>
          <cell r="E236">
            <v>466803</v>
          </cell>
          <cell r="F236">
            <v>0</v>
          </cell>
          <cell r="G236">
            <v>27202</v>
          </cell>
          <cell r="H236">
            <v>494005</v>
          </cell>
          <cell r="J236">
            <v>27202</v>
          </cell>
          <cell r="K236">
            <v>82244.040719102341</v>
          </cell>
          <cell r="L236">
            <v>109446.04071910234</v>
          </cell>
          <cell r="N236">
            <v>384558.95928089763</v>
          </cell>
          <cell r="P236">
            <v>27202</v>
          </cell>
          <cell r="Q236">
            <v>0</v>
          </cell>
          <cell r="R236">
            <v>0</v>
          </cell>
          <cell r="S236">
            <v>0</v>
          </cell>
          <cell r="T236">
            <v>82244.040719102341</v>
          </cell>
          <cell r="U236">
            <v>109446.04071910234</v>
          </cell>
          <cell r="W236">
            <v>173321.8</v>
          </cell>
          <cell r="AA236">
            <v>227</v>
          </cell>
          <cell r="AB236">
            <v>29</v>
          </cell>
          <cell r="AC236">
            <v>0</v>
          </cell>
          <cell r="AD236">
            <v>0</v>
          </cell>
          <cell r="AE236">
            <v>0</v>
          </cell>
          <cell r="AF236">
            <v>0</v>
          </cell>
          <cell r="AG236">
            <v>466803</v>
          </cell>
          <cell r="AH236">
            <v>0</v>
          </cell>
          <cell r="AI236">
            <v>0</v>
          </cell>
          <cell r="AJ236">
            <v>466803</v>
          </cell>
          <cell r="AK236">
            <v>0</v>
          </cell>
          <cell r="AL236">
            <v>27202</v>
          </cell>
          <cell r="AM236">
            <v>494005</v>
          </cell>
          <cell r="AN236">
            <v>0</v>
          </cell>
          <cell r="AO236">
            <v>0</v>
          </cell>
          <cell r="AP236">
            <v>0</v>
          </cell>
          <cell r="AQ236">
            <v>0</v>
          </cell>
          <cell r="AR236">
            <v>494005</v>
          </cell>
          <cell r="AS236">
            <v>493977</v>
          </cell>
          <cell r="AT236">
            <v>227</v>
          </cell>
          <cell r="AU236">
            <v>0</v>
          </cell>
          <cell r="AV236">
            <v>0</v>
          </cell>
          <cell r="AW236">
            <v>0</v>
          </cell>
          <cell r="AX236">
            <v>0</v>
          </cell>
          <cell r="AY236">
            <v>0</v>
          </cell>
          <cell r="AZ236">
            <v>493357</v>
          </cell>
          <cell r="BI236">
            <v>0</v>
          </cell>
          <cell r="CA236">
            <v>227</v>
          </cell>
          <cell r="CB236">
            <v>227</v>
          </cell>
          <cell r="CC236" t="str">
            <v>PALMER</v>
          </cell>
          <cell r="CD236">
            <v>466803</v>
          </cell>
          <cell r="CE236">
            <v>384551</v>
          </cell>
          <cell r="CF236">
            <v>82252</v>
          </cell>
          <cell r="CG236">
            <v>42610.2</v>
          </cell>
          <cell r="CH236">
            <v>21257.600000000002</v>
          </cell>
          <cell r="CI236">
            <v>0</v>
          </cell>
          <cell r="CJ236">
            <v>146119.79999999999</v>
          </cell>
          <cell r="CK236">
            <v>82244.040719102341</v>
          </cell>
          <cell r="DA236">
            <v>227</v>
          </cell>
          <cell r="DB236" t="str">
            <v>PALMER</v>
          </cell>
          <cell r="DG236">
            <v>0</v>
          </cell>
          <cell r="DK236">
            <v>0</v>
          </cell>
          <cell r="DL236">
            <v>0</v>
          </cell>
          <cell r="DN236">
            <v>0</v>
          </cell>
          <cell r="DP236">
            <v>82252</v>
          </cell>
          <cell r="DQ236">
            <v>109454</v>
          </cell>
          <cell r="DR236">
            <v>-27202</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T237">
            <v>228</v>
          </cell>
          <cell r="AU237">
            <v>0</v>
          </cell>
          <cell r="AV237">
            <v>0</v>
          </cell>
          <cell r="AW237">
            <v>0</v>
          </cell>
          <cell r="AX237">
            <v>0</v>
          </cell>
          <cell r="AY237">
            <v>0</v>
          </cell>
          <cell r="AZ237">
            <v>493357</v>
          </cell>
          <cell r="BI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87</v>
          </cell>
          <cell r="E238">
            <v>1247928</v>
          </cell>
          <cell r="F238">
            <v>0</v>
          </cell>
          <cell r="G238">
            <v>81606</v>
          </cell>
          <cell r="H238">
            <v>1329534</v>
          </cell>
          <cell r="J238">
            <v>81606</v>
          </cell>
          <cell r="K238">
            <v>303447.63343518722</v>
          </cell>
          <cell r="L238">
            <v>385053.63343518722</v>
          </cell>
          <cell r="N238">
            <v>944480.36656481284</v>
          </cell>
          <cell r="P238">
            <v>81606</v>
          </cell>
          <cell r="Q238">
            <v>0</v>
          </cell>
          <cell r="R238">
            <v>0</v>
          </cell>
          <cell r="S238">
            <v>0</v>
          </cell>
          <cell r="T238">
            <v>303447.63343518722</v>
          </cell>
          <cell r="U238">
            <v>385053.63343518722</v>
          </cell>
          <cell r="W238">
            <v>475083.8</v>
          </cell>
          <cell r="AA238">
            <v>229</v>
          </cell>
          <cell r="AB238">
            <v>87</v>
          </cell>
          <cell r="AC238">
            <v>0</v>
          </cell>
          <cell r="AD238">
            <v>0</v>
          </cell>
          <cell r="AE238">
            <v>18</v>
          </cell>
          <cell r="AF238">
            <v>0</v>
          </cell>
          <cell r="AG238">
            <v>1247928</v>
          </cell>
          <cell r="AH238">
            <v>0</v>
          </cell>
          <cell r="AI238">
            <v>0</v>
          </cell>
          <cell r="AJ238">
            <v>1247928</v>
          </cell>
          <cell r="AK238">
            <v>0</v>
          </cell>
          <cell r="AL238">
            <v>81606</v>
          </cell>
          <cell r="AM238">
            <v>1329534</v>
          </cell>
          <cell r="AN238">
            <v>0</v>
          </cell>
          <cell r="AO238">
            <v>0</v>
          </cell>
          <cell r="AP238">
            <v>0</v>
          </cell>
          <cell r="AQ238">
            <v>0</v>
          </cell>
          <cell r="AR238">
            <v>1329534</v>
          </cell>
          <cell r="AS238">
            <v>1257454.9234170062</v>
          </cell>
          <cell r="AT238">
            <v>229</v>
          </cell>
          <cell r="AU238">
            <v>0</v>
          </cell>
          <cell r="AV238">
            <v>0</v>
          </cell>
          <cell r="AW238">
            <v>0</v>
          </cell>
          <cell r="AX238">
            <v>0</v>
          </cell>
          <cell r="AY238">
            <v>0</v>
          </cell>
          <cell r="AZ238">
            <v>493357</v>
          </cell>
          <cell r="BI238">
            <v>0</v>
          </cell>
          <cell r="CA238">
            <v>229</v>
          </cell>
          <cell r="CB238">
            <v>229</v>
          </cell>
          <cell r="CC238" t="str">
            <v>PEABODY</v>
          </cell>
          <cell r="CD238">
            <v>1247928</v>
          </cell>
          <cell r="CE238">
            <v>944451</v>
          </cell>
          <cell r="CF238">
            <v>303477</v>
          </cell>
          <cell r="CG238">
            <v>72892.800000000003</v>
          </cell>
          <cell r="CH238">
            <v>17108</v>
          </cell>
          <cell r="CI238">
            <v>0</v>
          </cell>
          <cell r="CJ238">
            <v>393477.8</v>
          </cell>
          <cell r="CK238">
            <v>303447.63343518722</v>
          </cell>
          <cell r="DA238">
            <v>229</v>
          </cell>
          <cell r="DB238" t="str">
            <v>PEABODY</v>
          </cell>
          <cell r="DG238">
            <v>0</v>
          </cell>
          <cell r="DK238">
            <v>0</v>
          </cell>
          <cell r="DL238">
            <v>0</v>
          </cell>
          <cell r="DN238">
            <v>0</v>
          </cell>
          <cell r="DP238">
            <v>303477</v>
          </cell>
          <cell r="DQ238">
            <v>385083</v>
          </cell>
          <cell r="DR238">
            <v>-81606</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T239">
            <v>230</v>
          </cell>
          <cell r="AU239">
            <v>0</v>
          </cell>
          <cell r="AV239">
            <v>0</v>
          </cell>
          <cell r="AW239">
            <v>0</v>
          </cell>
          <cell r="AX239">
            <v>0</v>
          </cell>
          <cell r="AY239">
            <v>0</v>
          </cell>
          <cell r="AZ239">
            <v>493357</v>
          </cell>
          <cell r="BI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62</v>
          </cell>
          <cell r="E240">
            <v>983970</v>
          </cell>
          <cell r="F240">
            <v>0</v>
          </cell>
          <cell r="G240">
            <v>58156</v>
          </cell>
          <cell r="H240">
            <v>1042126</v>
          </cell>
          <cell r="J240">
            <v>58156</v>
          </cell>
          <cell r="K240">
            <v>207304.93777765761</v>
          </cell>
          <cell r="L240">
            <v>265460.93777765764</v>
          </cell>
          <cell r="N240">
            <v>776665.06222234236</v>
          </cell>
          <cell r="P240">
            <v>58156</v>
          </cell>
          <cell r="Q240">
            <v>0</v>
          </cell>
          <cell r="R240">
            <v>0</v>
          </cell>
          <cell r="S240">
            <v>0</v>
          </cell>
          <cell r="T240">
            <v>207304.93777765761</v>
          </cell>
          <cell r="U240">
            <v>265460.93777765764</v>
          </cell>
          <cell r="W240">
            <v>358775</v>
          </cell>
          <cell r="AA240">
            <v>231</v>
          </cell>
          <cell r="AB240">
            <v>62</v>
          </cell>
          <cell r="AC240">
            <v>0</v>
          </cell>
          <cell r="AD240">
            <v>0</v>
          </cell>
          <cell r="AE240">
            <v>0</v>
          </cell>
          <cell r="AF240">
            <v>0</v>
          </cell>
          <cell r="AG240">
            <v>983970</v>
          </cell>
          <cell r="AH240">
            <v>0</v>
          </cell>
          <cell r="AI240">
            <v>0</v>
          </cell>
          <cell r="AJ240">
            <v>983970</v>
          </cell>
          <cell r="AK240">
            <v>0</v>
          </cell>
          <cell r="AL240">
            <v>58156</v>
          </cell>
          <cell r="AM240">
            <v>1042126</v>
          </cell>
          <cell r="AN240">
            <v>0</v>
          </cell>
          <cell r="AO240">
            <v>0</v>
          </cell>
          <cell r="AP240">
            <v>0</v>
          </cell>
          <cell r="AQ240">
            <v>0</v>
          </cell>
          <cell r="AR240">
            <v>1042126</v>
          </cell>
          <cell r="AS240">
            <v>1048056.2448852537</v>
          </cell>
          <cell r="AT240">
            <v>231</v>
          </cell>
          <cell r="AU240">
            <v>0</v>
          </cell>
          <cell r="AV240">
            <v>0</v>
          </cell>
          <cell r="AW240">
            <v>0</v>
          </cell>
          <cell r="AX240">
            <v>0</v>
          </cell>
          <cell r="AY240">
            <v>0</v>
          </cell>
          <cell r="AZ240">
            <v>493357</v>
          </cell>
          <cell r="BI240">
            <v>0</v>
          </cell>
          <cell r="CA240">
            <v>231</v>
          </cell>
          <cell r="CB240">
            <v>231</v>
          </cell>
          <cell r="CC240" t="str">
            <v>PEMBROKE</v>
          </cell>
          <cell r="CD240">
            <v>983970</v>
          </cell>
          <cell r="CE240">
            <v>776645</v>
          </cell>
          <cell r="CF240">
            <v>207325</v>
          </cell>
          <cell r="CG240">
            <v>50516.4</v>
          </cell>
          <cell r="CH240">
            <v>42777.600000000006</v>
          </cell>
          <cell r="CI240">
            <v>0</v>
          </cell>
          <cell r="CJ240">
            <v>300619</v>
          </cell>
          <cell r="CK240">
            <v>207304.93777765761</v>
          </cell>
          <cell r="DA240">
            <v>231</v>
          </cell>
          <cell r="DB240" t="str">
            <v>PEMBROKE</v>
          </cell>
          <cell r="DG240">
            <v>0</v>
          </cell>
          <cell r="DK240">
            <v>0</v>
          </cell>
          <cell r="DL240">
            <v>0</v>
          </cell>
          <cell r="DN240">
            <v>0</v>
          </cell>
          <cell r="DP240">
            <v>207325</v>
          </cell>
          <cell r="DQ240">
            <v>265481</v>
          </cell>
          <cell r="DR240">
            <v>-58156</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T241">
            <v>232</v>
          </cell>
          <cell r="AU241">
            <v>0</v>
          </cell>
          <cell r="AV241">
            <v>0</v>
          </cell>
          <cell r="AW241">
            <v>0</v>
          </cell>
          <cell r="AX241">
            <v>0</v>
          </cell>
          <cell r="AY241">
            <v>0</v>
          </cell>
          <cell r="AZ241">
            <v>493357</v>
          </cell>
          <cell r="BI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T242">
            <v>233</v>
          </cell>
          <cell r="AU242">
            <v>0</v>
          </cell>
          <cell r="AV242">
            <v>0</v>
          </cell>
          <cell r="AW242">
            <v>0</v>
          </cell>
          <cell r="AX242">
            <v>0</v>
          </cell>
          <cell r="AY242">
            <v>0</v>
          </cell>
          <cell r="AZ242">
            <v>493357</v>
          </cell>
          <cell r="BI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T243">
            <v>234</v>
          </cell>
          <cell r="AU243">
            <v>0</v>
          </cell>
          <cell r="AV243">
            <v>0</v>
          </cell>
          <cell r="AW243">
            <v>0</v>
          </cell>
          <cell r="AX243">
            <v>0</v>
          </cell>
          <cell r="AY243">
            <v>0</v>
          </cell>
          <cell r="AZ243">
            <v>493357</v>
          </cell>
          <cell r="BI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T244">
            <v>235</v>
          </cell>
          <cell r="AU244">
            <v>0</v>
          </cell>
          <cell r="AV244">
            <v>0</v>
          </cell>
          <cell r="AW244">
            <v>0</v>
          </cell>
          <cell r="AX244">
            <v>0</v>
          </cell>
          <cell r="AY244">
            <v>0</v>
          </cell>
          <cell r="AZ244">
            <v>493357</v>
          </cell>
          <cell r="BI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177</v>
          </cell>
          <cell r="E245">
            <v>2737659</v>
          </cell>
          <cell r="F245">
            <v>0</v>
          </cell>
          <cell r="G245">
            <v>166026</v>
          </cell>
          <cell r="H245">
            <v>2903685</v>
          </cell>
          <cell r="J245">
            <v>166026</v>
          </cell>
          <cell r="K245">
            <v>32838.821977541687</v>
          </cell>
          <cell r="L245">
            <v>198864.82197754169</v>
          </cell>
          <cell r="N245">
            <v>2704820.1780224582</v>
          </cell>
          <cell r="P245">
            <v>166026</v>
          </cell>
          <cell r="Q245">
            <v>0</v>
          </cell>
          <cell r="R245">
            <v>0</v>
          </cell>
          <cell r="S245">
            <v>0</v>
          </cell>
          <cell r="T245">
            <v>32838.821977541687</v>
          </cell>
          <cell r="U245">
            <v>198864.82197754169</v>
          </cell>
          <cell r="W245">
            <v>429422.2</v>
          </cell>
          <cell r="AA245">
            <v>236</v>
          </cell>
          <cell r="AB245">
            <v>177</v>
          </cell>
          <cell r="AC245">
            <v>0</v>
          </cell>
          <cell r="AD245">
            <v>0</v>
          </cell>
          <cell r="AE245">
            <v>0</v>
          </cell>
          <cell r="AF245">
            <v>0</v>
          </cell>
          <cell r="AG245">
            <v>2737659</v>
          </cell>
          <cell r="AH245">
            <v>0</v>
          </cell>
          <cell r="AI245">
            <v>0</v>
          </cell>
          <cell r="AJ245">
            <v>2737659</v>
          </cell>
          <cell r="AK245">
            <v>0</v>
          </cell>
          <cell r="AL245">
            <v>166026</v>
          </cell>
          <cell r="AM245">
            <v>2903685</v>
          </cell>
          <cell r="AN245">
            <v>0</v>
          </cell>
          <cell r="AO245">
            <v>0</v>
          </cell>
          <cell r="AP245">
            <v>0</v>
          </cell>
          <cell r="AQ245">
            <v>0</v>
          </cell>
          <cell r="AR245">
            <v>2903685</v>
          </cell>
          <cell r="AS245">
            <v>2867872.59</v>
          </cell>
          <cell r="AT245">
            <v>236</v>
          </cell>
          <cell r="AU245">
            <v>0</v>
          </cell>
          <cell r="AV245">
            <v>0</v>
          </cell>
          <cell r="AW245">
            <v>0</v>
          </cell>
          <cell r="AX245">
            <v>0</v>
          </cell>
          <cell r="AY245">
            <v>0</v>
          </cell>
          <cell r="AZ245">
            <v>493357</v>
          </cell>
          <cell r="BI245">
            <v>0</v>
          </cell>
          <cell r="CA245">
            <v>236</v>
          </cell>
          <cell r="CB245">
            <v>236</v>
          </cell>
          <cell r="CC245" t="str">
            <v>PITTSFIELD</v>
          </cell>
          <cell r="CD245">
            <v>2737659</v>
          </cell>
          <cell r="CE245">
            <v>2704817</v>
          </cell>
          <cell r="CF245">
            <v>32842</v>
          </cell>
          <cell r="CG245">
            <v>113215.8</v>
          </cell>
          <cell r="CH245">
            <v>117338.40000000001</v>
          </cell>
          <cell r="CI245">
            <v>0</v>
          </cell>
          <cell r="CJ245">
            <v>263396.2</v>
          </cell>
          <cell r="CK245">
            <v>32838.821977541687</v>
          </cell>
          <cell r="DA245">
            <v>236</v>
          </cell>
          <cell r="DB245" t="str">
            <v>PITTSFIELD</v>
          </cell>
          <cell r="DG245">
            <v>0</v>
          </cell>
          <cell r="DK245">
            <v>0</v>
          </cell>
          <cell r="DL245">
            <v>0</v>
          </cell>
          <cell r="DN245">
            <v>0</v>
          </cell>
          <cell r="DP245">
            <v>32842</v>
          </cell>
          <cell r="DQ245">
            <v>198868</v>
          </cell>
          <cell r="DR245">
            <v>-166026</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T246">
            <v>237</v>
          </cell>
          <cell r="AU246">
            <v>0</v>
          </cell>
          <cell r="AV246">
            <v>0</v>
          </cell>
          <cell r="AW246">
            <v>0</v>
          </cell>
          <cell r="AX246">
            <v>0</v>
          </cell>
          <cell r="AY246">
            <v>0</v>
          </cell>
          <cell r="AZ246">
            <v>493357</v>
          </cell>
          <cell r="BI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54</v>
          </cell>
          <cell r="E247">
            <v>788881</v>
          </cell>
          <cell r="F247">
            <v>0</v>
          </cell>
          <cell r="G247">
            <v>50652</v>
          </cell>
          <cell r="H247">
            <v>839533</v>
          </cell>
          <cell r="J247">
            <v>50652</v>
          </cell>
          <cell r="K247">
            <v>66692.545736558473</v>
          </cell>
          <cell r="L247">
            <v>117344.54573655847</v>
          </cell>
          <cell r="N247">
            <v>722188.4542634415</v>
          </cell>
          <cell r="P247">
            <v>50652</v>
          </cell>
          <cell r="Q247">
            <v>0</v>
          </cell>
          <cell r="R247">
            <v>0</v>
          </cell>
          <cell r="S247">
            <v>0</v>
          </cell>
          <cell r="T247">
            <v>66692.545736558473</v>
          </cell>
          <cell r="U247">
            <v>117344.54573655847</v>
          </cell>
          <cell r="W247">
            <v>200264</v>
          </cell>
          <cell r="AA247">
            <v>238</v>
          </cell>
          <cell r="AB247">
            <v>54</v>
          </cell>
          <cell r="AC247">
            <v>0</v>
          </cell>
          <cell r="AD247">
            <v>0</v>
          </cell>
          <cell r="AE247">
            <v>0</v>
          </cell>
          <cell r="AF247">
            <v>0</v>
          </cell>
          <cell r="AG247">
            <v>788881</v>
          </cell>
          <cell r="AH247">
            <v>0</v>
          </cell>
          <cell r="AI247">
            <v>0</v>
          </cell>
          <cell r="AJ247">
            <v>788881</v>
          </cell>
          <cell r="AK247">
            <v>0</v>
          </cell>
          <cell r="AL247">
            <v>50652</v>
          </cell>
          <cell r="AM247">
            <v>839533</v>
          </cell>
          <cell r="AN247">
            <v>0</v>
          </cell>
          <cell r="AO247">
            <v>0</v>
          </cell>
          <cell r="AP247">
            <v>0</v>
          </cell>
          <cell r="AQ247">
            <v>0</v>
          </cell>
          <cell r="AR247">
            <v>839533</v>
          </cell>
          <cell r="AS247">
            <v>839533</v>
          </cell>
          <cell r="AT247">
            <v>238</v>
          </cell>
          <cell r="AU247">
            <v>0</v>
          </cell>
          <cell r="AV247">
            <v>0</v>
          </cell>
          <cell r="AW247">
            <v>0</v>
          </cell>
          <cell r="AX247">
            <v>0</v>
          </cell>
          <cell r="AY247">
            <v>0</v>
          </cell>
          <cell r="AZ247">
            <v>493357</v>
          </cell>
          <cell r="BI247">
            <v>0</v>
          </cell>
          <cell r="CA247">
            <v>238</v>
          </cell>
          <cell r="CB247">
            <v>238</v>
          </cell>
          <cell r="CC247" t="str">
            <v>PLAINVILLE</v>
          </cell>
          <cell r="CD247">
            <v>788881</v>
          </cell>
          <cell r="CE247">
            <v>722182</v>
          </cell>
          <cell r="CF247">
            <v>66699</v>
          </cell>
          <cell r="CG247">
            <v>77759.399999999994</v>
          </cell>
          <cell r="CH247">
            <v>5153.6000000000004</v>
          </cell>
          <cell r="CI247">
            <v>0</v>
          </cell>
          <cell r="CJ247">
            <v>149612</v>
          </cell>
          <cell r="CK247">
            <v>66692.545736558473</v>
          </cell>
          <cell r="DA247">
            <v>238</v>
          </cell>
          <cell r="DB247" t="str">
            <v>PLAINVILLE</v>
          </cell>
          <cell r="DG247">
            <v>0</v>
          </cell>
          <cell r="DK247">
            <v>0</v>
          </cell>
          <cell r="DL247">
            <v>0</v>
          </cell>
          <cell r="DN247">
            <v>0</v>
          </cell>
          <cell r="DP247">
            <v>66699</v>
          </cell>
          <cell r="DQ247">
            <v>117351</v>
          </cell>
          <cell r="DR247">
            <v>-50652</v>
          </cell>
          <cell r="DT247">
            <v>0</v>
          </cell>
          <cell r="EC247">
            <v>-238</v>
          </cell>
        </row>
        <row r="248">
          <cell r="A248">
            <v>239</v>
          </cell>
          <cell r="B248">
            <v>239</v>
          </cell>
          <cell r="C248" t="str">
            <v>PLYMOUTH</v>
          </cell>
          <cell r="D248">
            <v>482</v>
          </cell>
          <cell r="E248">
            <v>7821555</v>
          </cell>
          <cell r="F248">
            <v>0</v>
          </cell>
          <cell r="G248">
            <v>452116</v>
          </cell>
          <cell r="H248">
            <v>8273671</v>
          </cell>
          <cell r="J248">
            <v>452116</v>
          </cell>
          <cell r="K248">
            <v>261966.6478149961</v>
          </cell>
          <cell r="L248">
            <v>714082.64781499607</v>
          </cell>
          <cell r="N248">
            <v>7559588.3521850035</v>
          </cell>
          <cell r="P248">
            <v>452116</v>
          </cell>
          <cell r="Q248">
            <v>0</v>
          </cell>
          <cell r="R248">
            <v>0</v>
          </cell>
          <cell r="S248">
            <v>0</v>
          </cell>
          <cell r="T248">
            <v>261966.6478149961</v>
          </cell>
          <cell r="U248">
            <v>714082.64781499607</v>
          </cell>
          <cell r="W248">
            <v>868036.4</v>
          </cell>
          <cell r="AA248">
            <v>239</v>
          </cell>
          <cell r="AB248">
            <v>482</v>
          </cell>
          <cell r="AC248">
            <v>0</v>
          </cell>
          <cell r="AD248">
            <v>0</v>
          </cell>
          <cell r="AE248">
            <v>0</v>
          </cell>
          <cell r="AF248">
            <v>0</v>
          </cell>
          <cell r="AG248">
            <v>7821555</v>
          </cell>
          <cell r="AH248">
            <v>0</v>
          </cell>
          <cell r="AI248">
            <v>0</v>
          </cell>
          <cell r="AJ248">
            <v>7821555</v>
          </cell>
          <cell r="AK248">
            <v>0</v>
          </cell>
          <cell r="AL248">
            <v>452116</v>
          </cell>
          <cell r="AM248">
            <v>8273671</v>
          </cell>
          <cell r="AN248">
            <v>0</v>
          </cell>
          <cell r="AO248">
            <v>0</v>
          </cell>
          <cell r="AP248">
            <v>0</v>
          </cell>
          <cell r="AQ248">
            <v>0</v>
          </cell>
          <cell r="AR248">
            <v>8273671</v>
          </cell>
          <cell r="AS248">
            <v>8162775.6415342046</v>
          </cell>
          <cell r="AT248">
            <v>239</v>
          </cell>
          <cell r="AU248">
            <v>0</v>
          </cell>
          <cell r="AV248">
            <v>0</v>
          </cell>
          <cell r="AW248">
            <v>0</v>
          </cell>
          <cell r="AX248">
            <v>0</v>
          </cell>
          <cell r="AY248">
            <v>0</v>
          </cell>
          <cell r="AZ248">
            <v>493357</v>
          </cell>
          <cell r="BI248">
            <v>0</v>
          </cell>
          <cell r="CA248">
            <v>239</v>
          </cell>
          <cell r="CB248">
            <v>239</v>
          </cell>
          <cell r="CC248" t="str">
            <v>PLYMOUTH</v>
          </cell>
          <cell r="CD248">
            <v>7821555</v>
          </cell>
          <cell r="CE248">
            <v>7559563</v>
          </cell>
          <cell r="CF248">
            <v>261992</v>
          </cell>
          <cell r="CG248">
            <v>0</v>
          </cell>
          <cell r="CH248">
            <v>153928.4</v>
          </cell>
          <cell r="CI248">
            <v>0</v>
          </cell>
          <cell r="CJ248">
            <v>415920.4</v>
          </cell>
          <cell r="CK248">
            <v>261966.6478149961</v>
          </cell>
          <cell r="DA248">
            <v>239</v>
          </cell>
          <cell r="DB248" t="str">
            <v>PLYMOUTH</v>
          </cell>
          <cell r="DG248">
            <v>0</v>
          </cell>
          <cell r="DK248">
            <v>0</v>
          </cell>
          <cell r="DL248">
            <v>0</v>
          </cell>
          <cell r="DN248">
            <v>0</v>
          </cell>
          <cell r="DP248">
            <v>261992</v>
          </cell>
          <cell r="DQ248">
            <v>714108</v>
          </cell>
          <cell r="DR248">
            <v>-452116</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T249">
            <v>240</v>
          </cell>
          <cell r="AU249">
            <v>0</v>
          </cell>
          <cell r="AV249">
            <v>0</v>
          </cell>
          <cell r="AW249">
            <v>0</v>
          </cell>
          <cell r="AX249">
            <v>0</v>
          </cell>
          <cell r="AY249">
            <v>0</v>
          </cell>
          <cell r="AZ249">
            <v>493357</v>
          </cell>
          <cell r="BI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T250">
            <v>241</v>
          </cell>
          <cell r="AU250">
            <v>0</v>
          </cell>
          <cell r="AV250">
            <v>0</v>
          </cell>
          <cell r="AW250">
            <v>0</v>
          </cell>
          <cell r="AX250">
            <v>0</v>
          </cell>
          <cell r="AY250">
            <v>0</v>
          </cell>
          <cell r="AZ250">
            <v>493357</v>
          </cell>
          <cell r="BI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3</v>
          </cell>
          <cell r="E251">
            <v>193767</v>
          </cell>
          <cell r="F251">
            <v>0</v>
          </cell>
          <cell r="G251">
            <v>2814</v>
          </cell>
          <cell r="H251">
            <v>196581</v>
          </cell>
          <cell r="J251">
            <v>2814</v>
          </cell>
          <cell r="K251">
            <v>0</v>
          </cell>
          <cell r="L251">
            <v>2814</v>
          </cell>
          <cell r="N251">
            <v>193767</v>
          </cell>
          <cell r="P251">
            <v>2814</v>
          </cell>
          <cell r="Q251">
            <v>0</v>
          </cell>
          <cell r="R251">
            <v>0</v>
          </cell>
          <cell r="S251">
            <v>0</v>
          </cell>
          <cell r="T251">
            <v>0</v>
          </cell>
          <cell r="U251">
            <v>2814</v>
          </cell>
          <cell r="W251">
            <v>28071</v>
          </cell>
          <cell r="AA251">
            <v>242</v>
          </cell>
          <cell r="AB251">
            <v>3</v>
          </cell>
          <cell r="AC251">
            <v>0</v>
          </cell>
          <cell r="AD251">
            <v>0</v>
          </cell>
          <cell r="AE251">
            <v>0</v>
          </cell>
          <cell r="AF251">
            <v>0</v>
          </cell>
          <cell r="AG251">
            <v>193767</v>
          </cell>
          <cell r="AH251">
            <v>0</v>
          </cell>
          <cell r="AI251">
            <v>0</v>
          </cell>
          <cell r="AJ251">
            <v>193767</v>
          </cell>
          <cell r="AK251">
            <v>0</v>
          </cell>
          <cell r="AL251">
            <v>2814</v>
          </cell>
          <cell r="AM251">
            <v>196581</v>
          </cell>
          <cell r="AN251">
            <v>0</v>
          </cell>
          <cell r="AO251">
            <v>0</v>
          </cell>
          <cell r="AP251">
            <v>0</v>
          </cell>
          <cell r="AQ251">
            <v>0</v>
          </cell>
          <cell r="AR251">
            <v>196581</v>
          </cell>
          <cell r="AS251">
            <v>195329.07477503992</v>
          </cell>
          <cell r="AT251">
            <v>242</v>
          </cell>
          <cell r="AU251">
            <v>0</v>
          </cell>
          <cell r="AV251">
            <v>0</v>
          </cell>
          <cell r="AW251">
            <v>0</v>
          </cell>
          <cell r="AX251">
            <v>0</v>
          </cell>
          <cell r="AY251">
            <v>0</v>
          </cell>
          <cell r="AZ251">
            <v>493357</v>
          </cell>
          <cell r="BI251">
            <v>0</v>
          </cell>
          <cell r="CA251">
            <v>242</v>
          </cell>
          <cell r="CB251">
            <v>242</v>
          </cell>
          <cell r="CC251" t="str">
            <v>PROVINCETOWN</v>
          </cell>
          <cell r="CD251">
            <v>193767</v>
          </cell>
          <cell r="CE251">
            <v>249888</v>
          </cell>
          <cell r="CF251">
            <v>0</v>
          </cell>
          <cell r="CG251">
            <v>25257</v>
          </cell>
          <cell r="CH251">
            <v>0</v>
          </cell>
          <cell r="CI251">
            <v>0</v>
          </cell>
          <cell r="CJ251">
            <v>25257</v>
          </cell>
          <cell r="CK251">
            <v>0</v>
          </cell>
          <cell r="DA251">
            <v>242</v>
          </cell>
          <cell r="DB251" t="str">
            <v>PROVINCETOWN</v>
          </cell>
          <cell r="DG251">
            <v>0</v>
          </cell>
          <cell r="DK251">
            <v>0</v>
          </cell>
          <cell r="DL251">
            <v>0</v>
          </cell>
          <cell r="DN251">
            <v>0</v>
          </cell>
          <cell r="DP251">
            <v>0</v>
          </cell>
          <cell r="DQ251">
            <v>0</v>
          </cell>
          <cell r="DR251">
            <v>0</v>
          </cell>
          <cell r="DT251">
            <v>0</v>
          </cell>
          <cell r="EC251">
            <v>-242</v>
          </cell>
        </row>
        <row r="252">
          <cell r="A252">
            <v>243</v>
          </cell>
          <cell r="B252">
            <v>243</v>
          </cell>
          <cell r="C252" t="str">
            <v>QUINCY</v>
          </cell>
          <cell r="D252">
            <v>63</v>
          </cell>
          <cell r="E252">
            <v>1003243</v>
          </cell>
          <cell r="F252">
            <v>0</v>
          </cell>
          <cell r="G252">
            <v>59094</v>
          </cell>
          <cell r="H252">
            <v>1062337</v>
          </cell>
          <cell r="J252">
            <v>59094</v>
          </cell>
          <cell r="K252">
            <v>0</v>
          </cell>
          <cell r="L252">
            <v>59094</v>
          </cell>
          <cell r="N252">
            <v>1003243</v>
          </cell>
          <cell r="P252">
            <v>59094</v>
          </cell>
          <cell r="Q252">
            <v>0</v>
          </cell>
          <cell r="R252">
            <v>0</v>
          </cell>
          <cell r="S252">
            <v>0</v>
          </cell>
          <cell r="T252">
            <v>0</v>
          </cell>
          <cell r="U252">
            <v>59094</v>
          </cell>
          <cell r="W252">
            <v>203551.6</v>
          </cell>
          <cell r="AA252">
            <v>243</v>
          </cell>
          <cell r="AB252">
            <v>63</v>
          </cell>
          <cell r="AC252">
            <v>0</v>
          </cell>
          <cell r="AD252">
            <v>0</v>
          </cell>
          <cell r="AE252">
            <v>0</v>
          </cell>
          <cell r="AF252">
            <v>0</v>
          </cell>
          <cell r="AG252">
            <v>1003243</v>
          </cell>
          <cell r="AH252">
            <v>0</v>
          </cell>
          <cell r="AI252">
            <v>0</v>
          </cell>
          <cell r="AJ252">
            <v>1003243</v>
          </cell>
          <cell r="AK252">
            <v>0</v>
          </cell>
          <cell r="AL252">
            <v>59094</v>
          </cell>
          <cell r="AM252">
            <v>1062337</v>
          </cell>
          <cell r="AN252">
            <v>0</v>
          </cell>
          <cell r="AO252">
            <v>0</v>
          </cell>
          <cell r="AP252">
            <v>0</v>
          </cell>
          <cell r="AQ252">
            <v>0</v>
          </cell>
          <cell r="AR252">
            <v>1062337</v>
          </cell>
          <cell r="AS252">
            <v>1029312.4</v>
          </cell>
          <cell r="AT252">
            <v>243</v>
          </cell>
          <cell r="AU252">
            <v>0</v>
          </cell>
          <cell r="AV252">
            <v>0</v>
          </cell>
          <cell r="AW252">
            <v>0</v>
          </cell>
          <cell r="AX252">
            <v>0</v>
          </cell>
          <cell r="AY252">
            <v>0</v>
          </cell>
          <cell r="AZ252">
            <v>493357</v>
          </cell>
          <cell r="BI252">
            <v>0</v>
          </cell>
          <cell r="CA252">
            <v>243</v>
          </cell>
          <cell r="CB252">
            <v>243</v>
          </cell>
          <cell r="CC252" t="str">
            <v>QUINCY</v>
          </cell>
          <cell r="CD252">
            <v>1003243</v>
          </cell>
          <cell r="CE252">
            <v>1010191</v>
          </cell>
          <cell r="CF252">
            <v>0</v>
          </cell>
          <cell r="CG252">
            <v>141099.6</v>
          </cell>
          <cell r="CH252">
            <v>3358</v>
          </cell>
          <cell r="CI252">
            <v>0</v>
          </cell>
          <cell r="CJ252">
            <v>144457.60000000001</v>
          </cell>
          <cell r="CK252">
            <v>0</v>
          </cell>
          <cell r="DA252">
            <v>243</v>
          </cell>
          <cell r="DB252" t="str">
            <v>QUINCY</v>
          </cell>
          <cell r="DG252">
            <v>0</v>
          </cell>
          <cell r="DK252">
            <v>0</v>
          </cell>
          <cell r="DL252">
            <v>0</v>
          </cell>
          <cell r="DN252">
            <v>0</v>
          </cell>
          <cell r="DP252">
            <v>0</v>
          </cell>
          <cell r="DQ252">
            <v>52146</v>
          </cell>
          <cell r="DR252">
            <v>-52146</v>
          </cell>
          <cell r="DT252">
            <v>0</v>
          </cell>
          <cell r="EC252">
            <v>-243</v>
          </cell>
        </row>
        <row r="253">
          <cell r="A253">
            <v>244</v>
          </cell>
          <cell r="B253">
            <v>244</v>
          </cell>
          <cell r="C253" t="str">
            <v>RANDOLPH</v>
          </cell>
          <cell r="D253">
            <v>444</v>
          </cell>
          <cell r="E253">
            <v>5390614.7999999998</v>
          </cell>
          <cell r="F253">
            <v>0</v>
          </cell>
          <cell r="G253">
            <v>276965</v>
          </cell>
          <cell r="H253">
            <v>5667579.7999999998</v>
          </cell>
          <cell r="J253">
            <v>276965</v>
          </cell>
          <cell r="K253">
            <v>254081.21093906605</v>
          </cell>
          <cell r="L253">
            <v>531046.21093906602</v>
          </cell>
          <cell r="N253">
            <v>5136533.5890609343</v>
          </cell>
          <cell r="P253">
            <v>416472</v>
          </cell>
          <cell r="Q253">
            <v>148.73115252431728</v>
          </cell>
          <cell r="R253">
            <v>2777604.2</v>
          </cell>
          <cell r="S253">
            <v>139507</v>
          </cell>
          <cell r="T253">
            <v>254081.21093906605</v>
          </cell>
          <cell r="U253">
            <v>3308650.4109390662</v>
          </cell>
          <cell r="W253">
            <v>3320731.4</v>
          </cell>
          <cell r="AA253">
            <v>244</v>
          </cell>
          <cell r="AB253">
            <v>444</v>
          </cell>
          <cell r="AC253">
            <v>0</v>
          </cell>
          <cell r="AD253">
            <v>0</v>
          </cell>
          <cell r="AE253">
            <v>172</v>
          </cell>
          <cell r="AF253">
            <v>148.73115252431728</v>
          </cell>
          <cell r="AG253">
            <v>8028712</v>
          </cell>
          <cell r="AH253">
            <v>2638097.2000000002</v>
          </cell>
          <cell r="AI253">
            <v>0</v>
          </cell>
          <cell r="AJ253">
            <v>5390614.7999999998</v>
          </cell>
          <cell r="AK253">
            <v>0</v>
          </cell>
          <cell r="AL253">
            <v>276965</v>
          </cell>
          <cell r="AM253">
            <v>5667579.7999999998</v>
          </cell>
          <cell r="AN253">
            <v>2638097.2000000002</v>
          </cell>
          <cell r="AO253">
            <v>0</v>
          </cell>
          <cell r="AP253">
            <v>139507</v>
          </cell>
          <cell r="AQ253">
            <v>2777604.2</v>
          </cell>
          <cell r="AR253">
            <v>8445184</v>
          </cell>
          <cell r="AS253">
            <v>8627652.9599999972</v>
          </cell>
          <cell r="AT253">
            <v>244</v>
          </cell>
          <cell r="AU253">
            <v>148.73115252431728</v>
          </cell>
          <cell r="AV253">
            <v>2638097.2000000002</v>
          </cell>
          <cell r="AW253">
            <v>0</v>
          </cell>
          <cell r="AX253">
            <v>139507</v>
          </cell>
          <cell r="AY253">
            <v>2777604.2</v>
          </cell>
          <cell r="AZ253">
            <v>493357</v>
          </cell>
          <cell r="BI253">
            <v>1</v>
          </cell>
          <cell r="CA253">
            <v>244</v>
          </cell>
          <cell r="CB253">
            <v>244</v>
          </cell>
          <cell r="CC253" t="str">
            <v>RANDOLPH</v>
          </cell>
          <cell r="CD253">
            <v>5390614.7999999998</v>
          </cell>
          <cell r="CE253">
            <v>5136509</v>
          </cell>
          <cell r="CF253">
            <v>254105.79999999981</v>
          </cell>
          <cell r="CG253">
            <v>12056.4</v>
          </cell>
          <cell r="CH253">
            <v>0</v>
          </cell>
          <cell r="CI253">
            <v>0</v>
          </cell>
          <cell r="CJ253">
            <v>266162.19999999984</v>
          </cell>
          <cell r="CK253">
            <v>254081.21093906605</v>
          </cell>
          <cell r="DA253">
            <v>244</v>
          </cell>
          <cell r="DB253" t="str">
            <v>RANDOLPH</v>
          </cell>
          <cell r="DG253">
            <v>0</v>
          </cell>
          <cell r="DK253">
            <v>0</v>
          </cell>
          <cell r="DL253">
            <v>0</v>
          </cell>
          <cell r="DN253">
            <v>0</v>
          </cell>
          <cell r="DP253">
            <v>254105.79999999981</v>
          </cell>
          <cell r="DQ253">
            <v>531070.79999999981</v>
          </cell>
          <cell r="DR253">
            <v>-276965</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T254">
            <v>245</v>
          </cell>
          <cell r="AU254">
            <v>0</v>
          </cell>
          <cell r="AV254">
            <v>0</v>
          </cell>
          <cell r="AW254">
            <v>0</v>
          </cell>
          <cell r="AX254">
            <v>0</v>
          </cell>
          <cell r="AY254">
            <v>0</v>
          </cell>
          <cell r="AZ254">
            <v>493357</v>
          </cell>
          <cell r="BI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v>
          </cell>
          <cell r="E255">
            <v>28998</v>
          </cell>
          <cell r="F255">
            <v>0</v>
          </cell>
          <cell r="G255">
            <v>1876</v>
          </cell>
          <cell r="H255">
            <v>30874</v>
          </cell>
          <cell r="J255">
            <v>1876</v>
          </cell>
          <cell r="K255">
            <v>0</v>
          </cell>
          <cell r="L255">
            <v>1876</v>
          </cell>
          <cell r="N255">
            <v>28998</v>
          </cell>
          <cell r="P255">
            <v>1876</v>
          </cell>
          <cell r="Q255">
            <v>0</v>
          </cell>
          <cell r="R255">
            <v>0</v>
          </cell>
          <cell r="S255">
            <v>0</v>
          </cell>
          <cell r="T255">
            <v>0</v>
          </cell>
          <cell r="U255">
            <v>1876</v>
          </cell>
          <cell r="W255">
            <v>14711.8</v>
          </cell>
          <cell r="AA255">
            <v>246</v>
          </cell>
          <cell r="AB255">
            <v>2</v>
          </cell>
          <cell r="AC255">
            <v>0</v>
          </cell>
          <cell r="AD255">
            <v>0</v>
          </cell>
          <cell r="AE255">
            <v>0</v>
          </cell>
          <cell r="AF255">
            <v>0</v>
          </cell>
          <cell r="AG255">
            <v>28998</v>
          </cell>
          <cell r="AH255">
            <v>0</v>
          </cell>
          <cell r="AI255">
            <v>0</v>
          </cell>
          <cell r="AJ255">
            <v>28998</v>
          </cell>
          <cell r="AK255">
            <v>0</v>
          </cell>
          <cell r="AL255">
            <v>1876</v>
          </cell>
          <cell r="AM255">
            <v>30874</v>
          </cell>
          <cell r="AN255">
            <v>0</v>
          </cell>
          <cell r="AO255">
            <v>0</v>
          </cell>
          <cell r="AP255">
            <v>0</v>
          </cell>
          <cell r="AQ255">
            <v>0</v>
          </cell>
          <cell r="AR255">
            <v>30874</v>
          </cell>
          <cell r="AS255">
            <v>30874</v>
          </cell>
          <cell r="AT255">
            <v>246</v>
          </cell>
          <cell r="AU255">
            <v>0</v>
          </cell>
          <cell r="AV255">
            <v>0</v>
          </cell>
          <cell r="AW255">
            <v>0</v>
          </cell>
          <cell r="AX255">
            <v>0</v>
          </cell>
          <cell r="AY255">
            <v>0</v>
          </cell>
          <cell r="AZ255">
            <v>493357</v>
          </cell>
          <cell r="BI255">
            <v>0</v>
          </cell>
          <cell r="CA255">
            <v>246</v>
          </cell>
          <cell r="CB255">
            <v>246</v>
          </cell>
          <cell r="CC255" t="str">
            <v>READING</v>
          </cell>
          <cell r="CD255">
            <v>28998</v>
          </cell>
          <cell r="CE255">
            <v>40911</v>
          </cell>
          <cell r="CF255">
            <v>0</v>
          </cell>
          <cell r="CG255">
            <v>12835.8</v>
          </cell>
          <cell r="CH255">
            <v>0</v>
          </cell>
          <cell r="CI255">
            <v>0</v>
          </cell>
          <cell r="CJ255">
            <v>12835.8</v>
          </cell>
          <cell r="CK255">
            <v>0</v>
          </cell>
          <cell r="DA255">
            <v>246</v>
          </cell>
          <cell r="DB255" t="str">
            <v>READING</v>
          </cell>
          <cell r="DG255">
            <v>0</v>
          </cell>
          <cell r="DK255">
            <v>0</v>
          </cell>
          <cell r="DL255">
            <v>0</v>
          </cell>
          <cell r="DN255">
            <v>0</v>
          </cell>
          <cell r="DP255">
            <v>0</v>
          </cell>
          <cell r="DQ255">
            <v>0</v>
          </cell>
          <cell r="DR255">
            <v>0</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T256">
            <v>247</v>
          </cell>
          <cell r="AU256">
            <v>0</v>
          </cell>
          <cell r="AV256">
            <v>0</v>
          </cell>
          <cell r="AW256">
            <v>0</v>
          </cell>
          <cell r="AX256">
            <v>0</v>
          </cell>
          <cell r="AY256">
            <v>0</v>
          </cell>
          <cell r="AZ256">
            <v>493357</v>
          </cell>
          <cell r="BI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515</v>
          </cell>
          <cell r="E257">
            <v>8089272</v>
          </cell>
          <cell r="F257">
            <v>0</v>
          </cell>
          <cell r="G257">
            <v>483070</v>
          </cell>
          <cell r="H257">
            <v>8572342</v>
          </cell>
          <cell r="J257">
            <v>483070</v>
          </cell>
          <cell r="K257">
            <v>1303709.8316762086</v>
          </cell>
          <cell r="L257">
            <v>1786779.8316762086</v>
          </cell>
          <cell r="N257">
            <v>6785562.1683237916</v>
          </cell>
          <cell r="P257">
            <v>483070</v>
          </cell>
          <cell r="Q257">
            <v>0</v>
          </cell>
          <cell r="R257">
            <v>0</v>
          </cell>
          <cell r="S257">
            <v>0</v>
          </cell>
          <cell r="T257">
            <v>1303709.8316762086</v>
          </cell>
          <cell r="U257">
            <v>1786779.8316762086</v>
          </cell>
          <cell r="W257">
            <v>2501945.2000000002</v>
          </cell>
          <cell r="AA257">
            <v>248</v>
          </cell>
          <cell r="AB257">
            <v>515</v>
          </cell>
          <cell r="AC257">
            <v>0</v>
          </cell>
          <cell r="AD257">
            <v>0</v>
          </cell>
          <cell r="AE257">
            <v>100</v>
          </cell>
          <cell r="AF257">
            <v>0</v>
          </cell>
          <cell r="AG257">
            <v>8089272</v>
          </cell>
          <cell r="AH257">
            <v>0</v>
          </cell>
          <cell r="AI257">
            <v>0</v>
          </cell>
          <cell r="AJ257">
            <v>8089272</v>
          </cell>
          <cell r="AK257">
            <v>0</v>
          </cell>
          <cell r="AL257">
            <v>483070</v>
          </cell>
          <cell r="AM257">
            <v>8572342</v>
          </cell>
          <cell r="AN257">
            <v>0</v>
          </cell>
          <cell r="AO257">
            <v>0</v>
          </cell>
          <cell r="AP257">
            <v>0</v>
          </cell>
          <cell r="AQ257">
            <v>0</v>
          </cell>
          <cell r="AR257">
            <v>8572342</v>
          </cell>
          <cell r="AS257">
            <v>8474431.0319990087</v>
          </cell>
          <cell r="AT257">
            <v>248</v>
          </cell>
          <cell r="AU257">
            <v>0</v>
          </cell>
          <cell r="AV257">
            <v>0</v>
          </cell>
          <cell r="AW257">
            <v>0</v>
          </cell>
          <cell r="AX257">
            <v>0</v>
          </cell>
          <cell r="AY257">
            <v>0</v>
          </cell>
          <cell r="AZ257">
            <v>493357</v>
          </cell>
          <cell r="BI257">
            <v>0</v>
          </cell>
          <cell r="CA257">
            <v>248</v>
          </cell>
          <cell r="CB257">
            <v>248</v>
          </cell>
          <cell r="CC257" t="str">
            <v>REVERE</v>
          </cell>
          <cell r="CD257">
            <v>8089272</v>
          </cell>
          <cell r="CE257">
            <v>6785436</v>
          </cell>
          <cell r="CF257">
            <v>1303836</v>
          </cell>
          <cell r="CG257">
            <v>496634.39999999997</v>
          </cell>
          <cell r="CH257">
            <v>218404.80000000002</v>
          </cell>
          <cell r="CI257">
            <v>0</v>
          </cell>
          <cell r="CJ257">
            <v>2018875.2</v>
          </cell>
          <cell r="CK257">
            <v>1303709.8316762086</v>
          </cell>
          <cell r="DA257">
            <v>248</v>
          </cell>
          <cell r="DB257" t="str">
            <v>REVERE</v>
          </cell>
          <cell r="DG257">
            <v>0</v>
          </cell>
          <cell r="DK257">
            <v>0</v>
          </cell>
          <cell r="DL257">
            <v>0</v>
          </cell>
          <cell r="DN257">
            <v>0</v>
          </cell>
          <cell r="DP257">
            <v>1303836</v>
          </cell>
          <cell r="DQ257">
            <v>1786906</v>
          </cell>
          <cell r="DR257">
            <v>-483070</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T258">
            <v>249</v>
          </cell>
          <cell r="AU258">
            <v>0</v>
          </cell>
          <cell r="AV258">
            <v>0</v>
          </cell>
          <cell r="AW258">
            <v>0</v>
          </cell>
          <cell r="AX258">
            <v>0</v>
          </cell>
          <cell r="AY258">
            <v>0</v>
          </cell>
          <cell r="AZ258">
            <v>493357</v>
          </cell>
          <cell r="BI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1</v>
          </cell>
          <cell r="E259">
            <v>13811</v>
          </cell>
          <cell r="F259">
            <v>0</v>
          </cell>
          <cell r="G259">
            <v>938</v>
          </cell>
          <cell r="H259">
            <v>14749</v>
          </cell>
          <cell r="J259">
            <v>938</v>
          </cell>
          <cell r="K259">
            <v>13809.66355069205</v>
          </cell>
          <cell r="L259">
            <v>14747.66355069205</v>
          </cell>
          <cell r="N259">
            <v>1.3364493079498061</v>
          </cell>
          <cell r="P259">
            <v>938</v>
          </cell>
          <cell r="Q259">
            <v>0</v>
          </cell>
          <cell r="R259">
            <v>0</v>
          </cell>
          <cell r="S259">
            <v>0</v>
          </cell>
          <cell r="T259">
            <v>13809.66355069205</v>
          </cell>
          <cell r="U259">
            <v>14747.66355069205</v>
          </cell>
          <cell r="W259">
            <v>14749</v>
          </cell>
          <cell r="AA259">
            <v>250</v>
          </cell>
          <cell r="AB259">
            <v>1</v>
          </cell>
          <cell r="AC259">
            <v>0</v>
          </cell>
          <cell r="AD259">
            <v>0</v>
          </cell>
          <cell r="AE259">
            <v>0</v>
          </cell>
          <cell r="AF259">
            <v>0</v>
          </cell>
          <cell r="AG259">
            <v>13811</v>
          </cell>
          <cell r="AH259">
            <v>0</v>
          </cell>
          <cell r="AI259">
            <v>0</v>
          </cell>
          <cell r="AJ259">
            <v>13811</v>
          </cell>
          <cell r="AK259">
            <v>0</v>
          </cell>
          <cell r="AL259">
            <v>938</v>
          </cell>
          <cell r="AM259">
            <v>14749</v>
          </cell>
          <cell r="AN259">
            <v>0</v>
          </cell>
          <cell r="AO259">
            <v>0</v>
          </cell>
          <cell r="AP259">
            <v>0</v>
          </cell>
          <cell r="AQ259">
            <v>0</v>
          </cell>
          <cell r="AR259">
            <v>14749</v>
          </cell>
          <cell r="AS259">
            <v>14652.455094486844</v>
          </cell>
          <cell r="AT259">
            <v>250</v>
          </cell>
          <cell r="AU259">
            <v>0</v>
          </cell>
          <cell r="AV259">
            <v>0</v>
          </cell>
          <cell r="AW259">
            <v>0</v>
          </cell>
          <cell r="AX259">
            <v>0</v>
          </cell>
          <cell r="AY259">
            <v>0</v>
          </cell>
          <cell r="AZ259">
            <v>493357</v>
          </cell>
          <cell r="BI259">
            <v>0</v>
          </cell>
          <cell r="CA259">
            <v>250</v>
          </cell>
          <cell r="CB259">
            <v>250</v>
          </cell>
          <cell r="CC259" t="str">
            <v>ROCHESTER</v>
          </cell>
          <cell r="CD259">
            <v>13811</v>
          </cell>
          <cell r="CE259">
            <v>0</v>
          </cell>
          <cell r="CF259">
            <v>13811</v>
          </cell>
          <cell r="CG259">
            <v>0</v>
          </cell>
          <cell r="CH259">
            <v>0</v>
          </cell>
          <cell r="CI259">
            <v>0</v>
          </cell>
          <cell r="CJ259">
            <v>13811</v>
          </cell>
          <cell r="CK259">
            <v>13809.66355069205</v>
          </cell>
          <cell r="DA259">
            <v>250</v>
          </cell>
          <cell r="DB259" t="str">
            <v>ROCHESTER</v>
          </cell>
          <cell r="DG259">
            <v>0</v>
          </cell>
          <cell r="DK259">
            <v>0</v>
          </cell>
          <cell r="DL259">
            <v>0</v>
          </cell>
          <cell r="DN259">
            <v>0</v>
          </cell>
          <cell r="DP259">
            <v>13811</v>
          </cell>
          <cell r="DQ259">
            <v>14749</v>
          </cell>
          <cell r="DR259">
            <v>-938</v>
          </cell>
          <cell r="DT259">
            <v>0</v>
          </cell>
          <cell r="EC259">
            <v>-250</v>
          </cell>
        </row>
        <row r="260">
          <cell r="A260">
            <v>251</v>
          </cell>
          <cell r="B260">
            <v>251</v>
          </cell>
          <cell r="C260" t="str">
            <v>ROCKLAND</v>
          </cell>
          <cell r="D260">
            <v>107</v>
          </cell>
          <cell r="E260">
            <v>1564447</v>
          </cell>
          <cell r="F260">
            <v>0</v>
          </cell>
          <cell r="G260">
            <v>100366</v>
          </cell>
          <cell r="H260">
            <v>1664813</v>
          </cell>
          <cell r="J260">
            <v>100366</v>
          </cell>
          <cell r="K260">
            <v>208919.78149892093</v>
          </cell>
          <cell r="L260">
            <v>309285.78149892093</v>
          </cell>
          <cell r="N260">
            <v>1355527.2185010791</v>
          </cell>
          <cell r="P260">
            <v>100366</v>
          </cell>
          <cell r="Q260">
            <v>0</v>
          </cell>
          <cell r="R260">
            <v>0</v>
          </cell>
          <cell r="S260">
            <v>0</v>
          </cell>
          <cell r="T260">
            <v>208919.78149892093</v>
          </cell>
          <cell r="U260">
            <v>309285.78149892093</v>
          </cell>
          <cell r="W260">
            <v>332517.2</v>
          </cell>
          <cell r="AA260">
            <v>251</v>
          </cell>
          <cell r="AB260">
            <v>107</v>
          </cell>
          <cell r="AC260">
            <v>0</v>
          </cell>
          <cell r="AD260">
            <v>0</v>
          </cell>
          <cell r="AE260">
            <v>0</v>
          </cell>
          <cell r="AF260">
            <v>0</v>
          </cell>
          <cell r="AG260">
            <v>1564447</v>
          </cell>
          <cell r="AH260">
            <v>0</v>
          </cell>
          <cell r="AI260">
            <v>0</v>
          </cell>
          <cell r="AJ260">
            <v>1564447</v>
          </cell>
          <cell r="AK260">
            <v>0</v>
          </cell>
          <cell r="AL260">
            <v>100366</v>
          </cell>
          <cell r="AM260">
            <v>1664813</v>
          </cell>
          <cell r="AN260">
            <v>0</v>
          </cell>
          <cell r="AO260">
            <v>0</v>
          </cell>
          <cell r="AP260">
            <v>0</v>
          </cell>
          <cell r="AQ260">
            <v>0</v>
          </cell>
          <cell r="AR260">
            <v>1664813</v>
          </cell>
          <cell r="AS260">
            <v>1648828.27</v>
          </cell>
          <cell r="AT260">
            <v>251</v>
          </cell>
          <cell r="AU260">
            <v>0</v>
          </cell>
          <cell r="AV260">
            <v>0</v>
          </cell>
          <cell r="AW260">
            <v>0</v>
          </cell>
          <cell r="AX260">
            <v>0</v>
          </cell>
          <cell r="AY260">
            <v>0</v>
          </cell>
          <cell r="AZ260">
            <v>493357</v>
          </cell>
          <cell r="BI260">
            <v>0</v>
          </cell>
          <cell r="CA260">
            <v>251</v>
          </cell>
          <cell r="CB260">
            <v>251</v>
          </cell>
          <cell r="CC260" t="str">
            <v>ROCKLAND</v>
          </cell>
          <cell r="CD260">
            <v>1564447</v>
          </cell>
          <cell r="CE260">
            <v>1355507</v>
          </cell>
          <cell r="CF260">
            <v>208940</v>
          </cell>
          <cell r="CG260">
            <v>0</v>
          </cell>
          <cell r="CH260">
            <v>23211.200000000001</v>
          </cell>
          <cell r="CI260">
            <v>0</v>
          </cell>
          <cell r="CJ260">
            <v>232151.2</v>
          </cell>
          <cell r="CK260">
            <v>208919.78149892093</v>
          </cell>
          <cell r="DA260">
            <v>251</v>
          </cell>
          <cell r="DB260" t="str">
            <v>ROCKLAND</v>
          </cell>
          <cell r="DG260">
            <v>0</v>
          </cell>
          <cell r="DK260">
            <v>0</v>
          </cell>
          <cell r="DL260">
            <v>0</v>
          </cell>
          <cell r="DN260">
            <v>0</v>
          </cell>
          <cell r="DP260">
            <v>208940</v>
          </cell>
          <cell r="DQ260">
            <v>309306</v>
          </cell>
          <cell r="DR260">
            <v>-100366</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T261">
            <v>252</v>
          </cell>
          <cell r="AU261">
            <v>0</v>
          </cell>
          <cell r="AV261">
            <v>0</v>
          </cell>
          <cell r="AW261">
            <v>0</v>
          </cell>
          <cell r="AX261">
            <v>0</v>
          </cell>
          <cell r="AY261">
            <v>0</v>
          </cell>
          <cell r="AZ261">
            <v>493357</v>
          </cell>
          <cell r="BI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2</v>
          </cell>
          <cell r="E262">
            <v>63380</v>
          </cell>
          <cell r="F262">
            <v>0</v>
          </cell>
          <cell r="G262">
            <v>1876</v>
          </cell>
          <cell r="H262">
            <v>65256</v>
          </cell>
          <cell r="J262">
            <v>1876</v>
          </cell>
          <cell r="K262">
            <v>37617.359527954934</v>
          </cell>
          <cell r="L262">
            <v>39493.359527954934</v>
          </cell>
          <cell r="N262">
            <v>25762.640472045066</v>
          </cell>
          <cell r="P262">
            <v>1876</v>
          </cell>
          <cell r="Q262">
            <v>0</v>
          </cell>
          <cell r="R262">
            <v>0</v>
          </cell>
          <cell r="S262">
            <v>0</v>
          </cell>
          <cell r="T262">
            <v>37617.359527954934</v>
          </cell>
          <cell r="U262">
            <v>39493.359527954934</v>
          </cell>
          <cell r="W262">
            <v>39497</v>
          </cell>
          <cell r="AA262">
            <v>253</v>
          </cell>
          <cell r="AB262">
            <v>2</v>
          </cell>
          <cell r="AC262">
            <v>0</v>
          </cell>
          <cell r="AD262">
            <v>0</v>
          </cell>
          <cell r="AE262">
            <v>0</v>
          </cell>
          <cell r="AF262">
            <v>0</v>
          </cell>
          <cell r="AG262">
            <v>63380</v>
          </cell>
          <cell r="AH262">
            <v>0</v>
          </cell>
          <cell r="AI262">
            <v>0</v>
          </cell>
          <cell r="AJ262">
            <v>63380</v>
          </cell>
          <cell r="AK262">
            <v>0</v>
          </cell>
          <cell r="AL262">
            <v>1876</v>
          </cell>
          <cell r="AM262">
            <v>65256</v>
          </cell>
          <cell r="AN262">
            <v>0</v>
          </cell>
          <cell r="AO262">
            <v>0</v>
          </cell>
          <cell r="AP262">
            <v>0</v>
          </cell>
          <cell r="AQ262">
            <v>0</v>
          </cell>
          <cell r="AR262">
            <v>65256</v>
          </cell>
          <cell r="AS262">
            <v>65478</v>
          </cell>
          <cell r="AT262">
            <v>253</v>
          </cell>
          <cell r="AU262">
            <v>0</v>
          </cell>
          <cell r="AV262">
            <v>0</v>
          </cell>
          <cell r="AW262">
            <v>0</v>
          </cell>
          <cell r="AX262">
            <v>0</v>
          </cell>
          <cell r="AY262">
            <v>0</v>
          </cell>
          <cell r="AZ262">
            <v>493357</v>
          </cell>
          <cell r="BI262">
            <v>0</v>
          </cell>
          <cell r="CA262">
            <v>253</v>
          </cell>
          <cell r="CB262">
            <v>253</v>
          </cell>
          <cell r="CC262" t="str">
            <v>ROWE</v>
          </cell>
          <cell r="CD262">
            <v>63380</v>
          </cell>
          <cell r="CE262">
            <v>25759</v>
          </cell>
          <cell r="CF262">
            <v>37621</v>
          </cell>
          <cell r="CG262">
            <v>0</v>
          </cell>
          <cell r="CH262">
            <v>0</v>
          </cell>
          <cell r="CI262">
            <v>0</v>
          </cell>
          <cell r="CJ262">
            <v>37621</v>
          </cell>
          <cell r="CK262">
            <v>37617.359527954934</v>
          </cell>
          <cell r="DA262">
            <v>253</v>
          </cell>
          <cell r="DB262" t="str">
            <v>ROWE</v>
          </cell>
          <cell r="DG262">
            <v>0</v>
          </cell>
          <cell r="DK262">
            <v>0</v>
          </cell>
          <cell r="DL262">
            <v>0</v>
          </cell>
          <cell r="DN262">
            <v>0</v>
          </cell>
          <cell r="DP262">
            <v>37621</v>
          </cell>
          <cell r="DQ262">
            <v>39497</v>
          </cell>
          <cell r="DR262">
            <v>-1876</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T263">
            <v>254</v>
          </cell>
          <cell r="AU263">
            <v>0</v>
          </cell>
          <cell r="AV263">
            <v>0</v>
          </cell>
          <cell r="AW263">
            <v>0</v>
          </cell>
          <cell r="AX263">
            <v>0</v>
          </cell>
          <cell r="AY263">
            <v>0</v>
          </cell>
          <cell r="AZ263">
            <v>493357</v>
          </cell>
          <cell r="BI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T264">
            <v>255</v>
          </cell>
          <cell r="AU264">
            <v>0</v>
          </cell>
          <cell r="AV264">
            <v>0</v>
          </cell>
          <cell r="AW264">
            <v>0</v>
          </cell>
          <cell r="AX264">
            <v>0</v>
          </cell>
          <cell r="AY264">
            <v>0</v>
          </cell>
          <cell r="AZ264">
            <v>493357</v>
          </cell>
          <cell r="BI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T265">
            <v>256</v>
          </cell>
          <cell r="AU265">
            <v>0</v>
          </cell>
          <cell r="AV265">
            <v>0</v>
          </cell>
          <cell r="AW265">
            <v>0</v>
          </cell>
          <cell r="AX265">
            <v>0</v>
          </cell>
          <cell r="AY265">
            <v>0</v>
          </cell>
          <cell r="AZ265">
            <v>493357</v>
          </cell>
          <cell r="BI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T266">
            <v>257</v>
          </cell>
          <cell r="AU266">
            <v>0</v>
          </cell>
          <cell r="AV266">
            <v>0</v>
          </cell>
          <cell r="AW266">
            <v>0</v>
          </cell>
          <cell r="AX266">
            <v>0</v>
          </cell>
          <cell r="AY266">
            <v>0</v>
          </cell>
          <cell r="AZ266">
            <v>493357</v>
          </cell>
          <cell r="BI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469</v>
          </cell>
          <cell r="E267">
            <v>7203921.4623122206</v>
          </cell>
          <cell r="F267">
            <v>0</v>
          </cell>
          <cell r="G267">
            <v>418964</v>
          </cell>
          <cell r="H267">
            <v>7622885.4623122206</v>
          </cell>
          <cell r="J267">
            <v>418964</v>
          </cell>
          <cell r="K267">
            <v>153455.61143298316</v>
          </cell>
          <cell r="L267">
            <v>572419.61143298319</v>
          </cell>
          <cell r="N267">
            <v>7050465.8508792371</v>
          </cell>
          <cell r="P267">
            <v>439922</v>
          </cell>
          <cell r="Q267">
            <v>22.346375758707598</v>
          </cell>
          <cell r="R267">
            <v>380567.5376877794</v>
          </cell>
          <cell r="S267">
            <v>20958</v>
          </cell>
          <cell r="T267">
            <v>153455.61143298316</v>
          </cell>
          <cell r="U267">
            <v>952987.14912076259</v>
          </cell>
          <cell r="W267">
            <v>1264641</v>
          </cell>
          <cell r="AA267">
            <v>258</v>
          </cell>
          <cell r="AB267">
            <v>469</v>
          </cell>
          <cell r="AC267">
            <v>0</v>
          </cell>
          <cell r="AD267">
            <v>0</v>
          </cell>
          <cell r="AE267">
            <v>161</v>
          </cell>
          <cell r="AF267">
            <v>22.346375758707598</v>
          </cell>
          <cell r="AG267">
            <v>7563531</v>
          </cell>
          <cell r="AH267">
            <v>359609.5376877794</v>
          </cell>
          <cell r="AI267">
            <v>0</v>
          </cell>
          <cell r="AJ267">
            <v>7203921.4623122206</v>
          </cell>
          <cell r="AK267">
            <v>0</v>
          </cell>
          <cell r="AL267">
            <v>418964</v>
          </cell>
          <cell r="AM267">
            <v>7622885.4623122206</v>
          </cell>
          <cell r="AN267">
            <v>359609.5376877794</v>
          </cell>
          <cell r="AO267">
            <v>0</v>
          </cell>
          <cell r="AP267">
            <v>20958</v>
          </cell>
          <cell r="AQ267">
            <v>380567.5376877794</v>
          </cell>
          <cell r="AR267">
            <v>8003453</v>
          </cell>
          <cell r="AS267">
            <v>7875148.6699999981</v>
          </cell>
          <cell r="AT267">
            <v>258</v>
          </cell>
          <cell r="AU267">
            <v>22.346375758707598</v>
          </cell>
          <cell r="AV267">
            <v>359609.5376877794</v>
          </cell>
          <cell r="AW267">
            <v>0</v>
          </cell>
          <cell r="AX267">
            <v>20958</v>
          </cell>
          <cell r="AY267">
            <v>380567.5376877794</v>
          </cell>
          <cell r="AZ267">
            <v>493357</v>
          </cell>
          <cell r="BI267">
            <v>1</v>
          </cell>
          <cell r="CA267">
            <v>258</v>
          </cell>
          <cell r="CB267">
            <v>258</v>
          </cell>
          <cell r="CC267" t="str">
            <v>SALEM</v>
          </cell>
          <cell r="CD267">
            <v>7203921.4623122206</v>
          </cell>
          <cell r="CE267">
            <v>7050451</v>
          </cell>
          <cell r="CF267">
            <v>153470.4623122206</v>
          </cell>
          <cell r="CG267">
            <v>234107.4</v>
          </cell>
          <cell r="CH267">
            <v>77531.600000000006</v>
          </cell>
          <cell r="CI267">
            <v>0</v>
          </cell>
          <cell r="CJ267">
            <v>465109.4623122206</v>
          </cell>
          <cell r="CK267">
            <v>153455.61143298316</v>
          </cell>
          <cell r="DA267">
            <v>258</v>
          </cell>
          <cell r="DB267" t="str">
            <v>SALEM</v>
          </cell>
          <cell r="DG267">
            <v>0</v>
          </cell>
          <cell r="DK267">
            <v>0</v>
          </cell>
          <cell r="DL267">
            <v>0</v>
          </cell>
          <cell r="DN267">
            <v>0</v>
          </cell>
          <cell r="DP267">
            <v>153470.4623122206</v>
          </cell>
          <cell r="DQ267">
            <v>572434.4623122206</v>
          </cell>
          <cell r="DR267">
            <v>-418964</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T268">
            <v>259</v>
          </cell>
          <cell r="AU268">
            <v>0</v>
          </cell>
          <cell r="AV268">
            <v>0</v>
          </cell>
          <cell r="AW268">
            <v>0</v>
          </cell>
          <cell r="AX268">
            <v>0</v>
          </cell>
          <cell r="AY268">
            <v>0</v>
          </cell>
          <cell r="AZ268">
            <v>493357</v>
          </cell>
          <cell r="BI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T269">
            <v>260</v>
          </cell>
          <cell r="AU269">
            <v>0</v>
          </cell>
          <cell r="AV269">
            <v>0</v>
          </cell>
          <cell r="AW269">
            <v>0</v>
          </cell>
          <cell r="AX269">
            <v>0</v>
          </cell>
          <cell r="AY269">
            <v>0</v>
          </cell>
          <cell r="AZ269">
            <v>493357</v>
          </cell>
          <cell r="BI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200</v>
          </cell>
          <cell r="E270">
            <v>3722148</v>
          </cell>
          <cell r="F270">
            <v>0</v>
          </cell>
          <cell r="G270">
            <v>187600</v>
          </cell>
          <cell r="H270">
            <v>3909748</v>
          </cell>
          <cell r="J270">
            <v>187600</v>
          </cell>
          <cell r="K270">
            <v>69370.286594479927</v>
          </cell>
          <cell r="L270">
            <v>256970.28659447993</v>
          </cell>
          <cell r="N270">
            <v>3652777.7134055202</v>
          </cell>
          <cell r="P270">
            <v>187600</v>
          </cell>
          <cell r="Q270">
            <v>0</v>
          </cell>
          <cell r="R270">
            <v>0</v>
          </cell>
          <cell r="S270">
            <v>0</v>
          </cell>
          <cell r="T270">
            <v>69370.286594479927</v>
          </cell>
          <cell r="U270">
            <v>256970.28659447993</v>
          </cell>
          <cell r="W270">
            <v>396085.80000000005</v>
          </cell>
          <cell r="AA270">
            <v>261</v>
          </cell>
          <cell r="AB270">
            <v>200</v>
          </cell>
          <cell r="AC270">
            <v>0</v>
          </cell>
          <cell r="AD270">
            <v>0</v>
          </cell>
          <cell r="AE270">
            <v>0</v>
          </cell>
          <cell r="AF270">
            <v>0</v>
          </cell>
          <cell r="AG270">
            <v>3722148</v>
          </cell>
          <cell r="AH270">
            <v>0</v>
          </cell>
          <cell r="AI270">
            <v>0</v>
          </cell>
          <cell r="AJ270">
            <v>3722148</v>
          </cell>
          <cell r="AK270">
            <v>0</v>
          </cell>
          <cell r="AL270">
            <v>187600</v>
          </cell>
          <cell r="AM270">
            <v>3909748</v>
          </cell>
          <cell r="AN270">
            <v>0</v>
          </cell>
          <cell r="AO270">
            <v>0</v>
          </cell>
          <cell r="AP270">
            <v>0</v>
          </cell>
          <cell r="AQ270">
            <v>0</v>
          </cell>
          <cell r="AR270">
            <v>3909748</v>
          </cell>
          <cell r="AS270">
            <v>3908988</v>
          </cell>
          <cell r="AT270">
            <v>261</v>
          </cell>
          <cell r="AU270">
            <v>0</v>
          </cell>
          <cell r="AV270">
            <v>0</v>
          </cell>
          <cell r="AW270">
            <v>0</v>
          </cell>
          <cell r="AX270">
            <v>0</v>
          </cell>
          <cell r="AY270">
            <v>0</v>
          </cell>
          <cell r="AZ270">
            <v>493357</v>
          </cell>
          <cell r="BI270">
            <v>0</v>
          </cell>
          <cell r="CA270">
            <v>261</v>
          </cell>
          <cell r="CB270">
            <v>261</v>
          </cell>
          <cell r="CC270" t="str">
            <v>SANDWICH</v>
          </cell>
          <cell r="CD270">
            <v>3722148</v>
          </cell>
          <cell r="CE270">
            <v>3652771</v>
          </cell>
          <cell r="CF270">
            <v>69377</v>
          </cell>
          <cell r="CG270">
            <v>0</v>
          </cell>
          <cell r="CH270">
            <v>139108.80000000002</v>
          </cell>
          <cell r="CI270">
            <v>0</v>
          </cell>
          <cell r="CJ270">
            <v>208485.80000000002</v>
          </cell>
          <cell r="CK270">
            <v>69370.286594479927</v>
          </cell>
          <cell r="DA270">
            <v>261</v>
          </cell>
          <cell r="DB270" t="str">
            <v>SANDWICH</v>
          </cell>
          <cell r="DG270">
            <v>0</v>
          </cell>
          <cell r="DK270">
            <v>0</v>
          </cell>
          <cell r="DL270">
            <v>0</v>
          </cell>
          <cell r="DN270">
            <v>0</v>
          </cell>
          <cell r="DP270">
            <v>69377</v>
          </cell>
          <cell r="DQ270">
            <v>256977</v>
          </cell>
          <cell r="DR270">
            <v>-187600</v>
          </cell>
          <cell r="DT270">
            <v>0</v>
          </cell>
          <cell r="EC270">
            <v>-261</v>
          </cell>
        </row>
        <row r="271">
          <cell r="A271">
            <v>262</v>
          </cell>
          <cell r="B271">
            <v>262</v>
          </cell>
          <cell r="C271" t="str">
            <v>SAUGUS</v>
          </cell>
          <cell r="D271">
            <v>226</v>
          </cell>
          <cell r="E271">
            <v>3685381</v>
          </cell>
          <cell r="F271">
            <v>0</v>
          </cell>
          <cell r="G271">
            <v>211988</v>
          </cell>
          <cell r="H271">
            <v>3897369</v>
          </cell>
          <cell r="J271">
            <v>211988</v>
          </cell>
          <cell r="K271">
            <v>286851.23957417888</v>
          </cell>
          <cell r="L271">
            <v>498839.23957417888</v>
          </cell>
          <cell r="N271">
            <v>3398529.7604258209</v>
          </cell>
          <cell r="P271">
            <v>211988</v>
          </cell>
          <cell r="Q271">
            <v>0</v>
          </cell>
          <cell r="R271">
            <v>0</v>
          </cell>
          <cell r="S271">
            <v>0</v>
          </cell>
          <cell r="T271">
            <v>286851.23957417888</v>
          </cell>
          <cell r="U271">
            <v>498839.23957417888</v>
          </cell>
          <cell r="W271">
            <v>785661</v>
          </cell>
          <cell r="AA271">
            <v>262</v>
          </cell>
          <cell r="AB271">
            <v>226</v>
          </cell>
          <cell r="AC271">
            <v>0</v>
          </cell>
          <cell r="AD271">
            <v>0</v>
          </cell>
          <cell r="AE271">
            <v>31</v>
          </cell>
          <cell r="AF271">
            <v>0</v>
          </cell>
          <cell r="AG271">
            <v>3685381</v>
          </cell>
          <cell r="AH271">
            <v>0</v>
          </cell>
          <cell r="AI271">
            <v>0</v>
          </cell>
          <cell r="AJ271">
            <v>3685381</v>
          </cell>
          <cell r="AK271">
            <v>0</v>
          </cell>
          <cell r="AL271">
            <v>211988</v>
          </cell>
          <cell r="AM271">
            <v>3897369</v>
          </cell>
          <cell r="AN271">
            <v>0</v>
          </cell>
          <cell r="AO271">
            <v>0</v>
          </cell>
          <cell r="AP271">
            <v>0</v>
          </cell>
          <cell r="AQ271">
            <v>0</v>
          </cell>
          <cell r="AR271">
            <v>3897369</v>
          </cell>
          <cell r="AS271">
            <v>3896089</v>
          </cell>
          <cell r="AT271">
            <v>262</v>
          </cell>
          <cell r="AU271">
            <v>0</v>
          </cell>
          <cell r="AV271">
            <v>0</v>
          </cell>
          <cell r="AW271">
            <v>0</v>
          </cell>
          <cell r="AX271">
            <v>0</v>
          </cell>
          <cell r="AY271">
            <v>0</v>
          </cell>
          <cell r="AZ271">
            <v>493357</v>
          </cell>
          <cell r="BI271">
            <v>0</v>
          </cell>
          <cell r="CA271">
            <v>262</v>
          </cell>
          <cell r="CB271">
            <v>262</v>
          </cell>
          <cell r="CC271" t="str">
            <v>SAUGUS</v>
          </cell>
          <cell r="CD271">
            <v>3685381</v>
          </cell>
          <cell r="CE271">
            <v>3398502</v>
          </cell>
          <cell r="CF271">
            <v>286879</v>
          </cell>
          <cell r="CG271">
            <v>43498.799999999996</v>
          </cell>
          <cell r="CH271">
            <v>243295.2</v>
          </cell>
          <cell r="CI271">
            <v>0</v>
          </cell>
          <cell r="CJ271">
            <v>573673</v>
          </cell>
          <cell r="CK271">
            <v>286851.23957417888</v>
          </cell>
          <cell r="DA271">
            <v>262</v>
          </cell>
          <cell r="DB271" t="str">
            <v>SAUGUS</v>
          </cell>
          <cell r="DG271">
            <v>0</v>
          </cell>
          <cell r="DK271">
            <v>0</v>
          </cell>
          <cell r="DL271">
            <v>0</v>
          </cell>
          <cell r="DN271">
            <v>0</v>
          </cell>
          <cell r="DP271">
            <v>286879</v>
          </cell>
          <cell r="DQ271">
            <v>498867</v>
          </cell>
          <cell r="DR271">
            <v>-211988</v>
          </cell>
          <cell r="DT271">
            <v>0</v>
          </cell>
          <cell r="EC271">
            <v>-262</v>
          </cell>
        </row>
        <row r="272">
          <cell r="A272">
            <v>263</v>
          </cell>
          <cell r="B272">
            <v>263</v>
          </cell>
          <cell r="C272" t="str">
            <v>SAVOY</v>
          </cell>
          <cell r="D272">
            <v>2</v>
          </cell>
          <cell r="E272">
            <v>41190</v>
          </cell>
          <cell r="F272">
            <v>0</v>
          </cell>
          <cell r="G272">
            <v>1876</v>
          </cell>
          <cell r="H272">
            <v>43066</v>
          </cell>
          <cell r="J272">
            <v>1876</v>
          </cell>
          <cell r="K272">
            <v>0</v>
          </cell>
          <cell r="L272">
            <v>1876</v>
          </cell>
          <cell r="N272">
            <v>41190</v>
          </cell>
          <cell r="P272">
            <v>1876</v>
          </cell>
          <cell r="Q272">
            <v>0</v>
          </cell>
          <cell r="R272">
            <v>0</v>
          </cell>
          <cell r="S272">
            <v>0</v>
          </cell>
          <cell r="T272">
            <v>0</v>
          </cell>
          <cell r="U272">
            <v>1876</v>
          </cell>
          <cell r="W272">
            <v>6653.2</v>
          </cell>
          <cell r="AA272">
            <v>263</v>
          </cell>
          <cell r="AB272">
            <v>2</v>
          </cell>
          <cell r="AC272">
            <v>0</v>
          </cell>
          <cell r="AD272">
            <v>0</v>
          </cell>
          <cell r="AE272">
            <v>0</v>
          </cell>
          <cell r="AF272">
            <v>0</v>
          </cell>
          <cell r="AG272">
            <v>41190</v>
          </cell>
          <cell r="AH272">
            <v>0</v>
          </cell>
          <cell r="AI272">
            <v>0</v>
          </cell>
          <cell r="AJ272">
            <v>41190</v>
          </cell>
          <cell r="AK272">
            <v>0</v>
          </cell>
          <cell r="AL272">
            <v>1876</v>
          </cell>
          <cell r="AM272">
            <v>43066</v>
          </cell>
          <cell r="AN272">
            <v>0</v>
          </cell>
          <cell r="AO272">
            <v>0</v>
          </cell>
          <cell r="AP272">
            <v>0</v>
          </cell>
          <cell r="AQ272">
            <v>0</v>
          </cell>
          <cell r="AR272">
            <v>43066</v>
          </cell>
          <cell r="AS272">
            <v>40537.96</v>
          </cell>
          <cell r="AT272">
            <v>263</v>
          </cell>
          <cell r="AU272">
            <v>0</v>
          </cell>
          <cell r="AV272">
            <v>0</v>
          </cell>
          <cell r="AW272">
            <v>0</v>
          </cell>
          <cell r="AX272">
            <v>0</v>
          </cell>
          <cell r="AY272">
            <v>0</v>
          </cell>
          <cell r="AZ272">
            <v>493357</v>
          </cell>
          <cell r="BI272">
            <v>0</v>
          </cell>
          <cell r="CA272">
            <v>263</v>
          </cell>
          <cell r="CB272">
            <v>263</v>
          </cell>
          <cell r="CC272" t="str">
            <v>SAVOY</v>
          </cell>
          <cell r="CD272">
            <v>41190</v>
          </cell>
          <cell r="CE272">
            <v>45024</v>
          </cell>
          <cell r="CF272">
            <v>0</v>
          </cell>
          <cell r="CG272">
            <v>4777.2</v>
          </cell>
          <cell r="CH272">
            <v>0</v>
          </cell>
          <cell r="CI272">
            <v>0</v>
          </cell>
          <cell r="CJ272">
            <v>4777.2</v>
          </cell>
          <cell r="CK272">
            <v>0</v>
          </cell>
          <cell r="DA272">
            <v>263</v>
          </cell>
          <cell r="DB272" t="str">
            <v>SAVOY</v>
          </cell>
          <cell r="DG272">
            <v>0</v>
          </cell>
          <cell r="DK272">
            <v>0</v>
          </cell>
          <cell r="DL272">
            <v>0</v>
          </cell>
          <cell r="DN272">
            <v>0</v>
          </cell>
          <cell r="DP272">
            <v>0</v>
          </cell>
          <cell r="DQ272">
            <v>0</v>
          </cell>
          <cell r="DR272">
            <v>0</v>
          </cell>
          <cell r="DT272">
            <v>0</v>
          </cell>
          <cell r="EC272">
            <v>-263</v>
          </cell>
        </row>
        <row r="273">
          <cell r="A273">
            <v>264</v>
          </cell>
          <cell r="B273">
            <v>264</v>
          </cell>
          <cell r="C273" t="str">
            <v>SCITUATE</v>
          </cell>
          <cell r="D273">
            <v>17</v>
          </cell>
          <cell r="E273">
            <v>260389</v>
          </cell>
          <cell r="F273">
            <v>0</v>
          </cell>
          <cell r="G273">
            <v>15946</v>
          </cell>
          <cell r="H273">
            <v>276335</v>
          </cell>
          <cell r="J273">
            <v>15946</v>
          </cell>
          <cell r="K273">
            <v>0</v>
          </cell>
          <cell r="L273">
            <v>15946</v>
          </cell>
          <cell r="N273">
            <v>260389</v>
          </cell>
          <cell r="P273">
            <v>15946</v>
          </cell>
          <cell r="Q273">
            <v>0</v>
          </cell>
          <cell r="R273">
            <v>0</v>
          </cell>
          <cell r="S273">
            <v>0</v>
          </cell>
          <cell r="T273">
            <v>0</v>
          </cell>
          <cell r="U273">
            <v>15946</v>
          </cell>
          <cell r="W273">
            <v>25756</v>
          </cell>
          <cell r="AA273">
            <v>264</v>
          </cell>
          <cell r="AB273">
            <v>17</v>
          </cell>
          <cell r="AC273">
            <v>0</v>
          </cell>
          <cell r="AD273">
            <v>0</v>
          </cell>
          <cell r="AE273">
            <v>0</v>
          </cell>
          <cell r="AF273">
            <v>0</v>
          </cell>
          <cell r="AG273">
            <v>260389</v>
          </cell>
          <cell r="AH273">
            <v>0</v>
          </cell>
          <cell r="AI273">
            <v>0</v>
          </cell>
          <cell r="AJ273">
            <v>260389</v>
          </cell>
          <cell r="AK273">
            <v>0</v>
          </cell>
          <cell r="AL273">
            <v>15946</v>
          </cell>
          <cell r="AM273">
            <v>276335</v>
          </cell>
          <cell r="AN273">
            <v>0</v>
          </cell>
          <cell r="AO273">
            <v>0</v>
          </cell>
          <cell r="AP273">
            <v>0</v>
          </cell>
          <cell r="AQ273">
            <v>0</v>
          </cell>
          <cell r="AR273">
            <v>276335</v>
          </cell>
          <cell r="AS273">
            <v>276335</v>
          </cell>
          <cell r="AT273">
            <v>264</v>
          </cell>
          <cell r="AU273">
            <v>0</v>
          </cell>
          <cell r="AV273">
            <v>0</v>
          </cell>
          <cell r="AW273">
            <v>0</v>
          </cell>
          <cell r="AX273">
            <v>0</v>
          </cell>
          <cell r="AY273">
            <v>0</v>
          </cell>
          <cell r="AZ273">
            <v>493357</v>
          </cell>
          <cell r="BI273">
            <v>0</v>
          </cell>
          <cell r="CA273">
            <v>264</v>
          </cell>
          <cell r="CB273">
            <v>264</v>
          </cell>
          <cell r="CC273" t="str">
            <v>SCITUATE</v>
          </cell>
          <cell r="CD273">
            <v>260389</v>
          </cell>
          <cell r="CE273">
            <v>267980</v>
          </cell>
          <cell r="CF273">
            <v>0</v>
          </cell>
          <cell r="CG273">
            <v>9810</v>
          </cell>
          <cell r="CH273">
            <v>0</v>
          </cell>
          <cell r="CI273">
            <v>0</v>
          </cell>
          <cell r="CJ273">
            <v>9810</v>
          </cell>
          <cell r="CK273">
            <v>0</v>
          </cell>
          <cell r="DA273">
            <v>264</v>
          </cell>
          <cell r="DB273" t="str">
            <v>SCITUATE</v>
          </cell>
          <cell r="DG273">
            <v>0</v>
          </cell>
          <cell r="DK273">
            <v>0</v>
          </cell>
          <cell r="DL273">
            <v>0</v>
          </cell>
          <cell r="DN273">
            <v>0</v>
          </cell>
          <cell r="DP273">
            <v>0</v>
          </cell>
          <cell r="DQ273">
            <v>8355</v>
          </cell>
          <cell r="DR273">
            <v>-8355</v>
          </cell>
          <cell r="DT273">
            <v>0</v>
          </cell>
          <cell r="EC273">
            <v>-264</v>
          </cell>
        </row>
        <row r="274">
          <cell r="A274">
            <v>265</v>
          </cell>
          <cell r="B274">
            <v>265</v>
          </cell>
          <cell r="C274" t="str">
            <v>SEEKONK</v>
          </cell>
          <cell r="D274">
            <v>3</v>
          </cell>
          <cell r="E274">
            <v>66532</v>
          </cell>
          <cell r="F274">
            <v>0</v>
          </cell>
          <cell r="G274">
            <v>2814</v>
          </cell>
          <cell r="H274">
            <v>69346</v>
          </cell>
          <cell r="J274">
            <v>2814</v>
          </cell>
          <cell r="K274">
            <v>11640.873438357601</v>
          </cell>
          <cell r="L274">
            <v>14454.873438357601</v>
          </cell>
          <cell r="N274">
            <v>54891.126561642399</v>
          </cell>
          <cell r="P274">
            <v>2814</v>
          </cell>
          <cell r="Q274">
            <v>0</v>
          </cell>
          <cell r="R274">
            <v>0</v>
          </cell>
          <cell r="S274">
            <v>0</v>
          </cell>
          <cell r="T274">
            <v>11640.873438357601</v>
          </cell>
          <cell r="U274">
            <v>14454.873438357601</v>
          </cell>
          <cell r="W274">
            <v>31352</v>
          </cell>
          <cell r="AA274">
            <v>265</v>
          </cell>
          <cell r="AB274">
            <v>3</v>
          </cell>
          <cell r="AC274">
            <v>0</v>
          </cell>
          <cell r="AD274">
            <v>0</v>
          </cell>
          <cell r="AE274">
            <v>0</v>
          </cell>
          <cell r="AF274">
            <v>0</v>
          </cell>
          <cell r="AG274">
            <v>66532</v>
          </cell>
          <cell r="AH274">
            <v>0</v>
          </cell>
          <cell r="AI274">
            <v>0</v>
          </cell>
          <cell r="AJ274">
            <v>66532</v>
          </cell>
          <cell r="AK274">
            <v>0</v>
          </cell>
          <cell r="AL274">
            <v>2814</v>
          </cell>
          <cell r="AM274">
            <v>69346</v>
          </cell>
          <cell r="AN274">
            <v>0</v>
          </cell>
          <cell r="AO274">
            <v>0</v>
          </cell>
          <cell r="AP274">
            <v>0</v>
          </cell>
          <cell r="AQ274">
            <v>0</v>
          </cell>
          <cell r="AR274">
            <v>69346</v>
          </cell>
          <cell r="AS274">
            <v>68648.47</v>
          </cell>
          <cell r="AT274">
            <v>265</v>
          </cell>
          <cell r="AU274">
            <v>0</v>
          </cell>
          <cell r="AV274">
            <v>0</v>
          </cell>
          <cell r="AW274">
            <v>0</v>
          </cell>
          <cell r="AX274">
            <v>0</v>
          </cell>
          <cell r="AY274">
            <v>0</v>
          </cell>
          <cell r="AZ274">
            <v>493357</v>
          </cell>
          <cell r="BI274">
            <v>0</v>
          </cell>
          <cell r="CA274">
            <v>265</v>
          </cell>
          <cell r="CB274">
            <v>265</v>
          </cell>
          <cell r="CC274" t="str">
            <v>SEEKONK</v>
          </cell>
          <cell r="CD274">
            <v>66532</v>
          </cell>
          <cell r="CE274">
            <v>54890</v>
          </cell>
          <cell r="CF274">
            <v>11642</v>
          </cell>
          <cell r="CG274">
            <v>0</v>
          </cell>
          <cell r="CH274">
            <v>16896</v>
          </cell>
          <cell r="CI274">
            <v>0</v>
          </cell>
          <cell r="CJ274">
            <v>28538</v>
          </cell>
          <cell r="CK274">
            <v>11640.873438357601</v>
          </cell>
          <cell r="DA274">
            <v>265</v>
          </cell>
          <cell r="DB274" t="str">
            <v>SEEKONK</v>
          </cell>
          <cell r="DG274">
            <v>0</v>
          </cell>
          <cell r="DK274">
            <v>0</v>
          </cell>
          <cell r="DL274">
            <v>0</v>
          </cell>
          <cell r="DN274">
            <v>0</v>
          </cell>
          <cell r="DP274">
            <v>11642</v>
          </cell>
          <cell r="DQ274">
            <v>14456</v>
          </cell>
          <cell r="DR274">
            <v>-2814</v>
          </cell>
          <cell r="DT274">
            <v>0</v>
          </cell>
          <cell r="EC274">
            <v>-265</v>
          </cell>
        </row>
        <row r="275">
          <cell r="A275">
            <v>266</v>
          </cell>
          <cell r="B275">
            <v>266</v>
          </cell>
          <cell r="C275" t="str">
            <v>SHARON</v>
          </cell>
          <cell r="D275">
            <v>9</v>
          </cell>
          <cell r="E275">
            <v>153180</v>
          </cell>
          <cell r="F275">
            <v>0</v>
          </cell>
          <cell r="G275">
            <v>8442</v>
          </cell>
          <cell r="H275">
            <v>161622</v>
          </cell>
          <cell r="J275">
            <v>8442</v>
          </cell>
          <cell r="K275">
            <v>35259.587704587197</v>
          </cell>
          <cell r="L275">
            <v>43701.587704587197</v>
          </cell>
          <cell r="N275">
            <v>117920.4122954128</v>
          </cell>
          <cell r="P275">
            <v>8442</v>
          </cell>
          <cell r="Q275">
            <v>0</v>
          </cell>
          <cell r="R275">
            <v>0</v>
          </cell>
          <cell r="S275">
            <v>0</v>
          </cell>
          <cell r="T275">
            <v>35259.587704587197</v>
          </cell>
          <cell r="U275">
            <v>43701.587704587197</v>
          </cell>
          <cell r="W275">
            <v>66412.600000000006</v>
          </cell>
          <cell r="AA275">
            <v>266</v>
          </cell>
          <cell r="AB275">
            <v>9</v>
          </cell>
          <cell r="AC275">
            <v>0</v>
          </cell>
          <cell r="AD275">
            <v>0</v>
          </cell>
          <cell r="AE275">
            <v>0</v>
          </cell>
          <cell r="AF275">
            <v>0</v>
          </cell>
          <cell r="AG275">
            <v>153180</v>
          </cell>
          <cell r="AH275">
            <v>0</v>
          </cell>
          <cell r="AI275">
            <v>0</v>
          </cell>
          <cell r="AJ275">
            <v>153180</v>
          </cell>
          <cell r="AK275">
            <v>0</v>
          </cell>
          <cell r="AL275">
            <v>8442</v>
          </cell>
          <cell r="AM275">
            <v>161622</v>
          </cell>
          <cell r="AN275">
            <v>0</v>
          </cell>
          <cell r="AO275">
            <v>0</v>
          </cell>
          <cell r="AP275">
            <v>0</v>
          </cell>
          <cell r="AQ275">
            <v>0</v>
          </cell>
          <cell r="AR275">
            <v>161622</v>
          </cell>
          <cell r="AS275">
            <v>161229.97066321934</v>
          </cell>
          <cell r="AT275">
            <v>266</v>
          </cell>
          <cell r="AU275">
            <v>0</v>
          </cell>
          <cell r="AV275">
            <v>0</v>
          </cell>
          <cell r="AW275">
            <v>0</v>
          </cell>
          <cell r="AX275">
            <v>0</v>
          </cell>
          <cell r="AY275">
            <v>0</v>
          </cell>
          <cell r="AZ275">
            <v>493357</v>
          </cell>
          <cell r="BI275">
            <v>0</v>
          </cell>
          <cell r="CA275">
            <v>266</v>
          </cell>
          <cell r="CB275">
            <v>266</v>
          </cell>
          <cell r="CC275" t="str">
            <v>SHARON</v>
          </cell>
          <cell r="CD275">
            <v>153180</v>
          </cell>
          <cell r="CE275">
            <v>117917</v>
          </cell>
          <cell r="CF275">
            <v>35263</v>
          </cell>
          <cell r="CG275">
            <v>21898.799999999999</v>
          </cell>
          <cell r="CH275">
            <v>808.80000000000007</v>
          </cell>
          <cell r="CI275">
            <v>0</v>
          </cell>
          <cell r="CJ275">
            <v>57970.600000000006</v>
          </cell>
          <cell r="CK275">
            <v>35259.587704587197</v>
          </cell>
          <cell r="DA275">
            <v>266</v>
          </cell>
          <cell r="DB275" t="str">
            <v>SHARON</v>
          </cell>
          <cell r="DG275">
            <v>0</v>
          </cell>
          <cell r="DK275">
            <v>0</v>
          </cell>
          <cell r="DL275">
            <v>0</v>
          </cell>
          <cell r="DN275">
            <v>0</v>
          </cell>
          <cell r="DP275">
            <v>35263</v>
          </cell>
          <cell r="DQ275">
            <v>43705</v>
          </cell>
          <cell r="DR275">
            <v>-8442</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T276">
            <v>267</v>
          </cell>
          <cell r="AU276">
            <v>0</v>
          </cell>
          <cell r="AV276">
            <v>0</v>
          </cell>
          <cell r="AW276">
            <v>0</v>
          </cell>
          <cell r="AX276">
            <v>0</v>
          </cell>
          <cell r="AY276">
            <v>0</v>
          </cell>
          <cell r="AZ276">
            <v>493357</v>
          </cell>
          <cell r="BI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T277">
            <v>268</v>
          </cell>
          <cell r="AU277">
            <v>0</v>
          </cell>
          <cell r="AV277">
            <v>0</v>
          </cell>
          <cell r="AW277">
            <v>0</v>
          </cell>
          <cell r="AX277">
            <v>0</v>
          </cell>
          <cell r="AY277">
            <v>0</v>
          </cell>
          <cell r="AZ277">
            <v>493357</v>
          </cell>
          <cell r="BI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T278">
            <v>269</v>
          </cell>
          <cell r="AU278">
            <v>0</v>
          </cell>
          <cell r="AV278">
            <v>0</v>
          </cell>
          <cell r="AW278">
            <v>0</v>
          </cell>
          <cell r="AX278">
            <v>0</v>
          </cell>
          <cell r="AY278">
            <v>0</v>
          </cell>
          <cell r="AZ278">
            <v>493357</v>
          </cell>
          <cell r="BI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T279">
            <v>270</v>
          </cell>
          <cell r="AU279">
            <v>0</v>
          </cell>
          <cell r="AV279">
            <v>0</v>
          </cell>
          <cell r="AW279">
            <v>0</v>
          </cell>
          <cell r="AX279">
            <v>0</v>
          </cell>
          <cell r="AY279">
            <v>0</v>
          </cell>
          <cell r="AZ279">
            <v>493357</v>
          </cell>
          <cell r="BI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26</v>
          </cell>
          <cell r="E280">
            <v>349276</v>
          </cell>
          <cell r="F280">
            <v>0</v>
          </cell>
          <cell r="G280">
            <v>24388</v>
          </cell>
          <cell r="H280">
            <v>373664</v>
          </cell>
          <cell r="J280">
            <v>24388</v>
          </cell>
          <cell r="K280">
            <v>0</v>
          </cell>
          <cell r="L280">
            <v>24388</v>
          </cell>
          <cell r="N280">
            <v>349276</v>
          </cell>
          <cell r="P280">
            <v>24388</v>
          </cell>
          <cell r="Q280">
            <v>0</v>
          </cell>
          <cell r="R280">
            <v>0</v>
          </cell>
          <cell r="S280">
            <v>0</v>
          </cell>
          <cell r="T280">
            <v>0</v>
          </cell>
          <cell r="U280">
            <v>24388</v>
          </cell>
          <cell r="W280">
            <v>39324.400000000001</v>
          </cell>
          <cell r="AA280">
            <v>271</v>
          </cell>
          <cell r="AB280">
            <v>26</v>
          </cell>
          <cell r="AC280">
            <v>0</v>
          </cell>
          <cell r="AD280">
            <v>0</v>
          </cell>
          <cell r="AE280">
            <v>0</v>
          </cell>
          <cell r="AF280">
            <v>0</v>
          </cell>
          <cell r="AG280">
            <v>349276</v>
          </cell>
          <cell r="AH280">
            <v>0</v>
          </cell>
          <cell r="AI280">
            <v>0</v>
          </cell>
          <cell r="AJ280">
            <v>349276</v>
          </cell>
          <cell r="AK280">
            <v>0</v>
          </cell>
          <cell r="AL280">
            <v>24388</v>
          </cell>
          <cell r="AM280">
            <v>373664</v>
          </cell>
          <cell r="AN280">
            <v>0</v>
          </cell>
          <cell r="AO280">
            <v>0</v>
          </cell>
          <cell r="AP280">
            <v>0</v>
          </cell>
          <cell r="AQ280">
            <v>0</v>
          </cell>
          <cell r="AR280">
            <v>373664</v>
          </cell>
          <cell r="AS280">
            <v>373040.92000225582</v>
          </cell>
          <cell r="AT280">
            <v>271</v>
          </cell>
          <cell r="AU280">
            <v>0</v>
          </cell>
          <cell r="AV280">
            <v>0</v>
          </cell>
          <cell r="AW280">
            <v>0</v>
          </cell>
          <cell r="AX280">
            <v>0</v>
          </cell>
          <cell r="AY280">
            <v>0</v>
          </cell>
          <cell r="AZ280">
            <v>493357</v>
          </cell>
          <cell r="BI280">
            <v>0</v>
          </cell>
          <cell r="CA280">
            <v>271</v>
          </cell>
          <cell r="CB280">
            <v>271</v>
          </cell>
          <cell r="CC280" t="str">
            <v>SHREWSBURY</v>
          </cell>
          <cell r="CD280">
            <v>349276</v>
          </cell>
          <cell r="CE280">
            <v>427778</v>
          </cell>
          <cell r="CF280">
            <v>0</v>
          </cell>
          <cell r="CG280">
            <v>0</v>
          </cell>
          <cell r="CH280">
            <v>14936.400000000001</v>
          </cell>
          <cell r="CI280">
            <v>0</v>
          </cell>
          <cell r="CJ280">
            <v>14936.400000000001</v>
          </cell>
          <cell r="CK280">
            <v>0</v>
          </cell>
          <cell r="DA280">
            <v>271</v>
          </cell>
          <cell r="DB280" t="str">
            <v>SHREWSBURY</v>
          </cell>
          <cell r="DG280">
            <v>0</v>
          </cell>
          <cell r="DK280">
            <v>0</v>
          </cell>
          <cell r="DL280">
            <v>0</v>
          </cell>
          <cell r="DN280">
            <v>0</v>
          </cell>
          <cell r="DP280">
            <v>0</v>
          </cell>
          <cell r="DQ280">
            <v>0</v>
          </cell>
          <cell r="DR280">
            <v>0</v>
          </cell>
          <cell r="DT280">
            <v>0</v>
          </cell>
          <cell r="EC280">
            <v>-271</v>
          </cell>
        </row>
        <row r="281">
          <cell r="A281">
            <v>272</v>
          </cell>
          <cell r="B281">
            <v>272</v>
          </cell>
          <cell r="C281" t="str">
            <v>SHUTESBURY</v>
          </cell>
          <cell r="D281">
            <v>3</v>
          </cell>
          <cell r="E281">
            <v>68382</v>
          </cell>
          <cell r="F281">
            <v>0</v>
          </cell>
          <cell r="G281">
            <v>2814</v>
          </cell>
          <cell r="H281">
            <v>71196</v>
          </cell>
          <cell r="J281">
            <v>2814</v>
          </cell>
          <cell r="K281">
            <v>1763.8293029773931</v>
          </cell>
          <cell r="L281">
            <v>4577.8293029773931</v>
          </cell>
          <cell r="N281">
            <v>66618.170697022608</v>
          </cell>
          <cell r="P281">
            <v>2814</v>
          </cell>
          <cell r="Q281">
            <v>0</v>
          </cell>
          <cell r="R281">
            <v>0</v>
          </cell>
          <cell r="S281">
            <v>0</v>
          </cell>
          <cell r="T281">
            <v>1763.8293029773931</v>
          </cell>
          <cell r="U281">
            <v>4577.8293029773931</v>
          </cell>
          <cell r="W281">
            <v>23284.799999999999</v>
          </cell>
          <cell r="AA281">
            <v>272</v>
          </cell>
          <cell r="AB281">
            <v>3</v>
          </cell>
          <cell r="AC281">
            <v>0</v>
          </cell>
          <cell r="AD281">
            <v>0</v>
          </cell>
          <cell r="AE281">
            <v>0</v>
          </cell>
          <cell r="AF281">
            <v>0</v>
          </cell>
          <cell r="AG281">
            <v>68382</v>
          </cell>
          <cell r="AH281">
            <v>0</v>
          </cell>
          <cell r="AI281">
            <v>0</v>
          </cell>
          <cell r="AJ281">
            <v>68382</v>
          </cell>
          <cell r="AK281">
            <v>0</v>
          </cell>
          <cell r="AL281">
            <v>2814</v>
          </cell>
          <cell r="AM281">
            <v>71196</v>
          </cell>
          <cell r="AN281">
            <v>0</v>
          </cell>
          <cell r="AO281">
            <v>0</v>
          </cell>
          <cell r="AP281">
            <v>0</v>
          </cell>
          <cell r="AQ281">
            <v>0</v>
          </cell>
          <cell r="AR281">
            <v>71196</v>
          </cell>
          <cell r="AS281">
            <v>71167.799999999988</v>
          </cell>
          <cell r="AT281">
            <v>272</v>
          </cell>
          <cell r="AU281">
            <v>0</v>
          </cell>
          <cell r="AV281">
            <v>0</v>
          </cell>
          <cell r="AW281">
            <v>0</v>
          </cell>
          <cell r="AX281">
            <v>0</v>
          </cell>
          <cell r="AY281">
            <v>0</v>
          </cell>
          <cell r="AZ281">
            <v>493357</v>
          </cell>
          <cell r="BI281">
            <v>0</v>
          </cell>
          <cell r="CA281">
            <v>272</v>
          </cell>
          <cell r="CB281">
            <v>272</v>
          </cell>
          <cell r="CC281" t="str">
            <v>SHUTESBURY</v>
          </cell>
          <cell r="CD281">
            <v>68382</v>
          </cell>
          <cell r="CE281">
            <v>66618</v>
          </cell>
          <cell r="CF281">
            <v>1764</v>
          </cell>
          <cell r="CG281">
            <v>18706.8</v>
          </cell>
          <cell r="CH281">
            <v>0</v>
          </cell>
          <cell r="CI281">
            <v>0</v>
          </cell>
          <cell r="CJ281">
            <v>20470.8</v>
          </cell>
          <cell r="CK281">
            <v>1763.8293029773931</v>
          </cell>
          <cell r="DA281">
            <v>272</v>
          </cell>
          <cell r="DB281" t="str">
            <v>SHUTESBURY</v>
          </cell>
          <cell r="DG281">
            <v>0</v>
          </cell>
          <cell r="DK281">
            <v>0</v>
          </cell>
          <cell r="DL281">
            <v>0</v>
          </cell>
          <cell r="DN281">
            <v>0</v>
          </cell>
          <cell r="DP281">
            <v>1764</v>
          </cell>
          <cell r="DQ281">
            <v>4578</v>
          </cell>
          <cell r="DR281">
            <v>-2814</v>
          </cell>
          <cell r="DT281">
            <v>0</v>
          </cell>
          <cell r="EC281">
            <v>-272</v>
          </cell>
        </row>
        <row r="282">
          <cell r="A282">
            <v>273</v>
          </cell>
          <cell r="B282">
            <v>273</v>
          </cell>
          <cell r="C282" t="str">
            <v>SOMERSET</v>
          </cell>
          <cell r="D282">
            <v>13</v>
          </cell>
          <cell r="E282">
            <v>207168</v>
          </cell>
          <cell r="F282">
            <v>0</v>
          </cell>
          <cell r="G282">
            <v>12194</v>
          </cell>
          <cell r="H282">
            <v>219362</v>
          </cell>
          <cell r="J282">
            <v>12194</v>
          </cell>
          <cell r="K282">
            <v>50868.077171410951</v>
          </cell>
          <cell r="L282">
            <v>63062.077171410951</v>
          </cell>
          <cell r="N282">
            <v>156299.92282858904</v>
          </cell>
          <cell r="P282">
            <v>12194</v>
          </cell>
          <cell r="Q282">
            <v>0</v>
          </cell>
          <cell r="R282">
            <v>0</v>
          </cell>
          <cell r="S282">
            <v>0</v>
          </cell>
          <cell r="T282">
            <v>50868.077171410951</v>
          </cell>
          <cell r="U282">
            <v>63062.077171410951</v>
          </cell>
          <cell r="W282">
            <v>92343.4</v>
          </cell>
          <cell r="AA282">
            <v>273</v>
          </cell>
          <cell r="AB282">
            <v>13</v>
          </cell>
          <cell r="AC282">
            <v>0</v>
          </cell>
          <cell r="AD282">
            <v>0</v>
          </cell>
          <cell r="AE282">
            <v>0</v>
          </cell>
          <cell r="AF282">
            <v>0</v>
          </cell>
          <cell r="AG282">
            <v>207168</v>
          </cell>
          <cell r="AH282">
            <v>0</v>
          </cell>
          <cell r="AI282">
            <v>0</v>
          </cell>
          <cell r="AJ282">
            <v>207168</v>
          </cell>
          <cell r="AK282">
            <v>0</v>
          </cell>
          <cell r="AL282">
            <v>12194</v>
          </cell>
          <cell r="AM282">
            <v>219362</v>
          </cell>
          <cell r="AN282">
            <v>0</v>
          </cell>
          <cell r="AO282">
            <v>0</v>
          </cell>
          <cell r="AP282">
            <v>0</v>
          </cell>
          <cell r="AQ282">
            <v>0</v>
          </cell>
          <cell r="AR282">
            <v>219362</v>
          </cell>
          <cell r="AS282">
            <v>218491</v>
          </cell>
          <cell r="AT282">
            <v>273</v>
          </cell>
          <cell r="AU282">
            <v>0</v>
          </cell>
          <cell r="AV282">
            <v>0</v>
          </cell>
          <cell r="AW282">
            <v>0</v>
          </cell>
          <cell r="AX282">
            <v>0</v>
          </cell>
          <cell r="AY282">
            <v>0</v>
          </cell>
          <cell r="AZ282">
            <v>493357</v>
          </cell>
          <cell r="BI282">
            <v>0</v>
          </cell>
          <cell r="CA282">
            <v>273</v>
          </cell>
          <cell r="CB282">
            <v>273</v>
          </cell>
          <cell r="CC282" t="str">
            <v>SOMERSET</v>
          </cell>
          <cell r="CD282">
            <v>207168</v>
          </cell>
          <cell r="CE282">
            <v>156295</v>
          </cell>
          <cell r="CF282">
            <v>50873</v>
          </cell>
          <cell r="CG282">
            <v>29276.399999999998</v>
          </cell>
          <cell r="CH282">
            <v>0</v>
          </cell>
          <cell r="CI282">
            <v>0</v>
          </cell>
          <cell r="CJ282">
            <v>80149.399999999994</v>
          </cell>
          <cell r="CK282">
            <v>50868.077171410951</v>
          </cell>
          <cell r="DA282">
            <v>273</v>
          </cell>
          <cell r="DB282" t="str">
            <v>SOMERSET</v>
          </cell>
          <cell r="DG282">
            <v>0</v>
          </cell>
          <cell r="DK282">
            <v>0</v>
          </cell>
          <cell r="DL282">
            <v>0</v>
          </cell>
          <cell r="DN282">
            <v>0</v>
          </cell>
          <cell r="DP282">
            <v>50873</v>
          </cell>
          <cell r="DQ282">
            <v>63067</v>
          </cell>
          <cell r="DR282">
            <v>-12194</v>
          </cell>
          <cell r="DT282">
            <v>0</v>
          </cell>
          <cell r="EB282" t="str">
            <v>fy12</v>
          </cell>
          <cell r="EC282">
            <v>-273</v>
          </cell>
        </row>
        <row r="283">
          <cell r="A283">
            <v>274</v>
          </cell>
          <cell r="B283">
            <v>274</v>
          </cell>
          <cell r="C283" t="str">
            <v>SOMERVILLE</v>
          </cell>
          <cell r="D283">
            <v>420</v>
          </cell>
          <cell r="E283">
            <v>8552762</v>
          </cell>
          <cell r="F283">
            <v>0</v>
          </cell>
          <cell r="G283">
            <v>393960</v>
          </cell>
          <cell r="H283">
            <v>8946722</v>
          </cell>
          <cell r="J283">
            <v>393960</v>
          </cell>
          <cell r="K283">
            <v>1425689.0269707185</v>
          </cell>
          <cell r="L283">
            <v>1819649.0269707185</v>
          </cell>
          <cell r="N283">
            <v>7127072.9730292819</v>
          </cell>
          <cell r="P283">
            <v>393960</v>
          </cell>
          <cell r="Q283">
            <v>0</v>
          </cell>
          <cell r="R283">
            <v>0</v>
          </cell>
          <cell r="S283">
            <v>0</v>
          </cell>
          <cell r="T283">
            <v>1425689.0269707185</v>
          </cell>
          <cell r="U283">
            <v>1819649.0269707185</v>
          </cell>
          <cell r="W283">
            <v>1963097.4</v>
          </cell>
          <cell r="AA283">
            <v>274</v>
          </cell>
          <cell r="AB283">
            <v>420</v>
          </cell>
          <cell r="AC283">
            <v>0</v>
          </cell>
          <cell r="AD283">
            <v>0</v>
          </cell>
          <cell r="AE283">
            <v>4</v>
          </cell>
          <cell r="AF283">
            <v>0</v>
          </cell>
          <cell r="AG283">
            <v>8552762</v>
          </cell>
          <cell r="AH283">
            <v>0</v>
          </cell>
          <cell r="AI283">
            <v>0</v>
          </cell>
          <cell r="AJ283">
            <v>8552762</v>
          </cell>
          <cell r="AK283">
            <v>0</v>
          </cell>
          <cell r="AL283">
            <v>393960</v>
          </cell>
          <cell r="AM283">
            <v>8946722</v>
          </cell>
          <cell r="AN283">
            <v>0</v>
          </cell>
          <cell r="AO283">
            <v>0</v>
          </cell>
          <cell r="AP283">
            <v>0</v>
          </cell>
          <cell r="AQ283">
            <v>0</v>
          </cell>
          <cell r="AR283">
            <v>8946722</v>
          </cell>
          <cell r="AS283">
            <v>8723129.9851251878</v>
          </cell>
          <cell r="AT283">
            <v>274</v>
          </cell>
          <cell r="AU283">
            <v>0</v>
          </cell>
          <cell r="AV283">
            <v>0</v>
          </cell>
          <cell r="AW283">
            <v>0</v>
          </cell>
          <cell r="AX283">
            <v>0</v>
          </cell>
          <cell r="AY283">
            <v>0</v>
          </cell>
          <cell r="AZ283">
            <v>493357</v>
          </cell>
          <cell r="BI283">
            <v>0</v>
          </cell>
          <cell r="CA283">
            <v>274</v>
          </cell>
          <cell r="CB283">
            <v>274</v>
          </cell>
          <cell r="CC283" t="str">
            <v>SOMERVILLE</v>
          </cell>
          <cell r="CD283">
            <v>8552762</v>
          </cell>
          <cell r="CE283">
            <v>7126935</v>
          </cell>
          <cell r="CF283">
            <v>1425827</v>
          </cell>
          <cell r="CG283">
            <v>0</v>
          </cell>
          <cell r="CH283">
            <v>143310.39999999999</v>
          </cell>
          <cell r="CI283">
            <v>0</v>
          </cell>
          <cell r="CJ283">
            <v>1569137.4</v>
          </cell>
          <cell r="CK283">
            <v>1425689.0269707185</v>
          </cell>
          <cell r="DA283">
            <v>274</v>
          </cell>
          <cell r="DB283" t="str">
            <v>SOMERVILLE</v>
          </cell>
          <cell r="DG283">
            <v>0</v>
          </cell>
          <cell r="DK283">
            <v>0</v>
          </cell>
          <cell r="DL283">
            <v>0</v>
          </cell>
          <cell r="DN283">
            <v>0</v>
          </cell>
          <cell r="DP283">
            <v>1425827</v>
          </cell>
          <cell r="DQ283">
            <v>1819787</v>
          </cell>
          <cell r="DR283">
            <v>-393960</v>
          </cell>
          <cell r="DT283">
            <v>0</v>
          </cell>
          <cell r="EC283">
            <v>-274</v>
          </cell>
        </row>
        <row r="284">
          <cell r="A284">
            <v>275</v>
          </cell>
          <cell r="B284">
            <v>276</v>
          </cell>
          <cell r="C284" t="str">
            <v>SOUTHAMPTON</v>
          </cell>
          <cell r="D284">
            <v>11</v>
          </cell>
          <cell r="E284">
            <v>171787</v>
          </cell>
          <cell r="F284">
            <v>0</v>
          </cell>
          <cell r="G284">
            <v>10318</v>
          </cell>
          <cell r="H284">
            <v>182105</v>
          </cell>
          <cell r="J284">
            <v>10318</v>
          </cell>
          <cell r="K284">
            <v>32123.891165960718</v>
          </cell>
          <cell r="L284">
            <v>42441.891165960718</v>
          </cell>
          <cell r="N284">
            <v>139663.10883403927</v>
          </cell>
          <cell r="P284">
            <v>10318</v>
          </cell>
          <cell r="Q284">
            <v>0</v>
          </cell>
          <cell r="R284">
            <v>0</v>
          </cell>
          <cell r="S284">
            <v>0</v>
          </cell>
          <cell r="T284">
            <v>32123.891165960718</v>
          </cell>
          <cell r="U284">
            <v>42441.891165960718</v>
          </cell>
          <cell r="W284">
            <v>87378</v>
          </cell>
          <cell r="AA284">
            <v>275</v>
          </cell>
          <cell r="AB284">
            <v>11</v>
          </cell>
          <cell r="AC284">
            <v>0</v>
          </cell>
          <cell r="AD284">
            <v>0</v>
          </cell>
          <cell r="AE284">
            <v>0</v>
          </cell>
          <cell r="AF284">
            <v>0</v>
          </cell>
          <cell r="AG284">
            <v>171787</v>
          </cell>
          <cell r="AH284">
            <v>0</v>
          </cell>
          <cell r="AI284">
            <v>0</v>
          </cell>
          <cell r="AJ284">
            <v>171787</v>
          </cell>
          <cell r="AK284">
            <v>0</v>
          </cell>
          <cell r="AL284">
            <v>10318</v>
          </cell>
          <cell r="AM284">
            <v>182105</v>
          </cell>
          <cell r="AN284">
            <v>0</v>
          </cell>
          <cell r="AO284">
            <v>0</v>
          </cell>
          <cell r="AP284">
            <v>0</v>
          </cell>
          <cell r="AQ284">
            <v>0</v>
          </cell>
          <cell r="AR284">
            <v>182105</v>
          </cell>
          <cell r="AS284">
            <v>180146.12</v>
          </cell>
          <cell r="AT284">
            <v>275</v>
          </cell>
          <cell r="AU284">
            <v>0</v>
          </cell>
          <cell r="AV284">
            <v>0</v>
          </cell>
          <cell r="AW284">
            <v>0</v>
          </cell>
          <cell r="AX284">
            <v>0</v>
          </cell>
          <cell r="AY284">
            <v>0</v>
          </cell>
          <cell r="AZ284">
            <v>493357</v>
          </cell>
          <cell r="BI284">
            <v>0</v>
          </cell>
          <cell r="CA284">
            <v>275</v>
          </cell>
          <cell r="CB284">
            <v>276</v>
          </cell>
          <cell r="CC284" t="str">
            <v>SOUTHAMPTON</v>
          </cell>
          <cell r="CD284">
            <v>171787</v>
          </cell>
          <cell r="CE284">
            <v>139660</v>
          </cell>
          <cell r="CF284">
            <v>32127</v>
          </cell>
          <cell r="CG284">
            <v>22123.8</v>
          </cell>
          <cell r="CH284">
            <v>22809.200000000001</v>
          </cell>
          <cell r="CI284">
            <v>0</v>
          </cell>
          <cell r="CJ284">
            <v>77060</v>
          </cell>
          <cell r="CK284">
            <v>32123.891165960718</v>
          </cell>
          <cell r="DA284">
            <v>275</v>
          </cell>
          <cell r="DB284" t="str">
            <v>SOUTHAMPTON</v>
          </cell>
          <cell r="DG284">
            <v>0</v>
          </cell>
          <cell r="DK284">
            <v>0</v>
          </cell>
          <cell r="DL284">
            <v>0</v>
          </cell>
          <cell r="DN284">
            <v>0</v>
          </cell>
          <cell r="DP284">
            <v>32127</v>
          </cell>
          <cell r="DQ284">
            <v>42445</v>
          </cell>
          <cell r="DR284">
            <v>-10318</v>
          </cell>
          <cell r="DT284">
            <v>0</v>
          </cell>
          <cell r="EC284">
            <v>-275</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U285">
            <v>0</v>
          </cell>
          <cell r="W285">
            <v>0</v>
          </cell>
          <cell r="AA285">
            <v>276</v>
          </cell>
          <cell r="AT285">
            <v>276</v>
          </cell>
          <cell r="AU285">
            <v>0</v>
          </cell>
          <cell r="AV285">
            <v>0</v>
          </cell>
          <cell r="AW285">
            <v>0</v>
          </cell>
          <cell r="AX285">
            <v>0</v>
          </cell>
          <cell r="AY285">
            <v>0</v>
          </cell>
          <cell r="AZ285">
            <v>493357</v>
          </cell>
          <cell r="BI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G285">
            <v>0</v>
          </cell>
          <cell r="DK285">
            <v>0</v>
          </cell>
          <cell r="DL285">
            <v>0</v>
          </cell>
          <cell r="DN285">
            <v>0</v>
          </cell>
          <cell r="DP285">
            <v>0</v>
          </cell>
          <cell r="DQ285">
            <v>0</v>
          </cell>
          <cell r="DR285">
            <v>0</v>
          </cell>
          <cell r="DT285">
            <v>0</v>
          </cell>
          <cell r="EC285">
            <v>-276</v>
          </cell>
        </row>
        <row r="286">
          <cell r="A286">
            <v>277</v>
          </cell>
          <cell r="B286">
            <v>278</v>
          </cell>
          <cell r="C286" t="str">
            <v>SOUTHBRIDGE</v>
          </cell>
          <cell r="D286">
            <v>124</v>
          </cell>
          <cell r="E286">
            <v>1845572</v>
          </cell>
          <cell r="F286">
            <v>0</v>
          </cell>
          <cell r="G286">
            <v>116312</v>
          </cell>
          <cell r="H286">
            <v>1961884</v>
          </cell>
          <cell r="J286">
            <v>116312</v>
          </cell>
          <cell r="K286">
            <v>449947.45571207488</v>
          </cell>
          <cell r="L286">
            <v>566259.45571207488</v>
          </cell>
          <cell r="N286">
            <v>1395624.5442879251</v>
          </cell>
          <cell r="P286">
            <v>116312</v>
          </cell>
          <cell r="Q286">
            <v>0</v>
          </cell>
          <cell r="R286">
            <v>0</v>
          </cell>
          <cell r="S286">
            <v>0</v>
          </cell>
          <cell r="T286">
            <v>449947.45571207488</v>
          </cell>
          <cell r="U286">
            <v>566259.45571207488</v>
          </cell>
          <cell r="W286">
            <v>846506</v>
          </cell>
          <cell r="AA286">
            <v>277</v>
          </cell>
          <cell r="AB286">
            <v>124</v>
          </cell>
          <cell r="AC286">
            <v>0</v>
          </cell>
          <cell r="AD286">
            <v>0</v>
          </cell>
          <cell r="AE286">
            <v>0</v>
          </cell>
          <cell r="AF286">
            <v>0</v>
          </cell>
          <cell r="AG286">
            <v>1845572</v>
          </cell>
          <cell r="AH286">
            <v>0</v>
          </cell>
          <cell r="AI286">
            <v>0</v>
          </cell>
          <cell r="AJ286">
            <v>1845572</v>
          </cell>
          <cell r="AK286">
            <v>0</v>
          </cell>
          <cell r="AL286">
            <v>116312</v>
          </cell>
          <cell r="AM286">
            <v>1961884</v>
          </cell>
          <cell r="AN286">
            <v>0</v>
          </cell>
          <cell r="AO286">
            <v>0</v>
          </cell>
          <cell r="AP286">
            <v>0</v>
          </cell>
          <cell r="AQ286">
            <v>0</v>
          </cell>
          <cell r="AR286">
            <v>1961884</v>
          </cell>
          <cell r="AS286">
            <v>1946765.9200000002</v>
          </cell>
          <cell r="AT286">
            <v>277</v>
          </cell>
          <cell r="AU286">
            <v>0</v>
          </cell>
          <cell r="AV286">
            <v>0</v>
          </cell>
          <cell r="AW286">
            <v>0</v>
          </cell>
          <cell r="AX286">
            <v>0</v>
          </cell>
          <cell r="AY286">
            <v>0</v>
          </cell>
          <cell r="AZ286">
            <v>493357</v>
          </cell>
          <cell r="BI286">
            <v>0</v>
          </cell>
          <cell r="CA286">
            <v>277</v>
          </cell>
          <cell r="CB286">
            <v>278</v>
          </cell>
          <cell r="CC286" t="str">
            <v>SOUTHBRIDGE</v>
          </cell>
          <cell r="CD286">
            <v>1845572</v>
          </cell>
          <cell r="CE286">
            <v>1395581</v>
          </cell>
          <cell r="CF286">
            <v>449991</v>
          </cell>
          <cell r="CG286">
            <v>185268.6</v>
          </cell>
          <cell r="CH286">
            <v>94934.400000000009</v>
          </cell>
          <cell r="CI286">
            <v>0</v>
          </cell>
          <cell r="CJ286">
            <v>730194</v>
          </cell>
          <cell r="CK286">
            <v>449947.45571207488</v>
          </cell>
          <cell r="DA286">
            <v>277</v>
          </cell>
          <cell r="DB286" t="str">
            <v>SOUTHBRIDGE</v>
          </cell>
          <cell r="DG286">
            <v>0</v>
          </cell>
          <cell r="DK286">
            <v>0</v>
          </cell>
          <cell r="DL286">
            <v>0</v>
          </cell>
          <cell r="DN286">
            <v>0</v>
          </cell>
          <cell r="DP286">
            <v>449991</v>
          </cell>
          <cell r="DQ286">
            <v>566303</v>
          </cell>
          <cell r="DR286">
            <v>-116312</v>
          </cell>
          <cell r="DT286">
            <v>0</v>
          </cell>
          <cell r="EC286">
            <v>-277</v>
          </cell>
        </row>
        <row r="287">
          <cell r="A287">
            <v>278</v>
          </cell>
          <cell r="B287">
            <v>275</v>
          </cell>
          <cell r="C287" t="str">
            <v>SOUTH HADLEY</v>
          </cell>
          <cell r="D287">
            <v>126</v>
          </cell>
          <cell r="E287">
            <v>1756639</v>
          </cell>
          <cell r="F287">
            <v>0</v>
          </cell>
          <cell r="G287">
            <v>118188</v>
          </cell>
          <cell r="H287">
            <v>1874827</v>
          </cell>
          <cell r="J287">
            <v>118188</v>
          </cell>
          <cell r="K287">
            <v>85902.686648577554</v>
          </cell>
          <cell r="L287">
            <v>204090.68664857757</v>
          </cell>
          <cell r="N287">
            <v>1670736.3133514225</v>
          </cell>
          <cell r="P287">
            <v>118188</v>
          </cell>
          <cell r="Q287">
            <v>0</v>
          </cell>
          <cell r="R287">
            <v>0</v>
          </cell>
          <cell r="S287">
            <v>0</v>
          </cell>
          <cell r="T287">
            <v>85902.686648577554</v>
          </cell>
          <cell r="U287">
            <v>204090.68664857757</v>
          </cell>
          <cell r="W287">
            <v>355891.20000000001</v>
          </cell>
          <cell r="AA287">
            <v>278</v>
          </cell>
          <cell r="AB287">
            <v>126</v>
          </cell>
          <cell r="AC287">
            <v>0</v>
          </cell>
          <cell r="AD287">
            <v>0</v>
          </cell>
          <cell r="AE287">
            <v>0</v>
          </cell>
          <cell r="AF287">
            <v>0</v>
          </cell>
          <cell r="AG287">
            <v>1756639</v>
          </cell>
          <cell r="AH287">
            <v>0</v>
          </cell>
          <cell r="AI287">
            <v>0</v>
          </cell>
          <cell r="AJ287">
            <v>1756639</v>
          </cell>
          <cell r="AK287">
            <v>0</v>
          </cell>
          <cell r="AL287">
            <v>118188</v>
          </cell>
          <cell r="AM287">
            <v>1874827</v>
          </cell>
          <cell r="AN287">
            <v>0</v>
          </cell>
          <cell r="AO287">
            <v>0</v>
          </cell>
          <cell r="AP287">
            <v>0</v>
          </cell>
          <cell r="AQ287">
            <v>0</v>
          </cell>
          <cell r="AR287">
            <v>1874827</v>
          </cell>
          <cell r="AS287">
            <v>1870611.92</v>
          </cell>
          <cell r="AT287">
            <v>278</v>
          </cell>
          <cell r="AU287">
            <v>0</v>
          </cell>
          <cell r="AV287">
            <v>0</v>
          </cell>
          <cell r="AW287">
            <v>0</v>
          </cell>
          <cell r="AX287">
            <v>0</v>
          </cell>
          <cell r="AY287">
            <v>0</v>
          </cell>
          <cell r="AZ287">
            <v>493357</v>
          </cell>
          <cell r="BI287">
            <v>0</v>
          </cell>
          <cell r="CA287">
            <v>278</v>
          </cell>
          <cell r="CB287">
            <v>275</v>
          </cell>
          <cell r="CC287" t="str">
            <v>SOUTH HADLEY</v>
          </cell>
          <cell r="CD287">
            <v>1756639</v>
          </cell>
          <cell r="CE287">
            <v>1670728</v>
          </cell>
          <cell r="CF287">
            <v>85911</v>
          </cell>
          <cell r="CG287">
            <v>81727.8</v>
          </cell>
          <cell r="CH287">
            <v>70064.400000000009</v>
          </cell>
          <cell r="CI287">
            <v>0</v>
          </cell>
          <cell r="CJ287">
            <v>237703.2</v>
          </cell>
          <cell r="CK287">
            <v>85902.686648577554</v>
          </cell>
          <cell r="DA287">
            <v>278</v>
          </cell>
          <cell r="DB287" t="str">
            <v>SOUTH HADLEY</v>
          </cell>
          <cell r="DG287">
            <v>0</v>
          </cell>
          <cell r="DK287">
            <v>0</v>
          </cell>
          <cell r="DL287">
            <v>0</v>
          </cell>
          <cell r="DN287">
            <v>0</v>
          </cell>
          <cell r="DP287">
            <v>85911</v>
          </cell>
          <cell r="DQ287">
            <v>204099</v>
          </cell>
          <cell r="DR287">
            <v>-118188</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T288">
            <v>279</v>
          </cell>
          <cell r="AU288">
            <v>0</v>
          </cell>
          <cell r="AV288">
            <v>0</v>
          </cell>
          <cell r="AW288">
            <v>0</v>
          </cell>
          <cell r="AX288">
            <v>0</v>
          </cell>
          <cell r="AY288">
            <v>0</v>
          </cell>
          <cell r="AZ288">
            <v>493357</v>
          </cell>
          <cell r="BI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T289">
            <v>280</v>
          </cell>
          <cell r="AU289">
            <v>0</v>
          </cell>
          <cell r="AV289">
            <v>0</v>
          </cell>
          <cell r="AW289">
            <v>0</v>
          </cell>
          <cell r="AX289">
            <v>0</v>
          </cell>
          <cell r="AY289">
            <v>0</v>
          </cell>
          <cell r="AZ289">
            <v>493357</v>
          </cell>
          <cell r="BI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4772</v>
          </cell>
          <cell r="E290">
            <v>70489577</v>
          </cell>
          <cell r="F290">
            <v>231691</v>
          </cell>
          <cell r="G290">
            <v>4476136</v>
          </cell>
          <cell r="H290">
            <v>75197404</v>
          </cell>
          <cell r="J290">
            <v>4476136</v>
          </cell>
          <cell r="K290">
            <v>10858050.197160494</v>
          </cell>
          <cell r="L290">
            <v>15334186.197160494</v>
          </cell>
          <cell r="N290">
            <v>59863217.802839503</v>
          </cell>
          <cell r="P290">
            <v>4476136</v>
          </cell>
          <cell r="Q290">
            <v>0</v>
          </cell>
          <cell r="R290">
            <v>0</v>
          </cell>
          <cell r="S290">
            <v>0</v>
          </cell>
          <cell r="T290">
            <v>10858050.197160494</v>
          </cell>
          <cell r="U290">
            <v>15334186.197160494</v>
          </cell>
          <cell r="W290">
            <v>21381719.399999999</v>
          </cell>
          <cell r="AA290">
            <v>281</v>
          </cell>
          <cell r="AB290">
            <v>4772</v>
          </cell>
          <cell r="AC290">
            <v>0</v>
          </cell>
          <cell r="AD290">
            <v>0</v>
          </cell>
          <cell r="AE290">
            <v>0</v>
          </cell>
          <cell r="AF290">
            <v>0</v>
          </cell>
          <cell r="AG290">
            <v>70489577</v>
          </cell>
          <cell r="AH290">
            <v>0</v>
          </cell>
          <cell r="AI290">
            <v>0</v>
          </cell>
          <cell r="AJ290">
            <v>70489577</v>
          </cell>
          <cell r="AK290">
            <v>231691</v>
          </cell>
          <cell r="AL290">
            <v>4476136</v>
          </cell>
          <cell r="AM290">
            <v>75197404</v>
          </cell>
          <cell r="AN290">
            <v>0</v>
          </cell>
          <cell r="AO290">
            <v>0</v>
          </cell>
          <cell r="AP290">
            <v>0</v>
          </cell>
          <cell r="AQ290">
            <v>0</v>
          </cell>
          <cell r="AR290">
            <v>75197404</v>
          </cell>
          <cell r="AS290">
            <v>74726985.040000007</v>
          </cell>
          <cell r="AT290">
            <v>281</v>
          </cell>
          <cell r="AU290">
            <v>0</v>
          </cell>
          <cell r="AV290">
            <v>0</v>
          </cell>
          <cell r="AW290">
            <v>0</v>
          </cell>
          <cell r="AX290">
            <v>0</v>
          </cell>
          <cell r="AY290">
            <v>0</v>
          </cell>
          <cell r="AZ290">
            <v>493357</v>
          </cell>
          <cell r="BI290">
            <v>0</v>
          </cell>
          <cell r="CA290">
            <v>281</v>
          </cell>
          <cell r="CB290">
            <v>281</v>
          </cell>
          <cell r="CC290" t="str">
            <v>SPRINGFIELD</v>
          </cell>
          <cell r="CD290">
            <v>70489577</v>
          </cell>
          <cell r="CE290">
            <v>59630476</v>
          </cell>
          <cell r="CF290">
            <v>10859101</v>
          </cell>
          <cell r="CG290">
            <v>3680604</v>
          </cell>
          <cell r="CH290">
            <v>2365878.4</v>
          </cell>
          <cell r="CI290">
            <v>0</v>
          </cell>
          <cell r="CJ290">
            <v>16905583.399999999</v>
          </cell>
          <cell r="CK290">
            <v>10858050.197160494</v>
          </cell>
          <cell r="DA290">
            <v>281</v>
          </cell>
          <cell r="DB290" t="str">
            <v>SPRINGFIELD</v>
          </cell>
          <cell r="DG290">
            <v>0</v>
          </cell>
          <cell r="DK290">
            <v>0</v>
          </cell>
          <cell r="DL290">
            <v>0</v>
          </cell>
          <cell r="DN290">
            <v>0</v>
          </cell>
          <cell r="DP290">
            <v>10859101</v>
          </cell>
          <cell r="DQ290">
            <v>15566928</v>
          </cell>
          <cell r="DR290">
            <v>-4707827</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T291">
            <v>282</v>
          </cell>
          <cell r="AU291">
            <v>0</v>
          </cell>
          <cell r="AV291">
            <v>0</v>
          </cell>
          <cell r="AW291">
            <v>0</v>
          </cell>
          <cell r="AX291">
            <v>0</v>
          </cell>
          <cell r="AY291">
            <v>0</v>
          </cell>
          <cell r="AZ291">
            <v>493357</v>
          </cell>
          <cell r="BI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T292">
            <v>283</v>
          </cell>
          <cell r="AU292">
            <v>0</v>
          </cell>
          <cell r="AV292">
            <v>0</v>
          </cell>
          <cell r="AW292">
            <v>0</v>
          </cell>
          <cell r="AX292">
            <v>0</v>
          </cell>
          <cell r="AY292">
            <v>0</v>
          </cell>
          <cell r="AZ292">
            <v>493357</v>
          </cell>
          <cell r="BI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144</v>
          </cell>
          <cell r="E293">
            <v>2197647</v>
          </cell>
          <cell r="F293">
            <v>0</v>
          </cell>
          <cell r="G293">
            <v>135072</v>
          </cell>
          <cell r="H293">
            <v>2332719</v>
          </cell>
          <cell r="J293">
            <v>135072</v>
          </cell>
          <cell r="K293">
            <v>441122.30977779004</v>
          </cell>
          <cell r="L293">
            <v>576194.30977778998</v>
          </cell>
          <cell r="N293">
            <v>1756524.69022221</v>
          </cell>
          <cell r="P293">
            <v>135072</v>
          </cell>
          <cell r="Q293">
            <v>0</v>
          </cell>
          <cell r="R293">
            <v>0</v>
          </cell>
          <cell r="S293">
            <v>0</v>
          </cell>
          <cell r="T293">
            <v>441122.30977779004</v>
          </cell>
          <cell r="U293">
            <v>576194.30977778998</v>
          </cell>
          <cell r="W293">
            <v>856713.2</v>
          </cell>
          <cell r="AA293">
            <v>284</v>
          </cell>
          <cell r="AB293">
            <v>144</v>
          </cell>
          <cell r="AC293">
            <v>0</v>
          </cell>
          <cell r="AD293">
            <v>0</v>
          </cell>
          <cell r="AE293">
            <v>8</v>
          </cell>
          <cell r="AF293">
            <v>0</v>
          </cell>
          <cell r="AG293">
            <v>2197647</v>
          </cell>
          <cell r="AH293">
            <v>0</v>
          </cell>
          <cell r="AI293">
            <v>0</v>
          </cell>
          <cell r="AJ293">
            <v>2197647</v>
          </cell>
          <cell r="AK293">
            <v>0</v>
          </cell>
          <cell r="AL293">
            <v>135072</v>
          </cell>
          <cell r="AM293">
            <v>2332719</v>
          </cell>
          <cell r="AN293">
            <v>0</v>
          </cell>
          <cell r="AO293">
            <v>0</v>
          </cell>
          <cell r="AP293">
            <v>0</v>
          </cell>
          <cell r="AQ293">
            <v>0</v>
          </cell>
          <cell r="AR293">
            <v>2332719</v>
          </cell>
          <cell r="AS293">
            <v>2325849.3625628739</v>
          </cell>
          <cell r="AT293">
            <v>284</v>
          </cell>
          <cell r="AU293">
            <v>0</v>
          </cell>
          <cell r="AV293">
            <v>0</v>
          </cell>
          <cell r="AW293">
            <v>0</v>
          </cell>
          <cell r="AX293">
            <v>0</v>
          </cell>
          <cell r="AY293">
            <v>0</v>
          </cell>
          <cell r="AZ293">
            <v>493357</v>
          </cell>
          <cell r="BI293">
            <v>0</v>
          </cell>
          <cell r="CA293">
            <v>284</v>
          </cell>
          <cell r="CB293">
            <v>284</v>
          </cell>
          <cell r="CC293" t="str">
            <v>STONEHAM</v>
          </cell>
          <cell r="CD293">
            <v>2197647</v>
          </cell>
          <cell r="CE293">
            <v>1756482</v>
          </cell>
          <cell r="CF293">
            <v>441165</v>
          </cell>
          <cell r="CG293">
            <v>101094.59999999999</v>
          </cell>
          <cell r="CH293">
            <v>179381.6</v>
          </cell>
          <cell r="CI293">
            <v>0</v>
          </cell>
          <cell r="CJ293">
            <v>721641.2</v>
          </cell>
          <cell r="CK293">
            <v>441122.30977779004</v>
          </cell>
          <cell r="DA293">
            <v>284</v>
          </cell>
          <cell r="DB293" t="str">
            <v>STONEHAM</v>
          </cell>
          <cell r="DG293">
            <v>0</v>
          </cell>
          <cell r="DK293">
            <v>0</v>
          </cell>
          <cell r="DL293">
            <v>0</v>
          </cell>
          <cell r="DN293">
            <v>0</v>
          </cell>
          <cell r="DP293">
            <v>441165</v>
          </cell>
          <cell r="DQ293">
            <v>576237</v>
          </cell>
          <cell r="DR293">
            <v>-135072</v>
          </cell>
          <cell r="DT293">
            <v>0</v>
          </cell>
          <cell r="EC293">
            <v>-284</v>
          </cell>
        </row>
        <row r="294">
          <cell r="A294">
            <v>285</v>
          </cell>
          <cell r="B294">
            <v>285</v>
          </cell>
          <cell r="C294" t="str">
            <v>STOUGHTON</v>
          </cell>
          <cell r="D294">
            <v>149</v>
          </cell>
          <cell r="E294">
            <v>2239079</v>
          </cell>
          <cell r="F294">
            <v>0</v>
          </cell>
          <cell r="G294">
            <v>139762</v>
          </cell>
          <cell r="H294">
            <v>2378841</v>
          </cell>
          <cell r="J294">
            <v>139762</v>
          </cell>
          <cell r="K294">
            <v>126086.79777559314</v>
          </cell>
          <cell r="L294">
            <v>265848.79777559312</v>
          </cell>
          <cell r="N294">
            <v>2112992.2022244069</v>
          </cell>
          <cell r="P294">
            <v>139762</v>
          </cell>
          <cell r="Q294">
            <v>0</v>
          </cell>
          <cell r="R294">
            <v>0</v>
          </cell>
          <cell r="S294">
            <v>0</v>
          </cell>
          <cell r="T294">
            <v>126086.79777559314</v>
          </cell>
          <cell r="U294">
            <v>265848.79777559312</v>
          </cell>
          <cell r="W294">
            <v>399822.8</v>
          </cell>
          <cell r="AA294">
            <v>285</v>
          </cell>
          <cell r="AB294">
            <v>149</v>
          </cell>
          <cell r="AC294">
            <v>0</v>
          </cell>
          <cell r="AD294">
            <v>0</v>
          </cell>
          <cell r="AE294">
            <v>0</v>
          </cell>
          <cell r="AF294">
            <v>0</v>
          </cell>
          <cell r="AG294">
            <v>2239079</v>
          </cell>
          <cell r="AH294">
            <v>0</v>
          </cell>
          <cell r="AI294">
            <v>0</v>
          </cell>
          <cell r="AJ294">
            <v>2239079</v>
          </cell>
          <cell r="AK294">
            <v>0</v>
          </cell>
          <cell r="AL294">
            <v>139762</v>
          </cell>
          <cell r="AM294">
            <v>2378841</v>
          </cell>
          <cell r="AN294">
            <v>0</v>
          </cell>
          <cell r="AO294">
            <v>0</v>
          </cell>
          <cell r="AP294">
            <v>0</v>
          </cell>
          <cell r="AQ294">
            <v>0</v>
          </cell>
          <cell r="AR294">
            <v>2378841</v>
          </cell>
          <cell r="AS294">
            <v>2346641.5699999994</v>
          </cell>
          <cell r="AT294">
            <v>285</v>
          </cell>
          <cell r="AU294">
            <v>0</v>
          </cell>
          <cell r="AV294">
            <v>0</v>
          </cell>
          <cell r="AW294">
            <v>0</v>
          </cell>
          <cell r="AX294">
            <v>0</v>
          </cell>
          <cell r="AY294">
            <v>0</v>
          </cell>
          <cell r="AZ294">
            <v>493357</v>
          </cell>
          <cell r="BI294">
            <v>0</v>
          </cell>
          <cell r="CA294">
            <v>285</v>
          </cell>
          <cell r="CB294">
            <v>285</v>
          </cell>
          <cell r="CC294" t="str">
            <v>STOUGHTON</v>
          </cell>
          <cell r="CD294">
            <v>2239079</v>
          </cell>
          <cell r="CE294">
            <v>2112980</v>
          </cell>
          <cell r="CF294">
            <v>126099</v>
          </cell>
          <cell r="CG294">
            <v>71508.599999999991</v>
          </cell>
          <cell r="CH294">
            <v>62453.200000000004</v>
          </cell>
          <cell r="CI294">
            <v>0</v>
          </cell>
          <cell r="CJ294">
            <v>260060.79999999999</v>
          </cell>
          <cell r="CK294">
            <v>126086.79777559314</v>
          </cell>
          <cell r="DA294">
            <v>285</v>
          </cell>
          <cell r="DB294" t="str">
            <v>STOUGHTON</v>
          </cell>
          <cell r="DG294">
            <v>0</v>
          </cell>
          <cell r="DK294">
            <v>0</v>
          </cell>
          <cell r="DL294">
            <v>0</v>
          </cell>
          <cell r="DN294">
            <v>0</v>
          </cell>
          <cell r="DP294">
            <v>126099</v>
          </cell>
          <cell r="DQ294">
            <v>265861</v>
          </cell>
          <cell r="DR294">
            <v>-139762</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T295">
            <v>286</v>
          </cell>
          <cell r="AU295">
            <v>0</v>
          </cell>
          <cell r="AV295">
            <v>0</v>
          </cell>
          <cell r="AW295">
            <v>0</v>
          </cell>
          <cell r="AX295">
            <v>0</v>
          </cell>
          <cell r="AY295">
            <v>0</v>
          </cell>
          <cell r="AZ295">
            <v>493357</v>
          </cell>
          <cell r="BI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10</v>
          </cell>
          <cell r="E296">
            <v>149150</v>
          </cell>
          <cell r="F296">
            <v>0</v>
          </cell>
          <cell r="G296">
            <v>9380</v>
          </cell>
          <cell r="H296">
            <v>158530</v>
          </cell>
          <cell r="J296">
            <v>9380</v>
          </cell>
          <cell r="K296">
            <v>0</v>
          </cell>
          <cell r="L296">
            <v>9380</v>
          </cell>
          <cell r="N296">
            <v>149150</v>
          </cell>
          <cell r="P296">
            <v>9380</v>
          </cell>
          <cell r="Q296">
            <v>0</v>
          </cell>
          <cell r="R296">
            <v>0</v>
          </cell>
          <cell r="S296">
            <v>0</v>
          </cell>
          <cell r="T296">
            <v>0</v>
          </cell>
          <cell r="U296">
            <v>9380</v>
          </cell>
          <cell r="W296">
            <v>30512</v>
          </cell>
          <cell r="AA296">
            <v>287</v>
          </cell>
          <cell r="AB296">
            <v>10</v>
          </cell>
          <cell r="AC296">
            <v>0</v>
          </cell>
          <cell r="AD296">
            <v>0</v>
          </cell>
          <cell r="AE296">
            <v>0</v>
          </cell>
          <cell r="AF296">
            <v>0</v>
          </cell>
          <cell r="AG296">
            <v>149150</v>
          </cell>
          <cell r="AH296">
            <v>0</v>
          </cell>
          <cell r="AI296">
            <v>0</v>
          </cell>
          <cell r="AJ296">
            <v>149150</v>
          </cell>
          <cell r="AK296">
            <v>0</v>
          </cell>
          <cell r="AL296">
            <v>9380</v>
          </cell>
          <cell r="AM296">
            <v>158530</v>
          </cell>
          <cell r="AN296">
            <v>0</v>
          </cell>
          <cell r="AO296">
            <v>0</v>
          </cell>
          <cell r="AP296">
            <v>0</v>
          </cell>
          <cell r="AQ296">
            <v>0</v>
          </cell>
          <cell r="AR296">
            <v>158530</v>
          </cell>
          <cell r="AS296">
            <v>158530</v>
          </cell>
          <cell r="AT296">
            <v>287</v>
          </cell>
          <cell r="AU296">
            <v>0</v>
          </cell>
          <cell r="AV296">
            <v>0</v>
          </cell>
          <cell r="AW296">
            <v>0</v>
          </cell>
          <cell r="AX296">
            <v>0</v>
          </cell>
          <cell r="AY296">
            <v>0</v>
          </cell>
          <cell r="AZ296">
            <v>493357</v>
          </cell>
          <cell r="BI296">
            <v>0</v>
          </cell>
          <cell r="CA296">
            <v>287</v>
          </cell>
          <cell r="CB296">
            <v>287</v>
          </cell>
          <cell r="CC296" t="str">
            <v>STURBRIDGE</v>
          </cell>
          <cell r="CD296">
            <v>149150</v>
          </cell>
          <cell r="CE296">
            <v>171420</v>
          </cell>
          <cell r="CF296">
            <v>0</v>
          </cell>
          <cell r="CG296">
            <v>21132</v>
          </cell>
          <cell r="CH296">
            <v>0</v>
          </cell>
          <cell r="CI296">
            <v>0</v>
          </cell>
          <cell r="CJ296">
            <v>21132</v>
          </cell>
          <cell r="CK296">
            <v>0</v>
          </cell>
          <cell r="DA296">
            <v>287</v>
          </cell>
          <cell r="DB296" t="str">
            <v>STURBRIDGE</v>
          </cell>
          <cell r="DG296">
            <v>0</v>
          </cell>
          <cell r="DK296">
            <v>0</v>
          </cell>
          <cell r="DL296">
            <v>0</v>
          </cell>
          <cell r="DN296">
            <v>0</v>
          </cell>
          <cell r="DP296">
            <v>0</v>
          </cell>
          <cell r="DQ296">
            <v>0</v>
          </cell>
          <cell r="DR296">
            <v>0</v>
          </cell>
          <cell r="DT296">
            <v>0</v>
          </cell>
          <cell r="EC296">
            <v>-287</v>
          </cell>
        </row>
        <row r="297">
          <cell r="A297">
            <v>288</v>
          </cell>
          <cell r="B297">
            <v>288</v>
          </cell>
          <cell r="C297" t="str">
            <v>SUDBURY</v>
          </cell>
          <cell r="D297">
            <v>6</v>
          </cell>
          <cell r="E297">
            <v>120009</v>
          </cell>
          <cell r="F297">
            <v>0</v>
          </cell>
          <cell r="G297">
            <v>5628</v>
          </cell>
          <cell r="H297">
            <v>125637</v>
          </cell>
          <cell r="J297">
            <v>5628</v>
          </cell>
          <cell r="K297">
            <v>0</v>
          </cell>
          <cell r="L297">
            <v>5628</v>
          </cell>
          <cell r="N297">
            <v>120009</v>
          </cell>
          <cell r="P297">
            <v>5628</v>
          </cell>
          <cell r="Q297">
            <v>0</v>
          </cell>
          <cell r="R297">
            <v>0</v>
          </cell>
          <cell r="S297">
            <v>0</v>
          </cell>
          <cell r="T297">
            <v>0</v>
          </cell>
          <cell r="U297">
            <v>5628</v>
          </cell>
          <cell r="W297">
            <v>47257.2</v>
          </cell>
          <cell r="AA297">
            <v>288</v>
          </cell>
          <cell r="AB297">
            <v>6</v>
          </cell>
          <cell r="AC297">
            <v>0</v>
          </cell>
          <cell r="AD297">
            <v>0</v>
          </cell>
          <cell r="AE297">
            <v>0</v>
          </cell>
          <cell r="AF297">
            <v>0</v>
          </cell>
          <cell r="AG297">
            <v>120009</v>
          </cell>
          <cell r="AH297">
            <v>0</v>
          </cell>
          <cell r="AI297">
            <v>0</v>
          </cell>
          <cell r="AJ297">
            <v>120009</v>
          </cell>
          <cell r="AK297">
            <v>0</v>
          </cell>
          <cell r="AL297">
            <v>5628</v>
          </cell>
          <cell r="AM297">
            <v>125637</v>
          </cell>
          <cell r="AN297">
            <v>0</v>
          </cell>
          <cell r="AO297">
            <v>0</v>
          </cell>
          <cell r="AP297">
            <v>0</v>
          </cell>
          <cell r="AQ297">
            <v>0</v>
          </cell>
          <cell r="AR297">
            <v>125637</v>
          </cell>
          <cell r="AS297">
            <v>125636</v>
          </cell>
          <cell r="AT297">
            <v>288</v>
          </cell>
          <cell r="AU297">
            <v>0</v>
          </cell>
          <cell r="AV297">
            <v>0</v>
          </cell>
          <cell r="AW297">
            <v>0</v>
          </cell>
          <cell r="AX297">
            <v>0</v>
          </cell>
          <cell r="AY297">
            <v>0</v>
          </cell>
          <cell r="AZ297">
            <v>493357</v>
          </cell>
          <cell r="BI297">
            <v>0</v>
          </cell>
          <cell r="CA297">
            <v>288</v>
          </cell>
          <cell r="CB297">
            <v>288</v>
          </cell>
          <cell r="CC297" t="str">
            <v>SUDBURY</v>
          </cell>
          <cell r="CD297">
            <v>120009</v>
          </cell>
          <cell r="CE297">
            <v>124281</v>
          </cell>
          <cell r="CF297">
            <v>0</v>
          </cell>
          <cell r="CG297">
            <v>38370</v>
          </cell>
          <cell r="CH297">
            <v>3259.2000000000003</v>
          </cell>
          <cell r="CI297">
            <v>0</v>
          </cell>
          <cell r="CJ297">
            <v>41629.199999999997</v>
          </cell>
          <cell r="CK297">
            <v>0</v>
          </cell>
          <cell r="DA297">
            <v>288</v>
          </cell>
          <cell r="DB297" t="str">
            <v>SUDBURY</v>
          </cell>
          <cell r="DG297">
            <v>0</v>
          </cell>
          <cell r="DK297">
            <v>0</v>
          </cell>
          <cell r="DL297">
            <v>0</v>
          </cell>
          <cell r="DN297">
            <v>0</v>
          </cell>
          <cell r="DP297">
            <v>0</v>
          </cell>
          <cell r="DQ297">
            <v>1356</v>
          </cell>
          <cell r="DR297">
            <v>-1356</v>
          </cell>
          <cell r="DT297">
            <v>0</v>
          </cell>
          <cell r="EC297">
            <v>-288</v>
          </cell>
        </row>
        <row r="298">
          <cell r="A298">
            <v>289</v>
          </cell>
          <cell r="B298">
            <v>289</v>
          </cell>
          <cell r="C298" t="str">
            <v>SUNDERLAND</v>
          </cell>
          <cell r="D298">
            <v>2</v>
          </cell>
          <cell r="E298">
            <v>40568</v>
          </cell>
          <cell r="F298">
            <v>0</v>
          </cell>
          <cell r="G298">
            <v>1876</v>
          </cell>
          <cell r="H298">
            <v>42444</v>
          </cell>
          <cell r="J298">
            <v>1876</v>
          </cell>
          <cell r="K298">
            <v>40564.074355548117</v>
          </cell>
          <cell r="L298">
            <v>42440.074355548117</v>
          </cell>
          <cell r="N298">
            <v>3.9256444518832723</v>
          </cell>
          <cell r="P298">
            <v>1876</v>
          </cell>
          <cell r="Q298">
            <v>0</v>
          </cell>
          <cell r="R298">
            <v>0</v>
          </cell>
          <cell r="S298">
            <v>0</v>
          </cell>
          <cell r="T298">
            <v>40564.074355548117</v>
          </cell>
          <cell r="U298">
            <v>42440.074355548117</v>
          </cell>
          <cell r="W298">
            <v>46054.8</v>
          </cell>
          <cell r="AA298">
            <v>289</v>
          </cell>
          <cell r="AB298">
            <v>2</v>
          </cell>
          <cell r="AC298">
            <v>0</v>
          </cell>
          <cell r="AD298">
            <v>0</v>
          </cell>
          <cell r="AE298">
            <v>0</v>
          </cell>
          <cell r="AF298">
            <v>0</v>
          </cell>
          <cell r="AG298">
            <v>40568</v>
          </cell>
          <cell r="AH298">
            <v>0</v>
          </cell>
          <cell r="AI298">
            <v>0</v>
          </cell>
          <cell r="AJ298">
            <v>40568</v>
          </cell>
          <cell r="AK298">
            <v>0</v>
          </cell>
          <cell r="AL298">
            <v>1876</v>
          </cell>
          <cell r="AM298">
            <v>42444</v>
          </cell>
          <cell r="AN298">
            <v>0</v>
          </cell>
          <cell r="AO298">
            <v>0</v>
          </cell>
          <cell r="AP298">
            <v>0</v>
          </cell>
          <cell r="AQ298">
            <v>0</v>
          </cell>
          <cell r="AR298">
            <v>42444</v>
          </cell>
          <cell r="AS298">
            <v>42440</v>
          </cell>
          <cell r="AT298">
            <v>289</v>
          </cell>
          <cell r="AU298">
            <v>0</v>
          </cell>
          <cell r="AV298">
            <v>0</v>
          </cell>
          <cell r="AW298">
            <v>0</v>
          </cell>
          <cell r="AX298">
            <v>0</v>
          </cell>
          <cell r="AY298">
            <v>0</v>
          </cell>
          <cell r="AZ298">
            <v>493357</v>
          </cell>
          <cell r="BI298">
            <v>0</v>
          </cell>
          <cell r="CA298">
            <v>289</v>
          </cell>
          <cell r="CB298">
            <v>289</v>
          </cell>
          <cell r="CC298" t="str">
            <v>SUNDERLAND</v>
          </cell>
          <cell r="CD298">
            <v>40568</v>
          </cell>
          <cell r="CE298">
            <v>0</v>
          </cell>
          <cell r="CF298">
            <v>40568</v>
          </cell>
          <cell r="CG298">
            <v>0</v>
          </cell>
          <cell r="CH298">
            <v>3610.8</v>
          </cell>
          <cell r="CI298">
            <v>0</v>
          </cell>
          <cell r="CJ298">
            <v>44178.8</v>
          </cell>
          <cell r="CK298">
            <v>40564.074355548117</v>
          </cell>
          <cell r="DA298">
            <v>289</v>
          </cell>
          <cell r="DB298" t="str">
            <v>SUNDERLAND</v>
          </cell>
          <cell r="DG298">
            <v>0</v>
          </cell>
          <cell r="DK298">
            <v>0</v>
          </cell>
          <cell r="DL298">
            <v>0</v>
          </cell>
          <cell r="DN298">
            <v>0</v>
          </cell>
          <cell r="DP298">
            <v>40568</v>
          </cell>
          <cell r="DQ298">
            <v>42444</v>
          </cell>
          <cell r="DR298">
            <v>-1876</v>
          </cell>
          <cell r="DT298">
            <v>0</v>
          </cell>
          <cell r="EC298">
            <v>-289</v>
          </cell>
        </row>
        <row r="299">
          <cell r="A299">
            <v>290</v>
          </cell>
          <cell r="B299">
            <v>290</v>
          </cell>
          <cell r="C299" t="str">
            <v>SUTTON</v>
          </cell>
          <cell r="D299">
            <v>0</v>
          </cell>
          <cell r="E299">
            <v>0</v>
          </cell>
          <cell r="F299">
            <v>0</v>
          </cell>
          <cell r="G299">
            <v>0</v>
          </cell>
          <cell r="H299">
            <v>0</v>
          </cell>
          <cell r="J299">
            <v>0</v>
          </cell>
          <cell r="K299">
            <v>0</v>
          </cell>
          <cell r="L299">
            <v>0</v>
          </cell>
          <cell r="N299">
            <v>0</v>
          </cell>
          <cell r="P299">
            <v>0</v>
          </cell>
          <cell r="Q299">
            <v>0</v>
          </cell>
          <cell r="R299">
            <v>0</v>
          </cell>
          <cell r="S299">
            <v>0</v>
          </cell>
          <cell r="T299">
            <v>0</v>
          </cell>
          <cell r="U299">
            <v>0</v>
          </cell>
          <cell r="W299">
            <v>9593.7999999999993</v>
          </cell>
          <cell r="AA299">
            <v>290</v>
          </cell>
          <cell r="AT299">
            <v>290</v>
          </cell>
          <cell r="AU299">
            <v>0</v>
          </cell>
          <cell r="AV299">
            <v>0</v>
          </cell>
          <cell r="AW299">
            <v>0</v>
          </cell>
          <cell r="AX299">
            <v>0</v>
          </cell>
          <cell r="AY299">
            <v>0</v>
          </cell>
          <cell r="AZ299">
            <v>493357</v>
          </cell>
          <cell r="BI299">
            <v>0</v>
          </cell>
          <cell r="CA299">
            <v>290</v>
          </cell>
          <cell r="CB299">
            <v>290</v>
          </cell>
          <cell r="CC299" t="str">
            <v>SUTTON</v>
          </cell>
          <cell r="CD299">
            <v>0</v>
          </cell>
          <cell r="CE299">
            <v>20125</v>
          </cell>
          <cell r="CF299">
            <v>0</v>
          </cell>
          <cell r="CG299">
            <v>4631.3999999999996</v>
          </cell>
          <cell r="CH299">
            <v>4962.4000000000005</v>
          </cell>
          <cell r="CI299">
            <v>0</v>
          </cell>
          <cell r="CJ299">
            <v>9593.7999999999993</v>
          </cell>
          <cell r="CK299">
            <v>0</v>
          </cell>
          <cell r="DA299">
            <v>290</v>
          </cell>
          <cell r="DB299" t="str">
            <v>SUTTON</v>
          </cell>
          <cell r="DG299">
            <v>0</v>
          </cell>
          <cell r="DK299">
            <v>0</v>
          </cell>
          <cell r="DL299">
            <v>0</v>
          </cell>
          <cell r="DN299">
            <v>0</v>
          </cell>
          <cell r="DP299">
            <v>0</v>
          </cell>
          <cell r="DQ299">
            <v>0</v>
          </cell>
          <cell r="DR299">
            <v>0</v>
          </cell>
          <cell r="DT299">
            <v>0</v>
          </cell>
          <cell r="EC299">
            <v>-290</v>
          </cell>
        </row>
        <row r="300">
          <cell r="A300">
            <v>291</v>
          </cell>
          <cell r="B300">
            <v>291</v>
          </cell>
          <cell r="C300" t="str">
            <v>SWAMPSCOTT</v>
          </cell>
          <cell r="D300">
            <v>65</v>
          </cell>
          <cell r="E300">
            <v>929179</v>
          </cell>
          <cell r="F300">
            <v>0</v>
          </cell>
          <cell r="G300">
            <v>60970</v>
          </cell>
          <cell r="H300">
            <v>990149</v>
          </cell>
          <cell r="J300">
            <v>60970</v>
          </cell>
          <cell r="K300">
            <v>160122.50392301235</v>
          </cell>
          <cell r="L300">
            <v>221092.50392301235</v>
          </cell>
          <cell r="N300">
            <v>769056.49607698759</v>
          </cell>
          <cell r="P300">
            <v>60970</v>
          </cell>
          <cell r="Q300">
            <v>0</v>
          </cell>
          <cell r="R300">
            <v>0</v>
          </cell>
          <cell r="S300">
            <v>0</v>
          </cell>
          <cell r="T300">
            <v>160122.50392301235</v>
          </cell>
          <cell r="U300">
            <v>221092.50392301235</v>
          </cell>
          <cell r="W300">
            <v>410914.4</v>
          </cell>
          <cell r="AA300">
            <v>291</v>
          </cell>
          <cell r="AB300">
            <v>65</v>
          </cell>
          <cell r="AC300">
            <v>0</v>
          </cell>
          <cell r="AD300">
            <v>0</v>
          </cell>
          <cell r="AE300">
            <v>6</v>
          </cell>
          <cell r="AF300">
            <v>0</v>
          </cell>
          <cell r="AG300">
            <v>929179</v>
          </cell>
          <cell r="AH300">
            <v>0</v>
          </cell>
          <cell r="AI300">
            <v>0</v>
          </cell>
          <cell r="AJ300">
            <v>929179</v>
          </cell>
          <cell r="AK300">
            <v>0</v>
          </cell>
          <cell r="AL300">
            <v>60970</v>
          </cell>
          <cell r="AM300">
            <v>990149</v>
          </cell>
          <cell r="AN300">
            <v>0</v>
          </cell>
          <cell r="AO300">
            <v>0</v>
          </cell>
          <cell r="AP300">
            <v>0</v>
          </cell>
          <cell r="AQ300">
            <v>0</v>
          </cell>
          <cell r="AR300">
            <v>990149</v>
          </cell>
          <cell r="AS300">
            <v>1083138.3999999997</v>
          </cell>
          <cell r="AT300">
            <v>291</v>
          </cell>
          <cell r="AU300">
            <v>0</v>
          </cell>
          <cell r="AV300">
            <v>0</v>
          </cell>
          <cell r="AW300">
            <v>0</v>
          </cell>
          <cell r="AX300">
            <v>0</v>
          </cell>
          <cell r="AY300">
            <v>0</v>
          </cell>
          <cell r="AZ300">
            <v>493357</v>
          </cell>
          <cell r="BI300">
            <v>0</v>
          </cell>
          <cell r="CA300">
            <v>291</v>
          </cell>
          <cell r="CB300">
            <v>291</v>
          </cell>
          <cell r="CC300" t="str">
            <v>SWAMPSCOTT</v>
          </cell>
          <cell r="CD300">
            <v>929179</v>
          </cell>
          <cell r="CE300">
            <v>769041</v>
          </cell>
          <cell r="CF300">
            <v>160138</v>
          </cell>
          <cell r="CG300">
            <v>80838</v>
          </cell>
          <cell r="CH300">
            <v>108968.40000000001</v>
          </cell>
          <cell r="CI300">
            <v>0</v>
          </cell>
          <cell r="CJ300">
            <v>349944.4</v>
          </cell>
          <cell r="CK300">
            <v>160122.50392301235</v>
          </cell>
          <cell r="DA300">
            <v>291</v>
          </cell>
          <cell r="DB300" t="str">
            <v>SWAMPSCOTT</v>
          </cell>
          <cell r="DG300">
            <v>0</v>
          </cell>
          <cell r="DK300">
            <v>0</v>
          </cell>
          <cell r="DL300">
            <v>0</v>
          </cell>
          <cell r="DN300">
            <v>0</v>
          </cell>
          <cell r="DP300">
            <v>160138</v>
          </cell>
          <cell r="DQ300">
            <v>221108</v>
          </cell>
          <cell r="DR300">
            <v>-60970</v>
          </cell>
          <cell r="DT300">
            <v>0</v>
          </cell>
          <cell r="EC300">
            <v>-291</v>
          </cell>
        </row>
        <row r="301">
          <cell r="A301">
            <v>292</v>
          </cell>
          <cell r="B301">
            <v>292</v>
          </cell>
          <cell r="C301" t="str">
            <v>SWANSEA</v>
          </cell>
          <cell r="D301">
            <v>13</v>
          </cell>
          <cell r="E301">
            <v>197864</v>
          </cell>
          <cell r="F301">
            <v>0</v>
          </cell>
          <cell r="G301">
            <v>12194</v>
          </cell>
          <cell r="H301">
            <v>210058</v>
          </cell>
          <cell r="J301">
            <v>12194</v>
          </cell>
          <cell r="K301">
            <v>39725.155543077577</v>
          </cell>
          <cell r="L301">
            <v>51919.155543077577</v>
          </cell>
          <cell r="N301">
            <v>158138.84445692244</v>
          </cell>
          <cell r="P301">
            <v>12194</v>
          </cell>
          <cell r="Q301">
            <v>0</v>
          </cell>
          <cell r="R301">
            <v>0</v>
          </cell>
          <cell r="S301">
            <v>0</v>
          </cell>
          <cell r="T301">
            <v>39725.155543077577</v>
          </cell>
          <cell r="U301">
            <v>51919.155543077577</v>
          </cell>
          <cell r="W301">
            <v>85104</v>
          </cell>
          <cell r="AA301">
            <v>292</v>
          </cell>
          <cell r="AB301">
            <v>13</v>
          </cell>
          <cell r="AC301">
            <v>0</v>
          </cell>
          <cell r="AD301">
            <v>0</v>
          </cell>
          <cell r="AE301">
            <v>0</v>
          </cell>
          <cell r="AF301">
            <v>0</v>
          </cell>
          <cell r="AG301">
            <v>197864</v>
          </cell>
          <cell r="AH301">
            <v>0</v>
          </cell>
          <cell r="AI301">
            <v>0</v>
          </cell>
          <cell r="AJ301">
            <v>197864</v>
          </cell>
          <cell r="AK301">
            <v>0</v>
          </cell>
          <cell r="AL301">
            <v>12194</v>
          </cell>
          <cell r="AM301">
            <v>210058</v>
          </cell>
          <cell r="AN301">
            <v>0</v>
          </cell>
          <cell r="AO301">
            <v>0</v>
          </cell>
          <cell r="AP301">
            <v>0</v>
          </cell>
          <cell r="AQ301">
            <v>0</v>
          </cell>
          <cell r="AR301">
            <v>210058</v>
          </cell>
          <cell r="AS301">
            <v>208173.07</v>
          </cell>
          <cell r="AT301">
            <v>292</v>
          </cell>
          <cell r="AU301">
            <v>0</v>
          </cell>
          <cell r="AV301">
            <v>0</v>
          </cell>
          <cell r="AW301">
            <v>0</v>
          </cell>
          <cell r="AX301">
            <v>0</v>
          </cell>
          <cell r="AY301">
            <v>0</v>
          </cell>
          <cell r="AZ301">
            <v>493357</v>
          </cell>
          <cell r="BI301">
            <v>0</v>
          </cell>
          <cell r="CA301">
            <v>292</v>
          </cell>
          <cell r="CB301">
            <v>292</v>
          </cell>
          <cell r="CC301" t="str">
            <v>SWANSEA</v>
          </cell>
          <cell r="CD301">
            <v>197864</v>
          </cell>
          <cell r="CE301">
            <v>158135</v>
          </cell>
          <cell r="CF301">
            <v>39729</v>
          </cell>
          <cell r="CG301">
            <v>30102.6</v>
          </cell>
          <cell r="CH301">
            <v>3078.4</v>
          </cell>
          <cell r="CI301">
            <v>0</v>
          </cell>
          <cell r="CJ301">
            <v>72910</v>
          </cell>
          <cell r="CK301">
            <v>39725.155543077577</v>
          </cell>
          <cell r="DA301">
            <v>292</v>
          </cell>
          <cell r="DB301" t="str">
            <v>SWANSEA</v>
          </cell>
          <cell r="DG301">
            <v>0</v>
          </cell>
          <cell r="DK301">
            <v>0</v>
          </cell>
          <cell r="DL301">
            <v>0</v>
          </cell>
          <cell r="DN301">
            <v>0</v>
          </cell>
          <cell r="DP301">
            <v>39729</v>
          </cell>
          <cell r="DQ301">
            <v>51923</v>
          </cell>
          <cell r="DR301">
            <v>-12194</v>
          </cell>
          <cell r="DT301">
            <v>0</v>
          </cell>
          <cell r="EC301">
            <v>-292</v>
          </cell>
        </row>
        <row r="302">
          <cell r="A302">
            <v>293</v>
          </cell>
          <cell r="B302">
            <v>293</v>
          </cell>
          <cell r="C302" t="str">
            <v>TAUNTON</v>
          </cell>
          <cell r="D302">
            <v>90</v>
          </cell>
          <cell r="E302">
            <v>1328854</v>
          </cell>
          <cell r="F302">
            <v>0</v>
          </cell>
          <cell r="G302">
            <v>84420</v>
          </cell>
          <cell r="H302">
            <v>1413274</v>
          </cell>
          <cell r="J302">
            <v>84420</v>
          </cell>
          <cell r="K302">
            <v>298181.14310707955</v>
          </cell>
          <cell r="L302">
            <v>382601.14310707955</v>
          </cell>
          <cell r="N302">
            <v>1030672.8568929204</v>
          </cell>
          <cell r="P302">
            <v>84420</v>
          </cell>
          <cell r="Q302">
            <v>0</v>
          </cell>
          <cell r="R302">
            <v>0</v>
          </cell>
          <cell r="S302">
            <v>0</v>
          </cell>
          <cell r="T302">
            <v>298181.14310707955</v>
          </cell>
          <cell r="U302">
            <v>382601.14310707955</v>
          </cell>
          <cell r="W302">
            <v>553602</v>
          </cell>
          <cell r="AA302">
            <v>293</v>
          </cell>
          <cell r="AB302">
            <v>90</v>
          </cell>
          <cell r="AC302">
            <v>0</v>
          </cell>
          <cell r="AD302">
            <v>0</v>
          </cell>
          <cell r="AE302">
            <v>2</v>
          </cell>
          <cell r="AF302">
            <v>0</v>
          </cell>
          <cell r="AG302">
            <v>1328854</v>
          </cell>
          <cell r="AH302">
            <v>0</v>
          </cell>
          <cell r="AI302">
            <v>0</v>
          </cell>
          <cell r="AJ302">
            <v>1328854</v>
          </cell>
          <cell r="AK302">
            <v>0</v>
          </cell>
          <cell r="AL302">
            <v>84420</v>
          </cell>
          <cell r="AM302">
            <v>1413274</v>
          </cell>
          <cell r="AN302">
            <v>0</v>
          </cell>
          <cell r="AO302">
            <v>0</v>
          </cell>
          <cell r="AP302">
            <v>0</v>
          </cell>
          <cell r="AQ302">
            <v>0</v>
          </cell>
          <cell r="AR302">
            <v>1413274</v>
          </cell>
          <cell r="AS302">
            <v>1399003.8710641842</v>
          </cell>
          <cell r="AT302">
            <v>293</v>
          </cell>
          <cell r="AU302">
            <v>0</v>
          </cell>
          <cell r="AV302">
            <v>0</v>
          </cell>
          <cell r="AW302">
            <v>0</v>
          </cell>
          <cell r="AX302">
            <v>0</v>
          </cell>
          <cell r="AY302">
            <v>0</v>
          </cell>
          <cell r="AZ302">
            <v>493357</v>
          </cell>
          <cell r="BI302">
            <v>0</v>
          </cell>
          <cell r="CA302">
            <v>293</v>
          </cell>
          <cell r="CB302">
            <v>293</v>
          </cell>
          <cell r="CC302" t="str">
            <v>TAUNTON</v>
          </cell>
          <cell r="CD302">
            <v>1328854</v>
          </cell>
          <cell r="CE302">
            <v>1030644</v>
          </cell>
          <cell r="CF302">
            <v>298210</v>
          </cell>
          <cell r="CG302">
            <v>113126.39999999999</v>
          </cell>
          <cell r="CH302">
            <v>57845.600000000006</v>
          </cell>
          <cell r="CI302">
            <v>0</v>
          </cell>
          <cell r="CJ302">
            <v>469182</v>
          </cell>
          <cell r="CK302">
            <v>298181.14310707955</v>
          </cell>
          <cell r="DA302">
            <v>293</v>
          </cell>
          <cell r="DB302" t="str">
            <v>TAUNTON</v>
          </cell>
          <cell r="DG302">
            <v>0</v>
          </cell>
          <cell r="DK302">
            <v>0</v>
          </cell>
          <cell r="DL302">
            <v>0</v>
          </cell>
          <cell r="DN302">
            <v>0</v>
          </cell>
          <cell r="DP302">
            <v>298210</v>
          </cell>
          <cell r="DQ302">
            <v>382630</v>
          </cell>
          <cell r="DR302">
            <v>-84420</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T303">
            <v>294</v>
          </cell>
          <cell r="AU303">
            <v>0</v>
          </cell>
          <cell r="AV303">
            <v>0</v>
          </cell>
          <cell r="AW303">
            <v>0</v>
          </cell>
          <cell r="AX303">
            <v>0</v>
          </cell>
          <cell r="AY303">
            <v>0</v>
          </cell>
          <cell r="AZ303">
            <v>493357</v>
          </cell>
          <cell r="BI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63</v>
          </cell>
          <cell r="E304">
            <v>1080290</v>
          </cell>
          <cell r="F304">
            <v>0</v>
          </cell>
          <cell r="G304">
            <v>59094</v>
          </cell>
          <cell r="H304">
            <v>1139384</v>
          </cell>
          <cell r="J304">
            <v>59094</v>
          </cell>
          <cell r="K304">
            <v>180653.51700579852</v>
          </cell>
          <cell r="L304">
            <v>239747.51700579852</v>
          </cell>
          <cell r="N304">
            <v>899636.48299420148</v>
          </cell>
          <cell r="P304">
            <v>59094</v>
          </cell>
          <cell r="Q304">
            <v>0</v>
          </cell>
          <cell r="R304">
            <v>0</v>
          </cell>
          <cell r="S304">
            <v>0</v>
          </cell>
          <cell r="T304">
            <v>180653.51700579852</v>
          </cell>
          <cell r="U304">
            <v>239747.51700579852</v>
          </cell>
          <cell r="W304">
            <v>239765</v>
          </cell>
          <cell r="AA304">
            <v>295</v>
          </cell>
          <cell r="AB304">
            <v>63</v>
          </cell>
          <cell r="AC304">
            <v>0</v>
          </cell>
          <cell r="AD304">
            <v>0</v>
          </cell>
          <cell r="AE304">
            <v>2</v>
          </cell>
          <cell r="AF304">
            <v>0</v>
          </cell>
          <cell r="AG304">
            <v>1080290</v>
          </cell>
          <cell r="AH304">
            <v>0</v>
          </cell>
          <cell r="AI304">
            <v>0</v>
          </cell>
          <cell r="AJ304">
            <v>1080290</v>
          </cell>
          <cell r="AK304">
            <v>0</v>
          </cell>
          <cell r="AL304">
            <v>59094</v>
          </cell>
          <cell r="AM304">
            <v>1139384</v>
          </cell>
          <cell r="AN304">
            <v>0</v>
          </cell>
          <cell r="AO304">
            <v>0</v>
          </cell>
          <cell r="AP304">
            <v>0</v>
          </cell>
          <cell r="AQ304">
            <v>0</v>
          </cell>
          <cell r="AR304">
            <v>1139384</v>
          </cell>
          <cell r="AS304">
            <v>1121948.7299999997</v>
          </cell>
          <cell r="AT304">
            <v>295</v>
          </cell>
          <cell r="AU304">
            <v>0</v>
          </cell>
          <cell r="AV304">
            <v>0</v>
          </cell>
          <cell r="AW304">
            <v>0</v>
          </cell>
          <cell r="AX304">
            <v>0</v>
          </cell>
          <cell r="AY304">
            <v>0</v>
          </cell>
          <cell r="AZ304">
            <v>493357</v>
          </cell>
          <cell r="BI304">
            <v>0</v>
          </cell>
          <cell r="CA304">
            <v>295</v>
          </cell>
          <cell r="CB304">
            <v>295</v>
          </cell>
          <cell r="CC304" t="str">
            <v>TEWKSBURY</v>
          </cell>
          <cell r="CD304">
            <v>1080290</v>
          </cell>
          <cell r="CE304">
            <v>899619</v>
          </cell>
          <cell r="CF304">
            <v>180671</v>
          </cell>
          <cell r="CG304">
            <v>0</v>
          </cell>
          <cell r="CH304">
            <v>0</v>
          </cell>
          <cell r="CI304">
            <v>0</v>
          </cell>
          <cell r="CJ304">
            <v>180671</v>
          </cell>
          <cell r="CK304">
            <v>180653.51700579852</v>
          </cell>
          <cell r="DA304">
            <v>295</v>
          </cell>
          <cell r="DB304" t="str">
            <v>TEWKSBURY</v>
          </cell>
          <cell r="DG304">
            <v>0</v>
          </cell>
          <cell r="DK304">
            <v>0</v>
          </cell>
          <cell r="DL304">
            <v>0</v>
          </cell>
          <cell r="DN304">
            <v>0</v>
          </cell>
          <cell r="DP304">
            <v>180671</v>
          </cell>
          <cell r="DQ304">
            <v>239765</v>
          </cell>
          <cell r="DR304">
            <v>-59094</v>
          </cell>
          <cell r="DT304">
            <v>0</v>
          </cell>
          <cell r="EC304">
            <v>-295</v>
          </cell>
        </row>
        <row r="305">
          <cell r="A305">
            <v>296</v>
          </cell>
          <cell r="B305">
            <v>296</v>
          </cell>
          <cell r="C305" t="str">
            <v>TISBURY</v>
          </cell>
          <cell r="D305">
            <v>30</v>
          </cell>
          <cell r="E305">
            <v>804180</v>
          </cell>
          <cell r="F305">
            <v>0</v>
          </cell>
          <cell r="G305">
            <v>28140</v>
          </cell>
          <cell r="H305">
            <v>832320</v>
          </cell>
          <cell r="J305">
            <v>28140</v>
          </cell>
          <cell r="K305">
            <v>1334.8708160288093</v>
          </cell>
          <cell r="L305">
            <v>29474.870816028808</v>
          </cell>
          <cell r="N305">
            <v>802845.12918397121</v>
          </cell>
          <cell r="P305">
            <v>28140</v>
          </cell>
          <cell r="Q305">
            <v>0</v>
          </cell>
          <cell r="R305">
            <v>0</v>
          </cell>
          <cell r="S305">
            <v>0</v>
          </cell>
          <cell r="T305">
            <v>1334.8708160288093</v>
          </cell>
          <cell r="U305">
            <v>29474.870816028808</v>
          </cell>
          <cell r="W305">
            <v>117875.8</v>
          </cell>
          <cell r="AA305">
            <v>296</v>
          </cell>
          <cell r="AB305">
            <v>30</v>
          </cell>
          <cell r="AC305">
            <v>0</v>
          </cell>
          <cell r="AD305">
            <v>0</v>
          </cell>
          <cell r="AE305">
            <v>13</v>
          </cell>
          <cell r="AF305">
            <v>0</v>
          </cell>
          <cell r="AG305">
            <v>804180</v>
          </cell>
          <cell r="AH305">
            <v>0</v>
          </cell>
          <cell r="AI305">
            <v>0</v>
          </cell>
          <cell r="AJ305">
            <v>804180</v>
          </cell>
          <cell r="AK305">
            <v>0</v>
          </cell>
          <cell r="AL305">
            <v>28140</v>
          </cell>
          <cell r="AM305">
            <v>832320</v>
          </cell>
          <cell r="AN305">
            <v>0</v>
          </cell>
          <cell r="AO305">
            <v>0</v>
          </cell>
          <cell r="AP305">
            <v>0</v>
          </cell>
          <cell r="AQ305">
            <v>0</v>
          </cell>
          <cell r="AR305">
            <v>832320</v>
          </cell>
          <cell r="AS305">
            <v>882300</v>
          </cell>
          <cell r="AT305">
            <v>296</v>
          </cell>
          <cell r="AU305">
            <v>0</v>
          </cell>
          <cell r="AV305">
            <v>0</v>
          </cell>
          <cell r="AW305">
            <v>0</v>
          </cell>
          <cell r="AX305">
            <v>0</v>
          </cell>
          <cell r="AY305">
            <v>0</v>
          </cell>
          <cell r="AZ305">
            <v>493357</v>
          </cell>
          <cell r="BI305">
            <v>0</v>
          </cell>
          <cell r="CA305">
            <v>296</v>
          </cell>
          <cell r="CB305">
            <v>296</v>
          </cell>
          <cell r="CC305" t="str">
            <v>TISBURY</v>
          </cell>
          <cell r="CD305">
            <v>804180</v>
          </cell>
          <cell r="CE305">
            <v>802845</v>
          </cell>
          <cell r="CF305">
            <v>1335</v>
          </cell>
          <cell r="CG305">
            <v>0</v>
          </cell>
          <cell r="CH305">
            <v>88400.8</v>
          </cell>
          <cell r="CI305">
            <v>0</v>
          </cell>
          <cell r="CJ305">
            <v>89735.8</v>
          </cell>
          <cell r="CK305">
            <v>1334.8708160288093</v>
          </cell>
          <cell r="DA305">
            <v>296</v>
          </cell>
          <cell r="DB305" t="str">
            <v>TISBURY</v>
          </cell>
          <cell r="DG305">
            <v>0</v>
          </cell>
          <cell r="DK305">
            <v>0</v>
          </cell>
          <cell r="DL305">
            <v>0</v>
          </cell>
          <cell r="DN305">
            <v>0</v>
          </cell>
          <cell r="DP305">
            <v>1335</v>
          </cell>
          <cell r="DQ305">
            <v>29475</v>
          </cell>
          <cell r="DR305">
            <v>-28140</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T306">
            <v>297</v>
          </cell>
          <cell r="AU306">
            <v>0</v>
          </cell>
          <cell r="AV306">
            <v>0</v>
          </cell>
          <cell r="AW306">
            <v>0</v>
          </cell>
          <cell r="AX306">
            <v>0</v>
          </cell>
          <cell r="AY306">
            <v>0</v>
          </cell>
          <cell r="AZ306">
            <v>493357</v>
          </cell>
          <cell r="BI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T307">
            <v>298</v>
          </cell>
          <cell r="AU307">
            <v>0</v>
          </cell>
          <cell r="AV307">
            <v>0</v>
          </cell>
          <cell r="AW307">
            <v>0</v>
          </cell>
          <cell r="AX307">
            <v>0</v>
          </cell>
          <cell r="AY307">
            <v>0</v>
          </cell>
          <cell r="AZ307">
            <v>493357</v>
          </cell>
          <cell r="BI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T308">
            <v>299</v>
          </cell>
          <cell r="AU308">
            <v>0</v>
          </cell>
          <cell r="AV308">
            <v>0</v>
          </cell>
          <cell r="AW308">
            <v>0</v>
          </cell>
          <cell r="AX308">
            <v>0</v>
          </cell>
          <cell r="AY308">
            <v>0</v>
          </cell>
          <cell r="AZ308">
            <v>493357</v>
          </cell>
          <cell r="BI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1</v>
          </cell>
          <cell r="E309">
            <v>39239</v>
          </cell>
          <cell r="F309">
            <v>0</v>
          </cell>
          <cell r="G309">
            <v>938</v>
          </cell>
          <cell r="H309">
            <v>40177</v>
          </cell>
          <cell r="J309">
            <v>938</v>
          </cell>
          <cell r="K309">
            <v>0</v>
          </cell>
          <cell r="L309">
            <v>938</v>
          </cell>
          <cell r="N309">
            <v>39239</v>
          </cell>
          <cell r="P309">
            <v>938</v>
          </cell>
          <cell r="Q309">
            <v>0</v>
          </cell>
          <cell r="R309">
            <v>0</v>
          </cell>
          <cell r="S309">
            <v>0</v>
          </cell>
          <cell r="T309">
            <v>0</v>
          </cell>
          <cell r="U309">
            <v>938</v>
          </cell>
          <cell r="W309">
            <v>938</v>
          </cell>
          <cell r="AA309">
            <v>300</v>
          </cell>
          <cell r="AB309">
            <v>1</v>
          </cell>
          <cell r="AC309">
            <v>0</v>
          </cell>
          <cell r="AD309">
            <v>0</v>
          </cell>
          <cell r="AE309">
            <v>0</v>
          </cell>
          <cell r="AF309">
            <v>0</v>
          </cell>
          <cell r="AG309">
            <v>39239</v>
          </cell>
          <cell r="AH309">
            <v>0</v>
          </cell>
          <cell r="AI309">
            <v>0</v>
          </cell>
          <cell r="AJ309">
            <v>39239</v>
          </cell>
          <cell r="AK309">
            <v>0</v>
          </cell>
          <cell r="AL309">
            <v>938</v>
          </cell>
          <cell r="AM309">
            <v>40177</v>
          </cell>
          <cell r="AN309">
            <v>0</v>
          </cell>
          <cell r="AO309">
            <v>0</v>
          </cell>
          <cell r="AP309">
            <v>0</v>
          </cell>
          <cell r="AQ309">
            <v>0</v>
          </cell>
          <cell r="AR309">
            <v>40177</v>
          </cell>
          <cell r="AS309">
            <v>40177</v>
          </cell>
          <cell r="AT309">
            <v>300</v>
          </cell>
          <cell r="AU309">
            <v>0</v>
          </cell>
          <cell r="AV309">
            <v>0</v>
          </cell>
          <cell r="AW309">
            <v>0</v>
          </cell>
          <cell r="AX309">
            <v>0</v>
          </cell>
          <cell r="AY309">
            <v>0</v>
          </cell>
          <cell r="AZ309">
            <v>493357</v>
          </cell>
          <cell r="BI309">
            <v>0</v>
          </cell>
          <cell r="CA309">
            <v>300</v>
          </cell>
          <cell r="CB309">
            <v>300</v>
          </cell>
          <cell r="CC309" t="str">
            <v>TRURO</v>
          </cell>
          <cell r="CD309">
            <v>39239</v>
          </cell>
          <cell r="CE309">
            <v>100798</v>
          </cell>
          <cell r="CF309">
            <v>0</v>
          </cell>
          <cell r="CG309">
            <v>0</v>
          </cell>
          <cell r="CH309">
            <v>0</v>
          </cell>
          <cell r="CI309">
            <v>0</v>
          </cell>
          <cell r="CJ309">
            <v>0</v>
          </cell>
          <cell r="CK309">
            <v>0</v>
          </cell>
          <cell r="DA309">
            <v>300</v>
          </cell>
          <cell r="DB309" t="str">
            <v>TRURO</v>
          </cell>
          <cell r="DG309">
            <v>0</v>
          </cell>
          <cell r="DK309">
            <v>0</v>
          </cell>
          <cell r="DL309">
            <v>0</v>
          </cell>
          <cell r="DN309">
            <v>0</v>
          </cell>
          <cell r="DP309">
            <v>0</v>
          </cell>
          <cell r="DQ309">
            <v>0</v>
          </cell>
          <cell r="DR309">
            <v>0</v>
          </cell>
          <cell r="DT309">
            <v>0</v>
          </cell>
          <cell r="EC309">
            <v>-300</v>
          </cell>
        </row>
        <row r="310">
          <cell r="A310">
            <v>301</v>
          </cell>
          <cell r="B310">
            <v>301</v>
          </cell>
          <cell r="C310" t="str">
            <v>TYNGSBOROUGH</v>
          </cell>
          <cell r="D310">
            <v>83</v>
          </cell>
          <cell r="E310">
            <v>1305992</v>
          </cell>
          <cell r="F310">
            <v>0</v>
          </cell>
          <cell r="G310">
            <v>77854</v>
          </cell>
          <cell r="H310">
            <v>1383846</v>
          </cell>
          <cell r="J310">
            <v>77854</v>
          </cell>
          <cell r="K310">
            <v>43675.773216583068</v>
          </cell>
          <cell r="L310">
            <v>121529.77321658307</v>
          </cell>
          <cell r="N310">
            <v>1262316.2267834169</v>
          </cell>
          <cell r="P310">
            <v>77854</v>
          </cell>
          <cell r="Q310">
            <v>0</v>
          </cell>
          <cell r="R310">
            <v>0</v>
          </cell>
          <cell r="S310">
            <v>0</v>
          </cell>
          <cell r="T310">
            <v>43675.773216583068</v>
          </cell>
          <cell r="U310">
            <v>121529.77321658307</v>
          </cell>
          <cell r="W310">
            <v>229453.59999999998</v>
          </cell>
          <cell r="AA310">
            <v>301</v>
          </cell>
          <cell r="AB310">
            <v>83</v>
          </cell>
          <cell r="AC310">
            <v>0</v>
          </cell>
          <cell r="AD310">
            <v>0</v>
          </cell>
          <cell r="AE310">
            <v>0</v>
          </cell>
          <cell r="AF310">
            <v>0</v>
          </cell>
          <cell r="AG310">
            <v>1305992</v>
          </cell>
          <cell r="AH310">
            <v>0</v>
          </cell>
          <cell r="AI310">
            <v>0</v>
          </cell>
          <cell r="AJ310">
            <v>1305992</v>
          </cell>
          <cell r="AK310">
            <v>0</v>
          </cell>
          <cell r="AL310">
            <v>77854</v>
          </cell>
          <cell r="AM310">
            <v>1383846</v>
          </cell>
          <cell r="AN310">
            <v>0</v>
          </cell>
          <cell r="AO310">
            <v>0</v>
          </cell>
          <cell r="AP310">
            <v>0</v>
          </cell>
          <cell r="AQ310">
            <v>0</v>
          </cell>
          <cell r="AR310">
            <v>1383846</v>
          </cell>
          <cell r="AS310">
            <v>1380636.3900000004</v>
          </cell>
          <cell r="AT310">
            <v>301</v>
          </cell>
          <cell r="AU310">
            <v>0</v>
          </cell>
          <cell r="AV310">
            <v>0</v>
          </cell>
          <cell r="AW310">
            <v>0</v>
          </cell>
          <cell r="AX310">
            <v>0</v>
          </cell>
          <cell r="AY310">
            <v>0</v>
          </cell>
          <cell r="AZ310">
            <v>493357</v>
          </cell>
          <cell r="BI310">
            <v>0</v>
          </cell>
          <cell r="CA310">
            <v>301</v>
          </cell>
          <cell r="CB310">
            <v>301</v>
          </cell>
          <cell r="CC310" t="str">
            <v>TYNGSBOROUGH</v>
          </cell>
          <cell r="CD310">
            <v>1305992</v>
          </cell>
          <cell r="CE310">
            <v>1262312</v>
          </cell>
          <cell r="CF310">
            <v>43680</v>
          </cell>
          <cell r="CG310">
            <v>107919.59999999999</v>
          </cell>
          <cell r="CH310">
            <v>0</v>
          </cell>
          <cell r="CI310">
            <v>0</v>
          </cell>
          <cell r="CJ310">
            <v>151599.59999999998</v>
          </cell>
          <cell r="CK310">
            <v>43675.773216583068</v>
          </cell>
          <cell r="DA310">
            <v>301</v>
          </cell>
          <cell r="DB310" t="str">
            <v>TYNGSBOROUGH</v>
          </cell>
          <cell r="DG310">
            <v>0</v>
          </cell>
          <cell r="DK310">
            <v>0</v>
          </cell>
          <cell r="DL310">
            <v>0</v>
          </cell>
          <cell r="DN310">
            <v>0</v>
          </cell>
          <cell r="DP310">
            <v>43680</v>
          </cell>
          <cell r="DQ310">
            <v>121534</v>
          </cell>
          <cell r="DR310">
            <v>-77854</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T311">
            <v>302</v>
          </cell>
          <cell r="AU311">
            <v>0</v>
          </cell>
          <cell r="AV311">
            <v>0</v>
          </cell>
          <cell r="AW311">
            <v>0</v>
          </cell>
          <cell r="AX311">
            <v>0</v>
          </cell>
          <cell r="AY311">
            <v>0</v>
          </cell>
          <cell r="AZ311">
            <v>493357</v>
          </cell>
          <cell r="BI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T312">
            <v>303</v>
          </cell>
          <cell r="AU312">
            <v>0</v>
          </cell>
          <cell r="AV312">
            <v>0</v>
          </cell>
          <cell r="AW312">
            <v>0</v>
          </cell>
          <cell r="AX312">
            <v>0</v>
          </cell>
          <cell r="AY312">
            <v>0</v>
          </cell>
          <cell r="AZ312">
            <v>493357</v>
          </cell>
          <cell r="BI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T313">
            <v>304</v>
          </cell>
          <cell r="AU313">
            <v>0</v>
          </cell>
          <cell r="AV313">
            <v>0</v>
          </cell>
          <cell r="AW313">
            <v>0</v>
          </cell>
          <cell r="AX313">
            <v>0</v>
          </cell>
          <cell r="AY313">
            <v>0</v>
          </cell>
          <cell r="AZ313">
            <v>493357</v>
          </cell>
          <cell r="BI313">
            <v>0</v>
          </cell>
          <cell r="CA313">
            <v>304</v>
          </cell>
          <cell r="CB313">
            <v>304</v>
          </cell>
          <cell r="CC313" t="str">
            <v>UXBRIDGE</v>
          </cell>
          <cell r="CD313">
            <v>0</v>
          </cell>
          <cell r="CE313">
            <v>7142</v>
          </cell>
          <cell r="CF313">
            <v>0</v>
          </cell>
          <cell r="CG313">
            <v>0</v>
          </cell>
          <cell r="CH313">
            <v>0</v>
          </cell>
          <cell r="CI313">
            <v>0</v>
          </cell>
          <cell r="CJ313">
            <v>0</v>
          </cell>
          <cell r="CK313">
            <v>0</v>
          </cell>
          <cell r="DA313">
            <v>304</v>
          </cell>
          <cell r="DB313" t="str">
            <v>UXBRIDGE</v>
          </cell>
          <cell r="DG313">
            <v>0</v>
          </cell>
          <cell r="DK313">
            <v>0</v>
          </cell>
          <cell r="DL313">
            <v>0</v>
          </cell>
          <cell r="DN313">
            <v>0</v>
          </cell>
          <cell r="DP313">
            <v>0</v>
          </cell>
          <cell r="DQ313">
            <v>0</v>
          </cell>
          <cell r="DR313">
            <v>0</v>
          </cell>
          <cell r="DT313">
            <v>0</v>
          </cell>
          <cell r="EC313">
            <v>-304</v>
          </cell>
        </row>
        <row r="314">
          <cell r="A314">
            <v>305</v>
          </cell>
          <cell r="B314">
            <v>305</v>
          </cell>
          <cell r="C314" t="str">
            <v>WAKEFIELD</v>
          </cell>
          <cell r="D314">
            <v>76</v>
          </cell>
          <cell r="E314">
            <v>1139977</v>
          </cell>
          <cell r="F314">
            <v>0</v>
          </cell>
          <cell r="G314">
            <v>71288</v>
          </cell>
          <cell r="H314">
            <v>1211265</v>
          </cell>
          <cell r="J314">
            <v>71288</v>
          </cell>
          <cell r="K314">
            <v>187304.873311584</v>
          </cell>
          <cell r="L314">
            <v>258592.873311584</v>
          </cell>
          <cell r="N314">
            <v>952672.126688416</v>
          </cell>
          <cell r="P314">
            <v>71288</v>
          </cell>
          <cell r="Q314">
            <v>0</v>
          </cell>
          <cell r="R314">
            <v>0</v>
          </cell>
          <cell r="S314">
            <v>0</v>
          </cell>
          <cell r="T314">
            <v>187304.873311584</v>
          </cell>
          <cell r="U314">
            <v>258592.873311584</v>
          </cell>
          <cell r="W314">
            <v>312622.59999999998</v>
          </cell>
          <cell r="AA314">
            <v>305</v>
          </cell>
          <cell r="AB314">
            <v>76</v>
          </cell>
          <cell r="AC314">
            <v>0</v>
          </cell>
          <cell r="AD314">
            <v>0</v>
          </cell>
          <cell r="AE314">
            <v>1</v>
          </cell>
          <cell r="AF314">
            <v>0</v>
          </cell>
          <cell r="AG314">
            <v>1139977</v>
          </cell>
          <cell r="AH314">
            <v>0</v>
          </cell>
          <cell r="AI314">
            <v>0</v>
          </cell>
          <cell r="AJ314">
            <v>1139977</v>
          </cell>
          <cell r="AK314">
            <v>0</v>
          </cell>
          <cell r="AL314">
            <v>71288</v>
          </cell>
          <cell r="AM314">
            <v>1211265</v>
          </cell>
          <cell r="AN314">
            <v>0</v>
          </cell>
          <cell r="AO314">
            <v>0</v>
          </cell>
          <cell r="AP314">
            <v>0</v>
          </cell>
          <cell r="AQ314">
            <v>0</v>
          </cell>
          <cell r="AR314">
            <v>1211265</v>
          </cell>
          <cell r="AS314">
            <v>1210804.983323476</v>
          </cell>
          <cell r="AT314">
            <v>305</v>
          </cell>
          <cell r="AU314">
            <v>0</v>
          </cell>
          <cell r="AV314">
            <v>0</v>
          </cell>
          <cell r="AW314">
            <v>0</v>
          </cell>
          <cell r="AX314">
            <v>0</v>
          </cell>
          <cell r="AY314">
            <v>0</v>
          </cell>
          <cell r="AZ314">
            <v>493357</v>
          </cell>
          <cell r="BI314">
            <v>0</v>
          </cell>
          <cell r="CA314">
            <v>305</v>
          </cell>
          <cell r="CB314">
            <v>305</v>
          </cell>
          <cell r="CC314" t="str">
            <v>WAKEFIELD</v>
          </cell>
          <cell r="CD314">
            <v>1139977</v>
          </cell>
          <cell r="CE314">
            <v>952654</v>
          </cell>
          <cell r="CF314">
            <v>187323</v>
          </cell>
          <cell r="CG314">
            <v>43359.6</v>
          </cell>
          <cell r="CH314">
            <v>10652</v>
          </cell>
          <cell r="CI314">
            <v>0</v>
          </cell>
          <cell r="CJ314">
            <v>241334.6</v>
          </cell>
          <cell r="CK314">
            <v>187304.873311584</v>
          </cell>
          <cell r="DA314">
            <v>305</v>
          </cell>
          <cell r="DB314" t="str">
            <v>WAKEFIELD</v>
          </cell>
          <cell r="DG314">
            <v>0</v>
          </cell>
          <cell r="DK314">
            <v>0</v>
          </cell>
          <cell r="DL314">
            <v>0</v>
          </cell>
          <cell r="DN314">
            <v>0</v>
          </cell>
          <cell r="DP314">
            <v>187323</v>
          </cell>
          <cell r="DQ314">
            <v>258611</v>
          </cell>
          <cell r="DR314">
            <v>-71288</v>
          </cell>
          <cell r="DT314">
            <v>0</v>
          </cell>
          <cell r="EC314">
            <v>-305</v>
          </cell>
        </row>
        <row r="315">
          <cell r="A315">
            <v>306</v>
          </cell>
          <cell r="B315">
            <v>306</v>
          </cell>
          <cell r="C315" t="str">
            <v>WALES</v>
          </cell>
          <cell r="D315">
            <v>10</v>
          </cell>
          <cell r="E315">
            <v>139840</v>
          </cell>
          <cell r="F315">
            <v>0</v>
          </cell>
          <cell r="G315">
            <v>9380</v>
          </cell>
          <cell r="H315">
            <v>149220</v>
          </cell>
          <cell r="J315">
            <v>9380</v>
          </cell>
          <cell r="K315">
            <v>17096.345477498562</v>
          </cell>
          <cell r="L315">
            <v>26476.345477498562</v>
          </cell>
          <cell r="N315">
            <v>122743.65452250144</v>
          </cell>
          <cell r="P315">
            <v>9380</v>
          </cell>
          <cell r="Q315">
            <v>0</v>
          </cell>
          <cell r="R315">
            <v>0</v>
          </cell>
          <cell r="S315">
            <v>0</v>
          </cell>
          <cell r="T315">
            <v>17096.345477498562</v>
          </cell>
          <cell r="U315">
            <v>26476.345477498562</v>
          </cell>
          <cell r="W315">
            <v>60165.2</v>
          </cell>
          <cell r="AA315">
            <v>306</v>
          </cell>
          <cell r="AB315">
            <v>10</v>
          </cell>
          <cell r="AC315">
            <v>0</v>
          </cell>
          <cell r="AD315">
            <v>0</v>
          </cell>
          <cell r="AE315">
            <v>0</v>
          </cell>
          <cell r="AF315">
            <v>0</v>
          </cell>
          <cell r="AG315">
            <v>139840</v>
          </cell>
          <cell r="AH315">
            <v>0</v>
          </cell>
          <cell r="AI315">
            <v>0</v>
          </cell>
          <cell r="AJ315">
            <v>139840</v>
          </cell>
          <cell r="AK315">
            <v>0</v>
          </cell>
          <cell r="AL315">
            <v>9380</v>
          </cell>
          <cell r="AM315">
            <v>149220</v>
          </cell>
          <cell r="AN315">
            <v>0</v>
          </cell>
          <cell r="AO315">
            <v>0</v>
          </cell>
          <cell r="AP315">
            <v>0</v>
          </cell>
          <cell r="AQ315">
            <v>0</v>
          </cell>
          <cell r="AR315">
            <v>149220</v>
          </cell>
          <cell r="AS315">
            <v>149130</v>
          </cell>
          <cell r="AT315">
            <v>306</v>
          </cell>
          <cell r="AU315">
            <v>0</v>
          </cell>
          <cell r="AV315">
            <v>0</v>
          </cell>
          <cell r="AW315">
            <v>0</v>
          </cell>
          <cell r="AX315">
            <v>0</v>
          </cell>
          <cell r="AY315">
            <v>0</v>
          </cell>
          <cell r="AZ315">
            <v>493357</v>
          </cell>
          <cell r="BI315">
            <v>0</v>
          </cell>
          <cell r="CA315">
            <v>306</v>
          </cell>
          <cell r="CB315">
            <v>306</v>
          </cell>
          <cell r="CC315" t="str">
            <v>WALES</v>
          </cell>
          <cell r="CD315">
            <v>139840</v>
          </cell>
          <cell r="CE315">
            <v>122742</v>
          </cell>
          <cell r="CF315">
            <v>17098</v>
          </cell>
          <cell r="CG315">
            <v>11739.6</v>
          </cell>
          <cell r="CH315">
            <v>21947.600000000002</v>
          </cell>
          <cell r="CI315">
            <v>0</v>
          </cell>
          <cell r="CJ315">
            <v>50785.2</v>
          </cell>
          <cell r="CK315">
            <v>17096.345477498562</v>
          </cell>
          <cell r="DA315">
            <v>306</v>
          </cell>
          <cell r="DB315" t="str">
            <v>WALES</v>
          </cell>
          <cell r="DG315">
            <v>0</v>
          </cell>
          <cell r="DK315">
            <v>0</v>
          </cell>
          <cell r="DL315">
            <v>0</v>
          </cell>
          <cell r="DN315">
            <v>0</v>
          </cell>
          <cell r="DP315">
            <v>17098</v>
          </cell>
          <cell r="DQ315">
            <v>26478</v>
          </cell>
          <cell r="DR315">
            <v>-9380</v>
          </cell>
          <cell r="DT315">
            <v>0</v>
          </cell>
          <cell r="EC315">
            <v>-306</v>
          </cell>
        </row>
        <row r="316">
          <cell r="A316">
            <v>307</v>
          </cell>
          <cell r="B316">
            <v>307</v>
          </cell>
          <cell r="C316" t="str">
            <v>WALPOLE</v>
          </cell>
          <cell r="D316">
            <v>45</v>
          </cell>
          <cell r="E316">
            <v>808558</v>
          </cell>
          <cell r="F316">
            <v>0</v>
          </cell>
          <cell r="G316">
            <v>42210</v>
          </cell>
          <cell r="H316">
            <v>850768</v>
          </cell>
          <cell r="J316">
            <v>42210</v>
          </cell>
          <cell r="K316">
            <v>177289.8425300525</v>
          </cell>
          <cell r="L316">
            <v>219499.8425300525</v>
          </cell>
          <cell r="N316">
            <v>631268.15746994747</v>
          </cell>
          <cell r="P316">
            <v>42210</v>
          </cell>
          <cell r="Q316">
            <v>0</v>
          </cell>
          <cell r="R316">
            <v>0</v>
          </cell>
          <cell r="S316">
            <v>0</v>
          </cell>
          <cell r="T316">
            <v>177289.8425300525</v>
          </cell>
          <cell r="U316">
            <v>219499.8425300525</v>
          </cell>
          <cell r="W316">
            <v>302075.8</v>
          </cell>
          <cell r="AA316">
            <v>307</v>
          </cell>
          <cell r="AB316">
            <v>45</v>
          </cell>
          <cell r="AC316">
            <v>0</v>
          </cell>
          <cell r="AD316">
            <v>0</v>
          </cell>
          <cell r="AE316">
            <v>0</v>
          </cell>
          <cell r="AF316">
            <v>0</v>
          </cell>
          <cell r="AG316">
            <v>808558</v>
          </cell>
          <cell r="AH316">
            <v>0</v>
          </cell>
          <cell r="AI316">
            <v>0</v>
          </cell>
          <cell r="AJ316">
            <v>808558</v>
          </cell>
          <cell r="AK316">
            <v>0</v>
          </cell>
          <cell r="AL316">
            <v>42210</v>
          </cell>
          <cell r="AM316">
            <v>850768</v>
          </cell>
          <cell r="AN316">
            <v>0</v>
          </cell>
          <cell r="AO316">
            <v>0</v>
          </cell>
          <cell r="AP316">
            <v>0</v>
          </cell>
          <cell r="AQ316">
            <v>0</v>
          </cell>
          <cell r="AR316">
            <v>850768</v>
          </cell>
          <cell r="AS316">
            <v>846847.57634180377</v>
          </cell>
          <cell r="AT316">
            <v>307</v>
          </cell>
          <cell r="AU316">
            <v>0</v>
          </cell>
          <cell r="AV316">
            <v>0</v>
          </cell>
          <cell r="AW316">
            <v>0</v>
          </cell>
          <cell r="AX316">
            <v>0</v>
          </cell>
          <cell r="AY316">
            <v>0</v>
          </cell>
          <cell r="AZ316">
            <v>493357</v>
          </cell>
          <cell r="BI316">
            <v>0</v>
          </cell>
          <cell r="CA316">
            <v>307</v>
          </cell>
          <cell r="CB316">
            <v>307</v>
          </cell>
          <cell r="CC316" t="str">
            <v>WALPOLE</v>
          </cell>
          <cell r="CD316">
            <v>808558</v>
          </cell>
          <cell r="CE316">
            <v>631251</v>
          </cell>
          <cell r="CF316">
            <v>177307</v>
          </cell>
          <cell r="CG316">
            <v>0</v>
          </cell>
          <cell r="CH316">
            <v>82558.8</v>
          </cell>
          <cell r="CI316">
            <v>0</v>
          </cell>
          <cell r="CJ316">
            <v>259865.8</v>
          </cell>
          <cell r="CK316">
            <v>177289.8425300525</v>
          </cell>
          <cell r="DA316">
            <v>307</v>
          </cell>
          <cell r="DB316" t="str">
            <v>WALPOLE</v>
          </cell>
          <cell r="DG316">
            <v>0</v>
          </cell>
          <cell r="DK316">
            <v>0</v>
          </cell>
          <cell r="DL316">
            <v>0</v>
          </cell>
          <cell r="DN316">
            <v>0</v>
          </cell>
          <cell r="DP316">
            <v>177307</v>
          </cell>
          <cell r="DQ316">
            <v>219517</v>
          </cell>
          <cell r="DR316">
            <v>-42210</v>
          </cell>
          <cell r="DT316">
            <v>0</v>
          </cell>
          <cell r="EC316">
            <v>-307</v>
          </cell>
        </row>
        <row r="317">
          <cell r="A317">
            <v>308</v>
          </cell>
          <cell r="B317">
            <v>308</v>
          </cell>
          <cell r="C317" t="str">
            <v>WALTHAM</v>
          </cell>
          <cell r="D317">
            <v>19</v>
          </cell>
          <cell r="E317">
            <v>383111</v>
          </cell>
          <cell r="F317">
            <v>0</v>
          </cell>
          <cell r="G317">
            <v>17822</v>
          </cell>
          <cell r="H317">
            <v>400933</v>
          </cell>
          <cell r="J317">
            <v>17822</v>
          </cell>
          <cell r="K317">
            <v>92097.087176891015</v>
          </cell>
          <cell r="L317">
            <v>109919.08717689101</v>
          </cell>
          <cell r="N317">
            <v>291013.91282310896</v>
          </cell>
          <cell r="P317">
            <v>17822</v>
          </cell>
          <cell r="Q317">
            <v>0</v>
          </cell>
          <cell r="R317">
            <v>0</v>
          </cell>
          <cell r="S317">
            <v>0</v>
          </cell>
          <cell r="T317">
            <v>92097.087176891015</v>
          </cell>
          <cell r="U317">
            <v>109919.08717689101</v>
          </cell>
          <cell r="W317">
            <v>135476</v>
          </cell>
          <cell r="AA317">
            <v>308</v>
          </cell>
          <cell r="AB317">
            <v>19</v>
          </cell>
          <cell r="AC317">
            <v>0</v>
          </cell>
          <cell r="AD317">
            <v>0</v>
          </cell>
          <cell r="AE317">
            <v>0</v>
          </cell>
          <cell r="AF317">
            <v>0</v>
          </cell>
          <cell r="AG317">
            <v>383111</v>
          </cell>
          <cell r="AH317">
            <v>0</v>
          </cell>
          <cell r="AI317">
            <v>0</v>
          </cell>
          <cell r="AJ317">
            <v>383111</v>
          </cell>
          <cell r="AK317">
            <v>0</v>
          </cell>
          <cell r="AL317">
            <v>17822</v>
          </cell>
          <cell r="AM317">
            <v>400933</v>
          </cell>
          <cell r="AN317">
            <v>0</v>
          </cell>
          <cell r="AO317">
            <v>0</v>
          </cell>
          <cell r="AP317">
            <v>0</v>
          </cell>
          <cell r="AQ317">
            <v>0</v>
          </cell>
          <cell r="AR317">
            <v>400933</v>
          </cell>
          <cell r="AS317">
            <v>395704.52000000008</v>
          </cell>
          <cell r="AT317">
            <v>308</v>
          </cell>
          <cell r="AU317">
            <v>0</v>
          </cell>
          <cell r="AV317">
            <v>0</v>
          </cell>
          <cell r="AW317">
            <v>0</v>
          </cell>
          <cell r="AX317">
            <v>0</v>
          </cell>
          <cell r="AY317">
            <v>0</v>
          </cell>
          <cell r="AZ317">
            <v>493357</v>
          </cell>
          <cell r="BI317">
            <v>0</v>
          </cell>
          <cell r="CA317">
            <v>308</v>
          </cell>
          <cell r="CB317">
            <v>308</v>
          </cell>
          <cell r="CC317" t="str">
            <v>WALTHAM</v>
          </cell>
          <cell r="CD317">
            <v>383111</v>
          </cell>
          <cell r="CE317">
            <v>291005</v>
          </cell>
          <cell r="CF317">
            <v>92106</v>
          </cell>
          <cell r="CG317">
            <v>0</v>
          </cell>
          <cell r="CH317">
            <v>25548</v>
          </cell>
          <cell r="CI317">
            <v>0</v>
          </cell>
          <cell r="CJ317">
            <v>117654</v>
          </cell>
          <cell r="CK317">
            <v>92097.087176891015</v>
          </cell>
          <cell r="DA317">
            <v>308</v>
          </cell>
          <cell r="DB317" t="str">
            <v>WALTHAM</v>
          </cell>
          <cell r="DG317">
            <v>0</v>
          </cell>
          <cell r="DK317">
            <v>0</v>
          </cell>
          <cell r="DL317">
            <v>0</v>
          </cell>
          <cell r="DN317">
            <v>0</v>
          </cell>
          <cell r="DP317">
            <v>92106</v>
          </cell>
          <cell r="DQ317">
            <v>109928</v>
          </cell>
          <cell r="DR317">
            <v>-17822</v>
          </cell>
          <cell r="DT317">
            <v>0</v>
          </cell>
          <cell r="EC317">
            <v>-308</v>
          </cell>
        </row>
        <row r="318">
          <cell r="A318">
            <v>309</v>
          </cell>
          <cell r="B318">
            <v>309</v>
          </cell>
          <cell r="C318" t="str">
            <v>WARE</v>
          </cell>
          <cell r="D318">
            <v>3</v>
          </cell>
          <cell r="E318">
            <v>42075</v>
          </cell>
          <cell r="F318">
            <v>0</v>
          </cell>
          <cell r="G318">
            <v>2814</v>
          </cell>
          <cell r="H318">
            <v>44889</v>
          </cell>
          <cell r="J318">
            <v>2814</v>
          </cell>
          <cell r="K318">
            <v>0</v>
          </cell>
          <cell r="L318">
            <v>2814</v>
          </cell>
          <cell r="N318">
            <v>42075</v>
          </cell>
          <cell r="P318">
            <v>2814</v>
          </cell>
          <cell r="Q318">
            <v>0</v>
          </cell>
          <cell r="R318">
            <v>0</v>
          </cell>
          <cell r="S318">
            <v>0</v>
          </cell>
          <cell r="T318">
            <v>0</v>
          </cell>
          <cell r="U318">
            <v>2814</v>
          </cell>
          <cell r="W318">
            <v>22001.599999999999</v>
          </cell>
          <cell r="AA318">
            <v>309</v>
          </cell>
          <cell r="AB318">
            <v>3</v>
          </cell>
          <cell r="AC318">
            <v>0</v>
          </cell>
          <cell r="AD318">
            <v>0</v>
          </cell>
          <cell r="AE318">
            <v>0</v>
          </cell>
          <cell r="AF318">
            <v>0</v>
          </cell>
          <cell r="AG318">
            <v>42075</v>
          </cell>
          <cell r="AH318">
            <v>0</v>
          </cell>
          <cell r="AI318">
            <v>0</v>
          </cell>
          <cell r="AJ318">
            <v>42075</v>
          </cell>
          <cell r="AK318">
            <v>0</v>
          </cell>
          <cell r="AL318">
            <v>2814</v>
          </cell>
          <cell r="AM318">
            <v>44889</v>
          </cell>
          <cell r="AN318">
            <v>0</v>
          </cell>
          <cell r="AO318">
            <v>0</v>
          </cell>
          <cell r="AP318">
            <v>0</v>
          </cell>
          <cell r="AQ318">
            <v>0</v>
          </cell>
          <cell r="AR318">
            <v>44889</v>
          </cell>
          <cell r="AS318">
            <v>44683.56</v>
          </cell>
          <cell r="AT318">
            <v>309</v>
          </cell>
          <cell r="AU318">
            <v>0</v>
          </cell>
          <cell r="AV318">
            <v>0</v>
          </cell>
          <cell r="AW318">
            <v>0</v>
          </cell>
          <cell r="AX318">
            <v>0</v>
          </cell>
          <cell r="AY318">
            <v>0</v>
          </cell>
          <cell r="AZ318">
            <v>493357</v>
          </cell>
          <cell r="BI318">
            <v>0</v>
          </cell>
          <cell r="CA318">
            <v>309</v>
          </cell>
          <cell r="CB318">
            <v>309</v>
          </cell>
          <cell r="CC318" t="str">
            <v>WARE</v>
          </cell>
          <cell r="CD318">
            <v>42075</v>
          </cell>
          <cell r="CE318">
            <v>60592</v>
          </cell>
          <cell r="CF318">
            <v>0</v>
          </cell>
          <cell r="CG318">
            <v>17409.599999999999</v>
          </cell>
          <cell r="CH318">
            <v>1778</v>
          </cell>
          <cell r="CI318">
            <v>0</v>
          </cell>
          <cell r="CJ318">
            <v>19187.599999999999</v>
          </cell>
          <cell r="CK318">
            <v>0</v>
          </cell>
          <cell r="DA318">
            <v>309</v>
          </cell>
          <cell r="DB318" t="str">
            <v>WARE</v>
          </cell>
          <cell r="DG318">
            <v>0</v>
          </cell>
          <cell r="DK318">
            <v>0</v>
          </cell>
          <cell r="DL318">
            <v>0</v>
          </cell>
          <cell r="DN318">
            <v>0</v>
          </cell>
          <cell r="DP318">
            <v>0</v>
          </cell>
          <cell r="DQ318">
            <v>0</v>
          </cell>
          <cell r="DR318">
            <v>0</v>
          </cell>
          <cell r="DT318">
            <v>0</v>
          </cell>
          <cell r="EC318">
            <v>-309</v>
          </cell>
        </row>
        <row r="319">
          <cell r="A319">
            <v>310</v>
          </cell>
          <cell r="B319">
            <v>310</v>
          </cell>
          <cell r="C319" t="str">
            <v>WAREHAM</v>
          </cell>
          <cell r="D319">
            <v>105</v>
          </cell>
          <cell r="E319">
            <v>1730259</v>
          </cell>
          <cell r="F319">
            <v>0</v>
          </cell>
          <cell r="G319">
            <v>98490</v>
          </cell>
          <cell r="H319">
            <v>1828749</v>
          </cell>
          <cell r="J319">
            <v>98490</v>
          </cell>
          <cell r="K319">
            <v>228337.90228339992</v>
          </cell>
          <cell r="L319">
            <v>326827.90228339995</v>
          </cell>
          <cell r="N319">
            <v>1501921.0977166002</v>
          </cell>
          <cell r="P319">
            <v>98490</v>
          </cell>
          <cell r="Q319">
            <v>0</v>
          </cell>
          <cell r="R319">
            <v>0</v>
          </cell>
          <cell r="S319">
            <v>0</v>
          </cell>
          <cell r="T319">
            <v>228337.90228339992</v>
          </cell>
          <cell r="U319">
            <v>326827.90228339995</v>
          </cell>
          <cell r="W319">
            <v>555440.80000000005</v>
          </cell>
          <cell r="AA319">
            <v>310</v>
          </cell>
          <cell r="AB319">
            <v>105</v>
          </cell>
          <cell r="AC319">
            <v>0</v>
          </cell>
          <cell r="AD319">
            <v>0</v>
          </cell>
          <cell r="AE319">
            <v>0</v>
          </cell>
          <cell r="AF319">
            <v>0</v>
          </cell>
          <cell r="AG319">
            <v>1730259</v>
          </cell>
          <cell r="AH319">
            <v>0</v>
          </cell>
          <cell r="AI319">
            <v>0</v>
          </cell>
          <cell r="AJ319">
            <v>1730259</v>
          </cell>
          <cell r="AK319">
            <v>0</v>
          </cell>
          <cell r="AL319">
            <v>98490</v>
          </cell>
          <cell r="AM319">
            <v>1828749</v>
          </cell>
          <cell r="AN319">
            <v>0</v>
          </cell>
          <cell r="AO319">
            <v>0</v>
          </cell>
          <cell r="AP319">
            <v>0</v>
          </cell>
          <cell r="AQ319">
            <v>0</v>
          </cell>
          <cell r="AR319">
            <v>1828749</v>
          </cell>
          <cell r="AS319">
            <v>1683678.3579519582</v>
          </cell>
          <cell r="AT319">
            <v>310</v>
          </cell>
          <cell r="AU319">
            <v>0</v>
          </cell>
          <cell r="AV319">
            <v>0</v>
          </cell>
          <cell r="AW319">
            <v>0</v>
          </cell>
          <cell r="AX319">
            <v>0</v>
          </cell>
          <cell r="AY319">
            <v>0</v>
          </cell>
          <cell r="AZ319">
            <v>493357</v>
          </cell>
          <cell r="BI319">
            <v>0</v>
          </cell>
          <cell r="CA319">
            <v>310</v>
          </cell>
          <cell r="CB319">
            <v>310</v>
          </cell>
          <cell r="CC319" t="str">
            <v>WAREHAM</v>
          </cell>
          <cell r="CD319">
            <v>1730259</v>
          </cell>
          <cell r="CE319">
            <v>1501899</v>
          </cell>
          <cell r="CF319">
            <v>228360</v>
          </cell>
          <cell r="CG319">
            <v>199575.6</v>
          </cell>
          <cell r="CH319">
            <v>29015.200000000001</v>
          </cell>
          <cell r="CI319">
            <v>0</v>
          </cell>
          <cell r="CJ319">
            <v>456950.8</v>
          </cell>
          <cell r="CK319">
            <v>228337.90228339992</v>
          </cell>
          <cell r="DA319">
            <v>310</v>
          </cell>
          <cell r="DB319" t="str">
            <v>WAREHAM</v>
          </cell>
          <cell r="DG319">
            <v>0</v>
          </cell>
          <cell r="DK319">
            <v>0</v>
          </cell>
          <cell r="DL319">
            <v>0</v>
          </cell>
          <cell r="DN319">
            <v>0</v>
          </cell>
          <cell r="DP319">
            <v>228360</v>
          </cell>
          <cell r="DQ319">
            <v>326850</v>
          </cell>
          <cell r="DR319">
            <v>-98490</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T320">
            <v>311</v>
          </cell>
          <cell r="AU320">
            <v>0</v>
          </cell>
          <cell r="AV320">
            <v>0</v>
          </cell>
          <cell r="AW320">
            <v>0</v>
          </cell>
          <cell r="AX320">
            <v>0</v>
          </cell>
          <cell r="AY320">
            <v>0</v>
          </cell>
          <cell r="AZ320">
            <v>493357</v>
          </cell>
          <cell r="BI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T321">
            <v>312</v>
          </cell>
          <cell r="AU321">
            <v>0</v>
          </cell>
          <cell r="AV321">
            <v>0</v>
          </cell>
          <cell r="AW321">
            <v>0</v>
          </cell>
          <cell r="AX321">
            <v>0</v>
          </cell>
          <cell r="AY321">
            <v>0</v>
          </cell>
          <cell r="AZ321">
            <v>493357</v>
          </cell>
          <cell r="BI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T322">
            <v>313</v>
          </cell>
          <cell r="AU322">
            <v>0</v>
          </cell>
          <cell r="AV322">
            <v>0</v>
          </cell>
          <cell r="AW322">
            <v>0</v>
          </cell>
          <cell r="AX322">
            <v>0</v>
          </cell>
          <cell r="AY322">
            <v>0</v>
          </cell>
          <cell r="AZ322">
            <v>493357</v>
          </cell>
          <cell r="BI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10</v>
          </cell>
          <cell r="E323">
            <v>252402</v>
          </cell>
          <cell r="F323">
            <v>0</v>
          </cell>
          <cell r="G323">
            <v>9380</v>
          </cell>
          <cell r="H323">
            <v>261782</v>
          </cell>
          <cell r="J323">
            <v>9380</v>
          </cell>
          <cell r="K323">
            <v>30535.044928754891</v>
          </cell>
          <cell r="L323">
            <v>39915.044928754891</v>
          </cell>
          <cell r="N323">
            <v>221866.95507124512</v>
          </cell>
          <cell r="P323">
            <v>9380</v>
          </cell>
          <cell r="Q323">
            <v>0</v>
          </cell>
          <cell r="R323">
            <v>0</v>
          </cell>
          <cell r="S323">
            <v>0</v>
          </cell>
          <cell r="T323">
            <v>30535.044928754891</v>
          </cell>
          <cell r="U323">
            <v>39915.044928754891</v>
          </cell>
          <cell r="W323">
            <v>98742.8</v>
          </cell>
          <cell r="AA323">
            <v>314</v>
          </cell>
          <cell r="AB323">
            <v>10</v>
          </cell>
          <cell r="AC323">
            <v>0</v>
          </cell>
          <cell r="AD323">
            <v>0</v>
          </cell>
          <cell r="AE323">
            <v>0</v>
          </cell>
          <cell r="AF323">
            <v>0</v>
          </cell>
          <cell r="AG323">
            <v>252402</v>
          </cell>
          <cell r="AH323">
            <v>0</v>
          </cell>
          <cell r="AI323">
            <v>0</v>
          </cell>
          <cell r="AJ323">
            <v>252402</v>
          </cell>
          <cell r="AK323">
            <v>0</v>
          </cell>
          <cell r="AL323">
            <v>9380</v>
          </cell>
          <cell r="AM323">
            <v>261782</v>
          </cell>
          <cell r="AN323">
            <v>0</v>
          </cell>
          <cell r="AO323">
            <v>0</v>
          </cell>
          <cell r="AP323">
            <v>0</v>
          </cell>
          <cell r="AQ323">
            <v>0</v>
          </cell>
          <cell r="AR323">
            <v>261782</v>
          </cell>
          <cell r="AS323">
            <v>260306.3</v>
          </cell>
          <cell r="AT323">
            <v>314</v>
          </cell>
          <cell r="AU323">
            <v>0</v>
          </cell>
          <cell r="AV323">
            <v>0</v>
          </cell>
          <cell r="AW323">
            <v>0</v>
          </cell>
          <cell r="AX323">
            <v>0</v>
          </cell>
          <cell r="AY323">
            <v>0</v>
          </cell>
          <cell r="AZ323">
            <v>493357</v>
          </cell>
          <cell r="BI323">
            <v>0</v>
          </cell>
          <cell r="CA323">
            <v>314</v>
          </cell>
          <cell r="CB323">
            <v>314</v>
          </cell>
          <cell r="CC323" t="str">
            <v>WATERTOWN</v>
          </cell>
          <cell r="CD323">
            <v>252402</v>
          </cell>
          <cell r="CE323">
            <v>221864</v>
          </cell>
          <cell r="CF323">
            <v>30538</v>
          </cell>
          <cell r="CG323">
            <v>48801.599999999999</v>
          </cell>
          <cell r="CH323">
            <v>10023.200000000001</v>
          </cell>
          <cell r="CI323">
            <v>0</v>
          </cell>
          <cell r="CJ323">
            <v>89362.8</v>
          </cell>
          <cell r="CK323">
            <v>30535.044928754891</v>
          </cell>
          <cell r="DA323">
            <v>314</v>
          </cell>
          <cell r="DB323" t="str">
            <v>WATERTOWN</v>
          </cell>
          <cell r="DG323">
            <v>0</v>
          </cell>
          <cell r="DK323">
            <v>0</v>
          </cell>
          <cell r="DL323">
            <v>0</v>
          </cell>
          <cell r="DN323">
            <v>0</v>
          </cell>
          <cell r="DP323">
            <v>30538</v>
          </cell>
          <cell r="DQ323">
            <v>39918</v>
          </cell>
          <cell r="DR323">
            <v>-9380</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T324">
            <v>315</v>
          </cell>
          <cell r="AU324">
            <v>0</v>
          </cell>
          <cell r="AV324">
            <v>0</v>
          </cell>
          <cell r="AW324">
            <v>0</v>
          </cell>
          <cell r="AX324">
            <v>0</v>
          </cell>
          <cell r="AY324">
            <v>0</v>
          </cell>
          <cell r="AZ324">
            <v>493357</v>
          </cell>
          <cell r="BI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24</v>
          </cell>
          <cell r="E325">
            <v>340981</v>
          </cell>
          <cell r="F325">
            <v>0</v>
          </cell>
          <cell r="G325">
            <v>22512</v>
          </cell>
          <cell r="H325">
            <v>363493</v>
          </cell>
          <cell r="J325">
            <v>22512</v>
          </cell>
          <cell r="K325">
            <v>19908.073368639398</v>
          </cell>
          <cell r="L325">
            <v>42420.073368639394</v>
          </cell>
          <cell r="N325">
            <v>321072.92663136061</v>
          </cell>
          <cell r="P325">
            <v>22512</v>
          </cell>
          <cell r="Q325">
            <v>0</v>
          </cell>
          <cell r="R325">
            <v>0</v>
          </cell>
          <cell r="S325">
            <v>0</v>
          </cell>
          <cell r="T325">
            <v>19908.073368639398</v>
          </cell>
          <cell r="U325">
            <v>42420.073368639394</v>
          </cell>
          <cell r="W325">
            <v>108133</v>
          </cell>
          <cell r="AA325">
            <v>316</v>
          </cell>
          <cell r="AB325">
            <v>24</v>
          </cell>
          <cell r="AC325">
            <v>0</v>
          </cell>
          <cell r="AD325">
            <v>0</v>
          </cell>
          <cell r="AE325">
            <v>0</v>
          </cell>
          <cell r="AF325">
            <v>0</v>
          </cell>
          <cell r="AG325">
            <v>340981</v>
          </cell>
          <cell r="AH325">
            <v>0</v>
          </cell>
          <cell r="AI325">
            <v>0</v>
          </cell>
          <cell r="AJ325">
            <v>340981</v>
          </cell>
          <cell r="AK325">
            <v>0</v>
          </cell>
          <cell r="AL325">
            <v>22512</v>
          </cell>
          <cell r="AM325">
            <v>363493</v>
          </cell>
          <cell r="AN325">
            <v>0</v>
          </cell>
          <cell r="AO325">
            <v>0</v>
          </cell>
          <cell r="AP325">
            <v>0</v>
          </cell>
          <cell r="AQ325">
            <v>0</v>
          </cell>
          <cell r="AR325">
            <v>363493</v>
          </cell>
          <cell r="AS325">
            <v>362509</v>
          </cell>
          <cell r="AT325">
            <v>316</v>
          </cell>
          <cell r="AU325">
            <v>0</v>
          </cell>
          <cell r="AV325">
            <v>0</v>
          </cell>
          <cell r="AW325">
            <v>0</v>
          </cell>
          <cell r="AX325">
            <v>0</v>
          </cell>
          <cell r="AY325">
            <v>0</v>
          </cell>
          <cell r="AZ325">
            <v>493357</v>
          </cell>
          <cell r="BI325">
            <v>0</v>
          </cell>
          <cell r="CA325">
            <v>316</v>
          </cell>
          <cell r="CB325">
            <v>316</v>
          </cell>
          <cell r="CC325" t="str">
            <v>WEBSTER</v>
          </cell>
          <cell r="CD325">
            <v>340981</v>
          </cell>
          <cell r="CE325">
            <v>321071</v>
          </cell>
          <cell r="CF325">
            <v>19910</v>
          </cell>
          <cell r="CG325">
            <v>43939.799999999996</v>
          </cell>
          <cell r="CH325">
            <v>21771.200000000001</v>
          </cell>
          <cell r="CI325">
            <v>0</v>
          </cell>
          <cell r="CJ325">
            <v>85621</v>
          </cell>
          <cell r="CK325">
            <v>19908.073368639398</v>
          </cell>
          <cell r="DA325">
            <v>316</v>
          </cell>
          <cell r="DB325" t="str">
            <v>WEBSTER</v>
          </cell>
          <cell r="DG325">
            <v>0</v>
          </cell>
          <cell r="DK325">
            <v>0</v>
          </cell>
          <cell r="DL325">
            <v>0</v>
          </cell>
          <cell r="DN325">
            <v>0</v>
          </cell>
          <cell r="DP325">
            <v>19910</v>
          </cell>
          <cell r="DQ325">
            <v>42422</v>
          </cell>
          <cell r="DR325">
            <v>-22512</v>
          </cell>
          <cell r="DT325">
            <v>0</v>
          </cell>
          <cell r="EC325">
            <v>-316</v>
          </cell>
        </row>
        <row r="326">
          <cell r="A326">
            <v>317</v>
          </cell>
          <cell r="B326">
            <v>317</v>
          </cell>
          <cell r="C326" t="str">
            <v>WELLESLEY</v>
          </cell>
          <cell r="D326">
            <v>1</v>
          </cell>
          <cell r="E326">
            <v>24093</v>
          </cell>
          <cell r="F326">
            <v>0</v>
          </cell>
          <cell r="G326">
            <v>938</v>
          </cell>
          <cell r="H326">
            <v>25031</v>
          </cell>
          <cell r="J326">
            <v>938</v>
          </cell>
          <cell r="K326">
            <v>4694.545678842891</v>
          </cell>
          <cell r="L326">
            <v>5632.545678842891</v>
          </cell>
          <cell r="N326">
            <v>19398.454321157107</v>
          </cell>
          <cell r="P326">
            <v>938</v>
          </cell>
          <cell r="Q326">
            <v>0</v>
          </cell>
          <cell r="R326">
            <v>0</v>
          </cell>
          <cell r="S326">
            <v>0</v>
          </cell>
          <cell r="T326">
            <v>4694.545678842891</v>
          </cell>
          <cell r="U326">
            <v>5632.545678842891</v>
          </cell>
          <cell r="W326">
            <v>17271.8</v>
          </cell>
          <cell r="AA326">
            <v>317</v>
          </cell>
          <cell r="AB326">
            <v>1</v>
          </cell>
          <cell r="AC326">
            <v>0</v>
          </cell>
          <cell r="AD326">
            <v>0</v>
          </cell>
          <cell r="AE326">
            <v>0</v>
          </cell>
          <cell r="AF326">
            <v>0</v>
          </cell>
          <cell r="AG326">
            <v>24093</v>
          </cell>
          <cell r="AH326">
            <v>0</v>
          </cell>
          <cell r="AI326">
            <v>0</v>
          </cell>
          <cell r="AJ326">
            <v>24093</v>
          </cell>
          <cell r="AK326">
            <v>0</v>
          </cell>
          <cell r="AL326">
            <v>938</v>
          </cell>
          <cell r="AM326">
            <v>25031</v>
          </cell>
          <cell r="AN326">
            <v>0</v>
          </cell>
          <cell r="AO326">
            <v>0</v>
          </cell>
          <cell r="AP326">
            <v>0</v>
          </cell>
          <cell r="AQ326">
            <v>0</v>
          </cell>
          <cell r="AR326">
            <v>25031</v>
          </cell>
          <cell r="AS326">
            <v>25031</v>
          </cell>
          <cell r="AT326">
            <v>317</v>
          </cell>
          <cell r="AU326">
            <v>0</v>
          </cell>
          <cell r="AV326">
            <v>0</v>
          </cell>
          <cell r="AW326">
            <v>0</v>
          </cell>
          <cell r="AX326">
            <v>0</v>
          </cell>
          <cell r="AY326">
            <v>0</v>
          </cell>
          <cell r="AZ326">
            <v>493357</v>
          </cell>
          <cell r="BI326">
            <v>0</v>
          </cell>
          <cell r="CA326">
            <v>317</v>
          </cell>
          <cell r="CB326">
            <v>317</v>
          </cell>
          <cell r="CC326" t="str">
            <v>WELLESLEY</v>
          </cell>
          <cell r="CD326">
            <v>24093</v>
          </cell>
          <cell r="CE326">
            <v>19398</v>
          </cell>
          <cell r="CF326">
            <v>4695</v>
          </cell>
          <cell r="CG326">
            <v>11638.8</v>
          </cell>
          <cell r="CH326">
            <v>0</v>
          </cell>
          <cell r="CI326">
            <v>0</v>
          </cell>
          <cell r="CJ326">
            <v>16333.8</v>
          </cell>
          <cell r="CK326">
            <v>4694.545678842891</v>
          </cell>
          <cell r="DA326">
            <v>317</v>
          </cell>
          <cell r="DB326" t="str">
            <v>WELLESLEY</v>
          </cell>
          <cell r="DG326">
            <v>0</v>
          </cell>
          <cell r="DK326">
            <v>0</v>
          </cell>
          <cell r="DL326">
            <v>0</v>
          </cell>
          <cell r="DN326">
            <v>0</v>
          </cell>
          <cell r="DP326">
            <v>4695</v>
          </cell>
          <cell r="DQ326">
            <v>5633</v>
          </cell>
          <cell r="DR326">
            <v>-938</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T327">
            <v>318</v>
          </cell>
          <cell r="AU327">
            <v>0</v>
          </cell>
          <cell r="AV327">
            <v>0</v>
          </cell>
          <cell r="AW327">
            <v>0</v>
          </cell>
          <cell r="AX327">
            <v>0</v>
          </cell>
          <cell r="AY327">
            <v>0</v>
          </cell>
          <cell r="AZ327">
            <v>493357</v>
          </cell>
          <cell r="BI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T328">
            <v>319</v>
          </cell>
          <cell r="AU328">
            <v>0</v>
          </cell>
          <cell r="AV328">
            <v>0</v>
          </cell>
          <cell r="AW328">
            <v>0</v>
          </cell>
          <cell r="AX328">
            <v>0</v>
          </cell>
          <cell r="AY328">
            <v>0</v>
          </cell>
          <cell r="AZ328">
            <v>493357</v>
          </cell>
          <cell r="BI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T329">
            <v>320</v>
          </cell>
          <cell r="AU329">
            <v>0</v>
          </cell>
          <cell r="AV329">
            <v>0</v>
          </cell>
          <cell r="AW329">
            <v>0</v>
          </cell>
          <cell r="AX329">
            <v>0</v>
          </cell>
          <cell r="AY329">
            <v>0</v>
          </cell>
          <cell r="AZ329">
            <v>493357</v>
          </cell>
          <cell r="BI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10</v>
          </cell>
          <cell r="E330">
            <v>163464</v>
          </cell>
          <cell r="F330">
            <v>0</v>
          </cell>
          <cell r="G330">
            <v>9380</v>
          </cell>
          <cell r="H330">
            <v>172844</v>
          </cell>
          <cell r="J330">
            <v>9380</v>
          </cell>
          <cell r="K330">
            <v>0</v>
          </cell>
          <cell r="L330">
            <v>9380</v>
          </cell>
          <cell r="N330">
            <v>163464</v>
          </cell>
          <cell r="P330">
            <v>9380</v>
          </cell>
          <cell r="Q330">
            <v>0</v>
          </cell>
          <cell r="R330">
            <v>0</v>
          </cell>
          <cell r="S330">
            <v>0</v>
          </cell>
          <cell r="T330">
            <v>0</v>
          </cell>
          <cell r="U330">
            <v>9380</v>
          </cell>
          <cell r="W330">
            <v>41011.399999999994</v>
          </cell>
          <cell r="AA330">
            <v>321</v>
          </cell>
          <cell r="AB330">
            <v>10</v>
          </cell>
          <cell r="AC330">
            <v>0</v>
          </cell>
          <cell r="AD330">
            <v>0</v>
          </cell>
          <cell r="AE330">
            <v>0</v>
          </cell>
          <cell r="AF330">
            <v>0</v>
          </cell>
          <cell r="AG330">
            <v>163464</v>
          </cell>
          <cell r="AH330">
            <v>0</v>
          </cell>
          <cell r="AI330">
            <v>0</v>
          </cell>
          <cell r="AJ330">
            <v>163464</v>
          </cell>
          <cell r="AK330">
            <v>0</v>
          </cell>
          <cell r="AL330">
            <v>9380</v>
          </cell>
          <cell r="AM330">
            <v>172844</v>
          </cell>
          <cell r="AN330">
            <v>0</v>
          </cell>
          <cell r="AO330">
            <v>0</v>
          </cell>
          <cell r="AP330">
            <v>0</v>
          </cell>
          <cell r="AQ330">
            <v>0</v>
          </cell>
          <cell r="AR330">
            <v>172844</v>
          </cell>
          <cell r="AS330">
            <v>172772</v>
          </cell>
          <cell r="AT330">
            <v>321</v>
          </cell>
          <cell r="AU330">
            <v>0</v>
          </cell>
          <cell r="AV330">
            <v>0</v>
          </cell>
          <cell r="AW330">
            <v>0</v>
          </cell>
          <cell r="AX330">
            <v>0</v>
          </cell>
          <cell r="AY330">
            <v>0</v>
          </cell>
          <cell r="AZ330">
            <v>493357</v>
          </cell>
          <cell r="BI330">
            <v>0</v>
          </cell>
          <cell r="CA330">
            <v>321</v>
          </cell>
          <cell r="CB330">
            <v>328</v>
          </cell>
          <cell r="CC330" t="str">
            <v>WESTBOROUGH</v>
          </cell>
          <cell r="CD330">
            <v>163464</v>
          </cell>
          <cell r="CE330">
            <v>204722</v>
          </cell>
          <cell r="CF330">
            <v>0</v>
          </cell>
          <cell r="CG330">
            <v>31631.399999999998</v>
          </cell>
          <cell r="CH330">
            <v>0</v>
          </cell>
          <cell r="CI330">
            <v>0</v>
          </cell>
          <cell r="CJ330">
            <v>31631.399999999998</v>
          </cell>
          <cell r="CK330">
            <v>0</v>
          </cell>
          <cell r="DA330">
            <v>321</v>
          </cell>
          <cell r="DB330" t="str">
            <v>WESTBOROUGH</v>
          </cell>
          <cell r="DG330">
            <v>0</v>
          </cell>
          <cell r="DK330">
            <v>0</v>
          </cell>
          <cell r="DL330">
            <v>0</v>
          </cell>
          <cell r="DN330">
            <v>0</v>
          </cell>
          <cell r="DP330">
            <v>0</v>
          </cell>
          <cell r="DQ330">
            <v>0</v>
          </cell>
          <cell r="DR330">
            <v>0</v>
          </cell>
          <cell r="DT330">
            <v>0</v>
          </cell>
          <cell r="EC330">
            <v>-321</v>
          </cell>
        </row>
        <row r="331">
          <cell r="A331">
            <v>322</v>
          </cell>
          <cell r="B331">
            <v>321</v>
          </cell>
          <cell r="C331" t="str">
            <v>WEST BOYLSTON</v>
          </cell>
          <cell r="D331">
            <v>7</v>
          </cell>
          <cell r="E331">
            <v>137005</v>
          </cell>
          <cell r="F331">
            <v>0</v>
          </cell>
          <cell r="G331">
            <v>6566</v>
          </cell>
          <cell r="H331">
            <v>143571</v>
          </cell>
          <cell r="J331">
            <v>6566</v>
          </cell>
          <cell r="K331">
            <v>0</v>
          </cell>
          <cell r="L331">
            <v>6566</v>
          </cell>
          <cell r="N331">
            <v>137005</v>
          </cell>
          <cell r="P331">
            <v>6566</v>
          </cell>
          <cell r="Q331">
            <v>0</v>
          </cell>
          <cell r="R331">
            <v>0</v>
          </cell>
          <cell r="S331">
            <v>0</v>
          </cell>
          <cell r="T331">
            <v>0</v>
          </cell>
          <cell r="U331">
            <v>6566</v>
          </cell>
          <cell r="W331">
            <v>13488.400000000001</v>
          </cell>
          <cell r="AA331">
            <v>322</v>
          </cell>
          <cell r="AB331">
            <v>7</v>
          </cell>
          <cell r="AC331">
            <v>0</v>
          </cell>
          <cell r="AD331">
            <v>0</v>
          </cell>
          <cell r="AE331">
            <v>0</v>
          </cell>
          <cell r="AF331">
            <v>0</v>
          </cell>
          <cell r="AG331">
            <v>137005</v>
          </cell>
          <cell r="AH331">
            <v>0</v>
          </cell>
          <cell r="AI331">
            <v>0</v>
          </cell>
          <cell r="AJ331">
            <v>137005</v>
          </cell>
          <cell r="AK331">
            <v>0</v>
          </cell>
          <cell r="AL331">
            <v>6566</v>
          </cell>
          <cell r="AM331">
            <v>143571</v>
          </cell>
          <cell r="AN331">
            <v>0</v>
          </cell>
          <cell r="AO331">
            <v>0</v>
          </cell>
          <cell r="AP331">
            <v>0</v>
          </cell>
          <cell r="AQ331">
            <v>0</v>
          </cell>
          <cell r="AR331">
            <v>143571</v>
          </cell>
          <cell r="AS331">
            <v>141880.53701953444</v>
          </cell>
          <cell r="AT331">
            <v>322</v>
          </cell>
          <cell r="AU331">
            <v>0</v>
          </cell>
          <cell r="AV331">
            <v>0</v>
          </cell>
          <cell r="AW331">
            <v>0</v>
          </cell>
          <cell r="AX331">
            <v>0</v>
          </cell>
          <cell r="AY331">
            <v>0</v>
          </cell>
          <cell r="AZ331">
            <v>493357</v>
          </cell>
          <cell r="BI331">
            <v>0</v>
          </cell>
          <cell r="CA331">
            <v>322</v>
          </cell>
          <cell r="CB331">
            <v>321</v>
          </cell>
          <cell r="CC331" t="str">
            <v>WEST BOYLSTON</v>
          </cell>
          <cell r="CD331">
            <v>137005</v>
          </cell>
          <cell r="CE331">
            <v>153220</v>
          </cell>
          <cell r="CF331">
            <v>0</v>
          </cell>
          <cell r="CG331">
            <v>183.6</v>
          </cell>
          <cell r="CH331">
            <v>6738.8</v>
          </cell>
          <cell r="CI331">
            <v>0</v>
          </cell>
          <cell r="CJ331">
            <v>6922.4000000000005</v>
          </cell>
          <cell r="CK331">
            <v>0</v>
          </cell>
          <cell r="DA331">
            <v>322</v>
          </cell>
          <cell r="DB331" t="str">
            <v>WEST BOYLSTON</v>
          </cell>
          <cell r="DG331">
            <v>0</v>
          </cell>
          <cell r="DK331">
            <v>0</v>
          </cell>
          <cell r="DL331">
            <v>0</v>
          </cell>
          <cell r="DN331">
            <v>0</v>
          </cell>
          <cell r="DP331">
            <v>0</v>
          </cell>
          <cell r="DQ331">
            <v>0</v>
          </cell>
          <cell r="DR331">
            <v>0</v>
          </cell>
          <cell r="DT331">
            <v>0</v>
          </cell>
          <cell r="EC331">
            <v>-322</v>
          </cell>
        </row>
        <row r="332">
          <cell r="A332">
            <v>323</v>
          </cell>
          <cell r="B332">
            <v>322</v>
          </cell>
          <cell r="C332" t="str">
            <v>WEST BRIDGEWATER</v>
          </cell>
          <cell r="D332">
            <v>8</v>
          </cell>
          <cell r="E332">
            <v>113209</v>
          </cell>
          <cell r="F332">
            <v>0</v>
          </cell>
          <cell r="G332">
            <v>7504</v>
          </cell>
          <cell r="H332">
            <v>120713</v>
          </cell>
          <cell r="J332">
            <v>7504</v>
          </cell>
          <cell r="K332">
            <v>13863.658325272991</v>
          </cell>
          <cell r="L332">
            <v>21367.658325272991</v>
          </cell>
          <cell r="N332">
            <v>99345.341674727009</v>
          </cell>
          <cell r="P332">
            <v>7504</v>
          </cell>
          <cell r="Q332">
            <v>0</v>
          </cell>
          <cell r="R332">
            <v>0</v>
          </cell>
          <cell r="S332">
            <v>0</v>
          </cell>
          <cell r="T332">
            <v>13863.658325272991</v>
          </cell>
          <cell r="U332">
            <v>21367.658325272991</v>
          </cell>
          <cell r="W332">
            <v>33489</v>
          </cell>
          <cell r="AA332">
            <v>323</v>
          </cell>
          <cell r="AB332">
            <v>8</v>
          </cell>
          <cell r="AC332">
            <v>0</v>
          </cell>
          <cell r="AD332">
            <v>0</v>
          </cell>
          <cell r="AE332">
            <v>0</v>
          </cell>
          <cell r="AF332">
            <v>0</v>
          </cell>
          <cell r="AG332">
            <v>113209</v>
          </cell>
          <cell r="AH332">
            <v>0</v>
          </cell>
          <cell r="AI332">
            <v>0</v>
          </cell>
          <cell r="AJ332">
            <v>113209</v>
          </cell>
          <cell r="AK332">
            <v>0</v>
          </cell>
          <cell r="AL332">
            <v>7504</v>
          </cell>
          <cell r="AM332">
            <v>120713</v>
          </cell>
          <cell r="AN332">
            <v>0</v>
          </cell>
          <cell r="AO332">
            <v>0</v>
          </cell>
          <cell r="AP332">
            <v>0</v>
          </cell>
          <cell r="AQ332">
            <v>0</v>
          </cell>
          <cell r="AR332">
            <v>120713</v>
          </cell>
          <cell r="AS332">
            <v>119903.76</v>
          </cell>
          <cell r="AT332">
            <v>323</v>
          </cell>
          <cell r="AU332">
            <v>0</v>
          </cell>
          <cell r="AV332">
            <v>0</v>
          </cell>
          <cell r="AW332">
            <v>0</v>
          </cell>
          <cell r="AX332">
            <v>0</v>
          </cell>
          <cell r="AY332">
            <v>0</v>
          </cell>
          <cell r="AZ332">
            <v>493357</v>
          </cell>
          <cell r="BI332">
            <v>0</v>
          </cell>
          <cell r="CA332">
            <v>323</v>
          </cell>
          <cell r="CB332">
            <v>322</v>
          </cell>
          <cell r="CC332" t="str">
            <v>WEST BRIDGEWATER</v>
          </cell>
          <cell r="CD332">
            <v>113209</v>
          </cell>
          <cell r="CE332">
            <v>99344</v>
          </cell>
          <cell r="CF332">
            <v>13865</v>
          </cell>
          <cell r="CG332">
            <v>0</v>
          </cell>
          <cell r="CH332">
            <v>12120</v>
          </cell>
          <cell r="CI332">
            <v>0</v>
          </cell>
          <cell r="CJ332">
            <v>25985</v>
          </cell>
          <cell r="CK332">
            <v>13863.658325272991</v>
          </cell>
          <cell r="DA332">
            <v>323</v>
          </cell>
          <cell r="DB332" t="str">
            <v>WEST BRIDGEWATER</v>
          </cell>
          <cell r="DG332">
            <v>0</v>
          </cell>
          <cell r="DK332">
            <v>0</v>
          </cell>
          <cell r="DL332">
            <v>0</v>
          </cell>
          <cell r="DN332">
            <v>0</v>
          </cell>
          <cell r="DP332">
            <v>13865</v>
          </cell>
          <cell r="DQ332">
            <v>21369</v>
          </cell>
          <cell r="DR332">
            <v>-7504</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T333">
            <v>324</v>
          </cell>
          <cell r="AU333">
            <v>0</v>
          </cell>
          <cell r="AV333">
            <v>0</v>
          </cell>
          <cell r="AW333">
            <v>0</v>
          </cell>
          <cell r="AX333">
            <v>0</v>
          </cell>
          <cell r="AY333">
            <v>0</v>
          </cell>
          <cell r="AZ333">
            <v>493357</v>
          </cell>
          <cell r="BI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80</v>
          </cell>
          <cell r="E334">
            <v>1093040</v>
          </cell>
          <cell r="F334">
            <v>0</v>
          </cell>
          <cell r="G334">
            <v>75040</v>
          </cell>
          <cell r="H334">
            <v>1168080</v>
          </cell>
          <cell r="J334">
            <v>75040</v>
          </cell>
          <cell r="K334">
            <v>163131.21275105031</v>
          </cell>
          <cell r="L334">
            <v>238171.21275105031</v>
          </cell>
          <cell r="N334">
            <v>929908.78724894975</v>
          </cell>
          <cell r="P334">
            <v>75040</v>
          </cell>
          <cell r="Q334">
            <v>0</v>
          </cell>
          <cell r="R334">
            <v>0</v>
          </cell>
          <cell r="S334">
            <v>0</v>
          </cell>
          <cell r="T334">
            <v>163131.21275105031</v>
          </cell>
          <cell r="U334">
            <v>238171.21275105031</v>
          </cell>
          <cell r="W334">
            <v>398672.39999999997</v>
          </cell>
          <cell r="AA334">
            <v>325</v>
          </cell>
          <cell r="AB334">
            <v>80</v>
          </cell>
          <cell r="AC334">
            <v>0</v>
          </cell>
          <cell r="AD334">
            <v>0</v>
          </cell>
          <cell r="AE334">
            <v>0</v>
          </cell>
          <cell r="AF334">
            <v>0</v>
          </cell>
          <cell r="AG334">
            <v>1093040</v>
          </cell>
          <cell r="AH334">
            <v>0</v>
          </cell>
          <cell r="AI334">
            <v>0</v>
          </cell>
          <cell r="AJ334">
            <v>1093040</v>
          </cell>
          <cell r="AK334">
            <v>0</v>
          </cell>
          <cell r="AL334">
            <v>75040</v>
          </cell>
          <cell r="AM334">
            <v>1168080</v>
          </cell>
          <cell r="AN334">
            <v>0</v>
          </cell>
          <cell r="AO334">
            <v>0</v>
          </cell>
          <cell r="AP334">
            <v>0</v>
          </cell>
          <cell r="AQ334">
            <v>0</v>
          </cell>
          <cell r="AR334">
            <v>1168080</v>
          </cell>
          <cell r="AS334">
            <v>1157026.3999999999</v>
          </cell>
          <cell r="AT334">
            <v>325</v>
          </cell>
          <cell r="AU334">
            <v>0</v>
          </cell>
          <cell r="AV334">
            <v>0</v>
          </cell>
          <cell r="AW334">
            <v>0</v>
          </cell>
          <cell r="AX334">
            <v>0</v>
          </cell>
          <cell r="AY334">
            <v>0</v>
          </cell>
          <cell r="AZ334">
            <v>493357</v>
          </cell>
          <cell r="BI334">
            <v>0</v>
          </cell>
          <cell r="CA334">
            <v>325</v>
          </cell>
          <cell r="CB334">
            <v>329</v>
          </cell>
          <cell r="CC334" t="str">
            <v>WESTFIELD</v>
          </cell>
          <cell r="CD334">
            <v>1093040</v>
          </cell>
          <cell r="CE334">
            <v>929893</v>
          </cell>
          <cell r="CF334">
            <v>163147</v>
          </cell>
          <cell r="CG334">
            <v>139216.19999999998</v>
          </cell>
          <cell r="CH334">
            <v>21269.200000000001</v>
          </cell>
          <cell r="CI334">
            <v>0</v>
          </cell>
          <cell r="CJ334">
            <v>323632.39999999997</v>
          </cell>
          <cell r="CK334">
            <v>163131.21275105031</v>
          </cell>
          <cell r="DA334">
            <v>325</v>
          </cell>
          <cell r="DB334" t="str">
            <v>WESTFIELD</v>
          </cell>
          <cell r="DG334">
            <v>0</v>
          </cell>
          <cell r="DK334">
            <v>0</v>
          </cell>
          <cell r="DL334">
            <v>0</v>
          </cell>
          <cell r="DN334">
            <v>0</v>
          </cell>
          <cell r="DP334">
            <v>163147</v>
          </cell>
          <cell r="DQ334">
            <v>238187</v>
          </cell>
          <cell r="DR334">
            <v>-75040</v>
          </cell>
          <cell r="DT334">
            <v>0</v>
          </cell>
          <cell r="EC334">
            <v>-325</v>
          </cell>
        </row>
        <row r="335">
          <cell r="A335">
            <v>326</v>
          </cell>
          <cell r="B335">
            <v>330</v>
          </cell>
          <cell r="C335" t="str">
            <v>WESTFORD</v>
          </cell>
          <cell r="D335">
            <v>18</v>
          </cell>
          <cell r="E335">
            <v>253864</v>
          </cell>
          <cell r="F335">
            <v>0</v>
          </cell>
          <cell r="G335">
            <v>16884</v>
          </cell>
          <cell r="H335">
            <v>270748</v>
          </cell>
          <cell r="J335">
            <v>16884</v>
          </cell>
          <cell r="K335">
            <v>0</v>
          </cell>
          <cell r="L335">
            <v>16884</v>
          </cell>
          <cell r="N335">
            <v>253864</v>
          </cell>
          <cell r="P335">
            <v>16884</v>
          </cell>
          <cell r="Q335">
            <v>0</v>
          </cell>
          <cell r="R335">
            <v>0</v>
          </cell>
          <cell r="S335">
            <v>0</v>
          </cell>
          <cell r="T335">
            <v>0</v>
          </cell>
          <cell r="U335">
            <v>16884</v>
          </cell>
          <cell r="W335">
            <v>107919</v>
          </cell>
          <cell r="AA335">
            <v>326</v>
          </cell>
          <cell r="AB335">
            <v>18</v>
          </cell>
          <cell r="AC335">
            <v>0</v>
          </cell>
          <cell r="AD335">
            <v>0</v>
          </cell>
          <cell r="AE335">
            <v>0</v>
          </cell>
          <cell r="AF335">
            <v>0</v>
          </cell>
          <cell r="AG335">
            <v>253864</v>
          </cell>
          <cell r="AH335">
            <v>0</v>
          </cell>
          <cell r="AI335">
            <v>0</v>
          </cell>
          <cell r="AJ335">
            <v>253864</v>
          </cell>
          <cell r="AK335">
            <v>0</v>
          </cell>
          <cell r="AL335">
            <v>16884</v>
          </cell>
          <cell r="AM335">
            <v>270748</v>
          </cell>
          <cell r="AN335">
            <v>0</v>
          </cell>
          <cell r="AO335">
            <v>0</v>
          </cell>
          <cell r="AP335">
            <v>0</v>
          </cell>
          <cell r="AQ335">
            <v>0</v>
          </cell>
          <cell r="AR335">
            <v>270748</v>
          </cell>
          <cell r="AS335">
            <v>270748</v>
          </cell>
          <cell r="AT335">
            <v>326</v>
          </cell>
          <cell r="AU335">
            <v>0</v>
          </cell>
          <cell r="AV335">
            <v>0</v>
          </cell>
          <cell r="AW335">
            <v>0</v>
          </cell>
          <cell r="AX335">
            <v>0</v>
          </cell>
          <cell r="AY335">
            <v>0</v>
          </cell>
          <cell r="AZ335">
            <v>493357</v>
          </cell>
          <cell r="BI335">
            <v>0</v>
          </cell>
          <cell r="CA335">
            <v>326</v>
          </cell>
          <cell r="CB335">
            <v>330</v>
          </cell>
          <cell r="CC335" t="str">
            <v>WESTFORD</v>
          </cell>
          <cell r="CD335">
            <v>253864</v>
          </cell>
          <cell r="CE335">
            <v>320999</v>
          </cell>
          <cell r="CF335">
            <v>0</v>
          </cell>
          <cell r="CG335">
            <v>91035</v>
          </cell>
          <cell r="CH335">
            <v>0</v>
          </cell>
          <cell r="CI335">
            <v>0</v>
          </cell>
          <cell r="CJ335">
            <v>91035</v>
          </cell>
          <cell r="CK335">
            <v>0</v>
          </cell>
          <cell r="DA335">
            <v>326</v>
          </cell>
          <cell r="DB335" t="str">
            <v>WESTFORD</v>
          </cell>
          <cell r="DG335">
            <v>0</v>
          </cell>
          <cell r="DK335">
            <v>0</v>
          </cell>
          <cell r="DL335">
            <v>0</v>
          </cell>
          <cell r="DN335">
            <v>0</v>
          </cell>
          <cell r="DP335">
            <v>0</v>
          </cell>
          <cell r="DQ335">
            <v>0</v>
          </cell>
          <cell r="DR335">
            <v>0</v>
          </cell>
          <cell r="DT335">
            <v>0</v>
          </cell>
          <cell r="EC335">
            <v>-326</v>
          </cell>
        </row>
        <row r="336">
          <cell r="A336">
            <v>327</v>
          </cell>
          <cell r="B336">
            <v>331</v>
          </cell>
          <cell r="C336" t="str">
            <v>WESTHAMPTON</v>
          </cell>
          <cell r="D336">
            <v>2</v>
          </cell>
          <cell r="E336">
            <v>35872</v>
          </cell>
          <cell r="F336">
            <v>0</v>
          </cell>
          <cell r="G336">
            <v>1876</v>
          </cell>
          <cell r="H336">
            <v>37748</v>
          </cell>
          <cell r="J336">
            <v>1876</v>
          </cell>
          <cell r="K336">
            <v>981.90497478673467</v>
          </cell>
          <cell r="L336">
            <v>2857.9049747867348</v>
          </cell>
          <cell r="N336">
            <v>34890.095025213268</v>
          </cell>
          <cell r="P336">
            <v>1876</v>
          </cell>
          <cell r="Q336">
            <v>0</v>
          </cell>
          <cell r="R336">
            <v>0</v>
          </cell>
          <cell r="S336">
            <v>0</v>
          </cell>
          <cell r="T336">
            <v>981.90497478673467</v>
          </cell>
          <cell r="U336">
            <v>2857.9049747867348</v>
          </cell>
          <cell r="W336">
            <v>2858</v>
          </cell>
          <cell r="AA336">
            <v>327</v>
          </cell>
          <cell r="AB336">
            <v>2</v>
          </cell>
          <cell r="AC336">
            <v>0</v>
          </cell>
          <cell r="AD336">
            <v>0</v>
          </cell>
          <cell r="AE336">
            <v>0</v>
          </cell>
          <cell r="AF336">
            <v>0</v>
          </cell>
          <cell r="AG336">
            <v>35872</v>
          </cell>
          <cell r="AH336">
            <v>0</v>
          </cell>
          <cell r="AI336">
            <v>0</v>
          </cell>
          <cell r="AJ336">
            <v>35872</v>
          </cell>
          <cell r="AK336">
            <v>0</v>
          </cell>
          <cell r="AL336">
            <v>1876</v>
          </cell>
          <cell r="AM336">
            <v>37748</v>
          </cell>
          <cell r="AN336">
            <v>0</v>
          </cell>
          <cell r="AO336">
            <v>0</v>
          </cell>
          <cell r="AP336">
            <v>0</v>
          </cell>
          <cell r="AQ336">
            <v>0</v>
          </cell>
          <cell r="AR336">
            <v>37748</v>
          </cell>
          <cell r="AS336">
            <v>37424.839999999997</v>
          </cell>
          <cell r="AT336">
            <v>327</v>
          </cell>
          <cell r="AU336">
            <v>0</v>
          </cell>
          <cell r="AV336">
            <v>0</v>
          </cell>
          <cell r="AW336">
            <v>0</v>
          </cell>
          <cell r="AX336">
            <v>0</v>
          </cell>
          <cell r="AY336">
            <v>0</v>
          </cell>
          <cell r="AZ336">
            <v>493357</v>
          </cell>
          <cell r="BI336">
            <v>0</v>
          </cell>
          <cell r="CA336">
            <v>327</v>
          </cell>
          <cell r="CB336">
            <v>331</v>
          </cell>
          <cell r="CC336" t="str">
            <v>WESTHAMPTON</v>
          </cell>
          <cell r="CD336">
            <v>35872</v>
          </cell>
          <cell r="CE336">
            <v>34890</v>
          </cell>
          <cell r="CF336">
            <v>982</v>
          </cell>
          <cell r="CG336">
            <v>0</v>
          </cell>
          <cell r="CH336">
            <v>0</v>
          </cell>
          <cell r="CI336">
            <v>0</v>
          </cell>
          <cell r="CJ336">
            <v>982</v>
          </cell>
          <cell r="CK336">
            <v>981.90497478673467</v>
          </cell>
          <cell r="DA336">
            <v>327</v>
          </cell>
          <cell r="DB336" t="str">
            <v>WESTHAMPTON</v>
          </cell>
          <cell r="DG336">
            <v>0</v>
          </cell>
          <cell r="DK336">
            <v>0</v>
          </cell>
          <cell r="DL336">
            <v>0</v>
          </cell>
          <cell r="DN336">
            <v>0</v>
          </cell>
          <cell r="DP336">
            <v>982</v>
          </cell>
          <cell r="DQ336">
            <v>2858</v>
          </cell>
          <cell r="DR336">
            <v>-1876</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T337">
            <v>328</v>
          </cell>
          <cell r="AU337">
            <v>0</v>
          </cell>
          <cell r="AV337">
            <v>0</v>
          </cell>
          <cell r="AW337">
            <v>0</v>
          </cell>
          <cell r="AX337">
            <v>0</v>
          </cell>
          <cell r="AY337">
            <v>0</v>
          </cell>
          <cell r="AZ337">
            <v>493357</v>
          </cell>
          <cell r="BI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T338">
            <v>329</v>
          </cell>
          <cell r="AU338">
            <v>0</v>
          </cell>
          <cell r="AV338">
            <v>0</v>
          </cell>
          <cell r="AW338">
            <v>0</v>
          </cell>
          <cell r="AX338">
            <v>0</v>
          </cell>
          <cell r="AY338">
            <v>0</v>
          </cell>
          <cell r="AZ338">
            <v>493357</v>
          </cell>
          <cell r="BI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T339">
            <v>330</v>
          </cell>
          <cell r="AU339">
            <v>0</v>
          </cell>
          <cell r="AV339">
            <v>0</v>
          </cell>
          <cell r="AW339">
            <v>0</v>
          </cell>
          <cell r="AX339">
            <v>0</v>
          </cell>
          <cell r="AY339">
            <v>0</v>
          </cell>
          <cell r="AZ339">
            <v>493357</v>
          </cell>
          <cell r="BI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28</v>
          </cell>
          <cell r="E340">
            <v>464758</v>
          </cell>
          <cell r="F340">
            <v>0</v>
          </cell>
          <cell r="G340">
            <v>26264</v>
          </cell>
          <cell r="H340">
            <v>491022</v>
          </cell>
          <cell r="J340">
            <v>26264</v>
          </cell>
          <cell r="K340">
            <v>0</v>
          </cell>
          <cell r="L340">
            <v>26264</v>
          </cell>
          <cell r="N340">
            <v>464758</v>
          </cell>
          <cell r="P340">
            <v>26264</v>
          </cell>
          <cell r="Q340">
            <v>0</v>
          </cell>
          <cell r="R340">
            <v>0</v>
          </cell>
          <cell r="S340">
            <v>0</v>
          </cell>
          <cell r="T340">
            <v>0</v>
          </cell>
          <cell r="U340">
            <v>26264</v>
          </cell>
          <cell r="W340">
            <v>54590.400000000001</v>
          </cell>
          <cell r="AA340">
            <v>331</v>
          </cell>
          <cell r="AB340">
            <v>28</v>
          </cell>
          <cell r="AC340">
            <v>0</v>
          </cell>
          <cell r="AD340">
            <v>0</v>
          </cell>
          <cell r="AE340">
            <v>0</v>
          </cell>
          <cell r="AF340">
            <v>0</v>
          </cell>
          <cell r="AG340">
            <v>464758</v>
          </cell>
          <cell r="AH340">
            <v>0</v>
          </cell>
          <cell r="AI340">
            <v>0</v>
          </cell>
          <cell r="AJ340">
            <v>464758</v>
          </cell>
          <cell r="AK340">
            <v>0</v>
          </cell>
          <cell r="AL340">
            <v>26264</v>
          </cell>
          <cell r="AM340">
            <v>491022</v>
          </cell>
          <cell r="AN340">
            <v>0</v>
          </cell>
          <cell r="AO340">
            <v>0</v>
          </cell>
          <cell r="AP340">
            <v>0</v>
          </cell>
          <cell r="AQ340">
            <v>0</v>
          </cell>
          <cell r="AR340">
            <v>491022</v>
          </cell>
          <cell r="AS340">
            <v>485688.56000000006</v>
          </cell>
          <cell r="AT340">
            <v>331</v>
          </cell>
          <cell r="AU340">
            <v>0</v>
          </cell>
          <cell r="AV340">
            <v>0</v>
          </cell>
          <cell r="AW340">
            <v>0</v>
          </cell>
          <cell r="AX340">
            <v>0</v>
          </cell>
          <cell r="AY340">
            <v>0</v>
          </cell>
          <cell r="AZ340">
            <v>493357</v>
          </cell>
          <cell r="BI340">
            <v>0</v>
          </cell>
          <cell r="CA340">
            <v>331</v>
          </cell>
          <cell r="CB340">
            <v>334</v>
          </cell>
          <cell r="CC340" t="str">
            <v>WESTPORT</v>
          </cell>
          <cell r="CD340">
            <v>464758</v>
          </cell>
          <cell r="CE340">
            <v>499222</v>
          </cell>
          <cell r="CF340">
            <v>0</v>
          </cell>
          <cell r="CG340">
            <v>0</v>
          </cell>
          <cell r="CH340">
            <v>28326.400000000001</v>
          </cell>
          <cell r="CI340">
            <v>0</v>
          </cell>
          <cell r="CJ340">
            <v>28326.400000000001</v>
          </cell>
          <cell r="CK340">
            <v>0</v>
          </cell>
          <cell r="DA340">
            <v>331</v>
          </cell>
          <cell r="DB340" t="str">
            <v>WESTPORT</v>
          </cell>
          <cell r="DG340">
            <v>0</v>
          </cell>
          <cell r="DK340">
            <v>0</v>
          </cell>
          <cell r="DL340">
            <v>0</v>
          </cell>
          <cell r="DN340">
            <v>0</v>
          </cell>
          <cell r="DP340">
            <v>0</v>
          </cell>
          <cell r="DQ340">
            <v>0</v>
          </cell>
          <cell r="DR340">
            <v>0</v>
          </cell>
          <cell r="DT340">
            <v>0</v>
          </cell>
          <cell r="EC340">
            <v>-331</v>
          </cell>
        </row>
        <row r="341">
          <cell r="A341">
            <v>332</v>
          </cell>
          <cell r="B341">
            <v>325</v>
          </cell>
          <cell r="C341" t="str">
            <v>WEST SPRINGFIELD</v>
          </cell>
          <cell r="D341">
            <v>81</v>
          </cell>
          <cell r="E341">
            <v>1132365</v>
          </cell>
          <cell r="F341">
            <v>0</v>
          </cell>
          <cell r="G341">
            <v>75978</v>
          </cell>
          <cell r="H341">
            <v>1208343</v>
          </cell>
          <cell r="J341">
            <v>75978</v>
          </cell>
          <cell r="K341">
            <v>193158.30683745115</v>
          </cell>
          <cell r="L341">
            <v>269136.30683745118</v>
          </cell>
          <cell r="N341">
            <v>939206.69316254882</v>
          </cell>
          <cell r="P341">
            <v>75978</v>
          </cell>
          <cell r="Q341">
            <v>0</v>
          </cell>
          <cell r="R341">
            <v>0</v>
          </cell>
          <cell r="S341">
            <v>0</v>
          </cell>
          <cell r="T341">
            <v>193158.30683745115</v>
          </cell>
          <cell r="U341">
            <v>269136.30683745118</v>
          </cell>
          <cell r="W341">
            <v>321400.59999999998</v>
          </cell>
          <cell r="AA341">
            <v>332</v>
          </cell>
          <cell r="AB341">
            <v>81</v>
          </cell>
          <cell r="AC341">
            <v>0</v>
          </cell>
          <cell r="AD341">
            <v>0</v>
          </cell>
          <cell r="AE341">
            <v>0</v>
          </cell>
          <cell r="AF341">
            <v>0</v>
          </cell>
          <cell r="AG341">
            <v>1132365</v>
          </cell>
          <cell r="AH341">
            <v>0</v>
          </cell>
          <cell r="AI341">
            <v>0</v>
          </cell>
          <cell r="AJ341">
            <v>1132365</v>
          </cell>
          <cell r="AK341">
            <v>0</v>
          </cell>
          <cell r="AL341">
            <v>75978</v>
          </cell>
          <cell r="AM341">
            <v>1208343</v>
          </cell>
          <cell r="AN341">
            <v>0</v>
          </cell>
          <cell r="AO341">
            <v>0</v>
          </cell>
          <cell r="AP341">
            <v>0</v>
          </cell>
          <cell r="AQ341">
            <v>0</v>
          </cell>
          <cell r="AR341">
            <v>1208343</v>
          </cell>
          <cell r="AS341">
            <v>1205769.1500000001</v>
          </cell>
          <cell r="AT341">
            <v>332</v>
          </cell>
          <cell r="AU341">
            <v>0</v>
          </cell>
          <cell r="AV341">
            <v>0</v>
          </cell>
          <cell r="AW341">
            <v>0</v>
          </cell>
          <cell r="AX341">
            <v>0</v>
          </cell>
          <cell r="AY341">
            <v>0</v>
          </cell>
          <cell r="AZ341">
            <v>493357</v>
          </cell>
          <cell r="BI341">
            <v>0</v>
          </cell>
          <cell r="CA341">
            <v>332</v>
          </cell>
          <cell r="CB341">
            <v>325</v>
          </cell>
          <cell r="CC341" t="str">
            <v>WEST SPRINGFIELD</v>
          </cell>
          <cell r="CD341">
            <v>1132365</v>
          </cell>
          <cell r="CE341">
            <v>939188</v>
          </cell>
          <cell r="CF341">
            <v>193177</v>
          </cell>
          <cell r="CG341">
            <v>0</v>
          </cell>
          <cell r="CH341">
            <v>52245.600000000006</v>
          </cell>
          <cell r="CI341">
            <v>0</v>
          </cell>
          <cell r="CJ341">
            <v>245422.6</v>
          </cell>
          <cell r="CK341">
            <v>193158.30683745115</v>
          </cell>
          <cell r="DA341">
            <v>332</v>
          </cell>
          <cell r="DB341" t="str">
            <v>WEST SPRINGFIELD</v>
          </cell>
          <cell r="DG341">
            <v>0</v>
          </cell>
          <cell r="DK341">
            <v>0</v>
          </cell>
          <cell r="DL341">
            <v>0</v>
          </cell>
          <cell r="DN341">
            <v>0</v>
          </cell>
          <cell r="DP341">
            <v>193177</v>
          </cell>
          <cell r="DQ341">
            <v>269155</v>
          </cell>
          <cell r="DR341">
            <v>-75978</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T342">
            <v>333</v>
          </cell>
          <cell r="AU342">
            <v>0</v>
          </cell>
          <cell r="AV342">
            <v>0</v>
          </cell>
          <cell r="AW342">
            <v>0</v>
          </cell>
          <cell r="AX342">
            <v>0</v>
          </cell>
          <cell r="AY342">
            <v>0</v>
          </cell>
          <cell r="AZ342">
            <v>493357</v>
          </cell>
          <cell r="BI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T343">
            <v>334</v>
          </cell>
          <cell r="AU343">
            <v>0</v>
          </cell>
          <cell r="AV343">
            <v>0</v>
          </cell>
          <cell r="AW343">
            <v>0</v>
          </cell>
          <cell r="AX343">
            <v>0</v>
          </cell>
          <cell r="AY343">
            <v>0</v>
          </cell>
          <cell r="AZ343">
            <v>493357</v>
          </cell>
          <cell r="BI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409.6</v>
          </cell>
          <cell r="AA344">
            <v>335</v>
          </cell>
          <cell r="AT344">
            <v>335</v>
          </cell>
          <cell r="AU344">
            <v>0</v>
          </cell>
          <cell r="AV344">
            <v>0</v>
          </cell>
          <cell r="AW344">
            <v>0</v>
          </cell>
          <cell r="AX344">
            <v>0</v>
          </cell>
          <cell r="AY344">
            <v>0</v>
          </cell>
          <cell r="AZ344">
            <v>493357</v>
          </cell>
          <cell r="BI344">
            <v>0</v>
          </cell>
          <cell r="CA344">
            <v>335</v>
          </cell>
          <cell r="CB344">
            <v>335</v>
          </cell>
          <cell r="CC344" t="str">
            <v>WESTWOOD</v>
          </cell>
          <cell r="CD344">
            <v>0</v>
          </cell>
          <cell r="CE344">
            <v>9435</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300</v>
          </cell>
          <cell r="E345">
            <v>4544775</v>
          </cell>
          <cell r="F345">
            <v>0</v>
          </cell>
          <cell r="G345">
            <v>281400</v>
          </cell>
          <cell r="H345">
            <v>4826175</v>
          </cell>
          <cell r="J345">
            <v>281400</v>
          </cell>
          <cell r="K345">
            <v>760857.36697499466</v>
          </cell>
          <cell r="L345">
            <v>1042257.3669749947</v>
          </cell>
          <cell r="N345">
            <v>3783917.6330250055</v>
          </cell>
          <cell r="P345">
            <v>281400</v>
          </cell>
          <cell r="Q345">
            <v>0</v>
          </cell>
          <cell r="R345">
            <v>0</v>
          </cell>
          <cell r="S345">
            <v>0</v>
          </cell>
          <cell r="T345">
            <v>760857.36697499466</v>
          </cell>
          <cell r="U345">
            <v>1042257.3669749947</v>
          </cell>
          <cell r="W345">
            <v>1243396.6000000001</v>
          </cell>
          <cell r="AA345">
            <v>336</v>
          </cell>
          <cell r="AB345">
            <v>300</v>
          </cell>
          <cell r="AC345">
            <v>0</v>
          </cell>
          <cell r="AD345">
            <v>0</v>
          </cell>
          <cell r="AE345">
            <v>1</v>
          </cell>
          <cell r="AF345">
            <v>0</v>
          </cell>
          <cell r="AG345">
            <v>4544775</v>
          </cell>
          <cell r="AH345">
            <v>0</v>
          </cell>
          <cell r="AI345">
            <v>0</v>
          </cell>
          <cell r="AJ345">
            <v>4544775</v>
          </cell>
          <cell r="AK345">
            <v>0</v>
          </cell>
          <cell r="AL345">
            <v>281400</v>
          </cell>
          <cell r="AM345">
            <v>4826175</v>
          </cell>
          <cell r="AN345">
            <v>0</v>
          </cell>
          <cell r="AO345">
            <v>0</v>
          </cell>
          <cell r="AP345">
            <v>0</v>
          </cell>
          <cell r="AQ345">
            <v>0</v>
          </cell>
          <cell r="AR345">
            <v>4826175</v>
          </cell>
          <cell r="AS345">
            <v>4739670.7014466142</v>
          </cell>
          <cell r="AT345">
            <v>336</v>
          </cell>
          <cell r="AU345">
            <v>0</v>
          </cell>
          <cell r="AV345">
            <v>0</v>
          </cell>
          <cell r="AW345">
            <v>0</v>
          </cell>
          <cell r="AX345">
            <v>0</v>
          </cell>
          <cell r="AY345">
            <v>0</v>
          </cell>
          <cell r="AZ345">
            <v>493357</v>
          </cell>
          <cell r="BI345">
            <v>0</v>
          </cell>
          <cell r="CA345">
            <v>336</v>
          </cell>
          <cell r="CB345">
            <v>336</v>
          </cell>
          <cell r="CC345" t="str">
            <v>WEYMOUTH</v>
          </cell>
          <cell r="CD345">
            <v>4544775</v>
          </cell>
          <cell r="CE345">
            <v>3783844</v>
          </cell>
          <cell r="CF345">
            <v>760931</v>
          </cell>
          <cell r="CG345">
            <v>116721.59999999999</v>
          </cell>
          <cell r="CH345">
            <v>84344</v>
          </cell>
          <cell r="CI345">
            <v>0</v>
          </cell>
          <cell r="CJ345">
            <v>961996.6</v>
          </cell>
          <cell r="CK345">
            <v>760857.36697499466</v>
          </cell>
          <cell r="DA345">
            <v>336</v>
          </cell>
          <cell r="DB345" t="str">
            <v>WEYMOUTH</v>
          </cell>
          <cell r="DG345">
            <v>0</v>
          </cell>
          <cell r="DK345">
            <v>0</v>
          </cell>
          <cell r="DL345">
            <v>0</v>
          </cell>
          <cell r="DN345">
            <v>0</v>
          </cell>
          <cell r="DP345">
            <v>760931</v>
          </cell>
          <cell r="DQ345">
            <v>1042331</v>
          </cell>
          <cell r="DR345">
            <v>-281400</v>
          </cell>
          <cell r="DT345">
            <v>0</v>
          </cell>
          <cell r="EB345" t="str">
            <v>fy13</v>
          </cell>
          <cell r="EC345">
            <v>-336</v>
          </cell>
        </row>
        <row r="346">
          <cell r="A346">
            <v>337</v>
          </cell>
          <cell r="B346">
            <v>337</v>
          </cell>
          <cell r="C346" t="str">
            <v>WHATELY</v>
          </cell>
          <cell r="D346">
            <v>2</v>
          </cell>
          <cell r="E346">
            <v>64096</v>
          </cell>
          <cell r="F346">
            <v>0</v>
          </cell>
          <cell r="G346">
            <v>1876</v>
          </cell>
          <cell r="H346">
            <v>65972</v>
          </cell>
          <cell r="J346">
            <v>1876</v>
          </cell>
          <cell r="K346">
            <v>3307.6798946991021</v>
          </cell>
          <cell r="L346">
            <v>5183.6798946991021</v>
          </cell>
          <cell r="N346">
            <v>60788.320105300896</v>
          </cell>
          <cell r="P346">
            <v>1876</v>
          </cell>
          <cell r="Q346">
            <v>0</v>
          </cell>
          <cell r="R346">
            <v>0</v>
          </cell>
          <cell r="S346">
            <v>0</v>
          </cell>
          <cell r="T346">
            <v>3307.6798946991021</v>
          </cell>
          <cell r="U346">
            <v>5183.6798946991021</v>
          </cell>
          <cell r="W346">
            <v>17093.8</v>
          </cell>
          <cell r="AA346">
            <v>337</v>
          </cell>
          <cell r="AB346">
            <v>2</v>
          </cell>
          <cell r="AC346">
            <v>0</v>
          </cell>
          <cell r="AD346">
            <v>0</v>
          </cell>
          <cell r="AE346">
            <v>0</v>
          </cell>
          <cell r="AF346">
            <v>0</v>
          </cell>
          <cell r="AG346">
            <v>64096</v>
          </cell>
          <cell r="AH346">
            <v>0</v>
          </cell>
          <cell r="AI346">
            <v>0</v>
          </cell>
          <cell r="AJ346">
            <v>64096</v>
          </cell>
          <cell r="AK346">
            <v>0</v>
          </cell>
          <cell r="AL346">
            <v>1876</v>
          </cell>
          <cell r="AM346">
            <v>65972</v>
          </cell>
          <cell r="AN346">
            <v>0</v>
          </cell>
          <cell r="AO346">
            <v>0</v>
          </cell>
          <cell r="AP346">
            <v>0</v>
          </cell>
          <cell r="AQ346">
            <v>0</v>
          </cell>
          <cell r="AR346">
            <v>65972</v>
          </cell>
          <cell r="AS346">
            <v>65085.26</v>
          </cell>
          <cell r="AT346">
            <v>337</v>
          </cell>
          <cell r="AU346">
            <v>0</v>
          </cell>
          <cell r="AV346">
            <v>0</v>
          </cell>
          <cell r="AW346">
            <v>0</v>
          </cell>
          <cell r="AX346">
            <v>0</v>
          </cell>
          <cell r="AY346">
            <v>0</v>
          </cell>
          <cell r="AZ346">
            <v>493357</v>
          </cell>
          <cell r="BI346">
            <v>0</v>
          </cell>
          <cell r="CA346">
            <v>337</v>
          </cell>
          <cell r="CB346">
            <v>337</v>
          </cell>
          <cell r="CC346" t="str">
            <v>WHATELY</v>
          </cell>
          <cell r="CD346">
            <v>64096</v>
          </cell>
          <cell r="CE346">
            <v>60788</v>
          </cell>
          <cell r="CF346">
            <v>3308</v>
          </cell>
          <cell r="CG346">
            <v>1111.8</v>
          </cell>
          <cell r="CH346">
            <v>10798</v>
          </cell>
          <cell r="CI346">
            <v>0</v>
          </cell>
          <cell r="CJ346">
            <v>15217.8</v>
          </cell>
          <cell r="CK346">
            <v>3307.6798946991021</v>
          </cell>
          <cell r="DA346">
            <v>337</v>
          </cell>
          <cell r="DB346" t="str">
            <v>WHATELY</v>
          </cell>
          <cell r="DG346">
            <v>0</v>
          </cell>
          <cell r="DK346">
            <v>0</v>
          </cell>
          <cell r="DL346">
            <v>0</v>
          </cell>
          <cell r="DN346">
            <v>0</v>
          </cell>
          <cell r="DP346">
            <v>3308</v>
          </cell>
          <cell r="DQ346">
            <v>5184</v>
          </cell>
          <cell r="DR346">
            <v>-1876</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T347">
            <v>338</v>
          </cell>
          <cell r="AU347">
            <v>0</v>
          </cell>
          <cell r="AV347">
            <v>0</v>
          </cell>
          <cell r="AW347">
            <v>0</v>
          </cell>
          <cell r="AX347">
            <v>0</v>
          </cell>
          <cell r="AY347">
            <v>0</v>
          </cell>
          <cell r="AZ347">
            <v>493357</v>
          </cell>
          <cell r="BI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T348">
            <v>339</v>
          </cell>
          <cell r="AU348">
            <v>0</v>
          </cell>
          <cell r="AV348">
            <v>0</v>
          </cell>
          <cell r="AW348">
            <v>0</v>
          </cell>
          <cell r="AX348">
            <v>0</v>
          </cell>
          <cell r="AY348">
            <v>0</v>
          </cell>
          <cell r="AZ348">
            <v>493357</v>
          </cell>
          <cell r="BI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9</v>
          </cell>
          <cell r="E349">
            <v>155505</v>
          </cell>
          <cell r="F349">
            <v>0</v>
          </cell>
          <cell r="G349">
            <v>8442</v>
          </cell>
          <cell r="H349">
            <v>163947</v>
          </cell>
          <cell r="J349">
            <v>8442</v>
          </cell>
          <cell r="K349">
            <v>14384.607909655768</v>
          </cell>
          <cell r="L349">
            <v>22826.607909655766</v>
          </cell>
          <cell r="N349">
            <v>141120.39209034422</v>
          </cell>
          <cell r="P349">
            <v>8442</v>
          </cell>
          <cell r="Q349">
            <v>0</v>
          </cell>
          <cell r="R349">
            <v>0</v>
          </cell>
          <cell r="S349">
            <v>0</v>
          </cell>
          <cell r="T349">
            <v>14384.607909655768</v>
          </cell>
          <cell r="U349">
            <v>22826.607909655766</v>
          </cell>
          <cell r="W349">
            <v>37804</v>
          </cell>
          <cell r="AA349">
            <v>340</v>
          </cell>
          <cell r="AB349">
            <v>9</v>
          </cell>
          <cell r="AC349">
            <v>0</v>
          </cell>
          <cell r="AD349">
            <v>0</v>
          </cell>
          <cell r="AE349">
            <v>2</v>
          </cell>
          <cell r="AF349">
            <v>0</v>
          </cell>
          <cell r="AG349">
            <v>155505</v>
          </cell>
          <cell r="AH349">
            <v>0</v>
          </cell>
          <cell r="AI349">
            <v>0</v>
          </cell>
          <cell r="AJ349">
            <v>155505</v>
          </cell>
          <cell r="AK349">
            <v>0</v>
          </cell>
          <cell r="AL349">
            <v>8442</v>
          </cell>
          <cell r="AM349">
            <v>163947</v>
          </cell>
          <cell r="AN349">
            <v>0</v>
          </cell>
          <cell r="AO349">
            <v>0</v>
          </cell>
          <cell r="AP349">
            <v>0</v>
          </cell>
          <cell r="AQ349">
            <v>0</v>
          </cell>
          <cell r="AR349">
            <v>163947</v>
          </cell>
          <cell r="AS349">
            <v>163911</v>
          </cell>
          <cell r="AT349">
            <v>340</v>
          </cell>
          <cell r="AU349">
            <v>0</v>
          </cell>
          <cell r="AV349">
            <v>0</v>
          </cell>
          <cell r="AW349">
            <v>0</v>
          </cell>
          <cell r="AX349">
            <v>0</v>
          </cell>
          <cell r="AY349">
            <v>0</v>
          </cell>
          <cell r="AZ349">
            <v>493357</v>
          </cell>
          <cell r="BI349">
            <v>0</v>
          </cell>
          <cell r="CA349">
            <v>340</v>
          </cell>
          <cell r="CB349">
            <v>340</v>
          </cell>
          <cell r="CC349" t="str">
            <v>WILLIAMSBURG</v>
          </cell>
          <cell r="CD349">
            <v>155505</v>
          </cell>
          <cell r="CE349">
            <v>141119</v>
          </cell>
          <cell r="CF349">
            <v>14386</v>
          </cell>
          <cell r="CG349">
            <v>0</v>
          </cell>
          <cell r="CH349">
            <v>14976</v>
          </cell>
          <cell r="CI349">
            <v>0</v>
          </cell>
          <cell r="CJ349">
            <v>29362</v>
          </cell>
          <cell r="CK349">
            <v>14384.607909655768</v>
          </cell>
          <cell r="DA349">
            <v>340</v>
          </cell>
          <cell r="DB349" t="str">
            <v>WILLIAMSBURG</v>
          </cell>
          <cell r="DG349">
            <v>0</v>
          </cell>
          <cell r="DK349">
            <v>0</v>
          </cell>
          <cell r="DL349">
            <v>0</v>
          </cell>
          <cell r="DN349">
            <v>0</v>
          </cell>
          <cell r="DP349">
            <v>14386</v>
          </cell>
          <cell r="DQ349">
            <v>22828</v>
          </cell>
          <cell r="DR349">
            <v>-8442</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T350">
            <v>341</v>
          </cell>
          <cell r="AU350">
            <v>0</v>
          </cell>
          <cell r="AV350">
            <v>0</v>
          </cell>
          <cell r="AW350">
            <v>0</v>
          </cell>
          <cell r="AX350">
            <v>0</v>
          </cell>
          <cell r="AY350">
            <v>0</v>
          </cell>
          <cell r="AZ350">
            <v>493357</v>
          </cell>
          <cell r="BI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5</v>
          </cell>
          <cell r="E351">
            <v>78990</v>
          </cell>
          <cell r="F351">
            <v>0</v>
          </cell>
          <cell r="G351">
            <v>4690</v>
          </cell>
          <cell r="H351">
            <v>83680</v>
          </cell>
          <cell r="J351">
            <v>4690</v>
          </cell>
          <cell r="K351">
            <v>17540.302512941853</v>
          </cell>
          <cell r="L351">
            <v>22230.302512941853</v>
          </cell>
          <cell r="N351">
            <v>61449.697487058147</v>
          </cell>
          <cell r="P351">
            <v>4690</v>
          </cell>
          <cell r="Q351">
            <v>0</v>
          </cell>
          <cell r="R351">
            <v>0</v>
          </cell>
          <cell r="S351">
            <v>0</v>
          </cell>
          <cell r="T351">
            <v>17540.302512941853</v>
          </cell>
          <cell r="U351">
            <v>22230.302512941853</v>
          </cell>
          <cell r="W351">
            <v>22338.799999999999</v>
          </cell>
          <cell r="AA351">
            <v>342</v>
          </cell>
          <cell r="AB351">
            <v>5</v>
          </cell>
          <cell r="AC351">
            <v>0</v>
          </cell>
          <cell r="AD351">
            <v>0</v>
          </cell>
          <cell r="AE351">
            <v>0</v>
          </cell>
          <cell r="AF351">
            <v>0</v>
          </cell>
          <cell r="AG351">
            <v>78990</v>
          </cell>
          <cell r="AH351">
            <v>0</v>
          </cell>
          <cell r="AI351">
            <v>0</v>
          </cell>
          <cell r="AJ351">
            <v>78990</v>
          </cell>
          <cell r="AK351">
            <v>0</v>
          </cell>
          <cell r="AL351">
            <v>4690</v>
          </cell>
          <cell r="AM351">
            <v>83680</v>
          </cell>
          <cell r="AN351">
            <v>0</v>
          </cell>
          <cell r="AO351">
            <v>0</v>
          </cell>
          <cell r="AP351">
            <v>0</v>
          </cell>
          <cell r="AQ351">
            <v>0</v>
          </cell>
          <cell r="AR351">
            <v>83680</v>
          </cell>
          <cell r="AS351">
            <v>83680</v>
          </cell>
          <cell r="AT351">
            <v>342</v>
          </cell>
          <cell r="AU351">
            <v>0</v>
          </cell>
          <cell r="AV351">
            <v>0</v>
          </cell>
          <cell r="AW351">
            <v>0</v>
          </cell>
          <cell r="AX351">
            <v>0</v>
          </cell>
          <cell r="AY351">
            <v>0</v>
          </cell>
          <cell r="AZ351">
            <v>493357</v>
          </cell>
          <cell r="BI351">
            <v>0</v>
          </cell>
          <cell r="CA351">
            <v>342</v>
          </cell>
          <cell r="CB351">
            <v>342</v>
          </cell>
          <cell r="CC351" t="str">
            <v>WILMINGTON</v>
          </cell>
          <cell r="CD351">
            <v>78990</v>
          </cell>
          <cell r="CE351">
            <v>61448</v>
          </cell>
          <cell r="CF351">
            <v>17542</v>
          </cell>
          <cell r="CG351">
            <v>106.8</v>
          </cell>
          <cell r="CH351">
            <v>0</v>
          </cell>
          <cell r="CI351">
            <v>0</v>
          </cell>
          <cell r="CJ351">
            <v>17648.8</v>
          </cell>
          <cell r="CK351">
            <v>17540.302512941853</v>
          </cell>
          <cell r="DA351">
            <v>342</v>
          </cell>
          <cell r="DB351" t="str">
            <v>WILMINGTON</v>
          </cell>
          <cell r="DG351">
            <v>0</v>
          </cell>
          <cell r="DK351">
            <v>0</v>
          </cell>
          <cell r="DL351">
            <v>0</v>
          </cell>
          <cell r="DN351">
            <v>0</v>
          </cell>
          <cell r="DP351">
            <v>17542</v>
          </cell>
          <cell r="DQ351">
            <v>22232</v>
          </cell>
          <cell r="DR351">
            <v>-4690</v>
          </cell>
          <cell r="DT351">
            <v>0</v>
          </cell>
          <cell r="EC351">
            <v>-342</v>
          </cell>
        </row>
        <row r="352">
          <cell r="A352">
            <v>343</v>
          </cell>
          <cell r="B352">
            <v>343</v>
          </cell>
          <cell r="C352" t="str">
            <v>WINCHENDON</v>
          </cell>
          <cell r="D352">
            <v>22</v>
          </cell>
          <cell r="E352">
            <v>290884</v>
          </cell>
          <cell r="F352">
            <v>0</v>
          </cell>
          <cell r="G352">
            <v>20636</v>
          </cell>
          <cell r="H352">
            <v>311520</v>
          </cell>
          <cell r="J352">
            <v>20636</v>
          </cell>
          <cell r="K352">
            <v>27263.361550443082</v>
          </cell>
          <cell r="L352">
            <v>47899.361550443078</v>
          </cell>
          <cell r="N352">
            <v>263620.63844955689</v>
          </cell>
          <cell r="P352">
            <v>20636</v>
          </cell>
          <cell r="Q352">
            <v>0</v>
          </cell>
          <cell r="R352">
            <v>0</v>
          </cell>
          <cell r="S352">
            <v>0</v>
          </cell>
          <cell r="T352">
            <v>27263.361550443082</v>
          </cell>
          <cell r="U352">
            <v>47899.361550443078</v>
          </cell>
          <cell r="W352">
            <v>69536.2</v>
          </cell>
          <cell r="AA352">
            <v>343</v>
          </cell>
          <cell r="AB352">
            <v>22</v>
          </cell>
          <cell r="AC352">
            <v>0</v>
          </cell>
          <cell r="AD352">
            <v>0</v>
          </cell>
          <cell r="AE352">
            <v>0</v>
          </cell>
          <cell r="AF352">
            <v>0</v>
          </cell>
          <cell r="AG352">
            <v>290884</v>
          </cell>
          <cell r="AH352">
            <v>0</v>
          </cell>
          <cell r="AI352">
            <v>0</v>
          </cell>
          <cell r="AJ352">
            <v>290884</v>
          </cell>
          <cell r="AK352">
            <v>0</v>
          </cell>
          <cell r="AL352">
            <v>20636</v>
          </cell>
          <cell r="AM352">
            <v>311520</v>
          </cell>
          <cell r="AN352">
            <v>0</v>
          </cell>
          <cell r="AO352">
            <v>0</v>
          </cell>
          <cell r="AP352">
            <v>0</v>
          </cell>
          <cell r="AQ352">
            <v>0</v>
          </cell>
          <cell r="AR352">
            <v>311520</v>
          </cell>
          <cell r="AS352">
            <v>307603.56</v>
          </cell>
          <cell r="AT352">
            <v>343</v>
          </cell>
          <cell r="AU352">
            <v>0</v>
          </cell>
          <cell r="AV352">
            <v>0</v>
          </cell>
          <cell r="AW352">
            <v>0</v>
          </cell>
          <cell r="AX352">
            <v>0</v>
          </cell>
          <cell r="AY352">
            <v>0</v>
          </cell>
          <cell r="AZ352">
            <v>493357</v>
          </cell>
          <cell r="BI352">
            <v>0</v>
          </cell>
          <cell r="CA352">
            <v>343</v>
          </cell>
          <cell r="CB352">
            <v>343</v>
          </cell>
          <cell r="CC352" t="str">
            <v>WINCHENDON</v>
          </cell>
          <cell r="CD352">
            <v>290884</v>
          </cell>
          <cell r="CE352">
            <v>263618</v>
          </cell>
          <cell r="CF352">
            <v>27266</v>
          </cell>
          <cell r="CG352">
            <v>21634.2</v>
          </cell>
          <cell r="CH352">
            <v>0</v>
          </cell>
          <cell r="CI352">
            <v>0</v>
          </cell>
          <cell r="CJ352">
            <v>48900.2</v>
          </cell>
          <cell r="CK352">
            <v>27263.361550443082</v>
          </cell>
          <cell r="DA352">
            <v>343</v>
          </cell>
          <cell r="DB352" t="str">
            <v>WINCHENDON</v>
          </cell>
          <cell r="DG352">
            <v>0</v>
          </cell>
          <cell r="DK352">
            <v>0</v>
          </cell>
          <cell r="DL352">
            <v>0</v>
          </cell>
          <cell r="DN352">
            <v>0</v>
          </cell>
          <cell r="DP352">
            <v>27266</v>
          </cell>
          <cell r="DQ352">
            <v>47902</v>
          </cell>
          <cell r="DR352">
            <v>-20636</v>
          </cell>
          <cell r="DT352">
            <v>0</v>
          </cell>
          <cell r="EC352">
            <v>-343</v>
          </cell>
        </row>
        <row r="353">
          <cell r="A353">
            <v>344</v>
          </cell>
          <cell r="B353">
            <v>344</v>
          </cell>
          <cell r="C353" t="str">
            <v>WINCHESTER</v>
          </cell>
          <cell r="D353">
            <v>6</v>
          </cell>
          <cell r="E353">
            <v>76326</v>
          </cell>
          <cell r="F353">
            <v>0</v>
          </cell>
          <cell r="G353">
            <v>5628</v>
          </cell>
          <cell r="H353">
            <v>81954</v>
          </cell>
          <cell r="J353">
            <v>5628</v>
          </cell>
          <cell r="K353">
            <v>38216.301564510184</v>
          </cell>
          <cell r="L353">
            <v>43844.301564510184</v>
          </cell>
          <cell r="N353">
            <v>38109.698435489816</v>
          </cell>
          <cell r="P353">
            <v>5628</v>
          </cell>
          <cell r="Q353">
            <v>0</v>
          </cell>
          <cell r="R353">
            <v>0</v>
          </cell>
          <cell r="S353">
            <v>0</v>
          </cell>
          <cell r="T353">
            <v>38216.301564510184</v>
          </cell>
          <cell r="U353">
            <v>43844.301564510184</v>
          </cell>
          <cell r="W353">
            <v>58244.4</v>
          </cell>
          <cell r="AA353">
            <v>344</v>
          </cell>
          <cell r="AB353">
            <v>6</v>
          </cell>
          <cell r="AC353">
            <v>0</v>
          </cell>
          <cell r="AD353">
            <v>0</v>
          </cell>
          <cell r="AE353">
            <v>0</v>
          </cell>
          <cell r="AF353">
            <v>0</v>
          </cell>
          <cell r="AG353">
            <v>76326</v>
          </cell>
          <cell r="AH353">
            <v>0</v>
          </cell>
          <cell r="AI353">
            <v>0</v>
          </cell>
          <cell r="AJ353">
            <v>76326</v>
          </cell>
          <cell r="AK353">
            <v>0</v>
          </cell>
          <cell r="AL353">
            <v>5628</v>
          </cell>
          <cell r="AM353">
            <v>81954</v>
          </cell>
          <cell r="AN353">
            <v>0</v>
          </cell>
          <cell r="AO353">
            <v>0</v>
          </cell>
          <cell r="AP353">
            <v>0</v>
          </cell>
          <cell r="AQ353">
            <v>0</v>
          </cell>
          <cell r="AR353">
            <v>81954</v>
          </cell>
          <cell r="AS353">
            <v>81878.437753252379</v>
          </cell>
          <cell r="AT353">
            <v>344</v>
          </cell>
          <cell r="AU353">
            <v>0</v>
          </cell>
          <cell r="AV353">
            <v>0</v>
          </cell>
          <cell r="AW353">
            <v>0</v>
          </cell>
          <cell r="AX353">
            <v>0</v>
          </cell>
          <cell r="AY353">
            <v>0</v>
          </cell>
          <cell r="AZ353">
            <v>493357</v>
          </cell>
          <cell r="BI353">
            <v>0</v>
          </cell>
          <cell r="CA353">
            <v>344</v>
          </cell>
          <cell r="CB353">
            <v>344</v>
          </cell>
          <cell r="CC353" t="str">
            <v>WINCHESTER</v>
          </cell>
          <cell r="CD353">
            <v>76326</v>
          </cell>
          <cell r="CE353">
            <v>38106</v>
          </cell>
          <cell r="CF353">
            <v>38220</v>
          </cell>
          <cell r="CG353">
            <v>11523.6</v>
          </cell>
          <cell r="CH353">
            <v>2872.8</v>
          </cell>
          <cell r="CI353">
            <v>0</v>
          </cell>
          <cell r="CJ353">
            <v>52616.4</v>
          </cell>
          <cell r="CK353">
            <v>38216.301564510184</v>
          </cell>
          <cell r="DA353">
            <v>344</v>
          </cell>
          <cell r="DB353" t="str">
            <v>WINCHESTER</v>
          </cell>
          <cell r="DG353">
            <v>0</v>
          </cell>
          <cell r="DK353">
            <v>0</v>
          </cell>
          <cell r="DL353">
            <v>0</v>
          </cell>
          <cell r="DN353">
            <v>0</v>
          </cell>
          <cell r="DP353">
            <v>38220</v>
          </cell>
          <cell r="DQ353">
            <v>43848</v>
          </cell>
          <cell r="DR353">
            <v>-5628</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T354">
            <v>345</v>
          </cell>
          <cell r="AU354">
            <v>0</v>
          </cell>
          <cell r="AV354">
            <v>0</v>
          </cell>
          <cell r="AW354">
            <v>0</v>
          </cell>
          <cell r="AX354">
            <v>0</v>
          </cell>
          <cell r="AY354">
            <v>0</v>
          </cell>
          <cell r="AZ354">
            <v>493357</v>
          </cell>
          <cell r="BI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21</v>
          </cell>
          <cell r="E355">
            <v>313018</v>
          </cell>
          <cell r="F355">
            <v>0</v>
          </cell>
          <cell r="G355">
            <v>19698</v>
          </cell>
          <cell r="H355">
            <v>332716</v>
          </cell>
          <cell r="J355">
            <v>19698</v>
          </cell>
          <cell r="K355">
            <v>0</v>
          </cell>
          <cell r="L355">
            <v>19698</v>
          </cell>
          <cell r="N355">
            <v>313018</v>
          </cell>
          <cell r="P355">
            <v>19698</v>
          </cell>
          <cell r="Q355">
            <v>0</v>
          </cell>
          <cell r="R355">
            <v>0</v>
          </cell>
          <cell r="S355">
            <v>0</v>
          </cell>
          <cell r="T355">
            <v>0</v>
          </cell>
          <cell r="U355">
            <v>19698</v>
          </cell>
          <cell r="W355">
            <v>19698</v>
          </cell>
          <cell r="AA355">
            <v>346</v>
          </cell>
          <cell r="AB355">
            <v>21</v>
          </cell>
          <cell r="AC355">
            <v>0</v>
          </cell>
          <cell r="AD355">
            <v>0</v>
          </cell>
          <cell r="AE355">
            <v>0</v>
          </cell>
          <cell r="AF355">
            <v>0</v>
          </cell>
          <cell r="AG355">
            <v>313018</v>
          </cell>
          <cell r="AH355">
            <v>0</v>
          </cell>
          <cell r="AI355">
            <v>0</v>
          </cell>
          <cell r="AJ355">
            <v>313018</v>
          </cell>
          <cell r="AK355">
            <v>0</v>
          </cell>
          <cell r="AL355">
            <v>19698</v>
          </cell>
          <cell r="AM355">
            <v>332716</v>
          </cell>
          <cell r="AN355">
            <v>0</v>
          </cell>
          <cell r="AO355">
            <v>0</v>
          </cell>
          <cell r="AP355">
            <v>0</v>
          </cell>
          <cell r="AQ355">
            <v>0</v>
          </cell>
          <cell r="AR355">
            <v>332716</v>
          </cell>
          <cell r="AS355">
            <v>327206.29054232815</v>
          </cell>
          <cell r="AT355">
            <v>346</v>
          </cell>
          <cell r="AU355">
            <v>0</v>
          </cell>
          <cell r="AV355">
            <v>0</v>
          </cell>
          <cell r="AW355">
            <v>0</v>
          </cell>
          <cell r="AX355">
            <v>0</v>
          </cell>
          <cell r="AY355">
            <v>0</v>
          </cell>
          <cell r="AZ355">
            <v>493357</v>
          </cell>
          <cell r="BI355">
            <v>0</v>
          </cell>
          <cell r="CA355">
            <v>346</v>
          </cell>
          <cell r="CB355">
            <v>346</v>
          </cell>
          <cell r="CC355" t="str">
            <v>WINTHROP</v>
          </cell>
          <cell r="CD355">
            <v>313018</v>
          </cell>
          <cell r="CE355">
            <v>322681</v>
          </cell>
          <cell r="CF355">
            <v>0</v>
          </cell>
          <cell r="CG355">
            <v>0</v>
          </cell>
          <cell r="CH355">
            <v>0</v>
          </cell>
          <cell r="CI355">
            <v>0</v>
          </cell>
          <cell r="CJ355">
            <v>0</v>
          </cell>
          <cell r="CK355">
            <v>0</v>
          </cell>
          <cell r="DA355">
            <v>346</v>
          </cell>
          <cell r="DB355" t="str">
            <v>WINTHROP</v>
          </cell>
          <cell r="DG355">
            <v>0</v>
          </cell>
          <cell r="DK355">
            <v>0</v>
          </cell>
          <cell r="DL355">
            <v>0</v>
          </cell>
          <cell r="DN355">
            <v>0</v>
          </cell>
          <cell r="DP355">
            <v>0</v>
          </cell>
          <cell r="DQ355">
            <v>10035</v>
          </cell>
          <cell r="DR355">
            <v>-10035</v>
          </cell>
          <cell r="DT355">
            <v>0</v>
          </cell>
          <cell r="EC355">
            <v>-346</v>
          </cell>
        </row>
        <row r="356">
          <cell r="A356">
            <v>347</v>
          </cell>
          <cell r="B356">
            <v>347</v>
          </cell>
          <cell r="C356" t="str">
            <v>WOBURN</v>
          </cell>
          <cell r="D356">
            <v>45</v>
          </cell>
          <cell r="E356">
            <v>828876</v>
          </cell>
          <cell r="F356">
            <v>0</v>
          </cell>
          <cell r="G356">
            <v>42210</v>
          </cell>
          <cell r="H356">
            <v>871086</v>
          </cell>
          <cell r="J356">
            <v>42210</v>
          </cell>
          <cell r="K356">
            <v>130268.39309591708</v>
          </cell>
          <cell r="L356">
            <v>172478.39309591707</v>
          </cell>
          <cell r="N356">
            <v>698607.60690408293</v>
          </cell>
          <cell r="P356">
            <v>42210</v>
          </cell>
          <cell r="Q356">
            <v>0</v>
          </cell>
          <cell r="R356">
            <v>0</v>
          </cell>
          <cell r="S356">
            <v>0</v>
          </cell>
          <cell r="T356">
            <v>130268.39309591708</v>
          </cell>
          <cell r="U356">
            <v>172478.39309591707</v>
          </cell>
          <cell r="W356">
            <v>351819.19999999995</v>
          </cell>
          <cell r="AA356">
            <v>347</v>
          </cell>
          <cell r="AB356">
            <v>45</v>
          </cell>
          <cell r="AC356">
            <v>0</v>
          </cell>
          <cell r="AD356">
            <v>0</v>
          </cell>
          <cell r="AE356">
            <v>8</v>
          </cell>
          <cell r="AF356">
            <v>0</v>
          </cell>
          <cell r="AG356">
            <v>828876</v>
          </cell>
          <cell r="AH356">
            <v>0</v>
          </cell>
          <cell r="AI356">
            <v>0</v>
          </cell>
          <cell r="AJ356">
            <v>828876</v>
          </cell>
          <cell r="AK356">
            <v>0</v>
          </cell>
          <cell r="AL356">
            <v>42210</v>
          </cell>
          <cell r="AM356">
            <v>871086</v>
          </cell>
          <cell r="AN356">
            <v>0</v>
          </cell>
          <cell r="AO356">
            <v>0</v>
          </cell>
          <cell r="AP356">
            <v>0</v>
          </cell>
          <cell r="AQ356">
            <v>0</v>
          </cell>
          <cell r="AR356">
            <v>871086</v>
          </cell>
          <cell r="AS356">
            <v>869150.18907034572</v>
          </cell>
          <cell r="AT356">
            <v>347</v>
          </cell>
          <cell r="AU356">
            <v>0</v>
          </cell>
          <cell r="AV356">
            <v>0</v>
          </cell>
          <cell r="AW356">
            <v>0</v>
          </cell>
          <cell r="AX356">
            <v>0</v>
          </cell>
          <cell r="AY356">
            <v>0</v>
          </cell>
          <cell r="AZ356">
            <v>493357</v>
          </cell>
          <cell r="BI356">
            <v>0</v>
          </cell>
          <cell r="CA356">
            <v>347</v>
          </cell>
          <cell r="CB356">
            <v>347</v>
          </cell>
          <cell r="CC356" t="str">
            <v>WOBURN</v>
          </cell>
          <cell r="CD356">
            <v>828876</v>
          </cell>
          <cell r="CE356">
            <v>698595</v>
          </cell>
          <cell r="CF356">
            <v>130281</v>
          </cell>
          <cell r="CG356">
            <v>111564.59999999999</v>
          </cell>
          <cell r="CH356">
            <v>67763.600000000006</v>
          </cell>
          <cell r="CI356">
            <v>0</v>
          </cell>
          <cell r="CJ356">
            <v>309609.19999999995</v>
          </cell>
          <cell r="CK356">
            <v>130268.39309591708</v>
          </cell>
          <cell r="DA356">
            <v>347</v>
          </cell>
          <cell r="DB356" t="str">
            <v>WOBURN</v>
          </cell>
          <cell r="DG356">
            <v>0</v>
          </cell>
          <cell r="DK356">
            <v>0</v>
          </cell>
          <cell r="DL356">
            <v>0</v>
          </cell>
          <cell r="DN356">
            <v>0</v>
          </cell>
          <cell r="DP356">
            <v>130281</v>
          </cell>
          <cell r="DQ356">
            <v>172491</v>
          </cell>
          <cell r="DR356">
            <v>-42210</v>
          </cell>
          <cell r="DT356">
            <v>0</v>
          </cell>
          <cell r="EC356">
            <v>-347</v>
          </cell>
        </row>
        <row r="357">
          <cell r="A357">
            <v>348</v>
          </cell>
          <cell r="B357">
            <v>348</v>
          </cell>
          <cell r="C357" t="str">
            <v>WORCESTER</v>
          </cell>
          <cell r="D357">
            <v>1991</v>
          </cell>
          <cell r="E357">
            <v>28469305</v>
          </cell>
          <cell r="F357">
            <v>1276058</v>
          </cell>
          <cell r="G357">
            <v>1867558</v>
          </cell>
          <cell r="H357">
            <v>31612921</v>
          </cell>
          <cell r="J357">
            <v>1867558</v>
          </cell>
          <cell r="K357">
            <v>3653930.3858284806</v>
          </cell>
          <cell r="L357">
            <v>5521488.3858284801</v>
          </cell>
          <cell r="N357">
            <v>26091432.61417152</v>
          </cell>
          <cell r="P357">
            <v>1867558</v>
          </cell>
          <cell r="Q357">
            <v>0</v>
          </cell>
          <cell r="R357">
            <v>0</v>
          </cell>
          <cell r="S357">
            <v>0</v>
          </cell>
          <cell r="T357">
            <v>3653930.3858284806</v>
          </cell>
          <cell r="U357">
            <v>5521488.3858284801</v>
          </cell>
          <cell r="W357">
            <v>6344365.4000000004</v>
          </cell>
          <cell r="AA357">
            <v>348</v>
          </cell>
          <cell r="AB357">
            <v>1991</v>
          </cell>
          <cell r="AC357">
            <v>0</v>
          </cell>
          <cell r="AD357">
            <v>0</v>
          </cell>
          <cell r="AE357">
            <v>0</v>
          </cell>
          <cell r="AF357">
            <v>0</v>
          </cell>
          <cell r="AG357">
            <v>28469305</v>
          </cell>
          <cell r="AH357">
            <v>0</v>
          </cell>
          <cell r="AI357">
            <v>0</v>
          </cell>
          <cell r="AJ357">
            <v>28469305</v>
          </cell>
          <cell r="AK357">
            <v>1276058</v>
          </cell>
          <cell r="AL357">
            <v>1867558</v>
          </cell>
          <cell r="AM357">
            <v>31612921</v>
          </cell>
          <cell r="AN357">
            <v>0</v>
          </cell>
          <cell r="AO357">
            <v>0</v>
          </cell>
          <cell r="AP357">
            <v>0</v>
          </cell>
          <cell r="AQ357">
            <v>0</v>
          </cell>
          <cell r="AR357">
            <v>31612921</v>
          </cell>
          <cell r="AS357">
            <v>31244816.709472388</v>
          </cell>
          <cell r="AT357">
            <v>348</v>
          </cell>
          <cell r="AU357">
            <v>0</v>
          </cell>
          <cell r="AV357">
            <v>0</v>
          </cell>
          <cell r="AW357">
            <v>0</v>
          </cell>
          <cell r="AX357">
            <v>0</v>
          </cell>
          <cell r="AY357">
            <v>0</v>
          </cell>
          <cell r="AZ357">
            <v>493357</v>
          </cell>
          <cell r="BI357">
            <v>0</v>
          </cell>
          <cell r="CA357">
            <v>348</v>
          </cell>
          <cell r="CB357">
            <v>348</v>
          </cell>
          <cell r="CC357" t="str">
            <v>WORCESTER</v>
          </cell>
          <cell r="CD357">
            <v>28469305</v>
          </cell>
          <cell r="CE357">
            <v>24815021</v>
          </cell>
          <cell r="CF357">
            <v>3654284</v>
          </cell>
          <cell r="CG357">
            <v>422632.2</v>
          </cell>
          <cell r="CH357">
            <v>399891.20000000001</v>
          </cell>
          <cell r="CI357">
            <v>0</v>
          </cell>
          <cell r="CJ357">
            <v>4476807.4000000004</v>
          </cell>
          <cell r="CK357">
            <v>3653930.3858284806</v>
          </cell>
          <cell r="DA357">
            <v>348</v>
          </cell>
          <cell r="DB357" t="str">
            <v>WORCESTER</v>
          </cell>
          <cell r="DG357">
            <v>0</v>
          </cell>
          <cell r="DK357">
            <v>0</v>
          </cell>
          <cell r="DL357">
            <v>0</v>
          </cell>
          <cell r="DN357">
            <v>0</v>
          </cell>
          <cell r="DP357">
            <v>3654284</v>
          </cell>
          <cell r="DQ357">
            <v>6797900</v>
          </cell>
          <cell r="DR357">
            <v>-3143616</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T358">
            <v>349</v>
          </cell>
          <cell r="AU358">
            <v>0</v>
          </cell>
          <cell r="AV358">
            <v>0</v>
          </cell>
          <cell r="AW358">
            <v>0</v>
          </cell>
          <cell r="AX358">
            <v>0</v>
          </cell>
          <cell r="AY358">
            <v>0</v>
          </cell>
          <cell r="AZ358">
            <v>493357</v>
          </cell>
          <cell r="BI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53</v>
          </cell>
          <cell r="E359">
            <v>997128</v>
          </cell>
          <cell r="F359">
            <v>0</v>
          </cell>
          <cell r="G359">
            <v>49714</v>
          </cell>
          <cell r="H359">
            <v>1046842</v>
          </cell>
          <cell r="J359">
            <v>49714</v>
          </cell>
          <cell r="K359">
            <v>129094.50670039812</v>
          </cell>
          <cell r="L359">
            <v>178808.50670039811</v>
          </cell>
          <cell r="N359">
            <v>868033.49329960183</v>
          </cell>
          <cell r="P359">
            <v>49714</v>
          </cell>
          <cell r="Q359">
            <v>0</v>
          </cell>
          <cell r="R359">
            <v>0</v>
          </cell>
          <cell r="S359">
            <v>0</v>
          </cell>
          <cell r="T359">
            <v>129094.50670039812</v>
          </cell>
          <cell r="U359">
            <v>178808.50670039811</v>
          </cell>
          <cell r="W359">
            <v>376448.80000000005</v>
          </cell>
          <cell r="AA359">
            <v>350</v>
          </cell>
          <cell r="AB359">
            <v>53</v>
          </cell>
          <cell r="AC359">
            <v>0</v>
          </cell>
          <cell r="AD359">
            <v>0</v>
          </cell>
          <cell r="AE359">
            <v>0</v>
          </cell>
          <cell r="AF359">
            <v>0</v>
          </cell>
          <cell r="AG359">
            <v>997128</v>
          </cell>
          <cell r="AH359">
            <v>0</v>
          </cell>
          <cell r="AI359">
            <v>0</v>
          </cell>
          <cell r="AJ359">
            <v>997128</v>
          </cell>
          <cell r="AK359">
            <v>0</v>
          </cell>
          <cell r="AL359">
            <v>49714</v>
          </cell>
          <cell r="AM359">
            <v>1046842</v>
          </cell>
          <cell r="AN359">
            <v>0</v>
          </cell>
          <cell r="AO359">
            <v>0</v>
          </cell>
          <cell r="AP359">
            <v>0</v>
          </cell>
          <cell r="AQ359">
            <v>0</v>
          </cell>
          <cell r="AR359">
            <v>1046842</v>
          </cell>
          <cell r="AS359">
            <v>1046459</v>
          </cell>
          <cell r="AT359">
            <v>350</v>
          </cell>
          <cell r="AU359">
            <v>0</v>
          </cell>
          <cell r="AV359">
            <v>0</v>
          </cell>
          <cell r="AW359">
            <v>0</v>
          </cell>
          <cell r="AX359">
            <v>0</v>
          </cell>
          <cell r="AY359">
            <v>0</v>
          </cell>
          <cell r="AZ359">
            <v>493357</v>
          </cell>
          <cell r="BI359">
            <v>0</v>
          </cell>
          <cell r="CA359">
            <v>350</v>
          </cell>
          <cell r="CB359">
            <v>350</v>
          </cell>
          <cell r="CC359" t="str">
            <v>WRENTHAM</v>
          </cell>
          <cell r="CD359">
            <v>997128</v>
          </cell>
          <cell r="CE359">
            <v>868021</v>
          </cell>
          <cell r="CF359">
            <v>129107</v>
          </cell>
          <cell r="CG359">
            <v>109300.2</v>
          </cell>
          <cell r="CH359">
            <v>88327.6</v>
          </cell>
          <cell r="CI359">
            <v>0</v>
          </cell>
          <cell r="CJ359">
            <v>326734.80000000005</v>
          </cell>
          <cell r="CK359">
            <v>129094.50670039812</v>
          </cell>
          <cell r="DA359">
            <v>350</v>
          </cell>
          <cell r="DB359" t="str">
            <v>WRENTHAM</v>
          </cell>
          <cell r="DG359">
            <v>0</v>
          </cell>
          <cell r="DK359">
            <v>0</v>
          </cell>
          <cell r="DL359">
            <v>0</v>
          </cell>
          <cell r="DN359">
            <v>0</v>
          </cell>
          <cell r="DP359">
            <v>129107</v>
          </cell>
          <cell r="DQ359">
            <v>178821</v>
          </cell>
          <cell r="DR359">
            <v>-49714</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T360">
            <v>351</v>
          </cell>
          <cell r="AU360">
            <v>0</v>
          </cell>
          <cell r="AV360">
            <v>0</v>
          </cell>
          <cell r="AW360">
            <v>0</v>
          </cell>
          <cell r="AX360">
            <v>0</v>
          </cell>
          <cell r="AY360">
            <v>0</v>
          </cell>
          <cell r="AZ360">
            <v>493357</v>
          </cell>
          <cell r="BI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9</v>
          </cell>
          <cell r="E361">
            <v>179622</v>
          </cell>
          <cell r="F361">
            <v>0</v>
          </cell>
          <cell r="G361">
            <v>8442</v>
          </cell>
          <cell r="H361">
            <v>188064</v>
          </cell>
          <cell r="J361">
            <v>8442</v>
          </cell>
          <cell r="K361">
            <v>44621.681674982508</v>
          </cell>
          <cell r="L361">
            <v>53063.681674982508</v>
          </cell>
          <cell r="N361">
            <v>135000.31832501749</v>
          </cell>
          <cell r="P361">
            <v>8442</v>
          </cell>
          <cell r="Q361">
            <v>0</v>
          </cell>
          <cell r="R361">
            <v>0</v>
          </cell>
          <cell r="S361">
            <v>0</v>
          </cell>
          <cell r="T361">
            <v>44621.681674982508</v>
          </cell>
          <cell r="U361">
            <v>53063.681674982508</v>
          </cell>
          <cell r="W361">
            <v>71971.600000000006</v>
          </cell>
          <cell r="AA361">
            <v>352</v>
          </cell>
          <cell r="AB361">
            <v>9</v>
          </cell>
          <cell r="AC361">
            <v>0</v>
          </cell>
          <cell r="AD361">
            <v>0</v>
          </cell>
          <cell r="AE361">
            <v>0</v>
          </cell>
          <cell r="AF361">
            <v>0</v>
          </cell>
          <cell r="AG361">
            <v>179622</v>
          </cell>
          <cell r="AH361">
            <v>0</v>
          </cell>
          <cell r="AI361">
            <v>0</v>
          </cell>
          <cell r="AJ361">
            <v>179622</v>
          </cell>
          <cell r="AK361">
            <v>0</v>
          </cell>
          <cell r="AL361">
            <v>8442</v>
          </cell>
          <cell r="AM361">
            <v>188064</v>
          </cell>
          <cell r="AN361">
            <v>0</v>
          </cell>
          <cell r="AO361">
            <v>0</v>
          </cell>
          <cell r="AP361">
            <v>0</v>
          </cell>
          <cell r="AQ361">
            <v>0</v>
          </cell>
          <cell r="AR361">
            <v>188064</v>
          </cell>
          <cell r="AS361">
            <v>188037</v>
          </cell>
          <cell r="AT361">
            <v>352</v>
          </cell>
          <cell r="AU361">
            <v>0</v>
          </cell>
          <cell r="AV361">
            <v>0</v>
          </cell>
          <cell r="AW361">
            <v>0</v>
          </cell>
          <cell r="AX361">
            <v>0</v>
          </cell>
          <cell r="AY361">
            <v>0</v>
          </cell>
          <cell r="AZ361">
            <v>493357</v>
          </cell>
          <cell r="BI361">
            <v>0</v>
          </cell>
          <cell r="CA361">
            <v>352</v>
          </cell>
          <cell r="CB361">
            <v>840</v>
          </cell>
          <cell r="CC361" t="str">
            <v>DEVENS</v>
          </cell>
          <cell r="CD361">
            <v>179622</v>
          </cell>
          <cell r="CE361">
            <v>134996</v>
          </cell>
          <cell r="CF361">
            <v>44626</v>
          </cell>
          <cell r="CG361">
            <v>13112.4</v>
          </cell>
          <cell r="CH361">
            <v>5791.2000000000007</v>
          </cell>
          <cell r="CI361">
            <v>0</v>
          </cell>
          <cell r="CJ361">
            <v>63529.600000000006</v>
          </cell>
          <cell r="CK361">
            <v>44621.681674982508</v>
          </cell>
          <cell r="DA361">
            <v>352</v>
          </cell>
          <cell r="DB361" t="str">
            <v>DEVENS</v>
          </cell>
          <cell r="DG361">
            <v>0</v>
          </cell>
          <cell r="DK361">
            <v>0</v>
          </cell>
          <cell r="DL361">
            <v>0</v>
          </cell>
          <cell r="DN361">
            <v>0</v>
          </cell>
          <cell r="DP361">
            <v>44626</v>
          </cell>
          <cell r="DQ361">
            <v>53068</v>
          </cell>
          <cell r="DR361">
            <v>-8442</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T362">
            <v>406</v>
          </cell>
          <cell r="AU362">
            <v>0</v>
          </cell>
          <cell r="AV362">
            <v>0</v>
          </cell>
          <cell r="AW362">
            <v>0</v>
          </cell>
          <cell r="AX362">
            <v>0</v>
          </cell>
          <cell r="AY362">
            <v>0</v>
          </cell>
          <cell r="AZ362">
            <v>493357</v>
          </cell>
          <cell r="BI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37</v>
          </cell>
          <cell r="E363">
            <v>557789</v>
          </cell>
          <cell r="F363">
            <v>0</v>
          </cell>
          <cell r="G363">
            <v>34706</v>
          </cell>
          <cell r="H363">
            <v>592495</v>
          </cell>
          <cell r="J363">
            <v>34706</v>
          </cell>
          <cell r="K363">
            <v>72088.023581720612</v>
          </cell>
          <cell r="L363">
            <v>106794.02358172061</v>
          </cell>
          <cell r="N363">
            <v>485700.9764182794</v>
          </cell>
          <cell r="P363">
            <v>34706</v>
          </cell>
          <cell r="Q363">
            <v>0</v>
          </cell>
          <cell r="R363">
            <v>0</v>
          </cell>
          <cell r="S363">
            <v>0</v>
          </cell>
          <cell r="T363">
            <v>72088.023581720612</v>
          </cell>
          <cell r="U363">
            <v>106794.02358172061</v>
          </cell>
          <cell r="W363">
            <v>219290</v>
          </cell>
          <cell r="AA363">
            <v>600</v>
          </cell>
          <cell r="AB363">
            <v>37</v>
          </cell>
          <cell r="AC363">
            <v>0</v>
          </cell>
          <cell r="AD363">
            <v>0</v>
          </cell>
          <cell r="AE363">
            <v>0</v>
          </cell>
          <cell r="AF363">
            <v>0</v>
          </cell>
          <cell r="AG363">
            <v>557789</v>
          </cell>
          <cell r="AH363">
            <v>0</v>
          </cell>
          <cell r="AI363">
            <v>0</v>
          </cell>
          <cell r="AJ363">
            <v>557789</v>
          </cell>
          <cell r="AK363">
            <v>0</v>
          </cell>
          <cell r="AL363">
            <v>34706</v>
          </cell>
          <cell r="AM363">
            <v>592495</v>
          </cell>
          <cell r="AN363">
            <v>0</v>
          </cell>
          <cell r="AO363">
            <v>0</v>
          </cell>
          <cell r="AP363">
            <v>0</v>
          </cell>
          <cell r="AQ363">
            <v>0</v>
          </cell>
          <cell r="AR363">
            <v>592495</v>
          </cell>
          <cell r="AS363">
            <v>590280.55000000005</v>
          </cell>
          <cell r="AT363">
            <v>600</v>
          </cell>
          <cell r="AU363">
            <v>0</v>
          </cell>
          <cell r="AV363">
            <v>0</v>
          </cell>
          <cell r="AW363">
            <v>0</v>
          </cell>
          <cell r="AX363">
            <v>0</v>
          </cell>
          <cell r="AY363">
            <v>0</v>
          </cell>
          <cell r="AZ363">
            <v>493357</v>
          </cell>
          <cell r="BI363">
            <v>0</v>
          </cell>
          <cell r="CA363">
            <v>600</v>
          </cell>
          <cell r="CB363">
            <v>701</v>
          </cell>
          <cell r="CC363" t="str">
            <v>ACTON BOXBOROUGH</v>
          </cell>
          <cell r="CD363">
            <v>557789</v>
          </cell>
          <cell r="CE363">
            <v>485694</v>
          </cell>
          <cell r="CF363">
            <v>72095</v>
          </cell>
          <cell r="CG363">
            <v>96520.2</v>
          </cell>
          <cell r="CH363">
            <v>15968.800000000001</v>
          </cell>
          <cell r="CI363">
            <v>0</v>
          </cell>
          <cell r="CJ363">
            <v>184584</v>
          </cell>
          <cell r="CK363">
            <v>72088.023581720612</v>
          </cell>
          <cell r="DA363">
            <v>600</v>
          </cell>
          <cell r="DB363" t="str">
            <v>ACTON BOXBOROUGH</v>
          </cell>
          <cell r="DG363">
            <v>0</v>
          </cell>
          <cell r="DK363">
            <v>0</v>
          </cell>
          <cell r="DL363">
            <v>0</v>
          </cell>
          <cell r="DN363">
            <v>0</v>
          </cell>
          <cell r="DP363">
            <v>72095</v>
          </cell>
          <cell r="DQ363">
            <v>106801</v>
          </cell>
          <cell r="DR363">
            <v>-34706</v>
          </cell>
          <cell r="DT363">
            <v>0</v>
          </cell>
          <cell r="EB363" t="str">
            <v>fy15</v>
          </cell>
          <cell r="EC363">
            <v>-600</v>
          </cell>
        </row>
        <row r="364">
          <cell r="A364">
            <v>603</v>
          </cell>
          <cell r="B364">
            <v>702</v>
          </cell>
          <cell r="C364" t="str">
            <v>HOOSAC VALLEY</v>
          </cell>
          <cell r="D364">
            <v>71</v>
          </cell>
          <cell r="E364">
            <v>1111434</v>
          </cell>
          <cell r="F364">
            <v>0</v>
          </cell>
          <cell r="G364">
            <v>66598</v>
          </cell>
          <cell r="H364">
            <v>1178032</v>
          </cell>
          <cell r="J364">
            <v>66598</v>
          </cell>
          <cell r="K364">
            <v>177223.84891667581</v>
          </cell>
          <cell r="L364">
            <v>243821.84891667581</v>
          </cell>
          <cell r="N364">
            <v>934210.15108332422</v>
          </cell>
          <cell r="P364">
            <v>66598</v>
          </cell>
          <cell r="Q364">
            <v>0</v>
          </cell>
          <cell r="R364">
            <v>0</v>
          </cell>
          <cell r="S364">
            <v>0</v>
          </cell>
          <cell r="T364">
            <v>177223.84891667581</v>
          </cell>
          <cell r="U364">
            <v>243821.84891667581</v>
          </cell>
          <cell r="W364">
            <v>246272.2</v>
          </cell>
          <cell r="AA364">
            <v>603</v>
          </cell>
          <cell r="AB364">
            <v>71</v>
          </cell>
          <cell r="AC364">
            <v>0</v>
          </cell>
          <cell r="AD364">
            <v>0</v>
          </cell>
          <cell r="AE364">
            <v>0</v>
          </cell>
          <cell r="AF364">
            <v>0</v>
          </cell>
          <cell r="AG364">
            <v>1111434</v>
          </cell>
          <cell r="AH364">
            <v>0</v>
          </cell>
          <cell r="AI364">
            <v>0</v>
          </cell>
          <cell r="AJ364">
            <v>1111434</v>
          </cell>
          <cell r="AK364">
            <v>0</v>
          </cell>
          <cell r="AL364">
            <v>66598</v>
          </cell>
          <cell r="AM364">
            <v>1178032</v>
          </cell>
          <cell r="AN364">
            <v>0</v>
          </cell>
          <cell r="AO364">
            <v>0</v>
          </cell>
          <cell r="AP364">
            <v>0</v>
          </cell>
          <cell r="AQ364">
            <v>0</v>
          </cell>
          <cell r="AR364">
            <v>1178032</v>
          </cell>
          <cell r="AS364">
            <v>1178245</v>
          </cell>
          <cell r="AT364">
            <v>603</v>
          </cell>
          <cell r="AU364">
            <v>0</v>
          </cell>
          <cell r="AV364">
            <v>0</v>
          </cell>
          <cell r="AW364">
            <v>0</v>
          </cell>
          <cell r="AX364">
            <v>0</v>
          </cell>
          <cell r="AY364">
            <v>0</v>
          </cell>
          <cell r="AZ364">
            <v>493357</v>
          </cell>
          <cell r="BI364">
            <v>0</v>
          </cell>
          <cell r="CA364">
            <v>603</v>
          </cell>
          <cell r="CB364">
            <v>702</v>
          </cell>
          <cell r="CC364" t="str">
            <v>ADAMS CHESHIRE</v>
          </cell>
          <cell r="CD364">
            <v>1111434</v>
          </cell>
          <cell r="CE364">
            <v>934193</v>
          </cell>
          <cell r="CF364">
            <v>177241</v>
          </cell>
          <cell r="CG364">
            <v>0</v>
          </cell>
          <cell r="CH364">
            <v>2433.2000000000003</v>
          </cell>
          <cell r="CI364">
            <v>0</v>
          </cell>
          <cell r="CJ364">
            <v>179674.2</v>
          </cell>
          <cell r="CK364">
            <v>177223.84891667581</v>
          </cell>
          <cell r="DA364">
            <v>603</v>
          </cell>
          <cell r="DB364" t="str">
            <v>ADAMS CHESHIRE</v>
          </cell>
          <cell r="DG364">
            <v>0</v>
          </cell>
          <cell r="DK364">
            <v>0</v>
          </cell>
          <cell r="DL364">
            <v>0</v>
          </cell>
          <cell r="DN364">
            <v>0</v>
          </cell>
          <cell r="DP364">
            <v>177241</v>
          </cell>
          <cell r="DQ364">
            <v>243839</v>
          </cell>
          <cell r="DR364">
            <v>-66598</v>
          </cell>
          <cell r="DT364">
            <v>0</v>
          </cell>
          <cell r="EC364">
            <v>-603</v>
          </cell>
        </row>
        <row r="365">
          <cell r="A365">
            <v>605</v>
          </cell>
          <cell r="B365">
            <v>703</v>
          </cell>
          <cell r="C365" t="str">
            <v>AMHERST PELHAM</v>
          </cell>
          <cell r="D365">
            <v>98</v>
          </cell>
          <cell r="E365">
            <v>1921855</v>
          </cell>
          <cell r="F365">
            <v>0</v>
          </cell>
          <cell r="G365">
            <v>91924</v>
          </cell>
          <cell r="H365">
            <v>2013779</v>
          </cell>
          <cell r="J365">
            <v>91924</v>
          </cell>
          <cell r="K365">
            <v>332247.84625472117</v>
          </cell>
          <cell r="L365">
            <v>424171.84625472117</v>
          </cell>
          <cell r="N365">
            <v>1589607.1537452787</v>
          </cell>
          <cell r="P365">
            <v>91924</v>
          </cell>
          <cell r="Q365">
            <v>0</v>
          </cell>
          <cell r="R365">
            <v>0</v>
          </cell>
          <cell r="S365">
            <v>0</v>
          </cell>
          <cell r="T365">
            <v>332247.84625472117</v>
          </cell>
          <cell r="U365">
            <v>424171.84625472117</v>
          </cell>
          <cell r="W365">
            <v>471983.8</v>
          </cell>
          <cell r="AA365">
            <v>605</v>
          </cell>
          <cell r="AB365">
            <v>98</v>
          </cell>
          <cell r="AC365">
            <v>0</v>
          </cell>
          <cell r="AD365">
            <v>0</v>
          </cell>
          <cell r="AE365">
            <v>0</v>
          </cell>
          <cell r="AF365">
            <v>0</v>
          </cell>
          <cell r="AG365">
            <v>1921855</v>
          </cell>
          <cell r="AH365">
            <v>0</v>
          </cell>
          <cell r="AI365">
            <v>0</v>
          </cell>
          <cell r="AJ365">
            <v>1921855</v>
          </cell>
          <cell r="AK365">
            <v>0</v>
          </cell>
          <cell r="AL365">
            <v>91924</v>
          </cell>
          <cell r="AM365">
            <v>2013779</v>
          </cell>
          <cell r="AN365">
            <v>0</v>
          </cell>
          <cell r="AO365">
            <v>0</v>
          </cell>
          <cell r="AP365">
            <v>0</v>
          </cell>
          <cell r="AQ365">
            <v>0</v>
          </cell>
          <cell r="AR365">
            <v>2013779</v>
          </cell>
          <cell r="AS365">
            <v>2015150</v>
          </cell>
          <cell r="AT365">
            <v>605</v>
          </cell>
          <cell r="AU365">
            <v>0</v>
          </cell>
          <cell r="AV365">
            <v>0</v>
          </cell>
          <cell r="AW365">
            <v>0</v>
          </cell>
          <cell r="AX365">
            <v>0</v>
          </cell>
          <cell r="AY365">
            <v>0</v>
          </cell>
          <cell r="AZ365">
            <v>493357</v>
          </cell>
          <cell r="BI365">
            <v>0</v>
          </cell>
          <cell r="CA365">
            <v>605</v>
          </cell>
          <cell r="CB365">
            <v>703</v>
          </cell>
          <cell r="CC365" t="str">
            <v>AMHERST PELHAM</v>
          </cell>
          <cell r="CD365">
            <v>1921855</v>
          </cell>
          <cell r="CE365">
            <v>1589575</v>
          </cell>
          <cell r="CF365">
            <v>332280</v>
          </cell>
          <cell r="CG365">
            <v>47779.799999999996</v>
          </cell>
          <cell r="CH365">
            <v>0</v>
          </cell>
          <cell r="CI365">
            <v>0</v>
          </cell>
          <cell r="CJ365">
            <v>380059.8</v>
          </cell>
          <cell r="CK365">
            <v>332247.84625472117</v>
          </cell>
          <cell r="DA365">
            <v>605</v>
          </cell>
          <cell r="DB365" t="str">
            <v>AMHERST PELHAM</v>
          </cell>
          <cell r="DG365">
            <v>0</v>
          </cell>
          <cell r="DK365">
            <v>0</v>
          </cell>
          <cell r="DL365">
            <v>0</v>
          </cell>
          <cell r="DN365">
            <v>0</v>
          </cell>
          <cell r="DP365">
            <v>332280</v>
          </cell>
          <cell r="DQ365">
            <v>424204</v>
          </cell>
          <cell r="DR365">
            <v>-91924</v>
          </cell>
          <cell r="DT365">
            <v>0</v>
          </cell>
          <cell r="EC365">
            <v>-605</v>
          </cell>
        </row>
        <row r="366">
          <cell r="A366">
            <v>610</v>
          </cell>
          <cell r="B366">
            <v>704</v>
          </cell>
          <cell r="C366" t="str">
            <v>ASHBURNHAM WESTMINSTER</v>
          </cell>
          <cell r="D366">
            <v>17</v>
          </cell>
          <cell r="E366">
            <v>240020</v>
          </cell>
          <cell r="F366">
            <v>0</v>
          </cell>
          <cell r="G366">
            <v>15946</v>
          </cell>
          <cell r="H366">
            <v>255966</v>
          </cell>
          <cell r="J366">
            <v>15946</v>
          </cell>
          <cell r="K366">
            <v>0</v>
          </cell>
          <cell r="L366">
            <v>15946</v>
          </cell>
          <cell r="N366">
            <v>240020</v>
          </cell>
          <cell r="P366">
            <v>15946</v>
          </cell>
          <cell r="Q366">
            <v>0</v>
          </cell>
          <cell r="R366">
            <v>0</v>
          </cell>
          <cell r="S366">
            <v>0</v>
          </cell>
          <cell r="T366">
            <v>0</v>
          </cell>
          <cell r="U366">
            <v>15946</v>
          </cell>
          <cell r="W366">
            <v>84883.4</v>
          </cell>
          <cell r="AA366">
            <v>610</v>
          </cell>
          <cell r="AB366">
            <v>17</v>
          </cell>
          <cell r="AC366">
            <v>0</v>
          </cell>
          <cell r="AD366">
            <v>0</v>
          </cell>
          <cell r="AE366">
            <v>0</v>
          </cell>
          <cell r="AF366">
            <v>0</v>
          </cell>
          <cell r="AG366">
            <v>240020</v>
          </cell>
          <cell r="AH366">
            <v>0</v>
          </cell>
          <cell r="AI366">
            <v>0</v>
          </cell>
          <cell r="AJ366">
            <v>240020</v>
          </cell>
          <cell r="AK366">
            <v>0</v>
          </cell>
          <cell r="AL366">
            <v>15946</v>
          </cell>
          <cell r="AM366">
            <v>255966</v>
          </cell>
          <cell r="AN366">
            <v>0</v>
          </cell>
          <cell r="AO366">
            <v>0</v>
          </cell>
          <cell r="AP366">
            <v>0</v>
          </cell>
          <cell r="AQ366">
            <v>0</v>
          </cell>
          <cell r="AR366">
            <v>255966</v>
          </cell>
          <cell r="AS366">
            <v>254560.78999999998</v>
          </cell>
          <cell r="AT366">
            <v>610</v>
          </cell>
          <cell r="AU366">
            <v>0</v>
          </cell>
          <cell r="AV366">
            <v>0</v>
          </cell>
          <cell r="AW366">
            <v>0</v>
          </cell>
          <cell r="AX366">
            <v>0</v>
          </cell>
          <cell r="AY366">
            <v>0</v>
          </cell>
          <cell r="AZ366">
            <v>493357</v>
          </cell>
          <cell r="BI366">
            <v>0</v>
          </cell>
          <cell r="CA366">
            <v>610</v>
          </cell>
          <cell r="CB366">
            <v>704</v>
          </cell>
          <cell r="CC366" t="str">
            <v>ASHBURNHAM WESTMINSTER</v>
          </cell>
          <cell r="CD366">
            <v>240020</v>
          </cell>
          <cell r="CE366">
            <v>268999</v>
          </cell>
          <cell r="CF366">
            <v>0</v>
          </cell>
          <cell r="CG366">
            <v>42965.4</v>
          </cell>
          <cell r="CH366">
            <v>25972</v>
          </cell>
          <cell r="CI366">
            <v>0</v>
          </cell>
          <cell r="CJ366">
            <v>68937.399999999994</v>
          </cell>
          <cell r="CK366">
            <v>0</v>
          </cell>
          <cell r="DA366">
            <v>610</v>
          </cell>
          <cell r="DB366" t="str">
            <v>ASHBURNHAM WESTMINSTER</v>
          </cell>
          <cell r="DG366">
            <v>0</v>
          </cell>
          <cell r="DK366">
            <v>0</v>
          </cell>
          <cell r="DL366">
            <v>0</v>
          </cell>
          <cell r="DN366">
            <v>0</v>
          </cell>
          <cell r="DP366">
            <v>0</v>
          </cell>
          <cell r="DQ366">
            <v>0</v>
          </cell>
          <cell r="DR366">
            <v>0</v>
          </cell>
          <cell r="DT366">
            <v>0</v>
          </cell>
          <cell r="EC366">
            <v>-610</v>
          </cell>
        </row>
        <row r="367">
          <cell r="A367">
            <v>615</v>
          </cell>
          <cell r="B367">
            <v>705</v>
          </cell>
          <cell r="C367" t="str">
            <v>ATHOL ROYALSTON</v>
          </cell>
          <cell r="D367">
            <v>4</v>
          </cell>
          <cell r="E367">
            <v>54048</v>
          </cell>
          <cell r="F367">
            <v>0</v>
          </cell>
          <cell r="G367">
            <v>3752</v>
          </cell>
          <cell r="H367">
            <v>57800</v>
          </cell>
          <cell r="J367">
            <v>3752</v>
          </cell>
          <cell r="K367">
            <v>22015.869383762041</v>
          </cell>
          <cell r="L367">
            <v>25767.869383762041</v>
          </cell>
          <cell r="N367">
            <v>32032.130616237959</v>
          </cell>
          <cell r="P367">
            <v>3752</v>
          </cell>
          <cell r="Q367">
            <v>0</v>
          </cell>
          <cell r="R367">
            <v>0</v>
          </cell>
          <cell r="S367">
            <v>0</v>
          </cell>
          <cell r="T367">
            <v>22015.869383762041</v>
          </cell>
          <cell r="U367">
            <v>25767.869383762041</v>
          </cell>
          <cell r="W367">
            <v>29170</v>
          </cell>
          <cell r="AA367">
            <v>615</v>
          </cell>
          <cell r="AB367">
            <v>4</v>
          </cell>
          <cell r="AC367">
            <v>0</v>
          </cell>
          <cell r="AD367">
            <v>0</v>
          </cell>
          <cell r="AE367">
            <v>0</v>
          </cell>
          <cell r="AF367">
            <v>0</v>
          </cell>
          <cell r="AG367">
            <v>54048</v>
          </cell>
          <cell r="AH367">
            <v>0</v>
          </cell>
          <cell r="AI367">
            <v>0</v>
          </cell>
          <cell r="AJ367">
            <v>54048</v>
          </cell>
          <cell r="AK367">
            <v>0</v>
          </cell>
          <cell r="AL367">
            <v>3752</v>
          </cell>
          <cell r="AM367">
            <v>57800</v>
          </cell>
          <cell r="AN367">
            <v>0</v>
          </cell>
          <cell r="AO367">
            <v>0</v>
          </cell>
          <cell r="AP367">
            <v>0</v>
          </cell>
          <cell r="AQ367">
            <v>0</v>
          </cell>
          <cell r="AR367">
            <v>57800</v>
          </cell>
          <cell r="AS367">
            <v>57295.519999999997</v>
          </cell>
          <cell r="AT367">
            <v>615</v>
          </cell>
          <cell r="AU367">
            <v>0</v>
          </cell>
          <cell r="AV367">
            <v>0</v>
          </cell>
          <cell r="AW367">
            <v>0</v>
          </cell>
          <cell r="AX367">
            <v>0</v>
          </cell>
          <cell r="AY367">
            <v>0</v>
          </cell>
          <cell r="AZ367">
            <v>493357</v>
          </cell>
          <cell r="BI367">
            <v>0</v>
          </cell>
          <cell r="CA367">
            <v>615</v>
          </cell>
          <cell r="CB367">
            <v>705</v>
          </cell>
          <cell r="CC367" t="str">
            <v>ATHOL ROYALSTON</v>
          </cell>
          <cell r="CD367">
            <v>54048</v>
          </cell>
          <cell r="CE367">
            <v>32030</v>
          </cell>
          <cell r="CF367">
            <v>22018</v>
          </cell>
          <cell r="CG367">
            <v>0</v>
          </cell>
          <cell r="CH367">
            <v>3400</v>
          </cell>
          <cell r="CI367">
            <v>0</v>
          </cell>
          <cell r="CJ367">
            <v>25418</v>
          </cell>
          <cell r="CK367">
            <v>22015.869383762041</v>
          </cell>
          <cell r="DA367">
            <v>615</v>
          </cell>
          <cell r="DB367" t="str">
            <v>ATHOL ROYALSTON</v>
          </cell>
          <cell r="DG367">
            <v>0</v>
          </cell>
          <cell r="DK367">
            <v>0</v>
          </cell>
          <cell r="DL367">
            <v>0</v>
          </cell>
          <cell r="DN367">
            <v>0</v>
          </cell>
          <cell r="DP367">
            <v>22018</v>
          </cell>
          <cell r="DQ367">
            <v>25770</v>
          </cell>
          <cell r="DR367">
            <v>-3752</v>
          </cell>
          <cell r="DT367">
            <v>0</v>
          </cell>
          <cell r="EC367">
            <v>-615</v>
          </cell>
        </row>
        <row r="368">
          <cell r="A368">
            <v>616</v>
          </cell>
          <cell r="B368">
            <v>616</v>
          </cell>
          <cell r="C368" t="str">
            <v>AYER SHIRLEY</v>
          </cell>
          <cell r="D368">
            <v>56</v>
          </cell>
          <cell r="E368">
            <v>867359</v>
          </cell>
          <cell r="F368">
            <v>0</v>
          </cell>
          <cell r="G368">
            <v>52528</v>
          </cell>
          <cell r="H368">
            <v>919887</v>
          </cell>
          <cell r="J368">
            <v>52528</v>
          </cell>
          <cell r="K368">
            <v>20400.025759265744</v>
          </cell>
          <cell r="L368">
            <v>72928.025759265744</v>
          </cell>
          <cell r="N368">
            <v>846958.97424073424</v>
          </cell>
          <cell r="P368">
            <v>52528</v>
          </cell>
          <cell r="Q368">
            <v>0</v>
          </cell>
          <cell r="R368">
            <v>0</v>
          </cell>
          <cell r="S368">
            <v>0</v>
          </cell>
          <cell r="T368">
            <v>20400.025759265744</v>
          </cell>
          <cell r="U368">
            <v>72928.025759265744</v>
          </cell>
          <cell r="W368">
            <v>88248.6</v>
          </cell>
          <cell r="AA368">
            <v>616</v>
          </cell>
          <cell r="AB368">
            <v>56</v>
          </cell>
          <cell r="AC368">
            <v>0</v>
          </cell>
          <cell r="AD368">
            <v>0</v>
          </cell>
          <cell r="AE368">
            <v>0</v>
          </cell>
          <cell r="AF368">
            <v>0</v>
          </cell>
          <cell r="AG368">
            <v>867359</v>
          </cell>
          <cell r="AH368">
            <v>0</v>
          </cell>
          <cell r="AI368">
            <v>0</v>
          </cell>
          <cell r="AJ368">
            <v>867359</v>
          </cell>
          <cell r="AK368">
            <v>0</v>
          </cell>
          <cell r="AL368">
            <v>52528</v>
          </cell>
          <cell r="AM368">
            <v>919887</v>
          </cell>
          <cell r="AN368">
            <v>0</v>
          </cell>
          <cell r="AO368">
            <v>0</v>
          </cell>
          <cell r="AP368">
            <v>0</v>
          </cell>
          <cell r="AQ368">
            <v>0</v>
          </cell>
          <cell r="AR368">
            <v>919887</v>
          </cell>
          <cell r="AS368">
            <v>902571.24</v>
          </cell>
          <cell r="AT368">
            <v>616</v>
          </cell>
          <cell r="AU368">
            <v>0</v>
          </cell>
          <cell r="AV368">
            <v>0</v>
          </cell>
          <cell r="AW368">
            <v>0</v>
          </cell>
          <cell r="AX368">
            <v>0</v>
          </cell>
          <cell r="AY368">
            <v>0</v>
          </cell>
          <cell r="AZ368">
            <v>493357</v>
          </cell>
          <cell r="BI368">
            <v>0</v>
          </cell>
          <cell r="CA368">
            <v>616</v>
          </cell>
          <cell r="CB368">
            <v>616</v>
          </cell>
          <cell r="CC368" t="str">
            <v>AYER SHIRLEY</v>
          </cell>
          <cell r="CD368">
            <v>867359</v>
          </cell>
          <cell r="CE368">
            <v>846957</v>
          </cell>
          <cell r="CF368">
            <v>20402</v>
          </cell>
          <cell r="CG368">
            <v>15318.599999999999</v>
          </cell>
          <cell r="CH368">
            <v>0</v>
          </cell>
          <cell r="CI368">
            <v>0</v>
          </cell>
          <cell r="CJ368">
            <v>35720.6</v>
          </cell>
          <cell r="CK368">
            <v>20400.025759265744</v>
          </cell>
          <cell r="DA368">
            <v>616</v>
          </cell>
          <cell r="DB368" t="str">
            <v>AYER SHIRLEY</v>
          </cell>
          <cell r="DG368">
            <v>0</v>
          </cell>
          <cell r="DK368">
            <v>0</v>
          </cell>
          <cell r="DL368">
            <v>0</v>
          </cell>
          <cell r="DN368">
            <v>0</v>
          </cell>
          <cell r="DP368">
            <v>20402</v>
          </cell>
          <cell r="DQ368">
            <v>72930</v>
          </cell>
          <cell r="DR368">
            <v>-52528</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T369">
            <v>618</v>
          </cell>
          <cell r="AU369">
            <v>0</v>
          </cell>
          <cell r="AV369">
            <v>0</v>
          </cell>
          <cell r="AW369">
            <v>0</v>
          </cell>
          <cell r="AX369">
            <v>0</v>
          </cell>
          <cell r="AY369">
            <v>0</v>
          </cell>
          <cell r="AZ369">
            <v>493357</v>
          </cell>
          <cell r="BI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10</v>
          </cell>
          <cell r="E370">
            <v>174235</v>
          </cell>
          <cell r="F370">
            <v>0</v>
          </cell>
          <cell r="G370">
            <v>9380</v>
          </cell>
          <cell r="H370">
            <v>183615</v>
          </cell>
          <cell r="J370">
            <v>9380</v>
          </cell>
          <cell r="K370">
            <v>12934.748221834216</v>
          </cell>
          <cell r="L370">
            <v>22314.748221834216</v>
          </cell>
          <cell r="N370">
            <v>161300.25177816578</v>
          </cell>
          <cell r="P370">
            <v>9380</v>
          </cell>
          <cell r="Q370">
            <v>0</v>
          </cell>
          <cell r="R370">
            <v>0</v>
          </cell>
          <cell r="S370">
            <v>0</v>
          </cell>
          <cell r="T370">
            <v>12934.748221834216</v>
          </cell>
          <cell r="U370">
            <v>22314.748221834216</v>
          </cell>
          <cell r="W370">
            <v>22316</v>
          </cell>
          <cell r="AA370">
            <v>620</v>
          </cell>
          <cell r="AB370">
            <v>10</v>
          </cell>
          <cell r="AC370">
            <v>0</v>
          </cell>
          <cell r="AD370">
            <v>0</v>
          </cell>
          <cell r="AE370">
            <v>0</v>
          </cell>
          <cell r="AF370">
            <v>0</v>
          </cell>
          <cell r="AG370">
            <v>174235</v>
          </cell>
          <cell r="AH370">
            <v>0</v>
          </cell>
          <cell r="AI370">
            <v>0</v>
          </cell>
          <cell r="AJ370">
            <v>174235</v>
          </cell>
          <cell r="AK370">
            <v>0</v>
          </cell>
          <cell r="AL370">
            <v>9380</v>
          </cell>
          <cell r="AM370">
            <v>183615</v>
          </cell>
          <cell r="AN370">
            <v>0</v>
          </cell>
          <cell r="AO370">
            <v>0</v>
          </cell>
          <cell r="AP370">
            <v>0</v>
          </cell>
          <cell r="AQ370">
            <v>0</v>
          </cell>
          <cell r="AR370">
            <v>183615</v>
          </cell>
          <cell r="AS370">
            <v>183140.41428505161</v>
          </cell>
          <cell r="AT370">
            <v>620</v>
          </cell>
          <cell r="AU370">
            <v>0</v>
          </cell>
          <cell r="AV370">
            <v>0</v>
          </cell>
          <cell r="AW370">
            <v>0</v>
          </cell>
          <cell r="AX370">
            <v>0</v>
          </cell>
          <cell r="AY370">
            <v>0</v>
          </cell>
          <cell r="AZ370">
            <v>493357</v>
          </cell>
          <cell r="BI370">
            <v>0</v>
          </cell>
          <cell r="CA370">
            <v>620</v>
          </cell>
          <cell r="CB370">
            <v>707</v>
          </cell>
          <cell r="CC370" t="str">
            <v>BERLIN BOYLSTON</v>
          </cell>
          <cell r="CD370">
            <v>174235</v>
          </cell>
          <cell r="CE370">
            <v>161299</v>
          </cell>
          <cell r="CF370">
            <v>12936</v>
          </cell>
          <cell r="CG370">
            <v>0</v>
          </cell>
          <cell r="CH370">
            <v>0</v>
          </cell>
          <cell r="CI370">
            <v>0</v>
          </cell>
          <cell r="CJ370">
            <v>12936</v>
          </cell>
          <cell r="CK370">
            <v>12934.748221834216</v>
          </cell>
          <cell r="DA370">
            <v>620</v>
          </cell>
          <cell r="DB370" t="str">
            <v>BERLIN BOYLSTON</v>
          </cell>
          <cell r="DG370">
            <v>0</v>
          </cell>
          <cell r="DK370">
            <v>0</v>
          </cell>
          <cell r="DL370">
            <v>0</v>
          </cell>
          <cell r="DN370">
            <v>0</v>
          </cell>
          <cell r="DP370">
            <v>12936</v>
          </cell>
          <cell r="DQ370">
            <v>22316</v>
          </cell>
          <cell r="DR370">
            <v>-9380</v>
          </cell>
          <cell r="DT370">
            <v>0</v>
          </cell>
          <cell r="EB370" t="str">
            <v>fy20</v>
          </cell>
          <cell r="EC370">
            <v>-620</v>
          </cell>
        </row>
        <row r="371">
          <cell r="A371">
            <v>622</v>
          </cell>
          <cell r="B371">
            <v>765</v>
          </cell>
          <cell r="C371" t="str">
            <v>BLACKSTONE MILLVILLE</v>
          </cell>
          <cell r="D371">
            <v>54</v>
          </cell>
          <cell r="E371">
            <v>749436</v>
          </cell>
          <cell r="F371">
            <v>0</v>
          </cell>
          <cell r="G371">
            <v>50652</v>
          </cell>
          <cell r="H371">
            <v>800088</v>
          </cell>
          <cell r="J371">
            <v>50652</v>
          </cell>
          <cell r="K371">
            <v>153681.12729615273</v>
          </cell>
          <cell r="L371">
            <v>204333.12729615273</v>
          </cell>
          <cell r="N371">
            <v>595754.87270384724</v>
          </cell>
          <cell r="P371">
            <v>50652</v>
          </cell>
          <cell r="Q371">
            <v>0</v>
          </cell>
          <cell r="R371">
            <v>0</v>
          </cell>
          <cell r="S371">
            <v>0</v>
          </cell>
          <cell r="T371">
            <v>153681.12729615273</v>
          </cell>
          <cell r="U371">
            <v>204333.12729615273</v>
          </cell>
          <cell r="W371">
            <v>446599.6</v>
          </cell>
          <cell r="AA371">
            <v>622</v>
          </cell>
          <cell r="AB371">
            <v>54</v>
          </cell>
          <cell r="AC371">
            <v>0</v>
          </cell>
          <cell r="AD371">
            <v>0</v>
          </cell>
          <cell r="AE371">
            <v>0</v>
          </cell>
          <cell r="AF371">
            <v>0</v>
          </cell>
          <cell r="AG371">
            <v>749436</v>
          </cell>
          <cell r="AH371">
            <v>0</v>
          </cell>
          <cell r="AI371">
            <v>0</v>
          </cell>
          <cell r="AJ371">
            <v>749436</v>
          </cell>
          <cell r="AK371">
            <v>0</v>
          </cell>
          <cell r="AL371">
            <v>50652</v>
          </cell>
          <cell r="AM371">
            <v>800088</v>
          </cell>
          <cell r="AN371">
            <v>0</v>
          </cell>
          <cell r="AO371">
            <v>0</v>
          </cell>
          <cell r="AP371">
            <v>0</v>
          </cell>
          <cell r="AQ371">
            <v>0</v>
          </cell>
          <cell r="AR371">
            <v>800088</v>
          </cell>
          <cell r="AS371">
            <v>795726.11770658055</v>
          </cell>
          <cell r="AT371">
            <v>622</v>
          </cell>
          <cell r="AU371">
            <v>0</v>
          </cell>
          <cell r="AV371">
            <v>0</v>
          </cell>
          <cell r="AW371">
            <v>0</v>
          </cell>
          <cell r="AX371">
            <v>0</v>
          </cell>
          <cell r="AY371">
            <v>0</v>
          </cell>
          <cell r="AZ371">
            <v>493357</v>
          </cell>
          <cell r="BI371">
            <v>0</v>
          </cell>
          <cell r="CA371">
            <v>622</v>
          </cell>
          <cell r="CB371">
            <v>765</v>
          </cell>
          <cell r="CC371" t="str">
            <v>BLACKSTONE MILLVILLE</v>
          </cell>
          <cell r="CD371">
            <v>749436</v>
          </cell>
          <cell r="CE371">
            <v>595740</v>
          </cell>
          <cell r="CF371">
            <v>153696</v>
          </cell>
          <cell r="CG371">
            <v>75844.800000000003</v>
          </cell>
          <cell r="CH371">
            <v>166406.80000000002</v>
          </cell>
          <cell r="CI371">
            <v>0</v>
          </cell>
          <cell r="CJ371">
            <v>395947.6</v>
          </cell>
          <cell r="CK371">
            <v>153681.12729615273</v>
          </cell>
          <cell r="DA371">
            <v>622</v>
          </cell>
          <cell r="DB371" t="str">
            <v>BLACKSTONE MILLVILLE</v>
          </cell>
          <cell r="DG371">
            <v>0</v>
          </cell>
          <cell r="DK371">
            <v>0</v>
          </cell>
          <cell r="DL371">
            <v>0</v>
          </cell>
          <cell r="DN371">
            <v>0</v>
          </cell>
          <cell r="DP371">
            <v>153696</v>
          </cell>
          <cell r="DQ371">
            <v>204348</v>
          </cell>
          <cell r="DR371">
            <v>-50652</v>
          </cell>
          <cell r="DT371">
            <v>0</v>
          </cell>
          <cell r="EC371">
            <v>-622</v>
          </cell>
        </row>
        <row r="372">
          <cell r="A372">
            <v>625</v>
          </cell>
          <cell r="B372">
            <v>710</v>
          </cell>
          <cell r="C372" t="str">
            <v>BRIDGEWATER RAYNHAM</v>
          </cell>
          <cell r="D372">
            <v>35</v>
          </cell>
          <cell r="E372">
            <v>542724</v>
          </cell>
          <cell r="F372">
            <v>0</v>
          </cell>
          <cell r="G372">
            <v>32830</v>
          </cell>
          <cell r="H372">
            <v>575554</v>
          </cell>
          <cell r="J372">
            <v>32830</v>
          </cell>
          <cell r="K372">
            <v>214302.2606020543</v>
          </cell>
          <cell r="L372">
            <v>247132.2606020543</v>
          </cell>
          <cell r="N372">
            <v>328421.7393979457</v>
          </cell>
          <cell r="P372">
            <v>32830</v>
          </cell>
          <cell r="Q372">
            <v>0</v>
          </cell>
          <cell r="R372">
            <v>0</v>
          </cell>
          <cell r="S372">
            <v>0</v>
          </cell>
          <cell r="T372">
            <v>214302.2606020543</v>
          </cell>
          <cell r="U372">
            <v>247132.2606020543</v>
          </cell>
          <cell r="W372">
            <v>301002.2</v>
          </cell>
          <cell r="AA372">
            <v>625</v>
          </cell>
          <cell r="AB372">
            <v>35</v>
          </cell>
          <cell r="AC372">
            <v>0</v>
          </cell>
          <cell r="AD372">
            <v>0</v>
          </cell>
          <cell r="AE372">
            <v>0</v>
          </cell>
          <cell r="AF372">
            <v>0</v>
          </cell>
          <cell r="AG372">
            <v>542724</v>
          </cell>
          <cell r="AH372">
            <v>0</v>
          </cell>
          <cell r="AI372">
            <v>0</v>
          </cell>
          <cell r="AJ372">
            <v>542724</v>
          </cell>
          <cell r="AK372">
            <v>0</v>
          </cell>
          <cell r="AL372">
            <v>32830</v>
          </cell>
          <cell r="AM372">
            <v>575554</v>
          </cell>
          <cell r="AN372">
            <v>0</v>
          </cell>
          <cell r="AO372">
            <v>0</v>
          </cell>
          <cell r="AP372">
            <v>0</v>
          </cell>
          <cell r="AQ372">
            <v>0</v>
          </cell>
          <cell r="AR372">
            <v>575554</v>
          </cell>
          <cell r="AS372">
            <v>571742.32638403086</v>
          </cell>
          <cell r="AT372">
            <v>625</v>
          </cell>
          <cell r="AU372">
            <v>0</v>
          </cell>
          <cell r="AV372">
            <v>0</v>
          </cell>
          <cell r="AW372">
            <v>0</v>
          </cell>
          <cell r="AX372">
            <v>0</v>
          </cell>
          <cell r="AY372">
            <v>0</v>
          </cell>
          <cell r="AZ372">
            <v>493357</v>
          </cell>
          <cell r="BI372">
            <v>0</v>
          </cell>
          <cell r="CA372">
            <v>625</v>
          </cell>
          <cell r="CB372">
            <v>710</v>
          </cell>
          <cell r="CC372" t="str">
            <v>BRIDGEWATER RAYNHAM</v>
          </cell>
          <cell r="CD372">
            <v>542724</v>
          </cell>
          <cell r="CE372">
            <v>328401</v>
          </cell>
          <cell r="CF372">
            <v>214323</v>
          </cell>
          <cell r="CG372">
            <v>0</v>
          </cell>
          <cell r="CH372">
            <v>53849.200000000004</v>
          </cell>
          <cell r="CI372">
            <v>0</v>
          </cell>
          <cell r="CJ372">
            <v>268172.2</v>
          </cell>
          <cell r="CK372">
            <v>214302.2606020543</v>
          </cell>
          <cell r="DA372">
            <v>625</v>
          </cell>
          <cell r="DB372" t="str">
            <v>BRIDGEWATER RAYNHAM</v>
          </cell>
          <cell r="DG372">
            <v>0</v>
          </cell>
          <cell r="DK372">
            <v>0</v>
          </cell>
          <cell r="DL372">
            <v>0</v>
          </cell>
          <cell r="DN372">
            <v>0</v>
          </cell>
          <cell r="DP372">
            <v>214323</v>
          </cell>
          <cell r="DQ372">
            <v>247153</v>
          </cell>
          <cell r="DR372">
            <v>-32830</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T373">
            <v>632</v>
          </cell>
          <cell r="AU373">
            <v>0</v>
          </cell>
          <cell r="AV373">
            <v>0</v>
          </cell>
          <cell r="AW373">
            <v>0</v>
          </cell>
          <cell r="AX373">
            <v>0</v>
          </cell>
          <cell r="AY373">
            <v>0</v>
          </cell>
          <cell r="AZ373">
            <v>493357</v>
          </cell>
          <cell r="BI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30</v>
          </cell>
          <cell r="E374">
            <v>491344</v>
          </cell>
          <cell r="F374">
            <v>0</v>
          </cell>
          <cell r="G374">
            <v>28140</v>
          </cell>
          <cell r="H374">
            <v>519484</v>
          </cell>
          <cell r="J374">
            <v>28140</v>
          </cell>
          <cell r="K374">
            <v>59048.285520423451</v>
          </cell>
          <cell r="L374">
            <v>87188.285520423451</v>
          </cell>
          <cell r="N374">
            <v>432295.71447957656</v>
          </cell>
          <cell r="P374">
            <v>28140</v>
          </cell>
          <cell r="Q374">
            <v>0</v>
          </cell>
          <cell r="R374">
            <v>0</v>
          </cell>
          <cell r="S374">
            <v>0</v>
          </cell>
          <cell r="T374">
            <v>59048.285520423451</v>
          </cell>
          <cell r="U374">
            <v>87188.285520423451</v>
          </cell>
          <cell r="W374">
            <v>140697.79999999999</v>
          </cell>
          <cell r="AA374">
            <v>635</v>
          </cell>
          <cell r="AB374">
            <v>30</v>
          </cell>
          <cell r="AC374">
            <v>0</v>
          </cell>
          <cell r="AD374">
            <v>0</v>
          </cell>
          <cell r="AE374">
            <v>0</v>
          </cell>
          <cell r="AF374">
            <v>0</v>
          </cell>
          <cell r="AG374">
            <v>491344</v>
          </cell>
          <cell r="AH374">
            <v>0</v>
          </cell>
          <cell r="AI374">
            <v>0</v>
          </cell>
          <cell r="AJ374">
            <v>491344</v>
          </cell>
          <cell r="AK374">
            <v>0</v>
          </cell>
          <cell r="AL374">
            <v>28140</v>
          </cell>
          <cell r="AM374">
            <v>519484</v>
          </cell>
          <cell r="AN374">
            <v>0</v>
          </cell>
          <cell r="AO374">
            <v>0</v>
          </cell>
          <cell r="AP374">
            <v>0</v>
          </cell>
          <cell r="AQ374">
            <v>0</v>
          </cell>
          <cell r="AR374">
            <v>519484</v>
          </cell>
          <cell r="AS374">
            <v>517126.30000000005</v>
          </cell>
          <cell r="AT374">
            <v>635</v>
          </cell>
          <cell r="AU374">
            <v>0</v>
          </cell>
          <cell r="AV374">
            <v>0</v>
          </cell>
          <cell r="AW374">
            <v>0</v>
          </cell>
          <cell r="AX374">
            <v>0</v>
          </cell>
          <cell r="AY374">
            <v>0</v>
          </cell>
          <cell r="AZ374">
            <v>493357</v>
          </cell>
          <cell r="BI374">
            <v>0</v>
          </cell>
          <cell r="CA374">
            <v>635</v>
          </cell>
          <cell r="CB374">
            <v>712</v>
          </cell>
          <cell r="CC374" t="str">
            <v>CENTRAL BERKSHIRE</v>
          </cell>
          <cell r="CD374">
            <v>491344</v>
          </cell>
          <cell r="CE374">
            <v>432290</v>
          </cell>
          <cell r="CF374">
            <v>59054</v>
          </cell>
          <cell r="CG374">
            <v>53503.799999999996</v>
          </cell>
          <cell r="CH374">
            <v>0</v>
          </cell>
          <cell r="CI374">
            <v>0</v>
          </cell>
          <cell r="CJ374">
            <v>112557.79999999999</v>
          </cell>
          <cell r="CK374">
            <v>59048.285520423451</v>
          </cell>
          <cell r="DA374">
            <v>635</v>
          </cell>
          <cell r="DB374" t="str">
            <v>CENTRAL BERKSHIRE</v>
          </cell>
          <cell r="DG374">
            <v>0</v>
          </cell>
          <cell r="DK374">
            <v>0</v>
          </cell>
          <cell r="DL374">
            <v>0</v>
          </cell>
          <cell r="DN374">
            <v>0</v>
          </cell>
          <cell r="DP374">
            <v>59054</v>
          </cell>
          <cell r="DQ374">
            <v>87194</v>
          </cell>
          <cell r="DR374">
            <v>-28140</v>
          </cell>
          <cell r="DT374">
            <v>0</v>
          </cell>
          <cell r="EC374">
            <v>-635</v>
          </cell>
        </row>
        <row r="375">
          <cell r="A375">
            <v>640</v>
          </cell>
          <cell r="B375">
            <v>713</v>
          </cell>
          <cell r="C375" t="str">
            <v>CONCORD CARLISLE</v>
          </cell>
          <cell r="D375">
            <v>1</v>
          </cell>
          <cell r="E375">
            <v>19063</v>
          </cell>
          <cell r="F375">
            <v>0</v>
          </cell>
          <cell r="G375">
            <v>938</v>
          </cell>
          <cell r="H375">
            <v>20001</v>
          </cell>
          <cell r="J375">
            <v>938</v>
          </cell>
          <cell r="K375">
            <v>444.95693867626977</v>
          </cell>
          <cell r="L375">
            <v>1382.9569386762698</v>
          </cell>
          <cell r="N375">
            <v>18618.043061323729</v>
          </cell>
          <cell r="P375">
            <v>938</v>
          </cell>
          <cell r="Q375">
            <v>0</v>
          </cell>
          <cell r="R375">
            <v>0</v>
          </cell>
          <cell r="S375">
            <v>0</v>
          </cell>
          <cell r="T375">
            <v>444.95693867626977</v>
          </cell>
          <cell r="U375">
            <v>1382.9569386762698</v>
          </cell>
          <cell r="W375">
            <v>1383</v>
          </cell>
          <cell r="AA375">
            <v>640</v>
          </cell>
          <cell r="AB375">
            <v>1</v>
          </cell>
          <cell r="AC375">
            <v>0</v>
          </cell>
          <cell r="AD375">
            <v>0</v>
          </cell>
          <cell r="AE375">
            <v>0</v>
          </cell>
          <cell r="AF375">
            <v>0</v>
          </cell>
          <cell r="AG375">
            <v>19063</v>
          </cell>
          <cell r="AH375">
            <v>0</v>
          </cell>
          <cell r="AI375">
            <v>0</v>
          </cell>
          <cell r="AJ375">
            <v>19063</v>
          </cell>
          <cell r="AK375">
            <v>0</v>
          </cell>
          <cell r="AL375">
            <v>938</v>
          </cell>
          <cell r="AM375">
            <v>20001</v>
          </cell>
          <cell r="AN375">
            <v>0</v>
          </cell>
          <cell r="AO375">
            <v>0</v>
          </cell>
          <cell r="AP375">
            <v>0</v>
          </cell>
          <cell r="AQ375">
            <v>0</v>
          </cell>
          <cell r="AR375">
            <v>20001</v>
          </cell>
          <cell r="AS375">
            <v>19953.14</v>
          </cell>
          <cell r="AT375">
            <v>640</v>
          </cell>
          <cell r="AU375">
            <v>0</v>
          </cell>
          <cell r="AV375">
            <v>0</v>
          </cell>
          <cell r="AW375">
            <v>0</v>
          </cell>
          <cell r="AX375">
            <v>0</v>
          </cell>
          <cell r="AY375">
            <v>0</v>
          </cell>
          <cell r="AZ375">
            <v>493357</v>
          </cell>
          <cell r="BI375">
            <v>0</v>
          </cell>
          <cell r="CA375">
            <v>640</v>
          </cell>
          <cell r="CB375">
            <v>713</v>
          </cell>
          <cell r="CC375" t="str">
            <v>CONCORD CARLISLE</v>
          </cell>
          <cell r="CD375">
            <v>19063</v>
          </cell>
          <cell r="CE375">
            <v>18618</v>
          </cell>
          <cell r="CF375">
            <v>445</v>
          </cell>
          <cell r="CG375">
            <v>0</v>
          </cell>
          <cell r="CH375">
            <v>0</v>
          </cell>
          <cell r="CI375">
            <v>0</v>
          </cell>
          <cell r="CJ375">
            <v>445</v>
          </cell>
          <cell r="CK375">
            <v>444.95693867626977</v>
          </cell>
          <cell r="DA375">
            <v>640</v>
          </cell>
          <cell r="DB375" t="str">
            <v>CONCORD CARLISLE</v>
          </cell>
          <cell r="DG375">
            <v>0</v>
          </cell>
          <cell r="DK375">
            <v>0</v>
          </cell>
          <cell r="DL375">
            <v>0</v>
          </cell>
          <cell r="DN375">
            <v>0</v>
          </cell>
          <cell r="DP375">
            <v>445</v>
          </cell>
          <cell r="DQ375">
            <v>1383</v>
          </cell>
          <cell r="DR375">
            <v>-938</v>
          </cell>
          <cell r="DT375">
            <v>0</v>
          </cell>
          <cell r="EC375">
            <v>-640</v>
          </cell>
        </row>
        <row r="376">
          <cell r="A376">
            <v>645</v>
          </cell>
          <cell r="B376">
            <v>714</v>
          </cell>
          <cell r="C376" t="str">
            <v>DENNIS YARMOUTH</v>
          </cell>
          <cell r="D376">
            <v>130</v>
          </cell>
          <cell r="E376">
            <v>2105504</v>
          </cell>
          <cell r="F376">
            <v>0</v>
          </cell>
          <cell r="G376">
            <v>121940</v>
          </cell>
          <cell r="H376">
            <v>2227444</v>
          </cell>
          <cell r="J376">
            <v>121940</v>
          </cell>
          <cell r="K376">
            <v>65609.650535240711</v>
          </cell>
          <cell r="L376">
            <v>187549.65053524071</v>
          </cell>
          <cell r="N376">
            <v>2039894.3494647592</v>
          </cell>
          <cell r="P376">
            <v>121940</v>
          </cell>
          <cell r="Q376">
            <v>0</v>
          </cell>
          <cell r="R376">
            <v>0</v>
          </cell>
          <cell r="S376">
            <v>0</v>
          </cell>
          <cell r="T376">
            <v>65609.650535240711</v>
          </cell>
          <cell r="U376">
            <v>187549.65053524071</v>
          </cell>
          <cell r="W376">
            <v>307560.8</v>
          </cell>
          <cell r="AA376">
            <v>645</v>
          </cell>
          <cell r="AB376">
            <v>130</v>
          </cell>
          <cell r="AC376">
            <v>0</v>
          </cell>
          <cell r="AD376">
            <v>0</v>
          </cell>
          <cell r="AE376">
            <v>0</v>
          </cell>
          <cell r="AF376">
            <v>0</v>
          </cell>
          <cell r="AG376">
            <v>2105504</v>
          </cell>
          <cell r="AH376">
            <v>0</v>
          </cell>
          <cell r="AI376">
            <v>0</v>
          </cell>
          <cell r="AJ376">
            <v>2105504</v>
          </cell>
          <cell r="AK376">
            <v>0</v>
          </cell>
          <cell r="AL376">
            <v>121940</v>
          </cell>
          <cell r="AM376">
            <v>2227444</v>
          </cell>
          <cell r="AN376">
            <v>0</v>
          </cell>
          <cell r="AO376">
            <v>0</v>
          </cell>
          <cell r="AP376">
            <v>0</v>
          </cell>
          <cell r="AQ376">
            <v>0</v>
          </cell>
          <cell r="AR376">
            <v>2227444</v>
          </cell>
          <cell r="AS376">
            <v>2227704</v>
          </cell>
          <cell r="AT376">
            <v>645</v>
          </cell>
          <cell r="AU376">
            <v>0</v>
          </cell>
          <cell r="AV376">
            <v>0</v>
          </cell>
          <cell r="AW376">
            <v>0</v>
          </cell>
          <cell r="AX376">
            <v>0</v>
          </cell>
          <cell r="AY376">
            <v>0</v>
          </cell>
          <cell r="AZ376">
            <v>493357</v>
          </cell>
          <cell r="BI376">
            <v>0</v>
          </cell>
          <cell r="CA376">
            <v>645</v>
          </cell>
          <cell r="CB376">
            <v>714</v>
          </cell>
          <cell r="CC376" t="str">
            <v>DENNIS YARMOUTH</v>
          </cell>
          <cell r="CD376">
            <v>2105504</v>
          </cell>
          <cell r="CE376">
            <v>2039888</v>
          </cell>
          <cell r="CF376">
            <v>65616</v>
          </cell>
          <cell r="CG376">
            <v>0</v>
          </cell>
          <cell r="CH376">
            <v>120004.8</v>
          </cell>
          <cell r="CI376">
            <v>0</v>
          </cell>
          <cell r="CJ376">
            <v>185620.8</v>
          </cell>
          <cell r="CK376">
            <v>65609.650535240711</v>
          </cell>
          <cell r="DA376">
            <v>645</v>
          </cell>
          <cell r="DB376" t="str">
            <v>DENNIS YARMOUTH</v>
          </cell>
          <cell r="DG376">
            <v>0</v>
          </cell>
          <cell r="DK376">
            <v>0</v>
          </cell>
          <cell r="DL376">
            <v>0</v>
          </cell>
          <cell r="DN376">
            <v>0</v>
          </cell>
          <cell r="DP376">
            <v>65616</v>
          </cell>
          <cell r="DQ376">
            <v>187556</v>
          </cell>
          <cell r="DR376">
            <v>-121940</v>
          </cell>
          <cell r="DT376">
            <v>0</v>
          </cell>
          <cell r="EC376">
            <v>-645</v>
          </cell>
        </row>
        <row r="377">
          <cell r="A377">
            <v>650</v>
          </cell>
          <cell r="B377">
            <v>715</v>
          </cell>
          <cell r="C377" t="str">
            <v>DIGHTON REHOBOTH</v>
          </cell>
          <cell r="D377">
            <v>9</v>
          </cell>
          <cell r="E377">
            <v>142059</v>
          </cell>
          <cell r="F377">
            <v>0</v>
          </cell>
          <cell r="G377">
            <v>8442</v>
          </cell>
          <cell r="H377">
            <v>150501</v>
          </cell>
          <cell r="J377">
            <v>8442</v>
          </cell>
          <cell r="K377">
            <v>34711.640732913947</v>
          </cell>
          <cell r="L377">
            <v>43153.640732913947</v>
          </cell>
          <cell r="N377">
            <v>107347.35926708605</v>
          </cell>
          <cell r="P377">
            <v>8442</v>
          </cell>
          <cell r="Q377">
            <v>0</v>
          </cell>
          <cell r="R377">
            <v>0</v>
          </cell>
          <cell r="S377">
            <v>0</v>
          </cell>
          <cell r="T377">
            <v>34711.640732913947</v>
          </cell>
          <cell r="U377">
            <v>43153.640732913947</v>
          </cell>
          <cell r="W377">
            <v>60408.6</v>
          </cell>
          <cell r="AA377">
            <v>650</v>
          </cell>
          <cell r="AB377">
            <v>9</v>
          </cell>
          <cell r="AC377">
            <v>0</v>
          </cell>
          <cell r="AD377">
            <v>0</v>
          </cell>
          <cell r="AE377">
            <v>2</v>
          </cell>
          <cell r="AF377">
            <v>0</v>
          </cell>
          <cell r="AG377">
            <v>142059</v>
          </cell>
          <cell r="AH377">
            <v>0</v>
          </cell>
          <cell r="AI377">
            <v>0</v>
          </cell>
          <cell r="AJ377">
            <v>142059</v>
          </cell>
          <cell r="AK377">
            <v>0</v>
          </cell>
          <cell r="AL377">
            <v>8442</v>
          </cell>
          <cell r="AM377">
            <v>150501</v>
          </cell>
          <cell r="AN377">
            <v>0</v>
          </cell>
          <cell r="AO377">
            <v>0</v>
          </cell>
          <cell r="AP377">
            <v>0</v>
          </cell>
          <cell r="AQ377">
            <v>0</v>
          </cell>
          <cell r="AR377">
            <v>150501</v>
          </cell>
          <cell r="AS377">
            <v>149518.55000000002</v>
          </cell>
          <cell r="AT377">
            <v>650</v>
          </cell>
          <cell r="AU377">
            <v>0</v>
          </cell>
          <cell r="AV377">
            <v>0</v>
          </cell>
          <cell r="AW377">
            <v>0</v>
          </cell>
          <cell r="AX377">
            <v>0</v>
          </cell>
          <cell r="AY377">
            <v>0</v>
          </cell>
          <cell r="AZ377">
            <v>493357</v>
          </cell>
          <cell r="BI377">
            <v>0</v>
          </cell>
          <cell r="CA377">
            <v>650</v>
          </cell>
          <cell r="CB377">
            <v>715</v>
          </cell>
          <cell r="CC377" t="str">
            <v>DIGHTON REHOBOTH</v>
          </cell>
          <cell r="CD377">
            <v>142059</v>
          </cell>
          <cell r="CE377">
            <v>107344</v>
          </cell>
          <cell r="CF377">
            <v>34715</v>
          </cell>
          <cell r="CG377">
            <v>3175.2</v>
          </cell>
          <cell r="CH377">
            <v>14076.400000000001</v>
          </cell>
          <cell r="CI377">
            <v>0</v>
          </cell>
          <cell r="CJ377">
            <v>51966.6</v>
          </cell>
          <cell r="CK377">
            <v>34711.640732913947</v>
          </cell>
          <cell r="DA377">
            <v>650</v>
          </cell>
          <cell r="DB377" t="str">
            <v>DIGHTON REHOBOTH</v>
          </cell>
          <cell r="DG377">
            <v>0</v>
          </cell>
          <cell r="DK377">
            <v>0</v>
          </cell>
          <cell r="DL377">
            <v>0</v>
          </cell>
          <cell r="DN377">
            <v>0</v>
          </cell>
          <cell r="DP377">
            <v>34715</v>
          </cell>
          <cell r="DQ377">
            <v>43157</v>
          </cell>
          <cell r="DR377">
            <v>-8442</v>
          </cell>
          <cell r="DT377">
            <v>0</v>
          </cell>
          <cell r="EC377">
            <v>-650</v>
          </cell>
        </row>
        <row r="378">
          <cell r="A378">
            <v>655</v>
          </cell>
          <cell r="B378">
            <v>716</v>
          </cell>
          <cell r="C378" t="str">
            <v>DOVER SHERBORN</v>
          </cell>
          <cell r="D378">
            <v>2</v>
          </cell>
          <cell r="E378">
            <v>38688</v>
          </cell>
          <cell r="F378">
            <v>0</v>
          </cell>
          <cell r="G378">
            <v>1876</v>
          </cell>
          <cell r="H378">
            <v>40564</v>
          </cell>
          <cell r="J378">
            <v>1876</v>
          </cell>
          <cell r="K378">
            <v>19604.10278581336</v>
          </cell>
          <cell r="L378">
            <v>21480.10278581336</v>
          </cell>
          <cell r="N378">
            <v>19083.89721418664</v>
          </cell>
          <cell r="P378">
            <v>1876</v>
          </cell>
          <cell r="Q378">
            <v>0</v>
          </cell>
          <cell r="R378">
            <v>0</v>
          </cell>
          <cell r="S378">
            <v>0</v>
          </cell>
          <cell r="T378">
            <v>19604.10278581336</v>
          </cell>
          <cell r="U378">
            <v>21480.10278581336</v>
          </cell>
          <cell r="W378">
            <v>32931.199999999997</v>
          </cell>
          <cell r="AA378">
            <v>655</v>
          </cell>
          <cell r="AB378">
            <v>2</v>
          </cell>
          <cell r="AC378">
            <v>0</v>
          </cell>
          <cell r="AD378">
            <v>0</v>
          </cell>
          <cell r="AE378">
            <v>0</v>
          </cell>
          <cell r="AF378">
            <v>0</v>
          </cell>
          <cell r="AG378">
            <v>38688</v>
          </cell>
          <cell r="AH378">
            <v>0</v>
          </cell>
          <cell r="AI378">
            <v>0</v>
          </cell>
          <cell r="AJ378">
            <v>38688</v>
          </cell>
          <cell r="AK378">
            <v>0</v>
          </cell>
          <cell r="AL378">
            <v>1876</v>
          </cell>
          <cell r="AM378">
            <v>40564</v>
          </cell>
          <cell r="AN378">
            <v>0</v>
          </cell>
          <cell r="AO378">
            <v>0</v>
          </cell>
          <cell r="AP378">
            <v>0</v>
          </cell>
          <cell r="AQ378">
            <v>0</v>
          </cell>
          <cell r="AR378">
            <v>40564</v>
          </cell>
          <cell r="AS378">
            <v>40393.599999999999</v>
          </cell>
          <cell r="AT378">
            <v>655</v>
          </cell>
          <cell r="AU378">
            <v>0</v>
          </cell>
          <cell r="AV378">
            <v>0</v>
          </cell>
          <cell r="AW378">
            <v>0</v>
          </cell>
          <cell r="AX378">
            <v>0</v>
          </cell>
          <cell r="AY378">
            <v>0</v>
          </cell>
          <cell r="AZ378">
            <v>493357</v>
          </cell>
          <cell r="BI378">
            <v>0</v>
          </cell>
          <cell r="CA378">
            <v>655</v>
          </cell>
          <cell r="CB378">
            <v>716</v>
          </cell>
          <cell r="CC378" t="str">
            <v>DOVER SHERBORN</v>
          </cell>
          <cell r="CD378">
            <v>38688</v>
          </cell>
          <cell r="CE378">
            <v>19082</v>
          </cell>
          <cell r="CF378">
            <v>19606</v>
          </cell>
          <cell r="CG378">
            <v>11449.199999999999</v>
          </cell>
          <cell r="CH378">
            <v>0</v>
          </cell>
          <cell r="CI378">
            <v>0</v>
          </cell>
          <cell r="CJ378">
            <v>31055.199999999997</v>
          </cell>
          <cell r="CK378">
            <v>19604.10278581336</v>
          </cell>
          <cell r="DA378">
            <v>655</v>
          </cell>
          <cell r="DB378" t="str">
            <v>DOVER SHERBORN</v>
          </cell>
          <cell r="DG378">
            <v>0</v>
          </cell>
          <cell r="DK378">
            <v>0</v>
          </cell>
          <cell r="DL378">
            <v>0</v>
          </cell>
          <cell r="DN378">
            <v>0</v>
          </cell>
          <cell r="DP378">
            <v>19606</v>
          </cell>
          <cell r="DQ378">
            <v>21482</v>
          </cell>
          <cell r="DR378">
            <v>-1876</v>
          </cell>
          <cell r="DT378">
            <v>0</v>
          </cell>
          <cell r="EC378">
            <v>-655</v>
          </cell>
        </row>
        <row r="379">
          <cell r="A379">
            <v>658</v>
          </cell>
          <cell r="B379">
            <v>780</v>
          </cell>
          <cell r="C379" t="str">
            <v>DUDLEY CHARLTON</v>
          </cell>
          <cell r="D379">
            <v>16</v>
          </cell>
          <cell r="E379">
            <v>201152</v>
          </cell>
          <cell r="F379">
            <v>0</v>
          </cell>
          <cell r="G379">
            <v>15008</v>
          </cell>
          <cell r="H379">
            <v>216160</v>
          </cell>
          <cell r="J379">
            <v>15008</v>
          </cell>
          <cell r="K379">
            <v>5676.4506536296258</v>
          </cell>
          <cell r="L379">
            <v>20684.450653629625</v>
          </cell>
          <cell r="N379">
            <v>195475.54934637039</v>
          </cell>
          <cell r="P379">
            <v>15008</v>
          </cell>
          <cell r="Q379">
            <v>0</v>
          </cell>
          <cell r="R379">
            <v>0</v>
          </cell>
          <cell r="S379">
            <v>0</v>
          </cell>
          <cell r="T379">
            <v>5676.4506536296258</v>
          </cell>
          <cell r="U379">
            <v>20684.450653629625</v>
          </cell>
          <cell r="W379">
            <v>79192.2</v>
          </cell>
          <cell r="AA379">
            <v>658</v>
          </cell>
          <cell r="AB379">
            <v>16</v>
          </cell>
          <cell r="AC379">
            <v>0</v>
          </cell>
          <cell r="AD379">
            <v>0</v>
          </cell>
          <cell r="AE379">
            <v>0</v>
          </cell>
          <cell r="AF379">
            <v>0</v>
          </cell>
          <cell r="AG379">
            <v>201152</v>
          </cell>
          <cell r="AH379">
            <v>0</v>
          </cell>
          <cell r="AI379">
            <v>0</v>
          </cell>
          <cell r="AJ379">
            <v>201152</v>
          </cell>
          <cell r="AK379">
            <v>0</v>
          </cell>
          <cell r="AL379">
            <v>15008</v>
          </cell>
          <cell r="AM379">
            <v>216160</v>
          </cell>
          <cell r="AN379">
            <v>0</v>
          </cell>
          <cell r="AO379">
            <v>0</v>
          </cell>
          <cell r="AP379">
            <v>0</v>
          </cell>
          <cell r="AQ379">
            <v>0</v>
          </cell>
          <cell r="AR379">
            <v>216160</v>
          </cell>
          <cell r="AS379">
            <v>214159.52</v>
          </cell>
          <cell r="AT379">
            <v>658</v>
          </cell>
          <cell r="AU379">
            <v>0</v>
          </cell>
          <cell r="AV379">
            <v>0</v>
          </cell>
          <cell r="AW379">
            <v>0</v>
          </cell>
          <cell r="AX379">
            <v>0</v>
          </cell>
          <cell r="AY379">
            <v>0</v>
          </cell>
          <cell r="AZ379">
            <v>493357</v>
          </cell>
          <cell r="BI379">
            <v>0</v>
          </cell>
          <cell r="CA379">
            <v>658</v>
          </cell>
          <cell r="CB379">
            <v>780</v>
          </cell>
          <cell r="CC379" t="str">
            <v>DUDLEY CHARLTON</v>
          </cell>
          <cell r="CD379">
            <v>201152</v>
          </cell>
          <cell r="CE379">
            <v>195475</v>
          </cell>
          <cell r="CF379">
            <v>5677</v>
          </cell>
          <cell r="CG379">
            <v>32396.399999999998</v>
          </cell>
          <cell r="CH379">
            <v>26110.800000000003</v>
          </cell>
          <cell r="CI379">
            <v>0</v>
          </cell>
          <cell r="CJ379">
            <v>64184.2</v>
          </cell>
          <cell r="CK379">
            <v>5676.4506536296258</v>
          </cell>
          <cell r="DA379">
            <v>658</v>
          </cell>
          <cell r="DB379" t="str">
            <v>DUDLEY CHARLTON</v>
          </cell>
          <cell r="DG379">
            <v>0</v>
          </cell>
          <cell r="DK379">
            <v>0</v>
          </cell>
          <cell r="DL379">
            <v>0</v>
          </cell>
          <cell r="DN379">
            <v>0</v>
          </cell>
          <cell r="DP379">
            <v>5677</v>
          </cell>
          <cell r="DQ379">
            <v>20685</v>
          </cell>
          <cell r="DR379">
            <v>-15008</v>
          </cell>
          <cell r="DT379">
            <v>0</v>
          </cell>
          <cell r="EC379">
            <v>-658</v>
          </cell>
        </row>
        <row r="380">
          <cell r="A380">
            <v>660</v>
          </cell>
          <cell r="B380">
            <v>776</v>
          </cell>
          <cell r="C380" t="str">
            <v>NAUSET</v>
          </cell>
          <cell r="D380">
            <v>92</v>
          </cell>
          <cell r="E380">
            <v>1843287</v>
          </cell>
          <cell r="F380">
            <v>0</v>
          </cell>
          <cell r="G380">
            <v>86296</v>
          </cell>
          <cell r="H380">
            <v>1929583</v>
          </cell>
          <cell r="J380">
            <v>86296</v>
          </cell>
          <cell r="K380">
            <v>400272.26309760951</v>
          </cell>
          <cell r="L380">
            <v>486568.26309760951</v>
          </cell>
          <cell r="N380">
            <v>1443014.7369023906</v>
          </cell>
          <cell r="P380">
            <v>86296</v>
          </cell>
          <cell r="Q380">
            <v>0</v>
          </cell>
          <cell r="R380">
            <v>0</v>
          </cell>
          <cell r="S380">
            <v>0</v>
          </cell>
          <cell r="T380">
            <v>400272.26309760951</v>
          </cell>
          <cell r="U380">
            <v>486568.26309760951</v>
          </cell>
          <cell r="W380">
            <v>694318.6</v>
          </cell>
          <cell r="AA380">
            <v>660</v>
          </cell>
          <cell r="AB380">
            <v>92</v>
          </cell>
          <cell r="AC380">
            <v>0</v>
          </cell>
          <cell r="AD380">
            <v>0</v>
          </cell>
          <cell r="AE380">
            <v>0</v>
          </cell>
          <cell r="AF380">
            <v>0</v>
          </cell>
          <cell r="AG380">
            <v>1843287</v>
          </cell>
          <cell r="AH380">
            <v>0</v>
          </cell>
          <cell r="AI380">
            <v>0</v>
          </cell>
          <cell r="AJ380">
            <v>1843287</v>
          </cell>
          <cell r="AK380">
            <v>0</v>
          </cell>
          <cell r="AL380">
            <v>86296</v>
          </cell>
          <cell r="AM380">
            <v>1929583</v>
          </cell>
          <cell r="AN380">
            <v>0</v>
          </cell>
          <cell r="AO380">
            <v>0</v>
          </cell>
          <cell r="AP380">
            <v>0</v>
          </cell>
          <cell r="AQ380">
            <v>0</v>
          </cell>
          <cell r="AR380">
            <v>1929583</v>
          </cell>
          <cell r="AS380">
            <v>1902637.8554308594</v>
          </cell>
          <cell r="AT380">
            <v>660</v>
          </cell>
          <cell r="AU380">
            <v>0</v>
          </cell>
          <cell r="AV380">
            <v>0</v>
          </cell>
          <cell r="AW380">
            <v>0</v>
          </cell>
          <cell r="AX380">
            <v>0</v>
          </cell>
          <cell r="AY380">
            <v>0</v>
          </cell>
          <cell r="AZ380">
            <v>493357</v>
          </cell>
          <cell r="BI380">
            <v>0</v>
          </cell>
          <cell r="CA380">
            <v>660</v>
          </cell>
          <cell r="CB380">
            <v>776</v>
          </cell>
          <cell r="CC380" t="str">
            <v>NAUSET</v>
          </cell>
          <cell r="CD380">
            <v>1843287</v>
          </cell>
          <cell r="CE380">
            <v>1442976</v>
          </cell>
          <cell r="CF380">
            <v>400311</v>
          </cell>
          <cell r="CG380">
            <v>207711.6</v>
          </cell>
          <cell r="CH380">
            <v>0</v>
          </cell>
          <cell r="CI380">
            <v>0</v>
          </cell>
          <cell r="CJ380">
            <v>608022.6</v>
          </cell>
          <cell r="CK380">
            <v>400272.26309760951</v>
          </cell>
          <cell r="DA380">
            <v>660</v>
          </cell>
          <cell r="DB380" t="str">
            <v>NAUSET</v>
          </cell>
          <cell r="DG380">
            <v>0</v>
          </cell>
          <cell r="DK380">
            <v>0</v>
          </cell>
          <cell r="DL380">
            <v>0</v>
          </cell>
          <cell r="DN380">
            <v>0</v>
          </cell>
          <cell r="DP380">
            <v>400311</v>
          </cell>
          <cell r="DQ380">
            <v>486607</v>
          </cell>
          <cell r="DR380">
            <v>-86296</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T381">
            <v>662</v>
          </cell>
          <cell r="AU381">
            <v>0</v>
          </cell>
          <cell r="AV381">
            <v>0</v>
          </cell>
          <cell r="AW381">
            <v>0</v>
          </cell>
          <cell r="AX381">
            <v>0</v>
          </cell>
          <cell r="AY381">
            <v>0</v>
          </cell>
          <cell r="AZ381">
            <v>493357</v>
          </cell>
          <cell r="BI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15</v>
          </cell>
          <cell r="E382">
            <v>227730</v>
          </cell>
          <cell r="F382">
            <v>0</v>
          </cell>
          <cell r="G382">
            <v>14070</v>
          </cell>
          <cell r="H382">
            <v>241800</v>
          </cell>
          <cell r="J382">
            <v>14070</v>
          </cell>
          <cell r="K382">
            <v>25414.540472662356</v>
          </cell>
          <cell r="L382">
            <v>39484.540472662353</v>
          </cell>
          <cell r="N382">
            <v>202315.45952733763</v>
          </cell>
          <cell r="P382">
            <v>14070</v>
          </cell>
          <cell r="Q382">
            <v>0</v>
          </cell>
          <cell r="R382">
            <v>0</v>
          </cell>
          <cell r="S382">
            <v>0</v>
          </cell>
          <cell r="T382">
            <v>25414.540472662356</v>
          </cell>
          <cell r="U382">
            <v>39484.540472662353</v>
          </cell>
          <cell r="W382">
            <v>62099.199999999997</v>
          </cell>
          <cell r="AA382">
            <v>665</v>
          </cell>
          <cell r="AB382">
            <v>15</v>
          </cell>
          <cell r="AC382">
            <v>0</v>
          </cell>
          <cell r="AD382">
            <v>0</v>
          </cell>
          <cell r="AE382">
            <v>0</v>
          </cell>
          <cell r="AF382">
            <v>0</v>
          </cell>
          <cell r="AG382">
            <v>227730</v>
          </cell>
          <cell r="AH382">
            <v>0</v>
          </cell>
          <cell r="AI382">
            <v>0</v>
          </cell>
          <cell r="AJ382">
            <v>227730</v>
          </cell>
          <cell r="AK382">
            <v>0</v>
          </cell>
          <cell r="AL382">
            <v>14070</v>
          </cell>
          <cell r="AM382">
            <v>241800</v>
          </cell>
          <cell r="AN382">
            <v>0</v>
          </cell>
          <cell r="AO382">
            <v>0</v>
          </cell>
          <cell r="AP382">
            <v>0</v>
          </cell>
          <cell r="AQ382">
            <v>0</v>
          </cell>
          <cell r="AR382">
            <v>241800</v>
          </cell>
          <cell r="AS382">
            <v>238225.20986686455</v>
          </cell>
          <cell r="AT382">
            <v>665</v>
          </cell>
          <cell r="AU382">
            <v>0</v>
          </cell>
          <cell r="AV382">
            <v>0</v>
          </cell>
          <cell r="AW382">
            <v>0</v>
          </cell>
          <cell r="AX382">
            <v>0</v>
          </cell>
          <cell r="AY382">
            <v>0</v>
          </cell>
          <cell r="AZ382">
            <v>493357</v>
          </cell>
          <cell r="BI382">
            <v>0</v>
          </cell>
          <cell r="CA382">
            <v>665</v>
          </cell>
          <cell r="CB382">
            <v>718</v>
          </cell>
          <cell r="CC382" t="str">
            <v>FREETOWN LAKEVILLE</v>
          </cell>
          <cell r="CD382">
            <v>227730</v>
          </cell>
          <cell r="CE382">
            <v>202313</v>
          </cell>
          <cell r="CF382">
            <v>25417</v>
          </cell>
          <cell r="CG382">
            <v>22612.2</v>
          </cell>
          <cell r="CH382">
            <v>0</v>
          </cell>
          <cell r="CI382">
            <v>0</v>
          </cell>
          <cell r="CJ382">
            <v>48029.2</v>
          </cell>
          <cell r="CK382">
            <v>25414.540472662356</v>
          </cell>
          <cell r="DA382">
            <v>665</v>
          </cell>
          <cell r="DB382" t="str">
            <v>FREETOWN LAKEVILLE</v>
          </cell>
          <cell r="DG382">
            <v>0</v>
          </cell>
          <cell r="DK382">
            <v>0</v>
          </cell>
          <cell r="DL382">
            <v>0</v>
          </cell>
          <cell r="DN382">
            <v>0</v>
          </cell>
          <cell r="DP382">
            <v>25417</v>
          </cell>
          <cell r="DQ382">
            <v>39487</v>
          </cell>
          <cell r="DR382">
            <v>-14070</v>
          </cell>
          <cell r="DT382">
            <v>0</v>
          </cell>
          <cell r="EB382" t="str">
            <v>fy12</v>
          </cell>
          <cell r="EC382">
            <v>-665</v>
          </cell>
        </row>
        <row r="383">
          <cell r="A383">
            <v>670</v>
          </cell>
          <cell r="B383">
            <v>720</v>
          </cell>
          <cell r="C383" t="str">
            <v>FRONTIER</v>
          </cell>
          <cell r="D383">
            <v>42</v>
          </cell>
          <cell r="E383">
            <v>826503</v>
          </cell>
          <cell r="F383">
            <v>0</v>
          </cell>
          <cell r="G383">
            <v>39396</v>
          </cell>
          <cell r="H383">
            <v>865899</v>
          </cell>
          <cell r="J383">
            <v>39396</v>
          </cell>
          <cell r="K383">
            <v>15551.494982543874</v>
          </cell>
          <cell r="L383">
            <v>54947.494982543874</v>
          </cell>
          <cell r="N383">
            <v>810951.50501745613</v>
          </cell>
          <cell r="P383">
            <v>39396</v>
          </cell>
          <cell r="Q383">
            <v>0</v>
          </cell>
          <cell r="R383">
            <v>0</v>
          </cell>
          <cell r="S383">
            <v>0</v>
          </cell>
          <cell r="T383">
            <v>15551.494982543874</v>
          </cell>
          <cell r="U383">
            <v>54947.494982543874</v>
          </cell>
          <cell r="W383">
            <v>89209.4</v>
          </cell>
          <cell r="AA383">
            <v>670</v>
          </cell>
          <cell r="AB383">
            <v>42</v>
          </cell>
          <cell r="AC383">
            <v>0</v>
          </cell>
          <cell r="AD383">
            <v>0</v>
          </cell>
          <cell r="AE383">
            <v>0</v>
          </cell>
          <cell r="AF383">
            <v>0</v>
          </cell>
          <cell r="AG383">
            <v>826503</v>
          </cell>
          <cell r="AH383">
            <v>0</v>
          </cell>
          <cell r="AI383">
            <v>0</v>
          </cell>
          <cell r="AJ383">
            <v>826503</v>
          </cell>
          <cell r="AK383">
            <v>0</v>
          </cell>
          <cell r="AL383">
            <v>39396</v>
          </cell>
          <cell r="AM383">
            <v>865899</v>
          </cell>
          <cell r="AN383">
            <v>0</v>
          </cell>
          <cell r="AO383">
            <v>0</v>
          </cell>
          <cell r="AP383">
            <v>0</v>
          </cell>
          <cell r="AQ383">
            <v>0</v>
          </cell>
          <cell r="AR383">
            <v>865899</v>
          </cell>
          <cell r="AS383">
            <v>866365.89999999979</v>
          </cell>
          <cell r="AT383">
            <v>670</v>
          </cell>
          <cell r="AU383">
            <v>0</v>
          </cell>
          <cell r="AV383">
            <v>0</v>
          </cell>
          <cell r="AW383">
            <v>0</v>
          </cell>
          <cell r="AX383">
            <v>0</v>
          </cell>
          <cell r="AY383">
            <v>0</v>
          </cell>
          <cell r="AZ383">
            <v>493357</v>
          </cell>
          <cell r="BI383">
            <v>0</v>
          </cell>
          <cell r="CA383">
            <v>670</v>
          </cell>
          <cell r="CB383">
            <v>720</v>
          </cell>
          <cell r="CC383" t="str">
            <v>FRONTIER</v>
          </cell>
          <cell r="CD383">
            <v>826503</v>
          </cell>
          <cell r="CE383">
            <v>810950</v>
          </cell>
          <cell r="CF383">
            <v>15553</v>
          </cell>
          <cell r="CG383">
            <v>0</v>
          </cell>
          <cell r="CH383">
            <v>34260.400000000001</v>
          </cell>
          <cell r="CI383">
            <v>0</v>
          </cell>
          <cell r="CJ383">
            <v>49813.4</v>
          </cell>
          <cell r="CK383">
            <v>15551.494982543874</v>
          </cell>
          <cell r="DA383">
            <v>670</v>
          </cell>
          <cell r="DB383" t="str">
            <v>FRONTIER</v>
          </cell>
          <cell r="DG383">
            <v>0</v>
          </cell>
          <cell r="DK383">
            <v>0</v>
          </cell>
          <cell r="DL383">
            <v>0</v>
          </cell>
          <cell r="DN383">
            <v>0</v>
          </cell>
          <cell r="DP383">
            <v>15553</v>
          </cell>
          <cell r="DQ383">
            <v>54949</v>
          </cell>
          <cell r="DR383">
            <v>-39396</v>
          </cell>
          <cell r="DT383">
            <v>0</v>
          </cell>
          <cell r="EC383">
            <v>-670</v>
          </cell>
        </row>
        <row r="384">
          <cell r="A384">
            <v>672</v>
          </cell>
          <cell r="B384">
            <v>721</v>
          </cell>
          <cell r="C384" t="str">
            <v>GATEWAY</v>
          </cell>
          <cell r="D384">
            <v>6</v>
          </cell>
          <cell r="E384">
            <v>96443</v>
          </cell>
          <cell r="F384">
            <v>0</v>
          </cell>
          <cell r="G384">
            <v>5628</v>
          </cell>
          <cell r="H384">
            <v>102071</v>
          </cell>
          <cell r="J384">
            <v>5628</v>
          </cell>
          <cell r="K384">
            <v>0</v>
          </cell>
          <cell r="L384">
            <v>5628</v>
          </cell>
          <cell r="N384">
            <v>96443</v>
          </cell>
          <cell r="P384">
            <v>5628</v>
          </cell>
          <cell r="Q384">
            <v>0</v>
          </cell>
          <cell r="R384">
            <v>0</v>
          </cell>
          <cell r="S384">
            <v>0</v>
          </cell>
          <cell r="T384">
            <v>0</v>
          </cell>
          <cell r="U384">
            <v>5628</v>
          </cell>
          <cell r="W384">
            <v>38372</v>
          </cell>
          <cell r="AA384">
            <v>672</v>
          </cell>
          <cell r="AB384">
            <v>6</v>
          </cell>
          <cell r="AC384">
            <v>0</v>
          </cell>
          <cell r="AD384">
            <v>0</v>
          </cell>
          <cell r="AE384">
            <v>0</v>
          </cell>
          <cell r="AF384">
            <v>0</v>
          </cell>
          <cell r="AG384">
            <v>96443</v>
          </cell>
          <cell r="AH384">
            <v>0</v>
          </cell>
          <cell r="AI384">
            <v>0</v>
          </cell>
          <cell r="AJ384">
            <v>96443</v>
          </cell>
          <cell r="AK384">
            <v>0</v>
          </cell>
          <cell r="AL384">
            <v>5628</v>
          </cell>
          <cell r="AM384">
            <v>102071</v>
          </cell>
          <cell r="AN384">
            <v>0</v>
          </cell>
          <cell r="AO384">
            <v>0</v>
          </cell>
          <cell r="AP384">
            <v>0</v>
          </cell>
          <cell r="AQ384">
            <v>0</v>
          </cell>
          <cell r="AR384">
            <v>102071</v>
          </cell>
          <cell r="AS384">
            <v>102074</v>
          </cell>
          <cell r="AT384">
            <v>672</v>
          </cell>
          <cell r="AU384">
            <v>0</v>
          </cell>
          <cell r="AV384">
            <v>0</v>
          </cell>
          <cell r="AW384">
            <v>0</v>
          </cell>
          <cell r="AX384">
            <v>0</v>
          </cell>
          <cell r="AY384">
            <v>0</v>
          </cell>
          <cell r="AZ384">
            <v>493357</v>
          </cell>
          <cell r="BI384">
            <v>0</v>
          </cell>
          <cell r="CA384">
            <v>672</v>
          </cell>
          <cell r="CB384">
            <v>721</v>
          </cell>
          <cell r="CC384" t="str">
            <v>GATEWAY</v>
          </cell>
          <cell r="CD384">
            <v>96443</v>
          </cell>
          <cell r="CE384">
            <v>118372</v>
          </cell>
          <cell r="CF384">
            <v>0</v>
          </cell>
          <cell r="CG384">
            <v>32515.199999999997</v>
          </cell>
          <cell r="CH384">
            <v>228.8</v>
          </cell>
          <cell r="CI384">
            <v>0</v>
          </cell>
          <cell r="CJ384">
            <v>32743.999999999996</v>
          </cell>
          <cell r="CK384">
            <v>0</v>
          </cell>
          <cell r="DA384">
            <v>672</v>
          </cell>
          <cell r="DB384" t="str">
            <v>GATEWAY</v>
          </cell>
          <cell r="DG384">
            <v>0</v>
          </cell>
          <cell r="DK384">
            <v>0</v>
          </cell>
          <cell r="DL384">
            <v>0</v>
          </cell>
          <cell r="DN384">
            <v>0</v>
          </cell>
          <cell r="DP384">
            <v>0</v>
          </cell>
          <cell r="DQ384">
            <v>0</v>
          </cell>
          <cell r="DR384">
            <v>0</v>
          </cell>
          <cell r="DT384">
            <v>0</v>
          </cell>
          <cell r="EB384" t="str">
            <v>fy16</v>
          </cell>
          <cell r="EC384">
            <v>-672</v>
          </cell>
        </row>
        <row r="385">
          <cell r="A385">
            <v>673</v>
          </cell>
          <cell r="B385">
            <v>772</v>
          </cell>
          <cell r="C385" t="str">
            <v>GROTON DUNSTABLE</v>
          </cell>
          <cell r="D385">
            <v>48</v>
          </cell>
          <cell r="E385">
            <v>830222</v>
          </cell>
          <cell r="F385">
            <v>0</v>
          </cell>
          <cell r="G385">
            <v>45024</v>
          </cell>
          <cell r="H385">
            <v>875246</v>
          </cell>
          <cell r="J385">
            <v>45024</v>
          </cell>
          <cell r="K385">
            <v>165222.01041121228</v>
          </cell>
          <cell r="L385">
            <v>210246.01041121228</v>
          </cell>
          <cell r="N385">
            <v>664999.98958878778</v>
          </cell>
          <cell r="P385">
            <v>45024</v>
          </cell>
          <cell r="Q385">
            <v>0</v>
          </cell>
          <cell r="R385">
            <v>0</v>
          </cell>
          <cell r="S385">
            <v>0</v>
          </cell>
          <cell r="T385">
            <v>165222.01041121228</v>
          </cell>
          <cell r="U385">
            <v>210246.01041121228</v>
          </cell>
          <cell r="W385">
            <v>210262</v>
          </cell>
          <cell r="AA385">
            <v>673</v>
          </cell>
          <cell r="AB385">
            <v>48</v>
          </cell>
          <cell r="AC385">
            <v>0</v>
          </cell>
          <cell r="AD385">
            <v>0</v>
          </cell>
          <cell r="AE385">
            <v>0</v>
          </cell>
          <cell r="AF385">
            <v>0</v>
          </cell>
          <cell r="AG385">
            <v>830222</v>
          </cell>
          <cell r="AH385">
            <v>0</v>
          </cell>
          <cell r="AI385">
            <v>0</v>
          </cell>
          <cell r="AJ385">
            <v>830222</v>
          </cell>
          <cell r="AK385">
            <v>0</v>
          </cell>
          <cell r="AL385">
            <v>45024</v>
          </cell>
          <cell r="AM385">
            <v>875246</v>
          </cell>
          <cell r="AN385">
            <v>0</v>
          </cell>
          <cell r="AO385">
            <v>0</v>
          </cell>
          <cell r="AP385">
            <v>0</v>
          </cell>
          <cell r="AQ385">
            <v>0</v>
          </cell>
          <cell r="AR385">
            <v>875246</v>
          </cell>
          <cell r="AS385">
            <v>875323</v>
          </cell>
          <cell r="AT385">
            <v>673</v>
          </cell>
          <cell r="AU385">
            <v>0</v>
          </cell>
          <cell r="AV385">
            <v>0</v>
          </cell>
          <cell r="AW385">
            <v>0</v>
          </cell>
          <cell r="AX385">
            <v>0</v>
          </cell>
          <cell r="AY385">
            <v>0</v>
          </cell>
          <cell r="AZ385">
            <v>493357</v>
          </cell>
          <cell r="BI385">
            <v>0</v>
          </cell>
          <cell r="CA385">
            <v>673</v>
          </cell>
          <cell r="CB385">
            <v>772</v>
          </cell>
          <cell r="CC385" t="str">
            <v>GROTON DUNSTABLE</v>
          </cell>
          <cell r="CD385">
            <v>830222</v>
          </cell>
          <cell r="CE385">
            <v>664984</v>
          </cell>
          <cell r="CF385">
            <v>165238</v>
          </cell>
          <cell r="CG385">
            <v>0</v>
          </cell>
          <cell r="CH385">
            <v>0</v>
          </cell>
          <cell r="CI385">
            <v>0</v>
          </cell>
          <cell r="CJ385">
            <v>165238</v>
          </cell>
          <cell r="CK385">
            <v>165222.01041121228</v>
          </cell>
          <cell r="DA385">
            <v>673</v>
          </cell>
          <cell r="DB385" t="str">
            <v>GROTON DUNSTABLE</v>
          </cell>
          <cell r="DG385">
            <v>0</v>
          </cell>
          <cell r="DK385">
            <v>0</v>
          </cell>
          <cell r="DL385">
            <v>0</v>
          </cell>
          <cell r="DN385">
            <v>0</v>
          </cell>
          <cell r="DP385">
            <v>165238</v>
          </cell>
          <cell r="DQ385">
            <v>210262</v>
          </cell>
          <cell r="DR385">
            <v>-45024</v>
          </cell>
          <cell r="DT385">
            <v>0</v>
          </cell>
          <cell r="EC385">
            <v>-673</v>
          </cell>
        </row>
        <row r="386">
          <cell r="A386">
            <v>674</v>
          </cell>
          <cell r="B386">
            <v>764</v>
          </cell>
          <cell r="C386" t="str">
            <v>GILL MONTAGUE</v>
          </cell>
          <cell r="D386">
            <v>72</v>
          </cell>
          <cell r="E386">
            <v>1249362</v>
          </cell>
          <cell r="F386">
            <v>0</v>
          </cell>
          <cell r="G386">
            <v>67536</v>
          </cell>
          <cell r="H386">
            <v>1316898</v>
          </cell>
          <cell r="J386">
            <v>67536</v>
          </cell>
          <cell r="K386">
            <v>199087.73300902481</v>
          </cell>
          <cell r="L386">
            <v>266623.73300902481</v>
          </cell>
          <cell r="N386">
            <v>1050274.2669909752</v>
          </cell>
          <cell r="P386">
            <v>67536</v>
          </cell>
          <cell r="Q386">
            <v>0</v>
          </cell>
          <cell r="R386">
            <v>0</v>
          </cell>
          <cell r="S386">
            <v>0</v>
          </cell>
          <cell r="T386">
            <v>199087.73300902481</v>
          </cell>
          <cell r="U386">
            <v>266623.73300902481</v>
          </cell>
          <cell r="W386">
            <v>385100.60000000003</v>
          </cell>
          <cell r="AA386">
            <v>674</v>
          </cell>
          <cell r="AB386">
            <v>72</v>
          </cell>
          <cell r="AC386">
            <v>0</v>
          </cell>
          <cell r="AD386">
            <v>0</v>
          </cell>
          <cell r="AE386">
            <v>0</v>
          </cell>
          <cell r="AF386">
            <v>0</v>
          </cell>
          <cell r="AG386">
            <v>1249362</v>
          </cell>
          <cell r="AH386">
            <v>0</v>
          </cell>
          <cell r="AI386">
            <v>0</v>
          </cell>
          <cell r="AJ386">
            <v>1249362</v>
          </cell>
          <cell r="AK386">
            <v>0</v>
          </cell>
          <cell r="AL386">
            <v>67536</v>
          </cell>
          <cell r="AM386">
            <v>1316898</v>
          </cell>
          <cell r="AN386">
            <v>0</v>
          </cell>
          <cell r="AO386">
            <v>0</v>
          </cell>
          <cell r="AP386">
            <v>0</v>
          </cell>
          <cell r="AQ386">
            <v>0</v>
          </cell>
          <cell r="AR386">
            <v>1316898</v>
          </cell>
          <cell r="AS386">
            <v>1278286</v>
          </cell>
          <cell r="AT386">
            <v>674</v>
          </cell>
          <cell r="AU386">
            <v>0</v>
          </cell>
          <cell r="AV386">
            <v>0</v>
          </cell>
          <cell r="AW386">
            <v>0</v>
          </cell>
          <cell r="AX386">
            <v>0</v>
          </cell>
          <cell r="AY386">
            <v>0</v>
          </cell>
          <cell r="AZ386">
            <v>493357</v>
          </cell>
          <cell r="BI386">
            <v>0</v>
          </cell>
          <cell r="CA386">
            <v>674</v>
          </cell>
          <cell r="CB386">
            <v>764</v>
          </cell>
          <cell r="CC386" t="str">
            <v>GILL MONTAGUE</v>
          </cell>
          <cell r="CD386">
            <v>1249362</v>
          </cell>
          <cell r="CE386">
            <v>1050255</v>
          </cell>
          <cell r="CF386">
            <v>199107</v>
          </cell>
          <cell r="CG386">
            <v>69745.2</v>
          </cell>
          <cell r="CH386">
            <v>48712.4</v>
          </cell>
          <cell r="CI386">
            <v>0</v>
          </cell>
          <cell r="CJ386">
            <v>317564.60000000003</v>
          </cell>
          <cell r="CK386">
            <v>199087.73300902481</v>
          </cell>
          <cell r="DA386">
            <v>674</v>
          </cell>
          <cell r="DB386" t="str">
            <v>GILL MONTAGUE</v>
          </cell>
          <cell r="DG386">
            <v>0</v>
          </cell>
          <cell r="DK386">
            <v>0</v>
          </cell>
          <cell r="DL386">
            <v>0</v>
          </cell>
          <cell r="DN386">
            <v>0</v>
          </cell>
          <cell r="DP386">
            <v>199107</v>
          </cell>
          <cell r="DQ386">
            <v>266643</v>
          </cell>
          <cell r="DR386">
            <v>-67536</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T387">
            <v>675</v>
          </cell>
          <cell r="AU387">
            <v>0</v>
          </cell>
          <cell r="AV387">
            <v>0</v>
          </cell>
          <cell r="AW387">
            <v>0</v>
          </cell>
          <cell r="AX387">
            <v>0</v>
          </cell>
          <cell r="AY387">
            <v>0</v>
          </cell>
          <cell r="AZ387">
            <v>493357</v>
          </cell>
          <cell r="BI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17</v>
          </cell>
          <cell r="E388">
            <v>271842</v>
          </cell>
          <cell r="F388">
            <v>0</v>
          </cell>
          <cell r="G388">
            <v>15946</v>
          </cell>
          <cell r="H388">
            <v>287788</v>
          </cell>
          <cell r="J388">
            <v>15946</v>
          </cell>
          <cell r="K388">
            <v>69531.271014989776</v>
          </cell>
          <cell r="L388">
            <v>85477.271014989776</v>
          </cell>
          <cell r="N388">
            <v>202310.72898501024</v>
          </cell>
          <cell r="P388">
            <v>15946</v>
          </cell>
          <cell r="Q388">
            <v>0</v>
          </cell>
          <cell r="R388">
            <v>0</v>
          </cell>
          <cell r="S388">
            <v>0</v>
          </cell>
          <cell r="T388">
            <v>69531.271014989776</v>
          </cell>
          <cell r="U388">
            <v>85477.271014989776</v>
          </cell>
          <cell r="W388">
            <v>132540.20000000001</v>
          </cell>
          <cell r="AA388">
            <v>680</v>
          </cell>
          <cell r="AB388">
            <v>17</v>
          </cell>
          <cell r="AC388">
            <v>0</v>
          </cell>
          <cell r="AD388">
            <v>0</v>
          </cell>
          <cell r="AE388">
            <v>0</v>
          </cell>
          <cell r="AF388">
            <v>0</v>
          </cell>
          <cell r="AG388">
            <v>271842</v>
          </cell>
          <cell r="AH388">
            <v>0</v>
          </cell>
          <cell r="AI388">
            <v>0</v>
          </cell>
          <cell r="AJ388">
            <v>271842</v>
          </cell>
          <cell r="AK388">
            <v>0</v>
          </cell>
          <cell r="AL388">
            <v>15946</v>
          </cell>
          <cell r="AM388">
            <v>287788</v>
          </cell>
          <cell r="AN388">
            <v>0</v>
          </cell>
          <cell r="AO388">
            <v>0</v>
          </cell>
          <cell r="AP388">
            <v>0</v>
          </cell>
          <cell r="AQ388">
            <v>0</v>
          </cell>
          <cell r="AR388">
            <v>287788</v>
          </cell>
          <cell r="AS388">
            <v>287788</v>
          </cell>
          <cell r="AT388">
            <v>680</v>
          </cell>
          <cell r="AU388">
            <v>0</v>
          </cell>
          <cell r="AV388">
            <v>0</v>
          </cell>
          <cell r="AW388">
            <v>0</v>
          </cell>
          <cell r="AX388">
            <v>0</v>
          </cell>
          <cell r="AY388">
            <v>0</v>
          </cell>
          <cell r="AZ388">
            <v>493357</v>
          </cell>
          <cell r="BI388">
            <v>0</v>
          </cell>
          <cell r="CA388">
            <v>680</v>
          </cell>
          <cell r="CB388">
            <v>725</v>
          </cell>
          <cell r="CC388" t="str">
            <v>HAMPDEN WILBRAHAM</v>
          </cell>
          <cell r="CD388">
            <v>271842</v>
          </cell>
          <cell r="CE388">
            <v>202304</v>
          </cell>
          <cell r="CF388">
            <v>69538</v>
          </cell>
          <cell r="CG388">
            <v>47056.2</v>
          </cell>
          <cell r="CH388">
            <v>0</v>
          </cell>
          <cell r="CI388">
            <v>0</v>
          </cell>
          <cell r="CJ388">
            <v>116594.2</v>
          </cell>
          <cell r="CK388">
            <v>69531.271014989776</v>
          </cell>
          <cell r="DA388">
            <v>680</v>
          </cell>
          <cell r="DB388" t="str">
            <v>HAMPDEN WILBRAHAM</v>
          </cell>
          <cell r="DG388">
            <v>0</v>
          </cell>
          <cell r="DK388">
            <v>0</v>
          </cell>
          <cell r="DL388">
            <v>0</v>
          </cell>
          <cell r="DN388">
            <v>0</v>
          </cell>
          <cell r="DP388">
            <v>69538</v>
          </cell>
          <cell r="DQ388">
            <v>85484</v>
          </cell>
          <cell r="DR388">
            <v>-15946</v>
          </cell>
          <cell r="DT388">
            <v>0</v>
          </cell>
          <cell r="EC388">
            <v>-680</v>
          </cell>
        </row>
        <row r="389">
          <cell r="A389">
            <v>683</v>
          </cell>
          <cell r="B389">
            <v>726</v>
          </cell>
          <cell r="C389" t="str">
            <v>HAMPSHIRE</v>
          </cell>
          <cell r="D389">
            <v>22</v>
          </cell>
          <cell r="E389">
            <v>401621</v>
          </cell>
          <cell r="F389">
            <v>0</v>
          </cell>
          <cell r="G389">
            <v>20636</v>
          </cell>
          <cell r="H389">
            <v>422257</v>
          </cell>
          <cell r="J389">
            <v>20636</v>
          </cell>
          <cell r="K389">
            <v>61808.018443449306</v>
          </cell>
          <cell r="L389">
            <v>82444.018443449313</v>
          </cell>
          <cell r="N389">
            <v>339812.98155655072</v>
          </cell>
          <cell r="P389">
            <v>20636</v>
          </cell>
          <cell r="Q389">
            <v>0</v>
          </cell>
          <cell r="R389">
            <v>0</v>
          </cell>
          <cell r="S389">
            <v>0</v>
          </cell>
          <cell r="T389">
            <v>61808.018443449306</v>
          </cell>
          <cell r="U389">
            <v>82444.018443449313</v>
          </cell>
          <cell r="W389">
            <v>101254.6</v>
          </cell>
          <cell r="AA389">
            <v>683</v>
          </cell>
          <cell r="AB389">
            <v>22</v>
          </cell>
          <cell r="AC389">
            <v>0</v>
          </cell>
          <cell r="AD389">
            <v>0</v>
          </cell>
          <cell r="AE389">
            <v>0</v>
          </cell>
          <cell r="AF389">
            <v>0</v>
          </cell>
          <cell r="AG389">
            <v>401621</v>
          </cell>
          <cell r="AH389">
            <v>0</v>
          </cell>
          <cell r="AI389">
            <v>0</v>
          </cell>
          <cell r="AJ389">
            <v>401621</v>
          </cell>
          <cell r="AK389">
            <v>0</v>
          </cell>
          <cell r="AL389">
            <v>20636</v>
          </cell>
          <cell r="AM389">
            <v>422257</v>
          </cell>
          <cell r="AN389">
            <v>0</v>
          </cell>
          <cell r="AO389">
            <v>0</v>
          </cell>
          <cell r="AP389">
            <v>0</v>
          </cell>
          <cell r="AQ389">
            <v>0</v>
          </cell>
          <cell r="AR389">
            <v>422257</v>
          </cell>
          <cell r="AS389">
            <v>421752.18000000005</v>
          </cell>
          <cell r="AT389">
            <v>683</v>
          </cell>
          <cell r="AU389">
            <v>0</v>
          </cell>
          <cell r="AV389">
            <v>0</v>
          </cell>
          <cell r="AW389">
            <v>0</v>
          </cell>
          <cell r="AX389">
            <v>0</v>
          </cell>
          <cell r="AY389">
            <v>0</v>
          </cell>
          <cell r="AZ389">
            <v>493357</v>
          </cell>
          <cell r="BI389">
            <v>0</v>
          </cell>
          <cell r="CA389">
            <v>683</v>
          </cell>
          <cell r="CB389">
            <v>726</v>
          </cell>
          <cell r="CC389" t="str">
            <v>HAMPSHIRE</v>
          </cell>
          <cell r="CD389">
            <v>401621</v>
          </cell>
          <cell r="CE389">
            <v>339807</v>
          </cell>
          <cell r="CF389">
            <v>61814</v>
          </cell>
          <cell r="CG389">
            <v>18804.599999999999</v>
          </cell>
          <cell r="CH389">
            <v>0</v>
          </cell>
          <cell r="CI389">
            <v>0</v>
          </cell>
          <cell r="CJ389">
            <v>80618.600000000006</v>
          </cell>
          <cell r="CK389">
            <v>61808.018443449306</v>
          </cell>
          <cell r="DA389">
            <v>683</v>
          </cell>
          <cell r="DB389" t="str">
            <v>HAMPSHIRE</v>
          </cell>
          <cell r="DG389">
            <v>0</v>
          </cell>
          <cell r="DK389">
            <v>0</v>
          </cell>
          <cell r="DL389">
            <v>0</v>
          </cell>
          <cell r="DN389">
            <v>0</v>
          </cell>
          <cell r="DP389">
            <v>61814</v>
          </cell>
          <cell r="DQ389">
            <v>82450</v>
          </cell>
          <cell r="DR389">
            <v>-20636</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T390">
            <v>685</v>
          </cell>
          <cell r="AU390">
            <v>0</v>
          </cell>
          <cell r="AV390">
            <v>0</v>
          </cell>
          <cell r="AW390">
            <v>0</v>
          </cell>
          <cell r="AX390">
            <v>0</v>
          </cell>
          <cell r="AY390">
            <v>0</v>
          </cell>
          <cell r="AZ390">
            <v>493357</v>
          </cell>
          <cell r="BI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23</v>
          </cell>
          <cell r="E391">
            <v>348980</v>
          </cell>
          <cell r="F391">
            <v>0</v>
          </cell>
          <cell r="G391">
            <v>21574</v>
          </cell>
          <cell r="H391">
            <v>370554</v>
          </cell>
          <cell r="J391">
            <v>21574</v>
          </cell>
          <cell r="K391">
            <v>39566.170929033695</v>
          </cell>
          <cell r="L391">
            <v>61140.170929033695</v>
          </cell>
          <cell r="N391">
            <v>309413.82907096628</v>
          </cell>
          <cell r="P391">
            <v>21574</v>
          </cell>
          <cell r="Q391">
            <v>0</v>
          </cell>
          <cell r="R391">
            <v>0</v>
          </cell>
          <cell r="S391">
            <v>0</v>
          </cell>
          <cell r="T391">
            <v>39566.170929033695</v>
          </cell>
          <cell r="U391">
            <v>61140.170929033695</v>
          </cell>
          <cell r="W391">
            <v>140086</v>
          </cell>
          <cell r="AA391">
            <v>690</v>
          </cell>
          <cell r="AB391">
            <v>23</v>
          </cell>
          <cell r="AC391">
            <v>0</v>
          </cell>
          <cell r="AD391">
            <v>0</v>
          </cell>
          <cell r="AE391">
            <v>0</v>
          </cell>
          <cell r="AF391">
            <v>0</v>
          </cell>
          <cell r="AG391">
            <v>348980</v>
          </cell>
          <cell r="AH391">
            <v>0</v>
          </cell>
          <cell r="AI391">
            <v>0</v>
          </cell>
          <cell r="AJ391">
            <v>348980</v>
          </cell>
          <cell r="AK391">
            <v>0</v>
          </cell>
          <cell r="AL391">
            <v>21574</v>
          </cell>
          <cell r="AM391">
            <v>370554</v>
          </cell>
          <cell r="AN391">
            <v>0</v>
          </cell>
          <cell r="AO391">
            <v>0</v>
          </cell>
          <cell r="AP391">
            <v>0</v>
          </cell>
          <cell r="AQ391">
            <v>0</v>
          </cell>
          <cell r="AR391">
            <v>370554</v>
          </cell>
          <cell r="AS391">
            <v>369355.31060048414</v>
          </cell>
          <cell r="AT391">
            <v>690</v>
          </cell>
          <cell r="AU391">
            <v>0</v>
          </cell>
          <cell r="AV391">
            <v>0</v>
          </cell>
          <cell r="AW391">
            <v>0</v>
          </cell>
          <cell r="AX391">
            <v>0</v>
          </cell>
          <cell r="AY391">
            <v>0</v>
          </cell>
          <cell r="AZ391">
            <v>493357</v>
          </cell>
          <cell r="BI391">
            <v>0</v>
          </cell>
          <cell r="CA391">
            <v>690</v>
          </cell>
          <cell r="CB391">
            <v>728</v>
          </cell>
          <cell r="CC391" t="str">
            <v>KING PHILIP</v>
          </cell>
          <cell r="CD391">
            <v>348980</v>
          </cell>
          <cell r="CE391">
            <v>309410</v>
          </cell>
          <cell r="CF391">
            <v>39570</v>
          </cell>
          <cell r="CG391">
            <v>68877.599999999991</v>
          </cell>
          <cell r="CH391">
            <v>10064.400000000001</v>
          </cell>
          <cell r="CI391">
            <v>0</v>
          </cell>
          <cell r="CJ391">
            <v>118512</v>
          </cell>
          <cell r="CK391">
            <v>39566.170929033695</v>
          </cell>
          <cell r="DA391">
            <v>690</v>
          </cell>
          <cell r="DB391" t="str">
            <v>KING PHILIP</v>
          </cell>
          <cell r="DG391">
            <v>0</v>
          </cell>
          <cell r="DK391">
            <v>0</v>
          </cell>
          <cell r="DL391">
            <v>0</v>
          </cell>
          <cell r="DN391">
            <v>0</v>
          </cell>
          <cell r="DP391">
            <v>39570</v>
          </cell>
          <cell r="DQ391">
            <v>61144</v>
          </cell>
          <cell r="DR391">
            <v>-21574</v>
          </cell>
          <cell r="DT391">
            <v>0</v>
          </cell>
          <cell r="EC391">
            <v>-690</v>
          </cell>
        </row>
        <row r="392">
          <cell r="A392">
            <v>695</v>
          </cell>
          <cell r="B392">
            <v>729</v>
          </cell>
          <cell r="C392" t="str">
            <v>LINCOLN SUDBURY</v>
          </cell>
          <cell r="D392">
            <v>5</v>
          </cell>
          <cell r="E392">
            <v>92104</v>
          </cell>
          <cell r="F392">
            <v>0</v>
          </cell>
          <cell r="G392">
            <v>4690</v>
          </cell>
          <cell r="H392">
            <v>96794</v>
          </cell>
          <cell r="J392">
            <v>4690</v>
          </cell>
          <cell r="K392">
            <v>16579.395506047706</v>
          </cell>
          <cell r="L392">
            <v>21269.395506047706</v>
          </cell>
          <cell r="N392">
            <v>75524.604493952298</v>
          </cell>
          <cell r="P392">
            <v>4690</v>
          </cell>
          <cell r="Q392">
            <v>0</v>
          </cell>
          <cell r="R392">
            <v>0</v>
          </cell>
          <cell r="S392">
            <v>0</v>
          </cell>
          <cell r="T392">
            <v>16579.395506047706</v>
          </cell>
          <cell r="U392">
            <v>21269.395506047706</v>
          </cell>
          <cell r="W392">
            <v>38792.800000000003</v>
          </cell>
          <cell r="AA392">
            <v>695</v>
          </cell>
          <cell r="AB392">
            <v>5</v>
          </cell>
          <cell r="AC392">
            <v>0</v>
          </cell>
          <cell r="AD392">
            <v>0</v>
          </cell>
          <cell r="AE392">
            <v>0</v>
          </cell>
          <cell r="AF392">
            <v>0</v>
          </cell>
          <cell r="AG392">
            <v>92104</v>
          </cell>
          <cell r="AH392">
            <v>0</v>
          </cell>
          <cell r="AI392">
            <v>0</v>
          </cell>
          <cell r="AJ392">
            <v>92104</v>
          </cell>
          <cell r="AK392">
            <v>0</v>
          </cell>
          <cell r="AL392">
            <v>4690</v>
          </cell>
          <cell r="AM392">
            <v>96794</v>
          </cell>
          <cell r="AN392">
            <v>0</v>
          </cell>
          <cell r="AO392">
            <v>0</v>
          </cell>
          <cell r="AP392">
            <v>0</v>
          </cell>
          <cell r="AQ392">
            <v>0</v>
          </cell>
          <cell r="AR392">
            <v>96794</v>
          </cell>
          <cell r="AS392">
            <v>96686.180324281551</v>
          </cell>
          <cell r="AT392">
            <v>695</v>
          </cell>
          <cell r="AU392">
            <v>0</v>
          </cell>
          <cell r="AV392">
            <v>0</v>
          </cell>
          <cell r="AW392">
            <v>0</v>
          </cell>
          <cell r="AX392">
            <v>0</v>
          </cell>
          <cell r="AY392">
            <v>0</v>
          </cell>
          <cell r="AZ392">
            <v>493357</v>
          </cell>
          <cell r="BI392">
            <v>0</v>
          </cell>
          <cell r="CA392">
            <v>695</v>
          </cell>
          <cell r="CB392">
            <v>729</v>
          </cell>
          <cell r="CC392" t="str">
            <v>LINCOLN SUDBURY</v>
          </cell>
          <cell r="CD392">
            <v>92104</v>
          </cell>
          <cell r="CE392">
            <v>75523</v>
          </cell>
          <cell r="CF392">
            <v>16581</v>
          </cell>
          <cell r="CG392">
            <v>3622.2</v>
          </cell>
          <cell r="CH392">
            <v>13899.6</v>
          </cell>
          <cell r="CI392">
            <v>0</v>
          </cell>
          <cell r="CJ392">
            <v>34102.800000000003</v>
          </cell>
          <cell r="CK392">
            <v>16579.395506047706</v>
          </cell>
          <cell r="DA392">
            <v>695</v>
          </cell>
          <cell r="DB392" t="str">
            <v>LINCOLN SUDBURY</v>
          </cell>
          <cell r="DG392">
            <v>0</v>
          </cell>
          <cell r="DK392">
            <v>0</v>
          </cell>
          <cell r="DL392">
            <v>0</v>
          </cell>
          <cell r="DN392">
            <v>0</v>
          </cell>
          <cell r="DP392">
            <v>16581</v>
          </cell>
          <cell r="DQ392">
            <v>21271</v>
          </cell>
          <cell r="DR392">
            <v>-4690</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T393">
            <v>698</v>
          </cell>
          <cell r="AU393">
            <v>0</v>
          </cell>
          <cell r="AV393">
            <v>0</v>
          </cell>
          <cell r="AW393">
            <v>0</v>
          </cell>
          <cell r="AX393">
            <v>0</v>
          </cell>
          <cell r="AY393">
            <v>0</v>
          </cell>
          <cell r="AZ393">
            <v>493357</v>
          </cell>
          <cell r="BI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42</v>
          </cell>
          <cell r="E394">
            <v>1105272</v>
          </cell>
          <cell r="F394">
            <v>0</v>
          </cell>
          <cell r="G394">
            <v>39396</v>
          </cell>
          <cell r="H394">
            <v>1144668</v>
          </cell>
          <cell r="J394">
            <v>39396</v>
          </cell>
          <cell r="K394">
            <v>258441.98891874027</v>
          </cell>
          <cell r="L394">
            <v>297837.9889187403</v>
          </cell>
          <cell r="N394">
            <v>846830.0110812597</v>
          </cell>
          <cell r="P394">
            <v>39396</v>
          </cell>
          <cell r="Q394">
            <v>0</v>
          </cell>
          <cell r="R394">
            <v>0</v>
          </cell>
          <cell r="S394">
            <v>0</v>
          </cell>
          <cell r="T394">
            <v>258441.98891874027</v>
          </cell>
          <cell r="U394">
            <v>297837.9889187403</v>
          </cell>
          <cell r="W394">
            <v>375822.8</v>
          </cell>
          <cell r="AA394">
            <v>700</v>
          </cell>
          <cell r="AB394">
            <v>42</v>
          </cell>
          <cell r="AC394">
            <v>0</v>
          </cell>
          <cell r="AD394">
            <v>0</v>
          </cell>
          <cell r="AE394">
            <v>9</v>
          </cell>
          <cell r="AF394">
            <v>0</v>
          </cell>
          <cell r="AG394">
            <v>1105272</v>
          </cell>
          <cell r="AH394">
            <v>0</v>
          </cell>
          <cell r="AI394">
            <v>0</v>
          </cell>
          <cell r="AJ394">
            <v>1105272</v>
          </cell>
          <cell r="AK394">
            <v>0</v>
          </cell>
          <cell r="AL394">
            <v>39396</v>
          </cell>
          <cell r="AM394">
            <v>1144668</v>
          </cell>
          <cell r="AN394">
            <v>0</v>
          </cell>
          <cell r="AO394">
            <v>0</v>
          </cell>
          <cell r="AP394">
            <v>0</v>
          </cell>
          <cell r="AQ394">
            <v>0</v>
          </cell>
          <cell r="AR394">
            <v>1144668</v>
          </cell>
          <cell r="AS394">
            <v>1191704.6399999999</v>
          </cell>
          <cell r="AT394">
            <v>700</v>
          </cell>
          <cell r="AU394">
            <v>0</v>
          </cell>
          <cell r="AV394">
            <v>0</v>
          </cell>
          <cell r="AW394">
            <v>0</v>
          </cell>
          <cell r="AX394">
            <v>0</v>
          </cell>
          <cell r="AY394">
            <v>0</v>
          </cell>
          <cell r="AZ394">
            <v>493357</v>
          </cell>
          <cell r="BI394">
            <v>0</v>
          </cell>
          <cell r="CA394">
            <v>700</v>
          </cell>
          <cell r="CB394">
            <v>731</v>
          </cell>
          <cell r="CC394" t="str">
            <v>MARTHAS VINEYARD</v>
          </cell>
          <cell r="CD394">
            <v>1105272</v>
          </cell>
          <cell r="CE394">
            <v>846805</v>
          </cell>
          <cell r="CF394">
            <v>258467</v>
          </cell>
          <cell r="CG394">
            <v>77959.8</v>
          </cell>
          <cell r="CH394">
            <v>0</v>
          </cell>
          <cell r="CI394">
            <v>0</v>
          </cell>
          <cell r="CJ394">
            <v>336426.8</v>
          </cell>
          <cell r="CK394">
            <v>258441.98891874027</v>
          </cell>
          <cell r="DA394">
            <v>700</v>
          </cell>
          <cell r="DB394" t="str">
            <v>MARTHAS VINEYARD</v>
          </cell>
          <cell r="DG394">
            <v>0</v>
          </cell>
          <cell r="DK394">
            <v>0</v>
          </cell>
          <cell r="DL394">
            <v>0</v>
          </cell>
          <cell r="DN394">
            <v>0</v>
          </cell>
          <cell r="DP394">
            <v>258467</v>
          </cell>
          <cell r="DQ394">
            <v>297863</v>
          </cell>
          <cell r="DR394">
            <v>-39396</v>
          </cell>
          <cell r="DT394">
            <v>0</v>
          </cell>
          <cell r="EC394">
            <v>-700</v>
          </cell>
        </row>
        <row r="395">
          <cell r="A395">
            <v>705</v>
          </cell>
          <cell r="B395">
            <v>732</v>
          </cell>
          <cell r="C395" t="str">
            <v>MASCONOMET</v>
          </cell>
          <cell r="D395">
            <v>2</v>
          </cell>
          <cell r="E395">
            <v>35818</v>
          </cell>
          <cell r="F395">
            <v>0</v>
          </cell>
          <cell r="G395">
            <v>1876</v>
          </cell>
          <cell r="H395">
            <v>37694</v>
          </cell>
          <cell r="J395">
            <v>1876</v>
          </cell>
          <cell r="K395">
            <v>0</v>
          </cell>
          <cell r="L395">
            <v>1876</v>
          </cell>
          <cell r="N395">
            <v>35818</v>
          </cell>
          <cell r="P395">
            <v>1876</v>
          </cell>
          <cell r="Q395">
            <v>0</v>
          </cell>
          <cell r="R395">
            <v>0</v>
          </cell>
          <cell r="S395">
            <v>0</v>
          </cell>
          <cell r="T395">
            <v>0</v>
          </cell>
          <cell r="U395">
            <v>1876</v>
          </cell>
          <cell r="W395">
            <v>21610.6</v>
          </cell>
          <cell r="AA395">
            <v>705</v>
          </cell>
          <cell r="AB395">
            <v>2</v>
          </cell>
          <cell r="AC395">
            <v>0</v>
          </cell>
          <cell r="AD395">
            <v>0</v>
          </cell>
          <cell r="AE395">
            <v>0</v>
          </cell>
          <cell r="AF395">
            <v>0</v>
          </cell>
          <cell r="AG395">
            <v>35818</v>
          </cell>
          <cell r="AH395">
            <v>0</v>
          </cell>
          <cell r="AI395">
            <v>0</v>
          </cell>
          <cell r="AJ395">
            <v>35818</v>
          </cell>
          <cell r="AK395">
            <v>0</v>
          </cell>
          <cell r="AL395">
            <v>1876</v>
          </cell>
          <cell r="AM395">
            <v>37694</v>
          </cell>
          <cell r="AN395">
            <v>0</v>
          </cell>
          <cell r="AO395">
            <v>0</v>
          </cell>
          <cell r="AP395">
            <v>0</v>
          </cell>
          <cell r="AQ395">
            <v>0</v>
          </cell>
          <cell r="AR395">
            <v>37694</v>
          </cell>
          <cell r="AS395">
            <v>37615.321185054076</v>
          </cell>
          <cell r="AT395">
            <v>705</v>
          </cell>
          <cell r="AU395">
            <v>0</v>
          </cell>
          <cell r="AV395">
            <v>0</v>
          </cell>
          <cell r="AW395">
            <v>0</v>
          </cell>
          <cell r="AX395">
            <v>0</v>
          </cell>
          <cell r="AY395">
            <v>0</v>
          </cell>
          <cell r="AZ395">
            <v>493357</v>
          </cell>
          <cell r="BI395">
            <v>0</v>
          </cell>
          <cell r="CA395">
            <v>705</v>
          </cell>
          <cell r="CB395">
            <v>732</v>
          </cell>
          <cell r="CC395" t="str">
            <v>MASCONOMET</v>
          </cell>
          <cell r="CD395">
            <v>35818</v>
          </cell>
          <cell r="CE395">
            <v>62998</v>
          </cell>
          <cell r="CF395">
            <v>0</v>
          </cell>
          <cell r="CG395">
            <v>19734.599999999999</v>
          </cell>
          <cell r="CH395">
            <v>0</v>
          </cell>
          <cell r="CI395">
            <v>0</v>
          </cell>
          <cell r="CJ395">
            <v>19734.599999999999</v>
          </cell>
          <cell r="CK395">
            <v>0</v>
          </cell>
          <cell r="DA395">
            <v>705</v>
          </cell>
          <cell r="DB395" t="str">
            <v>MASCONOMET</v>
          </cell>
          <cell r="DG395">
            <v>0</v>
          </cell>
          <cell r="DK395">
            <v>0</v>
          </cell>
          <cell r="DL395">
            <v>0</v>
          </cell>
          <cell r="DN395">
            <v>0</v>
          </cell>
          <cell r="DP395">
            <v>0</v>
          </cell>
          <cell r="DQ395">
            <v>0</v>
          </cell>
          <cell r="DR395">
            <v>0</v>
          </cell>
          <cell r="DT395">
            <v>0</v>
          </cell>
          <cell r="EC395">
            <v>-705</v>
          </cell>
        </row>
        <row r="396">
          <cell r="A396">
            <v>710</v>
          </cell>
          <cell r="B396">
            <v>733</v>
          </cell>
          <cell r="C396" t="str">
            <v>MENDON UPTON</v>
          </cell>
          <cell r="D396">
            <v>13</v>
          </cell>
          <cell r="E396">
            <v>204226</v>
          </cell>
          <cell r="F396">
            <v>0</v>
          </cell>
          <cell r="G396">
            <v>12194</v>
          </cell>
          <cell r="H396">
            <v>216420</v>
          </cell>
          <cell r="J396">
            <v>12194</v>
          </cell>
          <cell r="K396">
            <v>12121.826893421165</v>
          </cell>
          <cell r="L396">
            <v>24315.826893421166</v>
          </cell>
          <cell r="N396">
            <v>192104.17310657882</v>
          </cell>
          <cell r="P396">
            <v>12194</v>
          </cell>
          <cell r="Q396">
            <v>0</v>
          </cell>
          <cell r="R396">
            <v>0</v>
          </cell>
          <cell r="S396">
            <v>0</v>
          </cell>
          <cell r="T396">
            <v>12121.826893421165</v>
          </cell>
          <cell r="U396">
            <v>24315.826893421166</v>
          </cell>
          <cell r="W396">
            <v>71832</v>
          </cell>
          <cell r="AA396">
            <v>710</v>
          </cell>
          <cell r="AB396">
            <v>13</v>
          </cell>
          <cell r="AC396">
            <v>0</v>
          </cell>
          <cell r="AD396">
            <v>0</v>
          </cell>
          <cell r="AE396">
            <v>0</v>
          </cell>
          <cell r="AF396">
            <v>0</v>
          </cell>
          <cell r="AG396">
            <v>204226</v>
          </cell>
          <cell r="AH396">
            <v>0</v>
          </cell>
          <cell r="AI396">
            <v>0</v>
          </cell>
          <cell r="AJ396">
            <v>204226</v>
          </cell>
          <cell r="AK396">
            <v>0</v>
          </cell>
          <cell r="AL396">
            <v>12194</v>
          </cell>
          <cell r="AM396">
            <v>216420</v>
          </cell>
          <cell r="AN396">
            <v>0</v>
          </cell>
          <cell r="AO396">
            <v>0</v>
          </cell>
          <cell r="AP396">
            <v>0</v>
          </cell>
          <cell r="AQ396">
            <v>0</v>
          </cell>
          <cell r="AR396">
            <v>216420</v>
          </cell>
          <cell r="AS396">
            <v>215878.38283758724</v>
          </cell>
          <cell r="AT396">
            <v>710</v>
          </cell>
          <cell r="AU396">
            <v>0</v>
          </cell>
          <cell r="AV396">
            <v>0</v>
          </cell>
          <cell r="AW396">
            <v>0</v>
          </cell>
          <cell r="AX396">
            <v>0</v>
          </cell>
          <cell r="AY396">
            <v>0</v>
          </cell>
          <cell r="AZ396">
            <v>493357</v>
          </cell>
          <cell r="BI396">
            <v>0</v>
          </cell>
          <cell r="CA396">
            <v>710</v>
          </cell>
          <cell r="CB396">
            <v>733</v>
          </cell>
          <cell r="CC396" t="str">
            <v>MENDON UPTON</v>
          </cell>
          <cell r="CD396">
            <v>204226</v>
          </cell>
          <cell r="CE396">
            <v>192103</v>
          </cell>
          <cell r="CF396">
            <v>12123</v>
          </cell>
          <cell r="CG396">
            <v>15351</v>
          </cell>
          <cell r="CH396">
            <v>32164</v>
          </cell>
          <cell r="CI396">
            <v>0</v>
          </cell>
          <cell r="CJ396">
            <v>59638</v>
          </cell>
          <cell r="CK396">
            <v>12121.826893421165</v>
          </cell>
          <cell r="DA396">
            <v>710</v>
          </cell>
          <cell r="DB396" t="str">
            <v>MENDON UPTON</v>
          </cell>
          <cell r="DG396">
            <v>0</v>
          </cell>
          <cell r="DK396">
            <v>0</v>
          </cell>
          <cell r="DL396">
            <v>0</v>
          </cell>
          <cell r="DN396">
            <v>0</v>
          </cell>
          <cell r="DP396">
            <v>12123</v>
          </cell>
          <cell r="DQ396">
            <v>24317</v>
          </cell>
          <cell r="DR396">
            <v>-12194</v>
          </cell>
          <cell r="DT396">
            <v>0</v>
          </cell>
          <cell r="EC396">
            <v>-710</v>
          </cell>
        </row>
        <row r="397">
          <cell r="A397">
            <v>712</v>
          </cell>
          <cell r="B397">
            <v>811</v>
          </cell>
          <cell r="C397" t="str">
            <v>MONOMOY</v>
          </cell>
          <cell r="D397">
            <v>55</v>
          </cell>
          <cell r="E397">
            <v>1071168</v>
          </cell>
          <cell r="F397">
            <v>0</v>
          </cell>
          <cell r="G397">
            <v>51590</v>
          </cell>
          <cell r="H397">
            <v>1122758</v>
          </cell>
          <cell r="J397">
            <v>51590</v>
          </cell>
          <cell r="K397">
            <v>0</v>
          </cell>
          <cell r="L397">
            <v>51590</v>
          </cell>
          <cell r="N397">
            <v>1071168</v>
          </cell>
          <cell r="P397">
            <v>51590</v>
          </cell>
          <cell r="Q397">
            <v>0</v>
          </cell>
          <cell r="R397">
            <v>0</v>
          </cell>
          <cell r="S397">
            <v>0</v>
          </cell>
          <cell r="T397">
            <v>0</v>
          </cell>
          <cell r="U397">
            <v>51590</v>
          </cell>
          <cell r="W397">
            <v>51590</v>
          </cell>
          <cell r="AA397">
            <v>712</v>
          </cell>
          <cell r="AB397">
            <v>55</v>
          </cell>
          <cell r="AC397">
            <v>0</v>
          </cell>
          <cell r="AD397">
            <v>0</v>
          </cell>
          <cell r="AE397">
            <v>0</v>
          </cell>
          <cell r="AF397">
            <v>0</v>
          </cell>
          <cell r="AG397">
            <v>1071168</v>
          </cell>
          <cell r="AH397">
            <v>0</v>
          </cell>
          <cell r="AI397">
            <v>0</v>
          </cell>
          <cell r="AJ397">
            <v>1071168</v>
          </cell>
          <cell r="AK397">
            <v>0</v>
          </cell>
          <cell r="AL397">
            <v>51590</v>
          </cell>
          <cell r="AM397">
            <v>1122758</v>
          </cell>
          <cell r="AN397">
            <v>0</v>
          </cell>
          <cell r="AO397">
            <v>0</v>
          </cell>
          <cell r="AP397">
            <v>0</v>
          </cell>
          <cell r="AQ397">
            <v>0</v>
          </cell>
          <cell r="AR397">
            <v>1122758</v>
          </cell>
          <cell r="AS397">
            <v>1122649</v>
          </cell>
          <cell r="AT397">
            <v>712</v>
          </cell>
          <cell r="AU397">
            <v>0</v>
          </cell>
          <cell r="AV397">
            <v>0</v>
          </cell>
          <cell r="AW397">
            <v>0</v>
          </cell>
          <cell r="AX397">
            <v>0</v>
          </cell>
          <cell r="AY397">
            <v>0</v>
          </cell>
          <cell r="AZ397">
            <v>493357</v>
          </cell>
          <cell r="BI397">
            <v>0</v>
          </cell>
          <cell r="CA397">
            <v>712</v>
          </cell>
          <cell r="CB397">
            <v>811</v>
          </cell>
          <cell r="CC397" t="str">
            <v>MONOMOY</v>
          </cell>
          <cell r="CD397">
            <v>1071168</v>
          </cell>
          <cell r="CE397">
            <v>1130767</v>
          </cell>
          <cell r="CF397">
            <v>0</v>
          </cell>
          <cell r="CG397">
            <v>0</v>
          </cell>
          <cell r="CH397">
            <v>0</v>
          </cell>
          <cell r="CI397">
            <v>0</v>
          </cell>
          <cell r="CJ397">
            <v>0</v>
          </cell>
          <cell r="CK397">
            <v>0</v>
          </cell>
          <cell r="DA397">
            <v>712</v>
          </cell>
          <cell r="DB397" t="str">
            <v>MONOMOY</v>
          </cell>
          <cell r="DG397">
            <v>0</v>
          </cell>
          <cell r="DK397">
            <v>0</v>
          </cell>
          <cell r="DL397">
            <v>0</v>
          </cell>
          <cell r="DN397">
            <v>0</v>
          </cell>
          <cell r="DP397">
            <v>0</v>
          </cell>
          <cell r="DQ397">
            <v>0</v>
          </cell>
          <cell r="DR397">
            <v>0</v>
          </cell>
          <cell r="DT397">
            <v>0</v>
          </cell>
          <cell r="EB397" t="str">
            <v>fy13</v>
          </cell>
          <cell r="EC397">
            <v>-712</v>
          </cell>
        </row>
        <row r="398">
          <cell r="A398">
            <v>715</v>
          </cell>
          <cell r="B398">
            <v>736</v>
          </cell>
          <cell r="C398" t="str">
            <v>MOUNT GREYLOCK</v>
          </cell>
          <cell r="D398">
            <v>9</v>
          </cell>
          <cell r="E398">
            <v>177588</v>
          </cell>
          <cell r="F398">
            <v>0</v>
          </cell>
          <cell r="G398">
            <v>8442</v>
          </cell>
          <cell r="H398">
            <v>186030</v>
          </cell>
          <cell r="J398">
            <v>8442</v>
          </cell>
          <cell r="K398">
            <v>5930.4260748066426</v>
          </cell>
          <cell r="L398">
            <v>14372.426074806643</v>
          </cell>
          <cell r="N398">
            <v>171657.57392519337</v>
          </cell>
          <cell r="P398">
            <v>8442</v>
          </cell>
          <cell r="Q398">
            <v>0</v>
          </cell>
          <cell r="R398">
            <v>0</v>
          </cell>
          <cell r="S398">
            <v>0</v>
          </cell>
          <cell r="T398">
            <v>5930.4260748066426</v>
          </cell>
          <cell r="U398">
            <v>14372.426074806643</v>
          </cell>
          <cell r="W398">
            <v>27511.199999999997</v>
          </cell>
          <cell r="AA398">
            <v>715</v>
          </cell>
          <cell r="AB398">
            <v>9</v>
          </cell>
          <cell r="AC398">
            <v>0</v>
          </cell>
          <cell r="AD398">
            <v>0</v>
          </cell>
          <cell r="AE398">
            <v>0</v>
          </cell>
          <cell r="AF398">
            <v>0</v>
          </cell>
          <cell r="AG398">
            <v>177588</v>
          </cell>
          <cell r="AH398">
            <v>0</v>
          </cell>
          <cell r="AI398">
            <v>0</v>
          </cell>
          <cell r="AJ398">
            <v>177588</v>
          </cell>
          <cell r="AK398">
            <v>0</v>
          </cell>
          <cell r="AL398">
            <v>8442</v>
          </cell>
          <cell r="AM398">
            <v>186030</v>
          </cell>
          <cell r="AN398">
            <v>0</v>
          </cell>
          <cell r="AO398">
            <v>0</v>
          </cell>
          <cell r="AP398">
            <v>0</v>
          </cell>
          <cell r="AQ398">
            <v>0</v>
          </cell>
          <cell r="AR398">
            <v>186030</v>
          </cell>
          <cell r="AS398">
            <v>186030</v>
          </cell>
          <cell r="AT398">
            <v>715</v>
          </cell>
          <cell r="AU398">
            <v>0</v>
          </cell>
          <cell r="AV398">
            <v>0</v>
          </cell>
          <cell r="AW398">
            <v>0</v>
          </cell>
          <cell r="AX398">
            <v>0</v>
          </cell>
          <cell r="AY398">
            <v>0</v>
          </cell>
          <cell r="AZ398">
            <v>493357</v>
          </cell>
          <cell r="BI398">
            <v>0</v>
          </cell>
          <cell r="CA398">
            <v>715</v>
          </cell>
          <cell r="CB398">
            <v>736</v>
          </cell>
          <cell r="CC398" t="str">
            <v>MOUNT GREYLOCK</v>
          </cell>
          <cell r="CD398">
            <v>177588</v>
          </cell>
          <cell r="CE398">
            <v>171657</v>
          </cell>
          <cell r="CF398">
            <v>5931</v>
          </cell>
          <cell r="CG398">
            <v>13138.199999999999</v>
          </cell>
          <cell r="CH398">
            <v>0</v>
          </cell>
          <cell r="CI398">
            <v>0</v>
          </cell>
          <cell r="CJ398">
            <v>19069.199999999997</v>
          </cell>
          <cell r="CK398">
            <v>5930.4260748066426</v>
          </cell>
          <cell r="DA398">
            <v>715</v>
          </cell>
          <cell r="DB398" t="str">
            <v>MOUNT GREYLOCK</v>
          </cell>
          <cell r="DG398">
            <v>0</v>
          </cell>
          <cell r="DK398">
            <v>0</v>
          </cell>
          <cell r="DL398">
            <v>0</v>
          </cell>
          <cell r="DN398">
            <v>0</v>
          </cell>
          <cell r="DP398">
            <v>5931</v>
          </cell>
          <cell r="DQ398">
            <v>14373</v>
          </cell>
          <cell r="DR398">
            <v>-8442</v>
          </cell>
          <cell r="DT398">
            <v>0</v>
          </cell>
          <cell r="EB398" t="str">
            <v>fy19</v>
          </cell>
          <cell r="EC398">
            <v>-715</v>
          </cell>
        </row>
        <row r="399">
          <cell r="A399">
            <v>717</v>
          </cell>
          <cell r="B399">
            <v>734</v>
          </cell>
          <cell r="C399" t="str">
            <v>MOHAWK TRAIL</v>
          </cell>
          <cell r="D399">
            <v>39</v>
          </cell>
          <cell r="E399">
            <v>670812</v>
          </cell>
          <cell r="F399">
            <v>0</v>
          </cell>
          <cell r="G399">
            <v>36582</v>
          </cell>
          <cell r="H399">
            <v>707394</v>
          </cell>
          <cell r="J399">
            <v>36582</v>
          </cell>
          <cell r="K399">
            <v>65530.658179835264</v>
          </cell>
          <cell r="L399">
            <v>102112.65817983527</v>
          </cell>
          <cell r="N399">
            <v>605281.3418201647</v>
          </cell>
          <cell r="P399">
            <v>36582</v>
          </cell>
          <cell r="Q399">
            <v>0</v>
          </cell>
          <cell r="R399">
            <v>0</v>
          </cell>
          <cell r="S399">
            <v>0</v>
          </cell>
          <cell r="T399">
            <v>65530.658179835264</v>
          </cell>
          <cell r="U399">
            <v>102112.65817983527</v>
          </cell>
          <cell r="W399">
            <v>102119</v>
          </cell>
          <cell r="AA399">
            <v>717</v>
          </cell>
          <cell r="AB399">
            <v>39</v>
          </cell>
          <cell r="AC399">
            <v>0</v>
          </cell>
          <cell r="AD399">
            <v>0</v>
          </cell>
          <cell r="AE399">
            <v>0</v>
          </cell>
          <cell r="AF399">
            <v>0</v>
          </cell>
          <cell r="AG399">
            <v>670812</v>
          </cell>
          <cell r="AH399">
            <v>0</v>
          </cell>
          <cell r="AI399">
            <v>0</v>
          </cell>
          <cell r="AJ399">
            <v>670812</v>
          </cell>
          <cell r="AK399">
            <v>0</v>
          </cell>
          <cell r="AL399">
            <v>36582</v>
          </cell>
          <cell r="AM399">
            <v>707394</v>
          </cell>
          <cell r="AN399">
            <v>0</v>
          </cell>
          <cell r="AO399">
            <v>0</v>
          </cell>
          <cell r="AP399">
            <v>0</v>
          </cell>
          <cell r="AQ399">
            <v>0</v>
          </cell>
          <cell r="AR399">
            <v>707394</v>
          </cell>
          <cell r="AS399">
            <v>731328</v>
          </cell>
          <cell r="AT399">
            <v>717</v>
          </cell>
          <cell r="AU399">
            <v>0</v>
          </cell>
          <cell r="AV399">
            <v>0</v>
          </cell>
          <cell r="AW399">
            <v>0</v>
          </cell>
          <cell r="AX399">
            <v>0</v>
          </cell>
          <cell r="AY399">
            <v>0</v>
          </cell>
          <cell r="AZ399">
            <v>493357</v>
          </cell>
          <cell r="BI399">
            <v>0</v>
          </cell>
          <cell r="CA399">
            <v>717</v>
          </cell>
          <cell r="CB399">
            <v>734</v>
          </cell>
          <cell r="CC399" t="str">
            <v>MOHAWK TRAIL</v>
          </cell>
          <cell r="CD399">
            <v>670812</v>
          </cell>
          <cell r="CE399">
            <v>605275</v>
          </cell>
          <cell r="CF399">
            <v>65537</v>
          </cell>
          <cell r="CG399">
            <v>0</v>
          </cell>
          <cell r="CH399">
            <v>0</v>
          </cell>
          <cell r="CI399">
            <v>0</v>
          </cell>
          <cell r="CJ399">
            <v>65537</v>
          </cell>
          <cell r="CK399">
            <v>65530.658179835264</v>
          </cell>
          <cell r="DA399">
            <v>717</v>
          </cell>
          <cell r="DB399" t="str">
            <v>MOHAWK TRAIL</v>
          </cell>
          <cell r="DG399">
            <v>0</v>
          </cell>
          <cell r="DK399">
            <v>0</v>
          </cell>
          <cell r="DL399">
            <v>0</v>
          </cell>
          <cell r="DN399">
            <v>0</v>
          </cell>
          <cell r="DP399">
            <v>65537</v>
          </cell>
          <cell r="DQ399">
            <v>102119</v>
          </cell>
          <cell r="DR399">
            <v>-36582</v>
          </cell>
          <cell r="DT399">
            <v>0</v>
          </cell>
          <cell r="EC399">
            <v>-717</v>
          </cell>
        </row>
        <row r="400">
          <cell r="A400">
            <v>720</v>
          </cell>
          <cell r="B400">
            <v>737</v>
          </cell>
          <cell r="C400" t="str">
            <v>NARRAGANSETT</v>
          </cell>
          <cell r="D400">
            <v>13</v>
          </cell>
          <cell r="E400">
            <v>183230</v>
          </cell>
          <cell r="F400">
            <v>0</v>
          </cell>
          <cell r="G400">
            <v>12194</v>
          </cell>
          <cell r="H400">
            <v>195424</v>
          </cell>
          <cell r="J400">
            <v>12194</v>
          </cell>
          <cell r="K400">
            <v>53301.841640485196</v>
          </cell>
          <cell r="L400">
            <v>65495.841640485196</v>
          </cell>
          <cell r="N400">
            <v>129928.15835951481</v>
          </cell>
          <cell r="P400">
            <v>12194</v>
          </cell>
          <cell r="Q400">
            <v>0</v>
          </cell>
          <cell r="R400">
            <v>0</v>
          </cell>
          <cell r="S400">
            <v>0</v>
          </cell>
          <cell r="T400">
            <v>53301.841640485196</v>
          </cell>
          <cell r="U400">
            <v>65495.841640485196</v>
          </cell>
          <cell r="W400">
            <v>74252</v>
          </cell>
          <cell r="AA400">
            <v>720</v>
          </cell>
          <cell r="AB400">
            <v>13</v>
          </cell>
          <cell r="AC400">
            <v>0</v>
          </cell>
          <cell r="AD400">
            <v>0</v>
          </cell>
          <cell r="AE400">
            <v>0</v>
          </cell>
          <cell r="AF400">
            <v>0</v>
          </cell>
          <cell r="AG400">
            <v>183230</v>
          </cell>
          <cell r="AH400">
            <v>0</v>
          </cell>
          <cell r="AI400">
            <v>0</v>
          </cell>
          <cell r="AJ400">
            <v>183230</v>
          </cell>
          <cell r="AK400">
            <v>0</v>
          </cell>
          <cell r="AL400">
            <v>12194</v>
          </cell>
          <cell r="AM400">
            <v>195424</v>
          </cell>
          <cell r="AN400">
            <v>0</v>
          </cell>
          <cell r="AO400">
            <v>0</v>
          </cell>
          <cell r="AP400">
            <v>0</v>
          </cell>
          <cell r="AQ400">
            <v>0</v>
          </cell>
          <cell r="AR400">
            <v>195424</v>
          </cell>
          <cell r="AS400">
            <v>193376.11000000002</v>
          </cell>
          <cell r="AT400">
            <v>720</v>
          </cell>
          <cell r="AU400">
            <v>0</v>
          </cell>
          <cell r="AV400">
            <v>0</v>
          </cell>
          <cell r="AW400">
            <v>0</v>
          </cell>
          <cell r="AX400">
            <v>0</v>
          </cell>
          <cell r="AY400">
            <v>0</v>
          </cell>
          <cell r="AZ400">
            <v>493357</v>
          </cell>
          <cell r="BI400">
            <v>0</v>
          </cell>
          <cell r="CA400">
            <v>720</v>
          </cell>
          <cell r="CB400">
            <v>737</v>
          </cell>
          <cell r="CC400" t="str">
            <v>NARRAGANSETT</v>
          </cell>
          <cell r="CD400">
            <v>183230</v>
          </cell>
          <cell r="CE400">
            <v>129923</v>
          </cell>
          <cell r="CF400">
            <v>53307</v>
          </cell>
          <cell r="CG400">
            <v>8751</v>
          </cell>
          <cell r="CH400">
            <v>0</v>
          </cell>
          <cell r="CI400">
            <v>0</v>
          </cell>
          <cell r="CJ400">
            <v>62058</v>
          </cell>
          <cell r="CK400">
            <v>53301.841640485196</v>
          </cell>
          <cell r="DA400">
            <v>720</v>
          </cell>
          <cell r="DB400" t="str">
            <v>NARRAGANSETT</v>
          </cell>
          <cell r="DG400">
            <v>0</v>
          </cell>
          <cell r="DK400">
            <v>0</v>
          </cell>
          <cell r="DL400">
            <v>0</v>
          </cell>
          <cell r="DN400">
            <v>0</v>
          </cell>
          <cell r="DP400">
            <v>53307</v>
          </cell>
          <cell r="DQ400">
            <v>65501</v>
          </cell>
          <cell r="DR400">
            <v>-12194</v>
          </cell>
          <cell r="DT400">
            <v>0</v>
          </cell>
          <cell r="EC400">
            <v>-720</v>
          </cell>
        </row>
        <row r="401">
          <cell r="A401">
            <v>725</v>
          </cell>
          <cell r="B401">
            <v>738</v>
          </cell>
          <cell r="C401" t="str">
            <v>NASHOBA</v>
          </cell>
          <cell r="D401">
            <v>36</v>
          </cell>
          <cell r="E401">
            <v>531160</v>
          </cell>
          <cell r="F401">
            <v>0</v>
          </cell>
          <cell r="G401">
            <v>33768</v>
          </cell>
          <cell r="H401">
            <v>564928</v>
          </cell>
          <cell r="J401">
            <v>33768</v>
          </cell>
          <cell r="K401">
            <v>60580.137273349392</v>
          </cell>
          <cell r="L401">
            <v>94348.137273349392</v>
          </cell>
          <cell r="N401">
            <v>470579.86272665061</v>
          </cell>
          <cell r="P401">
            <v>33768</v>
          </cell>
          <cell r="Q401">
            <v>0</v>
          </cell>
          <cell r="R401">
            <v>0</v>
          </cell>
          <cell r="S401">
            <v>0</v>
          </cell>
          <cell r="T401">
            <v>60580.137273349392</v>
          </cell>
          <cell r="U401">
            <v>94348.137273349392</v>
          </cell>
          <cell r="W401">
            <v>122553.60000000001</v>
          </cell>
          <cell r="AA401">
            <v>725</v>
          </cell>
          <cell r="AB401">
            <v>36</v>
          </cell>
          <cell r="AC401">
            <v>0</v>
          </cell>
          <cell r="AD401">
            <v>0</v>
          </cell>
          <cell r="AE401">
            <v>0</v>
          </cell>
          <cell r="AF401">
            <v>0</v>
          </cell>
          <cell r="AG401">
            <v>531160</v>
          </cell>
          <cell r="AH401">
            <v>0</v>
          </cell>
          <cell r="AI401">
            <v>0</v>
          </cell>
          <cell r="AJ401">
            <v>531160</v>
          </cell>
          <cell r="AK401">
            <v>0</v>
          </cell>
          <cell r="AL401">
            <v>33768</v>
          </cell>
          <cell r="AM401">
            <v>564928</v>
          </cell>
          <cell r="AN401">
            <v>0</v>
          </cell>
          <cell r="AO401">
            <v>0</v>
          </cell>
          <cell r="AP401">
            <v>0</v>
          </cell>
          <cell r="AQ401">
            <v>0</v>
          </cell>
          <cell r="AR401">
            <v>564928</v>
          </cell>
          <cell r="AS401">
            <v>562727.63025494653</v>
          </cell>
          <cell r="AT401">
            <v>725</v>
          </cell>
          <cell r="AU401">
            <v>0</v>
          </cell>
          <cell r="AV401">
            <v>0</v>
          </cell>
          <cell r="AW401">
            <v>0</v>
          </cell>
          <cell r="AX401">
            <v>0</v>
          </cell>
          <cell r="AY401">
            <v>0</v>
          </cell>
          <cell r="AZ401">
            <v>493357</v>
          </cell>
          <cell r="BI401">
            <v>0</v>
          </cell>
          <cell r="CA401">
            <v>725</v>
          </cell>
          <cell r="CB401">
            <v>738</v>
          </cell>
          <cell r="CC401" t="str">
            <v>NASHOBA</v>
          </cell>
          <cell r="CD401">
            <v>531160</v>
          </cell>
          <cell r="CE401">
            <v>470574</v>
          </cell>
          <cell r="CF401">
            <v>60586</v>
          </cell>
          <cell r="CG401">
            <v>21718.799999999999</v>
          </cell>
          <cell r="CH401">
            <v>6480.8</v>
          </cell>
          <cell r="CI401">
            <v>0</v>
          </cell>
          <cell r="CJ401">
            <v>88785.600000000006</v>
          </cell>
          <cell r="CK401">
            <v>60580.137273349392</v>
          </cell>
          <cell r="DA401">
            <v>725</v>
          </cell>
          <cell r="DB401" t="str">
            <v>NASHOBA</v>
          </cell>
          <cell r="DG401">
            <v>0</v>
          </cell>
          <cell r="DK401">
            <v>0</v>
          </cell>
          <cell r="DL401">
            <v>0</v>
          </cell>
          <cell r="DN401">
            <v>0</v>
          </cell>
          <cell r="DP401">
            <v>60586</v>
          </cell>
          <cell r="DQ401">
            <v>94354</v>
          </cell>
          <cell r="DR401">
            <v>-33768</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T402">
            <v>728</v>
          </cell>
          <cell r="AU402">
            <v>0</v>
          </cell>
          <cell r="AV402">
            <v>0</v>
          </cell>
          <cell r="AW402">
            <v>0</v>
          </cell>
          <cell r="AX402">
            <v>0</v>
          </cell>
          <cell r="AY402">
            <v>0</v>
          </cell>
          <cell r="AZ402">
            <v>493357</v>
          </cell>
          <cell r="BI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6</v>
          </cell>
          <cell r="E403">
            <v>101279</v>
          </cell>
          <cell r="F403">
            <v>0</v>
          </cell>
          <cell r="G403">
            <v>5628</v>
          </cell>
          <cell r="H403">
            <v>106907</v>
          </cell>
          <cell r="J403">
            <v>5628</v>
          </cell>
          <cell r="K403">
            <v>0</v>
          </cell>
          <cell r="L403">
            <v>5628</v>
          </cell>
          <cell r="N403">
            <v>101279</v>
          </cell>
          <cell r="P403">
            <v>5628</v>
          </cell>
          <cell r="Q403">
            <v>0</v>
          </cell>
          <cell r="R403">
            <v>0</v>
          </cell>
          <cell r="S403">
            <v>0</v>
          </cell>
          <cell r="T403">
            <v>0</v>
          </cell>
          <cell r="U403">
            <v>5628</v>
          </cell>
          <cell r="W403">
            <v>10085.4</v>
          </cell>
          <cell r="AA403">
            <v>730</v>
          </cell>
          <cell r="AB403">
            <v>6</v>
          </cell>
          <cell r="AC403">
            <v>0</v>
          </cell>
          <cell r="AD403">
            <v>0</v>
          </cell>
          <cell r="AE403">
            <v>0</v>
          </cell>
          <cell r="AF403">
            <v>0</v>
          </cell>
          <cell r="AG403">
            <v>101279</v>
          </cell>
          <cell r="AH403">
            <v>0</v>
          </cell>
          <cell r="AI403">
            <v>0</v>
          </cell>
          <cell r="AJ403">
            <v>101279</v>
          </cell>
          <cell r="AK403">
            <v>0</v>
          </cell>
          <cell r="AL403">
            <v>5628</v>
          </cell>
          <cell r="AM403">
            <v>106907</v>
          </cell>
          <cell r="AN403">
            <v>0</v>
          </cell>
          <cell r="AO403">
            <v>0</v>
          </cell>
          <cell r="AP403">
            <v>0</v>
          </cell>
          <cell r="AQ403">
            <v>0</v>
          </cell>
          <cell r="AR403">
            <v>106907</v>
          </cell>
          <cell r="AS403">
            <v>106881.2889721567</v>
          </cell>
          <cell r="AT403">
            <v>730</v>
          </cell>
          <cell r="AU403">
            <v>0</v>
          </cell>
          <cell r="AV403">
            <v>0</v>
          </cell>
          <cell r="AW403">
            <v>0</v>
          </cell>
          <cell r="AX403">
            <v>0</v>
          </cell>
          <cell r="AY403">
            <v>0</v>
          </cell>
          <cell r="AZ403">
            <v>493357</v>
          </cell>
          <cell r="BI403">
            <v>0</v>
          </cell>
          <cell r="CA403">
            <v>730</v>
          </cell>
          <cell r="CB403">
            <v>741</v>
          </cell>
          <cell r="CC403" t="str">
            <v>NORTHBORO SOUTHBORO</v>
          </cell>
          <cell r="CD403">
            <v>101279</v>
          </cell>
          <cell r="CE403">
            <v>138512</v>
          </cell>
          <cell r="CF403">
            <v>0</v>
          </cell>
          <cell r="CG403">
            <v>4457.3999999999996</v>
          </cell>
          <cell r="CH403">
            <v>0</v>
          </cell>
          <cell r="CI403">
            <v>0</v>
          </cell>
          <cell r="CJ403">
            <v>4457.3999999999996</v>
          </cell>
          <cell r="CK403">
            <v>0</v>
          </cell>
          <cell r="DA403">
            <v>730</v>
          </cell>
          <cell r="DB403" t="str">
            <v>NORTHBORO SOUTHBORO</v>
          </cell>
          <cell r="DG403">
            <v>0</v>
          </cell>
          <cell r="DK403">
            <v>0</v>
          </cell>
          <cell r="DL403">
            <v>0</v>
          </cell>
          <cell r="DN403">
            <v>0</v>
          </cell>
          <cell r="DP403">
            <v>0</v>
          </cell>
          <cell r="DQ403">
            <v>0</v>
          </cell>
          <cell r="DR403">
            <v>0</v>
          </cell>
          <cell r="DT403">
            <v>0</v>
          </cell>
          <cell r="EC403">
            <v>-730</v>
          </cell>
        </row>
        <row r="404">
          <cell r="A404">
            <v>735</v>
          </cell>
          <cell r="B404">
            <v>740</v>
          </cell>
          <cell r="C404" t="str">
            <v>NORTH MIDDLESEX</v>
          </cell>
          <cell r="D404">
            <v>55</v>
          </cell>
          <cell r="E404">
            <v>896045</v>
          </cell>
          <cell r="F404">
            <v>0</v>
          </cell>
          <cell r="G404">
            <v>51590</v>
          </cell>
          <cell r="H404">
            <v>947635</v>
          </cell>
          <cell r="J404">
            <v>51590</v>
          </cell>
          <cell r="K404">
            <v>12581.782380592142</v>
          </cell>
          <cell r="L404">
            <v>64171.782380592143</v>
          </cell>
          <cell r="N404">
            <v>883463.21761940781</v>
          </cell>
          <cell r="P404">
            <v>51590</v>
          </cell>
          <cell r="Q404">
            <v>0</v>
          </cell>
          <cell r="R404">
            <v>0</v>
          </cell>
          <cell r="S404">
            <v>0</v>
          </cell>
          <cell r="T404">
            <v>12581.782380592142</v>
          </cell>
          <cell r="U404">
            <v>64171.782380592143</v>
          </cell>
          <cell r="W404">
            <v>97364.4</v>
          </cell>
          <cell r="AA404">
            <v>735</v>
          </cell>
          <cell r="AB404">
            <v>55</v>
          </cell>
          <cell r="AC404">
            <v>0</v>
          </cell>
          <cell r="AD404">
            <v>0</v>
          </cell>
          <cell r="AE404">
            <v>0</v>
          </cell>
          <cell r="AF404">
            <v>0</v>
          </cell>
          <cell r="AG404">
            <v>896045</v>
          </cell>
          <cell r="AH404">
            <v>0</v>
          </cell>
          <cell r="AI404">
            <v>0</v>
          </cell>
          <cell r="AJ404">
            <v>896045</v>
          </cell>
          <cell r="AK404">
            <v>0</v>
          </cell>
          <cell r="AL404">
            <v>51590</v>
          </cell>
          <cell r="AM404">
            <v>947635</v>
          </cell>
          <cell r="AN404">
            <v>0</v>
          </cell>
          <cell r="AO404">
            <v>0</v>
          </cell>
          <cell r="AP404">
            <v>0</v>
          </cell>
          <cell r="AQ404">
            <v>0</v>
          </cell>
          <cell r="AR404">
            <v>947635</v>
          </cell>
          <cell r="AS404">
            <v>934638.85619960504</v>
          </cell>
          <cell r="AT404">
            <v>735</v>
          </cell>
          <cell r="AU404">
            <v>0</v>
          </cell>
          <cell r="AV404">
            <v>0</v>
          </cell>
          <cell r="AW404">
            <v>0</v>
          </cell>
          <cell r="AX404">
            <v>0</v>
          </cell>
          <cell r="AY404">
            <v>0</v>
          </cell>
          <cell r="AZ404">
            <v>493357</v>
          </cell>
          <cell r="BI404">
            <v>0</v>
          </cell>
          <cell r="CA404">
            <v>735</v>
          </cell>
          <cell r="CB404">
            <v>740</v>
          </cell>
          <cell r="CC404" t="str">
            <v>NORTH MIDDLESEX</v>
          </cell>
          <cell r="CD404">
            <v>896045</v>
          </cell>
          <cell r="CE404">
            <v>883462</v>
          </cell>
          <cell r="CF404">
            <v>12583</v>
          </cell>
          <cell r="CG404">
            <v>33191.4</v>
          </cell>
          <cell r="CH404">
            <v>0</v>
          </cell>
          <cell r="CI404">
            <v>0</v>
          </cell>
          <cell r="CJ404">
            <v>45774.400000000001</v>
          </cell>
          <cell r="CK404">
            <v>12581.782380592142</v>
          </cell>
          <cell r="DA404">
            <v>735</v>
          </cell>
          <cell r="DB404" t="str">
            <v>NORTH MIDDLESEX</v>
          </cell>
          <cell r="DG404">
            <v>0</v>
          </cell>
          <cell r="DK404">
            <v>0</v>
          </cell>
          <cell r="DL404">
            <v>0</v>
          </cell>
          <cell r="DN404">
            <v>0</v>
          </cell>
          <cell r="DP404">
            <v>12583</v>
          </cell>
          <cell r="DQ404">
            <v>64173</v>
          </cell>
          <cell r="DR404">
            <v>-51590</v>
          </cell>
          <cell r="DT404">
            <v>0</v>
          </cell>
          <cell r="EC404">
            <v>-735</v>
          </cell>
        </row>
        <row r="405">
          <cell r="A405">
            <v>740</v>
          </cell>
          <cell r="B405">
            <v>745</v>
          </cell>
          <cell r="C405" t="str">
            <v>OLD ROCHESTER</v>
          </cell>
          <cell r="D405">
            <v>8</v>
          </cell>
          <cell r="E405">
            <v>155684</v>
          </cell>
          <cell r="F405">
            <v>0</v>
          </cell>
          <cell r="G405">
            <v>7504</v>
          </cell>
          <cell r="H405">
            <v>163188</v>
          </cell>
          <cell r="J405">
            <v>7504</v>
          </cell>
          <cell r="K405">
            <v>59417.249813393209</v>
          </cell>
          <cell r="L405">
            <v>66921.249813393209</v>
          </cell>
          <cell r="N405">
            <v>96266.750186606791</v>
          </cell>
          <cell r="P405">
            <v>7504</v>
          </cell>
          <cell r="Q405">
            <v>0</v>
          </cell>
          <cell r="R405">
            <v>0</v>
          </cell>
          <cell r="S405">
            <v>0</v>
          </cell>
          <cell r="T405">
            <v>59417.249813393209</v>
          </cell>
          <cell r="U405">
            <v>66921.249813393209</v>
          </cell>
          <cell r="W405">
            <v>116017.59999999999</v>
          </cell>
          <cell r="AA405">
            <v>740</v>
          </cell>
          <cell r="AB405">
            <v>8</v>
          </cell>
          <cell r="AC405">
            <v>0</v>
          </cell>
          <cell r="AD405">
            <v>0</v>
          </cell>
          <cell r="AE405">
            <v>0</v>
          </cell>
          <cell r="AF405">
            <v>0</v>
          </cell>
          <cell r="AG405">
            <v>155684</v>
          </cell>
          <cell r="AH405">
            <v>0</v>
          </cell>
          <cell r="AI405">
            <v>0</v>
          </cell>
          <cell r="AJ405">
            <v>155684</v>
          </cell>
          <cell r="AK405">
            <v>0</v>
          </cell>
          <cell r="AL405">
            <v>7504</v>
          </cell>
          <cell r="AM405">
            <v>163188</v>
          </cell>
          <cell r="AN405">
            <v>0</v>
          </cell>
          <cell r="AO405">
            <v>0</v>
          </cell>
          <cell r="AP405">
            <v>0</v>
          </cell>
          <cell r="AQ405">
            <v>0</v>
          </cell>
          <cell r="AR405">
            <v>163188</v>
          </cell>
          <cell r="AS405">
            <v>162577.89839437674</v>
          </cell>
          <cell r="AT405">
            <v>740</v>
          </cell>
          <cell r="AU405">
            <v>0</v>
          </cell>
          <cell r="AV405">
            <v>0</v>
          </cell>
          <cell r="AW405">
            <v>0</v>
          </cell>
          <cell r="AX405">
            <v>0</v>
          </cell>
          <cell r="AY405">
            <v>0</v>
          </cell>
          <cell r="AZ405">
            <v>493357</v>
          </cell>
          <cell r="BI405">
            <v>0</v>
          </cell>
          <cell r="CA405">
            <v>740</v>
          </cell>
          <cell r="CB405">
            <v>745</v>
          </cell>
          <cell r="CC405" t="str">
            <v>OLD ROCHESTER</v>
          </cell>
          <cell r="CD405">
            <v>155684</v>
          </cell>
          <cell r="CE405">
            <v>96261</v>
          </cell>
          <cell r="CF405">
            <v>59423</v>
          </cell>
          <cell r="CG405">
            <v>34205.4</v>
          </cell>
          <cell r="CH405">
            <v>14885.2</v>
          </cell>
          <cell r="CI405">
            <v>0</v>
          </cell>
          <cell r="CJ405">
            <v>108513.59999999999</v>
          </cell>
          <cell r="CK405">
            <v>59417.249813393209</v>
          </cell>
          <cell r="DA405">
            <v>740</v>
          </cell>
          <cell r="DB405" t="str">
            <v>OLD ROCHESTER</v>
          </cell>
          <cell r="DG405">
            <v>0</v>
          </cell>
          <cell r="DK405">
            <v>0</v>
          </cell>
          <cell r="DL405">
            <v>0</v>
          </cell>
          <cell r="DN405">
            <v>0</v>
          </cell>
          <cell r="DP405">
            <v>59423</v>
          </cell>
          <cell r="DQ405">
            <v>66927</v>
          </cell>
          <cell r="DR405">
            <v>-7504</v>
          </cell>
          <cell r="DT405">
            <v>0</v>
          </cell>
          <cell r="EC405">
            <v>-740</v>
          </cell>
        </row>
        <row r="406">
          <cell r="A406">
            <v>745</v>
          </cell>
          <cell r="B406">
            <v>746</v>
          </cell>
          <cell r="C406" t="str">
            <v>PENTUCKET</v>
          </cell>
          <cell r="D406">
            <v>27</v>
          </cell>
          <cell r="E406">
            <v>384042</v>
          </cell>
          <cell r="F406">
            <v>0</v>
          </cell>
          <cell r="G406">
            <v>25326</v>
          </cell>
          <cell r="H406">
            <v>409368</v>
          </cell>
          <cell r="J406">
            <v>25326</v>
          </cell>
          <cell r="K406">
            <v>0</v>
          </cell>
          <cell r="L406">
            <v>25326</v>
          </cell>
          <cell r="N406">
            <v>384042</v>
          </cell>
          <cell r="P406">
            <v>25326</v>
          </cell>
          <cell r="Q406">
            <v>0</v>
          </cell>
          <cell r="R406">
            <v>0</v>
          </cell>
          <cell r="S406">
            <v>0</v>
          </cell>
          <cell r="T406">
            <v>0</v>
          </cell>
          <cell r="U406">
            <v>25326</v>
          </cell>
          <cell r="W406">
            <v>127214.20000000001</v>
          </cell>
          <cell r="AA406">
            <v>745</v>
          </cell>
          <cell r="AB406">
            <v>27</v>
          </cell>
          <cell r="AC406">
            <v>0</v>
          </cell>
          <cell r="AD406">
            <v>0</v>
          </cell>
          <cell r="AE406">
            <v>0</v>
          </cell>
          <cell r="AF406">
            <v>0</v>
          </cell>
          <cell r="AG406">
            <v>384042</v>
          </cell>
          <cell r="AH406">
            <v>0</v>
          </cell>
          <cell r="AI406">
            <v>0</v>
          </cell>
          <cell r="AJ406">
            <v>384042</v>
          </cell>
          <cell r="AK406">
            <v>0</v>
          </cell>
          <cell r="AL406">
            <v>25326</v>
          </cell>
          <cell r="AM406">
            <v>409368</v>
          </cell>
          <cell r="AN406">
            <v>0</v>
          </cell>
          <cell r="AO406">
            <v>0</v>
          </cell>
          <cell r="AP406">
            <v>0</v>
          </cell>
          <cell r="AQ406">
            <v>0</v>
          </cell>
          <cell r="AR406">
            <v>409368</v>
          </cell>
          <cell r="AS406">
            <v>403568.4</v>
          </cell>
          <cell r="AT406">
            <v>745</v>
          </cell>
          <cell r="AU406">
            <v>0</v>
          </cell>
          <cell r="AV406">
            <v>0</v>
          </cell>
          <cell r="AW406">
            <v>0</v>
          </cell>
          <cell r="AX406">
            <v>0</v>
          </cell>
          <cell r="AY406">
            <v>0</v>
          </cell>
          <cell r="AZ406">
            <v>493357</v>
          </cell>
          <cell r="BI406">
            <v>0</v>
          </cell>
          <cell r="CA406">
            <v>745</v>
          </cell>
          <cell r="CB406">
            <v>746</v>
          </cell>
          <cell r="CC406" t="str">
            <v>PENTUCKET</v>
          </cell>
          <cell r="CD406">
            <v>384042</v>
          </cell>
          <cell r="CE406">
            <v>500077</v>
          </cell>
          <cell r="CF406">
            <v>0</v>
          </cell>
          <cell r="CG406">
            <v>62937</v>
          </cell>
          <cell r="CH406">
            <v>38951.200000000004</v>
          </cell>
          <cell r="CI406">
            <v>0</v>
          </cell>
          <cell r="CJ406">
            <v>101888.20000000001</v>
          </cell>
          <cell r="CK406">
            <v>0</v>
          </cell>
          <cell r="DA406">
            <v>745</v>
          </cell>
          <cell r="DB406" t="str">
            <v>PENTUCKET</v>
          </cell>
          <cell r="DG406">
            <v>0</v>
          </cell>
          <cell r="DK406">
            <v>0</v>
          </cell>
          <cell r="DL406">
            <v>0</v>
          </cell>
          <cell r="DN406">
            <v>0</v>
          </cell>
          <cell r="DP406">
            <v>0</v>
          </cell>
          <cell r="DQ406">
            <v>0</v>
          </cell>
          <cell r="DR406">
            <v>0</v>
          </cell>
          <cell r="DT406">
            <v>0</v>
          </cell>
          <cell r="EC406">
            <v>-745</v>
          </cell>
        </row>
        <row r="407">
          <cell r="A407">
            <v>750</v>
          </cell>
          <cell r="B407">
            <v>747</v>
          </cell>
          <cell r="C407" t="str">
            <v>PIONEER</v>
          </cell>
          <cell r="D407">
            <v>27</v>
          </cell>
          <cell r="E407">
            <v>508584</v>
          </cell>
          <cell r="F407">
            <v>0</v>
          </cell>
          <cell r="G407">
            <v>25326</v>
          </cell>
          <cell r="H407">
            <v>533910</v>
          </cell>
          <cell r="J407">
            <v>25326</v>
          </cell>
          <cell r="K407">
            <v>58235.364192010398</v>
          </cell>
          <cell r="L407">
            <v>83561.364192010398</v>
          </cell>
          <cell r="N407">
            <v>450348.63580798963</v>
          </cell>
          <cell r="P407">
            <v>25326</v>
          </cell>
          <cell r="Q407">
            <v>0</v>
          </cell>
          <cell r="R407">
            <v>0</v>
          </cell>
          <cell r="S407">
            <v>0</v>
          </cell>
          <cell r="T407">
            <v>58235.364192010398</v>
          </cell>
          <cell r="U407">
            <v>83561.364192010398</v>
          </cell>
          <cell r="W407">
            <v>129703.6</v>
          </cell>
          <cell r="AA407">
            <v>750</v>
          </cell>
          <cell r="AB407">
            <v>27</v>
          </cell>
          <cell r="AC407">
            <v>0</v>
          </cell>
          <cell r="AD407">
            <v>0</v>
          </cell>
          <cell r="AE407">
            <v>0</v>
          </cell>
          <cell r="AF407">
            <v>0</v>
          </cell>
          <cell r="AG407">
            <v>508584</v>
          </cell>
          <cell r="AH407">
            <v>0</v>
          </cell>
          <cell r="AI407">
            <v>0</v>
          </cell>
          <cell r="AJ407">
            <v>508584</v>
          </cell>
          <cell r="AK407">
            <v>0</v>
          </cell>
          <cell r="AL407">
            <v>25326</v>
          </cell>
          <cell r="AM407">
            <v>533910</v>
          </cell>
          <cell r="AN407">
            <v>0</v>
          </cell>
          <cell r="AO407">
            <v>0</v>
          </cell>
          <cell r="AP407">
            <v>0</v>
          </cell>
          <cell r="AQ407">
            <v>0</v>
          </cell>
          <cell r="AR407">
            <v>533910</v>
          </cell>
          <cell r="AS407">
            <v>534042</v>
          </cell>
          <cell r="AT407">
            <v>750</v>
          </cell>
          <cell r="AU407">
            <v>0</v>
          </cell>
          <cell r="AV407">
            <v>0</v>
          </cell>
          <cell r="AW407">
            <v>0</v>
          </cell>
          <cell r="AX407">
            <v>0</v>
          </cell>
          <cell r="AY407">
            <v>0</v>
          </cell>
          <cell r="AZ407">
            <v>493357</v>
          </cell>
          <cell r="BI407">
            <v>0</v>
          </cell>
          <cell r="CA407">
            <v>750</v>
          </cell>
          <cell r="CB407">
            <v>747</v>
          </cell>
          <cell r="CC407" t="str">
            <v>PIONEER</v>
          </cell>
          <cell r="CD407">
            <v>508584</v>
          </cell>
          <cell r="CE407">
            <v>450343</v>
          </cell>
          <cell r="CF407">
            <v>58241</v>
          </cell>
          <cell r="CG407">
            <v>29830.199999999997</v>
          </cell>
          <cell r="CH407">
            <v>16306.400000000001</v>
          </cell>
          <cell r="CI407">
            <v>0</v>
          </cell>
          <cell r="CJ407">
            <v>104377.60000000001</v>
          </cell>
          <cell r="CK407">
            <v>58235.364192010398</v>
          </cell>
          <cell r="DA407">
            <v>750</v>
          </cell>
          <cell r="DB407" t="str">
            <v>PIONEER</v>
          </cell>
          <cell r="DG407">
            <v>0</v>
          </cell>
          <cell r="DK407">
            <v>0</v>
          </cell>
          <cell r="DL407">
            <v>0</v>
          </cell>
          <cell r="DN407">
            <v>0</v>
          </cell>
          <cell r="DP407">
            <v>58241</v>
          </cell>
          <cell r="DQ407">
            <v>83567</v>
          </cell>
          <cell r="DR407">
            <v>-25326</v>
          </cell>
          <cell r="DT407">
            <v>0</v>
          </cell>
          <cell r="EC407">
            <v>-750</v>
          </cell>
        </row>
        <row r="408">
          <cell r="A408">
            <v>753</v>
          </cell>
          <cell r="B408">
            <v>749</v>
          </cell>
          <cell r="C408" t="str">
            <v>QUABBIN</v>
          </cell>
          <cell r="D408">
            <v>11</v>
          </cell>
          <cell r="E408">
            <v>175099</v>
          </cell>
          <cell r="F408">
            <v>0</v>
          </cell>
          <cell r="G408">
            <v>10318</v>
          </cell>
          <cell r="H408">
            <v>185417</v>
          </cell>
          <cell r="J408">
            <v>10318</v>
          </cell>
          <cell r="K408">
            <v>0</v>
          </cell>
          <cell r="L408">
            <v>10318</v>
          </cell>
          <cell r="N408">
            <v>175099</v>
          </cell>
          <cell r="P408">
            <v>10318</v>
          </cell>
          <cell r="Q408">
            <v>0</v>
          </cell>
          <cell r="R408">
            <v>0</v>
          </cell>
          <cell r="S408">
            <v>0</v>
          </cell>
          <cell r="T408">
            <v>0</v>
          </cell>
          <cell r="U408">
            <v>10318</v>
          </cell>
          <cell r="W408">
            <v>27621.600000000002</v>
          </cell>
          <cell r="AA408">
            <v>753</v>
          </cell>
          <cell r="AB408">
            <v>11</v>
          </cell>
          <cell r="AC408">
            <v>0</v>
          </cell>
          <cell r="AD408">
            <v>0</v>
          </cell>
          <cell r="AE408">
            <v>0</v>
          </cell>
          <cell r="AF408">
            <v>0</v>
          </cell>
          <cell r="AG408">
            <v>175099</v>
          </cell>
          <cell r="AH408">
            <v>0</v>
          </cell>
          <cell r="AI408">
            <v>0</v>
          </cell>
          <cell r="AJ408">
            <v>175099</v>
          </cell>
          <cell r="AK408">
            <v>0</v>
          </cell>
          <cell r="AL408">
            <v>10318</v>
          </cell>
          <cell r="AM408">
            <v>185417</v>
          </cell>
          <cell r="AN408">
            <v>0</v>
          </cell>
          <cell r="AO408">
            <v>0</v>
          </cell>
          <cell r="AP408">
            <v>0</v>
          </cell>
          <cell r="AQ408">
            <v>0</v>
          </cell>
          <cell r="AR408">
            <v>185417</v>
          </cell>
          <cell r="AS408">
            <v>183264.8</v>
          </cell>
          <cell r="AT408">
            <v>753</v>
          </cell>
          <cell r="AU408">
            <v>0</v>
          </cell>
          <cell r="AV408">
            <v>0</v>
          </cell>
          <cell r="AW408">
            <v>0</v>
          </cell>
          <cell r="AX408">
            <v>0</v>
          </cell>
          <cell r="AY408">
            <v>0</v>
          </cell>
          <cell r="AZ408">
            <v>493357</v>
          </cell>
          <cell r="BI408">
            <v>0</v>
          </cell>
          <cell r="CA408">
            <v>753</v>
          </cell>
          <cell r="CB408">
            <v>749</v>
          </cell>
          <cell r="CC408" t="str">
            <v>QUABBIN</v>
          </cell>
          <cell r="CD408">
            <v>175099</v>
          </cell>
          <cell r="CE408">
            <v>189958</v>
          </cell>
          <cell r="CF408">
            <v>0</v>
          </cell>
          <cell r="CG408">
            <v>0</v>
          </cell>
          <cell r="CH408">
            <v>17303.600000000002</v>
          </cell>
          <cell r="CI408">
            <v>0</v>
          </cell>
          <cell r="CJ408">
            <v>17303.600000000002</v>
          </cell>
          <cell r="CK408">
            <v>0</v>
          </cell>
          <cell r="DA408">
            <v>753</v>
          </cell>
          <cell r="DB408" t="str">
            <v>QUABBIN</v>
          </cell>
          <cell r="DG408">
            <v>0</v>
          </cell>
          <cell r="DK408">
            <v>0</v>
          </cell>
          <cell r="DL408">
            <v>0</v>
          </cell>
          <cell r="DN408">
            <v>0</v>
          </cell>
          <cell r="DP408">
            <v>0</v>
          </cell>
          <cell r="DQ408">
            <v>0</v>
          </cell>
          <cell r="DR408">
            <v>0</v>
          </cell>
          <cell r="DT408">
            <v>0</v>
          </cell>
          <cell r="EC408">
            <v>-753</v>
          </cell>
        </row>
        <row r="409">
          <cell r="A409">
            <v>755</v>
          </cell>
          <cell r="B409">
            <v>730</v>
          </cell>
          <cell r="C409" t="str">
            <v>RALPH C MAHAR</v>
          </cell>
          <cell r="D409">
            <v>14</v>
          </cell>
          <cell r="E409">
            <v>246882</v>
          </cell>
          <cell r="F409">
            <v>0</v>
          </cell>
          <cell r="G409">
            <v>13132</v>
          </cell>
          <cell r="H409">
            <v>260014</v>
          </cell>
          <cell r="J409">
            <v>13132</v>
          </cell>
          <cell r="K409">
            <v>57463.43889614955</v>
          </cell>
          <cell r="L409">
            <v>70595.438896149542</v>
          </cell>
          <cell r="N409">
            <v>189418.56110385046</v>
          </cell>
          <cell r="P409">
            <v>13132</v>
          </cell>
          <cell r="Q409">
            <v>0</v>
          </cell>
          <cell r="R409">
            <v>0</v>
          </cell>
          <cell r="S409">
            <v>0</v>
          </cell>
          <cell r="T409">
            <v>57463.43889614955</v>
          </cell>
          <cell r="U409">
            <v>70595.438896149542</v>
          </cell>
          <cell r="W409">
            <v>101334.2</v>
          </cell>
          <cell r="AA409">
            <v>755</v>
          </cell>
          <cell r="AB409">
            <v>14</v>
          </cell>
          <cell r="AC409">
            <v>0</v>
          </cell>
          <cell r="AD409">
            <v>0</v>
          </cell>
          <cell r="AE409">
            <v>0</v>
          </cell>
          <cell r="AF409">
            <v>0</v>
          </cell>
          <cell r="AG409">
            <v>246882</v>
          </cell>
          <cell r="AH409">
            <v>0</v>
          </cell>
          <cell r="AI409">
            <v>0</v>
          </cell>
          <cell r="AJ409">
            <v>246882</v>
          </cell>
          <cell r="AK409">
            <v>0</v>
          </cell>
          <cell r="AL409">
            <v>13132</v>
          </cell>
          <cell r="AM409">
            <v>260014</v>
          </cell>
          <cell r="AN409">
            <v>0</v>
          </cell>
          <cell r="AO409">
            <v>0</v>
          </cell>
          <cell r="AP409">
            <v>0</v>
          </cell>
          <cell r="AQ409">
            <v>0</v>
          </cell>
          <cell r="AR409">
            <v>260014</v>
          </cell>
          <cell r="AS409">
            <v>256610.09999999995</v>
          </cell>
          <cell r="AT409">
            <v>755</v>
          </cell>
          <cell r="AU409">
            <v>0</v>
          </cell>
          <cell r="AV409">
            <v>0</v>
          </cell>
          <cell r="AW409">
            <v>0</v>
          </cell>
          <cell r="AX409">
            <v>0</v>
          </cell>
          <cell r="AY409">
            <v>0</v>
          </cell>
          <cell r="AZ409">
            <v>493357</v>
          </cell>
          <cell r="BI409">
            <v>0</v>
          </cell>
          <cell r="CA409">
            <v>755</v>
          </cell>
          <cell r="CB409">
            <v>730</v>
          </cell>
          <cell r="CC409" t="str">
            <v>RALPH C MAHAR</v>
          </cell>
          <cell r="CD409">
            <v>246882</v>
          </cell>
          <cell r="CE409">
            <v>189413</v>
          </cell>
          <cell r="CF409">
            <v>57469</v>
          </cell>
          <cell r="CG409">
            <v>0</v>
          </cell>
          <cell r="CH409">
            <v>30733.200000000001</v>
          </cell>
          <cell r="CI409">
            <v>0</v>
          </cell>
          <cell r="CJ409">
            <v>88202.2</v>
          </cell>
          <cell r="CK409">
            <v>57463.43889614955</v>
          </cell>
          <cell r="DA409">
            <v>755</v>
          </cell>
          <cell r="DB409" t="str">
            <v>RALPH C MAHAR</v>
          </cell>
          <cell r="DG409">
            <v>0</v>
          </cell>
          <cell r="DK409">
            <v>0</v>
          </cell>
          <cell r="DL409">
            <v>0</v>
          </cell>
          <cell r="DN409">
            <v>0</v>
          </cell>
          <cell r="DP409">
            <v>57469</v>
          </cell>
          <cell r="DQ409">
            <v>70601</v>
          </cell>
          <cell r="DR409">
            <v>-13132</v>
          </cell>
          <cell r="DT409">
            <v>0</v>
          </cell>
          <cell r="EC409">
            <v>-755</v>
          </cell>
        </row>
        <row r="410">
          <cell r="A410">
            <v>760</v>
          </cell>
          <cell r="B410">
            <v>752</v>
          </cell>
          <cell r="C410" t="str">
            <v>SILVER LAKE</v>
          </cell>
          <cell r="D410">
            <v>69</v>
          </cell>
          <cell r="E410">
            <v>1029440</v>
          </cell>
          <cell r="F410">
            <v>0</v>
          </cell>
          <cell r="G410">
            <v>64722</v>
          </cell>
          <cell r="H410">
            <v>1094162</v>
          </cell>
          <cell r="J410">
            <v>64722</v>
          </cell>
          <cell r="K410">
            <v>54625.71352095122</v>
          </cell>
          <cell r="L410">
            <v>119347.71352095122</v>
          </cell>
          <cell r="N410">
            <v>974814.28647904878</v>
          </cell>
          <cell r="P410">
            <v>64722</v>
          </cell>
          <cell r="Q410">
            <v>0</v>
          </cell>
          <cell r="R410">
            <v>0</v>
          </cell>
          <cell r="S410">
            <v>0</v>
          </cell>
          <cell r="T410">
            <v>54625.71352095122</v>
          </cell>
          <cell r="U410">
            <v>119347.71352095122</v>
          </cell>
          <cell r="W410">
            <v>267835</v>
          </cell>
          <cell r="AA410">
            <v>760</v>
          </cell>
          <cell r="AB410">
            <v>69</v>
          </cell>
          <cell r="AC410">
            <v>0</v>
          </cell>
          <cell r="AD410">
            <v>0</v>
          </cell>
          <cell r="AE410">
            <v>0</v>
          </cell>
          <cell r="AF410">
            <v>0</v>
          </cell>
          <cell r="AG410">
            <v>1029440</v>
          </cell>
          <cell r="AH410">
            <v>0</v>
          </cell>
          <cell r="AI410">
            <v>0</v>
          </cell>
          <cell r="AJ410">
            <v>1029440</v>
          </cell>
          <cell r="AK410">
            <v>0</v>
          </cell>
          <cell r="AL410">
            <v>64722</v>
          </cell>
          <cell r="AM410">
            <v>1094162</v>
          </cell>
          <cell r="AN410">
            <v>0</v>
          </cell>
          <cell r="AO410">
            <v>0</v>
          </cell>
          <cell r="AP410">
            <v>0</v>
          </cell>
          <cell r="AQ410">
            <v>0</v>
          </cell>
          <cell r="AR410">
            <v>1094162</v>
          </cell>
          <cell r="AS410">
            <v>1088161.62228432</v>
          </cell>
          <cell r="AT410">
            <v>760</v>
          </cell>
          <cell r="AU410">
            <v>0</v>
          </cell>
          <cell r="AV410">
            <v>0</v>
          </cell>
          <cell r="AW410">
            <v>0</v>
          </cell>
          <cell r="AX410">
            <v>0</v>
          </cell>
          <cell r="AY410">
            <v>0</v>
          </cell>
          <cell r="AZ410">
            <v>493357</v>
          </cell>
          <cell r="BI410">
            <v>0</v>
          </cell>
          <cell r="CA410">
            <v>760</v>
          </cell>
          <cell r="CB410">
            <v>752</v>
          </cell>
          <cell r="CC410" t="str">
            <v>SILVER LAKE</v>
          </cell>
          <cell r="CD410">
            <v>1029440</v>
          </cell>
          <cell r="CE410">
            <v>974809</v>
          </cell>
          <cell r="CF410">
            <v>54631</v>
          </cell>
          <cell r="CG410">
            <v>111086.39999999999</v>
          </cell>
          <cell r="CH410">
            <v>37395.599999999999</v>
          </cell>
          <cell r="CI410">
            <v>0</v>
          </cell>
          <cell r="CJ410">
            <v>203113</v>
          </cell>
          <cell r="CK410">
            <v>54625.71352095122</v>
          </cell>
          <cell r="DA410">
            <v>760</v>
          </cell>
          <cell r="DB410" t="str">
            <v>SILVER LAKE</v>
          </cell>
          <cell r="DG410">
            <v>0</v>
          </cell>
          <cell r="DK410">
            <v>0</v>
          </cell>
          <cell r="DL410">
            <v>0</v>
          </cell>
          <cell r="DN410">
            <v>0</v>
          </cell>
          <cell r="DP410">
            <v>54631</v>
          </cell>
          <cell r="DQ410">
            <v>119353</v>
          </cell>
          <cell r="DR410">
            <v>-64722</v>
          </cell>
          <cell r="DT410">
            <v>0</v>
          </cell>
          <cell r="EC410">
            <v>-760</v>
          </cell>
        </row>
        <row r="411">
          <cell r="A411">
            <v>763</v>
          </cell>
          <cell r="B411">
            <v>790</v>
          </cell>
          <cell r="C411" t="str">
            <v>SOMERSET BERKLEY</v>
          </cell>
          <cell r="D411">
            <v>3</v>
          </cell>
          <cell r="E411">
            <v>45465</v>
          </cell>
          <cell r="F411">
            <v>0</v>
          </cell>
          <cell r="G411">
            <v>2814</v>
          </cell>
          <cell r="H411">
            <v>48279</v>
          </cell>
          <cell r="J411">
            <v>2814</v>
          </cell>
          <cell r="K411">
            <v>0</v>
          </cell>
          <cell r="L411">
            <v>2814</v>
          </cell>
          <cell r="N411">
            <v>45465</v>
          </cell>
          <cell r="P411">
            <v>2814</v>
          </cell>
          <cell r="Q411">
            <v>0</v>
          </cell>
          <cell r="R411">
            <v>0</v>
          </cell>
          <cell r="S411">
            <v>0</v>
          </cell>
          <cell r="T411">
            <v>0</v>
          </cell>
          <cell r="U411">
            <v>2814</v>
          </cell>
          <cell r="W411">
            <v>3501.2</v>
          </cell>
          <cell r="AA411">
            <v>763</v>
          </cell>
          <cell r="AB411">
            <v>3</v>
          </cell>
          <cell r="AC411">
            <v>0</v>
          </cell>
          <cell r="AD411">
            <v>0</v>
          </cell>
          <cell r="AE411">
            <v>0</v>
          </cell>
          <cell r="AF411">
            <v>0</v>
          </cell>
          <cell r="AG411">
            <v>45465</v>
          </cell>
          <cell r="AH411">
            <v>0</v>
          </cell>
          <cell r="AI411">
            <v>0</v>
          </cell>
          <cell r="AJ411">
            <v>45465</v>
          </cell>
          <cell r="AK411">
            <v>0</v>
          </cell>
          <cell r="AL411">
            <v>2814</v>
          </cell>
          <cell r="AM411">
            <v>48279</v>
          </cell>
          <cell r="AN411">
            <v>0</v>
          </cell>
          <cell r="AO411">
            <v>0</v>
          </cell>
          <cell r="AP411">
            <v>0</v>
          </cell>
          <cell r="AQ411">
            <v>0</v>
          </cell>
          <cell r="AR411">
            <v>48279</v>
          </cell>
          <cell r="AS411">
            <v>48027.990000000005</v>
          </cell>
          <cell r="AT411">
            <v>763</v>
          </cell>
          <cell r="AU411">
            <v>0</v>
          </cell>
          <cell r="AV411">
            <v>0</v>
          </cell>
          <cell r="AW411">
            <v>0</v>
          </cell>
          <cell r="AX411">
            <v>0</v>
          </cell>
          <cell r="AY411">
            <v>0</v>
          </cell>
          <cell r="AZ411">
            <v>493357</v>
          </cell>
          <cell r="BI411">
            <v>0</v>
          </cell>
          <cell r="CA411">
            <v>763</v>
          </cell>
          <cell r="CB411">
            <v>790</v>
          </cell>
          <cell r="CC411" t="str">
            <v>SOMERSET BERKLEY</v>
          </cell>
          <cell r="CD411">
            <v>45465</v>
          </cell>
          <cell r="CE411">
            <v>77899</v>
          </cell>
          <cell r="CF411">
            <v>0</v>
          </cell>
          <cell r="CG411">
            <v>0</v>
          </cell>
          <cell r="CH411">
            <v>687.2</v>
          </cell>
          <cell r="CI411">
            <v>0</v>
          </cell>
          <cell r="CJ411">
            <v>687.2</v>
          </cell>
          <cell r="CK411">
            <v>0</v>
          </cell>
          <cell r="DA411">
            <v>763</v>
          </cell>
          <cell r="DB411" t="str">
            <v>SOMERSET BERKLEY</v>
          </cell>
          <cell r="DG411">
            <v>0</v>
          </cell>
          <cell r="DK411">
            <v>0</v>
          </cell>
          <cell r="DL411">
            <v>0</v>
          </cell>
          <cell r="DN411">
            <v>0</v>
          </cell>
          <cell r="DP411">
            <v>0</v>
          </cell>
          <cell r="DQ411">
            <v>0</v>
          </cell>
          <cell r="DR411">
            <v>0</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T412">
            <v>765</v>
          </cell>
          <cell r="AU412">
            <v>0</v>
          </cell>
          <cell r="AV412">
            <v>0</v>
          </cell>
          <cell r="AW412">
            <v>0</v>
          </cell>
          <cell r="AX412">
            <v>0</v>
          </cell>
          <cell r="AY412">
            <v>0</v>
          </cell>
          <cell r="AZ412">
            <v>493357</v>
          </cell>
          <cell r="BI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6</v>
          </cell>
          <cell r="E413">
            <v>91133</v>
          </cell>
          <cell r="F413">
            <v>0</v>
          </cell>
          <cell r="G413">
            <v>5628</v>
          </cell>
          <cell r="H413">
            <v>96761</v>
          </cell>
          <cell r="J413">
            <v>5628</v>
          </cell>
          <cell r="K413">
            <v>0</v>
          </cell>
          <cell r="L413">
            <v>5628</v>
          </cell>
          <cell r="N413">
            <v>91133</v>
          </cell>
          <cell r="P413">
            <v>5628</v>
          </cell>
          <cell r="Q413">
            <v>0</v>
          </cell>
          <cell r="R413">
            <v>0</v>
          </cell>
          <cell r="S413">
            <v>0</v>
          </cell>
          <cell r="T413">
            <v>0</v>
          </cell>
          <cell r="U413">
            <v>5628</v>
          </cell>
          <cell r="W413">
            <v>38152.6</v>
          </cell>
          <cell r="AA413">
            <v>766</v>
          </cell>
          <cell r="AB413">
            <v>6</v>
          </cell>
          <cell r="AC413">
            <v>0</v>
          </cell>
          <cell r="AD413">
            <v>0</v>
          </cell>
          <cell r="AE413">
            <v>0</v>
          </cell>
          <cell r="AF413">
            <v>0</v>
          </cell>
          <cell r="AG413">
            <v>91133</v>
          </cell>
          <cell r="AH413">
            <v>0</v>
          </cell>
          <cell r="AI413">
            <v>0</v>
          </cell>
          <cell r="AJ413">
            <v>91133</v>
          </cell>
          <cell r="AK413">
            <v>0</v>
          </cell>
          <cell r="AL413">
            <v>5628</v>
          </cell>
          <cell r="AM413">
            <v>96761</v>
          </cell>
          <cell r="AN413">
            <v>0</v>
          </cell>
          <cell r="AO413">
            <v>0</v>
          </cell>
          <cell r="AP413">
            <v>0</v>
          </cell>
          <cell r="AQ413">
            <v>0</v>
          </cell>
          <cell r="AR413">
            <v>96761</v>
          </cell>
          <cell r="AS413">
            <v>96339.44</v>
          </cell>
          <cell r="AT413">
            <v>766</v>
          </cell>
          <cell r="AU413">
            <v>0</v>
          </cell>
          <cell r="AV413">
            <v>0</v>
          </cell>
          <cell r="AW413">
            <v>0</v>
          </cell>
          <cell r="AX413">
            <v>0</v>
          </cell>
          <cell r="AY413">
            <v>0</v>
          </cell>
          <cell r="AZ413">
            <v>493357</v>
          </cell>
          <cell r="BI413">
            <v>0</v>
          </cell>
          <cell r="CA413">
            <v>766</v>
          </cell>
          <cell r="CB413">
            <v>766</v>
          </cell>
          <cell r="CC413" t="str">
            <v>SOUTHWICK TOLLAND GRANVILLE</v>
          </cell>
          <cell r="CD413">
            <v>91133</v>
          </cell>
          <cell r="CE413">
            <v>109475</v>
          </cell>
          <cell r="CF413">
            <v>0</v>
          </cell>
          <cell r="CG413">
            <v>25485</v>
          </cell>
          <cell r="CH413">
            <v>7039.6</v>
          </cell>
          <cell r="CI413">
            <v>0</v>
          </cell>
          <cell r="CJ413">
            <v>32524.6</v>
          </cell>
          <cell r="CK413">
            <v>0</v>
          </cell>
          <cell r="DA413">
            <v>766</v>
          </cell>
          <cell r="DB413" t="str">
            <v>SOUTHWICK TOLLAND GRANVILLE</v>
          </cell>
          <cell r="DG413">
            <v>0</v>
          </cell>
          <cell r="DK413">
            <v>0</v>
          </cell>
          <cell r="DL413">
            <v>0</v>
          </cell>
          <cell r="DN413">
            <v>0</v>
          </cell>
          <cell r="DP413">
            <v>0</v>
          </cell>
          <cell r="DQ413">
            <v>0</v>
          </cell>
          <cell r="DR413">
            <v>0</v>
          </cell>
          <cell r="DT413">
            <v>0</v>
          </cell>
          <cell r="EB413" t="str">
            <v>fy13</v>
          </cell>
          <cell r="EC413">
            <v>-766</v>
          </cell>
        </row>
        <row r="414">
          <cell r="A414">
            <v>767</v>
          </cell>
          <cell r="B414">
            <v>756</v>
          </cell>
          <cell r="C414" t="str">
            <v>SPENCER EAST BROOKFIELD</v>
          </cell>
          <cell r="D414">
            <v>80</v>
          </cell>
          <cell r="E414">
            <v>1120111</v>
          </cell>
          <cell r="F414">
            <v>0</v>
          </cell>
          <cell r="G414">
            <v>75040</v>
          </cell>
          <cell r="H414">
            <v>1195151</v>
          </cell>
          <cell r="J414">
            <v>75040</v>
          </cell>
          <cell r="K414">
            <v>229169.82177323962</v>
          </cell>
          <cell r="L414">
            <v>304209.82177323964</v>
          </cell>
          <cell r="N414">
            <v>890941.17822676036</v>
          </cell>
          <cell r="P414">
            <v>75040</v>
          </cell>
          <cell r="Q414">
            <v>0</v>
          </cell>
          <cell r="R414">
            <v>0</v>
          </cell>
          <cell r="S414">
            <v>0</v>
          </cell>
          <cell r="T414">
            <v>229169.82177323962</v>
          </cell>
          <cell r="U414">
            <v>304209.82177323964</v>
          </cell>
          <cell r="W414">
            <v>501147.99999999994</v>
          </cell>
          <cell r="AA414">
            <v>767</v>
          </cell>
          <cell r="AB414">
            <v>80</v>
          </cell>
          <cell r="AC414">
            <v>0</v>
          </cell>
          <cell r="AD414">
            <v>0</v>
          </cell>
          <cell r="AE414">
            <v>0</v>
          </cell>
          <cell r="AF414">
            <v>0</v>
          </cell>
          <cell r="AG414">
            <v>1120111</v>
          </cell>
          <cell r="AH414">
            <v>0</v>
          </cell>
          <cell r="AI414">
            <v>0</v>
          </cell>
          <cell r="AJ414">
            <v>1120111</v>
          </cell>
          <cell r="AK414">
            <v>0</v>
          </cell>
          <cell r="AL414">
            <v>75040</v>
          </cell>
          <cell r="AM414">
            <v>1195151</v>
          </cell>
          <cell r="AN414">
            <v>0</v>
          </cell>
          <cell r="AO414">
            <v>0</v>
          </cell>
          <cell r="AP414">
            <v>0</v>
          </cell>
          <cell r="AQ414">
            <v>0</v>
          </cell>
          <cell r="AR414">
            <v>1195151</v>
          </cell>
          <cell r="AS414">
            <v>1181368.8</v>
          </cell>
          <cell r="AT414">
            <v>767</v>
          </cell>
          <cell r="AU414">
            <v>0</v>
          </cell>
          <cell r="AV414">
            <v>0</v>
          </cell>
          <cell r="AW414">
            <v>0</v>
          </cell>
          <cell r="AX414">
            <v>0</v>
          </cell>
          <cell r="AY414">
            <v>0</v>
          </cell>
          <cell r="AZ414">
            <v>493357</v>
          </cell>
          <cell r="BI414">
            <v>0</v>
          </cell>
          <cell r="CA414">
            <v>767</v>
          </cell>
          <cell r="CB414">
            <v>756</v>
          </cell>
          <cell r="CC414" t="str">
            <v>SPENCER EAST BROOKFIELD</v>
          </cell>
          <cell r="CD414">
            <v>1120111</v>
          </cell>
          <cell r="CE414">
            <v>890919</v>
          </cell>
          <cell r="CF414">
            <v>229192</v>
          </cell>
          <cell r="CG414">
            <v>132355.19999999998</v>
          </cell>
          <cell r="CH414">
            <v>64560.800000000003</v>
          </cell>
          <cell r="CI414">
            <v>0</v>
          </cell>
          <cell r="CJ414">
            <v>426107.99999999994</v>
          </cell>
          <cell r="CK414">
            <v>229169.82177323962</v>
          </cell>
          <cell r="DA414">
            <v>767</v>
          </cell>
          <cell r="DB414" t="str">
            <v>SPENCER EAST BROOKFIELD</v>
          </cell>
          <cell r="DG414">
            <v>0</v>
          </cell>
          <cell r="DK414">
            <v>0</v>
          </cell>
          <cell r="DL414">
            <v>0</v>
          </cell>
          <cell r="DN414">
            <v>0</v>
          </cell>
          <cell r="DP414">
            <v>229192</v>
          </cell>
          <cell r="DQ414">
            <v>304232</v>
          </cell>
          <cell r="DR414">
            <v>-75040</v>
          </cell>
          <cell r="DT414">
            <v>0</v>
          </cell>
          <cell r="EC414">
            <v>-767</v>
          </cell>
        </row>
        <row r="415">
          <cell r="A415">
            <v>770</v>
          </cell>
          <cell r="B415">
            <v>757</v>
          </cell>
          <cell r="C415" t="str">
            <v>TANTASQUA</v>
          </cell>
          <cell r="D415">
            <v>6</v>
          </cell>
          <cell r="E415">
            <v>86442</v>
          </cell>
          <cell r="F415">
            <v>0</v>
          </cell>
          <cell r="G415">
            <v>5628</v>
          </cell>
          <cell r="H415">
            <v>92070</v>
          </cell>
          <cell r="J415">
            <v>5628</v>
          </cell>
          <cell r="K415">
            <v>59254.265586417408</v>
          </cell>
          <cell r="L415">
            <v>64882.265586417408</v>
          </cell>
          <cell r="N415">
            <v>27187.734413582592</v>
          </cell>
          <cell r="P415">
            <v>5628</v>
          </cell>
          <cell r="Q415">
            <v>0</v>
          </cell>
          <cell r="R415">
            <v>0</v>
          </cell>
          <cell r="S415">
            <v>0</v>
          </cell>
          <cell r="T415">
            <v>59254.265586417408</v>
          </cell>
          <cell r="U415">
            <v>64882.265586417408</v>
          </cell>
          <cell r="W415">
            <v>76374.399999999994</v>
          </cell>
          <cell r="AA415">
            <v>770</v>
          </cell>
          <cell r="AB415">
            <v>6</v>
          </cell>
          <cell r="AC415">
            <v>0</v>
          </cell>
          <cell r="AD415">
            <v>0</v>
          </cell>
          <cell r="AE415">
            <v>0</v>
          </cell>
          <cell r="AF415">
            <v>0</v>
          </cell>
          <cell r="AG415">
            <v>86442</v>
          </cell>
          <cell r="AH415">
            <v>0</v>
          </cell>
          <cell r="AI415">
            <v>0</v>
          </cell>
          <cell r="AJ415">
            <v>86442</v>
          </cell>
          <cell r="AK415">
            <v>0</v>
          </cell>
          <cell r="AL415">
            <v>5628</v>
          </cell>
          <cell r="AM415">
            <v>92070</v>
          </cell>
          <cell r="AN415">
            <v>0</v>
          </cell>
          <cell r="AO415">
            <v>0</v>
          </cell>
          <cell r="AP415">
            <v>0</v>
          </cell>
          <cell r="AQ415">
            <v>0</v>
          </cell>
          <cell r="AR415">
            <v>92070</v>
          </cell>
          <cell r="AS415">
            <v>90881.94</v>
          </cell>
          <cell r="AT415">
            <v>770</v>
          </cell>
          <cell r="AU415">
            <v>0</v>
          </cell>
          <cell r="AV415">
            <v>0</v>
          </cell>
          <cell r="AW415">
            <v>0</v>
          </cell>
          <cell r="AX415">
            <v>0</v>
          </cell>
          <cell r="AY415">
            <v>0</v>
          </cell>
          <cell r="AZ415">
            <v>493357</v>
          </cell>
          <cell r="BI415">
            <v>0</v>
          </cell>
          <cell r="CA415">
            <v>770</v>
          </cell>
          <cell r="CB415">
            <v>757</v>
          </cell>
          <cell r="CC415" t="str">
            <v>TANTASQUA</v>
          </cell>
          <cell r="CD415">
            <v>86442</v>
          </cell>
          <cell r="CE415">
            <v>27182</v>
          </cell>
          <cell r="CF415">
            <v>59260</v>
          </cell>
          <cell r="CG415">
            <v>0</v>
          </cell>
          <cell r="CH415">
            <v>11486.400000000001</v>
          </cell>
          <cell r="CI415">
            <v>0</v>
          </cell>
          <cell r="CJ415">
            <v>70746.399999999994</v>
          </cell>
          <cell r="CK415">
            <v>59254.265586417408</v>
          </cell>
          <cell r="DA415">
            <v>770</v>
          </cell>
          <cell r="DB415" t="str">
            <v>TANTASQUA</v>
          </cell>
          <cell r="DG415">
            <v>0</v>
          </cell>
          <cell r="DK415">
            <v>0</v>
          </cell>
          <cell r="DL415">
            <v>0</v>
          </cell>
          <cell r="DN415">
            <v>0</v>
          </cell>
          <cell r="DP415">
            <v>59260</v>
          </cell>
          <cell r="DQ415">
            <v>64888</v>
          </cell>
          <cell r="DR415">
            <v>-5628</v>
          </cell>
          <cell r="DT415">
            <v>0</v>
          </cell>
          <cell r="EC415">
            <v>-770</v>
          </cell>
        </row>
        <row r="416">
          <cell r="A416">
            <v>773</v>
          </cell>
          <cell r="B416">
            <v>763</v>
          </cell>
          <cell r="C416" t="str">
            <v>TRITON</v>
          </cell>
          <cell r="D416">
            <v>47</v>
          </cell>
          <cell r="E416">
            <v>714530</v>
          </cell>
          <cell r="F416">
            <v>0</v>
          </cell>
          <cell r="G416">
            <v>44086</v>
          </cell>
          <cell r="H416">
            <v>758616</v>
          </cell>
          <cell r="J416">
            <v>44086</v>
          </cell>
          <cell r="K416">
            <v>17639.292933006909</v>
          </cell>
          <cell r="L416">
            <v>61725.292933006909</v>
          </cell>
          <cell r="N416">
            <v>696890.70706699311</v>
          </cell>
          <cell r="P416">
            <v>44086</v>
          </cell>
          <cell r="Q416">
            <v>0</v>
          </cell>
          <cell r="R416">
            <v>0</v>
          </cell>
          <cell r="S416">
            <v>0</v>
          </cell>
          <cell r="T416">
            <v>17639.292933006909</v>
          </cell>
          <cell r="U416">
            <v>61725.292933006909</v>
          </cell>
          <cell r="W416">
            <v>130951.40000000001</v>
          </cell>
          <cell r="AA416">
            <v>773</v>
          </cell>
          <cell r="AB416">
            <v>47</v>
          </cell>
          <cell r="AC416">
            <v>0</v>
          </cell>
          <cell r="AD416">
            <v>0</v>
          </cell>
          <cell r="AE416">
            <v>0</v>
          </cell>
          <cell r="AF416">
            <v>0</v>
          </cell>
          <cell r="AG416">
            <v>714530</v>
          </cell>
          <cell r="AH416">
            <v>0</v>
          </cell>
          <cell r="AI416">
            <v>0</v>
          </cell>
          <cell r="AJ416">
            <v>714530</v>
          </cell>
          <cell r="AK416">
            <v>0</v>
          </cell>
          <cell r="AL416">
            <v>44086</v>
          </cell>
          <cell r="AM416">
            <v>758616</v>
          </cell>
          <cell r="AN416">
            <v>0</v>
          </cell>
          <cell r="AO416">
            <v>0</v>
          </cell>
          <cell r="AP416">
            <v>0</v>
          </cell>
          <cell r="AQ416">
            <v>0</v>
          </cell>
          <cell r="AR416">
            <v>758616</v>
          </cell>
          <cell r="AS416">
            <v>758663</v>
          </cell>
          <cell r="AT416">
            <v>773</v>
          </cell>
          <cell r="AU416">
            <v>0</v>
          </cell>
          <cell r="AV416">
            <v>0</v>
          </cell>
          <cell r="AW416">
            <v>0</v>
          </cell>
          <cell r="AX416">
            <v>0</v>
          </cell>
          <cell r="AY416">
            <v>0</v>
          </cell>
          <cell r="AZ416">
            <v>493357</v>
          </cell>
          <cell r="BI416">
            <v>0</v>
          </cell>
          <cell r="CA416">
            <v>773</v>
          </cell>
          <cell r="CB416">
            <v>763</v>
          </cell>
          <cell r="CC416" t="str">
            <v>TRITON</v>
          </cell>
          <cell r="CD416">
            <v>714530</v>
          </cell>
          <cell r="CE416">
            <v>696889</v>
          </cell>
          <cell r="CF416">
            <v>17641</v>
          </cell>
          <cell r="CG416">
            <v>0</v>
          </cell>
          <cell r="CH416">
            <v>69224.400000000009</v>
          </cell>
          <cell r="CI416">
            <v>0</v>
          </cell>
          <cell r="CJ416">
            <v>86865.400000000009</v>
          </cell>
          <cell r="CK416">
            <v>17639.292933006909</v>
          </cell>
          <cell r="DA416">
            <v>773</v>
          </cell>
          <cell r="DB416" t="str">
            <v>TRITON</v>
          </cell>
          <cell r="DG416">
            <v>0</v>
          </cell>
          <cell r="DK416">
            <v>0</v>
          </cell>
          <cell r="DL416">
            <v>0</v>
          </cell>
          <cell r="DN416">
            <v>0</v>
          </cell>
          <cell r="DP416">
            <v>17641</v>
          </cell>
          <cell r="DQ416">
            <v>61727</v>
          </cell>
          <cell r="DR416">
            <v>-44086</v>
          </cell>
          <cell r="DT416">
            <v>0</v>
          </cell>
          <cell r="EC416">
            <v>-773</v>
          </cell>
        </row>
        <row r="417">
          <cell r="A417">
            <v>774</v>
          </cell>
          <cell r="B417">
            <v>789</v>
          </cell>
          <cell r="C417" t="str">
            <v>UPISLAND</v>
          </cell>
          <cell r="D417">
            <v>37</v>
          </cell>
          <cell r="E417">
            <v>1124393</v>
          </cell>
          <cell r="F417">
            <v>0</v>
          </cell>
          <cell r="G417">
            <v>34706</v>
          </cell>
          <cell r="H417">
            <v>1159099</v>
          </cell>
          <cell r="J417">
            <v>34706</v>
          </cell>
          <cell r="K417">
            <v>18222.236517834473</v>
          </cell>
          <cell r="L417">
            <v>52928.236517834477</v>
          </cell>
          <cell r="N417">
            <v>1106170.7634821655</v>
          </cell>
          <cell r="P417">
            <v>34706</v>
          </cell>
          <cell r="Q417">
            <v>0</v>
          </cell>
          <cell r="R417">
            <v>0</v>
          </cell>
          <cell r="S417">
            <v>0</v>
          </cell>
          <cell r="T417">
            <v>18222.236517834473</v>
          </cell>
          <cell r="U417">
            <v>52928.236517834477</v>
          </cell>
          <cell r="W417">
            <v>64554.450873887072</v>
          </cell>
          <cell r="AA417">
            <v>774</v>
          </cell>
          <cell r="AB417">
            <v>37</v>
          </cell>
          <cell r="AC417">
            <v>0</v>
          </cell>
          <cell r="AD417">
            <v>0</v>
          </cell>
          <cell r="AE417">
            <v>20</v>
          </cell>
          <cell r="AF417">
            <v>0</v>
          </cell>
          <cell r="AG417">
            <v>1124393</v>
          </cell>
          <cell r="AH417">
            <v>0</v>
          </cell>
          <cell r="AI417">
            <v>0</v>
          </cell>
          <cell r="AJ417">
            <v>1124393</v>
          </cell>
          <cell r="AK417">
            <v>0</v>
          </cell>
          <cell r="AL417">
            <v>34706</v>
          </cell>
          <cell r="AM417">
            <v>1159099</v>
          </cell>
          <cell r="AN417">
            <v>0</v>
          </cell>
          <cell r="AO417">
            <v>0</v>
          </cell>
          <cell r="AP417">
            <v>0</v>
          </cell>
          <cell r="AQ417">
            <v>0</v>
          </cell>
          <cell r="AR417">
            <v>1159099</v>
          </cell>
          <cell r="AS417">
            <v>1158796.3399999999</v>
          </cell>
          <cell r="AT417">
            <v>774</v>
          </cell>
          <cell r="AU417">
            <v>0</v>
          </cell>
          <cell r="AV417">
            <v>0</v>
          </cell>
          <cell r="AW417">
            <v>0</v>
          </cell>
          <cell r="AX417">
            <v>0</v>
          </cell>
          <cell r="AY417">
            <v>0</v>
          </cell>
          <cell r="AZ417">
            <v>493357</v>
          </cell>
          <cell r="BI417">
            <v>0</v>
          </cell>
          <cell r="CA417">
            <v>774</v>
          </cell>
          <cell r="CB417">
            <v>789</v>
          </cell>
          <cell r="CC417" t="str">
            <v>UPISLAND</v>
          </cell>
          <cell r="CD417">
            <v>1124393</v>
          </cell>
          <cell r="CE417">
            <v>1106169</v>
          </cell>
          <cell r="CF417">
            <v>18224</v>
          </cell>
          <cell r="CG417">
            <v>0</v>
          </cell>
          <cell r="CH417">
            <v>11624.450873887074</v>
          </cell>
          <cell r="CI417">
            <v>0</v>
          </cell>
          <cell r="CJ417">
            <v>29848.450873887072</v>
          </cell>
          <cell r="CK417">
            <v>18222.236517834473</v>
          </cell>
          <cell r="DA417">
            <v>774</v>
          </cell>
          <cell r="DB417" t="str">
            <v>UPISLAND</v>
          </cell>
          <cell r="DG417">
            <v>0</v>
          </cell>
          <cell r="DK417">
            <v>0</v>
          </cell>
          <cell r="DL417">
            <v>0</v>
          </cell>
          <cell r="DN417">
            <v>0</v>
          </cell>
          <cell r="DP417">
            <v>18224</v>
          </cell>
          <cell r="DQ417">
            <v>52930</v>
          </cell>
          <cell r="DR417">
            <v>-34706</v>
          </cell>
          <cell r="DT417">
            <v>0</v>
          </cell>
          <cell r="EC417">
            <v>-774</v>
          </cell>
        </row>
        <row r="418">
          <cell r="A418">
            <v>775</v>
          </cell>
          <cell r="B418">
            <v>759</v>
          </cell>
          <cell r="C418" t="str">
            <v>WACHUSETT</v>
          </cell>
          <cell r="D418">
            <v>47</v>
          </cell>
          <cell r="E418">
            <v>605317</v>
          </cell>
          <cell r="F418">
            <v>0</v>
          </cell>
          <cell r="G418">
            <v>44086</v>
          </cell>
          <cell r="H418">
            <v>649403</v>
          </cell>
          <cell r="J418">
            <v>44086</v>
          </cell>
          <cell r="K418">
            <v>0</v>
          </cell>
          <cell r="L418">
            <v>44086</v>
          </cell>
          <cell r="N418">
            <v>605317</v>
          </cell>
          <cell r="P418">
            <v>44086</v>
          </cell>
          <cell r="Q418">
            <v>0</v>
          </cell>
          <cell r="R418">
            <v>0</v>
          </cell>
          <cell r="S418">
            <v>0</v>
          </cell>
          <cell r="T418">
            <v>0</v>
          </cell>
          <cell r="U418">
            <v>44086</v>
          </cell>
          <cell r="W418">
            <v>142748</v>
          </cell>
          <cell r="AA418">
            <v>775</v>
          </cell>
          <cell r="AB418">
            <v>47</v>
          </cell>
          <cell r="AC418">
            <v>0</v>
          </cell>
          <cell r="AD418">
            <v>0</v>
          </cell>
          <cell r="AE418">
            <v>0</v>
          </cell>
          <cell r="AF418">
            <v>0</v>
          </cell>
          <cell r="AG418">
            <v>605317</v>
          </cell>
          <cell r="AH418">
            <v>0</v>
          </cell>
          <cell r="AI418">
            <v>0</v>
          </cell>
          <cell r="AJ418">
            <v>605317</v>
          </cell>
          <cell r="AK418">
            <v>0</v>
          </cell>
          <cell r="AL418">
            <v>44086</v>
          </cell>
          <cell r="AM418">
            <v>649403</v>
          </cell>
          <cell r="AN418">
            <v>0</v>
          </cell>
          <cell r="AO418">
            <v>0</v>
          </cell>
          <cell r="AP418">
            <v>0</v>
          </cell>
          <cell r="AQ418">
            <v>0</v>
          </cell>
          <cell r="AR418">
            <v>649403</v>
          </cell>
          <cell r="AS418">
            <v>646351.53257549927</v>
          </cell>
          <cell r="AT418">
            <v>775</v>
          </cell>
          <cell r="AU418">
            <v>0</v>
          </cell>
          <cell r="AV418">
            <v>0</v>
          </cell>
          <cell r="AW418">
            <v>0</v>
          </cell>
          <cell r="AX418">
            <v>0</v>
          </cell>
          <cell r="AY418">
            <v>0</v>
          </cell>
          <cell r="AZ418">
            <v>493357</v>
          </cell>
          <cell r="BI418">
            <v>0</v>
          </cell>
          <cell r="CA418">
            <v>775</v>
          </cell>
          <cell r="CB418">
            <v>759</v>
          </cell>
          <cell r="CC418" t="str">
            <v>WACHUSETT</v>
          </cell>
          <cell r="CD418">
            <v>605317</v>
          </cell>
          <cell r="CE418">
            <v>606396</v>
          </cell>
          <cell r="CF418">
            <v>0</v>
          </cell>
          <cell r="CG418">
            <v>98102.399999999994</v>
          </cell>
          <cell r="CH418">
            <v>559.6</v>
          </cell>
          <cell r="CI418">
            <v>0</v>
          </cell>
          <cell r="CJ418">
            <v>98662</v>
          </cell>
          <cell r="CK418">
            <v>0</v>
          </cell>
          <cell r="DA418">
            <v>775</v>
          </cell>
          <cell r="DB418" t="str">
            <v>WACHUSETT</v>
          </cell>
          <cell r="DG418">
            <v>0</v>
          </cell>
          <cell r="DK418">
            <v>0</v>
          </cell>
          <cell r="DL418">
            <v>0</v>
          </cell>
          <cell r="DN418">
            <v>0</v>
          </cell>
          <cell r="DP418">
            <v>0</v>
          </cell>
          <cell r="DQ418">
            <v>43007</v>
          </cell>
          <cell r="DR418">
            <v>-43007</v>
          </cell>
          <cell r="DT418">
            <v>0</v>
          </cell>
          <cell r="EC418">
            <v>-775</v>
          </cell>
        </row>
        <row r="419">
          <cell r="A419">
            <v>778</v>
          </cell>
          <cell r="B419">
            <v>750</v>
          </cell>
          <cell r="C419" t="str">
            <v>QUABOAG</v>
          </cell>
          <cell r="D419">
            <v>4</v>
          </cell>
          <cell r="E419">
            <v>61472</v>
          </cell>
          <cell r="F419">
            <v>0</v>
          </cell>
          <cell r="G419">
            <v>3752</v>
          </cell>
          <cell r="H419">
            <v>65224</v>
          </cell>
          <cell r="J419">
            <v>3752</v>
          </cell>
          <cell r="K419">
            <v>22439.828354545723</v>
          </cell>
          <cell r="L419">
            <v>26191.828354545723</v>
          </cell>
          <cell r="N419">
            <v>39032.171645454277</v>
          </cell>
          <cell r="P419">
            <v>3752</v>
          </cell>
          <cell r="Q419">
            <v>0</v>
          </cell>
          <cell r="R419">
            <v>0</v>
          </cell>
          <cell r="S419">
            <v>0</v>
          </cell>
          <cell r="T419">
            <v>22439.828354545723</v>
          </cell>
          <cell r="U419">
            <v>26191.828354545723</v>
          </cell>
          <cell r="W419">
            <v>32751.4</v>
          </cell>
          <cell r="AA419">
            <v>778</v>
          </cell>
          <cell r="AB419">
            <v>4</v>
          </cell>
          <cell r="AC419">
            <v>0</v>
          </cell>
          <cell r="AD419">
            <v>0</v>
          </cell>
          <cell r="AE419">
            <v>0</v>
          </cell>
          <cell r="AF419">
            <v>0</v>
          </cell>
          <cell r="AG419">
            <v>61472</v>
          </cell>
          <cell r="AH419">
            <v>0</v>
          </cell>
          <cell r="AI419">
            <v>0</v>
          </cell>
          <cell r="AJ419">
            <v>61472</v>
          </cell>
          <cell r="AK419">
            <v>0</v>
          </cell>
          <cell r="AL419">
            <v>3752</v>
          </cell>
          <cell r="AM419">
            <v>65224</v>
          </cell>
          <cell r="AN419">
            <v>0</v>
          </cell>
          <cell r="AO419">
            <v>0</v>
          </cell>
          <cell r="AP419">
            <v>0</v>
          </cell>
          <cell r="AQ419">
            <v>0</v>
          </cell>
          <cell r="AR419">
            <v>65224</v>
          </cell>
          <cell r="AS419">
            <v>64236.12</v>
          </cell>
          <cell r="AT419">
            <v>778</v>
          </cell>
          <cell r="AU419">
            <v>0</v>
          </cell>
          <cell r="AV419">
            <v>0</v>
          </cell>
          <cell r="AW419">
            <v>0</v>
          </cell>
          <cell r="AX419">
            <v>0</v>
          </cell>
          <cell r="AY419">
            <v>0</v>
          </cell>
          <cell r="AZ419">
            <v>493357</v>
          </cell>
          <cell r="BI419">
            <v>0</v>
          </cell>
          <cell r="CA419">
            <v>778</v>
          </cell>
          <cell r="CB419">
            <v>750</v>
          </cell>
          <cell r="CC419" t="str">
            <v>QUABOAG</v>
          </cell>
          <cell r="CD419">
            <v>61472</v>
          </cell>
          <cell r="CE419">
            <v>39030</v>
          </cell>
          <cell r="CF419">
            <v>22442</v>
          </cell>
          <cell r="CG419">
            <v>6557.4</v>
          </cell>
          <cell r="CH419">
            <v>0</v>
          </cell>
          <cell r="CI419">
            <v>0</v>
          </cell>
          <cell r="CJ419">
            <v>28999.4</v>
          </cell>
          <cell r="CK419">
            <v>22439.828354545723</v>
          </cell>
          <cell r="DA419">
            <v>778</v>
          </cell>
          <cell r="DB419" t="str">
            <v>QUABOAG</v>
          </cell>
          <cell r="DG419">
            <v>0</v>
          </cell>
          <cell r="DK419">
            <v>0</v>
          </cell>
          <cell r="DL419">
            <v>0</v>
          </cell>
          <cell r="DN419">
            <v>0</v>
          </cell>
          <cell r="DP419">
            <v>22442</v>
          </cell>
          <cell r="DQ419">
            <v>26194</v>
          </cell>
          <cell r="DR419">
            <v>-3752</v>
          </cell>
          <cell r="DT419">
            <v>0</v>
          </cell>
          <cell r="EC419">
            <v>-778</v>
          </cell>
        </row>
        <row r="420">
          <cell r="A420">
            <v>780</v>
          </cell>
          <cell r="B420">
            <v>761</v>
          </cell>
          <cell r="C420" t="str">
            <v>WHITMAN HANSON</v>
          </cell>
          <cell r="D420">
            <v>61</v>
          </cell>
          <cell r="E420">
            <v>872337</v>
          </cell>
          <cell r="F420">
            <v>0</v>
          </cell>
          <cell r="G420">
            <v>57218</v>
          </cell>
          <cell r="H420">
            <v>929555</v>
          </cell>
          <cell r="J420">
            <v>57218</v>
          </cell>
          <cell r="K420">
            <v>175979.96929484821</v>
          </cell>
          <cell r="L420">
            <v>233197.96929484821</v>
          </cell>
          <cell r="N420">
            <v>696357.03070515185</v>
          </cell>
          <cell r="P420">
            <v>57218</v>
          </cell>
          <cell r="Q420">
            <v>0</v>
          </cell>
          <cell r="R420">
            <v>0</v>
          </cell>
          <cell r="S420">
            <v>0</v>
          </cell>
          <cell r="T420">
            <v>175979.96929484821</v>
          </cell>
          <cell r="U420">
            <v>233197.96929484821</v>
          </cell>
          <cell r="W420">
            <v>273716.8</v>
          </cell>
          <cell r="AA420">
            <v>780</v>
          </cell>
          <cell r="AB420">
            <v>61</v>
          </cell>
          <cell r="AC420">
            <v>0</v>
          </cell>
          <cell r="AD420">
            <v>0</v>
          </cell>
          <cell r="AE420">
            <v>0</v>
          </cell>
          <cell r="AF420">
            <v>0</v>
          </cell>
          <cell r="AG420">
            <v>872337</v>
          </cell>
          <cell r="AH420">
            <v>0</v>
          </cell>
          <cell r="AI420">
            <v>0</v>
          </cell>
          <cell r="AJ420">
            <v>872337</v>
          </cell>
          <cell r="AK420">
            <v>0</v>
          </cell>
          <cell r="AL420">
            <v>57218</v>
          </cell>
          <cell r="AM420">
            <v>929555</v>
          </cell>
          <cell r="AN420">
            <v>0</v>
          </cell>
          <cell r="AO420">
            <v>0</v>
          </cell>
          <cell r="AP420">
            <v>0</v>
          </cell>
          <cell r="AQ420">
            <v>0</v>
          </cell>
          <cell r="AR420">
            <v>929555</v>
          </cell>
          <cell r="AS420">
            <v>916845.96011105459</v>
          </cell>
          <cell r="AT420">
            <v>780</v>
          </cell>
          <cell r="AU420">
            <v>0</v>
          </cell>
          <cell r="AV420">
            <v>0</v>
          </cell>
          <cell r="AW420">
            <v>0</v>
          </cell>
          <cell r="AX420">
            <v>0</v>
          </cell>
          <cell r="AY420">
            <v>0</v>
          </cell>
          <cell r="AZ420">
            <v>493357</v>
          </cell>
          <cell r="BI420">
            <v>0</v>
          </cell>
          <cell r="CA420">
            <v>780</v>
          </cell>
          <cell r="CB420">
            <v>761</v>
          </cell>
          <cell r="CC420" t="str">
            <v>WHITMAN HANSON</v>
          </cell>
          <cell r="CD420">
            <v>872337</v>
          </cell>
          <cell r="CE420">
            <v>696340</v>
          </cell>
          <cell r="CF420">
            <v>175997</v>
          </cell>
          <cell r="CG420">
            <v>40501.799999999996</v>
          </cell>
          <cell r="CH420">
            <v>0</v>
          </cell>
          <cell r="CI420">
            <v>0</v>
          </cell>
          <cell r="CJ420">
            <v>216498.8</v>
          </cell>
          <cell r="CK420">
            <v>175979.96929484821</v>
          </cell>
          <cell r="DA420">
            <v>780</v>
          </cell>
          <cell r="DB420" t="str">
            <v>WHITMAN HANSON</v>
          </cell>
          <cell r="DG420">
            <v>0</v>
          </cell>
          <cell r="DK420">
            <v>0</v>
          </cell>
          <cell r="DL420">
            <v>0</v>
          </cell>
          <cell r="DN420">
            <v>0</v>
          </cell>
          <cell r="DP420">
            <v>175997</v>
          </cell>
          <cell r="DQ420">
            <v>233215</v>
          </cell>
          <cell r="DR420">
            <v>-57218</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T421">
            <v>801</v>
          </cell>
          <cell r="AU421">
            <v>0</v>
          </cell>
          <cell r="AV421">
            <v>0</v>
          </cell>
          <cell r="AW421">
            <v>0</v>
          </cell>
          <cell r="AX421">
            <v>0</v>
          </cell>
          <cell r="AY421">
            <v>0</v>
          </cell>
          <cell r="AZ421">
            <v>493357</v>
          </cell>
          <cell r="BI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T422">
            <v>805</v>
          </cell>
          <cell r="AU422">
            <v>0</v>
          </cell>
          <cell r="AV422">
            <v>0</v>
          </cell>
          <cell r="AW422">
            <v>0</v>
          </cell>
          <cell r="AX422">
            <v>0</v>
          </cell>
          <cell r="AY422">
            <v>0</v>
          </cell>
          <cell r="AZ422">
            <v>493357</v>
          </cell>
          <cell r="BI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T423">
            <v>806</v>
          </cell>
          <cell r="AU423">
            <v>0</v>
          </cell>
          <cell r="AV423">
            <v>0</v>
          </cell>
          <cell r="AW423">
            <v>0</v>
          </cell>
          <cell r="AX423">
            <v>0</v>
          </cell>
          <cell r="AY423">
            <v>0</v>
          </cell>
          <cell r="AZ423">
            <v>493357</v>
          </cell>
          <cell r="BI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T424">
            <v>810</v>
          </cell>
          <cell r="AU424">
            <v>0</v>
          </cell>
          <cell r="AV424">
            <v>0</v>
          </cell>
          <cell r="AW424">
            <v>0</v>
          </cell>
          <cell r="AX424">
            <v>0</v>
          </cell>
          <cell r="AY424">
            <v>0</v>
          </cell>
          <cell r="AZ424">
            <v>493357</v>
          </cell>
          <cell r="BI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T425">
            <v>815</v>
          </cell>
          <cell r="AU425">
            <v>0</v>
          </cell>
          <cell r="AV425">
            <v>0</v>
          </cell>
          <cell r="AW425">
            <v>0</v>
          </cell>
          <cell r="AX425">
            <v>0</v>
          </cell>
          <cell r="AY425">
            <v>0</v>
          </cell>
          <cell r="AZ425">
            <v>493357</v>
          </cell>
          <cell r="BI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T426">
            <v>817</v>
          </cell>
          <cell r="AU426">
            <v>0</v>
          </cell>
          <cell r="AV426">
            <v>0</v>
          </cell>
          <cell r="AW426">
            <v>0</v>
          </cell>
          <cell r="AX426">
            <v>0</v>
          </cell>
          <cell r="AY426">
            <v>0</v>
          </cell>
          <cell r="AZ426">
            <v>493357</v>
          </cell>
          <cell r="BI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T427">
            <v>818</v>
          </cell>
          <cell r="AU427">
            <v>0</v>
          </cell>
          <cell r="AV427">
            <v>0</v>
          </cell>
          <cell r="AW427">
            <v>0</v>
          </cell>
          <cell r="AX427">
            <v>0</v>
          </cell>
          <cell r="AY427">
            <v>0</v>
          </cell>
          <cell r="AZ427">
            <v>493357</v>
          </cell>
          <cell r="BI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T428">
            <v>821</v>
          </cell>
          <cell r="AU428">
            <v>0</v>
          </cell>
          <cell r="AV428">
            <v>0</v>
          </cell>
          <cell r="AW428">
            <v>0</v>
          </cell>
          <cell r="AX428">
            <v>0</v>
          </cell>
          <cell r="AY428">
            <v>0</v>
          </cell>
          <cell r="AZ428">
            <v>493357</v>
          </cell>
          <cell r="BI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T429">
            <v>823</v>
          </cell>
          <cell r="AU429">
            <v>0</v>
          </cell>
          <cell r="AV429">
            <v>0</v>
          </cell>
          <cell r="AW429">
            <v>0</v>
          </cell>
          <cell r="AX429">
            <v>0</v>
          </cell>
          <cell r="AY429">
            <v>0</v>
          </cell>
          <cell r="AZ429">
            <v>493357</v>
          </cell>
          <cell r="BI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T430">
            <v>825</v>
          </cell>
          <cell r="AU430">
            <v>0</v>
          </cell>
          <cell r="AV430">
            <v>0</v>
          </cell>
          <cell r="AW430">
            <v>0</v>
          </cell>
          <cell r="AX430">
            <v>0</v>
          </cell>
          <cell r="AY430">
            <v>0</v>
          </cell>
          <cell r="AZ430">
            <v>493357</v>
          </cell>
          <cell r="BI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T431">
            <v>828</v>
          </cell>
          <cell r="AU431">
            <v>0</v>
          </cell>
          <cell r="AV431">
            <v>0</v>
          </cell>
          <cell r="AW431">
            <v>0</v>
          </cell>
          <cell r="AX431">
            <v>0</v>
          </cell>
          <cell r="AY431">
            <v>0</v>
          </cell>
          <cell r="AZ431">
            <v>493357</v>
          </cell>
          <cell r="BI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T432">
            <v>829</v>
          </cell>
          <cell r="AU432">
            <v>0</v>
          </cell>
          <cell r="AV432">
            <v>0</v>
          </cell>
          <cell r="AW432">
            <v>0</v>
          </cell>
          <cell r="AX432">
            <v>0</v>
          </cell>
          <cell r="AY432">
            <v>0</v>
          </cell>
          <cell r="AZ432">
            <v>493357</v>
          </cell>
          <cell r="BI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T433">
            <v>830</v>
          </cell>
          <cell r="AU433">
            <v>0</v>
          </cell>
          <cell r="AV433">
            <v>0</v>
          </cell>
          <cell r="AW433">
            <v>0</v>
          </cell>
          <cell r="AX433">
            <v>0</v>
          </cell>
          <cell r="AY433">
            <v>0</v>
          </cell>
          <cell r="AZ433">
            <v>493357</v>
          </cell>
          <cell r="BI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T434">
            <v>832</v>
          </cell>
          <cell r="AU434">
            <v>0</v>
          </cell>
          <cell r="AV434">
            <v>0</v>
          </cell>
          <cell r="AW434">
            <v>0</v>
          </cell>
          <cell r="AX434">
            <v>0</v>
          </cell>
          <cell r="AY434">
            <v>0</v>
          </cell>
          <cell r="AZ434">
            <v>493357</v>
          </cell>
          <cell r="BI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T435">
            <v>851</v>
          </cell>
          <cell r="AU435">
            <v>0</v>
          </cell>
          <cell r="AV435">
            <v>0</v>
          </cell>
          <cell r="AW435">
            <v>0</v>
          </cell>
          <cell r="AX435">
            <v>0</v>
          </cell>
          <cell r="AY435">
            <v>0</v>
          </cell>
          <cell r="AZ435">
            <v>493357</v>
          </cell>
          <cell r="BI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T436">
            <v>852</v>
          </cell>
          <cell r="AU436">
            <v>0</v>
          </cell>
          <cell r="AV436">
            <v>0</v>
          </cell>
          <cell r="AW436">
            <v>0</v>
          </cell>
          <cell r="AX436">
            <v>0</v>
          </cell>
          <cell r="AY436">
            <v>0</v>
          </cell>
          <cell r="AZ436">
            <v>493357</v>
          </cell>
          <cell r="BI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T437">
            <v>853</v>
          </cell>
          <cell r="AU437">
            <v>0</v>
          </cell>
          <cell r="AV437">
            <v>0</v>
          </cell>
          <cell r="AW437">
            <v>0</v>
          </cell>
          <cell r="AX437">
            <v>0</v>
          </cell>
          <cell r="AY437">
            <v>0</v>
          </cell>
          <cell r="AZ437">
            <v>493357</v>
          </cell>
          <cell r="BI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T438">
            <v>855</v>
          </cell>
          <cell r="AU438">
            <v>0</v>
          </cell>
          <cell r="AV438">
            <v>0</v>
          </cell>
          <cell r="AW438">
            <v>0</v>
          </cell>
          <cell r="AX438">
            <v>0</v>
          </cell>
          <cell r="AY438">
            <v>0</v>
          </cell>
          <cell r="AZ438">
            <v>493357</v>
          </cell>
          <cell r="BI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T439">
            <v>860</v>
          </cell>
          <cell r="AU439">
            <v>0</v>
          </cell>
          <cell r="AV439">
            <v>0</v>
          </cell>
          <cell r="AW439">
            <v>0</v>
          </cell>
          <cell r="AX439">
            <v>0</v>
          </cell>
          <cell r="AY439">
            <v>0</v>
          </cell>
          <cell r="AZ439">
            <v>493357</v>
          </cell>
          <cell r="BI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T440">
            <v>871</v>
          </cell>
          <cell r="AU440">
            <v>0</v>
          </cell>
          <cell r="AV440">
            <v>0</v>
          </cell>
          <cell r="AW440">
            <v>0</v>
          </cell>
          <cell r="AX440">
            <v>0</v>
          </cell>
          <cell r="AY440">
            <v>0</v>
          </cell>
          <cell r="AZ440">
            <v>493357</v>
          </cell>
          <cell r="BI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T441">
            <v>872</v>
          </cell>
          <cell r="AU441">
            <v>0</v>
          </cell>
          <cell r="AV441">
            <v>0</v>
          </cell>
          <cell r="AW441">
            <v>0</v>
          </cell>
          <cell r="AX441">
            <v>0</v>
          </cell>
          <cell r="AY441">
            <v>0</v>
          </cell>
          <cell r="AZ441">
            <v>493357</v>
          </cell>
          <cell r="BI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T442">
            <v>873</v>
          </cell>
          <cell r="AU442">
            <v>0</v>
          </cell>
          <cell r="AV442">
            <v>0</v>
          </cell>
          <cell r="AW442">
            <v>0</v>
          </cell>
          <cell r="AX442">
            <v>0</v>
          </cell>
          <cell r="AY442">
            <v>0</v>
          </cell>
          <cell r="AZ442">
            <v>493357</v>
          </cell>
          <cell r="BI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T443">
            <v>876</v>
          </cell>
          <cell r="AU443">
            <v>0</v>
          </cell>
          <cell r="AV443">
            <v>0</v>
          </cell>
          <cell r="AW443">
            <v>0</v>
          </cell>
          <cell r="AX443">
            <v>0</v>
          </cell>
          <cell r="AY443">
            <v>0</v>
          </cell>
          <cell r="AZ443">
            <v>493357</v>
          </cell>
          <cell r="BI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T444">
            <v>878</v>
          </cell>
          <cell r="AU444">
            <v>0</v>
          </cell>
          <cell r="AV444">
            <v>0</v>
          </cell>
          <cell r="AW444">
            <v>0</v>
          </cell>
          <cell r="AX444">
            <v>0</v>
          </cell>
          <cell r="AY444">
            <v>0</v>
          </cell>
          <cell r="AZ444">
            <v>493357</v>
          </cell>
          <cell r="BI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T445">
            <v>879</v>
          </cell>
          <cell r="AU445">
            <v>0</v>
          </cell>
          <cell r="AV445">
            <v>0</v>
          </cell>
          <cell r="AW445">
            <v>0</v>
          </cell>
          <cell r="AX445">
            <v>0</v>
          </cell>
          <cell r="AY445">
            <v>0</v>
          </cell>
          <cell r="AZ445">
            <v>493357</v>
          </cell>
          <cell r="BI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T446">
            <v>885</v>
          </cell>
          <cell r="AU446">
            <v>0</v>
          </cell>
          <cell r="AV446">
            <v>0</v>
          </cell>
          <cell r="AW446">
            <v>0</v>
          </cell>
          <cell r="AX446">
            <v>0</v>
          </cell>
          <cell r="AY446">
            <v>0</v>
          </cell>
          <cell r="AZ446">
            <v>493357</v>
          </cell>
          <cell r="BI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T447">
            <v>910</v>
          </cell>
          <cell r="AU447">
            <v>0</v>
          </cell>
          <cell r="AV447">
            <v>0</v>
          </cell>
          <cell r="AW447">
            <v>0</v>
          </cell>
          <cell r="AX447">
            <v>0</v>
          </cell>
          <cell r="AY447">
            <v>0</v>
          </cell>
          <cell r="AZ447">
            <v>493357</v>
          </cell>
          <cell r="BI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T448">
            <v>915</v>
          </cell>
          <cell r="AU448">
            <v>0</v>
          </cell>
          <cell r="AV448">
            <v>0</v>
          </cell>
          <cell r="AW448">
            <v>0</v>
          </cell>
          <cell r="AX448">
            <v>0</v>
          </cell>
          <cell r="AY448">
            <v>0</v>
          </cell>
          <cell r="AZ448">
            <v>493357</v>
          </cell>
          <cell r="BI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47497</v>
          </cell>
          <cell r="E449">
            <v>790686021.49892497</v>
          </cell>
          <cell r="F449">
            <v>4412491</v>
          </cell>
          <cell r="G449">
            <v>44191848</v>
          </cell>
          <cell r="H449">
            <v>839290360.49892497</v>
          </cell>
          <cell r="J449">
            <v>44191848</v>
          </cell>
          <cell r="K449">
            <v>100985380.49892506</v>
          </cell>
          <cell r="L449">
            <v>145177228.49892509</v>
          </cell>
          <cell r="N449">
            <v>694113131.99999928</v>
          </cell>
          <cell r="P449">
            <v>44552186</v>
          </cell>
          <cell r="Q449">
            <v>384.17072378601461</v>
          </cell>
          <cell r="R449">
            <v>6527513.5010749539</v>
          </cell>
          <cell r="S449">
            <v>360338</v>
          </cell>
          <cell r="T449">
            <v>100985380.49892506</v>
          </cell>
          <cell r="U449">
            <v>151704742</v>
          </cell>
          <cell r="W449">
            <v>208107279.76900649</v>
          </cell>
          <cell r="AA449">
            <v>999</v>
          </cell>
          <cell r="AB449">
            <v>47497</v>
          </cell>
          <cell r="AC449">
            <v>0</v>
          </cell>
          <cell r="AD449">
            <v>0</v>
          </cell>
          <cell r="AE449">
            <v>2367</v>
          </cell>
          <cell r="AF449">
            <v>384.17072378601461</v>
          </cell>
          <cell r="AG449">
            <v>796853197</v>
          </cell>
          <cell r="AH449">
            <v>6167175.5010749539</v>
          </cell>
          <cell r="AI449">
            <v>0</v>
          </cell>
          <cell r="AJ449">
            <v>790686021.49892497</v>
          </cell>
          <cell r="AK449">
            <v>4412491</v>
          </cell>
          <cell r="AL449">
            <v>44191848</v>
          </cell>
          <cell r="AM449">
            <v>839290360.49892497</v>
          </cell>
          <cell r="AN449">
            <v>6167175.5010749539</v>
          </cell>
          <cell r="AO449">
            <v>0</v>
          </cell>
          <cell r="AP449">
            <v>360338</v>
          </cell>
          <cell r="AQ449">
            <v>6527513.5010749539</v>
          </cell>
          <cell r="AR449">
            <v>845817874</v>
          </cell>
          <cell r="AS449" t="str">
            <v xml:space="preserve"> </v>
          </cell>
          <cell r="AT449">
            <v>999</v>
          </cell>
          <cell r="AU449">
            <v>384.17072378601461</v>
          </cell>
          <cell r="AV449">
            <v>6167175.5010749539</v>
          </cell>
          <cell r="AW449">
            <v>0</v>
          </cell>
          <cell r="AX449">
            <v>360338</v>
          </cell>
          <cell r="AY449">
            <v>6527513.5010749539</v>
          </cell>
          <cell r="AZ449" t="str">
            <v xml:space="preserve"> </v>
          </cell>
          <cell r="BA449">
            <v>999</v>
          </cell>
          <cell r="BB449">
            <v>0</v>
          </cell>
          <cell r="BC449">
            <v>0</v>
          </cell>
          <cell r="BD449">
            <v>0</v>
          </cell>
          <cell r="BE449">
            <v>0</v>
          </cell>
          <cell r="BG449">
            <v>0</v>
          </cell>
          <cell r="BI449">
            <v>5</v>
          </cell>
          <cell r="CA449">
            <v>999</v>
          </cell>
          <cell r="CB449" t="str">
            <v>S T A T E    T O T A L S</v>
          </cell>
          <cell r="CC449" t="str">
            <v xml:space="preserve">S T A T E   T O T A L S  </v>
          </cell>
          <cell r="CD449">
            <v>790686021.49892497</v>
          </cell>
          <cell r="CE449">
            <v>691579969</v>
          </cell>
          <cell r="CF449">
            <v>100995153.49892505</v>
          </cell>
          <cell r="CG449">
            <v>33686990.399999999</v>
          </cell>
          <cell r="CH449">
            <v>22705774.369006459</v>
          </cell>
          <cell r="CI449">
            <v>0</v>
          </cell>
          <cell r="CJ449">
            <v>157387918.26793146</v>
          </cell>
          <cell r="CK449">
            <v>100985380.49892506</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100995153.49892505</v>
          </cell>
          <cell r="DQ449">
            <v>149001948.49892506</v>
          </cell>
          <cell r="DR449">
            <v>-48006795.000000007</v>
          </cell>
          <cell r="DS449">
            <v>0</v>
          </cell>
          <cell r="DT449">
            <v>0</v>
          </cell>
          <cell r="DV449">
            <v>0</v>
          </cell>
          <cell r="DW449">
            <v>0</v>
          </cell>
          <cell r="DX449">
            <v>0</v>
          </cell>
          <cell r="DY449">
            <v>0</v>
          </cell>
          <cell r="DZ449">
            <v>0</v>
          </cell>
          <cell r="EB449" t="str">
            <v>--</v>
          </cell>
          <cell r="EC449" t="str">
            <v>--</v>
          </cell>
          <cell r="EE449" t="str">
            <v>--</v>
          </cell>
        </row>
      </sheetData>
      <sheetData sheetId="12">
        <row r="10">
          <cell r="A10">
            <v>1</v>
          </cell>
          <cell r="B10">
            <v>1</v>
          </cell>
          <cell r="C10" t="str">
            <v>ABINGTON</v>
          </cell>
          <cell r="D10">
            <v>39</v>
          </cell>
          <cell r="E10">
            <v>558264</v>
          </cell>
          <cell r="F10">
            <v>0</v>
          </cell>
          <cell r="G10">
            <v>36582</v>
          </cell>
          <cell r="H10">
            <v>594846</v>
          </cell>
          <cell r="J10" t="str">
            <v>c7</v>
          </cell>
          <cell r="K10">
            <v>149234.28326789697</v>
          </cell>
          <cell r="L10">
            <v>185816.28326789697</v>
          </cell>
          <cell r="N10">
            <v>409029.71673210303</v>
          </cell>
          <cell r="P10">
            <v>36582</v>
          </cell>
          <cell r="Q10">
            <v>0</v>
          </cell>
          <cell r="R10">
            <v>0</v>
          </cell>
          <cell r="S10">
            <v>0</v>
          </cell>
          <cell r="T10">
            <v>149234.28326789697</v>
          </cell>
          <cell r="U10">
            <v>185816.28326789697</v>
          </cell>
          <cell r="W10">
            <v>216899</v>
          </cell>
          <cell r="AA10">
            <v>1</v>
          </cell>
          <cell r="AB10">
            <v>39</v>
          </cell>
          <cell r="AC10">
            <v>0</v>
          </cell>
          <cell r="AD10">
            <v>0</v>
          </cell>
          <cell r="AE10">
            <v>1</v>
          </cell>
          <cell r="AF10">
            <v>0</v>
          </cell>
          <cell r="AG10">
            <v>558264</v>
          </cell>
          <cell r="AH10">
            <v>0</v>
          </cell>
          <cell r="AI10">
            <v>0</v>
          </cell>
          <cell r="AJ10">
            <v>558264</v>
          </cell>
          <cell r="AK10">
            <v>0</v>
          </cell>
          <cell r="AL10">
            <v>36582</v>
          </cell>
          <cell r="AM10">
            <v>594846</v>
          </cell>
          <cell r="AN10">
            <v>0</v>
          </cell>
          <cell r="AO10">
            <v>0</v>
          </cell>
          <cell r="AP10">
            <v>0</v>
          </cell>
          <cell r="AQ10">
            <v>0</v>
          </cell>
          <cell r="AR10">
            <v>594846</v>
          </cell>
          <cell r="AS10">
            <v>587008.17000000004</v>
          </cell>
          <cell r="AT10">
            <v>1</v>
          </cell>
          <cell r="AU10">
            <v>0</v>
          </cell>
          <cell r="AV10">
            <v>0</v>
          </cell>
          <cell r="AW10">
            <v>0</v>
          </cell>
          <cell r="AX10">
            <v>0</v>
          </cell>
          <cell r="AY10">
            <v>0</v>
          </cell>
          <cell r="AZ10">
            <v>493357</v>
          </cell>
          <cell r="BI10">
            <v>0</v>
          </cell>
          <cell r="CA10">
            <v>1</v>
          </cell>
          <cell r="CB10">
            <v>1</v>
          </cell>
          <cell r="CC10" t="str">
            <v>ABINGTON</v>
          </cell>
          <cell r="CD10">
            <v>558264</v>
          </cell>
          <cell r="CE10">
            <v>409015</v>
          </cell>
          <cell r="CF10">
            <v>149249</v>
          </cell>
          <cell r="CG10">
            <v>31068</v>
          </cell>
          <cell r="CH10">
            <v>0</v>
          </cell>
          <cell r="CI10">
            <v>0</v>
          </cell>
          <cell r="CJ10">
            <v>180317</v>
          </cell>
          <cell r="CK10">
            <v>149234.28326789697</v>
          </cell>
          <cell r="DA10">
            <v>1</v>
          </cell>
          <cell r="DB10" t="str">
            <v>ABINGTON</v>
          </cell>
          <cell r="DG10">
            <v>0</v>
          </cell>
          <cell r="DK10">
            <v>0</v>
          </cell>
          <cell r="DL10">
            <v>0</v>
          </cell>
          <cell r="DN10">
            <v>0</v>
          </cell>
          <cell r="DP10">
            <v>149249</v>
          </cell>
          <cell r="DQ10">
            <v>185831</v>
          </cell>
          <cell r="DR10">
            <v>-36582</v>
          </cell>
          <cell r="DT10">
            <v>0</v>
          </cell>
          <cell r="EC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T11">
            <v>2</v>
          </cell>
          <cell r="AU11">
            <v>0</v>
          </cell>
          <cell r="AV11">
            <v>0</v>
          </cell>
          <cell r="AW11">
            <v>0</v>
          </cell>
          <cell r="AX11">
            <v>0</v>
          </cell>
          <cell r="AY11">
            <v>0</v>
          </cell>
          <cell r="AZ11">
            <v>493357</v>
          </cell>
          <cell r="BI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cell r="EB11" t="str">
            <v>fy15</v>
          </cell>
          <cell r="EC11">
            <v>-2</v>
          </cell>
        </row>
        <row r="12">
          <cell r="A12">
            <v>3</v>
          </cell>
          <cell r="B12">
            <v>3</v>
          </cell>
          <cell r="C12" t="str">
            <v>ACUSHNET</v>
          </cell>
          <cell r="D12">
            <v>0</v>
          </cell>
          <cell r="E12">
            <v>0</v>
          </cell>
          <cell r="F12">
            <v>0</v>
          </cell>
          <cell r="G12">
            <v>0</v>
          </cell>
          <cell r="H12">
            <v>0</v>
          </cell>
          <cell r="J12">
            <v>0</v>
          </cell>
          <cell r="K12">
            <v>0</v>
          </cell>
          <cell r="L12">
            <v>0</v>
          </cell>
          <cell r="N12">
            <v>0</v>
          </cell>
          <cell r="P12">
            <v>0</v>
          </cell>
          <cell r="Q12">
            <v>0</v>
          </cell>
          <cell r="R12">
            <v>0</v>
          </cell>
          <cell r="S12">
            <v>0</v>
          </cell>
          <cell r="T12">
            <v>0</v>
          </cell>
          <cell r="U12">
            <v>0</v>
          </cell>
          <cell r="W12">
            <v>9772</v>
          </cell>
          <cell r="AA12">
            <v>3</v>
          </cell>
          <cell r="AT12">
            <v>3</v>
          </cell>
          <cell r="AU12">
            <v>0</v>
          </cell>
          <cell r="AV12">
            <v>0</v>
          </cell>
          <cell r="AW12">
            <v>0</v>
          </cell>
          <cell r="AX12">
            <v>0</v>
          </cell>
          <cell r="AY12">
            <v>0</v>
          </cell>
          <cell r="AZ12">
            <v>493357</v>
          </cell>
          <cell r="BI12">
            <v>0</v>
          </cell>
          <cell r="CA12">
            <v>3</v>
          </cell>
          <cell r="CB12">
            <v>3</v>
          </cell>
          <cell r="CC12" t="str">
            <v>ACUSHNET</v>
          </cell>
          <cell r="CD12">
            <v>0</v>
          </cell>
          <cell r="CE12">
            <v>31405</v>
          </cell>
          <cell r="CF12">
            <v>0</v>
          </cell>
          <cell r="CG12">
            <v>0</v>
          </cell>
          <cell r="CH12">
            <v>9772</v>
          </cell>
          <cell r="CI12">
            <v>0</v>
          </cell>
          <cell r="CJ12">
            <v>9772</v>
          </cell>
          <cell r="CK12">
            <v>0</v>
          </cell>
          <cell r="DA12">
            <v>3</v>
          </cell>
          <cell r="DB12" t="str">
            <v>ACUSHNET</v>
          </cell>
          <cell r="DG12">
            <v>0</v>
          </cell>
          <cell r="DK12">
            <v>0</v>
          </cell>
          <cell r="DL12">
            <v>0</v>
          </cell>
          <cell r="DN12">
            <v>0</v>
          </cell>
          <cell r="DP12">
            <v>0</v>
          </cell>
          <cell r="DQ12">
            <v>0</v>
          </cell>
          <cell r="DR12">
            <v>0</v>
          </cell>
          <cell r="DT12">
            <v>0</v>
          </cell>
          <cell r="EC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T13">
            <v>4</v>
          </cell>
          <cell r="AU13">
            <v>0</v>
          </cell>
          <cell r="AV13">
            <v>0</v>
          </cell>
          <cell r="AW13">
            <v>0</v>
          </cell>
          <cell r="AX13">
            <v>0</v>
          </cell>
          <cell r="AY13">
            <v>0</v>
          </cell>
          <cell r="AZ13">
            <v>493357</v>
          </cell>
          <cell r="BI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cell r="EC13">
            <v>-4</v>
          </cell>
        </row>
        <row r="14">
          <cell r="A14">
            <v>5</v>
          </cell>
          <cell r="B14">
            <v>5</v>
          </cell>
          <cell r="C14" t="str">
            <v>AGAWAM</v>
          </cell>
          <cell r="D14">
            <v>77</v>
          </cell>
          <cell r="E14">
            <v>1286843</v>
          </cell>
          <cell r="F14">
            <v>0</v>
          </cell>
          <cell r="G14">
            <v>72226</v>
          </cell>
          <cell r="H14">
            <v>1359069</v>
          </cell>
          <cell r="J14">
            <v>72226</v>
          </cell>
          <cell r="K14">
            <v>343642.11174867343</v>
          </cell>
          <cell r="L14">
            <v>415868.11174867343</v>
          </cell>
          <cell r="N14">
            <v>943200.88825132651</v>
          </cell>
          <cell r="P14">
            <v>72226</v>
          </cell>
          <cell r="Q14">
            <v>0</v>
          </cell>
          <cell r="R14">
            <v>0</v>
          </cell>
          <cell r="S14">
            <v>0</v>
          </cell>
          <cell r="T14">
            <v>343642.11174867343</v>
          </cell>
          <cell r="U14">
            <v>415868.11174867343</v>
          </cell>
          <cell r="W14">
            <v>553742</v>
          </cell>
          <cell r="AA14">
            <v>5</v>
          </cell>
          <cell r="AB14">
            <v>77</v>
          </cell>
          <cell r="AC14">
            <v>0</v>
          </cell>
          <cell r="AD14">
            <v>0</v>
          </cell>
          <cell r="AE14">
            <v>0</v>
          </cell>
          <cell r="AF14">
            <v>0</v>
          </cell>
          <cell r="AG14">
            <v>1286843</v>
          </cell>
          <cell r="AH14">
            <v>0</v>
          </cell>
          <cell r="AI14">
            <v>0</v>
          </cell>
          <cell r="AJ14">
            <v>1286843</v>
          </cell>
          <cell r="AK14">
            <v>0</v>
          </cell>
          <cell r="AL14">
            <v>72226</v>
          </cell>
          <cell r="AM14">
            <v>1359069</v>
          </cell>
          <cell r="AN14">
            <v>0</v>
          </cell>
          <cell r="AO14">
            <v>0</v>
          </cell>
          <cell r="AP14">
            <v>0</v>
          </cell>
          <cell r="AQ14">
            <v>0</v>
          </cell>
          <cell r="AR14">
            <v>1359069</v>
          </cell>
          <cell r="AS14">
            <v>1355398.0099999998</v>
          </cell>
          <cell r="AT14">
            <v>5</v>
          </cell>
          <cell r="AU14">
            <v>0</v>
          </cell>
          <cell r="AV14">
            <v>0</v>
          </cell>
          <cell r="AW14">
            <v>0</v>
          </cell>
          <cell r="AX14">
            <v>0</v>
          </cell>
          <cell r="AY14">
            <v>0</v>
          </cell>
          <cell r="AZ14">
            <v>493357</v>
          </cell>
          <cell r="BI14">
            <v>0</v>
          </cell>
          <cell r="CA14">
            <v>5</v>
          </cell>
          <cell r="CB14">
            <v>5</v>
          </cell>
          <cell r="CC14" t="str">
            <v>AGAWAM</v>
          </cell>
          <cell r="CD14">
            <v>1286843</v>
          </cell>
          <cell r="CE14">
            <v>943167</v>
          </cell>
          <cell r="CF14">
            <v>343676</v>
          </cell>
          <cell r="CG14">
            <v>97086</v>
          </cell>
          <cell r="CH14">
            <v>40754</v>
          </cell>
          <cell r="CI14">
            <v>0</v>
          </cell>
          <cell r="CJ14">
            <v>481516</v>
          </cell>
          <cell r="CK14">
            <v>343642.11174867343</v>
          </cell>
          <cell r="DA14">
            <v>5</v>
          </cell>
          <cell r="DB14" t="str">
            <v>AGAWAM</v>
          </cell>
          <cell r="DG14">
            <v>0</v>
          </cell>
          <cell r="DK14">
            <v>0</v>
          </cell>
          <cell r="DL14">
            <v>0</v>
          </cell>
          <cell r="DN14">
            <v>0</v>
          </cell>
          <cell r="DP14">
            <v>343676</v>
          </cell>
          <cell r="DQ14">
            <v>415902</v>
          </cell>
          <cell r="DR14">
            <v>-72226</v>
          </cell>
          <cell r="DT14">
            <v>0</v>
          </cell>
          <cell r="EC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T15">
            <v>6</v>
          </cell>
          <cell r="AU15">
            <v>0</v>
          </cell>
          <cell r="AV15">
            <v>0</v>
          </cell>
          <cell r="AW15">
            <v>0</v>
          </cell>
          <cell r="AX15">
            <v>0</v>
          </cell>
          <cell r="AY15">
            <v>0</v>
          </cell>
          <cell r="AZ15">
            <v>493357</v>
          </cell>
          <cell r="BI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cell r="EC15">
            <v>-6</v>
          </cell>
        </row>
        <row r="16">
          <cell r="A16">
            <v>7</v>
          </cell>
          <cell r="B16">
            <v>7</v>
          </cell>
          <cell r="C16" t="str">
            <v>AMESBURY</v>
          </cell>
          <cell r="D16">
            <v>68</v>
          </cell>
          <cell r="E16">
            <v>992886</v>
          </cell>
          <cell r="F16">
            <v>0</v>
          </cell>
          <cell r="G16">
            <v>63784</v>
          </cell>
          <cell r="H16">
            <v>1056670</v>
          </cell>
          <cell r="J16">
            <v>63784</v>
          </cell>
          <cell r="K16">
            <v>97668.368438258491</v>
          </cell>
          <cell r="L16">
            <v>161452.36843825848</v>
          </cell>
          <cell r="N16">
            <v>895217.63156174147</v>
          </cell>
          <cell r="P16">
            <v>63784</v>
          </cell>
          <cell r="Q16">
            <v>0</v>
          </cell>
          <cell r="R16">
            <v>0</v>
          </cell>
          <cell r="S16">
            <v>0</v>
          </cell>
          <cell r="T16">
            <v>97668.368438258491</v>
          </cell>
          <cell r="U16">
            <v>161452.36843825848</v>
          </cell>
          <cell r="W16">
            <v>293898.19999999995</v>
          </cell>
          <cell r="AA16">
            <v>7</v>
          </cell>
          <cell r="AB16">
            <v>68</v>
          </cell>
          <cell r="AC16">
            <v>0</v>
          </cell>
          <cell r="AD16">
            <v>0</v>
          </cell>
          <cell r="AE16">
            <v>0</v>
          </cell>
          <cell r="AF16">
            <v>0</v>
          </cell>
          <cell r="AG16">
            <v>992886</v>
          </cell>
          <cell r="AH16">
            <v>0</v>
          </cell>
          <cell r="AI16">
            <v>0</v>
          </cell>
          <cell r="AJ16">
            <v>992886</v>
          </cell>
          <cell r="AK16">
            <v>0</v>
          </cell>
          <cell r="AL16">
            <v>63784</v>
          </cell>
          <cell r="AM16">
            <v>1056670</v>
          </cell>
          <cell r="AN16">
            <v>0</v>
          </cell>
          <cell r="AO16">
            <v>0</v>
          </cell>
          <cell r="AP16">
            <v>0</v>
          </cell>
          <cell r="AQ16">
            <v>0</v>
          </cell>
          <cell r="AR16">
            <v>1056670</v>
          </cell>
          <cell r="AS16">
            <v>1042718.4</v>
          </cell>
          <cell r="AT16">
            <v>7</v>
          </cell>
          <cell r="AU16">
            <v>0</v>
          </cell>
          <cell r="AV16">
            <v>0</v>
          </cell>
          <cell r="AW16">
            <v>0</v>
          </cell>
          <cell r="AX16">
            <v>0</v>
          </cell>
          <cell r="AY16">
            <v>0</v>
          </cell>
          <cell r="AZ16">
            <v>493357</v>
          </cell>
          <cell r="BI16">
            <v>0</v>
          </cell>
          <cell r="CA16">
            <v>7</v>
          </cell>
          <cell r="CB16">
            <v>7</v>
          </cell>
          <cell r="CC16" t="str">
            <v>AMESBURY</v>
          </cell>
          <cell r="CD16">
            <v>992886</v>
          </cell>
          <cell r="CE16">
            <v>895208</v>
          </cell>
          <cell r="CF16">
            <v>97678</v>
          </cell>
          <cell r="CG16">
            <v>110749.8</v>
          </cell>
          <cell r="CH16">
            <v>21686.400000000001</v>
          </cell>
          <cell r="CI16">
            <v>0</v>
          </cell>
          <cell r="CJ16">
            <v>230114.19999999998</v>
          </cell>
          <cell r="CK16">
            <v>97668.368438258491</v>
          </cell>
          <cell r="DA16">
            <v>7</v>
          </cell>
          <cell r="DB16" t="str">
            <v>AMESBURY</v>
          </cell>
          <cell r="DG16">
            <v>0</v>
          </cell>
          <cell r="DK16">
            <v>0</v>
          </cell>
          <cell r="DL16">
            <v>0</v>
          </cell>
          <cell r="DN16">
            <v>0</v>
          </cell>
          <cell r="DP16">
            <v>97678</v>
          </cell>
          <cell r="DQ16">
            <v>161462</v>
          </cell>
          <cell r="DR16">
            <v>-63784</v>
          </cell>
          <cell r="DT16">
            <v>0</v>
          </cell>
          <cell r="EC16">
            <v>-7</v>
          </cell>
        </row>
        <row r="17">
          <cell r="A17">
            <v>8</v>
          </cell>
          <cell r="B17">
            <v>8</v>
          </cell>
          <cell r="C17" t="str">
            <v>AMHERST</v>
          </cell>
          <cell r="D17">
            <v>74</v>
          </cell>
          <cell r="E17">
            <v>1575030</v>
          </cell>
          <cell r="F17">
            <v>0</v>
          </cell>
          <cell r="G17">
            <v>69412</v>
          </cell>
          <cell r="H17">
            <v>1644442</v>
          </cell>
          <cell r="J17">
            <v>69412</v>
          </cell>
          <cell r="K17">
            <v>38429.210305161745</v>
          </cell>
          <cell r="L17">
            <v>107841.21030516175</v>
          </cell>
          <cell r="N17">
            <v>1536600.7896948382</v>
          </cell>
          <cell r="P17">
            <v>69412</v>
          </cell>
          <cell r="Q17">
            <v>0</v>
          </cell>
          <cell r="R17">
            <v>0</v>
          </cell>
          <cell r="S17">
            <v>0</v>
          </cell>
          <cell r="T17">
            <v>38429.210305161745</v>
          </cell>
          <cell r="U17">
            <v>107841.21030516175</v>
          </cell>
          <cell r="W17">
            <v>107845</v>
          </cell>
          <cell r="AA17">
            <v>8</v>
          </cell>
          <cell r="AB17">
            <v>74</v>
          </cell>
          <cell r="AC17">
            <v>0</v>
          </cell>
          <cell r="AD17">
            <v>0</v>
          </cell>
          <cell r="AE17">
            <v>0</v>
          </cell>
          <cell r="AF17">
            <v>0</v>
          </cell>
          <cell r="AG17">
            <v>1575030</v>
          </cell>
          <cell r="AH17">
            <v>0</v>
          </cell>
          <cell r="AI17">
            <v>0</v>
          </cell>
          <cell r="AJ17">
            <v>1575030</v>
          </cell>
          <cell r="AK17">
            <v>0</v>
          </cell>
          <cell r="AL17">
            <v>69412</v>
          </cell>
          <cell r="AM17">
            <v>1644442</v>
          </cell>
          <cell r="AN17">
            <v>0</v>
          </cell>
          <cell r="AO17">
            <v>0</v>
          </cell>
          <cell r="AP17">
            <v>0</v>
          </cell>
          <cell r="AQ17">
            <v>0</v>
          </cell>
          <cell r="AR17">
            <v>1644442</v>
          </cell>
          <cell r="AS17">
            <v>1625539.3000000003</v>
          </cell>
          <cell r="AT17">
            <v>8</v>
          </cell>
          <cell r="AU17">
            <v>0</v>
          </cell>
          <cell r="AV17">
            <v>0</v>
          </cell>
          <cell r="AW17">
            <v>0</v>
          </cell>
          <cell r="AX17">
            <v>0</v>
          </cell>
          <cell r="AY17">
            <v>0</v>
          </cell>
          <cell r="AZ17">
            <v>493357</v>
          </cell>
          <cell r="BI17">
            <v>0</v>
          </cell>
          <cell r="CA17">
            <v>8</v>
          </cell>
          <cell r="CB17">
            <v>8</v>
          </cell>
          <cell r="CC17" t="str">
            <v>AMHERST</v>
          </cell>
          <cell r="CD17">
            <v>1575030</v>
          </cell>
          <cell r="CE17">
            <v>1536597</v>
          </cell>
          <cell r="CF17">
            <v>38433</v>
          </cell>
          <cell r="CG17">
            <v>0</v>
          </cell>
          <cell r="CH17">
            <v>0</v>
          </cell>
          <cell r="CI17">
            <v>0</v>
          </cell>
          <cell r="CJ17">
            <v>38433</v>
          </cell>
          <cell r="CK17">
            <v>38429.210305161745</v>
          </cell>
          <cell r="DA17">
            <v>8</v>
          </cell>
          <cell r="DB17" t="str">
            <v>AMHERST</v>
          </cell>
          <cell r="DG17">
            <v>0</v>
          </cell>
          <cell r="DK17">
            <v>0</v>
          </cell>
          <cell r="DL17">
            <v>0</v>
          </cell>
          <cell r="DN17">
            <v>0</v>
          </cell>
          <cell r="DP17">
            <v>38433</v>
          </cell>
          <cell r="DQ17">
            <v>107845</v>
          </cell>
          <cell r="DR17">
            <v>-69412</v>
          </cell>
          <cell r="DT17">
            <v>0</v>
          </cell>
          <cell r="EC17">
            <v>-8</v>
          </cell>
        </row>
        <row r="18">
          <cell r="A18">
            <v>9</v>
          </cell>
          <cell r="B18">
            <v>9</v>
          </cell>
          <cell r="C18" t="str">
            <v>ANDOVER</v>
          </cell>
          <cell r="D18">
            <v>14</v>
          </cell>
          <cell r="E18">
            <v>253256</v>
          </cell>
          <cell r="F18">
            <v>0</v>
          </cell>
          <cell r="G18">
            <v>13132</v>
          </cell>
          <cell r="H18">
            <v>266388</v>
          </cell>
          <cell r="J18">
            <v>13132</v>
          </cell>
          <cell r="K18">
            <v>804.92062278914477</v>
          </cell>
          <cell r="L18">
            <v>13936.920622789145</v>
          </cell>
          <cell r="N18">
            <v>252451.07937721084</v>
          </cell>
          <cell r="P18">
            <v>13132</v>
          </cell>
          <cell r="Q18">
            <v>0</v>
          </cell>
          <cell r="R18">
            <v>0</v>
          </cell>
          <cell r="S18">
            <v>0</v>
          </cell>
          <cell r="T18">
            <v>804.92062278914477</v>
          </cell>
          <cell r="U18">
            <v>13936.920622789145</v>
          </cell>
          <cell r="W18">
            <v>61581.599999999999</v>
          </cell>
          <cell r="AA18">
            <v>9</v>
          </cell>
          <cell r="AB18">
            <v>14</v>
          </cell>
          <cell r="AC18">
            <v>0</v>
          </cell>
          <cell r="AD18">
            <v>0</v>
          </cell>
          <cell r="AE18">
            <v>0</v>
          </cell>
          <cell r="AF18">
            <v>0</v>
          </cell>
          <cell r="AG18">
            <v>253256</v>
          </cell>
          <cell r="AH18">
            <v>0</v>
          </cell>
          <cell r="AI18">
            <v>0</v>
          </cell>
          <cell r="AJ18">
            <v>253256</v>
          </cell>
          <cell r="AK18">
            <v>0</v>
          </cell>
          <cell r="AL18">
            <v>13132</v>
          </cell>
          <cell r="AM18">
            <v>266388</v>
          </cell>
          <cell r="AN18">
            <v>0</v>
          </cell>
          <cell r="AO18">
            <v>0</v>
          </cell>
          <cell r="AP18">
            <v>0</v>
          </cell>
          <cell r="AQ18">
            <v>0</v>
          </cell>
          <cell r="AR18">
            <v>266388</v>
          </cell>
          <cell r="AS18">
            <v>265586.18094135006</v>
          </cell>
          <cell r="AT18">
            <v>9</v>
          </cell>
          <cell r="AU18">
            <v>0</v>
          </cell>
          <cell r="AV18">
            <v>0</v>
          </cell>
          <cell r="AW18">
            <v>0</v>
          </cell>
          <cell r="AX18">
            <v>0</v>
          </cell>
          <cell r="AY18">
            <v>0</v>
          </cell>
          <cell r="AZ18">
            <v>493357</v>
          </cell>
          <cell r="BI18">
            <v>0</v>
          </cell>
          <cell r="CA18">
            <v>9</v>
          </cell>
          <cell r="CB18">
            <v>9</v>
          </cell>
          <cell r="CC18" t="str">
            <v>ANDOVER</v>
          </cell>
          <cell r="CD18">
            <v>253256</v>
          </cell>
          <cell r="CE18">
            <v>252451</v>
          </cell>
          <cell r="CF18">
            <v>805</v>
          </cell>
          <cell r="CG18">
            <v>30385.8</v>
          </cell>
          <cell r="CH18">
            <v>17258.8</v>
          </cell>
          <cell r="CI18">
            <v>0</v>
          </cell>
          <cell r="CJ18">
            <v>48449.599999999999</v>
          </cell>
          <cell r="CK18">
            <v>804.92062278914477</v>
          </cell>
          <cell r="DA18">
            <v>9</v>
          </cell>
          <cell r="DB18" t="str">
            <v>ANDOVER</v>
          </cell>
          <cell r="DG18">
            <v>0</v>
          </cell>
          <cell r="DK18">
            <v>0</v>
          </cell>
          <cell r="DL18">
            <v>0</v>
          </cell>
          <cell r="DN18">
            <v>0</v>
          </cell>
          <cell r="DP18">
            <v>805</v>
          </cell>
          <cell r="DQ18">
            <v>13937</v>
          </cell>
          <cell r="DR18">
            <v>-13132</v>
          </cell>
          <cell r="DT18">
            <v>0</v>
          </cell>
          <cell r="EC18">
            <v>-9</v>
          </cell>
        </row>
        <row r="19">
          <cell r="A19">
            <v>10</v>
          </cell>
          <cell r="B19">
            <v>10</v>
          </cell>
          <cell r="C19" t="str">
            <v>ARLINGTON</v>
          </cell>
          <cell r="D19">
            <v>15</v>
          </cell>
          <cell r="E19">
            <v>276481</v>
          </cell>
          <cell r="F19">
            <v>0</v>
          </cell>
          <cell r="G19">
            <v>14070</v>
          </cell>
          <cell r="H19">
            <v>290551</v>
          </cell>
          <cell r="J19">
            <v>14070</v>
          </cell>
          <cell r="K19">
            <v>82989.815963047746</v>
          </cell>
          <cell r="L19">
            <v>97059.815963047746</v>
          </cell>
          <cell r="N19">
            <v>193491.18403695227</v>
          </cell>
          <cell r="P19">
            <v>14070</v>
          </cell>
          <cell r="Q19">
            <v>0</v>
          </cell>
          <cell r="R19">
            <v>0</v>
          </cell>
          <cell r="S19">
            <v>0</v>
          </cell>
          <cell r="T19">
            <v>82989.815963047746</v>
          </cell>
          <cell r="U19">
            <v>97059.815963047746</v>
          </cell>
          <cell r="W19">
            <v>134961.79999999999</v>
          </cell>
          <cell r="AA19">
            <v>10</v>
          </cell>
          <cell r="AB19">
            <v>15</v>
          </cell>
          <cell r="AC19">
            <v>0</v>
          </cell>
          <cell r="AD19">
            <v>0</v>
          </cell>
          <cell r="AE19">
            <v>0</v>
          </cell>
          <cell r="AF19">
            <v>0</v>
          </cell>
          <cell r="AG19">
            <v>276481</v>
          </cell>
          <cell r="AH19">
            <v>0</v>
          </cell>
          <cell r="AI19">
            <v>0</v>
          </cell>
          <cell r="AJ19">
            <v>276481</v>
          </cell>
          <cell r="AK19">
            <v>0</v>
          </cell>
          <cell r="AL19">
            <v>14070</v>
          </cell>
          <cell r="AM19">
            <v>290551</v>
          </cell>
          <cell r="AN19">
            <v>0</v>
          </cell>
          <cell r="AO19">
            <v>0</v>
          </cell>
          <cell r="AP19">
            <v>0</v>
          </cell>
          <cell r="AQ19">
            <v>0</v>
          </cell>
          <cell r="AR19">
            <v>290551</v>
          </cell>
          <cell r="AS19">
            <v>289729.6845443442</v>
          </cell>
          <cell r="AT19">
            <v>10</v>
          </cell>
          <cell r="AU19">
            <v>0</v>
          </cell>
          <cell r="AV19">
            <v>0</v>
          </cell>
          <cell r="AW19">
            <v>0</v>
          </cell>
          <cell r="AX19">
            <v>0</v>
          </cell>
          <cell r="AY19">
            <v>0</v>
          </cell>
          <cell r="AZ19">
            <v>493357</v>
          </cell>
          <cell r="BI19">
            <v>0</v>
          </cell>
          <cell r="CA19">
            <v>10</v>
          </cell>
          <cell r="CB19">
            <v>10</v>
          </cell>
          <cell r="CC19" t="str">
            <v>ARLINGTON</v>
          </cell>
          <cell r="CD19">
            <v>276481</v>
          </cell>
          <cell r="CE19">
            <v>193483</v>
          </cell>
          <cell r="CF19">
            <v>82998</v>
          </cell>
          <cell r="CG19">
            <v>24685.8</v>
          </cell>
          <cell r="CH19">
            <v>13208</v>
          </cell>
          <cell r="CI19">
            <v>0</v>
          </cell>
          <cell r="CJ19">
            <v>120891.8</v>
          </cell>
          <cell r="CK19">
            <v>82989.815963047746</v>
          </cell>
          <cell r="DA19">
            <v>10</v>
          </cell>
          <cell r="DB19" t="str">
            <v>ARLINGTON</v>
          </cell>
          <cell r="DG19">
            <v>0</v>
          </cell>
          <cell r="DK19">
            <v>0</v>
          </cell>
          <cell r="DL19">
            <v>0</v>
          </cell>
          <cell r="DN19">
            <v>0</v>
          </cell>
          <cell r="DP19">
            <v>82998</v>
          </cell>
          <cell r="DQ19">
            <v>97068</v>
          </cell>
          <cell r="DR19">
            <v>-14070</v>
          </cell>
          <cell r="DT19">
            <v>0</v>
          </cell>
          <cell r="EC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T20">
            <v>11</v>
          </cell>
          <cell r="AU20">
            <v>0</v>
          </cell>
          <cell r="AV20">
            <v>0</v>
          </cell>
          <cell r="AW20">
            <v>0</v>
          </cell>
          <cell r="AX20">
            <v>0</v>
          </cell>
          <cell r="AY20">
            <v>0</v>
          </cell>
          <cell r="AZ20">
            <v>493357</v>
          </cell>
          <cell r="BI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cell r="EC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T21">
            <v>12</v>
          </cell>
          <cell r="AU21">
            <v>0</v>
          </cell>
          <cell r="AV21">
            <v>0</v>
          </cell>
          <cell r="AW21">
            <v>0</v>
          </cell>
          <cell r="AX21">
            <v>0</v>
          </cell>
          <cell r="AY21">
            <v>0</v>
          </cell>
          <cell r="AZ21">
            <v>493357</v>
          </cell>
          <cell r="BI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cell r="EC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T22">
            <v>13</v>
          </cell>
          <cell r="AU22">
            <v>0</v>
          </cell>
          <cell r="AV22">
            <v>0</v>
          </cell>
          <cell r="AW22">
            <v>0</v>
          </cell>
          <cell r="AX22">
            <v>0</v>
          </cell>
          <cell r="AY22">
            <v>0</v>
          </cell>
          <cell r="AZ22">
            <v>493357</v>
          </cell>
          <cell r="BI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cell r="EC22">
            <v>-13</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U23">
            <v>0</v>
          </cell>
          <cell r="W23">
            <v>0</v>
          </cell>
          <cell r="AA23">
            <v>14</v>
          </cell>
          <cell r="AT23">
            <v>14</v>
          </cell>
          <cell r="AU23">
            <v>0</v>
          </cell>
          <cell r="AV23">
            <v>0</v>
          </cell>
          <cell r="AW23">
            <v>0</v>
          </cell>
          <cell r="AX23">
            <v>0</v>
          </cell>
          <cell r="AY23">
            <v>0</v>
          </cell>
          <cell r="AZ23">
            <v>493357</v>
          </cell>
          <cell r="BI23">
            <v>0</v>
          </cell>
          <cell r="CA23">
            <v>14</v>
          </cell>
          <cell r="CB23">
            <v>14</v>
          </cell>
          <cell r="CC23" t="str">
            <v>ASHLAND</v>
          </cell>
          <cell r="CD23">
            <v>0</v>
          </cell>
          <cell r="CE23">
            <v>71549</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cell r="EC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T24">
            <v>15</v>
          </cell>
          <cell r="AU24">
            <v>0</v>
          </cell>
          <cell r="AV24">
            <v>0</v>
          </cell>
          <cell r="AW24">
            <v>0</v>
          </cell>
          <cell r="AX24">
            <v>0</v>
          </cell>
          <cell r="AY24">
            <v>0</v>
          </cell>
          <cell r="AZ24">
            <v>493357</v>
          </cell>
          <cell r="BI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cell r="EC24">
            <v>-15</v>
          </cell>
        </row>
        <row r="25">
          <cell r="A25">
            <v>16</v>
          </cell>
          <cell r="B25">
            <v>16</v>
          </cell>
          <cell r="C25" t="str">
            <v>ATTLEBORO</v>
          </cell>
          <cell r="D25">
            <v>323</v>
          </cell>
          <cell r="E25">
            <v>3899234</v>
          </cell>
          <cell r="F25">
            <v>0</v>
          </cell>
          <cell r="G25">
            <v>302974</v>
          </cell>
          <cell r="H25">
            <v>4202208</v>
          </cell>
          <cell r="J25">
            <v>302974</v>
          </cell>
          <cell r="K25">
            <v>0</v>
          </cell>
          <cell r="L25">
            <v>302974</v>
          </cell>
          <cell r="N25">
            <v>3899234</v>
          </cell>
          <cell r="P25">
            <v>302974</v>
          </cell>
          <cell r="Q25">
            <v>0</v>
          </cell>
          <cell r="R25">
            <v>0</v>
          </cell>
          <cell r="S25">
            <v>0</v>
          </cell>
          <cell r="T25">
            <v>0</v>
          </cell>
          <cell r="U25">
            <v>302974</v>
          </cell>
          <cell r="W25">
            <v>488027.8</v>
          </cell>
          <cell r="AA25">
            <v>16</v>
          </cell>
          <cell r="AB25">
            <v>323</v>
          </cell>
          <cell r="AC25">
            <v>0</v>
          </cell>
          <cell r="AD25">
            <v>0</v>
          </cell>
          <cell r="AE25">
            <v>0</v>
          </cell>
          <cell r="AF25">
            <v>0</v>
          </cell>
          <cell r="AG25">
            <v>3899234</v>
          </cell>
          <cell r="AH25">
            <v>0</v>
          </cell>
          <cell r="AI25">
            <v>0</v>
          </cell>
          <cell r="AJ25">
            <v>3899234</v>
          </cell>
          <cell r="AK25">
            <v>0</v>
          </cell>
          <cell r="AL25">
            <v>302974</v>
          </cell>
          <cell r="AM25">
            <v>4202208</v>
          </cell>
          <cell r="AN25">
            <v>0</v>
          </cell>
          <cell r="AO25">
            <v>0</v>
          </cell>
          <cell r="AP25">
            <v>0</v>
          </cell>
          <cell r="AQ25">
            <v>0</v>
          </cell>
          <cell r="AR25">
            <v>4202208</v>
          </cell>
          <cell r="AS25">
            <v>4140618.3599999994</v>
          </cell>
          <cell r="AT25">
            <v>16</v>
          </cell>
          <cell r="AU25">
            <v>0</v>
          </cell>
          <cell r="AV25">
            <v>0</v>
          </cell>
          <cell r="AW25">
            <v>0</v>
          </cell>
          <cell r="AX25">
            <v>0</v>
          </cell>
          <cell r="AY25">
            <v>0</v>
          </cell>
          <cell r="AZ25">
            <v>493357</v>
          </cell>
          <cell r="BI25">
            <v>0</v>
          </cell>
          <cell r="CA25">
            <v>16</v>
          </cell>
          <cell r="CB25">
            <v>16</v>
          </cell>
          <cell r="CC25" t="str">
            <v>ATTLEBORO</v>
          </cell>
          <cell r="CD25">
            <v>3899234</v>
          </cell>
          <cell r="CE25">
            <v>3922779</v>
          </cell>
          <cell r="CF25">
            <v>0</v>
          </cell>
          <cell r="CG25">
            <v>185053.8</v>
          </cell>
          <cell r="CH25">
            <v>0</v>
          </cell>
          <cell r="CI25">
            <v>0</v>
          </cell>
          <cell r="CJ25">
            <v>185053.8</v>
          </cell>
          <cell r="CK25">
            <v>0</v>
          </cell>
          <cell r="DA25">
            <v>16</v>
          </cell>
          <cell r="DB25" t="str">
            <v>ATTLEBORO</v>
          </cell>
          <cell r="DG25">
            <v>0</v>
          </cell>
          <cell r="DK25">
            <v>0</v>
          </cell>
          <cell r="DL25">
            <v>0</v>
          </cell>
          <cell r="DN25">
            <v>0</v>
          </cell>
          <cell r="DP25">
            <v>0</v>
          </cell>
          <cell r="DQ25">
            <v>279429</v>
          </cell>
          <cell r="DR25">
            <v>-279429</v>
          </cell>
          <cell r="DT25">
            <v>0</v>
          </cell>
          <cell r="EC25">
            <v>-16</v>
          </cell>
        </row>
        <row r="26">
          <cell r="A26">
            <v>17</v>
          </cell>
          <cell r="B26">
            <v>17</v>
          </cell>
          <cell r="C26" t="str">
            <v>AUBURN</v>
          </cell>
          <cell r="D26">
            <v>10</v>
          </cell>
          <cell r="E26">
            <v>155031</v>
          </cell>
          <cell r="F26">
            <v>0</v>
          </cell>
          <cell r="G26">
            <v>9380</v>
          </cell>
          <cell r="H26">
            <v>164411</v>
          </cell>
          <cell r="J26">
            <v>9380</v>
          </cell>
          <cell r="K26">
            <v>16598.363153167458</v>
          </cell>
          <cell r="L26">
            <v>25978.363153167458</v>
          </cell>
          <cell r="N26">
            <v>138432.63684683255</v>
          </cell>
          <cell r="P26">
            <v>9380</v>
          </cell>
          <cell r="Q26">
            <v>0</v>
          </cell>
          <cell r="R26">
            <v>0</v>
          </cell>
          <cell r="S26">
            <v>0</v>
          </cell>
          <cell r="T26">
            <v>16598.363153167458</v>
          </cell>
          <cell r="U26">
            <v>25978.363153167458</v>
          </cell>
          <cell r="W26">
            <v>25980</v>
          </cell>
          <cell r="AA26">
            <v>17</v>
          </cell>
          <cell r="AB26">
            <v>10</v>
          </cell>
          <cell r="AC26">
            <v>0</v>
          </cell>
          <cell r="AD26">
            <v>0</v>
          </cell>
          <cell r="AE26">
            <v>0</v>
          </cell>
          <cell r="AF26">
            <v>0</v>
          </cell>
          <cell r="AG26">
            <v>155031</v>
          </cell>
          <cell r="AH26">
            <v>0</v>
          </cell>
          <cell r="AI26">
            <v>0</v>
          </cell>
          <cell r="AJ26">
            <v>155031</v>
          </cell>
          <cell r="AK26">
            <v>0</v>
          </cell>
          <cell r="AL26">
            <v>9380</v>
          </cell>
          <cell r="AM26">
            <v>164411</v>
          </cell>
          <cell r="AN26">
            <v>0</v>
          </cell>
          <cell r="AO26">
            <v>0</v>
          </cell>
          <cell r="AP26">
            <v>0</v>
          </cell>
          <cell r="AQ26">
            <v>0</v>
          </cell>
          <cell r="AR26">
            <v>164411</v>
          </cell>
          <cell r="AS26">
            <v>163341.40000000002</v>
          </cell>
          <cell r="AT26">
            <v>17</v>
          </cell>
          <cell r="AU26">
            <v>0</v>
          </cell>
          <cell r="AV26">
            <v>0</v>
          </cell>
          <cell r="AW26">
            <v>0</v>
          </cell>
          <cell r="AX26">
            <v>0</v>
          </cell>
          <cell r="AY26">
            <v>0</v>
          </cell>
          <cell r="AZ26">
            <v>493357</v>
          </cell>
          <cell r="BI26">
            <v>0</v>
          </cell>
          <cell r="CA26">
            <v>17</v>
          </cell>
          <cell r="CB26">
            <v>17</v>
          </cell>
          <cell r="CC26" t="str">
            <v>AUBURN</v>
          </cell>
          <cell r="CD26">
            <v>155031</v>
          </cell>
          <cell r="CE26">
            <v>138431</v>
          </cell>
          <cell r="CF26">
            <v>16600</v>
          </cell>
          <cell r="CG26">
            <v>0</v>
          </cell>
          <cell r="CH26">
            <v>0</v>
          </cell>
          <cell r="CI26">
            <v>0</v>
          </cell>
          <cell r="CJ26">
            <v>16600</v>
          </cell>
          <cell r="CK26">
            <v>16598.363153167458</v>
          </cell>
          <cell r="DA26">
            <v>17</v>
          </cell>
          <cell r="DB26" t="str">
            <v>AUBURN</v>
          </cell>
          <cell r="DG26">
            <v>0</v>
          </cell>
          <cell r="DK26">
            <v>0</v>
          </cell>
          <cell r="DL26">
            <v>0</v>
          </cell>
          <cell r="DN26">
            <v>0</v>
          </cell>
          <cell r="DP26">
            <v>16600</v>
          </cell>
          <cell r="DQ26">
            <v>25980</v>
          </cell>
          <cell r="DR26">
            <v>-9380</v>
          </cell>
          <cell r="DT26">
            <v>0</v>
          </cell>
          <cell r="EC26">
            <v>-17</v>
          </cell>
        </row>
        <row r="27">
          <cell r="A27">
            <v>18</v>
          </cell>
          <cell r="B27">
            <v>18</v>
          </cell>
          <cell r="C27" t="str">
            <v>AVON</v>
          </cell>
          <cell r="D27">
            <v>15</v>
          </cell>
          <cell r="E27">
            <v>314186</v>
          </cell>
          <cell r="F27">
            <v>0</v>
          </cell>
          <cell r="G27">
            <v>14070</v>
          </cell>
          <cell r="H27">
            <v>328256</v>
          </cell>
          <cell r="J27">
            <v>14070</v>
          </cell>
          <cell r="K27">
            <v>0</v>
          </cell>
          <cell r="L27">
            <v>14070</v>
          </cell>
          <cell r="N27">
            <v>314186</v>
          </cell>
          <cell r="P27">
            <v>14070</v>
          </cell>
          <cell r="Q27">
            <v>0</v>
          </cell>
          <cell r="R27">
            <v>0</v>
          </cell>
          <cell r="S27">
            <v>0</v>
          </cell>
          <cell r="T27">
            <v>0</v>
          </cell>
          <cell r="U27">
            <v>14070</v>
          </cell>
          <cell r="W27">
            <v>106999.8</v>
          </cell>
          <cell r="AA27">
            <v>18</v>
          </cell>
          <cell r="AB27">
            <v>15</v>
          </cell>
          <cell r="AC27">
            <v>0</v>
          </cell>
          <cell r="AD27">
            <v>0</v>
          </cell>
          <cell r="AE27">
            <v>0</v>
          </cell>
          <cell r="AF27">
            <v>0</v>
          </cell>
          <cell r="AG27">
            <v>314186</v>
          </cell>
          <cell r="AH27">
            <v>0</v>
          </cell>
          <cell r="AI27">
            <v>0</v>
          </cell>
          <cell r="AJ27">
            <v>314186</v>
          </cell>
          <cell r="AK27">
            <v>0</v>
          </cell>
          <cell r="AL27">
            <v>14070</v>
          </cell>
          <cell r="AM27">
            <v>328256</v>
          </cell>
          <cell r="AN27">
            <v>0</v>
          </cell>
          <cell r="AO27">
            <v>0</v>
          </cell>
          <cell r="AP27">
            <v>0</v>
          </cell>
          <cell r="AQ27">
            <v>0</v>
          </cell>
          <cell r="AR27">
            <v>328256</v>
          </cell>
          <cell r="AS27">
            <v>325709.80000000005</v>
          </cell>
          <cell r="AT27">
            <v>18</v>
          </cell>
          <cell r="AU27">
            <v>0</v>
          </cell>
          <cell r="AV27">
            <v>0</v>
          </cell>
          <cell r="AW27">
            <v>0</v>
          </cell>
          <cell r="AX27">
            <v>0</v>
          </cell>
          <cell r="AY27">
            <v>0</v>
          </cell>
          <cell r="AZ27">
            <v>493357</v>
          </cell>
          <cell r="BI27">
            <v>0</v>
          </cell>
          <cell r="CA27">
            <v>18</v>
          </cell>
          <cell r="CB27">
            <v>18</v>
          </cell>
          <cell r="CC27" t="str">
            <v>AVON</v>
          </cell>
          <cell r="CD27">
            <v>314186</v>
          </cell>
          <cell r="CE27">
            <v>384359</v>
          </cell>
          <cell r="CF27">
            <v>0</v>
          </cell>
          <cell r="CG27">
            <v>33388.199999999997</v>
          </cell>
          <cell r="CH27">
            <v>59541.600000000006</v>
          </cell>
          <cell r="CI27">
            <v>0</v>
          </cell>
          <cell r="CJ27">
            <v>92929.8</v>
          </cell>
          <cell r="CK27">
            <v>0</v>
          </cell>
          <cell r="DA27">
            <v>18</v>
          </cell>
          <cell r="DB27" t="str">
            <v>AVON</v>
          </cell>
          <cell r="DG27">
            <v>0</v>
          </cell>
          <cell r="DK27">
            <v>0</v>
          </cell>
          <cell r="DL27">
            <v>0</v>
          </cell>
          <cell r="DN27">
            <v>0</v>
          </cell>
          <cell r="DP27">
            <v>0</v>
          </cell>
          <cell r="DQ27">
            <v>0</v>
          </cell>
          <cell r="DR27">
            <v>0</v>
          </cell>
          <cell r="DT27">
            <v>0</v>
          </cell>
          <cell r="EC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T28">
            <v>19</v>
          </cell>
          <cell r="AU28">
            <v>0</v>
          </cell>
          <cell r="AV28">
            <v>0</v>
          </cell>
          <cell r="AW28">
            <v>0</v>
          </cell>
          <cell r="AX28">
            <v>0</v>
          </cell>
          <cell r="AY28">
            <v>0</v>
          </cell>
          <cell r="AZ28">
            <v>493357</v>
          </cell>
          <cell r="BI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cell r="EB28" t="str">
            <v>fy12</v>
          </cell>
          <cell r="EC28">
            <v>-19</v>
          </cell>
        </row>
        <row r="29">
          <cell r="A29">
            <v>20</v>
          </cell>
          <cell r="B29">
            <v>20</v>
          </cell>
          <cell r="C29" t="str">
            <v>BARNSTABLE</v>
          </cell>
          <cell r="D29">
            <v>332</v>
          </cell>
          <cell r="E29">
            <v>4956630</v>
          </cell>
          <cell r="F29">
            <v>0</v>
          </cell>
          <cell r="G29">
            <v>311416</v>
          </cell>
          <cell r="H29">
            <v>5268046</v>
          </cell>
          <cell r="J29">
            <v>311416</v>
          </cell>
          <cell r="K29">
            <v>804855.62919848482</v>
          </cell>
          <cell r="L29">
            <v>1116271.6291984848</v>
          </cell>
          <cell r="N29">
            <v>4151774.3708015149</v>
          </cell>
          <cell r="P29">
            <v>311416</v>
          </cell>
          <cell r="Q29">
            <v>0</v>
          </cell>
          <cell r="R29">
            <v>0</v>
          </cell>
          <cell r="S29">
            <v>0</v>
          </cell>
          <cell r="T29">
            <v>804855.62919848482</v>
          </cell>
          <cell r="U29">
            <v>1116271.6291984848</v>
          </cell>
          <cell r="W29">
            <v>1754425.5999999999</v>
          </cell>
          <cell r="AA29">
            <v>20</v>
          </cell>
          <cell r="AB29">
            <v>332</v>
          </cell>
          <cell r="AC29">
            <v>0</v>
          </cell>
          <cell r="AD29">
            <v>0</v>
          </cell>
          <cell r="AE29">
            <v>0</v>
          </cell>
          <cell r="AF29">
            <v>0</v>
          </cell>
          <cell r="AG29">
            <v>4956630</v>
          </cell>
          <cell r="AH29">
            <v>0</v>
          </cell>
          <cell r="AI29">
            <v>0</v>
          </cell>
          <cell r="AJ29">
            <v>4956630</v>
          </cell>
          <cell r="AK29">
            <v>0</v>
          </cell>
          <cell r="AL29">
            <v>311416</v>
          </cell>
          <cell r="AM29">
            <v>5268046</v>
          </cell>
          <cell r="AN29">
            <v>0</v>
          </cell>
          <cell r="AO29">
            <v>0</v>
          </cell>
          <cell r="AP29">
            <v>0</v>
          </cell>
          <cell r="AQ29">
            <v>0</v>
          </cell>
          <cell r="AR29">
            <v>5268046</v>
          </cell>
          <cell r="AS29">
            <v>5207594.0832122071</v>
          </cell>
          <cell r="AT29">
            <v>20</v>
          </cell>
          <cell r="AU29">
            <v>0</v>
          </cell>
          <cell r="AV29">
            <v>0</v>
          </cell>
          <cell r="AW29">
            <v>0</v>
          </cell>
          <cell r="AX29">
            <v>0</v>
          </cell>
          <cell r="AY29">
            <v>0</v>
          </cell>
          <cell r="AZ29">
            <v>493357</v>
          </cell>
          <cell r="BI29">
            <v>0</v>
          </cell>
          <cell r="CA29">
            <v>20</v>
          </cell>
          <cell r="CB29">
            <v>20</v>
          </cell>
          <cell r="CC29" t="str">
            <v>BARNSTABLE</v>
          </cell>
          <cell r="CD29">
            <v>4956630</v>
          </cell>
          <cell r="CE29">
            <v>4151695</v>
          </cell>
          <cell r="CF29">
            <v>804935</v>
          </cell>
          <cell r="CG29">
            <v>453737.39999999997</v>
          </cell>
          <cell r="CH29">
            <v>184337.2</v>
          </cell>
          <cell r="CI29">
            <v>0</v>
          </cell>
          <cell r="CJ29">
            <v>1443009.5999999999</v>
          </cell>
          <cell r="CK29">
            <v>804855.62919848482</v>
          </cell>
          <cell r="DA29">
            <v>20</v>
          </cell>
          <cell r="DB29" t="str">
            <v>BARNSTABLE</v>
          </cell>
          <cell r="DG29">
            <v>0</v>
          </cell>
          <cell r="DK29">
            <v>0</v>
          </cell>
          <cell r="DL29">
            <v>0</v>
          </cell>
          <cell r="DN29">
            <v>0</v>
          </cell>
          <cell r="DP29">
            <v>804935</v>
          </cell>
          <cell r="DQ29">
            <v>1116351</v>
          </cell>
          <cell r="DR29">
            <v>-311416</v>
          </cell>
          <cell r="DT29">
            <v>0</v>
          </cell>
          <cell r="EC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T30">
            <v>21</v>
          </cell>
          <cell r="AU30">
            <v>0</v>
          </cell>
          <cell r="AV30">
            <v>0</v>
          </cell>
          <cell r="AW30">
            <v>0</v>
          </cell>
          <cell r="AX30">
            <v>0</v>
          </cell>
          <cell r="AY30">
            <v>0</v>
          </cell>
          <cell r="AZ30">
            <v>493357</v>
          </cell>
          <cell r="BI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cell r="EC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T31">
            <v>22</v>
          </cell>
          <cell r="AU31">
            <v>0</v>
          </cell>
          <cell r="AV31">
            <v>0</v>
          </cell>
          <cell r="AW31">
            <v>0</v>
          </cell>
          <cell r="AX31">
            <v>0</v>
          </cell>
          <cell r="AY31">
            <v>0</v>
          </cell>
          <cell r="AZ31">
            <v>493357</v>
          </cell>
          <cell r="BI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cell r="EC31">
            <v>-22</v>
          </cell>
        </row>
        <row r="32">
          <cell r="A32">
            <v>23</v>
          </cell>
          <cell r="B32">
            <v>23</v>
          </cell>
          <cell r="C32" t="str">
            <v>BEDFORD</v>
          </cell>
          <cell r="D32">
            <v>2</v>
          </cell>
          <cell r="E32">
            <v>39944</v>
          </cell>
          <cell r="F32">
            <v>0</v>
          </cell>
          <cell r="G32">
            <v>1876</v>
          </cell>
          <cell r="H32">
            <v>41820</v>
          </cell>
          <cell r="J32">
            <v>1876</v>
          </cell>
          <cell r="K32">
            <v>21485.881170798937</v>
          </cell>
          <cell r="L32">
            <v>23361.881170798937</v>
          </cell>
          <cell r="N32">
            <v>18458.118829201063</v>
          </cell>
          <cell r="P32">
            <v>1876</v>
          </cell>
          <cell r="Q32">
            <v>0</v>
          </cell>
          <cell r="R32">
            <v>0</v>
          </cell>
          <cell r="S32">
            <v>0</v>
          </cell>
          <cell r="T32">
            <v>21485.881170798937</v>
          </cell>
          <cell r="U32">
            <v>23361.881170798937</v>
          </cell>
          <cell r="W32">
            <v>30280.799999999999</v>
          </cell>
          <cell r="AA32">
            <v>23</v>
          </cell>
          <cell r="AB32">
            <v>2</v>
          </cell>
          <cell r="AC32">
            <v>0</v>
          </cell>
          <cell r="AD32">
            <v>0</v>
          </cell>
          <cell r="AE32">
            <v>0</v>
          </cell>
          <cell r="AF32">
            <v>0</v>
          </cell>
          <cell r="AG32">
            <v>39944</v>
          </cell>
          <cell r="AH32">
            <v>0</v>
          </cell>
          <cell r="AI32">
            <v>0</v>
          </cell>
          <cell r="AJ32">
            <v>39944</v>
          </cell>
          <cell r="AK32">
            <v>0</v>
          </cell>
          <cell r="AL32">
            <v>1876</v>
          </cell>
          <cell r="AM32">
            <v>41820</v>
          </cell>
          <cell r="AN32">
            <v>0</v>
          </cell>
          <cell r="AO32">
            <v>0</v>
          </cell>
          <cell r="AP32">
            <v>0</v>
          </cell>
          <cell r="AQ32">
            <v>0</v>
          </cell>
          <cell r="AR32">
            <v>41820</v>
          </cell>
          <cell r="AS32">
            <v>41722.82</v>
          </cell>
          <cell r="AT32">
            <v>23</v>
          </cell>
          <cell r="AU32">
            <v>0</v>
          </cell>
          <cell r="AV32">
            <v>0</v>
          </cell>
          <cell r="AW32">
            <v>0</v>
          </cell>
          <cell r="AX32">
            <v>0</v>
          </cell>
          <cell r="AY32">
            <v>0</v>
          </cell>
          <cell r="AZ32">
            <v>493357</v>
          </cell>
          <cell r="BI32">
            <v>0</v>
          </cell>
          <cell r="CA32">
            <v>23</v>
          </cell>
          <cell r="CB32">
            <v>23</v>
          </cell>
          <cell r="CC32" t="str">
            <v>BEDFORD</v>
          </cell>
          <cell r="CD32">
            <v>39944</v>
          </cell>
          <cell r="CE32">
            <v>18456</v>
          </cell>
          <cell r="CF32">
            <v>21488</v>
          </cell>
          <cell r="CG32">
            <v>6916.8</v>
          </cell>
          <cell r="CH32">
            <v>0</v>
          </cell>
          <cell r="CI32">
            <v>0</v>
          </cell>
          <cell r="CJ32">
            <v>28404.799999999999</v>
          </cell>
          <cell r="CK32">
            <v>21485.881170798937</v>
          </cell>
          <cell r="DA32">
            <v>23</v>
          </cell>
          <cell r="DB32" t="str">
            <v>BEDFORD</v>
          </cell>
          <cell r="DG32">
            <v>0</v>
          </cell>
          <cell r="DK32">
            <v>0</v>
          </cell>
          <cell r="DL32">
            <v>0</v>
          </cell>
          <cell r="DN32">
            <v>0</v>
          </cell>
          <cell r="DP32">
            <v>21488</v>
          </cell>
          <cell r="DQ32">
            <v>23364</v>
          </cell>
          <cell r="DR32">
            <v>-1876</v>
          </cell>
          <cell r="DT32">
            <v>0</v>
          </cell>
          <cell r="EC32">
            <v>-23</v>
          </cell>
        </row>
        <row r="33">
          <cell r="A33">
            <v>24</v>
          </cell>
          <cell r="B33">
            <v>24</v>
          </cell>
          <cell r="C33" t="str">
            <v>BELCHERTOWN</v>
          </cell>
          <cell r="D33">
            <v>47</v>
          </cell>
          <cell r="E33">
            <v>621630</v>
          </cell>
          <cell r="F33">
            <v>0</v>
          </cell>
          <cell r="G33">
            <v>44086</v>
          </cell>
          <cell r="H33">
            <v>665716</v>
          </cell>
          <cell r="J33">
            <v>44086</v>
          </cell>
          <cell r="K33">
            <v>33227.723249572759</v>
          </cell>
          <cell r="L33">
            <v>77313.723249572766</v>
          </cell>
          <cell r="N33">
            <v>588402.27675042721</v>
          </cell>
          <cell r="P33">
            <v>44086</v>
          </cell>
          <cell r="Q33">
            <v>0</v>
          </cell>
          <cell r="R33">
            <v>0</v>
          </cell>
          <cell r="S33">
            <v>0</v>
          </cell>
          <cell r="T33">
            <v>33227.723249572759</v>
          </cell>
          <cell r="U33">
            <v>77313.723249572766</v>
          </cell>
          <cell r="W33">
            <v>115263.2</v>
          </cell>
          <cell r="AA33">
            <v>24</v>
          </cell>
          <cell r="AB33">
            <v>47</v>
          </cell>
          <cell r="AC33">
            <v>0</v>
          </cell>
          <cell r="AD33">
            <v>0</v>
          </cell>
          <cell r="AE33">
            <v>0</v>
          </cell>
          <cell r="AF33">
            <v>0</v>
          </cell>
          <cell r="AG33">
            <v>621630</v>
          </cell>
          <cell r="AH33">
            <v>0</v>
          </cell>
          <cell r="AI33">
            <v>0</v>
          </cell>
          <cell r="AJ33">
            <v>621630</v>
          </cell>
          <cell r="AK33">
            <v>0</v>
          </cell>
          <cell r="AL33">
            <v>44086</v>
          </cell>
          <cell r="AM33">
            <v>665716</v>
          </cell>
          <cell r="AN33">
            <v>0</v>
          </cell>
          <cell r="AO33">
            <v>0</v>
          </cell>
          <cell r="AP33">
            <v>0</v>
          </cell>
          <cell r="AQ33">
            <v>0</v>
          </cell>
          <cell r="AR33">
            <v>665716</v>
          </cell>
          <cell r="AS33">
            <v>656794.46000000008</v>
          </cell>
          <cell r="AT33">
            <v>24</v>
          </cell>
          <cell r="AU33">
            <v>0</v>
          </cell>
          <cell r="AV33">
            <v>0</v>
          </cell>
          <cell r="AW33">
            <v>0</v>
          </cell>
          <cell r="AX33">
            <v>0</v>
          </cell>
          <cell r="AY33">
            <v>0</v>
          </cell>
          <cell r="AZ33">
            <v>493357</v>
          </cell>
          <cell r="BI33">
            <v>0</v>
          </cell>
          <cell r="CA33">
            <v>24</v>
          </cell>
          <cell r="CB33">
            <v>24</v>
          </cell>
          <cell r="CC33" t="str">
            <v>BELCHERTOWN</v>
          </cell>
          <cell r="CD33">
            <v>621630</v>
          </cell>
          <cell r="CE33">
            <v>588399</v>
          </cell>
          <cell r="CF33">
            <v>33231</v>
          </cell>
          <cell r="CG33">
            <v>394.2</v>
          </cell>
          <cell r="CH33">
            <v>37552</v>
          </cell>
          <cell r="CI33">
            <v>0</v>
          </cell>
          <cell r="CJ33">
            <v>71177.2</v>
          </cell>
          <cell r="CK33">
            <v>33227.723249572759</v>
          </cell>
          <cell r="DA33">
            <v>24</v>
          </cell>
          <cell r="DB33" t="str">
            <v>BELCHERTOWN</v>
          </cell>
          <cell r="DG33">
            <v>0</v>
          </cell>
          <cell r="DK33">
            <v>0</v>
          </cell>
          <cell r="DL33">
            <v>0</v>
          </cell>
          <cell r="DN33">
            <v>0</v>
          </cell>
          <cell r="DP33">
            <v>33231</v>
          </cell>
          <cell r="DQ33">
            <v>77317</v>
          </cell>
          <cell r="DR33">
            <v>-44086</v>
          </cell>
          <cell r="DT33">
            <v>0</v>
          </cell>
          <cell r="EC33">
            <v>-24</v>
          </cell>
        </row>
        <row r="34">
          <cell r="A34">
            <v>25</v>
          </cell>
          <cell r="B34">
            <v>25</v>
          </cell>
          <cell r="C34" t="str">
            <v>BELLINGHAM</v>
          </cell>
          <cell r="D34">
            <v>157</v>
          </cell>
          <cell r="E34">
            <v>2552978</v>
          </cell>
          <cell r="F34">
            <v>0</v>
          </cell>
          <cell r="G34">
            <v>147266</v>
          </cell>
          <cell r="H34">
            <v>2700244</v>
          </cell>
          <cell r="J34">
            <v>147266</v>
          </cell>
          <cell r="K34">
            <v>324695.98012058809</v>
          </cell>
          <cell r="L34">
            <v>471961.98012058809</v>
          </cell>
          <cell r="N34">
            <v>2228282.0198794119</v>
          </cell>
          <cell r="P34">
            <v>147266</v>
          </cell>
          <cell r="Q34">
            <v>0</v>
          </cell>
          <cell r="R34">
            <v>0</v>
          </cell>
          <cell r="S34">
            <v>0</v>
          </cell>
          <cell r="T34">
            <v>324695.98012058809</v>
          </cell>
          <cell r="U34">
            <v>471961.98012058809</v>
          </cell>
          <cell r="W34">
            <v>1166489.5999999999</v>
          </cell>
          <cell r="AA34">
            <v>25</v>
          </cell>
          <cell r="AB34">
            <v>157</v>
          </cell>
          <cell r="AC34">
            <v>0</v>
          </cell>
          <cell r="AD34">
            <v>0</v>
          </cell>
          <cell r="AE34">
            <v>0</v>
          </cell>
          <cell r="AF34">
            <v>0</v>
          </cell>
          <cell r="AG34">
            <v>2552978</v>
          </cell>
          <cell r="AH34">
            <v>0</v>
          </cell>
          <cell r="AI34">
            <v>0</v>
          </cell>
          <cell r="AJ34">
            <v>2552978</v>
          </cell>
          <cell r="AK34">
            <v>0</v>
          </cell>
          <cell r="AL34">
            <v>147266</v>
          </cell>
          <cell r="AM34">
            <v>2700244</v>
          </cell>
          <cell r="AN34">
            <v>0</v>
          </cell>
          <cell r="AO34">
            <v>0</v>
          </cell>
          <cell r="AP34">
            <v>0</v>
          </cell>
          <cell r="AQ34">
            <v>0</v>
          </cell>
          <cell r="AR34">
            <v>2700244</v>
          </cell>
          <cell r="AS34">
            <v>2676974.0677319602</v>
          </cell>
          <cell r="AT34">
            <v>25</v>
          </cell>
          <cell r="AU34">
            <v>0</v>
          </cell>
          <cell r="AV34">
            <v>0</v>
          </cell>
          <cell r="AW34">
            <v>0</v>
          </cell>
          <cell r="AX34">
            <v>0</v>
          </cell>
          <cell r="AY34">
            <v>0</v>
          </cell>
          <cell r="AZ34">
            <v>493357</v>
          </cell>
          <cell r="BI34">
            <v>0</v>
          </cell>
          <cell r="CA34">
            <v>25</v>
          </cell>
          <cell r="CB34">
            <v>25</v>
          </cell>
          <cell r="CC34" t="str">
            <v>BELLINGHAM</v>
          </cell>
          <cell r="CD34">
            <v>2552978</v>
          </cell>
          <cell r="CE34">
            <v>2228250</v>
          </cell>
          <cell r="CF34">
            <v>324728</v>
          </cell>
          <cell r="CG34">
            <v>312122.39999999997</v>
          </cell>
          <cell r="CH34">
            <v>382373.2</v>
          </cell>
          <cell r="CI34">
            <v>0</v>
          </cell>
          <cell r="CJ34">
            <v>1019223.5999999999</v>
          </cell>
          <cell r="CK34">
            <v>324695.98012058809</v>
          </cell>
          <cell r="DA34">
            <v>25</v>
          </cell>
          <cell r="DB34" t="str">
            <v>BELLINGHAM</v>
          </cell>
          <cell r="DG34">
            <v>0</v>
          </cell>
          <cell r="DK34">
            <v>0</v>
          </cell>
          <cell r="DL34">
            <v>0</v>
          </cell>
          <cell r="DN34">
            <v>0</v>
          </cell>
          <cell r="DP34">
            <v>324728</v>
          </cell>
          <cell r="DQ34">
            <v>471994</v>
          </cell>
          <cell r="DR34">
            <v>-147266</v>
          </cell>
          <cell r="DT34">
            <v>0</v>
          </cell>
          <cell r="EC34">
            <v>-25</v>
          </cell>
        </row>
        <row r="35">
          <cell r="A35">
            <v>26</v>
          </cell>
          <cell r="B35">
            <v>26</v>
          </cell>
          <cell r="C35" t="str">
            <v>BELMONT</v>
          </cell>
          <cell r="D35">
            <v>3</v>
          </cell>
          <cell r="E35">
            <v>57471</v>
          </cell>
          <cell r="F35">
            <v>0</v>
          </cell>
          <cell r="G35">
            <v>2814</v>
          </cell>
          <cell r="H35">
            <v>60285</v>
          </cell>
          <cell r="J35">
            <v>2814</v>
          </cell>
          <cell r="K35">
            <v>1516.8504158647611</v>
          </cell>
          <cell r="L35">
            <v>4330.8504158647611</v>
          </cell>
          <cell r="N35">
            <v>55954.149584135237</v>
          </cell>
          <cell r="P35">
            <v>2814</v>
          </cell>
          <cell r="Q35">
            <v>0</v>
          </cell>
          <cell r="R35">
            <v>0</v>
          </cell>
          <cell r="S35">
            <v>0</v>
          </cell>
          <cell r="T35">
            <v>1516.8504158647611</v>
          </cell>
          <cell r="U35">
            <v>4330.8504158647611</v>
          </cell>
          <cell r="W35">
            <v>19804.2</v>
          </cell>
          <cell r="AA35">
            <v>26</v>
          </cell>
          <cell r="AB35">
            <v>3</v>
          </cell>
          <cell r="AC35">
            <v>0</v>
          </cell>
          <cell r="AD35">
            <v>0</v>
          </cell>
          <cell r="AE35">
            <v>0</v>
          </cell>
          <cell r="AF35">
            <v>0</v>
          </cell>
          <cell r="AG35">
            <v>57471</v>
          </cell>
          <cell r="AH35">
            <v>0</v>
          </cell>
          <cell r="AI35">
            <v>0</v>
          </cell>
          <cell r="AJ35">
            <v>57471</v>
          </cell>
          <cell r="AK35">
            <v>0</v>
          </cell>
          <cell r="AL35">
            <v>2814</v>
          </cell>
          <cell r="AM35">
            <v>60285</v>
          </cell>
          <cell r="AN35">
            <v>0</v>
          </cell>
          <cell r="AO35">
            <v>0</v>
          </cell>
          <cell r="AP35">
            <v>0</v>
          </cell>
          <cell r="AQ35">
            <v>0</v>
          </cell>
          <cell r="AR35">
            <v>60285</v>
          </cell>
          <cell r="AS35">
            <v>60177.39</v>
          </cell>
          <cell r="AT35">
            <v>26</v>
          </cell>
          <cell r="AU35">
            <v>0</v>
          </cell>
          <cell r="AV35">
            <v>0</v>
          </cell>
          <cell r="AW35">
            <v>0</v>
          </cell>
          <cell r="AX35">
            <v>0</v>
          </cell>
          <cell r="AY35">
            <v>0</v>
          </cell>
          <cell r="AZ35">
            <v>493357</v>
          </cell>
          <cell r="BI35">
            <v>0</v>
          </cell>
          <cell r="CA35">
            <v>26</v>
          </cell>
          <cell r="CB35">
            <v>26</v>
          </cell>
          <cell r="CC35" t="str">
            <v>BELMONT</v>
          </cell>
          <cell r="CD35">
            <v>57471</v>
          </cell>
          <cell r="CE35">
            <v>55954</v>
          </cell>
          <cell r="CF35">
            <v>1517</v>
          </cell>
          <cell r="CG35">
            <v>14380.8</v>
          </cell>
          <cell r="CH35">
            <v>1092.4000000000001</v>
          </cell>
          <cell r="CI35">
            <v>0</v>
          </cell>
          <cell r="CJ35">
            <v>16990.2</v>
          </cell>
          <cell r="CK35">
            <v>1516.8504158647611</v>
          </cell>
          <cell r="DA35">
            <v>26</v>
          </cell>
          <cell r="DB35" t="str">
            <v>BELMONT</v>
          </cell>
          <cell r="DG35">
            <v>0</v>
          </cell>
          <cell r="DK35">
            <v>0</v>
          </cell>
          <cell r="DL35">
            <v>0</v>
          </cell>
          <cell r="DN35">
            <v>0</v>
          </cell>
          <cell r="DP35">
            <v>1517</v>
          </cell>
          <cell r="DQ35">
            <v>4331</v>
          </cell>
          <cell r="DR35">
            <v>-2814</v>
          </cell>
          <cell r="DT35">
            <v>0</v>
          </cell>
          <cell r="EC35">
            <v>-26</v>
          </cell>
        </row>
        <row r="36">
          <cell r="A36">
            <v>27</v>
          </cell>
          <cell r="B36">
            <v>27</v>
          </cell>
          <cell r="C36" t="str">
            <v>BERKLEY</v>
          </cell>
          <cell r="D36">
            <v>2</v>
          </cell>
          <cell r="E36">
            <v>25318</v>
          </cell>
          <cell r="F36">
            <v>0</v>
          </cell>
          <cell r="G36">
            <v>1876</v>
          </cell>
          <cell r="H36">
            <v>27194</v>
          </cell>
          <cell r="J36">
            <v>1876</v>
          </cell>
          <cell r="K36">
            <v>896.91155110790419</v>
          </cell>
          <cell r="L36">
            <v>2772.9115511079044</v>
          </cell>
          <cell r="N36">
            <v>24421.088448892096</v>
          </cell>
          <cell r="P36">
            <v>1876</v>
          </cell>
          <cell r="Q36">
            <v>0</v>
          </cell>
          <cell r="R36">
            <v>0</v>
          </cell>
          <cell r="S36">
            <v>0</v>
          </cell>
          <cell r="T36">
            <v>896.91155110790419</v>
          </cell>
          <cell r="U36">
            <v>2772.9115511079044</v>
          </cell>
          <cell r="W36">
            <v>17425.599999999999</v>
          </cell>
          <cell r="AA36">
            <v>27</v>
          </cell>
          <cell r="AB36">
            <v>2</v>
          </cell>
          <cell r="AC36">
            <v>0</v>
          </cell>
          <cell r="AD36">
            <v>0</v>
          </cell>
          <cell r="AE36">
            <v>0</v>
          </cell>
          <cell r="AF36">
            <v>0</v>
          </cell>
          <cell r="AG36">
            <v>25318</v>
          </cell>
          <cell r="AH36">
            <v>0</v>
          </cell>
          <cell r="AI36">
            <v>0</v>
          </cell>
          <cell r="AJ36">
            <v>25318</v>
          </cell>
          <cell r="AK36">
            <v>0</v>
          </cell>
          <cell r="AL36">
            <v>1876</v>
          </cell>
          <cell r="AM36">
            <v>27194</v>
          </cell>
          <cell r="AN36">
            <v>0</v>
          </cell>
          <cell r="AO36">
            <v>0</v>
          </cell>
          <cell r="AP36">
            <v>0</v>
          </cell>
          <cell r="AQ36">
            <v>0</v>
          </cell>
          <cell r="AR36">
            <v>27194</v>
          </cell>
          <cell r="AS36">
            <v>26979.279999999999</v>
          </cell>
          <cell r="AT36">
            <v>27</v>
          </cell>
          <cell r="AU36">
            <v>0</v>
          </cell>
          <cell r="AV36">
            <v>0</v>
          </cell>
          <cell r="AW36">
            <v>0</v>
          </cell>
          <cell r="AX36">
            <v>0</v>
          </cell>
          <cell r="AY36">
            <v>0</v>
          </cell>
          <cell r="AZ36">
            <v>493357</v>
          </cell>
          <cell r="BI36">
            <v>0</v>
          </cell>
          <cell r="CA36">
            <v>27</v>
          </cell>
          <cell r="CB36">
            <v>27</v>
          </cell>
          <cell r="CC36" t="str">
            <v>BERKLEY</v>
          </cell>
          <cell r="CD36">
            <v>25318</v>
          </cell>
          <cell r="CE36">
            <v>24421</v>
          </cell>
          <cell r="CF36">
            <v>897</v>
          </cell>
          <cell r="CG36">
            <v>14652.6</v>
          </cell>
          <cell r="CH36">
            <v>0</v>
          </cell>
          <cell r="CI36">
            <v>0</v>
          </cell>
          <cell r="CJ36">
            <v>15549.6</v>
          </cell>
          <cell r="CK36">
            <v>896.91155110790419</v>
          </cell>
          <cell r="DA36">
            <v>27</v>
          </cell>
          <cell r="DB36" t="str">
            <v>BERKLEY</v>
          </cell>
          <cell r="DG36">
            <v>0</v>
          </cell>
          <cell r="DK36">
            <v>0</v>
          </cell>
          <cell r="DL36">
            <v>0</v>
          </cell>
          <cell r="DN36">
            <v>0</v>
          </cell>
          <cell r="DP36">
            <v>897</v>
          </cell>
          <cell r="DQ36">
            <v>2773</v>
          </cell>
          <cell r="DR36">
            <v>-1876</v>
          </cell>
          <cell r="DT36">
            <v>0</v>
          </cell>
          <cell r="EB36" t="str">
            <v>fy12</v>
          </cell>
          <cell r="EC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T37">
            <v>28</v>
          </cell>
          <cell r="AU37">
            <v>0</v>
          </cell>
          <cell r="AV37">
            <v>0</v>
          </cell>
          <cell r="AW37">
            <v>0</v>
          </cell>
          <cell r="AX37">
            <v>0</v>
          </cell>
          <cell r="AY37">
            <v>0</v>
          </cell>
          <cell r="AZ37">
            <v>493357</v>
          </cell>
          <cell r="BI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cell r="EB37" t="str">
            <v>fy20</v>
          </cell>
          <cell r="EC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T38">
            <v>29</v>
          </cell>
          <cell r="AU38">
            <v>0</v>
          </cell>
          <cell r="AV38">
            <v>0</v>
          </cell>
          <cell r="AW38">
            <v>0</v>
          </cell>
          <cell r="AX38">
            <v>0</v>
          </cell>
          <cell r="AY38">
            <v>0</v>
          </cell>
          <cell r="AZ38">
            <v>493357</v>
          </cell>
          <cell r="BI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cell r="EC38">
            <v>-29</v>
          </cell>
        </row>
        <row r="39">
          <cell r="A39">
            <v>30</v>
          </cell>
          <cell r="B39">
            <v>30</v>
          </cell>
          <cell r="C39" t="str">
            <v>BEVERLY</v>
          </cell>
          <cell r="D39">
            <v>13</v>
          </cell>
          <cell r="E39">
            <v>202204</v>
          </cell>
          <cell r="F39">
            <v>0</v>
          </cell>
          <cell r="G39">
            <v>12194</v>
          </cell>
          <cell r="H39">
            <v>214398</v>
          </cell>
          <cell r="J39">
            <v>12194</v>
          </cell>
          <cell r="K39">
            <v>67281.365051224813</v>
          </cell>
          <cell r="L39">
            <v>79475.365051224813</v>
          </cell>
          <cell r="N39">
            <v>134922.63494877517</v>
          </cell>
          <cell r="P39">
            <v>12194</v>
          </cell>
          <cell r="Q39">
            <v>0</v>
          </cell>
          <cell r="R39">
            <v>0</v>
          </cell>
          <cell r="S39">
            <v>0</v>
          </cell>
          <cell r="T39">
            <v>67281.365051224813</v>
          </cell>
          <cell r="U39">
            <v>79475.365051224813</v>
          </cell>
          <cell r="W39">
            <v>79482</v>
          </cell>
          <cell r="AA39">
            <v>30</v>
          </cell>
          <cell r="AB39">
            <v>13</v>
          </cell>
          <cell r="AC39">
            <v>0</v>
          </cell>
          <cell r="AD39">
            <v>0</v>
          </cell>
          <cell r="AE39">
            <v>3</v>
          </cell>
          <cell r="AF39">
            <v>0</v>
          </cell>
          <cell r="AG39">
            <v>202204</v>
          </cell>
          <cell r="AH39">
            <v>0</v>
          </cell>
          <cell r="AI39">
            <v>0</v>
          </cell>
          <cell r="AJ39">
            <v>202204</v>
          </cell>
          <cell r="AK39">
            <v>0</v>
          </cell>
          <cell r="AL39">
            <v>12194</v>
          </cell>
          <cell r="AM39">
            <v>214398</v>
          </cell>
          <cell r="AN39">
            <v>0</v>
          </cell>
          <cell r="AO39">
            <v>0</v>
          </cell>
          <cell r="AP39">
            <v>0</v>
          </cell>
          <cell r="AQ39">
            <v>0</v>
          </cell>
          <cell r="AR39">
            <v>214398</v>
          </cell>
          <cell r="AS39">
            <v>209938.47999999995</v>
          </cell>
          <cell r="AT39">
            <v>30</v>
          </cell>
          <cell r="AU39">
            <v>0</v>
          </cell>
          <cell r="AV39">
            <v>0</v>
          </cell>
          <cell r="AW39">
            <v>0</v>
          </cell>
          <cell r="AX39">
            <v>0</v>
          </cell>
          <cell r="AY39">
            <v>0</v>
          </cell>
          <cell r="AZ39">
            <v>493357</v>
          </cell>
          <cell r="BI39">
            <v>0</v>
          </cell>
          <cell r="CA39">
            <v>30</v>
          </cell>
          <cell r="CB39">
            <v>30</v>
          </cell>
          <cell r="CC39" t="str">
            <v>BEVERLY</v>
          </cell>
          <cell r="CD39">
            <v>202204</v>
          </cell>
          <cell r="CE39">
            <v>134916</v>
          </cell>
          <cell r="CF39">
            <v>67288</v>
          </cell>
          <cell r="CG39">
            <v>0</v>
          </cell>
          <cell r="CH39">
            <v>0</v>
          </cell>
          <cell r="CI39">
            <v>0</v>
          </cell>
          <cell r="CJ39">
            <v>67288</v>
          </cell>
          <cell r="CK39">
            <v>67281.365051224813</v>
          </cell>
          <cell r="DA39">
            <v>30</v>
          </cell>
          <cell r="DB39" t="str">
            <v>BEVERLY</v>
          </cell>
          <cell r="DG39">
            <v>0</v>
          </cell>
          <cell r="DK39">
            <v>0</v>
          </cell>
          <cell r="DL39">
            <v>0</v>
          </cell>
          <cell r="DN39">
            <v>0</v>
          </cell>
          <cell r="DP39">
            <v>67288</v>
          </cell>
          <cell r="DQ39">
            <v>79482</v>
          </cell>
          <cell r="DR39">
            <v>-12194</v>
          </cell>
          <cell r="DT39">
            <v>0</v>
          </cell>
          <cell r="EC39">
            <v>-30</v>
          </cell>
        </row>
        <row r="40">
          <cell r="A40">
            <v>31</v>
          </cell>
          <cell r="B40">
            <v>31</v>
          </cell>
          <cell r="C40" t="str">
            <v>BILLERICA</v>
          </cell>
          <cell r="D40">
            <v>83</v>
          </cell>
          <cell r="E40">
            <v>1383009</v>
          </cell>
          <cell r="F40">
            <v>0</v>
          </cell>
          <cell r="G40">
            <v>77854</v>
          </cell>
          <cell r="H40">
            <v>1460863</v>
          </cell>
          <cell r="J40">
            <v>77854</v>
          </cell>
          <cell r="K40">
            <v>0</v>
          </cell>
          <cell r="L40">
            <v>77854</v>
          </cell>
          <cell r="N40">
            <v>1383009</v>
          </cell>
          <cell r="P40">
            <v>77854</v>
          </cell>
          <cell r="Q40">
            <v>0</v>
          </cell>
          <cell r="R40">
            <v>0</v>
          </cell>
          <cell r="S40">
            <v>0</v>
          </cell>
          <cell r="T40">
            <v>0</v>
          </cell>
          <cell r="U40">
            <v>77854</v>
          </cell>
          <cell r="W40">
            <v>77854</v>
          </cell>
          <cell r="AA40">
            <v>31</v>
          </cell>
          <cell r="AB40">
            <v>83</v>
          </cell>
          <cell r="AC40">
            <v>0</v>
          </cell>
          <cell r="AD40">
            <v>0</v>
          </cell>
          <cell r="AE40">
            <v>0</v>
          </cell>
          <cell r="AF40">
            <v>0</v>
          </cell>
          <cell r="AG40">
            <v>1383009</v>
          </cell>
          <cell r="AH40">
            <v>0</v>
          </cell>
          <cell r="AI40">
            <v>0</v>
          </cell>
          <cell r="AJ40">
            <v>1383009</v>
          </cell>
          <cell r="AK40">
            <v>0</v>
          </cell>
          <cell r="AL40">
            <v>77854</v>
          </cell>
          <cell r="AM40">
            <v>1460863</v>
          </cell>
          <cell r="AN40">
            <v>0</v>
          </cell>
          <cell r="AO40">
            <v>0</v>
          </cell>
          <cell r="AP40">
            <v>0</v>
          </cell>
          <cell r="AQ40">
            <v>0</v>
          </cell>
          <cell r="AR40">
            <v>1460863</v>
          </cell>
          <cell r="AS40">
            <v>1450629.1668157657</v>
          </cell>
          <cell r="AT40">
            <v>31</v>
          </cell>
          <cell r="AU40">
            <v>0</v>
          </cell>
          <cell r="AV40">
            <v>0</v>
          </cell>
          <cell r="AW40">
            <v>0</v>
          </cell>
          <cell r="AX40">
            <v>0</v>
          </cell>
          <cell r="AY40">
            <v>0</v>
          </cell>
          <cell r="AZ40">
            <v>493357</v>
          </cell>
          <cell r="BI40">
            <v>0</v>
          </cell>
          <cell r="CA40">
            <v>31</v>
          </cell>
          <cell r="CB40">
            <v>31</v>
          </cell>
          <cell r="CC40" t="str">
            <v>BILLERICA</v>
          </cell>
          <cell r="CD40">
            <v>1383009</v>
          </cell>
          <cell r="CE40">
            <v>1517670</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cell r="EC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T41">
            <v>32</v>
          </cell>
          <cell r="AU41">
            <v>0</v>
          </cell>
          <cell r="AV41">
            <v>0</v>
          </cell>
          <cell r="AW41">
            <v>0</v>
          </cell>
          <cell r="AX41">
            <v>0</v>
          </cell>
          <cell r="AY41">
            <v>0</v>
          </cell>
          <cell r="AZ41">
            <v>493357</v>
          </cell>
          <cell r="BI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cell r="EC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T42">
            <v>33</v>
          </cell>
          <cell r="AU42">
            <v>0</v>
          </cell>
          <cell r="AV42">
            <v>0</v>
          </cell>
          <cell r="AW42">
            <v>0</v>
          </cell>
          <cell r="AX42">
            <v>0</v>
          </cell>
          <cell r="AY42">
            <v>0</v>
          </cell>
          <cell r="AZ42">
            <v>493357</v>
          </cell>
          <cell r="BI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cell r="EC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T43">
            <v>34</v>
          </cell>
          <cell r="AU43">
            <v>0</v>
          </cell>
          <cell r="AV43">
            <v>0</v>
          </cell>
          <cell r="AW43">
            <v>0</v>
          </cell>
          <cell r="AX43">
            <v>0</v>
          </cell>
          <cell r="AY43">
            <v>0</v>
          </cell>
          <cell r="AZ43">
            <v>493357</v>
          </cell>
          <cell r="BI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cell r="EC43">
            <v>-34</v>
          </cell>
        </row>
        <row r="44">
          <cell r="A44">
            <v>35</v>
          </cell>
          <cell r="B44">
            <v>35</v>
          </cell>
          <cell r="C44" t="str">
            <v>BOSTON</v>
          </cell>
          <cell r="D44">
            <v>11244</v>
          </cell>
          <cell r="E44">
            <v>240944407</v>
          </cell>
          <cell r="F44">
            <v>130208</v>
          </cell>
          <cell r="G44">
            <v>10546872</v>
          </cell>
          <cell r="H44">
            <v>251621487</v>
          </cell>
          <cell r="J44">
            <v>10546872</v>
          </cell>
          <cell r="K44">
            <v>33370678.152081504</v>
          </cell>
          <cell r="L44">
            <v>43917550.152081504</v>
          </cell>
          <cell r="N44">
            <v>207703936.84791851</v>
          </cell>
          <cell r="P44">
            <v>10546872</v>
          </cell>
          <cell r="Q44">
            <v>0</v>
          </cell>
          <cell r="R44">
            <v>0</v>
          </cell>
          <cell r="S44">
            <v>0</v>
          </cell>
          <cell r="T44">
            <v>33370678.152081504</v>
          </cell>
          <cell r="U44">
            <v>43917550.152081504</v>
          </cell>
          <cell r="W44">
            <v>60786364.200000003</v>
          </cell>
          <cell r="AA44">
            <v>35</v>
          </cell>
          <cell r="AB44">
            <v>11244</v>
          </cell>
          <cell r="AC44">
            <v>0</v>
          </cell>
          <cell r="AD44">
            <v>0</v>
          </cell>
          <cell r="AE44">
            <v>672</v>
          </cell>
          <cell r="AF44">
            <v>0</v>
          </cell>
          <cell r="AG44">
            <v>240944407</v>
          </cell>
          <cell r="AH44">
            <v>0</v>
          </cell>
          <cell r="AI44">
            <v>0</v>
          </cell>
          <cell r="AJ44">
            <v>240944407</v>
          </cell>
          <cell r="AK44">
            <v>130208</v>
          </cell>
          <cell r="AL44">
            <v>10546872</v>
          </cell>
          <cell r="AM44">
            <v>251621487</v>
          </cell>
          <cell r="AN44">
            <v>0</v>
          </cell>
          <cell r="AO44">
            <v>0</v>
          </cell>
          <cell r="AP44">
            <v>0</v>
          </cell>
          <cell r="AQ44">
            <v>0</v>
          </cell>
          <cell r="AR44">
            <v>251621487</v>
          </cell>
          <cell r="AS44">
            <v>246650199.7510967</v>
          </cell>
          <cell r="AT44">
            <v>35</v>
          </cell>
          <cell r="AU44">
            <v>0</v>
          </cell>
          <cell r="AV44">
            <v>0</v>
          </cell>
          <cell r="AW44">
            <v>0</v>
          </cell>
          <cell r="AX44">
            <v>0</v>
          </cell>
          <cell r="AY44">
            <v>0</v>
          </cell>
          <cell r="AZ44">
            <v>493357</v>
          </cell>
          <cell r="BI44">
            <v>0</v>
          </cell>
          <cell r="CA44">
            <v>35</v>
          </cell>
          <cell r="CB44">
            <v>35</v>
          </cell>
          <cell r="CC44" t="str">
            <v>BOSTON</v>
          </cell>
          <cell r="CD44">
            <v>240944407</v>
          </cell>
          <cell r="CE44">
            <v>207570438</v>
          </cell>
          <cell r="CF44">
            <v>33373969</v>
          </cell>
          <cell r="CG44">
            <v>10747171.199999999</v>
          </cell>
          <cell r="CH44">
            <v>6118352</v>
          </cell>
          <cell r="CI44">
            <v>0</v>
          </cell>
          <cell r="CJ44">
            <v>50239492.200000003</v>
          </cell>
          <cell r="CK44">
            <v>33370678.152081504</v>
          </cell>
          <cell r="DA44">
            <v>35</v>
          </cell>
          <cell r="DB44" t="str">
            <v>BOSTON</v>
          </cell>
          <cell r="DG44">
            <v>0</v>
          </cell>
          <cell r="DK44">
            <v>0</v>
          </cell>
          <cell r="DL44">
            <v>0</v>
          </cell>
          <cell r="DN44">
            <v>0</v>
          </cell>
          <cell r="DP44">
            <v>33373969</v>
          </cell>
          <cell r="DQ44">
            <v>44051049</v>
          </cell>
          <cell r="DR44">
            <v>-10677080</v>
          </cell>
          <cell r="DT44">
            <v>0</v>
          </cell>
          <cell r="EC44">
            <v>-35</v>
          </cell>
        </row>
        <row r="45">
          <cell r="A45">
            <v>36</v>
          </cell>
          <cell r="B45">
            <v>36</v>
          </cell>
          <cell r="C45" t="str">
            <v>BOURNE</v>
          </cell>
          <cell r="D45">
            <v>150</v>
          </cell>
          <cell r="E45">
            <v>2450280</v>
          </cell>
          <cell r="F45">
            <v>0</v>
          </cell>
          <cell r="G45">
            <v>140700</v>
          </cell>
          <cell r="H45">
            <v>2590980</v>
          </cell>
          <cell r="J45">
            <v>140700</v>
          </cell>
          <cell r="K45">
            <v>339583.5119873056</v>
          </cell>
          <cell r="L45">
            <v>480283.5119873056</v>
          </cell>
          <cell r="N45">
            <v>2110696.4880126943</v>
          </cell>
          <cell r="P45">
            <v>140700</v>
          </cell>
          <cell r="Q45">
            <v>0</v>
          </cell>
          <cell r="R45">
            <v>0</v>
          </cell>
          <cell r="S45">
            <v>0</v>
          </cell>
          <cell r="T45">
            <v>339583.5119873056</v>
          </cell>
          <cell r="U45">
            <v>480283.5119873056</v>
          </cell>
          <cell r="W45">
            <v>610755.80000000005</v>
          </cell>
          <cell r="AA45">
            <v>36</v>
          </cell>
          <cell r="AB45">
            <v>150</v>
          </cell>
          <cell r="AC45">
            <v>0</v>
          </cell>
          <cell r="AD45">
            <v>0</v>
          </cell>
          <cell r="AE45">
            <v>0</v>
          </cell>
          <cell r="AF45">
            <v>0</v>
          </cell>
          <cell r="AG45">
            <v>2450280</v>
          </cell>
          <cell r="AH45">
            <v>0</v>
          </cell>
          <cell r="AI45">
            <v>0</v>
          </cell>
          <cell r="AJ45">
            <v>2450280</v>
          </cell>
          <cell r="AK45">
            <v>0</v>
          </cell>
          <cell r="AL45">
            <v>140700</v>
          </cell>
          <cell r="AM45">
            <v>2590980</v>
          </cell>
          <cell r="AN45">
            <v>0</v>
          </cell>
          <cell r="AO45">
            <v>0</v>
          </cell>
          <cell r="AP45">
            <v>0</v>
          </cell>
          <cell r="AQ45">
            <v>0</v>
          </cell>
          <cell r="AR45">
            <v>2590980</v>
          </cell>
          <cell r="AS45">
            <v>2590980</v>
          </cell>
          <cell r="AT45">
            <v>36</v>
          </cell>
          <cell r="AU45">
            <v>0</v>
          </cell>
          <cell r="AV45">
            <v>0</v>
          </cell>
          <cell r="AW45">
            <v>0</v>
          </cell>
          <cell r="AX45">
            <v>0</v>
          </cell>
          <cell r="AY45">
            <v>0</v>
          </cell>
          <cell r="AZ45">
            <v>493357</v>
          </cell>
          <cell r="BI45">
            <v>0</v>
          </cell>
          <cell r="CA45">
            <v>36</v>
          </cell>
          <cell r="CB45">
            <v>36</v>
          </cell>
          <cell r="CC45" t="str">
            <v>BOURNE</v>
          </cell>
          <cell r="CD45">
            <v>2450280</v>
          </cell>
          <cell r="CE45">
            <v>2110663</v>
          </cell>
          <cell r="CF45">
            <v>339617</v>
          </cell>
          <cell r="CG45">
            <v>130438.79999999999</v>
          </cell>
          <cell r="CH45">
            <v>0</v>
          </cell>
          <cell r="CI45">
            <v>0</v>
          </cell>
          <cell r="CJ45">
            <v>470055.8</v>
          </cell>
          <cell r="CK45">
            <v>339583.5119873056</v>
          </cell>
          <cell r="DA45">
            <v>36</v>
          </cell>
          <cell r="DB45" t="str">
            <v>BOURNE</v>
          </cell>
          <cell r="DG45">
            <v>0</v>
          </cell>
          <cell r="DK45">
            <v>0</v>
          </cell>
          <cell r="DL45">
            <v>0</v>
          </cell>
          <cell r="DN45">
            <v>0</v>
          </cell>
          <cell r="DP45">
            <v>339617</v>
          </cell>
          <cell r="DQ45">
            <v>480317</v>
          </cell>
          <cell r="DR45">
            <v>-140700</v>
          </cell>
          <cell r="DT45">
            <v>0</v>
          </cell>
          <cell r="EC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T46">
            <v>37</v>
          </cell>
          <cell r="AU46">
            <v>0</v>
          </cell>
          <cell r="AV46">
            <v>0</v>
          </cell>
          <cell r="AW46">
            <v>0</v>
          </cell>
          <cell r="AX46">
            <v>0</v>
          </cell>
          <cell r="AY46">
            <v>0</v>
          </cell>
          <cell r="AZ46">
            <v>493357</v>
          </cell>
          <cell r="BI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cell r="EB46" t="str">
            <v>fy15</v>
          </cell>
          <cell r="EC46">
            <v>-37</v>
          </cell>
        </row>
        <row r="47">
          <cell r="A47">
            <v>38</v>
          </cell>
          <cell r="B47">
            <v>38</v>
          </cell>
          <cell r="C47" t="str">
            <v>BOXFORD</v>
          </cell>
          <cell r="D47">
            <v>1</v>
          </cell>
          <cell r="E47">
            <v>16515</v>
          </cell>
          <cell r="F47">
            <v>0</v>
          </cell>
          <cell r="G47">
            <v>938</v>
          </cell>
          <cell r="H47">
            <v>17453</v>
          </cell>
          <cell r="J47">
            <v>938</v>
          </cell>
          <cell r="K47">
            <v>0</v>
          </cell>
          <cell r="L47">
            <v>938</v>
          </cell>
          <cell r="N47">
            <v>16515</v>
          </cell>
          <cell r="P47">
            <v>938</v>
          </cell>
          <cell r="Q47">
            <v>0</v>
          </cell>
          <cell r="R47">
            <v>0</v>
          </cell>
          <cell r="S47">
            <v>0</v>
          </cell>
          <cell r="T47">
            <v>0</v>
          </cell>
          <cell r="U47">
            <v>938</v>
          </cell>
          <cell r="W47">
            <v>2551.3999999999996</v>
          </cell>
          <cell r="AA47">
            <v>38</v>
          </cell>
          <cell r="AB47">
            <v>1</v>
          </cell>
          <cell r="AC47">
            <v>0</v>
          </cell>
          <cell r="AD47">
            <v>0</v>
          </cell>
          <cell r="AE47">
            <v>0</v>
          </cell>
          <cell r="AF47">
            <v>0</v>
          </cell>
          <cell r="AG47">
            <v>16515</v>
          </cell>
          <cell r="AH47">
            <v>0</v>
          </cell>
          <cell r="AI47">
            <v>0</v>
          </cell>
          <cell r="AJ47">
            <v>16515</v>
          </cell>
          <cell r="AK47">
            <v>0</v>
          </cell>
          <cell r="AL47">
            <v>938</v>
          </cell>
          <cell r="AM47">
            <v>17453</v>
          </cell>
          <cell r="AN47">
            <v>0</v>
          </cell>
          <cell r="AO47">
            <v>0</v>
          </cell>
          <cell r="AP47">
            <v>0</v>
          </cell>
          <cell r="AQ47">
            <v>0</v>
          </cell>
          <cell r="AR47">
            <v>17453</v>
          </cell>
          <cell r="AS47">
            <v>17453</v>
          </cell>
          <cell r="AT47">
            <v>38</v>
          </cell>
          <cell r="AU47">
            <v>0</v>
          </cell>
          <cell r="AV47">
            <v>0</v>
          </cell>
          <cell r="AW47">
            <v>0</v>
          </cell>
          <cell r="AX47">
            <v>0</v>
          </cell>
          <cell r="AY47">
            <v>0</v>
          </cell>
          <cell r="AZ47">
            <v>493357</v>
          </cell>
          <cell r="BI47">
            <v>0</v>
          </cell>
          <cell r="CA47">
            <v>38</v>
          </cell>
          <cell r="CB47">
            <v>38</v>
          </cell>
          <cell r="CC47" t="str">
            <v>BOXFORD</v>
          </cell>
          <cell r="CD47">
            <v>16515</v>
          </cell>
          <cell r="CE47">
            <v>17660</v>
          </cell>
          <cell r="CF47">
            <v>0</v>
          </cell>
          <cell r="CG47">
            <v>1613.3999999999999</v>
          </cell>
          <cell r="CH47">
            <v>0</v>
          </cell>
          <cell r="CI47">
            <v>0</v>
          </cell>
          <cell r="CJ47">
            <v>1613.3999999999999</v>
          </cell>
          <cell r="CK47">
            <v>0</v>
          </cell>
          <cell r="DA47">
            <v>38</v>
          </cell>
          <cell r="DB47" t="str">
            <v>BOXFORD</v>
          </cell>
          <cell r="DG47">
            <v>0</v>
          </cell>
          <cell r="DK47">
            <v>0</v>
          </cell>
          <cell r="DL47">
            <v>0</v>
          </cell>
          <cell r="DN47">
            <v>0</v>
          </cell>
          <cell r="DP47">
            <v>0</v>
          </cell>
          <cell r="DQ47">
            <v>0</v>
          </cell>
          <cell r="DR47">
            <v>0</v>
          </cell>
          <cell r="DT47">
            <v>0</v>
          </cell>
          <cell r="EC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T48">
            <v>39</v>
          </cell>
          <cell r="AU48">
            <v>0</v>
          </cell>
          <cell r="AV48">
            <v>0</v>
          </cell>
          <cell r="AW48">
            <v>0</v>
          </cell>
          <cell r="AX48">
            <v>0</v>
          </cell>
          <cell r="AY48">
            <v>0</v>
          </cell>
          <cell r="AZ48">
            <v>493357</v>
          </cell>
          <cell r="BI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cell r="EB48" t="str">
            <v>fy20</v>
          </cell>
          <cell r="EC48">
            <v>-39</v>
          </cell>
        </row>
        <row r="49">
          <cell r="A49">
            <v>40</v>
          </cell>
          <cell r="B49">
            <v>40</v>
          </cell>
          <cell r="C49" t="str">
            <v>BRAINTREE</v>
          </cell>
          <cell r="D49">
            <v>13</v>
          </cell>
          <cell r="E49">
            <v>221458</v>
          </cell>
          <cell r="F49">
            <v>0</v>
          </cell>
          <cell r="G49">
            <v>12194</v>
          </cell>
          <cell r="H49">
            <v>233652</v>
          </cell>
          <cell r="J49">
            <v>12194</v>
          </cell>
          <cell r="K49">
            <v>21163.912921683277</v>
          </cell>
          <cell r="L49">
            <v>33357.912921683281</v>
          </cell>
          <cell r="N49">
            <v>200294.08707831672</v>
          </cell>
          <cell r="P49">
            <v>12194</v>
          </cell>
          <cell r="Q49">
            <v>0</v>
          </cell>
          <cell r="R49">
            <v>0</v>
          </cell>
          <cell r="S49">
            <v>0</v>
          </cell>
          <cell r="T49">
            <v>21163.912921683277</v>
          </cell>
          <cell r="U49">
            <v>33357.912921683281</v>
          </cell>
          <cell r="W49">
            <v>36556</v>
          </cell>
          <cell r="AA49">
            <v>40</v>
          </cell>
          <cell r="AB49">
            <v>13</v>
          </cell>
          <cell r="AC49">
            <v>0</v>
          </cell>
          <cell r="AD49">
            <v>0</v>
          </cell>
          <cell r="AE49">
            <v>0</v>
          </cell>
          <cell r="AF49">
            <v>0</v>
          </cell>
          <cell r="AG49">
            <v>221458</v>
          </cell>
          <cell r="AH49">
            <v>0</v>
          </cell>
          <cell r="AI49">
            <v>0</v>
          </cell>
          <cell r="AJ49">
            <v>221458</v>
          </cell>
          <cell r="AK49">
            <v>0</v>
          </cell>
          <cell r="AL49">
            <v>12194</v>
          </cell>
          <cell r="AM49">
            <v>233652</v>
          </cell>
          <cell r="AN49">
            <v>0</v>
          </cell>
          <cell r="AO49">
            <v>0</v>
          </cell>
          <cell r="AP49">
            <v>0</v>
          </cell>
          <cell r="AQ49">
            <v>0</v>
          </cell>
          <cell r="AR49">
            <v>233652</v>
          </cell>
          <cell r="AS49">
            <v>231371.7099999999</v>
          </cell>
          <cell r="AT49">
            <v>40</v>
          </cell>
          <cell r="AU49">
            <v>0</v>
          </cell>
          <cell r="AV49">
            <v>0</v>
          </cell>
          <cell r="AW49">
            <v>0</v>
          </cell>
          <cell r="AX49">
            <v>0</v>
          </cell>
          <cell r="AY49">
            <v>0</v>
          </cell>
          <cell r="AZ49">
            <v>493357</v>
          </cell>
          <cell r="BI49">
            <v>0</v>
          </cell>
          <cell r="CA49">
            <v>40</v>
          </cell>
          <cell r="CB49">
            <v>40</v>
          </cell>
          <cell r="CC49" t="str">
            <v>BRAINTREE</v>
          </cell>
          <cell r="CD49">
            <v>221458</v>
          </cell>
          <cell r="CE49">
            <v>200292</v>
          </cell>
          <cell r="CF49">
            <v>21166</v>
          </cell>
          <cell r="CG49">
            <v>0</v>
          </cell>
          <cell r="CH49">
            <v>3196</v>
          </cell>
          <cell r="CI49">
            <v>0</v>
          </cell>
          <cell r="CJ49">
            <v>24362</v>
          </cell>
          <cell r="CK49">
            <v>21163.912921683277</v>
          </cell>
          <cell r="DA49">
            <v>40</v>
          </cell>
          <cell r="DB49" t="str">
            <v>BRAINTREE</v>
          </cell>
          <cell r="DG49">
            <v>0</v>
          </cell>
          <cell r="DK49">
            <v>0</v>
          </cell>
          <cell r="DL49">
            <v>0</v>
          </cell>
          <cell r="DN49">
            <v>0</v>
          </cell>
          <cell r="DP49">
            <v>21166</v>
          </cell>
          <cell r="DQ49">
            <v>33360</v>
          </cell>
          <cell r="DR49">
            <v>-12194</v>
          </cell>
          <cell r="DT49">
            <v>0</v>
          </cell>
          <cell r="EC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T50">
            <v>41</v>
          </cell>
          <cell r="AU50">
            <v>0</v>
          </cell>
          <cell r="AV50">
            <v>0</v>
          </cell>
          <cell r="AW50">
            <v>0</v>
          </cell>
          <cell r="AX50">
            <v>0</v>
          </cell>
          <cell r="AY50">
            <v>0</v>
          </cell>
          <cell r="AZ50">
            <v>493357</v>
          </cell>
          <cell r="BI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cell r="EC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T51">
            <v>42</v>
          </cell>
          <cell r="AU51">
            <v>0</v>
          </cell>
          <cell r="AV51">
            <v>0</v>
          </cell>
          <cell r="AW51">
            <v>0</v>
          </cell>
          <cell r="AX51">
            <v>0</v>
          </cell>
          <cell r="AY51">
            <v>0</v>
          </cell>
          <cell r="AZ51">
            <v>493357</v>
          </cell>
          <cell r="BI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cell r="EC51">
            <v>-42</v>
          </cell>
        </row>
        <row r="52">
          <cell r="A52">
            <v>43</v>
          </cell>
          <cell r="B52">
            <v>43</v>
          </cell>
          <cell r="C52" t="str">
            <v>BRIMFIELD</v>
          </cell>
          <cell r="D52">
            <v>1</v>
          </cell>
          <cell r="E52">
            <v>12636</v>
          </cell>
          <cell r="F52">
            <v>0</v>
          </cell>
          <cell r="G52">
            <v>938</v>
          </cell>
          <cell r="H52">
            <v>13574</v>
          </cell>
          <cell r="J52">
            <v>938</v>
          </cell>
          <cell r="K52">
            <v>0</v>
          </cell>
          <cell r="L52">
            <v>938</v>
          </cell>
          <cell r="N52">
            <v>12636</v>
          </cell>
          <cell r="P52">
            <v>938</v>
          </cell>
          <cell r="Q52">
            <v>0</v>
          </cell>
          <cell r="R52">
            <v>0</v>
          </cell>
          <cell r="S52">
            <v>0</v>
          </cell>
          <cell r="T52">
            <v>0</v>
          </cell>
          <cell r="U52">
            <v>938</v>
          </cell>
          <cell r="W52">
            <v>13948.800000000001</v>
          </cell>
          <cell r="AA52">
            <v>43</v>
          </cell>
          <cell r="AB52">
            <v>1</v>
          </cell>
          <cell r="AC52">
            <v>0</v>
          </cell>
          <cell r="AD52">
            <v>0</v>
          </cell>
          <cell r="AE52">
            <v>0</v>
          </cell>
          <cell r="AF52">
            <v>0</v>
          </cell>
          <cell r="AG52">
            <v>12636</v>
          </cell>
          <cell r="AH52">
            <v>0</v>
          </cell>
          <cell r="AI52">
            <v>0</v>
          </cell>
          <cell r="AJ52">
            <v>12636</v>
          </cell>
          <cell r="AK52">
            <v>0</v>
          </cell>
          <cell r="AL52">
            <v>938</v>
          </cell>
          <cell r="AM52">
            <v>13574</v>
          </cell>
          <cell r="AN52">
            <v>0</v>
          </cell>
          <cell r="AO52">
            <v>0</v>
          </cell>
          <cell r="AP52">
            <v>0</v>
          </cell>
          <cell r="AQ52">
            <v>0</v>
          </cell>
          <cell r="AR52">
            <v>13574</v>
          </cell>
          <cell r="AS52">
            <v>13427.35</v>
          </cell>
          <cell r="AT52">
            <v>43</v>
          </cell>
          <cell r="AU52">
            <v>0</v>
          </cell>
          <cell r="AV52">
            <v>0</v>
          </cell>
          <cell r="AW52">
            <v>0</v>
          </cell>
          <cell r="AX52">
            <v>0</v>
          </cell>
          <cell r="AY52">
            <v>0</v>
          </cell>
          <cell r="AZ52">
            <v>493357</v>
          </cell>
          <cell r="BI52">
            <v>0</v>
          </cell>
          <cell r="CA52">
            <v>43</v>
          </cell>
          <cell r="CB52">
            <v>43</v>
          </cell>
          <cell r="CC52" t="str">
            <v>BRIMFIELD</v>
          </cell>
          <cell r="CD52">
            <v>12636</v>
          </cell>
          <cell r="CE52">
            <v>41511</v>
          </cell>
          <cell r="CF52">
            <v>0</v>
          </cell>
          <cell r="CG52">
            <v>0</v>
          </cell>
          <cell r="CH52">
            <v>13010.800000000001</v>
          </cell>
          <cell r="CI52">
            <v>0</v>
          </cell>
          <cell r="CJ52">
            <v>13010.800000000001</v>
          </cell>
          <cell r="CK52">
            <v>0</v>
          </cell>
          <cell r="DA52">
            <v>43</v>
          </cell>
          <cell r="DB52" t="str">
            <v>BRIMFIELD</v>
          </cell>
          <cell r="DG52">
            <v>0</v>
          </cell>
          <cell r="DK52">
            <v>0</v>
          </cell>
          <cell r="DL52">
            <v>0</v>
          </cell>
          <cell r="DN52">
            <v>0</v>
          </cell>
          <cell r="DP52">
            <v>0</v>
          </cell>
          <cell r="DQ52">
            <v>0</v>
          </cell>
          <cell r="DR52">
            <v>0</v>
          </cell>
          <cell r="DT52">
            <v>0</v>
          </cell>
          <cell r="EC52">
            <v>-43</v>
          </cell>
        </row>
        <row r="53">
          <cell r="A53">
            <v>44</v>
          </cell>
          <cell r="B53">
            <v>44</v>
          </cell>
          <cell r="C53" t="str">
            <v>BROCKTON</v>
          </cell>
          <cell r="D53">
            <v>1407</v>
          </cell>
          <cell r="E53">
            <v>20266566</v>
          </cell>
          <cell r="F53">
            <v>0</v>
          </cell>
          <cell r="G53">
            <v>1319766</v>
          </cell>
          <cell r="H53">
            <v>21586332</v>
          </cell>
          <cell r="J53">
            <v>1319766</v>
          </cell>
          <cell r="K53">
            <v>2800978.7816039822</v>
          </cell>
          <cell r="L53">
            <v>4120744.7816039822</v>
          </cell>
          <cell r="N53">
            <v>17465587.218396019</v>
          </cell>
          <cell r="P53">
            <v>1319766</v>
          </cell>
          <cell r="Q53">
            <v>0</v>
          </cell>
          <cell r="R53">
            <v>0</v>
          </cell>
          <cell r="S53">
            <v>0</v>
          </cell>
          <cell r="T53">
            <v>2800978.7816039822</v>
          </cell>
          <cell r="U53">
            <v>4120744.7816039822</v>
          </cell>
          <cell r="W53">
            <v>6702767.2000000002</v>
          </cell>
          <cell r="AA53">
            <v>44</v>
          </cell>
          <cell r="AB53">
            <v>1407</v>
          </cell>
          <cell r="AC53">
            <v>0</v>
          </cell>
          <cell r="AD53">
            <v>0</v>
          </cell>
          <cell r="AE53">
            <v>3</v>
          </cell>
          <cell r="AF53">
            <v>0</v>
          </cell>
          <cell r="AG53">
            <v>20266566</v>
          </cell>
          <cell r="AH53">
            <v>0</v>
          </cell>
          <cell r="AI53">
            <v>0</v>
          </cell>
          <cell r="AJ53">
            <v>20266566</v>
          </cell>
          <cell r="AK53">
            <v>0</v>
          </cell>
          <cell r="AL53">
            <v>1319766</v>
          </cell>
          <cell r="AM53">
            <v>21586332</v>
          </cell>
          <cell r="AN53">
            <v>0</v>
          </cell>
          <cell r="AO53">
            <v>0</v>
          </cell>
          <cell r="AP53">
            <v>0</v>
          </cell>
          <cell r="AQ53">
            <v>0</v>
          </cell>
          <cell r="AR53">
            <v>21586332</v>
          </cell>
          <cell r="AS53">
            <v>21454802.980000004</v>
          </cell>
          <cell r="AT53">
            <v>44</v>
          </cell>
          <cell r="AU53">
            <v>0</v>
          </cell>
          <cell r="AV53">
            <v>0</v>
          </cell>
          <cell r="AW53">
            <v>0</v>
          </cell>
          <cell r="AX53">
            <v>0</v>
          </cell>
          <cell r="AY53">
            <v>0</v>
          </cell>
          <cell r="AZ53">
            <v>493357</v>
          </cell>
          <cell r="BI53">
            <v>0</v>
          </cell>
          <cell r="CA53">
            <v>44</v>
          </cell>
          <cell r="CB53">
            <v>44</v>
          </cell>
          <cell r="CC53" t="str">
            <v>BROCKTON</v>
          </cell>
          <cell r="CD53">
            <v>20266566</v>
          </cell>
          <cell r="CE53">
            <v>17465311</v>
          </cell>
          <cell r="CF53">
            <v>2801255</v>
          </cell>
          <cell r="CG53">
            <v>1599931.8</v>
          </cell>
          <cell r="CH53">
            <v>981814.4</v>
          </cell>
          <cell r="CI53">
            <v>0</v>
          </cell>
          <cell r="CJ53">
            <v>5383001.2000000002</v>
          </cell>
          <cell r="CK53">
            <v>2800978.7816039822</v>
          </cell>
          <cell r="DA53">
            <v>44</v>
          </cell>
          <cell r="DB53" t="str">
            <v>BROCKTON</v>
          </cell>
          <cell r="DG53">
            <v>0</v>
          </cell>
          <cell r="DK53">
            <v>0</v>
          </cell>
          <cell r="DL53">
            <v>0</v>
          </cell>
          <cell r="DN53">
            <v>0</v>
          </cell>
          <cell r="DP53">
            <v>2801255</v>
          </cell>
          <cell r="DQ53">
            <v>4121021</v>
          </cell>
          <cell r="DR53">
            <v>-1319766</v>
          </cell>
          <cell r="DT53">
            <v>0</v>
          </cell>
          <cell r="EC53">
            <v>-44</v>
          </cell>
        </row>
        <row r="54">
          <cell r="A54">
            <v>45</v>
          </cell>
          <cell r="B54">
            <v>45</v>
          </cell>
          <cell r="C54" t="str">
            <v>BROOKFIELD</v>
          </cell>
          <cell r="D54">
            <v>8</v>
          </cell>
          <cell r="E54">
            <v>107744</v>
          </cell>
          <cell r="F54">
            <v>0</v>
          </cell>
          <cell r="G54">
            <v>7504</v>
          </cell>
          <cell r="H54">
            <v>115248</v>
          </cell>
          <cell r="J54">
            <v>7504</v>
          </cell>
          <cell r="K54">
            <v>27514.286679861983</v>
          </cell>
          <cell r="L54">
            <v>35018.28667986198</v>
          </cell>
          <cell r="N54">
            <v>80229.71332013802</v>
          </cell>
          <cell r="P54">
            <v>7504</v>
          </cell>
          <cell r="Q54">
            <v>0</v>
          </cell>
          <cell r="R54">
            <v>0</v>
          </cell>
          <cell r="S54">
            <v>0</v>
          </cell>
          <cell r="T54">
            <v>27514.286679861983</v>
          </cell>
          <cell r="U54">
            <v>35018.28667986198</v>
          </cell>
          <cell r="W54">
            <v>65860</v>
          </cell>
          <cell r="AA54">
            <v>45</v>
          </cell>
          <cell r="AB54">
            <v>8</v>
          </cell>
          <cell r="AC54">
            <v>0</v>
          </cell>
          <cell r="AD54">
            <v>0</v>
          </cell>
          <cell r="AE54">
            <v>0</v>
          </cell>
          <cell r="AF54">
            <v>0</v>
          </cell>
          <cell r="AG54">
            <v>107744</v>
          </cell>
          <cell r="AH54">
            <v>0</v>
          </cell>
          <cell r="AI54">
            <v>0</v>
          </cell>
          <cell r="AJ54">
            <v>107744</v>
          </cell>
          <cell r="AK54">
            <v>0</v>
          </cell>
          <cell r="AL54">
            <v>7504</v>
          </cell>
          <cell r="AM54">
            <v>115248</v>
          </cell>
          <cell r="AN54">
            <v>0</v>
          </cell>
          <cell r="AO54">
            <v>0</v>
          </cell>
          <cell r="AP54">
            <v>0</v>
          </cell>
          <cell r="AQ54">
            <v>0</v>
          </cell>
          <cell r="AR54">
            <v>115248</v>
          </cell>
          <cell r="AS54">
            <v>115208</v>
          </cell>
          <cell r="AT54">
            <v>45</v>
          </cell>
          <cell r="AU54">
            <v>0</v>
          </cell>
          <cell r="AV54">
            <v>0</v>
          </cell>
          <cell r="AW54">
            <v>0</v>
          </cell>
          <cell r="AX54">
            <v>0</v>
          </cell>
          <cell r="AY54">
            <v>0</v>
          </cell>
          <cell r="AZ54">
            <v>493357</v>
          </cell>
          <cell r="BI54">
            <v>0</v>
          </cell>
          <cell r="CA54">
            <v>45</v>
          </cell>
          <cell r="CB54">
            <v>45</v>
          </cell>
          <cell r="CC54" t="str">
            <v>BROOKFIELD</v>
          </cell>
          <cell r="CD54">
            <v>107744</v>
          </cell>
          <cell r="CE54">
            <v>80227</v>
          </cell>
          <cell r="CF54">
            <v>27517</v>
          </cell>
          <cell r="CG54">
            <v>10198.199999999999</v>
          </cell>
          <cell r="CH54">
            <v>20640.800000000003</v>
          </cell>
          <cell r="CI54">
            <v>0</v>
          </cell>
          <cell r="CJ54">
            <v>58356</v>
          </cell>
          <cell r="CK54">
            <v>27514.286679861983</v>
          </cell>
          <cell r="DA54">
            <v>45</v>
          </cell>
          <cell r="DB54" t="str">
            <v>BROOKFIELD</v>
          </cell>
          <cell r="DG54">
            <v>0</v>
          </cell>
          <cell r="DK54">
            <v>0</v>
          </cell>
          <cell r="DL54">
            <v>0</v>
          </cell>
          <cell r="DN54">
            <v>0</v>
          </cell>
          <cell r="DP54">
            <v>27517</v>
          </cell>
          <cell r="DQ54">
            <v>35021</v>
          </cell>
          <cell r="DR54">
            <v>-7504</v>
          </cell>
          <cell r="DT54">
            <v>0</v>
          </cell>
          <cell r="EC54">
            <v>-45</v>
          </cell>
        </row>
        <row r="55">
          <cell r="A55">
            <v>46</v>
          </cell>
          <cell r="B55">
            <v>46</v>
          </cell>
          <cell r="C55" t="str">
            <v>BROOKLINE</v>
          </cell>
          <cell r="D55">
            <v>3</v>
          </cell>
          <cell r="E55">
            <v>64002</v>
          </cell>
          <cell r="F55">
            <v>0</v>
          </cell>
          <cell r="G55">
            <v>2814</v>
          </cell>
          <cell r="H55">
            <v>66816</v>
          </cell>
          <cell r="J55">
            <v>2814</v>
          </cell>
          <cell r="K55">
            <v>0</v>
          </cell>
          <cell r="L55">
            <v>2814</v>
          </cell>
          <cell r="N55">
            <v>64002</v>
          </cell>
          <cell r="P55">
            <v>2814</v>
          </cell>
          <cell r="Q55">
            <v>0</v>
          </cell>
          <cell r="R55">
            <v>0</v>
          </cell>
          <cell r="S55">
            <v>0</v>
          </cell>
          <cell r="T55">
            <v>0</v>
          </cell>
          <cell r="U55">
            <v>2814</v>
          </cell>
          <cell r="W55">
            <v>22031.399999999998</v>
          </cell>
          <cell r="AA55">
            <v>46</v>
          </cell>
          <cell r="AB55">
            <v>3</v>
          </cell>
          <cell r="AC55">
            <v>0</v>
          </cell>
          <cell r="AD55">
            <v>0</v>
          </cell>
          <cell r="AE55">
            <v>0</v>
          </cell>
          <cell r="AF55">
            <v>0</v>
          </cell>
          <cell r="AG55">
            <v>64002</v>
          </cell>
          <cell r="AH55">
            <v>0</v>
          </cell>
          <cell r="AI55">
            <v>0</v>
          </cell>
          <cell r="AJ55">
            <v>64002</v>
          </cell>
          <cell r="AK55">
            <v>0</v>
          </cell>
          <cell r="AL55">
            <v>2814</v>
          </cell>
          <cell r="AM55">
            <v>66816</v>
          </cell>
          <cell r="AN55">
            <v>0</v>
          </cell>
          <cell r="AO55">
            <v>0</v>
          </cell>
          <cell r="AP55">
            <v>0</v>
          </cell>
          <cell r="AQ55">
            <v>0</v>
          </cell>
          <cell r="AR55">
            <v>66816</v>
          </cell>
          <cell r="AS55">
            <v>66715</v>
          </cell>
          <cell r="AT55">
            <v>46</v>
          </cell>
          <cell r="AU55">
            <v>0</v>
          </cell>
          <cell r="AV55">
            <v>0</v>
          </cell>
          <cell r="AW55">
            <v>0</v>
          </cell>
          <cell r="AX55">
            <v>0</v>
          </cell>
          <cell r="AY55">
            <v>0</v>
          </cell>
          <cell r="AZ55">
            <v>493357</v>
          </cell>
          <cell r="BI55">
            <v>0</v>
          </cell>
          <cell r="CA55">
            <v>46</v>
          </cell>
          <cell r="CB55">
            <v>46</v>
          </cell>
          <cell r="CC55" t="str">
            <v>BROOKLINE</v>
          </cell>
          <cell r="CD55">
            <v>64002</v>
          </cell>
          <cell r="CE55">
            <v>77822</v>
          </cell>
          <cell r="CF55">
            <v>0</v>
          </cell>
          <cell r="CG55">
            <v>19217.399999999998</v>
          </cell>
          <cell r="CH55">
            <v>0</v>
          </cell>
          <cell r="CI55">
            <v>0</v>
          </cell>
          <cell r="CJ55">
            <v>19217.399999999998</v>
          </cell>
          <cell r="CK55">
            <v>0</v>
          </cell>
          <cell r="DA55">
            <v>46</v>
          </cell>
          <cell r="DB55" t="str">
            <v>BROOKLINE</v>
          </cell>
          <cell r="DG55">
            <v>0</v>
          </cell>
          <cell r="DK55">
            <v>0</v>
          </cell>
          <cell r="DL55">
            <v>0</v>
          </cell>
          <cell r="DN55">
            <v>0</v>
          </cell>
          <cell r="DP55">
            <v>0</v>
          </cell>
          <cell r="DQ55">
            <v>0</v>
          </cell>
          <cell r="DR55">
            <v>0</v>
          </cell>
          <cell r="DT55">
            <v>0</v>
          </cell>
          <cell r="EC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T56">
            <v>47</v>
          </cell>
          <cell r="AU56">
            <v>0</v>
          </cell>
          <cell r="AV56">
            <v>0</v>
          </cell>
          <cell r="AW56">
            <v>0</v>
          </cell>
          <cell r="AX56">
            <v>0</v>
          </cell>
          <cell r="AY56">
            <v>0</v>
          </cell>
          <cell r="AZ56">
            <v>493357</v>
          </cell>
          <cell r="BI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cell r="EC56">
            <v>-47</v>
          </cell>
        </row>
        <row r="57">
          <cell r="A57">
            <v>48</v>
          </cell>
          <cell r="B57">
            <v>48</v>
          </cell>
          <cell r="C57" t="str">
            <v>BURLINGTON</v>
          </cell>
          <cell r="D57">
            <v>7</v>
          </cell>
          <cell r="E57">
            <v>132764</v>
          </cell>
          <cell r="F57">
            <v>0</v>
          </cell>
          <cell r="G57">
            <v>6566</v>
          </cell>
          <cell r="H57">
            <v>139330</v>
          </cell>
          <cell r="J57">
            <v>6566</v>
          </cell>
          <cell r="K57">
            <v>0</v>
          </cell>
          <cell r="L57">
            <v>6566</v>
          </cell>
          <cell r="N57">
            <v>132764</v>
          </cell>
          <cell r="P57">
            <v>6566</v>
          </cell>
          <cell r="Q57">
            <v>0</v>
          </cell>
          <cell r="R57">
            <v>0</v>
          </cell>
          <cell r="S57">
            <v>0</v>
          </cell>
          <cell r="T57">
            <v>0</v>
          </cell>
          <cell r="U57">
            <v>6566</v>
          </cell>
          <cell r="W57">
            <v>42520.200000000004</v>
          </cell>
          <cell r="AA57">
            <v>48</v>
          </cell>
          <cell r="AB57">
            <v>7</v>
          </cell>
          <cell r="AC57">
            <v>0</v>
          </cell>
          <cell r="AD57">
            <v>0</v>
          </cell>
          <cell r="AE57">
            <v>0</v>
          </cell>
          <cell r="AF57">
            <v>0</v>
          </cell>
          <cell r="AG57">
            <v>132764</v>
          </cell>
          <cell r="AH57">
            <v>0</v>
          </cell>
          <cell r="AI57">
            <v>0</v>
          </cell>
          <cell r="AJ57">
            <v>132764</v>
          </cell>
          <cell r="AK57">
            <v>0</v>
          </cell>
          <cell r="AL57">
            <v>6566</v>
          </cell>
          <cell r="AM57">
            <v>139330</v>
          </cell>
          <cell r="AN57">
            <v>0</v>
          </cell>
          <cell r="AO57">
            <v>0</v>
          </cell>
          <cell r="AP57">
            <v>0</v>
          </cell>
          <cell r="AQ57">
            <v>0</v>
          </cell>
          <cell r="AR57">
            <v>139330</v>
          </cell>
          <cell r="AS57">
            <v>139188.17000000001</v>
          </cell>
          <cell r="AT57">
            <v>48</v>
          </cell>
          <cell r="AU57">
            <v>0</v>
          </cell>
          <cell r="AV57">
            <v>0</v>
          </cell>
          <cell r="AW57">
            <v>0</v>
          </cell>
          <cell r="AX57">
            <v>0</v>
          </cell>
          <cell r="AY57">
            <v>0</v>
          </cell>
          <cell r="AZ57">
            <v>493357</v>
          </cell>
          <cell r="BI57">
            <v>0</v>
          </cell>
          <cell r="CA57">
            <v>48</v>
          </cell>
          <cell r="CB57">
            <v>48</v>
          </cell>
          <cell r="CC57" t="str">
            <v>BURLINGTON</v>
          </cell>
          <cell r="CD57">
            <v>132764</v>
          </cell>
          <cell r="CE57">
            <v>163141</v>
          </cell>
          <cell r="CF57">
            <v>0</v>
          </cell>
          <cell r="CG57">
            <v>7686.5999999999995</v>
          </cell>
          <cell r="CH57">
            <v>28267.600000000002</v>
          </cell>
          <cell r="CI57">
            <v>0</v>
          </cell>
          <cell r="CJ57">
            <v>35954.200000000004</v>
          </cell>
          <cell r="CK57">
            <v>0</v>
          </cell>
          <cell r="DA57">
            <v>48</v>
          </cell>
          <cell r="DB57" t="str">
            <v>BURLINGTON</v>
          </cell>
          <cell r="DG57">
            <v>0</v>
          </cell>
          <cell r="DK57">
            <v>0</v>
          </cell>
          <cell r="DL57">
            <v>0</v>
          </cell>
          <cell r="DN57">
            <v>0</v>
          </cell>
          <cell r="DP57">
            <v>0</v>
          </cell>
          <cell r="DQ57">
            <v>0</v>
          </cell>
          <cell r="DR57">
            <v>0</v>
          </cell>
          <cell r="DT57">
            <v>0</v>
          </cell>
          <cell r="EC57">
            <v>-48</v>
          </cell>
        </row>
        <row r="58">
          <cell r="A58">
            <v>49</v>
          </cell>
          <cell r="B58">
            <v>49</v>
          </cell>
          <cell r="C58" t="str">
            <v>CAMBRIDGE</v>
          </cell>
          <cell r="D58">
            <v>587</v>
          </cell>
          <cell r="E58">
            <v>18872714</v>
          </cell>
          <cell r="F58">
            <v>0</v>
          </cell>
          <cell r="G58">
            <v>550606</v>
          </cell>
          <cell r="H58">
            <v>19423320</v>
          </cell>
          <cell r="J58">
            <v>550606</v>
          </cell>
          <cell r="K58">
            <v>3189213.4958551745</v>
          </cell>
          <cell r="L58">
            <v>3739819.4958551745</v>
          </cell>
          <cell r="N58">
            <v>15683500.504144825</v>
          </cell>
          <cell r="P58">
            <v>550606</v>
          </cell>
          <cell r="Q58">
            <v>0</v>
          </cell>
          <cell r="R58">
            <v>0</v>
          </cell>
          <cell r="S58">
            <v>0</v>
          </cell>
          <cell r="T58">
            <v>3189213.4958551745</v>
          </cell>
          <cell r="U58">
            <v>3739819.4958551745</v>
          </cell>
          <cell r="W58">
            <v>4555679.5999999996</v>
          </cell>
          <cell r="AA58">
            <v>49</v>
          </cell>
          <cell r="AB58">
            <v>587</v>
          </cell>
          <cell r="AC58">
            <v>0</v>
          </cell>
          <cell r="AD58">
            <v>0</v>
          </cell>
          <cell r="AE58">
            <v>13</v>
          </cell>
          <cell r="AF58">
            <v>0</v>
          </cell>
          <cell r="AG58">
            <v>18872714</v>
          </cell>
          <cell r="AH58">
            <v>0</v>
          </cell>
          <cell r="AI58">
            <v>0</v>
          </cell>
          <cell r="AJ58">
            <v>18872714</v>
          </cell>
          <cell r="AK58">
            <v>0</v>
          </cell>
          <cell r="AL58">
            <v>550606</v>
          </cell>
          <cell r="AM58">
            <v>19423320</v>
          </cell>
          <cell r="AN58">
            <v>0</v>
          </cell>
          <cell r="AO58">
            <v>0</v>
          </cell>
          <cell r="AP58">
            <v>0</v>
          </cell>
          <cell r="AQ58">
            <v>0</v>
          </cell>
          <cell r="AR58">
            <v>19423320</v>
          </cell>
          <cell r="AS58">
            <v>19204028.569999993</v>
          </cell>
          <cell r="AT58">
            <v>49</v>
          </cell>
          <cell r="AU58">
            <v>0</v>
          </cell>
          <cell r="AV58">
            <v>0</v>
          </cell>
          <cell r="AW58">
            <v>0</v>
          </cell>
          <cell r="AX58">
            <v>0</v>
          </cell>
          <cell r="AY58">
            <v>0</v>
          </cell>
          <cell r="AZ58">
            <v>493357</v>
          </cell>
          <cell r="BI58">
            <v>0</v>
          </cell>
          <cell r="CA58">
            <v>49</v>
          </cell>
          <cell r="CB58">
            <v>49</v>
          </cell>
          <cell r="CC58" t="str">
            <v>CAMBRIDGE</v>
          </cell>
          <cell r="CD58">
            <v>18872714</v>
          </cell>
          <cell r="CE58">
            <v>15683186</v>
          </cell>
          <cell r="CF58">
            <v>3189528</v>
          </cell>
          <cell r="CG58">
            <v>272781.59999999998</v>
          </cell>
          <cell r="CH58">
            <v>542764</v>
          </cell>
          <cell r="CI58">
            <v>0</v>
          </cell>
          <cell r="CJ58">
            <v>4005073.6</v>
          </cell>
          <cell r="CK58">
            <v>3189213.4958551745</v>
          </cell>
          <cell r="DA58">
            <v>49</v>
          </cell>
          <cell r="DB58" t="str">
            <v>CAMBRIDGE</v>
          </cell>
          <cell r="DG58">
            <v>0</v>
          </cell>
          <cell r="DK58">
            <v>0</v>
          </cell>
          <cell r="DL58">
            <v>0</v>
          </cell>
          <cell r="DN58">
            <v>0</v>
          </cell>
          <cell r="DP58">
            <v>3189528</v>
          </cell>
          <cell r="DQ58">
            <v>3740134</v>
          </cell>
          <cell r="DR58">
            <v>-550606</v>
          </cell>
          <cell r="DT58">
            <v>0</v>
          </cell>
          <cell r="EC58">
            <v>-49</v>
          </cell>
        </row>
        <row r="59">
          <cell r="A59">
            <v>50</v>
          </cell>
          <cell r="B59">
            <v>50</v>
          </cell>
          <cell r="C59" t="str">
            <v>CANTON</v>
          </cell>
          <cell r="D59">
            <v>25</v>
          </cell>
          <cell r="E59">
            <v>449403</v>
          </cell>
          <cell r="F59">
            <v>0</v>
          </cell>
          <cell r="G59">
            <v>23450</v>
          </cell>
          <cell r="H59">
            <v>472853</v>
          </cell>
          <cell r="J59">
            <v>23450</v>
          </cell>
          <cell r="K59">
            <v>61015.982911601481</v>
          </cell>
          <cell r="L59">
            <v>84465.982911601488</v>
          </cell>
          <cell r="N59">
            <v>388387.01708839851</v>
          </cell>
          <cell r="P59">
            <v>23450</v>
          </cell>
          <cell r="Q59">
            <v>0</v>
          </cell>
          <cell r="R59">
            <v>0</v>
          </cell>
          <cell r="S59">
            <v>0</v>
          </cell>
          <cell r="T59">
            <v>61015.982911601481</v>
          </cell>
          <cell r="U59">
            <v>84465.982911601488</v>
          </cell>
          <cell r="W59">
            <v>192015.4</v>
          </cell>
          <cell r="AA59">
            <v>50</v>
          </cell>
          <cell r="AB59">
            <v>25</v>
          </cell>
          <cell r="AC59">
            <v>0</v>
          </cell>
          <cell r="AD59">
            <v>0</v>
          </cell>
          <cell r="AE59">
            <v>0</v>
          </cell>
          <cell r="AF59">
            <v>0</v>
          </cell>
          <cell r="AG59">
            <v>449403</v>
          </cell>
          <cell r="AH59">
            <v>0</v>
          </cell>
          <cell r="AI59">
            <v>0</v>
          </cell>
          <cell r="AJ59">
            <v>449403</v>
          </cell>
          <cell r="AK59">
            <v>0</v>
          </cell>
          <cell r="AL59">
            <v>23450</v>
          </cell>
          <cell r="AM59">
            <v>472853</v>
          </cell>
          <cell r="AN59">
            <v>0</v>
          </cell>
          <cell r="AO59">
            <v>0</v>
          </cell>
          <cell r="AP59">
            <v>0</v>
          </cell>
          <cell r="AQ59">
            <v>0</v>
          </cell>
          <cell r="AR59">
            <v>472853</v>
          </cell>
          <cell r="AS59">
            <v>494564.73677878967</v>
          </cell>
          <cell r="AT59">
            <v>50</v>
          </cell>
          <cell r="AU59">
            <v>0</v>
          </cell>
          <cell r="AV59">
            <v>0</v>
          </cell>
          <cell r="AW59">
            <v>0</v>
          </cell>
          <cell r="AX59">
            <v>0</v>
          </cell>
          <cell r="AY59">
            <v>0</v>
          </cell>
          <cell r="AZ59">
            <v>493357</v>
          </cell>
          <cell r="BI59">
            <v>0</v>
          </cell>
          <cell r="CA59">
            <v>50</v>
          </cell>
          <cell r="CB59">
            <v>50</v>
          </cell>
          <cell r="CC59" t="str">
            <v>CANTON</v>
          </cell>
          <cell r="CD59">
            <v>449403</v>
          </cell>
          <cell r="CE59">
            <v>388381</v>
          </cell>
          <cell r="CF59">
            <v>61022</v>
          </cell>
          <cell r="CG59">
            <v>107543.4</v>
          </cell>
          <cell r="CH59">
            <v>0</v>
          </cell>
          <cell r="CI59">
            <v>0</v>
          </cell>
          <cell r="CJ59">
            <v>168565.4</v>
          </cell>
          <cell r="CK59">
            <v>61015.982911601481</v>
          </cell>
          <cell r="DA59">
            <v>50</v>
          </cell>
          <cell r="DB59" t="str">
            <v>CANTON</v>
          </cell>
          <cell r="DG59">
            <v>0</v>
          </cell>
          <cell r="DK59">
            <v>0</v>
          </cell>
          <cell r="DL59">
            <v>0</v>
          </cell>
          <cell r="DN59">
            <v>0</v>
          </cell>
          <cell r="DP59">
            <v>61022</v>
          </cell>
          <cell r="DQ59">
            <v>84472</v>
          </cell>
          <cell r="DR59">
            <v>-23450</v>
          </cell>
          <cell r="DT59">
            <v>0</v>
          </cell>
          <cell r="EC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T60">
            <v>51</v>
          </cell>
          <cell r="AU60">
            <v>0</v>
          </cell>
          <cell r="AV60">
            <v>0</v>
          </cell>
          <cell r="AW60">
            <v>0</v>
          </cell>
          <cell r="AX60">
            <v>0</v>
          </cell>
          <cell r="AY60">
            <v>0</v>
          </cell>
          <cell r="AZ60">
            <v>493357</v>
          </cell>
          <cell r="BI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cell r="EC60">
            <v>-51</v>
          </cell>
        </row>
        <row r="61">
          <cell r="A61">
            <v>52</v>
          </cell>
          <cell r="B61">
            <v>52</v>
          </cell>
          <cell r="C61" t="str">
            <v>CARVER</v>
          </cell>
          <cell r="D61">
            <v>70</v>
          </cell>
          <cell r="E61">
            <v>1047273</v>
          </cell>
          <cell r="F61">
            <v>0</v>
          </cell>
          <cell r="G61">
            <v>65660</v>
          </cell>
          <cell r="H61">
            <v>1112933</v>
          </cell>
          <cell r="J61">
            <v>65660</v>
          </cell>
          <cell r="K61">
            <v>95323.59966752489</v>
          </cell>
          <cell r="L61">
            <v>160983.59966752489</v>
          </cell>
          <cell r="N61">
            <v>951949.40033247508</v>
          </cell>
          <cell r="P61">
            <v>65660</v>
          </cell>
          <cell r="Q61">
            <v>0</v>
          </cell>
          <cell r="R61">
            <v>0</v>
          </cell>
          <cell r="S61">
            <v>0</v>
          </cell>
          <cell r="T61">
            <v>95323.59966752489</v>
          </cell>
          <cell r="U61">
            <v>160983.59966752489</v>
          </cell>
          <cell r="W61">
            <v>341302.4</v>
          </cell>
          <cell r="AA61">
            <v>52</v>
          </cell>
          <cell r="AB61">
            <v>70</v>
          </cell>
          <cell r="AC61">
            <v>0</v>
          </cell>
          <cell r="AD61">
            <v>0</v>
          </cell>
          <cell r="AE61">
            <v>0</v>
          </cell>
          <cell r="AF61">
            <v>0</v>
          </cell>
          <cell r="AG61">
            <v>1047273</v>
          </cell>
          <cell r="AH61">
            <v>0</v>
          </cell>
          <cell r="AI61">
            <v>0</v>
          </cell>
          <cell r="AJ61">
            <v>1047273</v>
          </cell>
          <cell r="AK61">
            <v>0</v>
          </cell>
          <cell r="AL61">
            <v>65660</v>
          </cell>
          <cell r="AM61">
            <v>1112933</v>
          </cell>
          <cell r="AN61">
            <v>0</v>
          </cell>
          <cell r="AO61">
            <v>0</v>
          </cell>
          <cell r="AP61">
            <v>0</v>
          </cell>
          <cell r="AQ61">
            <v>0</v>
          </cell>
          <cell r="AR61">
            <v>1112933</v>
          </cell>
          <cell r="AS61">
            <v>1105375.4482276796</v>
          </cell>
          <cell r="AT61">
            <v>52</v>
          </cell>
          <cell r="AU61">
            <v>0</v>
          </cell>
          <cell r="AV61">
            <v>0</v>
          </cell>
          <cell r="AW61">
            <v>0</v>
          </cell>
          <cell r="AX61">
            <v>0</v>
          </cell>
          <cell r="AY61">
            <v>0</v>
          </cell>
          <cell r="AZ61">
            <v>493357</v>
          </cell>
          <cell r="BI61">
            <v>0</v>
          </cell>
          <cell r="CA61">
            <v>52</v>
          </cell>
          <cell r="CB61">
            <v>52</v>
          </cell>
          <cell r="CC61" t="str">
            <v>CARVER</v>
          </cell>
          <cell r="CD61">
            <v>1047273</v>
          </cell>
          <cell r="CE61">
            <v>951940</v>
          </cell>
          <cell r="CF61">
            <v>95333</v>
          </cell>
          <cell r="CG61">
            <v>85678.2</v>
          </cell>
          <cell r="CH61">
            <v>94631.200000000012</v>
          </cell>
          <cell r="CI61">
            <v>0</v>
          </cell>
          <cell r="CJ61">
            <v>275642.40000000002</v>
          </cell>
          <cell r="CK61">
            <v>95323.59966752489</v>
          </cell>
          <cell r="DA61">
            <v>52</v>
          </cell>
          <cell r="DB61" t="str">
            <v>CARVER</v>
          </cell>
          <cell r="DG61">
            <v>0</v>
          </cell>
          <cell r="DK61">
            <v>0</v>
          </cell>
          <cell r="DL61">
            <v>0</v>
          </cell>
          <cell r="DN61">
            <v>0</v>
          </cell>
          <cell r="DP61">
            <v>95333</v>
          </cell>
          <cell r="DQ61">
            <v>160993</v>
          </cell>
          <cell r="DR61">
            <v>-65660</v>
          </cell>
          <cell r="DT61">
            <v>0</v>
          </cell>
          <cell r="EC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T62">
            <v>53</v>
          </cell>
          <cell r="AU62">
            <v>0</v>
          </cell>
          <cell r="AV62">
            <v>0</v>
          </cell>
          <cell r="AW62">
            <v>0</v>
          </cell>
          <cell r="AX62">
            <v>0</v>
          </cell>
          <cell r="AY62">
            <v>0</v>
          </cell>
          <cell r="AZ62">
            <v>493357</v>
          </cell>
          <cell r="BI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cell r="EC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T63">
            <v>54</v>
          </cell>
          <cell r="AU63">
            <v>0</v>
          </cell>
          <cell r="AV63">
            <v>0</v>
          </cell>
          <cell r="AW63">
            <v>0</v>
          </cell>
          <cell r="AX63">
            <v>0</v>
          </cell>
          <cell r="AY63">
            <v>0</v>
          </cell>
          <cell r="AZ63">
            <v>493357</v>
          </cell>
          <cell r="BI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cell r="EC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T64">
            <v>55</v>
          </cell>
          <cell r="AU64">
            <v>0</v>
          </cell>
          <cell r="AV64">
            <v>0</v>
          </cell>
          <cell r="AW64">
            <v>0</v>
          </cell>
          <cell r="AX64">
            <v>0</v>
          </cell>
          <cell r="AY64">
            <v>0</v>
          </cell>
          <cell r="AZ64">
            <v>493357</v>
          </cell>
          <cell r="BI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cell r="EB64" t="str">
            <v>fy13</v>
          </cell>
          <cell r="EC64">
            <v>-55</v>
          </cell>
        </row>
        <row r="65">
          <cell r="A65">
            <v>56</v>
          </cell>
          <cell r="B65">
            <v>56</v>
          </cell>
          <cell r="C65" t="str">
            <v>CHELMSFORD</v>
          </cell>
          <cell r="D65">
            <v>109</v>
          </cell>
          <cell r="E65">
            <v>1632444</v>
          </cell>
          <cell r="F65">
            <v>0</v>
          </cell>
          <cell r="G65">
            <v>102242</v>
          </cell>
          <cell r="H65">
            <v>1734686</v>
          </cell>
          <cell r="J65">
            <v>102242</v>
          </cell>
          <cell r="K65">
            <v>133481.83669470419</v>
          </cell>
          <cell r="L65">
            <v>235723.83669470419</v>
          </cell>
          <cell r="N65">
            <v>1498962.1633052959</v>
          </cell>
          <cell r="P65">
            <v>102242</v>
          </cell>
          <cell r="Q65">
            <v>0</v>
          </cell>
          <cell r="R65">
            <v>0</v>
          </cell>
          <cell r="S65">
            <v>0</v>
          </cell>
          <cell r="T65">
            <v>133481.83669470419</v>
          </cell>
          <cell r="U65">
            <v>235723.83669470419</v>
          </cell>
          <cell r="W65">
            <v>269991</v>
          </cell>
          <cell r="AA65">
            <v>56</v>
          </cell>
          <cell r="AB65">
            <v>109</v>
          </cell>
          <cell r="AC65">
            <v>0</v>
          </cell>
          <cell r="AD65">
            <v>0</v>
          </cell>
          <cell r="AE65">
            <v>0</v>
          </cell>
          <cell r="AF65">
            <v>0</v>
          </cell>
          <cell r="AG65">
            <v>1632444</v>
          </cell>
          <cell r="AH65">
            <v>0</v>
          </cell>
          <cell r="AI65">
            <v>0</v>
          </cell>
          <cell r="AJ65">
            <v>1632444</v>
          </cell>
          <cell r="AK65">
            <v>0</v>
          </cell>
          <cell r="AL65">
            <v>102242</v>
          </cell>
          <cell r="AM65">
            <v>1734686</v>
          </cell>
          <cell r="AN65">
            <v>0</v>
          </cell>
          <cell r="AO65">
            <v>0</v>
          </cell>
          <cell r="AP65">
            <v>0</v>
          </cell>
          <cell r="AQ65">
            <v>0</v>
          </cell>
          <cell r="AR65">
            <v>1734686</v>
          </cell>
          <cell r="AS65">
            <v>1724204.5600000005</v>
          </cell>
          <cell r="AT65">
            <v>56</v>
          </cell>
          <cell r="AU65">
            <v>0</v>
          </cell>
          <cell r="AV65">
            <v>0</v>
          </cell>
          <cell r="AW65">
            <v>0</v>
          </cell>
          <cell r="AX65">
            <v>0</v>
          </cell>
          <cell r="AY65">
            <v>0</v>
          </cell>
          <cell r="AZ65">
            <v>493357</v>
          </cell>
          <cell r="BI65">
            <v>0</v>
          </cell>
          <cell r="CA65">
            <v>56</v>
          </cell>
          <cell r="CB65">
            <v>56</v>
          </cell>
          <cell r="CC65" t="str">
            <v>CHELMSFORD</v>
          </cell>
          <cell r="CD65">
            <v>1632444</v>
          </cell>
          <cell r="CE65">
            <v>1498949</v>
          </cell>
          <cell r="CF65">
            <v>133495</v>
          </cell>
          <cell r="CG65">
            <v>34254</v>
          </cell>
          <cell r="CH65">
            <v>0</v>
          </cell>
          <cell r="CI65">
            <v>0</v>
          </cell>
          <cell r="CJ65">
            <v>167749</v>
          </cell>
          <cell r="CK65">
            <v>133481.83669470419</v>
          </cell>
          <cell r="DA65">
            <v>56</v>
          </cell>
          <cell r="DB65" t="str">
            <v>CHELMSFORD</v>
          </cell>
          <cell r="DG65">
            <v>0</v>
          </cell>
          <cell r="DK65">
            <v>0</v>
          </cell>
          <cell r="DL65">
            <v>0</v>
          </cell>
          <cell r="DN65">
            <v>0</v>
          </cell>
          <cell r="DP65">
            <v>133495</v>
          </cell>
          <cell r="DQ65">
            <v>235737</v>
          </cell>
          <cell r="DR65">
            <v>-102242</v>
          </cell>
          <cell r="DT65">
            <v>0</v>
          </cell>
          <cell r="EC65">
            <v>-56</v>
          </cell>
        </row>
        <row r="66">
          <cell r="A66">
            <v>57</v>
          </cell>
          <cell r="B66">
            <v>57</v>
          </cell>
          <cell r="C66" t="str">
            <v>CHELSEA</v>
          </cell>
          <cell r="D66">
            <v>994</v>
          </cell>
          <cell r="E66">
            <v>16059544</v>
          </cell>
          <cell r="F66">
            <v>0</v>
          </cell>
          <cell r="G66">
            <v>932372</v>
          </cell>
          <cell r="H66">
            <v>16991916</v>
          </cell>
          <cell r="J66">
            <v>932372</v>
          </cell>
          <cell r="K66">
            <v>2447074.6818407932</v>
          </cell>
          <cell r="L66">
            <v>3379446.6818407932</v>
          </cell>
          <cell r="N66">
            <v>13612469.318159208</v>
          </cell>
          <cell r="P66">
            <v>932372</v>
          </cell>
          <cell r="Q66">
            <v>0</v>
          </cell>
          <cell r="R66">
            <v>0</v>
          </cell>
          <cell r="S66">
            <v>0</v>
          </cell>
          <cell r="T66">
            <v>2447074.6818407932</v>
          </cell>
          <cell r="U66">
            <v>3379446.6818407932</v>
          </cell>
          <cell r="W66">
            <v>4108261.4000000004</v>
          </cell>
          <cell r="AA66">
            <v>57</v>
          </cell>
          <cell r="AB66">
            <v>994</v>
          </cell>
          <cell r="AC66">
            <v>0</v>
          </cell>
          <cell r="AD66">
            <v>0</v>
          </cell>
          <cell r="AE66">
            <v>23</v>
          </cell>
          <cell r="AF66">
            <v>0</v>
          </cell>
          <cell r="AG66">
            <v>16059544</v>
          </cell>
          <cell r="AH66">
            <v>0</v>
          </cell>
          <cell r="AI66">
            <v>0</v>
          </cell>
          <cell r="AJ66">
            <v>16059544</v>
          </cell>
          <cell r="AK66">
            <v>0</v>
          </cell>
          <cell r="AL66">
            <v>932372</v>
          </cell>
          <cell r="AM66">
            <v>16991916</v>
          </cell>
          <cell r="AN66">
            <v>0</v>
          </cell>
          <cell r="AO66">
            <v>0</v>
          </cell>
          <cell r="AP66">
            <v>0</v>
          </cell>
          <cell r="AQ66">
            <v>0</v>
          </cell>
          <cell r="AR66">
            <v>16991916</v>
          </cell>
          <cell r="AS66">
            <v>16987056</v>
          </cell>
          <cell r="AT66">
            <v>57</v>
          </cell>
          <cell r="AU66">
            <v>0</v>
          </cell>
          <cell r="AV66">
            <v>0</v>
          </cell>
          <cell r="AW66">
            <v>0</v>
          </cell>
          <cell r="AX66">
            <v>0</v>
          </cell>
          <cell r="AY66">
            <v>0</v>
          </cell>
          <cell r="AZ66">
            <v>493357</v>
          </cell>
          <cell r="BI66">
            <v>0</v>
          </cell>
          <cell r="CA66">
            <v>57</v>
          </cell>
          <cell r="CB66">
            <v>57</v>
          </cell>
          <cell r="CC66" t="str">
            <v>CHELSEA</v>
          </cell>
          <cell r="CD66">
            <v>16059544</v>
          </cell>
          <cell r="CE66">
            <v>13612228</v>
          </cell>
          <cell r="CF66">
            <v>2447316</v>
          </cell>
          <cell r="CG66">
            <v>196792.19999999998</v>
          </cell>
          <cell r="CH66">
            <v>531781.20000000007</v>
          </cell>
          <cell r="CI66">
            <v>0</v>
          </cell>
          <cell r="CJ66">
            <v>3175889.4000000004</v>
          </cell>
          <cell r="CK66">
            <v>2447074.6818407932</v>
          </cell>
          <cell r="DA66">
            <v>57</v>
          </cell>
          <cell r="DB66" t="str">
            <v>CHELSEA</v>
          </cell>
          <cell r="DG66">
            <v>0</v>
          </cell>
          <cell r="DK66">
            <v>0</v>
          </cell>
          <cell r="DL66">
            <v>0</v>
          </cell>
          <cell r="DN66">
            <v>0</v>
          </cell>
          <cell r="DP66">
            <v>2447316</v>
          </cell>
          <cell r="DQ66">
            <v>3379688</v>
          </cell>
          <cell r="DR66">
            <v>-932372</v>
          </cell>
          <cell r="DT66">
            <v>0</v>
          </cell>
          <cell r="EC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T67">
            <v>58</v>
          </cell>
          <cell r="AU67">
            <v>0</v>
          </cell>
          <cell r="AV67">
            <v>0</v>
          </cell>
          <cell r="AW67">
            <v>0</v>
          </cell>
          <cell r="AX67">
            <v>0</v>
          </cell>
          <cell r="AY67">
            <v>0</v>
          </cell>
          <cell r="AZ67">
            <v>493357</v>
          </cell>
          <cell r="BI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cell r="EC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T68">
            <v>59</v>
          </cell>
          <cell r="AU68">
            <v>0</v>
          </cell>
          <cell r="AV68">
            <v>0</v>
          </cell>
          <cell r="AW68">
            <v>0</v>
          </cell>
          <cell r="AX68">
            <v>0</v>
          </cell>
          <cell r="AY68">
            <v>0</v>
          </cell>
          <cell r="AZ68">
            <v>493357</v>
          </cell>
          <cell r="BI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cell r="EC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T69">
            <v>60</v>
          </cell>
          <cell r="AU69">
            <v>0</v>
          </cell>
          <cell r="AV69">
            <v>0</v>
          </cell>
          <cell r="AW69">
            <v>0</v>
          </cell>
          <cell r="AX69">
            <v>0</v>
          </cell>
          <cell r="AY69">
            <v>0</v>
          </cell>
          <cell r="AZ69">
            <v>493357</v>
          </cell>
          <cell r="BI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cell r="EC69">
            <v>-60</v>
          </cell>
        </row>
        <row r="70">
          <cell r="A70">
            <v>61</v>
          </cell>
          <cell r="B70">
            <v>61</v>
          </cell>
          <cell r="C70" t="str">
            <v>CHICOPEE</v>
          </cell>
          <cell r="D70">
            <v>345</v>
          </cell>
          <cell r="E70">
            <v>4873506</v>
          </cell>
          <cell r="F70">
            <v>0</v>
          </cell>
          <cell r="G70">
            <v>323610</v>
          </cell>
          <cell r="H70">
            <v>5197116</v>
          </cell>
          <cell r="J70">
            <v>323610</v>
          </cell>
          <cell r="K70">
            <v>807867.3321995294</v>
          </cell>
          <cell r="L70">
            <v>1131477.3321995293</v>
          </cell>
          <cell r="N70">
            <v>4065638.6678004707</v>
          </cell>
          <cell r="P70">
            <v>323610</v>
          </cell>
          <cell r="Q70">
            <v>0</v>
          </cell>
          <cell r="R70">
            <v>0</v>
          </cell>
          <cell r="S70">
            <v>0</v>
          </cell>
          <cell r="T70">
            <v>807867.3321995294</v>
          </cell>
          <cell r="U70">
            <v>1131477.3321995293</v>
          </cell>
          <cell r="W70">
            <v>1521960.2000000002</v>
          </cell>
          <cell r="AA70">
            <v>61</v>
          </cell>
          <cell r="AB70">
            <v>345</v>
          </cell>
          <cell r="AC70">
            <v>0</v>
          </cell>
          <cell r="AD70">
            <v>0</v>
          </cell>
          <cell r="AE70">
            <v>0</v>
          </cell>
          <cell r="AF70">
            <v>0</v>
          </cell>
          <cell r="AG70">
            <v>4873506</v>
          </cell>
          <cell r="AH70">
            <v>0</v>
          </cell>
          <cell r="AI70">
            <v>0</v>
          </cell>
          <cell r="AJ70">
            <v>4873506</v>
          </cell>
          <cell r="AK70">
            <v>0</v>
          </cell>
          <cell r="AL70">
            <v>323610</v>
          </cell>
          <cell r="AM70">
            <v>5197116</v>
          </cell>
          <cell r="AN70">
            <v>0</v>
          </cell>
          <cell r="AO70">
            <v>0</v>
          </cell>
          <cell r="AP70">
            <v>0</v>
          </cell>
          <cell r="AQ70">
            <v>0</v>
          </cell>
          <cell r="AR70">
            <v>5197116</v>
          </cell>
          <cell r="AS70">
            <v>5177164.9499999983</v>
          </cell>
          <cell r="AT70">
            <v>61</v>
          </cell>
          <cell r="AU70">
            <v>0</v>
          </cell>
          <cell r="AV70">
            <v>0</v>
          </cell>
          <cell r="AW70">
            <v>0</v>
          </cell>
          <cell r="AX70">
            <v>0</v>
          </cell>
          <cell r="AY70">
            <v>0</v>
          </cell>
          <cell r="AZ70">
            <v>493357</v>
          </cell>
          <cell r="BI70">
            <v>0</v>
          </cell>
          <cell r="CA70">
            <v>61</v>
          </cell>
          <cell r="CB70">
            <v>61</v>
          </cell>
          <cell r="CC70" t="str">
            <v>CHICOPEE</v>
          </cell>
          <cell r="CD70">
            <v>4873506</v>
          </cell>
          <cell r="CE70">
            <v>4065559</v>
          </cell>
          <cell r="CF70">
            <v>807947</v>
          </cell>
          <cell r="CG70">
            <v>151708.79999999999</v>
          </cell>
          <cell r="CH70">
            <v>238694.40000000002</v>
          </cell>
          <cell r="CI70">
            <v>0</v>
          </cell>
          <cell r="CJ70">
            <v>1198350.2000000002</v>
          </cell>
          <cell r="CK70">
            <v>807867.3321995294</v>
          </cell>
          <cell r="DA70">
            <v>61</v>
          </cell>
          <cell r="DB70" t="str">
            <v>CHICOPEE</v>
          </cell>
          <cell r="DG70">
            <v>0</v>
          </cell>
          <cell r="DK70">
            <v>0</v>
          </cell>
          <cell r="DL70">
            <v>0</v>
          </cell>
          <cell r="DN70">
            <v>0</v>
          </cell>
          <cell r="DP70">
            <v>807947</v>
          </cell>
          <cell r="DQ70">
            <v>1131557</v>
          </cell>
          <cell r="DR70">
            <v>-323610</v>
          </cell>
          <cell r="DT70">
            <v>0</v>
          </cell>
          <cell r="EC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T71">
            <v>62</v>
          </cell>
          <cell r="AU71">
            <v>0</v>
          </cell>
          <cell r="AV71">
            <v>0</v>
          </cell>
          <cell r="AW71">
            <v>0</v>
          </cell>
          <cell r="AX71">
            <v>0</v>
          </cell>
          <cell r="AY71">
            <v>0</v>
          </cell>
          <cell r="AZ71">
            <v>493357</v>
          </cell>
          <cell r="BI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cell r="EC71">
            <v>-62</v>
          </cell>
        </row>
        <row r="72">
          <cell r="A72">
            <v>63</v>
          </cell>
          <cell r="B72">
            <v>63</v>
          </cell>
          <cell r="C72" t="str">
            <v>CLARKSBURG</v>
          </cell>
          <cell r="D72">
            <v>4</v>
          </cell>
          <cell r="E72">
            <v>65172</v>
          </cell>
          <cell r="F72">
            <v>0</v>
          </cell>
          <cell r="G72">
            <v>3752</v>
          </cell>
          <cell r="H72">
            <v>68924</v>
          </cell>
          <cell r="J72">
            <v>3752</v>
          </cell>
          <cell r="K72">
            <v>19669.060336503437</v>
          </cell>
          <cell r="L72">
            <v>23421.060336503437</v>
          </cell>
          <cell r="N72">
            <v>45502.939663496567</v>
          </cell>
          <cell r="P72">
            <v>3752</v>
          </cell>
          <cell r="Q72">
            <v>0</v>
          </cell>
          <cell r="R72">
            <v>0</v>
          </cell>
          <cell r="S72">
            <v>0</v>
          </cell>
          <cell r="T72">
            <v>19669.060336503437</v>
          </cell>
          <cell r="U72">
            <v>23421.060336503437</v>
          </cell>
          <cell r="W72">
            <v>50723.6</v>
          </cell>
          <cell r="AA72">
            <v>63</v>
          </cell>
          <cell r="AB72">
            <v>4</v>
          </cell>
          <cell r="AC72">
            <v>0</v>
          </cell>
          <cell r="AD72">
            <v>0</v>
          </cell>
          <cell r="AE72">
            <v>0</v>
          </cell>
          <cell r="AF72">
            <v>0</v>
          </cell>
          <cell r="AG72">
            <v>65172</v>
          </cell>
          <cell r="AH72">
            <v>0</v>
          </cell>
          <cell r="AI72">
            <v>0</v>
          </cell>
          <cell r="AJ72">
            <v>65172</v>
          </cell>
          <cell r="AK72">
            <v>0</v>
          </cell>
          <cell r="AL72">
            <v>3752</v>
          </cell>
          <cell r="AM72">
            <v>68924</v>
          </cell>
          <cell r="AN72">
            <v>0</v>
          </cell>
          <cell r="AO72">
            <v>0</v>
          </cell>
          <cell r="AP72">
            <v>0</v>
          </cell>
          <cell r="AQ72">
            <v>0</v>
          </cell>
          <cell r="AR72">
            <v>68924</v>
          </cell>
          <cell r="AS72">
            <v>67760.08</v>
          </cell>
          <cell r="AT72">
            <v>63</v>
          </cell>
          <cell r="AU72">
            <v>0</v>
          </cell>
          <cell r="AV72">
            <v>0</v>
          </cell>
          <cell r="AW72">
            <v>0</v>
          </cell>
          <cell r="AX72">
            <v>0</v>
          </cell>
          <cell r="AY72">
            <v>0</v>
          </cell>
          <cell r="AZ72">
            <v>493357</v>
          </cell>
          <cell r="BI72">
            <v>0</v>
          </cell>
          <cell r="CA72">
            <v>63</v>
          </cell>
          <cell r="CB72">
            <v>63</v>
          </cell>
          <cell r="CC72" t="str">
            <v>CLARKSBURG</v>
          </cell>
          <cell r="CD72">
            <v>65172</v>
          </cell>
          <cell r="CE72">
            <v>45501</v>
          </cell>
          <cell r="CF72">
            <v>19671</v>
          </cell>
          <cell r="CG72">
            <v>27300.6</v>
          </cell>
          <cell r="CH72">
            <v>0</v>
          </cell>
          <cell r="CI72">
            <v>0</v>
          </cell>
          <cell r="CJ72">
            <v>46971.6</v>
          </cell>
          <cell r="CK72">
            <v>19669.060336503437</v>
          </cell>
          <cell r="DA72">
            <v>63</v>
          </cell>
          <cell r="DB72" t="str">
            <v>CLARKSBURG</v>
          </cell>
          <cell r="DG72">
            <v>0</v>
          </cell>
          <cell r="DK72">
            <v>0</v>
          </cell>
          <cell r="DL72">
            <v>0</v>
          </cell>
          <cell r="DN72">
            <v>0</v>
          </cell>
          <cell r="DP72">
            <v>19671</v>
          </cell>
          <cell r="DQ72">
            <v>23423</v>
          </cell>
          <cell r="DR72">
            <v>-3752</v>
          </cell>
          <cell r="DT72">
            <v>0</v>
          </cell>
          <cell r="EC72">
            <v>-63</v>
          </cell>
        </row>
        <row r="73">
          <cell r="A73">
            <v>64</v>
          </cell>
          <cell r="B73">
            <v>64</v>
          </cell>
          <cell r="C73" t="str">
            <v>CLINTON</v>
          </cell>
          <cell r="D73">
            <v>94</v>
          </cell>
          <cell r="E73">
            <v>1170037</v>
          </cell>
          <cell r="F73">
            <v>0</v>
          </cell>
          <cell r="G73">
            <v>88172</v>
          </cell>
          <cell r="H73">
            <v>1258209</v>
          </cell>
          <cell r="J73">
            <v>88172</v>
          </cell>
          <cell r="K73">
            <v>186984.56052601049</v>
          </cell>
          <cell r="L73">
            <v>275156.56052601046</v>
          </cell>
          <cell r="N73">
            <v>983052.43947398954</v>
          </cell>
          <cell r="P73">
            <v>88172</v>
          </cell>
          <cell r="Q73">
            <v>0</v>
          </cell>
          <cell r="R73">
            <v>0</v>
          </cell>
          <cell r="S73">
            <v>0</v>
          </cell>
          <cell r="T73">
            <v>186984.56052601049</v>
          </cell>
          <cell r="U73">
            <v>275156.56052601046</v>
          </cell>
          <cell r="W73">
            <v>364755.8</v>
          </cell>
          <cell r="AA73">
            <v>64</v>
          </cell>
          <cell r="AB73">
            <v>94</v>
          </cell>
          <cell r="AC73">
            <v>0</v>
          </cell>
          <cell r="AD73">
            <v>0</v>
          </cell>
          <cell r="AE73">
            <v>0</v>
          </cell>
          <cell r="AF73">
            <v>0</v>
          </cell>
          <cell r="AG73">
            <v>1170037</v>
          </cell>
          <cell r="AH73">
            <v>0</v>
          </cell>
          <cell r="AI73">
            <v>0</v>
          </cell>
          <cell r="AJ73">
            <v>1170037</v>
          </cell>
          <cell r="AK73">
            <v>0</v>
          </cell>
          <cell r="AL73">
            <v>88172</v>
          </cell>
          <cell r="AM73">
            <v>1258209</v>
          </cell>
          <cell r="AN73">
            <v>0</v>
          </cell>
          <cell r="AO73">
            <v>0</v>
          </cell>
          <cell r="AP73">
            <v>0</v>
          </cell>
          <cell r="AQ73">
            <v>0</v>
          </cell>
          <cell r="AR73">
            <v>1258209</v>
          </cell>
          <cell r="AS73">
            <v>1249345.6816559583</v>
          </cell>
          <cell r="AT73">
            <v>64</v>
          </cell>
          <cell r="AU73">
            <v>0</v>
          </cell>
          <cell r="AV73">
            <v>0</v>
          </cell>
          <cell r="AW73">
            <v>0</v>
          </cell>
          <cell r="AX73">
            <v>0</v>
          </cell>
          <cell r="AY73">
            <v>0</v>
          </cell>
          <cell r="AZ73">
            <v>493357</v>
          </cell>
          <cell r="BI73">
            <v>0</v>
          </cell>
          <cell r="CA73">
            <v>64</v>
          </cell>
          <cell r="CB73">
            <v>64</v>
          </cell>
          <cell r="CC73" t="str">
            <v>CLINTON</v>
          </cell>
          <cell r="CD73">
            <v>1170037</v>
          </cell>
          <cell r="CE73">
            <v>983034</v>
          </cell>
          <cell r="CF73">
            <v>187003</v>
          </cell>
          <cell r="CG73">
            <v>81246</v>
          </cell>
          <cell r="CH73">
            <v>8334.8000000000011</v>
          </cell>
          <cell r="CI73">
            <v>0</v>
          </cell>
          <cell r="CJ73">
            <v>276583.8</v>
          </cell>
          <cell r="CK73">
            <v>186984.56052601049</v>
          </cell>
          <cell r="DA73">
            <v>64</v>
          </cell>
          <cell r="DB73" t="str">
            <v>CLINTON</v>
          </cell>
          <cell r="DG73">
            <v>0</v>
          </cell>
          <cell r="DK73">
            <v>0</v>
          </cell>
          <cell r="DL73">
            <v>0</v>
          </cell>
          <cell r="DN73">
            <v>0</v>
          </cell>
          <cell r="DP73">
            <v>187003</v>
          </cell>
          <cell r="DQ73">
            <v>275175</v>
          </cell>
          <cell r="DR73">
            <v>-88172</v>
          </cell>
          <cell r="DT73">
            <v>0</v>
          </cell>
          <cell r="EC73">
            <v>-64</v>
          </cell>
        </row>
        <row r="74">
          <cell r="A74">
            <v>65</v>
          </cell>
          <cell r="B74">
            <v>65</v>
          </cell>
          <cell r="C74" t="str">
            <v>COHASSET</v>
          </cell>
          <cell r="D74">
            <v>9</v>
          </cell>
          <cell r="E74">
            <v>160326</v>
          </cell>
          <cell r="F74">
            <v>0</v>
          </cell>
          <cell r="G74">
            <v>8442</v>
          </cell>
          <cell r="H74">
            <v>168768</v>
          </cell>
          <cell r="J74">
            <v>8442</v>
          </cell>
          <cell r="K74">
            <v>0</v>
          </cell>
          <cell r="L74">
            <v>8442</v>
          </cell>
          <cell r="N74">
            <v>160326</v>
          </cell>
          <cell r="P74">
            <v>8442</v>
          </cell>
          <cell r="Q74">
            <v>0</v>
          </cell>
          <cell r="R74">
            <v>0</v>
          </cell>
          <cell r="S74">
            <v>0</v>
          </cell>
          <cell r="T74">
            <v>0</v>
          </cell>
          <cell r="U74">
            <v>8442</v>
          </cell>
          <cell r="W74">
            <v>37818.199999999997</v>
          </cell>
          <cell r="AA74">
            <v>65</v>
          </cell>
          <cell r="AB74">
            <v>9</v>
          </cell>
          <cell r="AC74">
            <v>0</v>
          </cell>
          <cell r="AD74">
            <v>0</v>
          </cell>
          <cell r="AE74">
            <v>0</v>
          </cell>
          <cell r="AF74">
            <v>0</v>
          </cell>
          <cell r="AG74">
            <v>160326</v>
          </cell>
          <cell r="AH74">
            <v>0</v>
          </cell>
          <cell r="AI74">
            <v>0</v>
          </cell>
          <cell r="AJ74">
            <v>160326</v>
          </cell>
          <cell r="AK74">
            <v>0</v>
          </cell>
          <cell r="AL74">
            <v>8442</v>
          </cell>
          <cell r="AM74">
            <v>168768</v>
          </cell>
          <cell r="AN74">
            <v>0</v>
          </cell>
          <cell r="AO74">
            <v>0</v>
          </cell>
          <cell r="AP74">
            <v>0</v>
          </cell>
          <cell r="AQ74">
            <v>0</v>
          </cell>
          <cell r="AR74">
            <v>168768</v>
          </cell>
          <cell r="AS74">
            <v>168768</v>
          </cell>
          <cell r="AT74">
            <v>65</v>
          </cell>
          <cell r="AU74">
            <v>0</v>
          </cell>
          <cell r="AV74">
            <v>0</v>
          </cell>
          <cell r="AW74">
            <v>0</v>
          </cell>
          <cell r="AX74">
            <v>0</v>
          </cell>
          <cell r="AY74">
            <v>0</v>
          </cell>
          <cell r="AZ74">
            <v>493357</v>
          </cell>
          <cell r="BI74">
            <v>0</v>
          </cell>
          <cell r="CA74">
            <v>65</v>
          </cell>
          <cell r="CB74">
            <v>65</v>
          </cell>
          <cell r="CC74" t="str">
            <v>COHASSET</v>
          </cell>
          <cell r="CD74">
            <v>160326</v>
          </cell>
          <cell r="CE74">
            <v>163360</v>
          </cell>
          <cell r="CF74">
            <v>0</v>
          </cell>
          <cell r="CG74">
            <v>29257.8</v>
          </cell>
          <cell r="CH74">
            <v>118.4</v>
          </cell>
          <cell r="CI74">
            <v>0</v>
          </cell>
          <cell r="CJ74">
            <v>29376.2</v>
          </cell>
          <cell r="CK74">
            <v>0</v>
          </cell>
          <cell r="DA74">
            <v>65</v>
          </cell>
          <cell r="DB74" t="str">
            <v>COHASSET</v>
          </cell>
          <cell r="DG74">
            <v>0</v>
          </cell>
          <cell r="DK74">
            <v>0</v>
          </cell>
          <cell r="DL74">
            <v>0</v>
          </cell>
          <cell r="DN74">
            <v>0</v>
          </cell>
          <cell r="DP74">
            <v>0</v>
          </cell>
          <cell r="DQ74">
            <v>5408</v>
          </cell>
          <cell r="DR74">
            <v>-5408</v>
          </cell>
          <cell r="DT74">
            <v>0</v>
          </cell>
          <cell r="EC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T75">
            <v>66</v>
          </cell>
          <cell r="AU75">
            <v>0</v>
          </cell>
          <cell r="AV75">
            <v>0</v>
          </cell>
          <cell r="AW75">
            <v>0</v>
          </cell>
          <cell r="AX75">
            <v>0</v>
          </cell>
          <cell r="AY75">
            <v>0</v>
          </cell>
          <cell r="AZ75">
            <v>493357</v>
          </cell>
          <cell r="BI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cell r="EC75">
            <v>-66</v>
          </cell>
        </row>
        <row r="76">
          <cell r="A76">
            <v>67</v>
          </cell>
          <cell r="B76">
            <v>67</v>
          </cell>
          <cell r="C76" t="str">
            <v>CONCORD</v>
          </cell>
          <cell r="D76">
            <v>4</v>
          </cell>
          <cell r="E76">
            <v>75569</v>
          </cell>
          <cell r="F76">
            <v>0</v>
          </cell>
          <cell r="G76">
            <v>3752</v>
          </cell>
          <cell r="H76">
            <v>79321</v>
          </cell>
          <cell r="J76">
            <v>3752</v>
          </cell>
          <cell r="K76">
            <v>37670.285146531976</v>
          </cell>
          <cell r="L76">
            <v>41422.285146531976</v>
          </cell>
          <cell r="N76">
            <v>37898.714853468024</v>
          </cell>
          <cell r="P76">
            <v>3752</v>
          </cell>
          <cell r="Q76">
            <v>0</v>
          </cell>
          <cell r="R76">
            <v>0</v>
          </cell>
          <cell r="S76">
            <v>0</v>
          </cell>
          <cell r="T76">
            <v>37670.285146531976</v>
          </cell>
          <cell r="U76">
            <v>41422.285146531976</v>
          </cell>
          <cell r="W76">
            <v>41750.6</v>
          </cell>
          <cell r="AA76">
            <v>67</v>
          </cell>
          <cell r="AB76">
            <v>4</v>
          </cell>
          <cell r="AC76">
            <v>0</v>
          </cell>
          <cell r="AD76">
            <v>0</v>
          </cell>
          <cell r="AE76">
            <v>0</v>
          </cell>
          <cell r="AF76">
            <v>0</v>
          </cell>
          <cell r="AG76">
            <v>75569</v>
          </cell>
          <cell r="AH76">
            <v>0</v>
          </cell>
          <cell r="AI76">
            <v>0</v>
          </cell>
          <cell r="AJ76">
            <v>75569</v>
          </cell>
          <cell r="AK76">
            <v>0</v>
          </cell>
          <cell r="AL76">
            <v>3752</v>
          </cell>
          <cell r="AM76">
            <v>79321</v>
          </cell>
          <cell r="AN76">
            <v>0</v>
          </cell>
          <cell r="AO76">
            <v>0</v>
          </cell>
          <cell r="AP76">
            <v>0</v>
          </cell>
          <cell r="AQ76">
            <v>0</v>
          </cell>
          <cell r="AR76">
            <v>79321</v>
          </cell>
          <cell r="AS76">
            <v>79932</v>
          </cell>
          <cell r="AT76">
            <v>67</v>
          </cell>
          <cell r="AU76">
            <v>0</v>
          </cell>
          <cell r="AV76">
            <v>0</v>
          </cell>
          <cell r="AW76">
            <v>0</v>
          </cell>
          <cell r="AX76">
            <v>0</v>
          </cell>
          <cell r="AY76">
            <v>0</v>
          </cell>
          <cell r="AZ76">
            <v>493357</v>
          </cell>
          <cell r="BI76">
            <v>0</v>
          </cell>
          <cell r="CA76">
            <v>67</v>
          </cell>
          <cell r="CB76">
            <v>67</v>
          </cell>
          <cell r="CC76" t="str">
            <v>CONCORD</v>
          </cell>
          <cell r="CD76">
            <v>75569</v>
          </cell>
          <cell r="CE76">
            <v>37895</v>
          </cell>
          <cell r="CF76">
            <v>37674</v>
          </cell>
          <cell r="CG76">
            <v>324.59999999999997</v>
          </cell>
          <cell r="CH76">
            <v>0</v>
          </cell>
          <cell r="CI76">
            <v>0</v>
          </cell>
          <cell r="CJ76">
            <v>37998.6</v>
          </cell>
          <cell r="CK76">
            <v>37670.285146531976</v>
          </cell>
          <cell r="DA76">
            <v>67</v>
          </cell>
          <cell r="DB76" t="str">
            <v>CONCORD</v>
          </cell>
          <cell r="DG76">
            <v>0</v>
          </cell>
          <cell r="DK76">
            <v>0</v>
          </cell>
          <cell r="DL76">
            <v>0</v>
          </cell>
          <cell r="DN76">
            <v>0</v>
          </cell>
          <cell r="DP76">
            <v>37674</v>
          </cell>
          <cell r="DQ76">
            <v>41426</v>
          </cell>
          <cell r="DR76">
            <v>-3752</v>
          </cell>
          <cell r="DT76">
            <v>0</v>
          </cell>
          <cell r="EC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T77">
            <v>68</v>
          </cell>
          <cell r="AU77">
            <v>0</v>
          </cell>
          <cell r="AV77">
            <v>0</v>
          </cell>
          <cell r="AW77">
            <v>0</v>
          </cell>
          <cell r="AX77">
            <v>0</v>
          </cell>
          <cell r="AY77">
            <v>0</v>
          </cell>
          <cell r="AZ77">
            <v>493357</v>
          </cell>
          <cell r="BI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cell r="EC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T78">
            <v>69</v>
          </cell>
          <cell r="AU78">
            <v>0</v>
          </cell>
          <cell r="AV78">
            <v>0</v>
          </cell>
          <cell r="AW78">
            <v>0</v>
          </cell>
          <cell r="AX78">
            <v>0</v>
          </cell>
          <cell r="AY78">
            <v>0</v>
          </cell>
          <cell r="AZ78">
            <v>493357</v>
          </cell>
          <cell r="BI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cell r="EC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T79">
            <v>70</v>
          </cell>
          <cell r="AU79">
            <v>0</v>
          </cell>
          <cell r="AV79">
            <v>0</v>
          </cell>
          <cell r="AW79">
            <v>0</v>
          </cell>
          <cell r="AX79">
            <v>0</v>
          </cell>
          <cell r="AY79">
            <v>0</v>
          </cell>
          <cell r="AZ79">
            <v>493357</v>
          </cell>
          <cell r="BI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cell r="EC79">
            <v>-70</v>
          </cell>
        </row>
        <row r="80">
          <cell r="A80">
            <v>71</v>
          </cell>
          <cell r="B80">
            <v>71</v>
          </cell>
          <cell r="C80" t="str">
            <v>DANVERS</v>
          </cell>
          <cell r="D80">
            <v>13</v>
          </cell>
          <cell r="E80">
            <v>212167</v>
          </cell>
          <cell r="F80">
            <v>0</v>
          </cell>
          <cell r="G80">
            <v>12194</v>
          </cell>
          <cell r="H80">
            <v>224361</v>
          </cell>
          <cell r="J80">
            <v>12194</v>
          </cell>
          <cell r="K80">
            <v>74770.62649804556</v>
          </cell>
          <cell r="L80">
            <v>86964.62649804556</v>
          </cell>
          <cell r="N80">
            <v>137396.37350195443</v>
          </cell>
          <cell r="P80">
            <v>12194</v>
          </cell>
          <cell r="Q80">
            <v>0</v>
          </cell>
          <cell r="R80">
            <v>0</v>
          </cell>
          <cell r="S80">
            <v>0</v>
          </cell>
          <cell r="T80">
            <v>74770.62649804556</v>
          </cell>
          <cell r="U80">
            <v>86964.62649804556</v>
          </cell>
          <cell r="W80">
            <v>89262.8</v>
          </cell>
          <cell r="AA80">
            <v>71</v>
          </cell>
          <cell r="AB80">
            <v>13</v>
          </cell>
          <cell r="AC80">
            <v>0</v>
          </cell>
          <cell r="AD80">
            <v>0</v>
          </cell>
          <cell r="AE80">
            <v>1</v>
          </cell>
          <cell r="AF80">
            <v>0</v>
          </cell>
          <cell r="AG80">
            <v>212167</v>
          </cell>
          <cell r="AH80">
            <v>0</v>
          </cell>
          <cell r="AI80">
            <v>0</v>
          </cell>
          <cell r="AJ80">
            <v>212167</v>
          </cell>
          <cell r="AK80">
            <v>0</v>
          </cell>
          <cell r="AL80">
            <v>12194</v>
          </cell>
          <cell r="AM80">
            <v>224361</v>
          </cell>
          <cell r="AN80">
            <v>0</v>
          </cell>
          <cell r="AO80">
            <v>0</v>
          </cell>
          <cell r="AP80">
            <v>0</v>
          </cell>
          <cell r="AQ80">
            <v>0</v>
          </cell>
          <cell r="AR80">
            <v>224361</v>
          </cell>
          <cell r="AS80">
            <v>221760.03574377054</v>
          </cell>
          <cell r="AT80">
            <v>71</v>
          </cell>
          <cell r="AU80">
            <v>0</v>
          </cell>
          <cell r="AV80">
            <v>0</v>
          </cell>
          <cell r="AW80">
            <v>0</v>
          </cell>
          <cell r="AX80">
            <v>0</v>
          </cell>
          <cell r="AY80">
            <v>0</v>
          </cell>
          <cell r="AZ80">
            <v>493357</v>
          </cell>
          <cell r="BI80">
            <v>0</v>
          </cell>
          <cell r="CA80">
            <v>71</v>
          </cell>
          <cell r="CB80">
            <v>71</v>
          </cell>
          <cell r="CC80" t="str">
            <v>DANVERS</v>
          </cell>
          <cell r="CD80">
            <v>212167</v>
          </cell>
          <cell r="CE80">
            <v>137389</v>
          </cell>
          <cell r="CF80">
            <v>74778</v>
          </cell>
          <cell r="CG80">
            <v>0</v>
          </cell>
          <cell r="CH80">
            <v>2290.8000000000002</v>
          </cell>
          <cell r="CI80">
            <v>0</v>
          </cell>
          <cell r="CJ80">
            <v>77068.800000000003</v>
          </cell>
          <cell r="CK80">
            <v>74770.62649804556</v>
          </cell>
          <cell r="DA80">
            <v>71</v>
          </cell>
          <cell r="DB80" t="str">
            <v>DANVERS</v>
          </cell>
          <cell r="DG80">
            <v>0</v>
          </cell>
          <cell r="DK80">
            <v>0</v>
          </cell>
          <cell r="DL80">
            <v>0</v>
          </cell>
          <cell r="DN80">
            <v>0</v>
          </cell>
          <cell r="DP80">
            <v>74778</v>
          </cell>
          <cell r="DQ80">
            <v>86972</v>
          </cell>
          <cell r="DR80">
            <v>-12194</v>
          </cell>
          <cell r="DT80">
            <v>0</v>
          </cell>
          <cell r="EC80">
            <v>-71</v>
          </cell>
        </row>
        <row r="81">
          <cell r="A81">
            <v>72</v>
          </cell>
          <cell r="B81">
            <v>72</v>
          </cell>
          <cell r="C81" t="str">
            <v>DARTMOUTH</v>
          </cell>
          <cell r="D81">
            <v>11</v>
          </cell>
          <cell r="E81">
            <v>188827</v>
          </cell>
          <cell r="F81">
            <v>0</v>
          </cell>
          <cell r="G81">
            <v>10318</v>
          </cell>
          <cell r="H81">
            <v>199145</v>
          </cell>
          <cell r="J81">
            <v>10318</v>
          </cell>
          <cell r="K81">
            <v>3694.6356536719131</v>
          </cell>
          <cell r="L81">
            <v>14012.635653671914</v>
          </cell>
          <cell r="N81">
            <v>185132.36434632808</v>
          </cell>
          <cell r="P81">
            <v>10318</v>
          </cell>
          <cell r="Q81">
            <v>0</v>
          </cell>
          <cell r="R81">
            <v>0</v>
          </cell>
          <cell r="S81">
            <v>0</v>
          </cell>
          <cell r="T81">
            <v>3694.6356536719131</v>
          </cell>
          <cell r="U81">
            <v>14012.635653671914</v>
          </cell>
          <cell r="W81">
            <v>28092.399999999998</v>
          </cell>
          <cell r="AA81">
            <v>72</v>
          </cell>
          <cell r="AB81">
            <v>11</v>
          </cell>
          <cell r="AC81">
            <v>0</v>
          </cell>
          <cell r="AD81">
            <v>0</v>
          </cell>
          <cell r="AE81">
            <v>0</v>
          </cell>
          <cell r="AF81">
            <v>0</v>
          </cell>
          <cell r="AG81">
            <v>188827</v>
          </cell>
          <cell r="AH81">
            <v>0</v>
          </cell>
          <cell r="AI81">
            <v>0</v>
          </cell>
          <cell r="AJ81">
            <v>188827</v>
          </cell>
          <cell r="AK81">
            <v>0</v>
          </cell>
          <cell r="AL81">
            <v>10318</v>
          </cell>
          <cell r="AM81">
            <v>199145</v>
          </cell>
          <cell r="AN81">
            <v>0</v>
          </cell>
          <cell r="AO81">
            <v>0</v>
          </cell>
          <cell r="AP81">
            <v>0</v>
          </cell>
          <cell r="AQ81">
            <v>0</v>
          </cell>
          <cell r="AR81">
            <v>199145</v>
          </cell>
          <cell r="AS81">
            <v>199145</v>
          </cell>
          <cell r="AT81">
            <v>72</v>
          </cell>
          <cell r="AU81">
            <v>0</v>
          </cell>
          <cell r="AV81">
            <v>0</v>
          </cell>
          <cell r="AW81">
            <v>0</v>
          </cell>
          <cell r="AX81">
            <v>0</v>
          </cell>
          <cell r="AY81">
            <v>0</v>
          </cell>
          <cell r="AZ81">
            <v>493357</v>
          </cell>
          <cell r="BI81">
            <v>0</v>
          </cell>
          <cell r="CA81">
            <v>72</v>
          </cell>
          <cell r="CB81">
            <v>72</v>
          </cell>
          <cell r="CC81" t="str">
            <v>DARTMOUTH</v>
          </cell>
          <cell r="CD81">
            <v>188827</v>
          </cell>
          <cell r="CE81">
            <v>185132</v>
          </cell>
          <cell r="CF81">
            <v>3695</v>
          </cell>
          <cell r="CG81">
            <v>7440.5999999999995</v>
          </cell>
          <cell r="CH81">
            <v>6638.8</v>
          </cell>
          <cell r="CI81">
            <v>0</v>
          </cell>
          <cell r="CJ81">
            <v>17774.399999999998</v>
          </cell>
          <cell r="CK81">
            <v>3694.6356536719131</v>
          </cell>
          <cell r="DA81">
            <v>72</v>
          </cell>
          <cell r="DB81" t="str">
            <v>DARTMOUTH</v>
          </cell>
          <cell r="DG81">
            <v>0</v>
          </cell>
          <cell r="DK81">
            <v>0</v>
          </cell>
          <cell r="DL81">
            <v>0</v>
          </cell>
          <cell r="DN81">
            <v>0</v>
          </cell>
          <cell r="DP81">
            <v>3695</v>
          </cell>
          <cell r="DQ81">
            <v>14013</v>
          </cell>
          <cell r="DR81">
            <v>-10318</v>
          </cell>
          <cell r="DT81">
            <v>0</v>
          </cell>
          <cell r="EC81">
            <v>-72</v>
          </cell>
        </row>
        <row r="82">
          <cell r="A82">
            <v>73</v>
          </cell>
          <cell r="B82">
            <v>73</v>
          </cell>
          <cell r="C82" t="str">
            <v>DEDHAM</v>
          </cell>
          <cell r="D82">
            <v>32</v>
          </cell>
          <cell r="E82">
            <v>731698</v>
          </cell>
          <cell r="F82">
            <v>0</v>
          </cell>
          <cell r="G82">
            <v>30016</v>
          </cell>
          <cell r="H82">
            <v>761714</v>
          </cell>
          <cell r="J82">
            <v>30016</v>
          </cell>
          <cell r="K82">
            <v>0</v>
          </cell>
          <cell r="L82">
            <v>30016</v>
          </cell>
          <cell r="N82">
            <v>731698</v>
          </cell>
          <cell r="P82">
            <v>30016</v>
          </cell>
          <cell r="Q82">
            <v>0</v>
          </cell>
          <cell r="R82">
            <v>0</v>
          </cell>
          <cell r="S82">
            <v>0</v>
          </cell>
          <cell r="T82">
            <v>0</v>
          </cell>
          <cell r="U82">
            <v>30016</v>
          </cell>
          <cell r="W82">
            <v>253667.4</v>
          </cell>
          <cell r="AA82">
            <v>73</v>
          </cell>
          <cell r="AB82">
            <v>32</v>
          </cell>
          <cell r="AC82">
            <v>0</v>
          </cell>
          <cell r="AD82">
            <v>0</v>
          </cell>
          <cell r="AE82">
            <v>0</v>
          </cell>
          <cell r="AF82">
            <v>0</v>
          </cell>
          <cell r="AG82">
            <v>731698</v>
          </cell>
          <cell r="AH82">
            <v>0</v>
          </cell>
          <cell r="AI82">
            <v>0</v>
          </cell>
          <cell r="AJ82">
            <v>731698</v>
          </cell>
          <cell r="AK82">
            <v>0</v>
          </cell>
          <cell r="AL82">
            <v>30016</v>
          </cell>
          <cell r="AM82">
            <v>761714</v>
          </cell>
          <cell r="AN82">
            <v>0</v>
          </cell>
          <cell r="AO82">
            <v>0</v>
          </cell>
          <cell r="AP82">
            <v>0</v>
          </cell>
          <cell r="AQ82">
            <v>0</v>
          </cell>
          <cell r="AR82">
            <v>761714</v>
          </cell>
          <cell r="AS82">
            <v>760484.48000000021</v>
          </cell>
          <cell r="AT82">
            <v>73</v>
          </cell>
          <cell r="AU82">
            <v>0</v>
          </cell>
          <cell r="AV82">
            <v>0</v>
          </cell>
          <cell r="AW82">
            <v>0</v>
          </cell>
          <cell r="AX82">
            <v>0</v>
          </cell>
          <cell r="AY82">
            <v>0</v>
          </cell>
          <cell r="AZ82">
            <v>493357</v>
          </cell>
          <cell r="BI82">
            <v>0</v>
          </cell>
          <cell r="CA82">
            <v>73</v>
          </cell>
          <cell r="CB82">
            <v>73</v>
          </cell>
          <cell r="CC82" t="str">
            <v>DEDHAM</v>
          </cell>
          <cell r="CD82">
            <v>731698</v>
          </cell>
          <cell r="CE82">
            <v>794712</v>
          </cell>
          <cell r="CF82">
            <v>0</v>
          </cell>
          <cell r="CG82">
            <v>162237</v>
          </cell>
          <cell r="CH82">
            <v>61414.400000000001</v>
          </cell>
          <cell r="CI82">
            <v>0</v>
          </cell>
          <cell r="CJ82">
            <v>223651.4</v>
          </cell>
          <cell r="CK82">
            <v>0</v>
          </cell>
          <cell r="DA82">
            <v>73</v>
          </cell>
          <cell r="DB82" t="str">
            <v>DEDHAM</v>
          </cell>
          <cell r="DG82">
            <v>0</v>
          </cell>
          <cell r="DK82">
            <v>0</v>
          </cell>
          <cell r="DL82">
            <v>0</v>
          </cell>
          <cell r="DN82">
            <v>0</v>
          </cell>
          <cell r="DP82">
            <v>0</v>
          </cell>
          <cell r="DQ82">
            <v>0</v>
          </cell>
          <cell r="DR82">
            <v>0</v>
          </cell>
          <cell r="DT82">
            <v>0</v>
          </cell>
          <cell r="EC82">
            <v>-73</v>
          </cell>
        </row>
        <row r="83">
          <cell r="A83">
            <v>74</v>
          </cell>
          <cell r="B83">
            <v>74</v>
          </cell>
          <cell r="C83" t="str">
            <v>DEERFIELD</v>
          </cell>
          <cell r="D83">
            <v>7</v>
          </cell>
          <cell r="E83">
            <v>122157</v>
          </cell>
          <cell r="F83">
            <v>0</v>
          </cell>
          <cell r="G83">
            <v>6566</v>
          </cell>
          <cell r="H83">
            <v>128723</v>
          </cell>
          <cell r="J83">
            <v>6566</v>
          </cell>
          <cell r="K83">
            <v>0</v>
          </cell>
          <cell r="L83">
            <v>6566</v>
          </cell>
          <cell r="N83">
            <v>122157</v>
          </cell>
          <cell r="P83">
            <v>6566</v>
          </cell>
          <cell r="Q83">
            <v>0</v>
          </cell>
          <cell r="R83">
            <v>0</v>
          </cell>
          <cell r="S83">
            <v>0</v>
          </cell>
          <cell r="T83">
            <v>0</v>
          </cell>
          <cell r="U83">
            <v>6566</v>
          </cell>
          <cell r="W83">
            <v>22286.6</v>
          </cell>
          <cell r="AA83">
            <v>74</v>
          </cell>
          <cell r="AB83">
            <v>7</v>
          </cell>
          <cell r="AC83">
            <v>0</v>
          </cell>
          <cell r="AD83">
            <v>0</v>
          </cell>
          <cell r="AE83">
            <v>0</v>
          </cell>
          <cell r="AF83">
            <v>0</v>
          </cell>
          <cell r="AG83">
            <v>122157</v>
          </cell>
          <cell r="AH83">
            <v>0</v>
          </cell>
          <cell r="AI83">
            <v>0</v>
          </cell>
          <cell r="AJ83">
            <v>122157</v>
          </cell>
          <cell r="AK83">
            <v>0</v>
          </cell>
          <cell r="AL83">
            <v>6566</v>
          </cell>
          <cell r="AM83">
            <v>128723</v>
          </cell>
          <cell r="AN83">
            <v>0</v>
          </cell>
          <cell r="AO83">
            <v>0</v>
          </cell>
          <cell r="AP83">
            <v>0</v>
          </cell>
          <cell r="AQ83">
            <v>0</v>
          </cell>
          <cell r="AR83">
            <v>128723</v>
          </cell>
          <cell r="AS83">
            <v>128723</v>
          </cell>
          <cell r="AT83">
            <v>74</v>
          </cell>
          <cell r="AU83">
            <v>0</v>
          </cell>
          <cell r="AV83">
            <v>0</v>
          </cell>
          <cell r="AW83">
            <v>0</v>
          </cell>
          <cell r="AX83">
            <v>0</v>
          </cell>
          <cell r="AY83">
            <v>0</v>
          </cell>
          <cell r="AZ83">
            <v>493357</v>
          </cell>
          <cell r="BI83">
            <v>0</v>
          </cell>
          <cell r="CA83">
            <v>74</v>
          </cell>
          <cell r="CB83">
            <v>74</v>
          </cell>
          <cell r="CC83" t="str">
            <v>DEERFIELD</v>
          </cell>
          <cell r="CD83">
            <v>122157</v>
          </cell>
          <cell r="CE83">
            <v>131656</v>
          </cell>
          <cell r="CF83">
            <v>0</v>
          </cell>
          <cell r="CG83">
            <v>15720.599999999999</v>
          </cell>
          <cell r="CH83">
            <v>0</v>
          </cell>
          <cell r="CI83">
            <v>0</v>
          </cell>
          <cell r="CJ83">
            <v>15720.599999999999</v>
          </cell>
          <cell r="CK83">
            <v>0</v>
          </cell>
          <cell r="DA83">
            <v>74</v>
          </cell>
          <cell r="DB83" t="str">
            <v>DEERFIELD</v>
          </cell>
          <cell r="DG83">
            <v>0</v>
          </cell>
          <cell r="DK83">
            <v>0</v>
          </cell>
          <cell r="DL83">
            <v>0</v>
          </cell>
          <cell r="DN83">
            <v>0</v>
          </cell>
          <cell r="DP83">
            <v>0</v>
          </cell>
          <cell r="DQ83">
            <v>0</v>
          </cell>
          <cell r="DR83">
            <v>0</v>
          </cell>
          <cell r="DT83">
            <v>0</v>
          </cell>
          <cell r="EC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T84">
            <v>75</v>
          </cell>
          <cell r="AU84">
            <v>0</v>
          </cell>
          <cell r="AV84">
            <v>0</v>
          </cell>
          <cell r="AW84">
            <v>0</v>
          </cell>
          <cell r="AX84">
            <v>0</v>
          </cell>
          <cell r="AY84">
            <v>0</v>
          </cell>
          <cell r="AZ84">
            <v>493357</v>
          </cell>
          <cell r="BI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cell r="EC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T85">
            <v>76</v>
          </cell>
          <cell r="AU85">
            <v>0</v>
          </cell>
          <cell r="AV85">
            <v>0</v>
          </cell>
          <cell r="AW85">
            <v>0</v>
          </cell>
          <cell r="AX85">
            <v>0</v>
          </cell>
          <cell r="AY85">
            <v>0</v>
          </cell>
          <cell r="AZ85">
            <v>493357</v>
          </cell>
          <cell r="BI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cell r="EC85">
            <v>-76</v>
          </cell>
        </row>
        <row r="86">
          <cell r="A86">
            <v>77</v>
          </cell>
          <cell r="B86">
            <v>77</v>
          </cell>
          <cell r="C86" t="str">
            <v>DOUGLAS</v>
          </cell>
          <cell r="D86">
            <v>2</v>
          </cell>
          <cell r="E86">
            <v>24920</v>
          </cell>
          <cell r="F86">
            <v>0</v>
          </cell>
          <cell r="G86">
            <v>1876</v>
          </cell>
          <cell r="H86">
            <v>26796</v>
          </cell>
          <cell r="J86">
            <v>1876</v>
          </cell>
          <cell r="K86">
            <v>0</v>
          </cell>
          <cell r="L86">
            <v>1876</v>
          </cell>
          <cell r="N86">
            <v>24920</v>
          </cell>
          <cell r="P86">
            <v>1876</v>
          </cell>
          <cell r="Q86">
            <v>0</v>
          </cell>
          <cell r="R86">
            <v>0</v>
          </cell>
          <cell r="S86">
            <v>0</v>
          </cell>
          <cell r="T86">
            <v>0</v>
          </cell>
          <cell r="U86">
            <v>1876</v>
          </cell>
          <cell r="W86">
            <v>27511.599999999999</v>
          </cell>
          <cell r="AA86">
            <v>77</v>
          </cell>
          <cell r="AB86">
            <v>2</v>
          </cell>
          <cell r="AC86">
            <v>0</v>
          </cell>
          <cell r="AD86">
            <v>0</v>
          </cell>
          <cell r="AE86">
            <v>0</v>
          </cell>
          <cell r="AF86">
            <v>0</v>
          </cell>
          <cell r="AG86">
            <v>24920</v>
          </cell>
          <cell r="AH86">
            <v>0</v>
          </cell>
          <cell r="AI86">
            <v>0</v>
          </cell>
          <cell r="AJ86">
            <v>24920</v>
          </cell>
          <cell r="AK86">
            <v>0</v>
          </cell>
          <cell r="AL86">
            <v>1876</v>
          </cell>
          <cell r="AM86">
            <v>26796</v>
          </cell>
          <cell r="AN86">
            <v>0</v>
          </cell>
          <cell r="AO86">
            <v>0</v>
          </cell>
          <cell r="AP86">
            <v>0</v>
          </cell>
          <cell r="AQ86">
            <v>0</v>
          </cell>
          <cell r="AR86">
            <v>26796</v>
          </cell>
          <cell r="AS86">
            <v>26559.599999999999</v>
          </cell>
          <cell r="AT86">
            <v>77</v>
          </cell>
          <cell r="AU86">
            <v>0</v>
          </cell>
          <cell r="AV86">
            <v>0</v>
          </cell>
          <cell r="AW86">
            <v>0</v>
          </cell>
          <cell r="AX86">
            <v>0</v>
          </cell>
          <cell r="AY86">
            <v>0</v>
          </cell>
          <cell r="AZ86">
            <v>493357</v>
          </cell>
          <cell r="BI86">
            <v>0</v>
          </cell>
          <cell r="CA86">
            <v>77</v>
          </cell>
          <cell r="CB86">
            <v>77</v>
          </cell>
          <cell r="CC86" t="str">
            <v>DOUGLAS</v>
          </cell>
          <cell r="CD86">
            <v>24920</v>
          </cell>
          <cell r="CE86">
            <v>42726</v>
          </cell>
          <cell r="CF86">
            <v>0</v>
          </cell>
          <cell r="CG86">
            <v>25635.599999999999</v>
          </cell>
          <cell r="CH86">
            <v>0</v>
          </cell>
          <cell r="CI86">
            <v>0</v>
          </cell>
          <cell r="CJ86">
            <v>25635.599999999999</v>
          </cell>
          <cell r="CK86">
            <v>0</v>
          </cell>
          <cell r="DA86">
            <v>77</v>
          </cell>
          <cell r="DB86" t="str">
            <v>DOUGLAS</v>
          </cell>
          <cell r="DG86">
            <v>0</v>
          </cell>
          <cell r="DK86">
            <v>0</v>
          </cell>
          <cell r="DL86">
            <v>0</v>
          </cell>
          <cell r="DN86">
            <v>0</v>
          </cell>
          <cell r="DP86">
            <v>0</v>
          </cell>
          <cell r="DQ86">
            <v>0</v>
          </cell>
          <cell r="DR86">
            <v>0</v>
          </cell>
          <cell r="DT86">
            <v>0</v>
          </cell>
          <cell r="EC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T87">
            <v>78</v>
          </cell>
          <cell r="AU87">
            <v>0</v>
          </cell>
          <cell r="AV87">
            <v>0</v>
          </cell>
          <cell r="AW87">
            <v>0</v>
          </cell>
          <cell r="AX87">
            <v>0</v>
          </cell>
          <cell r="AY87">
            <v>0</v>
          </cell>
          <cell r="AZ87">
            <v>493357</v>
          </cell>
          <cell r="BI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cell r="EC87">
            <v>-78</v>
          </cell>
        </row>
        <row r="88">
          <cell r="A88">
            <v>79</v>
          </cell>
          <cell r="B88">
            <v>79</v>
          </cell>
          <cell r="C88" t="str">
            <v>DRACUT</v>
          </cell>
          <cell r="D88">
            <v>291</v>
          </cell>
          <cell r="E88">
            <v>3308358</v>
          </cell>
          <cell r="F88">
            <v>0</v>
          </cell>
          <cell r="G88">
            <v>272958</v>
          </cell>
          <cell r="H88">
            <v>3581316</v>
          </cell>
          <cell r="J88">
            <v>272958</v>
          </cell>
          <cell r="K88">
            <v>320086.43469070242</v>
          </cell>
          <cell r="L88">
            <v>593044.43469070247</v>
          </cell>
          <cell r="N88">
            <v>2988271.5653092973</v>
          </cell>
          <cell r="P88">
            <v>272958</v>
          </cell>
          <cell r="Q88">
            <v>0</v>
          </cell>
          <cell r="R88">
            <v>0</v>
          </cell>
          <cell r="S88">
            <v>0</v>
          </cell>
          <cell r="T88">
            <v>320086.43469070242</v>
          </cell>
          <cell r="U88">
            <v>593044.43469070247</v>
          </cell>
          <cell r="W88">
            <v>824559.6</v>
          </cell>
          <cell r="AA88">
            <v>79</v>
          </cell>
          <cell r="AB88">
            <v>291</v>
          </cell>
          <cell r="AC88">
            <v>0</v>
          </cell>
          <cell r="AD88">
            <v>0</v>
          </cell>
          <cell r="AE88">
            <v>0</v>
          </cell>
          <cell r="AF88">
            <v>0</v>
          </cell>
          <cell r="AG88">
            <v>3308358</v>
          </cell>
          <cell r="AH88">
            <v>0</v>
          </cell>
          <cell r="AI88">
            <v>0</v>
          </cell>
          <cell r="AJ88">
            <v>3308358</v>
          </cell>
          <cell r="AK88">
            <v>0</v>
          </cell>
          <cell r="AL88">
            <v>272958</v>
          </cell>
          <cell r="AM88">
            <v>3581316</v>
          </cell>
          <cell r="AN88">
            <v>0</v>
          </cell>
          <cell r="AO88">
            <v>0</v>
          </cell>
          <cell r="AP88">
            <v>0</v>
          </cell>
          <cell r="AQ88">
            <v>0</v>
          </cell>
          <cell r="AR88">
            <v>3581316</v>
          </cell>
          <cell r="AS88">
            <v>3484778.7600000002</v>
          </cell>
          <cell r="AT88">
            <v>79</v>
          </cell>
          <cell r="AU88">
            <v>0</v>
          </cell>
          <cell r="AV88">
            <v>0</v>
          </cell>
          <cell r="AW88">
            <v>0</v>
          </cell>
          <cell r="AX88">
            <v>0</v>
          </cell>
          <cell r="AY88">
            <v>0</v>
          </cell>
          <cell r="AZ88">
            <v>493357</v>
          </cell>
          <cell r="BI88">
            <v>0</v>
          </cell>
          <cell r="CA88">
            <v>79</v>
          </cell>
          <cell r="CB88">
            <v>79</v>
          </cell>
          <cell r="CC88" t="str">
            <v>DRACUT</v>
          </cell>
          <cell r="CD88">
            <v>3308358</v>
          </cell>
          <cell r="CE88">
            <v>2988240</v>
          </cell>
          <cell r="CF88">
            <v>320118</v>
          </cell>
          <cell r="CG88">
            <v>231483.6</v>
          </cell>
          <cell r="CH88">
            <v>0</v>
          </cell>
          <cell r="CI88">
            <v>0</v>
          </cell>
          <cell r="CJ88">
            <v>551601.6</v>
          </cell>
          <cell r="CK88">
            <v>320086.43469070242</v>
          </cell>
          <cell r="DA88">
            <v>79</v>
          </cell>
          <cell r="DB88" t="str">
            <v>DRACUT</v>
          </cell>
          <cell r="DG88">
            <v>0</v>
          </cell>
          <cell r="DK88">
            <v>0</v>
          </cell>
          <cell r="DL88">
            <v>0</v>
          </cell>
          <cell r="DN88">
            <v>0</v>
          </cell>
          <cell r="DP88">
            <v>320118</v>
          </cell>
          <cell r="DQ88">
            <v>593076</v>
          </cell>
          <cell r="DR88">
            <v>-272958</v>
          </cell>
          <cell r="DT88">
            <v>0</v>
          </cell>
          <cell r="EC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T89">
            <v>80</v>
          </cell>
          <cell r="AU89">
            <v>0</v>
          </cell>
          <cell r="AV89">
            <v>0</v>
          </cell>
          <cell r="AW89">
            <v>0</v>
          </cell>
          <cell r="AX89">
            <v>0</v>
          </cell>
          <cell r="AY89">
            <v>0</v>
          </cell>
          <cell r="AZ89">
            <v>493357</v>
          </cell>
          <cell r="BI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cell r="EC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T90">
            <v>81</v>
          </cell>
          <cell r="AU90">
            <v>0</v>
          </cell>
          <cell r="AV90">
            <v>0</v>
          </cell>
          <cell r="AW90">
            <v>0</v>
          </cell>
          <cell r="AX90">
            <v>0</v>
          </cell>
          <cell r="AY90">
            <v>0</v>
          </cell>
          <cell r="AZ90">
            <v>493357</v>
          </cell>
          <cell r="BI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cell r="EC90">
            <v>-81</v>
          </cell>
        </row>
        <row r="91">
          <cell r="A91">
            <v>82</v>
          </cell>
          <cell r="B91">
            <v>82</v>
          </cell>
          <cell r="C91" t="str">
            <v>DUXBURY</v>
          </cell>
          <cell r="D91">
            <v>15</v>
          </cell>
          <cell r="E91">
            <v>229546</v>
          </cell>
          <cell r="F91">
            <v>0</v>
          </cell>
          <cell r="G91">
            <v>14070</v>
          </cell>
          <cell r="H91">
            <v>243616</v>
          </cell>
          <cell r="J91">
            <v>14070</v>
          </cell>
          <cell r="K91">
            <v>99140.223291358649</v>
          </cell>
          <cell r="L91">
            <v>113210.22329135865</v>
          </cell>
          <cell r="N91">
            <v>130405.77670864135</v>
          </cell>
          <cell r="P91">
            <v>14070</v>
          </cell>
          <cell r="Q91">
            <v>0</v>
          </cell>
          <cell r="R91">
            <v>0</v>
          </cell>
          <cell r="S91">
            <v>0</v>
          </cell>
          <cell r="T91">
            <v>99140.223291358649</v>
          </cell>
          <cell r="U91">
            <v>113210.22329135865</v>
          </cell>
          <cell r="W91">
            <v>113220</v>
          </cell>
          <cell r="AA91">
            <v>82</v>
          </cell>
          <cell r="AB91">
            <v>15</v>
          </cell>
          <cell r="AC91">
            <v>0</v>
          </cell>
          <cell r="AD91">
            <v>0</v>
          </cell>
          <cell r="AE91">
            <v>0</v>
          </cell>
          <cell r="AF91">
            <v>0</v>
          </cell>
          <cell r="AG91">
            <v>229546</v>
          </cell>
          <cell r="AH91">
            <v>0</v>
          </cell>
          <cell r="AI91">
            <v>0</v>
          </cell>
          <cell r="AJ91">
            <v>229546</v>
          </cell>
          <cell r="AK91">
            <v>0</v>
          </cell>
          <cell r="AL91">
            <v>14070</v>
          </cell>
          <cell r="AM91">
            <v>243616</v>
          </cell>
          <cell r="AN91">
            <v>0</v>
          </cell>
          <cell r="AO91">
            <v>0</v>
          </cell>
          <cell r="AP91">
            <v>0</v>
          </cell>
          <cell r="AQ91">
            <v>0</v>
          </cell>
          <cell r="AR91">
            <v>243616</v>
          </cell>
          <cell r="AS91">
            <v>243616</v>
          </cell>
          <cell r="AT91">
            <v>82</v>
          </cell>
          <cell r="AU91">
            <v>0</v>
          </cell>
          <cell r="AV91">
            <v>0</v>
          </cell>
          <cell r="AW91">
            <v>0</v>
          </cell>
          <cell r="AX91">
            <v>0</v>
          </cell>
          <cell r="AY91">
            <v>0</v>
          </cell>
          <cell r="AZ91">
            <v>493357</v>
          </cell>
          <cell r="BI91">
            <v>0</v>
          </cell>
          <cell r="CA91">
            <v>82</v>
          </cell>
          <cell r="CB91">
            <v>82</v>
          </cell>
          <cell r="CC91" t="str">
            <v>DUXBURY</v>
          </cell>
          <cell r="CD91">
            <v>229546</v>
          </cell>
          <cell r="CE91">
            <v>130396</v>
          </cell>
          <cell r="CF91">
            <v>99150</v>
          </cell>
          <cell r="CG91">
            <v>0</v>
          </cell>
          <cell r="CH91">
            <v>0</v>
          </cell>
          <cell r="CI91">
            <v>0</v>
          </cell>
          <cell r="CJ91">
            <v>99150</v>
          </cell>
          <cell r="CK91">
            <v>99140.223291358649</v>
          </cell>
          <cell r="DA91">
            <v>82</v>
          </cell>
          <cell r="DB91" t="str">
            <v>DUXBURY</v>
          </cell>
          <cell r="DG91">
            <v>0</v>
          </cell>
          <cell r="DK91">
            <v>0</v>
          </cell>
          <cell r="DL91">
            <v>0</v>
          </cell>
          <cell r="DN91">
            <v>0</v>
          </cell>
          <cell r="DP91">
            <v>99150</v>
          </cell>
          <cell r="DQ91">
            <v>113220</v>
          </cell>
          <cell r="DR91">
            <v>-14070</v>
          </cell>
          <cell r="DT91">
            <v>0</v>
          </cell>
          <cell r="EC91">
            <v>-82</v>
          </cell>
        </row>
        <row r="92">
          <cell r="A92">
            <v>83</v>
          </cell>
          <cell r="B92">
            <v>83</v>
          </cell>
          <cell r="C92" t="str">
            <v>EAST BRIDGEWATER</v>
          </cell>
          <cell r="D92">
            <v>14</v>
          </cell>
          <cell r="E92">
            <v>187514</v>
          </cell>
          <cell r="F92">
            <v>0</v>
          </cell>
          <cell r="G92">
            <v>13132</v>
          </cell>
          <cell r="H92">
            <v>200646</v>
          </cell>
          <cell r="J92">
            <v>13132</v>
          </cell>
          <cell r="K92">
            <v>19885.039037773568</v>
          </cell>
          <cell r="L92">
            <v>33017.039037773568</v>
          </cell>
          <cell r="N92">
            <v>167628.96096222644</v>
          </cell>
          <cell r="P92">
            <v>13132</v>
          </cell>
          <cell r="Q92">
            <v>0</v>
          </cell>
          <cell r="R92">
            <v>0</v>
          </cell>
          <cell r="S92">
            <v>0</v>
          </cell>
          <cell r="T92">
            <v>19885.039037773568</v>
          </cell>
          <cell r="U92">
            <v>33017.039037773568</v>
          </cell>
          <cell r="W92">
            <v>72343.600000000006</v>
          </cell>
          <cell r="AA92">
            <v>83</v>
          </cell>
          <cell r="AB92">
            <v>14</v>
          </cell>
          <cell r="AC92">
            <v>0</v>
          </cell>
          <cell r="AD92">
            <v>0</v>
          </cell>
          <cell r="AE92">
            <v>0</v>
          </cell>
          <cell r="AF92">
            <v>0</v>
          </cell>
          <cell r="AG92">
            <v>187514</v>
          </cell>
          <cell r="AH92">
            <v>0</v>
          </cell>
          <cell r="AI92">
            <v>0</v>
          </cell>
          <cell r="AJ92">
            <v>187514</v>
          </cell>
          <cell r="AK92">
            <v>0</v>
          </cell>
          <cell r="AL92">
            <v>13132</v>
          </cell>
          <cell r="AM92">
            <v>200646</v>
          </cell>
          <cell r="AN92">
            <v>0</v>
          </cell>
          <cell r="AO92">
            <v>0</v>
          </cell>
          <cell r="AP92">
            <v>0</v>
          </cell>
          <cell r="AQ92">
            <v>0</v>
          </cell>
          <cell r="AR92">
            <v>200646</v>
          </cell>
          <cell r="AS92">
            <v>198516.86022708172</v>
          </cell>
          <cell r="AT92">
            <v>83</v>
          </cell>
          <cell r="AU92">
            <v>0</v>
          </cell>
          <cell r="AV92">
            <v>0</v>
          </cell>
          <cell r="AW92">
            <v>0</v>
          </cell>
          <cell r="AX92">
            <v>0</v>
          </cell>
          <cell r="AY92">
            <v>0</v>
          </cell>
          <cell r="AZ92">
            <v>493357</v>
          </cell>
          <cell r="BI92">
            <v>0</v>
          </cell>
          <cell r="CA92">
            <v>83</v>
          </cell>
          <cell r="CB92">
            <v>83</v>
          </cell>
          <cell r="CC92" t="str">
            <v>EAST BRIDGEWATER</v>
          </cell>
          <cell r="CD92">
            <v>187514</v>
          </cell>
          <cell r="CE92">
            <v>167627</v>
          </cell>
          <cell r="CF92">
            <v>19887</v>
          </cell>
          <cell r="CG92">
            <v>30490.199999999997</v>
          </cell>
          <cell r="CH92">
            <v>8834.4</v>
          </cell>
          <cell r="CI92">
            <v>0</v>
          </cell>
          <cell r="CJ92">
            <v>59211.6</v>
          </cell>
          <cell r="CK92">
            <v>19885.039037773568</v>
          </cell>
          <cell r="DA92">
            <v>83</v>
          </cell>
          <cell r="DB92" t="str">
            <v>EAST BRIDGEWATER</v>
          </cell>
          <cell r="DG92">
            <v>0</v>
          </cell>
          <cell r="DK92">
            <v>0</v>
          </cell>
          <cell r="DL92">
            <v>0</v>
          </cell>
          <cell r="DN92">
            <v>0</v>
          </cell>
          <cell r="DP92">
            <v>19887</v>
          </cell>
          <cell r="DQ92">
            <v>33019</v>
          </cell>
          <cell r="DR92">
            <v>-13132</v>
          </cell>
          <cell r="DT92">
            <v>0</v>
          </cell>
          <cell r="EC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T93">
            <v>84</v>
          </cell>
          <cell r="AU93">
            <v>0</v>
          </cell>
          <cell r="AV93">
            <v>0</v>
          </cell>
          <cell r="AW93">
            <v>0</v>
          </cell>
          <cell r="AX93">
            <v>0</v>
          </cell>
          <cell r="AY93">
            <v>0</v>
          </cell>
          <cell r="AZ93">
            <v>493357</v>
          </cell>
          <cell r="BI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cell r="EC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T94">
            <v>85</v>
          </cell>
          <cell r="AU94">
            <v>0</v>
          </cell>
          <cell r="AV94">
            <v>0</v>
          </cell>
          <cell r="AW94">
            <v>0</v>
          </cell>
          <cell r="AX94">
            <v>0</v>
          </cell>
          <cell r="AY94">
            <v>0</v>
          </cell>
          <cell r="AZ94">
            <v>493357</v>
          </cell>
          <cell r="BI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cell r="EC94">
            <v>-85</v>
          </cell>
        </row>
        <row r="95">
          <cell r="A95">
            <v>86</v>
          </cell>
          <cell r="B95">
            <v>87</v>
          </cell>
          <cell r="C95" t="str">
            <v>EASTHAMPTON</v>
          </cell>
          <cell r="D95">
            <v>127</v>
          </cell>
          <cell r="E95">
            <v>1598362</v>
          </cell>
          <cell r="F95">
            <v>0</v>
          </cell>
          <cell r="G95">
            <v>119126</v>
          </cell>
          <cell r="H95">
            <v>1717488</v>
          </cell>
          <cell r="J95">
            <v>119126</v>
          </cell>
          <cell r="K95">
            <v>163995.82755887357</v>
          </cell>
          <cell r="L95">
            <v>283121.82755887357</v>
          </cell>
          <cell r="N95">
            <v>1434366.1724411263</v>
          </cell>
          <cell r="P95">
            <v>119126</v>
          </cell>
          <cell r="Q95">
            <v>0</v>
          </cell>
          <cell r="R95">
            <v>0</v>
          </cell>
          <cell r="S95">
            <v>0</v>
          </cell>
          <cell r="T95">
            <v>163995.82755887357</v>
          </cell>
          <cell r="U95">
            <v>283121.82755887357</v>
          </cell>
          <cell r="W95">
            <v>374849.8</v>
          </cell>
          <cell r="AA95">
            <v>86</v>
          </cell>
          <cell r="AB95">
            <v>127</v>
          </cell>
          <cell r="AC95">
            <v>0</v>
          </cell>
          <cell r="AD95">
            <v>0</v>
          </cell>
          <cell r="AE95">
            <v>0</v>
          </cell>
          <cell r="AF95">
            <v>0</v>
          </cell>
          <cell r="AG95">
            <v>1598362</v>
          </cell>
          <cell r="AH95">
            <v>0</v>
          </cell>
          <cell r="AI95">
            <v>0</v>
          </cell>
          <cell r="AJ95">
            <v>1598362</v>
          </cell>
          <cell r="AK95">
            <v>0</v>
          </cell>
          <cell r="AL95">
            <v>119126</v>
          </cell>
          <cell r="AM95">
            <v>1717488</v>
          </cell>
          <cell r="AN95">
            <v>0</v>
          </cell>
          <cell r="AO95">
            <v>0</v>
          </cell>
          <cell r="AP95">
            <v>0</v>
          </cell>
          <cell r="AQ95">
            <v>0</v>
          </cell>
          <cell r="AR95">
            <v>1717488</v>
          </cell>
          <cell r="AS95">
            <v>1692056.25</v>
          </cell>
          <cell r="AT95">
            <v>86</v>
          </cell>
          <cell r="AU95">
            <v>0</v>
          </cell>
          <cell r="AV95">
            <v>0</v>
          </cell>
          <cell r="AW95">
            <v>0</v>
          </cell>
          <cell r="AX95">
            <v>0</v>
          </cell>
          <cell r="AY95">
            <v>0</v>
          </cell>
          <cell r="AZ95">
            <v>493357</v>
          </cell>
          <cell r="BI95">
            <v>0</v>
          </cell>
          <cell r="CA95">
            <v>86</v>
          </cell>
          <cell r="CB95">
            <v>87</v>
          </cell>
          <cell r="CC95" t="str">
            <v>EASTHAMPTON</v>
          </cell>
          <cell r="CD95">
            <v>1598362</v>
          </cell>
          <cell r="CE95">
            <v>1434350</v>
          </cell>
          <cell r="CF95">
            <v>164012</v>
          </cell>
          <cell r="CG95">
            <v>78427.8</v>
          </cell>
          <cell r="CH95">
            <v>13284</v>
          </cell>
          <cell r="CI95">
            <v>0</v>
          </cell>
          <cell r="CJ95">
            <v>255723.8</v>
          </cell>
          <cell r="CK95">
            <v>163995.82755887357</v>
          </cell>
          <cell r="DA95">
            <v>86</v>
          </cell>
          <cell r="DB95" t="str">
            <v>EASTHAMPTON</v>
          </cell>
          <cell r="DG95">
            <v>0</v>
          </cell>
          <cell r="DK95">
            <v>0</v>
          </cell>
          <cell r="DL95">
            <v>0</v>
          </cell>
          <cell r="DN95">
            <v>0</v>
          </cell>
          <cell r="DP95">
            <v>164012</v>
          </cell>
          <cell r="DQ95">
            <v>283138</v>
          </cell>
          <cell r="DR95">
            <v>-119126</v>
          </cell>
          <cell r="DT95">
            <v>0</v>
          </cell>
          <cell r="EC95">
            <v>-86</v>
          </cell>
        </row>
        <row r="96">
          <cell r="A96">
            <v>87</v>
          </cell>
          <cell r="B96">
            <v>85</v>
          </cell>
          <cell r="C96" t="str">
            <v>EAST LONGMEADOW</v>
          </cell>
          <cell r="D96">
            <v>11</v>
          </cell>
          <cell r="E96">
            <v>184328</v>
          </cell>
          <cell r="F96">
            <v>0</v>
          </cell>
          <cell r="G96">
            <v>10318</v>
          </cell>
          <cell r="H96">
            <v>194646</v>
          </cell>
          <cell r="J96">
            <v>10318</v>
          </cell>
          <cell r="K96">
            <v>12493.767927640205</v>
          </cell>
          <cell r="L96">
            <v>22811.767927640205</v>
          </cell>
          <cell r="N96">
            <v>171834.23207235979</v>
          </cell>
          <cell r="P96">
            <v>10318</v>
          </cell>
          <cell r="Q96">
            <v>0</v>
          </cell>
          <cell r="R96">
            <v>0</v>
          </cell>
          <cell r="S96">
            <v>0</v>
          </cell>
          <cell r="T96">
            <v>12493.767927640205</v>
          </cell>
          <cell r="U96">
            <v>22811.767927640205</v>
          </cell>
          <cell r="W96">
            <v>33023.4</v>
          </cell>
          <cell r="AA96">
            <v>87</v>
          </cell>
          <cell r="AB96">
            <v>11</v>
          </cell>
          <cell r="AC96">
            <v>0</v>
          </cell>
          <cell r="AD96">
            <v>0</v>
          </cell>
          <cell r="AE96">
            <v>0</v>
          </cell>
          <cell r="AF96">
            <v>0</v>
          </cell>
          <cell r="AG96">
            <v>184328</v>
          </cell>
          <cell r="AH96">
            <v>0</v>
          </cell>
          <cell r="AI96">
            <v>0</v>
          </cell>
          <cell r="AJ96">
            <v>184328</v>
          </cell>
          <cell r="AK96">
            <v>0</v>
          </cell>
          <cell r="AL96">
            <v>10318</v>
          </cell>
          <cell r="AM96">
            <v>194646</v>
          </cell>
          <cell r="AN96">
            <v>0</v>
          </cell>
          <cell r="AO96">
            <v>0</v>
          </cell>
          <cell r="AP96">
            <v>0</v>
          </cell>
          <cell r="AQ96">
            <v>0</v>
          </cell>
          <cell r="AR96">
            <v>194646</v>
          </cell>
          <cell r="AS96">
            <v>194646</v>
          </cell>
          <cell r="AT96">
            <v>87</v>
          </cell>
          <cell r="AU96">
            <v>0</v>
          </cell>
          <cell r="AV96">
            <v>0</v>
          </cell>
          <cell r="AW96">
            <v>0</v>
          </cell>
          <cell r="AX96">
            <v>0</v>
          </cell>
          <cell r="AY96">
            <v>0</v>
          </cell>
          <cell r="AZ96">
            <v>493357</v>
          </cell>
          <cell r="BI96">
            <v>0</v>
          </cell>
          <cell r="CA96">
            <v>87</v>
          </cell>
          <cell r="CB96">
            <v>85</v>
          </cell>
          <cell r="CC96" t="str">
            <v>EAST LONGMEADOW</v>
          </cell>
          <cell r="CD96">
            <v>184328</v>
          </cell>
          <cell r="CE96">
            <v>171833</v>
          </cell>
          <cell r="CF96">
            <v>12495</v>
          </cell>
          <cell r="CG96">
            <v>8744.4</v>
          </cell>
          <cell r="CH96">
            <v>1466</v>
          </cell>
          <cell r="CI96">
            <v>0</v>
          </cell>
          <cell r="CJ96">
            <v>22705.4</v>
          </cell>
          <cell r="CK96">
            <v>12493.767927640205</v>
          </cell>
          <cell r="DA96">
            <v>87</v>
          </cell>
          <cell r="DB96" t="str">
            <v>EAST LONGMEADOW</v>
          </cell>
          <cell r="DG96">
            <v>0</v>
          </cell>
          <cell r="DK96">
            <v>0</v>
          </cell>
          <cell r="DL96">
            <v>0</v>
          </cell>
          <cell r="DN96">
            <v>0</v>
          </cell>
          <cell r="DP96">
            <v>12495</v>
          </cell>
          <cell r="DQ96">
            <v>22813</v>
          </cell>
          <cell r="DR96">
            <v>-10318</v>
          </cell>
          <cell r="DT96">
            <v>0</v>
          </cell>
          <cell r="EC96">
            <v>-87</v>
          </cell>
        </row>
        <row r="97">
          <cell r="A97">
            <v>88</v>
          </cell>
          <cell r="B97">
            <v>88</v>
          </cell>
          <cell r="C97" t="str">
            <v>EASTON</v>
          </cell>
          <cell r="D97">
            <v>19</v>
          </cell>
          <cell r="E97">
            <v>306501</v>
          </cell>
          <cell r="F97">
            <v>0</v>
          </cell>
          <cell r="G97">
            <v>17822</v>
          </cell>
          <cell r="H97">
            <v>324323</v>
          </cell>
          <cell r="J97">
            <v>17822</v>
          </cell>
          <cell r="K97">
            <v>39463.108347353016</v>
          </cell>
          <cell r="L97">
            <v>57285.108347353016</v>
          </cell>
          <cell r="N97">
            <v>267037.891652647</v>
          </cell>
          <cell r="P97">
            <v>17822</v>
          </cell>
          <cell r="Q97">
            <v>0</v>
          </cell>
          <cell r="R97">
            <v>0</v>
          </cell>
          <cell r="S97">
            <v>0</v>
          </cell>
          <cell r="T97">
            <v>39463.108347353016</v>
          </cell>
          <cell r="U97">
            <v>57285.108347353016</v>
          </cell>
          <cell r="W97">
            <v>64424.6</v>
          </cell>
          <cell r="AA97">
            <v>88</v>
          </cell>
          <cell r="AB97">
            <v>19</v>
          </cell>
          <cell r="AC97">
            <v>0</v>
          </cell>
          <cell r="AD97">
            <v>0</v>
          </cell>
          <cell r="AE97">
            <v>0</v>
          </cell>
          <cell r="AF97">
            <v>0</v>
          </cell>
          <cell r="AG97">
            <v>306501</v>
          </cell>
          <cell r="AH97">
            <v>0</v>
          </cell>
          <cell r="AI97">
            <v>0</v>
          </cell>
          <cell r="AJ97">
            <v>306501</v>
          </cell>
          <cell r="AK97">
            <v>0</v>
          </cell>
          <cell r="AL97">
            <v>17822</v>
          </cell>
          <cell r="AM97">
            <v>324323</v>
          </cell>
          <cell r="AN97">
            <v>0</v>
          </cell>
          <cell r="AO97">
            <v>0</v>
          </cell>
          <cell r="AP97">
            <v>0</v>
          </cell>
          <cell r="AQ97">
            <v>0</v>
          </cell>
          <cell r="AR97">
            <v>324323</v>
          </cell>
          <cell r="AS97">
            <v>322364.86000000004</v>
          </cell>
          <cell r="AT97">
            <v>88</v>
          </cell>
          <cell r="AU97">
            <v>0</v>
          </cell>
          <cell r="AV97">
            <v>0</v>
          </cell>
          <cell r="AW97">
            <v>0</v>
          </cell>
          <cell r="AX97">
            <v>0</v>
          </cell>
          <cell r="AY97">
            <v>0</v>
          </cell>
          <cell r="AZ97">
            <v>493357</v>
          </cell>
          <cell r="BI97">
            <v>0</v>
          </cell>
          <cell r="CA97">
            <v>88</v>
          </cell>
          <cell r="CB97">
            <v>88</v>
          </cell>
          <cell r="CC97" t="str">
            <v>EASTON</v>
          </cell>
          <cell r="CD97">
            <v>306501</v>
          </cell>
          <cell r="CE97">
            <v>267034</v>
          </cell>
          <cell r="CF97">
            <v>39467</v>
          </cell>
          <cell r="CG97">
            <v>0</v>
          </cell>
          <cell r="CH97">
            <v>7135.6</v>
          </cell>
          <cell r="CI97">
            <v>0</v>
          </cell>
          <cell r="CJ97">
            <v>46602.6</v>
          </cell>
          <cell r="CK97">
            <v>39463.108347353016</v>
          </cell>
          <cell r="DA97">
            <v>88</v>
          </cell>
          <cell r="DB97" t="str">
            <v>EASTON</v>
          </cell>
          <cell r="DG97">
            <v>0</v>
          </cell>
          <cell r="DK97">
            <v>0</v>
          </cell>
          <cell r="DL97">
            <v>0</v>
          </cell>
          <cell r="DN97">
            <v>0</v>
          </cell>
          <cell r="DP97">
            <v>39467</v>
          </cell>
          <cell r="DQ97">
            <v>57289</v>
          </cell>
          <cell r="DR97">
            <v>-17822</v>
          </cell>
          <cell r="DT97">
            <v>0</v>
          </cell>
          <cell r="EC97">
            <v>-88</v>
          </cell>
        </row>
        <row r="98">
          <cell r="A98">
            <v>89</v>
          </cell>
          <cell r="B98">
            <v>89</v>
          </cell>
          <cell r="C98" t="str">
            <v>EDGARTOWN</v>
          </cell>
          <cell r="D98">
            <v>28</v>
          </cell>
          <cell r="E98">
            <v>776692</v>
          </cell>
          <cell r="F98">
            <v>0</v>
          </cell>
          <cell r="G98">
            <v>26264</v>
          </cell>
          <cell r="H98">
            <v>802956</v>
          </cell>
          <cell r="J98">
            <v>26264</v>
          </cell>
          <cell r="K98">
            <v>97666.368635468956</v>
          </cell>
          <cell r="L98">
            <v>123930.36863546896</v>
          </cell>
          <cell r="N98">
            <v>679025.631364531</v>
          </cell>
          <cell r="P98">
            <v>26264</v>
          </cell>
          <cell r="Q98">
            <v>0</v>
          </cell>
          <cell r="R98">
            <v>0</v>
          </cell>
          <cell r="S98">
            <v>0</v>
          </cell>
          <cell r="T98">
            <v>97666.368635468956</v>
          </cell>
          <cell r="U98">
            <v>123930.36863546896</v>
          </cell>
          <cell r="W98">
            <v>123940</v>
          </cell>
          <cell r="AA98">
            <v>89</v>
          </cell>
          <cell r="AB98">
            <v>28</v>
          </cell>
          <cell r="AC98">
            <v>0</v>
          </cell>
          <cell r="AD98">
            <v>0</v>
          </cell>
          <cell r="AE98">
            <v>11</v>
          </cell>
          <cell r="AF98">
            <v>0</v>
          </cell>
          <cell r="AG98">
            <v>776692</v>
          </cell>
          <cell r="AH98">
            <v>0</v>
          </cell>
          <cell r="AI98">
            <v>0</v>
          </cell>
          <cell r="AJ98">
            <v>776692</v>
          </cell>
          <cell r="AK98">
            <v>0</v>
          </cell>
          <cell r="AL98">
            <v>26264</v>
          </cell>
          <cell r="AM98">
            <v>802956</v>
          </cell>
          <cell r="AN98">
            <v>0</v>
          </cell>
          <cell r="AO98">
            <v>0</v>
          </cell>
          <cell r="AP98">
            <v>0</v>
          </cell>
          <cell r="AQ98">
            <v>0</v>
          </cell>
          <cell r="AR98">
            <v>802956</v>
          </cell>
          <cell r="AS98">
            <v>840835.8</v>
          </cell>
          <cell r="AT98">
            <v>89</v>
          </cell>
          <cell r="AU98">
            <v>0</v>
          </cell>
          <cell r="AV98">
            <v>0</v>
          </cell>
          <cell r="AW98">
            <v>0</v>
          </cell>
          <cell r="AX98">
            <v>0</v>
          </cell>
          <cell r="AY98">
            <v>0</v>
          </cell>
          <cell r="AZ98">
            <v>493357</v>
          </cell>
          <cell r="BI98">
            <v>0</v>
          </cell>
          <cell r="CA98">
            <v>89</v>
          </cell>
          <cell r="CB98">
            <v>89</v>
          </cell>
          <cell r="CC98" t="str">
            <v>EDGARTOWN</v>
          </cell>
          <cell r="CD98">
            <v>776692</v>
          </cell>
          <cell r="CE98">
            <v>679016</v>
          </cell>
          <cell r="CF98">
            <v>97676</v>
          </cell>
          <cell r="CG98">
            <v>0</v>
          </cell>
          <cell r="CH98">
            <v>0</v>
          </cell>
          <cell r="CI98">
            <v>0</v>
          </cell>
          <cell r="CJ98">
            <v>97676</v>
          </cell>
          <cell r="CK98">
            <v>97666.368635468956</v>
          </cell>
          <cell r="DA98">
            <v>89</v>
          </cell>
          <cell r="DB98" t="str">
            <v>EDGARTOWN</v>
          </cell>
          <cell r="DG98">
            <v>0</v>
          </cell>
          <cell r="DK98">
            <v>0</v>
          </cell>
          <cell r="DL98">
            <v>0</v>
          </cell>
          <cell r="DN98">
            <v>0</v>
          </cell>
          <cell r="DP98">
            <v>97676</v>
          </cell>
          <cell r="DQ98">
            <v>123940</v>
          </cell>
          <cell r="DR98">
            <v>-26264</v>
          </cell>
          <cell r="DT98">
            <v>0</v>
          </cell>
          <cell r="EC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T99">
            <v>90</v>
          </cell>
          <cell r="AU99">
            <v>0</v>
          </cell>
          <cell r="AV99">
            <v>0</v>
          </cell>
          <cell r="AW99">
            <v>0</v>
          </cell>
          <cell r="AX99">
            <v>0</v>
          </cell>
          <cell r="AY99">
            <v>0</v>
          </cell>
          <cell r="AZ99">
            <v>493357</v>
          </cell>
          <cell r="BI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cell r="EC99">
            <v>-90</v>
          </cell>
        </row>
        <row r="100">
          <cell r="A100">
            <v>91</v>
          </cell>
          <cell r="B100">
            <v>91</v>
          </cell>
          <cell r="C100" t="str">
            <v>ERVING</v>
          </cell>
          <cell r="D100">
            <v>2</v>
          </cell>
          <cell r="E100">
            <v>52628</v>
          </cell>
          <cell r="F100">
            <v>0</v>
          </cell>
          <cell r="G100">
            <v>1876</v>
          </cell>
          <cell r="H100">
            <v>54504</v>
          </cell>
          <cell r="J100">
            <v>1876</v>
          </cell>
          <cell r="K100">
            <v>0</v>
          </cell>
          <cell r="L100">
            <v>1876</v>
          </cell>
          <cell r="N100">
            <v>52628</v>
          </cell>
          <cell r="P100">
            <v>1876</v>
          </cell>
          <cell r="Q100">
            <v>0</v>
          </cell>
          <cell r="R100">
            <v>0</v>
          </cell>
          <cell r="S100">
            <v>0</v>
          </cell>
          <cell r="T100">
            <v>0</v>
          </cell>
          <cell r="U100">
            <v>1876</v>
          </cell>
          <cell r="W100">
            <v>9302.7999999999993</v>
          </cell>
          <cell r="AA100">
            <v>91</v>
          </cell>
          <cell r="AB100">
            <v>2</v>
          </cell>
          <cell r="AC100">
            <v>0</v>
          </cell>
          <cell r="AD100">
            <v>0</v>
          </cell>
          <cell r="AE100">
            <v>0</v>
          </cell>
          <cell r="AF100">
            <v>0</v>
          </cell>
          <cell r="AG100">
            <v>52628</v>
          </cell>
          <cell r="AH100">
            <v>0</v>
          </cell>
          <cell r="AI100">
            <v>0</v>
          </cell>
          <cell r="AJ100">
            <v>52628</v>
          </cell>
          <cell r="AK100">
            <v>0</v>
          </cell>
          <cell r="AL100">
            <v>1876</v>
          </cell>
          <cell r="AM100">
            <v>54504</v>
          </cell>
          <cell r="AN100">
            <v>0</v>
          </cell>
          <cell r="AO100">
            <v>0</v>
          </cell>
          <cell r="AP100">
            <v>0</v>
          </cell>
          <cell r="AQ100">
            <v>0</v>
          </cell>
          <cell r="AR100">
            <v>54504</v>
          </cell>
          <cell r="AS100">
            <v>54282.400000000001</v>
          </cell>
          <cell r="AT100">
            <v>91</v>
          </cell>
          <cell r="AU100">
            <v>0</v>
          </cell>
          <cell r="AV100">
            <v>0</v>
          </cell>
          <cell r="AW100">
            <v>0</v>
          </cell>
          <cell r="AX100">
            <v>0</v>
          </cell>
          <cell r="AY100">
            <v>0</v>
          </cell>
          <cell r="AZ100">
            <v>493357</v>
          </cell>
          <cell r="BI100">
            <v>0</v>
          </cell>
          <cell r="CA100">
            <v>91</v>
          </cell>
          <cell r="CB100">
            <v>91</v>
          </cell>
          <cell r="CC100" t="str">
            <v>ERVING</v>
          </cell>
          <cell r="CD100">
            <v>52628</v>
          </cell>
          <cell r="CE100">
            <v>77100</v>
          </cell>
          <cell r="CF100">
            <v>0</v>
          </cell>
          <cell r="CG100">
            <v>7426.7999999999993</v>
          </cell>
          <cell r="CH100">
            <v>0</v>
          </cell>
          <cell r="CI100">
            <v>0</v>
          </cell>
          <cell r="CJ100">
            <v>7426.7999999999993</v>
          </cell>
          <cell r="CK100">
            <v>0</v>
          </cell>
          <cell r="DA100">
            <v>91</v>
          </cell>
          <cell r="DB100" t="str">
            <v>ERVING</v>
          </cell>
          <cell r="DG100">
            <v>0</v>
          </cell>
          <cell r="DK100">
            <v>0</v>
          </cell>
          <cell r="DL100">
            <v>0</v>
          </cell>
          <cell r="DN100">
            <v>0</v>
          </cell>
          <cell r="DP100">
            <v>0</v>
          </cell>
          <cell r="DQ100">
            <v>0</v>
          </cell>
          <cell r="DR100">
            <v>0</v>
          </cell>
          <cell r="DT100">
            <v>0</v>
          </cell>
          <cell r="EC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T101">
            <v>92</v>
          </cell>
          <cell r="AU101">
            <v>0</v>
          </cell>
          <cell r="AV101">
            <v>0</v>
          </cell>
          <cell r="AW101">
            <v>0</v>
          </cell>
          <cell r="AX101">
            <v>0</v>
          </cell>
          <cell r="AY101">
            <v>0</v>
          </cell>
          <cell r="AZ101">
            <v>493357</v>
          </cell>
          <cell r="BI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cell r="EC101">
            <v>-92</v>
          </cell>
        </row>
        <row r="102">
          <cell r="A102">
            <v>93</v>
          </cell>
          <cell r="B102">
            <v>93</v>
          </cell>
          <cell r="C102" t="str">
            <v>EVERETT</v>
          </cell>
          <cell r="D102">
            <v>685</v>
          </cell>
          <cell r="E102">
            <v>9751581</v>
          </cell>
          <cell r="F102">
            <v>0</v>
          </cell>
          <cell r="G102">
            <v>642530</v>
          </cell>
          <cell r="H102">
            <v>10394111</v>
          </cell>
          <cell r="J102">
            <v>642530</v>
          </cell>
          <cell r="K102">
            <v>1767627.685475647</v>
          </cell>
          <cell r="L102">
            <v>2410157.685475647</v>
          </cell>
          <cell r="N102">
            <v>7983953.3145243526</v>
          </cell>
          <cell r="P102">
            <v>642530</v>
          </cell>
          <cell r="Q102">
            <v>0</v>
          </cell>
          <cell r="R102">
            <v>0</v>
          </cell>
          <cell r="S102">
            <v>0</v>
          </cell>
          <cell r="T102">
            <v>1767627.685475647</v>
          </cell>
          <cell r="U102">
            <v>2410157.685475647</v>
          </cell>
          <cell r="W102">
            <v>2410332</v>
          </cell>
          <cell r="AA102">
            <v>93</v>
          </cell>
          <cell r="AB102">
            <v>685</v>
          </cell>
          <cell r="AC102">
            <v>0</v>
          </cell>
          <cell r="AD102">
            <v>0</v>
          </cell>
          <cell r="AE102">
            <v>187</v>
          </cell>
          <cell r="AF102">
            <v>0</v>
          </cell>
          <cell r="AG102">
            <v>9751581</v>
          </cell>
          <cell r="AH102">
            <v>0</v>
          </cell>
          <cell r="AI102">
            <v>0</v>
          </cell>
          <cell r="AJ102">
            <v>9751581</v>
          </cell>
          <cell r="AK102">
            <v>0</v>
          </cell>
          <cell r="AL102">
            <v>642530</v>
          </cell>
          <cell r="AM102">
            <v>10394111</v>
          </cell>
          <cell r="AN102">
            <v>0</v>
          </cell>
          <cell r="AO102">
            <v>0</v>
          </cell>
          <cell r="AP102">
            <v>0</v>
          </cell>
          <cell r="AQ102">
            <v>0</v>
          </cell>
          <cell r="AR102">
            <v>10394111</v>
          </cell>
          <cell r="AS102">
            <v>10347167.369085653</v>
          </cell>
          <cell r="AT102">
            <v>93</v>
          </cell>
          <cell r="AU102">
            <v>0</v>
          </cell>
          <cell r="AV102">
            <v>0</v>
          </cell>
          <cell r="AW102">
            <v>0</v>
          </cell>
          <cell r="AX102">
            <v>0</v>
          </cell>
          <cell r="AY102">
            <v>0</v>
          </cell>
          <cell r="AZ102">
            <v>493357</v>
          </cell>
          <cell r="BI102">
            <v>0</v>
          </cell>
          <cell r="CA102">
            <v>93</v>
          </cell>
          <cell r="CB102">
            <v>93</v>
          </cell>
          <cell r="CC102" t="str">
            <v>EVERETT</v>
          </cell>
          <cell r="CD102">
            <v>9751581</v>
          </cell>
          <cell r="CE102">
            <v>7983779</v>
          </cell>
          <cell r="CF102">
            <v>1767802</v>
          </cell>
          <cell r="CG102">
            <v>0</v>
          </cell>
          <cell r="CH102">
            <v>0</v>
          </cell>
          <cell r="CI102">
            <v>0</v>
          </cell>
          <cell r="CJ102">
            <v>1767802</v>
          </cell>
          <cell r="CK102">
            <v>1767627.685475647</v>
          </cell>
          <cell r="DA102">
            <v>93</v>
          </cell>
          <cell r="DB102" t="str">
            <v>EVERETT</v>
          </cell>
          <cell r="DG102">
            <v>0</v>
          </cell>
          <cell r="DK102">
            <v>0</v>
          </cell>
          <cell r="DL102">
            <v>0</v>
          </cell>
          <cell r="DN102">
            <v>0</v>
          </cell>
          <cell r="DP102">
            <v>1767802</v>
          </cell>
          <cell r="DQ102">
            <v>2410332</v>
          </cell>
          <cell r="DR102">
            <v>-642530</v>
          </cell>
          <cell r="DT102">
            <v>0</v>
          </cell>
          <cell r="EC102">
            <v>-93</v>
          </cell>
        </row>
        <row r="103">
          <cell r="A103">
            <v>94</v>
          </cell>
          <cell r="B103">
            <v>94</v>
          </cell>
          <cell r="C103" t="str">
            <v>FAIRHAVEN</v>
          </cell>
          <cell r="D103">
            <v>1</v>
          </cell>
          <cell r="E103">
            <v>12853</v>
          </cell>
          <cell r="F103">
            <v>0</v>
          </cell>
          <cell r="G103">
            <v>938</v>
          </cell>
          <cell r="H103">
            <v>13791</v>
          </cell>
          <cell r="J103">
            <v>938</v>
          </cell>
          <cell r="K103">
            <v>0</v>
          </cell>
          <cell r="L103">
            <v>938</v>
          </cell>
          <cell r="N103">
            <v>12853</v>
          </cell>
          <cell r="P103">
            <v>938</v>
          </cell>
          <cell r="Q103">
            <v>0</v>
          </cell>
          <cell r="R103">
            <v>0</v>
          </cell>
          <cell r="S103">
            <v>0</v>
          </cell>
          <cell r="T103">
            <v>0</v>
          </cell>
          <cell r="U103">
            <v>938</v>
          </cell>
          <cell r="W103">
            <v>22830.400000000001</v>
          </cell>
          <cell r="AA103">
            <v>94</v>
          </cell>
          <cell r="AB103">
            <v>1</v>
          </cell>
          <cell r="AC103">
            <v>0</v>
          </cell>
          <cell r="AD103">
            <v>0</v>
          </cell>
          <cell r="AE103">
            <v>0</v>
          </cell>
          <cell r="AF103">
            <v>0</v>
          </cell>
          <cell r="AG103">
            <v>12853</v>
          </cell>
          <cell r="AH103">
            <v>0</v>
          </cell>
          <cell r="AI103">
            <v>0</v>
          </cell>
          <cell r="AJ103">
            <v>12853</v>
          </cell>
          <cell r="AK103">
            <v>0</v>
          </cell>
          <cell r="AL103">
            <v>938</v>
          </cell>
          <cell r="AM103">
            <v>13791</v>
          </cell>
          <cell r="AN103">
            <v>0</v>
          </cell>
          <cell r="AO103">
            <v>0</v>
          </cell>
          <cell r="AP103">
            <v>0</v>
          </cell>
          <cell r="AQ103">
            <v>0</v>
          </cell>
          <cell r="AR103">
            <v>13791</v>
          </cell>
          <cell r="AS103">
            <v>13790</v>
          </cell>
          <cell r="AT103">
            <v>94</v>
          </cell>
          <cell r="AU103">
            <v>0</v>
          </cell>
          <cell r="AV103">
            <v>0</v>
          </cell>
          <cell r="AW103">
            <v>0</v>
          </cell>
          <cell r="AX103">
            <v>0</v>
          </cell>
          <cell r="AY103">
            <v>0</v>
          </cell>
          <cell r="AZ103">
            <v>493357</v>
          </cell>
          <cell r="BI103">
            <v>0</v>
          </cell>
          <cell r="CA103">
            <v>94</v>
          </cell>
          <cell r="CB103">
            <v>94</v>
          </cell>
          <cell r="CC103" t="str">
            <v>FAIRHAVEN</v>
          </cell>
          <cell r="CD103">
            <v>12853</v>
          </cell>
          <cell r="CE103">
            <v>48511</v>
          </cell>
          <cell r="CF103">
            <v>0</v>
          </cell>
          <cell r="CG103">
            <v>0</v>
          </cell>
          <cell r="CH103">
            <v>21892.400000000001</v>
          </cell>
          <cell r="CI103">
            <v>0</v>
          </cell>
          <cell r="CJ103">
            <v>21892.400000000001</v>
          </cell>
          <cell r="CK103">
            <v>0</v>
          </cell>
          <cell r="DA103">
            <v>94</v>
          </cell>
          <cell r="DB103" t="str">
            <v>FAIRHAVEN</v>
          </cell>
          <cell r="DG103">
            <v>0</v>
          </cell>
          <cell r="DK103">
            <v>0</v>
          </cell>
          <cell r="DL103">
            <v>0</v>
          </cell>
          <cell r="DN103">
            <v>0</v>
          </cell>
          <cell r="DP103">
            <v>0</v>
          </cell>
          <cell r="DQ103">
            <v>0</v>
          </cell>
          <cell r="DR103">
            <v>0</v>
          </cell>
          <cell r="DT103">
            <v>0</v>
          </cell>
          <cell r="EC103">
            <v>-94</v>
          </cell>
        </row>
        <row r="104">
          <cell r="A104">
            <v>95</v>
          </cell>
          <cell r="B104">
            <v>95</v>
          </cell>
          <cell r="C104" t="str">
            <v>FALL RIVER</v>
          </cell>
          <cell r="D104">
            <v>1893</v>
          </cell>
          <cell r="E104">
            <v>25769634</v>
          </cell>
          <cell r="F104">
            <v>0</v>
          </cell>
          <cell r="G104">
            <v>1775634</v>
          </cell>
          <cell r="H104">
            <v>27545268</v>
          </cell>
          <cell r="J104">
            <v>1775634</v>
          </cell>
          <cell r="K104">
            <v>3199032.5275518075</v>
          </cell>
          <cell r="L104">
            <v>4974666.5275518075</v>
          </cell>
          <cell r="N104">
            <v>22570601.472448193</v>
          </cell>
          <cell r="P104">
            <v>1775634</v>
          </cell>
          <cell r="Q104">
            <v>0</v>
          </cell>
          <cell r="R104">
            <v>0</v>
          </cell>
          <cell r="S104">
            <v>0</v>
          </cell>
          <cell r="T104">
            <v>3199032.5275518075</v>
          </cell>
          <cell r="U104">
            <v>4974666.5275518075</v>
          </cell>
          <cell r="W104">
            <v>6798577.2000000002</v>
          </cell>
          <cell r="AA104">
            <v>95</v>
          </cell>
          <cell r="AB104">
            <v>1893</v>
          </cell>
          <cell r="AC104">
            <v>0</v>
          </cell>
          <cell r="AD104">
            <v>0</v>
          </cell>
          <cell r="AE104">
            <v>0</v>
          </cell>
          <cell r="AF104">
            <v>0</v>
          </cell>
          <cell r="AG104">
            <v>25769634</v>
          </cell>
          <cell r="AH104">
            <v>0</v>
          </cell>
          <cell r="AI104">
            <v>0</v>
          </cell>
          <cell r="AJ104">
            <v>25769634</v>
          </cell>
          <cell r="AK104">
            <v>0</v>
          </cell>
          <cell r="AL104">
            <v>1775634</v>
          </cell>
          <cell r="AM104">
            <v>27545268</v>
          </cell>
          <cell r="AN104">
            <v>0</v>
          </cell>
          <cell r="AO104">
            <v>0</v>
          </cell>
          <cell r="AP104">
            <v>0</v>
          </cell>
          <cell r="AQ104">
            <v>0</v>
          </cell>
          <cell r="AR104">
            <v>27545268</v>
          </cell>
          <cell r="AS104">
            <v>27316180.069999997</v>
          </cell>
          <cell r="AT104">
            <v>95</v>
          </cell>
          <cell r="AU104">
            <v>0</v>
          </cell>
          <cell r="AV104">
            <v>0</v>
          </cell>
          <cell r="AW104">
            <v>0</v>
          </cell>
          <cell r="AX104">
            <v>0</v>
          </cell>
          <cell r="AY104">
            <v>0</v>
          </cell>
          <cell r="AZ104">
            <v>493357</v>
          </cell>
          <cell r="BI104">
            <v>0</v>
          </cell>
          <cell r="CA104">
            <v>95</v>
          </cell>
          <cell r="CB104">
            <v>95</v>
          </cell>
          <cell r="CC104" t="str">
            <v>FALL RIVER</v>
          </cell>
          <cell r="CD104">
            <v>25769634</v>
          </cell>
          <cell r="CE104">
            <v>22570286</v>
          </cell>
          <cell r="CF104">
            <v>3199348</v>
          </cell>
          <cell r="CG104">
            <v>879909.6</v>
          </cell>
          <cell r="CH104">
            <v>943685.60000000009</v>
          </cell>
          <cell r="CI104">
            <v>0</v>
          </cell>
          <cell r="CJ104">
            <v>5022943.2</v>
          </cell>
          <cell r="CK104">
            <v>3199032.5275518075</v>
          </cell>
          <cell r="DA104">
            <v>95</v>
          </cell>
          <cell r="DB104" t="str">
            <v>FALL RIVER</v>
          </cell>
          <cell r="DG104">
            <v>0</v>
          </cell>
          <cell r="DK104">
            <v>0</v>
          </cell>
          <cell r="DL104">
            <v>0</v>
          </cell>
          <cell r="DN104">
            <v>0</v>
          </cell>
          <cell r="DP104">
            <v>3199348</v>
          </cell>
          <cell r="DQ104">
            <v>4974982</v>
          </cell>
          <cell r="DR104">
            <v>-1775634</v>
          </cell>
          <cell r="DT104">
            <v>0</v>
          </cell>
          <cell r="EC104">
            <v>-95</v>
          </cell>
        </row>
        <row r="105">
          <cell r="A105">
            <v>96</v>
          </cell>
          <cell r="B105">
            <v>96</v>
          </cell>
          <cell r="C105" t="str">
            <v>FALMOUTH</v>
          </cell>
          <cell r="D105">
            <v>123</v>
          </cell>
          <cell r="E105">
            <v>2327248</v>
          </cell>
          <cell r="F105">
            <v>0</v>
          </cell>
          <cell r="G105">
            <v>115374</v>
          </cell>
          <cell r="H105">
            <v>2442622</v>
          </cell>
          <cell r="J105">
            <v>115374</v>
          </cell>
          <cell r="K105">
            <v>350536.43186560657</v>
          </cell>
          <cell r="L105">
            <v>465910.43186560657</v>
          </cell>
          <cell r="N105">
            <v>1976711.5681343935</v>
          </cell>
          <cell r="P105">
            <v>115374</v>
          </cell>
          <cell r="Q105">
            <v>0</v>
          </cell>
          <cell r="R105">
            <v>0</v>
          </cell>
          <cell r="S105">
            <v>0</v>
          </cell>
          <cell r="T105">
            <v>350536.43186560657</v>
          </cell>
          <cell r="U105">
            <v>465910.43186560657</v>
          </cell>
          <cell r="W105">
            <v>673596.8</v>
          </cell>
          <cell r="AA105">
            <v>96</v>
          </cell>
          <cell r="AB105">
            <v>123</v>
          </cell>
          <cell r="AC105">
            <v>0</v>
          </cell>
          <cell r="AD105">
            <v>0</v>
          </cell>
          <cell r="AE105">
            <v>2</v>
          </cell>
          <cell r="AF105">
            <v>0</v>
          </cell>
          <cell r="AG105">
            <v>2327248</v>
          </cell>
          <cell r="AH105">
            <v>0</v>
          </cell>
          <cell r="AI105">
            <v>0</v>
          </cell>
          <cell r="AJ105">
            <v>2327248</v>
          </cell>
          <cell r="AK105">
            <v>0</v>
          </cell>
          <cell r="AL105">
            <v>115374</v>
          </cell>
          <cell r="AM105">
            <v>2442622</v>
          </cell>
          <cell r="AN105">
            <v>0</v>
          </cell>
          <cell r="AO105">
            <v>0</v>
          </cell>
          <cell r="AP105">
            <v>0</v>
          </cell>
          <cell r="AQ105">
            <v>0</v>
          </cell>
          <cell r="AR105">
            <v>2442622</v>
          </cell>
          <cell r="AS105">
            <v>2442265</v>
          </cell>
          <cell r="AT105">
            <v>96</v>
          </cell>
          <cell r="AU105">
            <v>0</v>
          </cell>
          <cell r="AV105">
            <v>0</v>
          </cell>
          <cell r="AW105">
            <v>0</v>
          </cell>
          <cell r="AX105">
            <v>0</v>
          </cell>
          <cell r="AY105">
            <v>0</v>
          </cell>
          <cell r="AZ105">
            <v>493357</v>
          </cell>
          <cell r="BI105">
            <v>0</v>
          </cell>
          <cell r="CA105">
            <v>96</v>
          </cell>
          <cell r="CB105">
            <v>96</v>
          </cell>
          <cell r="CC105" t="str">
            <v>FALMOUTH</v>
          </cell>
          <cell r="CD105">
            <v>2327248</v>
          </cell>
          <cell r="CE105">
            <v>1976677</v>
          </cell>
          <cell r="CF105">
            <v>350571</v>
          </cell>
          <cell r="CG105">
            <v>70878.599999999991</v>
          </cell>
          <cell r="CH105">
            <v>136773.20000000001</v>
          </cell>
          <cell r="CI105">
            <v>0</v>
          </cell>
          <cell r="CJ105">
            <v>558222.80000000005</v>
          </cell>
          <cell r="CK105">
            <v>350536.43186560657</v>
          </cell>
          <cell r="DA105">
            <v>96</v>
          </cell>
          <cell r="DB105" t="str">
            <v>FALMOUTH</v>
          </cell>
          <cell r="DG105">
            <v>0</v>
          </cell>
          <cell r="DK105">
            <v>0</v>
          </cell>
          <cell r="DL105">
            <v>0</v>
          </cell>
          <cell r="DN105">
            <v>0</v>
          </cell>
          <cell r="DP105">
            <v>350571</v>
          </cell>
          <cell r="DQ105">
            <v>465945</v>
          </cell>
          <cell r="DR105">
            <v>-115374</v>
          </cell>
          <cell r="DT105">
            <v>0</v>
          </cell>
          <cell r="EC105">
            <v>-96</v>
          </cell>
        </row>
        <row r="106">
          <cell r="A106">
            <v>97</v>
          </cell>
          <cell r="B106">
            <v>97</v>
          </cell>
          <cell r="C106" t="str">
            <v>FITCHBURG</v>
          </cell>
          <cell r="D106">
            <v>242</v>
          </cell>
          <cell r="E106">
            <v>3375076</v>
          </cell>
          <cell r="F106">
            <v>0</v>
          </cell>
          <cell r="G106">
            <v>226996</v>
          </cell>
          <cell r="H106">
            <v>3602072</v>
          </cell>
          <cell r="J106">
            <v>226996</v>
          </cell>
          <cell r="K106">
            <v>607988.04328657629</v>
          </cell>
          <cell r="L106">
            <v>834984.04328657629</v>
          </cell>
          <cell r="N106">
            <v>2767087.9567134236</v>
          </cell>
          <cell r="P106">
            <v>226996</v>
          </cell>
          <cell r="Q106">
            <v>0</v>
          </cell>
          <cell r="R106">
            <v>0</v>
          </cell>
          <cell r="S106">
            <v>0</v>
          </cell>
          <cell r="T106">
            <v>607988.04328657629</v>
          </cell>
          <cell r="U106">
            <v>834984.04328657629</v>
          </cell>
          <cell r="W106">
            <v>1078154.6000000001</v>
          </cell>
          <cell r="AA106">
            <v>97</v>
          </cell>
          <cell r="AB106">
            <v>242</v>
          </cell>
          <cell r="AC106">
            <v>0</v>
          </cell>
          <cell r="AD106">
            <v>0</v>
          </cell>
          <cell r="AE106">
            <v>0</v>
          </cell>
          <cell r="AF106">
            <v>0</v>
          </cell>
          <cell r="AG106">
            <v>3375076</v>
          </cell>
          <cell r="AH106">
            <v>0</v>
          </cell>
          <cell r="AI106">
            <v>0</v>
          </cell>
          <cell r="AJ106">
            <v>3375076</v>
          </cell>
          <cell r="AK106">
            <v>0</v>
          </cell>
          <cell r="AL106">
            <v>226996</v>
          </cell>
          <cell r="AM106">
            <v>3602072</v>
          </cell>
          <cell r="AN106">
            <v>0</v>
          </cell>
          <cell r="AO106">
            <v>0</v>
          </cell>
          <cell r="AP106">
            <v>0</v>
          </cell>
          <cell r="AQ106">
            <v>0</v>
          </cell>
          <cell r="AR106">
            <v>3602072</v>
          </cell>
          <cell r="AS106">
            <v>3585926.44</v>
          </cell>
          <cell r="AT106">
            <v>97</v>
          </cell>
          <cell r="AU106">
            <v>0</v>
          </cell>
          <cell r="AV106">
            <v>0</v>
          </cell>
          <cell r="AW106">
            <v>0</v>
          </cell>
          <cell r="AX106">
            <v>0</v>
          </cell>
          <cell r="AY106">
            <v>0</v>
          </cell>
          <cell r="AZ106">
            <v>493357</v>
          </cell>
          <cell r="BI106">
            <v>0</v>
          </cell>
          <cell r="CA106">
            <v>97</v>
          </cell>
          <cell r="CB106">
            <v>97</v>
          </cell>
          <cell r="CC106" t="str">
            <v>FITCHBURG</v>
          </cell>
          <cell r="CD106">
            <v>3375076</v>
          </cell>
          <cell r="CE106">
            <v>2767028</v>
          </cell>
          <cell r="CF106">
            <v>608048</v>
          </cell>
          <cell r="CG106">
            <v>137353.79999999999</v>
          </cell>
          <cell r="CH106">
            <v>105756.8</v>
          </cell>
          <cell r="CI106">
            <v>0</v>
          </cell>
          <cell r="CJ106">
            <v>851158.60000000009</v>
          </cell>
          <cell r="CK106">
            <v>607988.04328657629</v>
          </cell>
          <cell r="DA106">
            <v>97</v>
          </cell>
          <cell r="DB106" t="str">
            <v>FITCHBURG</v>
          </cell>
          <cell r="DG106">
            <v>0</v>
          </cell>
          <cell r="DK106">
            <v>0</v>
          </cell>
          <cell r="DL106">
            <v>0</v>
          </cell>
          <cell r="DN106">
            <v>0</v>
          </cell>
          <cell r="DP106">
            <v>608048</v>
          </cell>
          <cell r="DQ106">
            <v>835044</v>
          </cell>
          <cell r="DR106">
            <v>-226996</v>
          </cell>
          <cell r="DT106">
            <v>0</v>
          </cell>
          <cell r="EC106">
            <v>-97</v>
          </cell>
        </row>
        <row r="107">
          <cell r="A107">
            <v>98</v>
          </cell>
          <cell r="B107">
            <v>98</v>
          </cell>
          <cell r="C107" t="str">
            <v>FLORIDA</v>
          </cell>
          <cell r="D107">
            <v>1</v>
          </cell>
          <cell r="E107">
            <v>26614</v>
          </cell>
          <cell r="F107">
            <v>0</v>
          </cell>
          <cell r="G107">
            <v>938</v>
          </cell>
          <cell r="H107">
            <v>27552</v>
          </cell>
          <cell r="J107">
            <v>938</v>
          </cell>
          <cell r="K107">
            <v>607.9400480196274</v>
          </cell>
          <cell r="L107">
            <v>1545.9400480196273</v>
          </cell>
          <cell r="N107">
            <v>26006.059951980373</v>
          </cell>
          <cell r="P107">
            <v>938</v>
          </cell>
          <cell r="Q107">
            <v>0</v>
          </cell>
          <cell r="R107">
            <v>0</v>
          </cell>
          <cell r="S107">
            <v>0</v>
          </cell>
          <cell r="T107">
            <v>607.9400480196274</v>
          </cell>
          <cell r="U107">
            <v>1545.9400480196273</v>
          </cell>
          <cell r="W107">
            <v>19967.2</v>
          </cell>
          <cell r="AA107">
            <v>98</v>
          </cell>
          <cell r="AB107">
            <v>1</v>
          </cell>
          <cell r="AC107">
            <v>0</v>
          </cell>
          <cell r="AD107">
            <v>0</v>
          </cell>
          <cell r="AE107">
            <v>0</v>
          </cell>
          <cell r="AF107">
            <v>0</v>
          </cell>
          <cell r="AG107">
            <v>26614</v>
          </cell>
          <cell r="AH107">
            <v>0</v>
          </cell>
          <cell r="AI107">
            <v>0</v>
          </cell>
          <cell r="AJ107">
            <v>26614</v>
          </cell>
          <cell r="AK107">
            <v>0</v>
          </cell>
          <cell r="AL107">
            <v>938</v>
          </cell>
          <cell r="AM107">
            <v>27552</v>
          </cell>
          <cell r="AN107">
            <v>0</v>
          </cell>
          <cell r="AO107">
            <v>0</v>
          </cell>
          <cell r="AP107">
            <v>0</v>
          </cell>
          <cell r="AQ107">
            <v>0</v>
          </cell>
          <cell r="AR107">
            <v>27552</v>
          </cell>
          <cell r="AS107">
            <v>27470</v>
          </cell>
          <cell r="AT107">
            <v>98</v>
          </cell>
          <cell r="AU107">
            <v>0</v>
          </cell>
          <cell r="AV107">
            <v>0</v>
          </cell>
          <cell r="AW107">
            <v>0</v>
          </cell>
          <cell r="AX107">
            <v>0</v>
          </cell>
          <cell r="AY107">
            <v>0</v>
          </cell>
          <cell r="AZ107">
            <v>493357</v>
          </cell>
          <cell r="BI107">
            <v>0</v>
          </cell>
          <cell r="CA107">
            <v>98</v>
          </cell>
          <cell r="CB107">
            <v>98</v>
          </cell>
          <cell r="CC107" t="str">
            <v>FLORIDA</v>
          </cell>
          <cell r="CD107">
            <v>26614</v>
          </cell>
          <cell r="CE107">
            <v>26006</v>
          </cell>
          <cell r="CF107">
            <v>608</v>
          </cell>
          <cell r="CG107">
            <v>0</v>
          </cell>
          <cell r="CH107">
            <v>18421.2</v>
          </cell>
          <cell r="CI107">
            <v>0</v>
          </cell>
          <cell r="CJ107">
            <v>19029.2</v>
          </cell>
          <cell r="CK107">
            <v>607.9400480196274</v>
          </cell>
          <cell r="DA107">
            <v>98</v>
          </cell>
          <cell r="DB107" t="str">
            <v>FLORIDA</v>
          </cell>
          <cell r="DG107">
            <v>0</v>
          </cell>
          <cell r="DK107">
            <v>0</v>
          </cell>
          <cell r="DL107">
            <v>0</v>
          </cell>
          <cell r="DN107">
            <v>0</v>
          </cell>
          <cell r="DP107">
            <v>608</v>
          </cell>
          <cell r="DQ107">
            <v>1546</v>
          </cell>
          <cell r="DR107">
            <v>-938</v>
          </cell>
          <cell r="DT107">
            <v>0</v>
          </cell>
          <cell r="EC107">
            <v>-98</v>
          </cell>
        </row>
        <row r="108">
          <cell r="A108">
            <v>99</v>
          </cell>
          <cell r="B108">
            <v>99</v>
          </cell>
          <cell r="C108" t="str">
            <v>FOXBOROUGH</v>
          </cell>
          <cell r="D108">
            <v>117</v>
          </cell>
          <cell r="E108">
            <v>2070549</v>
          </cell>
          <cell r="F108">
            <v>0</v>
          </cell>
          <cell r="G108">
            <v>109746</v>
          </cell>
          <cell r="H108">
            <v>2180295</v>
          </cell>
          <cell r="J108">
            <v>109746</v>
          </cell>
          <cell r="K108">
            <v>136292.55951540021</v>
          </cell>
          <cell r="L108">
            <v>246038.55951540021</v>
          </cell>
          <cell r="N108">
            <v>1934256.4404845997</v>
          </cell>
          <cell r="P108">
            <v>109746</v>
          </cell>
          <cell r="Q108">
            <v>0</v>
          </cell>
          <cell r="R108">
            <v>0</v>
          </cell>
          <cell r="S108">
            <v>0</v>
          </cell>
          <cell r="T108">
            <v>136292.55951540021</v>
          </cell>
          <cell r="U108">
            <v>246038.55951540021</v>
          </cell>
          <cell r="W108">
            <v>311682.40000000002</v>
          </cell>
          <cell r="AA108">
            <v>99</v>
          </cell>
          <cell r="AB108">
            <v>117</v>
          </cell>
          <cell r="AC108">
            <v>0</v>
          </cell>
          <cell r="AD108">
            <v>0</v>
          </cell>
          <cell r="AE108">
            <v>0</v>
          </cell>
          <cell r="AF108">
            <v>0</v>
          </cell>
          <cell r="AG108">
            <v>2070549</v>
          </cell>
          <cell r="AH108">
            <v>0</v>
          </cell>
          <cell r="AI108">
            <v>0</v>
          </cell>
          <cell r="AJ108">
            <v>2070549</v>
          </cell>
          <cell r="AK108">
            <v>0</v>
          </cell>
          <cell r="AL108">
            <v>109746</v>
          </cell>
          <cell r="AM108">
            <v>2180295</v>
          </cell>
          <cell r="AN108">
            <v>0</v>
          </cell>
          <cell r="AO108">
            <v>0</v>
          </cell>
          <cell r="AP108">
            <v>0</v>
          </cell>
          <cell r="AQ108">
            <v>0</v>
          </cell>
          <cell r="AR108">
            <v>2180295</v>
          </cell>
          <cell r="AS108">
            <v>2180295</v>
          </cell>
          <cell r="AT108">
            <v>99</v>
          </cell>
          <cell r="AU108">
            <v>0</v>
          </cell>
          <cell r="AV108">
            <v>0</v>
          </cell>
          <cell r="AW108">
            <v>0</v>
          </cell>
          <cell r="AX108">
            <v>0</v>
          </cell>
          <cell r="AY108">
            <v>0</v>
          </cell>
          <cell r="AZ108">
            <v>493357</v>
          </cell>
          <cell r="BI108">
            <v>0</v>
          </cell>
          <cell r="CA108">
            <v>99</v>
          </cell>
          <cell r="CB108">
            <v>99</v>
          </cell>
          <cell r="CC108" t="str">
            <v>FOXBOROUGH</v>
          </cell>
          <cell r="CD108">
            <v>2070549</v>
          </cell>
          <cell r="CE108">
            <v>1934243</v>
          </cell>
          <cell r="CF108">
            <v>136306</v>
          </cell>
          <cell r="CG108">
            <v>47958</v>
          </cell>
          <cell r="CH108">
            <v>17672.400000000001</v>
          </cell>
          <cell r="CI108">
            <v>0</v>
          </cell>
          <cell r="CJ108">
            <v>201936.4</v>
          </cell>
          <cell r="CK108">
            <v>136292.55951540021</v>
          </cell>
          <cell r="DA108">
            <v>99</v>
          </cell>
          <cell r="DB108" t="str">
            <v>FOXBOROUGH</v>
          </cell>
          <cell r="DG108">
            <v>0</v>
          </cell>
          <cell r="DK108">
            <v>0</v>
          </cell>
          <cell r="DL108">
            <v>0</v>
          </cell>
          <cell r="DN108">
            <v>0</v>
          </cell>
          <cell r="DP108">
            <v>136306</v>
          </cell>
          <cell r="DQ108">
            <v>246052</v>
          </cell>
          <cell r="DR108">
            <v>-109746</v>
          </cell>
          <cell r="DT108">
            <v>0</v>
          </cell>
          <cell r="EC108">
            <v>-99</v>
          </cell>
        </row>
        <row r="109">
          <cell r="A109">
            <v>100</v>
          </cell>
          <cell r="B109">
            <v>100</v>
          </cell>
          <cell r="C109" t="str">
            <v>FRAMINGHAM</v>
          </cell>
          <cell r="D109">
            <v>365</v>
          </cell>
          <cell r="E109">
            <v>5910232</v>
          </cell>
          <cell r="F109">
            <v>0</v>
          </cell>
          <cell r="G109">
            <v>342370</v>
          </cell>
          <cell r="H109">
            <v>6252602</v>
          </cell>
          <cell r="J109">
            <v>342370</v>
          </cell>
          <cell r="K109">
            <v>297860.62648777437</v>
          </cell>
          <cell r="L109">
            <v>640230.62648777431</v>
          </cell>
          <cell r="N109">
            <v>5612371.3735122252</v>
          </cell>
          <cell r="P109">
            <v>342370</v>
          </cell>
          <cell r="Q109">
            <v>0</v>
          </cell>
          <cell r="R109">
            <v>0</v>
          </cell>
          <cell r="S109">
            <v>0</v>
          </cell>
          <cell r="T109">
            <v>297860.62648777437</v>
          </cell>
          <cell r="U109">
            <v>640230.62648777431</v>
          </cell>
          <cell r="W109">
            <v>913018.6</v>
          </cell>
          <cell r="AA109">
            <v>100</v>
          </cell>
          <cell r="AB109">
            <v>365</v>
          </cell>
          <cell r="AC109">
            <v>0</v>
          </cell>
          <cell r="AD109">
            <v>0</v>
          </cell>
          <cell r="AE109">
            <v>1</v>
          </cell>
          <cell r="AF109">
            <v>0</v>
          </cell>
          <cell r="AG109">
            <v>5910232</v>
          </cell>
          <cell r="AH109">
            <v>0</v>
          </cell>
          <cell r="AI109">
            <v>0</v>
          </cell>
          <cell r="AJ109">
            <v>5910232</v>
          </cell>
          <cell r="AK109">
            <v>0</v>
          </cell>
          <cell r="AL109">
            <v>342370</v>
          </cell>
          <cell r="AM109">
            <v>6252602</v>
          </cell>
          <cell r="AN109">
            <v>0</v>
          </cell>
          <cell r="AO109">
            <v>0</v>
          </cell>
          <cell r="AP109">
            <v>0</v>
          </cell>
          <cell r="AQ109">
            <v>0</v>
          </cell>
          <cell r="AR109">
            <v>6252602</v>
          </cell>
          <cell r="AS109">
            <v>6171746.5170821603</v>
          </cell>
          <cell r="AT109">
            <v>100</v>
          </cell>
          <cell r="AU109">
            <v>0</v>
          </cell>
          <cell r="AV109">
            <v>0</v>
          </cell>
          <cell r="AW109">
            <v>0</v>
          </cell>
          <cell r="AX109">
            <v>0</v>
          </cell>
          <cell r="AY109">
            <v>0</v>
          </cell>
          <cell r="AZ109">
            <v>493357</v>
          </cell>
          <cell r="BI109">
            <v>0</v>
          </cell>
          <cell r="CA109">
            <v>100</v>
          </cell>
          <cell r="CB109">
            <v>100</v>
          </cell>
          <cell r="CC109" t="str">
            <v>FRAMINGHAM</v>
          </cell>
          <cell r="CD109">
            <v>5910232</v>
          </cell>
          <cell r="CE109">
            <v>5612342</v>
          </cell>
          <cell r="CF109">
            <v>297890</v>
          </cell>
          <cell r="CG109">
            <v>172554.6</v>
          </cell>
          <cell r="CH109">
            <v>100204</v>
          </cell>
          <cell r="CI109">
            <v>0</v>
          </cell>
          <cell r="CJ109">
            <v>570648.6</v>
          </cell>
          <cell r="CK109">
            <v>297860.62648777437</v>
          </cell>
          <cell r="DA109">
            <v>100</v>
          </cell>
          <cell r="DB109" t="str">
            <v>FRAMINGHAM</v>
          </cell>
          <cell r="DG109">
            <v>0</v>
          </cell>
          <cell r="DK109">
            <v>0</v>
          </cell>
          <cell r="DL109">
            <v>0</v>
          </cell>
          <cell r="DN109">
            <v>0</v>
          </cell>
          <cell r="DP109">
            <v>297890</v>
          </cell>
          <cell r="DQ109">
            <v>640260</v>
          </cell>
          <cell r="DR109">
            <v>-342370</v>
          </cell>
          <cell r="DT109">
            <v>0</v>
          </cell>
          <cell r="EC109">
            <v>-100</v>
          </cell>
        </row>
        <row r="110">
          <cell r="A110">
            <v>101</v>
          </cell>
          <cell r="B110">
            <v>101</v>
          </cell>
          <cell r="C110" t="str">
            <v>FRANKLIN</v>
          </cell>
          <cell r="D110">
            <v>358</v>
          </cell>
          <cell r="E110">
            <v>4689954</v>
          </cell>
          <cell r="F110">
            <v>0</v>
          </cell>
          <cell r="G110">
            <v>335804</v>
          </cell>
          <cell r="H110">
            <v>5025758</v>
          </cell>
          <cell r="J110">
            <v>335804</v>
          </cell>
          <cell r="K110">
            <v>29599.081087955608</v>
          </cell>
          <cell r="L110">
            <v>365403.08108795562</v>
          </cell>
          <cell r="N110">
            <v>4660354.9189120447</v>
          </cell>
          <cell r="P110">
            <v>335804</v>
          </cell>
          <cell r="Q110">
            <v>0</v>
          </cell>
          <cell r="R110">
            <v>0</v>
          </cell>
          <cell r="S110">
            <v>0</v>
          </cell>
          <cell r="T110">
            <v>29599.081087955608</v>
          </cell>
          <cell r="U110">
            <v>365403.08108795562</v>
          </cell>
          <cell r="W110">
            <v>802715.60000000009</v>
          </cell>
          <cell r="AA110">
            <v>101</v>
          </cell>
          <cell r="AB110">
            <v>358</v>
          </cell>
          <cell r="AC110">
            <v>0</v>
          </cell>
          <cell r="AD110">
            <v>0</v>
          </cell>
          <cell r="AE110">
            <v>0</v>
          </cell>
          <cell r="AF110">
            <v>0</v>
          </cell>
          <cell r="AG110">
            <v>4689954</v>
          </cell>
          <cell r="AH110">
            <v>0</v>
          </cell>
          <cell r="AI110">
            <v>0</v>
          </cell>
          <cell r="AJ110">
            <v>4689954</v>
          </cell>
          <cell r="AK110">
            <v>0</v>
          </cell>
          <cell r="AL110">
            <v>335804</v>
          </cell>
          <cell r="AM110">
            <v>5025758</v>
          </cell>
          <cell r="AN110">
            <v>0</v>
          </cell>
          <cell r="AO110">
            <v>0</v>
          </cell>
          <cell r="AP110">
            <v>0</v>
          </cell>
          <cell r="AQ110">
            <v>0</v>
          </cell>
          <cell r="AR110">
            <v>5025758</v>
          </cell>
          <cell r="AS110">
            <v>5008804.0477489289</v>
          </cell>
          <cell r="AT110">
            <v>101</v>
          </cell>
          <cell r="AU110">
            <v>0</v>
          </cell>
          <cell r="AV110">
            <v>0</v>
          </cell>
          <cell r="AW110">
            <v>0</v>
          </cell>
          <cell r="AX110">
            <v>0</v>
          </cell>
          <cell r="AY110">
            <v>0</v>
          </cell>
          <cell r="AZ110">
            <v>493357</v>
          </cell>
          <cell r="BI110">
            <v>0</v>
          </cell>
          <cell r="CA110">
            <v>101</v>
          </cell>
          <cell r="CB110">
            <v>101</v>
          </cell>
          <cell r="CC110" t="str">
            <v>FRANKLIN</v>
          </cell>
          <cell r="CD110">
            <v>4689954</v>
          </cell>
          <cell r="CE110">
            <v>4660352</v>
          </cell>
          <cell r="CF110">
            <v>29602</v>
          </cell>
          <cell r="CG110">
            <v>113467.2</v>
          </cell>
          <cell r="CH110">
            <v>323842.40000000002</v>
          </cell>
          <cell r="CI110">
            <v>0</v>
          </cell>
          <cell r="CJ110">
            <v>466911.60000000003</v>
          </cell>
          <cell r="CK110">
            <v>29599.081087955608</v>
          </cell>
          <cell r="DA110">
            <v>101</v>
          </cell>
          <cell r="DB110" t="str">
            <v>FRANKLIN</v>
          </cell>
          <cell r="DG110">
            <v>0</v>
          </cell>
          <cell r="DK110">
            <v>0</v>
          </cell>
          <cell r="DL110">
            <v>0</v>
          </cell>
          <cell r="DN110">
            <v>0</v>
          </cell>
          <cell r="DP110">
            <v>29602</v>
          </cell>
          <cell r="DQ110">
            <v>365406</v>
          </cell>
          <cell r="DR110">
            <v>-335804</v>
          </cell>
          <cell r="DT110">
            <v>0</v>
          </cell>
          <cell r="EC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T111">
            <v>102</v>
          </cell>
          <cell r="AU111">
            <v>0</v>
          </cell>
          <cell r="AV111">
            <v>0</v>
          </cell>
          <cell r="AW111">
            <v>0</v>
          </cell>
          <cell r="AX111">
            <v>0</v>
          </cell>
          <cell r="AY111">
            <v>0</v>
          </cell>
          <cell r="AZ111">
            <v>493357</v>
          </cell>
          <cell r="BI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cell r="EB111" t="str">
            <v>fy12</v>
          </cell>
          <cell r="EC111">
            <v>-102</v>
          </cell>
        </row>
        <row r="112">
          <cell r="A112">
            <v>103</v>
          </cell>
          <cell r="B112">
            <v>103</v>
          </cell>
          <cell r="C112" t="str">
            <v>GARDNER</v>
          </cell>
          <cell r="D112">
            <v>33</v>
          </cell>
          <cell r="E112">
            <v>463581</v>
          </cell>
          <cell r="F112">
            <v>0</v>
          </cell>
          <cell r="G112">
            <v>30954</v>
          </cell>
          <cell r="H112">
            <v>494535</v>
          </cell>
          <cell r="J112">
            <v>30954</v>
          </cell>
          <cell r="K112">
            <v>89256.198004065853</v>
          </cell>
          <cell r="L112">
            <v>120210.19800406585</v>
          </cell>
          <cell r="N112">
            <v>374324.80199593416</v>
          </cell>
          <cell r="P112">
            <v>30954</v>
          </cell>
          <cell r="Q112">
            <v>0</v>
          </cell>
          <cell r="R112">
            <v>0</v>
          </cell>
          <cell r="S112">
            <v>0</v>
          </cell>
          <cell r="T112">
            <v>89256.198004065853</v>
          </cell>
          <cell r="U112">
            <v>120210.19800406585</v>
          </cell>
          <cell r="W112">
            <v>192430.4</v>
          </cell>
          <cell r="AA112">
            <v>103</v>
          </cell>
          <cell r="AB112">
            <v>33</v>
          </cell>
          <cell r="AC112">
            <v>0</v>
          </cell>
          <cell r="AD112">
            <v>0</v>
          </cell>
          <cell r="AE112">
            <v>0</v>
          </cell>
          <cell r="AF112">
            <v>0</v>
          </cell>
          <cell r="AG112">
            <v>463581</v>
          </cell>
          <cell r="AH112">
            <v>0</v>
          </cell>
          <cell r="AI112">
            <v>0</v>
          </cell>
          <cell r="AJ112">
            <v>463581</v>
          </cell>
          <cell r="AK112">
            <v>0</v>
          </cell>
          <cell r="AL112">
            <v>30954</v>
          </cell>
          <cell r="AM112">
            <v>494535</v>
          </cell>
          <cell r="AN112">
            <v>0</v>
          </cell>
          <cell r="AO112">
            <v>0</v>
          </cell>
          <cell r="AP112">
            <v>0</v>
          </cell>
          <cell r="AQ112">
            <v>0</v>
          </cell>
          <cell r="AR112">
            <v>494535</v>
          </cell>
          <cell r="AS112">
            <v>488652.42</v>
          </cell>
          <cell r="AT112">
            <v>103</v>
          </cell>
          <cell r="AU112">
            <v>0</v>
          </cell>
          <cell r="AV112">
            <v>0</v>
          </cell>
          <cell r="AW112">
            <v>0</v>
          </cell>
          <cell r="AX112">
            <v>0</v>
          </cell>
          <cell r="AY112">
            <v>0</v>
          </cell>
          <cell r="AZ112">
            <v>493357</v>
          </cell>
          <cell r="BI112">
            <v>0</v>
          </cell>
          <cell r="CA112">
            <v>103</v>
          </cell>
          <cell r="CB112">
            <v>103</v>
          </cell>
          <cell r="CC112" t="str">
            <v>GARDNER</v>
          </cell>
          <cell r="CD112">
            <v>463581</v>
          </cell>
          <cell r="CE112">
            <v>374316</v>
          </cell>
          <cell r="CF112">
            <v>89265</v>
          </cell>
          <cell r="CG112">
            <v>39659.4</v>
          </cell>
          <cell r="CH112">
            <v>32552</v>
          </cell>
          <cell r="CI112">
            <v>0</v>
          </cell>
          <cell r="CJ112">
            <v>161476.4</v>
          </cell>
          <cell r="CK112">
            <v>89256.198004065853</v>
          </cell>
          <cell r="DA112">
            <v>103</v>
          </cell>
          <cell r="DB112" t="str">
            <v>GARDNER</v>
          </cell>
          <cell r="DG112">
            <v>0</v>
          </cell>
          <cell r="DK112">
            <v>0</v>
          </cell>
          <cell r="DL112">
            <v>0</v>
          </cell>
          <cell r="DN112">
            <v>0</v>
          </cell>
          <cell r="DP112">
            <v>89265</v>
          </cell>
          <cell r="DQ112">
            <v>120219</v>
          </cell>
          <cell r="DR112">
            <v>-30954</v>
          </cell>
          <cell r="DT112">
            <v>0</v>
          </cell>
          <cell r="EC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T113">
            <v>104</v>
          </cell>
          <cell r="AU113">
            <v>0</v>
          </cell>
          <cell r="AV113">
            <v>0</v>
          </cell>
          <cell r="AW113">
            <v>0</v>
          </cell>
          <cell r="AX113">
            <v>0</v>
          </cell>
          <cell r="AY113">
            <v>0</v>
          </cell>
          <cell r="AZ113">
            <v>493357</v>
          </cell>
          <cell r="BI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cell r="EC113">
            <v>-104</v>
          </cell>
        </row>
        <row r="114">
          <cell r="A114">
            <v>105</v>
          </cell>
          <cell r="B114">
            <v>105</v>
          </cell>
          <cell r="C114" t="str">
            <v>GEORGETOWN</v>
          </cell>
          <cell r="D114">
            <v>3</v>
          </cell>
          <cell r="E114">
            <v>40218</v>
          </cell>
          <cell r="F114">
            <v>0</v>
          </cell>
          <cell r="G114">
            <v>2814</v>
          </cell>
          <cell r="H114">
            <v>43032</v>
          </cell>
          <cell r="J114">
            <v>2814</v>
          </cell>
          <cell r="K114">
            <v>5508.4567837831037</v>
          </cell>
          <cell r="L114">
            <v>8322.4567837831037</v>
          </cell>
          <cell r="N114">
            <v>34709.543216216895</v>
          </cell>
          <cell r="P114">
            <v>2814</v>
          </cell>
          <cell r="Q114">
            <v>0</v>
          </cell>
          <cell r="R114">
            <v>0</v>
          </cell>
          <cell r="S114">
            <v>0</v>
          </cell>
          <cell r="T114">
            <v>5508.4567837831037</v>
          </cell>
          <cell r="U114">
            <v>8322.4567837831037</v>
          </cell>
          <cell r="W114">
            <v>8323</v>
          </cell>
          <cell r="AA114">
            <v>105</v>
          </cell>
          <cell r="AB114">
            <v>3</v>
          </cell>
          <cell r="AC114">
            <v>0</v>
          </cell>
          <cell r="AD114">
            <v>0</v>
          </cell>
          <cell r="AE114">
            <v>0</v>
          </cell>
          <cell r="AF114">
            <v>0</v>
          </cell>
          <cell r="AG114">
            <v>40218</v>
          </cell>
          <cell r="AH114">
            <v>0</v>
          </cell>
          <cell r="AI114">
            <v>0</v>
          </cell>
          <cell r="AJ114">
            <v>40218</v>
          </cell>
          <cell r="AK114">
            <v>0</v>
          </cell>
          <cell r="AL114">
            <v>2814</v>
          </cell>
          <cell r="AM114">
            <v>43032</v>
          </cell>
          <cell r="AN114">
            <v>0</v>
          </cell>
          <cell r="AO114">
            <v>0</v>
          </cell>
          <cell r="AP114">
            <v>0</v>
          </cell>
          <cell r="AQ114">
            <v>0</v>
          </cell>
          <cell r="AR114">
            <v>43032</v>
          </cell>
          <cell r="AS114">
            <v>42880.53</v>
          </cell>
          <cell r="AT114">
            <v>105</v>
          </cell>
          <cell r="AU114">
            <v>0</v>
          </cell>
          <cell r="AV114">
            <v>0</v>
          </cell>
          <cell r="AW114">
            <v>0</v>
          </cell>
          <cell r="AX114">
            <v>0</v>
          </cell>
          <cell r="AY114">
            <v>0</v>
          </cell>
          <cell r="AZ114">
            <v>493357</v>
          </cell>
          <cell r="BI114">
            <v>0</v>
          </cell>
          <cell r="CA114">
            <v>105</v>
          </cell>
          <cell r="CB114">
            <v>105</v>
          </cell>
          <cell r="CC114" t="str">
            <v>GEORGETOWN</v>
          </cell>
          <cell r="CD114">
            <v>40218</v>
          </cell>
          <cell r="CE114">
            <v>34709</v>
          </cell>
          <cell r="CF114">
            <v>5509</v>
          </cell>
          <cell r="CG114">
            <v>0</v>
          </cell>
          <cell r="CH114">
            <v>0</v>
          </cell>
          <cell r="CI114">
            <v>0</v>
          </cell>
          <cell r="CJ114">
            <v>5509</v>
          </cell>
          <cell r="CK114">
            <v>5508.4567837831037</v>
          </cell>
          <cell r="DA114">
            <v>105</v>
          </cell>
          <cell r="DB114" t="str">
            <v>GEORGETOWN</v>
          </cell>
          <cell r="DG114">
            <v>0</v>
          </cell>
          <cell r="DK114">
            <v>0</v>
          </cell>
          <cell r="DL114">
            <v>0</v>
          </cell>
          <cell r="DN114">
            <v>0</v>
          </cell>
          <cell r="DP114">
            <v>5509</v>
          </cell>
          <cell r="DQ114">
            <v>8323</v>
          </cell>
          <cell r="DR114">
            <v>-2814</v>
          </cell>
          <cell r="DT114">
            <v>0</v>
          </cell>
          <cell r="EC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T115">
            <v>106</v>
          </cell>
          <cell r="AU115">
            <v>0</v>
          </cell>
          <cell r="AV115">
            <v>0</v>
          </cell>
          <cell r="AW115">
            <v>0</v>
          </cell>
          <cell r="AX115">
            <v>0</v>
          </cell>
          <cell r="AY115">
            <v>0</v>
          </cell>
          <cell r="AZ115">
            <v>493357</v>
          </cell>
          <cell r="BI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cell r="EC115">
            <v>-106</v>
          </cell>
        </row>
        <row r="116">
          <cell r="A116">
            <v>107</v>
          </cell>
          <cell r="B116">
            <v>107</v>
          </cell>
          <cell r="C116" t="str">
            <v>GLOUCESTER</v>
          </cell>
          <cell r="D116">
            <v>2</v>
          </cell>
          <cell r="E116">
            <v>27590</v>
          </cell>
          <cell r="F116">
            <v>0</v>
          </cell>
          <cell r="G116">
            <v>1876</v>
          </cell>
          <cell r="H116">
            <v>29466</v>
          </cell>
          <cell r="J116">
            <v>1876</v>
          </cell>
          <cell r="K116">
            <v>0</v>
          </cell>
          <cell r="L116">
            <v>1876</v>
          </cell>
          <cell r="N116">
            <v>27590</v>
          </cell>
          <cell r="P116">
            <v>1876</v>
          </cell>
          <cell r="Q116">
            <v>0</v>
          </cell>
          <cell r="R116">
            <v>0</v>
          </cell>
          <cell r="S116">
            <v>0</v>
          </cell>
          <cell r="T116">
            <v>0</v>
          </cell>
          <cell r="U116">
            <v>1876</v>
          </cell>
          <cell r="W116">
            <v>22918.6</v>
          </cell>
          <cell r="AA116">
            <v>107</v>
          </cell>
          <cell r="AB116">
            <v>2</v>
          </cell>
          <cell r="AC116">
            <v>0</v>
          </cell>
          <cell r="AD116">
            <v>0</v>
          </cell>
          <cell r="AE116">
            <v>1</v>
          </cell>
          <cell r="AF116">
            <v>0</v>
          </cell>
          <cell r="AG116">
            <v>27590</v>
          </cell>
          <cell r="AH116">
            <v>0</v>
          </cell>
          <cell r="AI116">
            <v>0</v>
          </cell>
          <cell r="AJ116">
            <v>27590</v>
          </cell>
          <cell r="AK116">
            <v>0</v>
          </cell>
          <cell r="AL116">
            <v>1876</v>
          </cell>
          <cell r="AM116">
            <v>29466</v>
          </cell>
          <cell r="AN116">
            <v>0</v>
          </cell>
          <cell r="AO116">
            <v>0</v>
          </cell>
          <cell r="AP116">
            <v>0</v>
          </cell>
          <cell r="AQ116">
            <v>0</v>
          </cell>
          <cell r="AR116">
            <v>29466</v>
          </cell>
          <cell r="AS116">
            <v>28983.4</v>
          </cell>
          <cell r="AT116">
            <v>107</v>
          </cell>
          <cell r="AU116">
            <v>0</v>
          </cell>
          <cell r="AV116">
            <v>0</v>
          </cell>
          <cell r="AW116">
            <v>0</v>
          </cell>
          <cell r="AX116">
            <v>0</v>
          </cell>
          <cell r="AY116">
            <v>0</v>
          </cell>
          <cell r="AZ116">
            <v>493357</v>
          </cell>
          <cell r="BI116">
            <v>0</v>
          </cell>
          <cell r="CA116">
            <v>107</v>
          </cell>
          <cell r="CB116">
            <v>107</v>
          </cell>
          <cell r="CC116" t="str">
            <v>GLOUCESTER</v>
          </cell>
          <cell r="CD116">
            <v>27590</v>
          </cell>
          <cell r="CE116">
            <v>39692</v>
          </cell>
          <cell r="CF116">
            <v>0</v>
          </cell>
          <cell r="CG116">
            <v>15497.4</v>
          </cell>
          <cell r="CH116">
            <v>5545.2000000000007</v>
          </cell>
          <cell r="CI116">
            <v>0</v>
          </cell>
          <cell r="CJ116">
            <v>21042.6</v>
          </cell>
          <cell r="CK116">
            <v>0</v>
          </cell>
          <cell r="DA116">
            <v>107</v>
          </cell>
          <cell r="DB116" t="str">
            <v>GLOUCESTER</v>
          </cell>
          <cell r="DG116">
            <v>0</v>
          </cell>
          <cell r="DK116">
            <v>0</v>
          </cell>
          <cell r="DL116">
            <v>0</v>
          </cell>
          <cell r="DN116">
            <v>0</v>
          </cell>
          <cell r="DP116">
            <v>0</v>
          </cell>
          <cell r="DQ116">
            <v>0</v>
          </cell>
          <cell r="DR116">
            <v>0</v>
          </cell>
          <cell r="DT116">
            <v>0</v>
          </cell>
          <cell r="EC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T117">
            <v>108</v>
          </cell>
          <cell r="AU117">
            <v>0</v>
          </cell>
          <cell r="AV117">
            <v>0</v>
          </cell>
          <cell r="AW117">
            <v>0</v>
          </cell>
          <cell r="AX117">
            <v>0</v>
          </cell>
          <cell r="AY117">
            <v>0</v>
          </cell>
          <cell r="AZ117">
            <v>493357</v>
          </cell>
          <cell r="BI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cell r="EC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T118">
            <v>109</v>
          </cell>
          <cell r="AU118">
            <v>0</v>
          </cell>
          <cell r="AV118">
            <v>0</v>
          </cell>
          <cell r="AW118">
            <v>0</v>
          </cell>
          <cell r="AX118">
            <v>0</v>
          </cell>
          <cell r="AY118">
            <v>0</v>
          </cell>
          <cell r="AZ118">
            <v>493357</v>
          </cell>
          <cell r="BI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cell r="EC118">
            <v>-109</v>
          </cell>
        </row>
        <row r="119">
          <cell r="A119">
            <v>110</v>
          </cell>
          <cell r="B119">
            <v>110</v>
          </cell>
          <cell r="C119" t="str">
            <v>GRAFTON</v>
          </cell>
          <cell r="D119">
            <v>17</v>
          </cell>
          <cell r="E119">
            <v>233563</v>
          </cell>
          <cell r="F119">
            <v>0</v>
          </cell>
          <cell r="G119">
            <v>15946</v>
          </cell>
          <cell r="H119">
            <v>249509</v>
          </cell>
          <cell r="J119">
            <v>15946</v>
          </cell>
          <cell r="K119">
            <v>0</v>
          </cell>
          <cell r="L119">
            <v>15946</v>
          </cell>
          <cell r="N119">
            <v>233563</v>
          </cell>
          <cell r="P119">
            <v>15946</v>
          </cell>
          <cell r="Q119">
            <v>0</v>
          </cell>
          <cell r="R119">
            <v>0</v>
          </cell>
          <cell r="S119">
            <v>0</v>
          </cell>
          <cell r="T119">
            <v>0</v>
          </cell>
          <cell r="U119">
            <v>15946</v>
          </cell>
          <cell r="W119">
            <v>15946</v>
          </cell>
          <cell r="AA119">
            <v>110</v>
          </cell>
          <cell r="AB119">
            <v>17</v>
          </cell>
          <cell r="AC119">
            <v>0</v>
          </cell>
          <cell r="AD119">
            <v>0</v>
          </cell>
          <cell r="AE119">
            <v>0</v>
          </cell>
          <cell r="AF119">
            <v>0</v>
          </cell>
          <cell r="AG119">
            <v>233563</v>
          </cell>
          <cell r="AH119">
            <v>0</v>
          </cell>
          <cell r="AI119">
            <v>0</v>
          </cell>
          <cell r="AJ119">
            <v>233563</v>
          </cell>
          <cell r="AK119">
            <v>0</v>
          </cell>
          <cell r="AL119">
            <v>15946</v>
          </cell>
          <cell r="AM119">
            <v>249509</v>
          </cell>
          <cell r="AN119">
            <v>0</v>
          </cell>
          <cell r="AO119">
            <v>0</v>
          </cell>
          <cell r="AP119">
            <v>0</v>
          </cell>
          <cell r="AQ119">
            <v>0</v>
          </cell>
          <cell r="AR119">
            <v>249509</v>
          </cell>
          <cell r="AS119">
            <v>249593.45591100637</v>
          </cell>
          <cell r="AT119">
            <v>110</v>
          </cell>
          <cell r="AU119">
            <v>0</v>
          </cell>
          <cell r="AV119">
            <v>0</v>
          </cell>
          <cell r="AW119">
            <v>0</v>
          </cell>
          <cell r="AX119">
            <v>0</v>
          </cell>
          <cell r="AY119">
            <v>0</v>
          </cell>
          <cell r="AZ119">
            <v>493357</v>
          </cell>
          <cell r="BI119">
            <v>0</v>
          </cell>
          <cell r="CA119">
            <v>110</v>
          </cell>
          <cell r="CB119">
            <v>110</v>
          </cell>
          <cell r="CC119" t="str">
            <v>GRAFTON</v>
          </cell>
          <cell r="CD119">
            <v>233563</v>
          </cell>
          <cell r="CE119">
            <v>294395</v>
          </cell>
          <cell r="CF119">
            <v>0</v>
          </cell>
          <cell r="CG119">
            <v>0</v>
          </cell>
          <cell r="CH119">
            <v>0</v>
          </cell>
          <cell r="CI119">
            <v>0</v>
          </cell>
          <cell r="CJ119">
            <v>0</v>
          </cell>
          <cell r="CK119">
            <v>0</v>
          </cell>
          <cell r="DA119">
            <v>110</v>
          </cell>
          <cell r="DB119" t="str">
            <v>GRAFTON</v>
          </cell>
          <cell r="DG119">
            <v>0</v>
          </cell>
          <cell r="DK119">
            <v>0</v>
          </cell>
          <cell r="DL119">
            <v>0</v>
          </cell>
          <cell r="DN119">
            <v>0</v>
          </cell>
          <cell r="DP119">
            <v>0</v>
          </cell>
          <cell r="DQ119">
            <v>0</v>
          </cell>
          <cell r="DR119">
            <v>0</v>
          </cell>
          <cell r="DT119">
            <v>0</v>
          </cell>
          <cell r="EC119">
            <v>-110</v>
          </cell>
        </row>
        <row r="120">
          <cell r="A120">
            <v>111</v>
          </cell>
          <cell r="B120">
            <v>111</v>
          </cell>
          <cell r="C120" t="str">
            <v>GRANBY</v>
          </cell>
          <cell r="D120">
            <v>21</v>
          </cell>
          <cell r="E120">
            <v>304516</v>
          </cell>
          <cell r="F120">
            <v>0</v>
          </cell>
          <cell r="G120">
            <v>19698</v>
          </cell>
          <cell r="H120">
            <v>324214</v>
          </cell>
          <cell r="J120">
            <v>19698</v>
          </cell>
          <cell r="K120">
            <v>27082.329277321722</v>
          </cell>
          <cell r="L120">
            <v>46780.329277321725</v>
          </cell>
          <cell r="N120">
            <v>277433.6707226783</v>
          </cell>
          <cell r="P120">
            <v>19698</v>
          </cell>
          <cell r="Q120">
            <v>0</v>
          </cell>
          <cell r="R120">
            <v>0</v>
          </cell>
          <cell r="S120">
            <v>0</v>
          </cell>
          <cell r="T120">
            <v>27082.329277321722</v>
          </cell>
          <cell r="U120">
            <v>46780.329277321725</v>
          </cell>
          <cell r="W120">
            <v>92851.4</v>
          </cell>
          <cell r="AA120">
            <v>111</v>
          </cell>
          <cell r="AB120">
            <v>21</v>
          </cell>
          <cell r="AC120">
            <v>0</v>
          </cell>
          <cell r="AD120">
            <v>0</v>
          </cell>
          <cell r="AE120">
            <v>0</v>
          </cell>
          <cell r="AF120">
            <v>0</v>
          </cell>
          <cell r="AG120">
            <v>304516</v>
          </cell>
          <cell r="AH120">
            <v>0</v>
          </cell>
          <cell r="AI120">
            <v>0</v>
          </cell>
          <cell r="AJ120">
            <v>304516</v>
          </cell>
          <cell r="AK120">
            <v>0</v>
          </cell>
          <cell r="AL120">
            <v>19698</v>
          </cell>
          <cell r="AM120">
            <v>324214</v>
          </cell>
          <cell r="AN120">
            <v>0</v>
          </cell>
          <cell r="AO120">
            <v>0</v>
          </cell>
          <cell r="AP120">
            <v>0</v>
          </cell>
          <cell r="AQ120">
            <v>0</v>
          </cell>
          <cell r="AR120">
            <v>324214</v>
          </cell>
          <cell r="AS120">
            <v>324193</v>
          </cell>
          <cell r="AT120">
            <v>111</v>
          </cell>
          <cell r="AU120">
            <v>0</v>
          </cell>
          <cell r="AV120">
            <v>0</v>
          </cell>
          <cell r="AW120">
            <v>0</v>
          </cell>
          <cell r="AX120">
            <v>0</v>
          </cell>
          <cell r="AY120">
            <v>0</v>
          </cell>
          <cell r="AZ120">
            <v>493357</v>
          </cell>
          <cell r="BI120">
            <v>0</v>
          </cell>
          <cell r="CA120">
            <v>111</v>
          </cell>
          <cell r="CB120">
            <v>111</v>
          </cell>
          <cell r="CC120" t="str">
            <v>GRANBY</v>
          </cell>
          <cell r="CD120">
            <v>304516</v>
          </cell>
          <cell r="CE120">
            <v>277431</v>
          </cell>
          <cell r="CF120">
            <v>27085</v>
          </cell>
          <cell r="CG120">
            <v>36879.599999999999</v>
          </cell>
          <cell r="CH120">
            <v>9188.8000000000011</v>
          </cell>
          <cell r="CI120">
            <v>0</v>
          </cell>
          <cell r="CJ120">
            <v>73153.399999999994</v>
          </cell>
          <cell r="CK120">
            <v>27082.329277321722</v>
          </cell>
          <cell r="DA120">
            <v>111</v>
          </cell>
          <cell r="DB120" t="str">
            <v>GRANBY</v>
          </cell>
          <cell r="DG120">
            <v>0</v>
          </cell>
          <cell r="DK120">
            <v>0</v>
          </cell>
          <cell r="DL120">
            <v>0</v>
          </cell>
          <cell r="DN120">
            <v>0</v>
          </cell>
          <cell r="DP120">
            <v>27085</v>
          </cell>
          <cell r="DQ120">
            <v>46783</v>
          </cell>
          <cell r="DR120">
            <v>-19698</v>
          </cell>
          <cell r="DT120">
            <v>0</v>
          </cell>
          <cell r="EC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T121">
            <v>112</v>
          </cell>
          <cell r="AU121">
            <v>0</v>
          </cell>
          <cell r="AV121">
            <v>0</v>
          </cell>
          <cell r="AW121">
            <v>0</v>
          </cell>
          <cell r="AX121">
            <v>0</v>
          </cell>
          <cell r="AY121">
            <v>0</v>
          </cell>
          <cell r="AZ121">
            <v>493357</v>
          </cell>
          <cell r="BI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cell r="EB121" t="str">
            <v>fy13</v>
          </cell>
          <cell r="EC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T122">
            <v>113</v>
          </cell>
          <cell r="AU122">
            <v>0</v>
          </cell>
          <cell r="AV122">
            <v>0</v>
          </cell>
          <cell r="AW122">
            <v>0</v>
          </cell>
          <cell r="AX122">
            <v>0</v>
          </cell>
          <cell r="AY122">
            <v>0</v>
          </cell>
          <cell r="AZ122">
            <v>493357</v>
          </cell>
          <cell r="BI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cell r="EC122">
            <v>-113</v>
          </cell>
        </row>
        <row r="123">
          <cell r="A123">
            <v>114</v>
          </cell>
          <cell r="B123">
            <v>114</v>
          </cell>
          <cell r="C123" t="str">
            <v>GREENFIELD</v>
          </cell>
          <cell r="D123">
            <v>101</v>
          </cell>
          <cell r="E123">
            <v>1558741</v>
          </cell>
          <cell r="F123">
            <v>0</v>
          </cell>
          <cell r="G123">
            <v>94738</v>
          </cell>
          <cell r="H123">
            <v>1653479</v>
          </cell>
          <cell r="J123">
            <v>94738</v>
          </cell>
          <cell r="K123">
            <v>179587.29000750851</v>
          </cell>
          <cell r="L123">
            <v>274325.29000750848</v>
          </cell>
          <cell r="N123">
            <v>1379153.7099924916</v>
          </cell>
          <cell r="P123">
            <v>94738</v>
          </cell>
          <cell r="Q123">
            <v>0</v>
          </cell>
          <cell r="R123">
            <v>0</v>
          </cell>
          <cell r="S123">
            <v>0</v>
          </cell>
          <cell r="T123">
            <v>179587.29000750851</v>
          </cell>
          <cell r="U123">
            <v>274325.29000750848</v>
          </cell>
          <cell r="W123">
            <v>445652.8</v>
          </cell>
          <cell r="AA123">
            <v>114</v>
          </cell>
          <cell r="AB123">
            <v>101</v>
          </cell>
          <cell r="AC123">
            <v>0</v>
          </cell>
          <cell r="AD123">
            <v>0</v>
          </cell>
          <cell r="AE123">
            <v>0</v>
          </cell>
          <cell r="AF123">
            <v>0</v>
          </cell>
          <cell r="AG123">
            <v>1558741</v>
          </cell>
          <cell r="AH123">
            <v>0</v>
          </cell>
          <cell r="AI123">
            <v>0</v>
          </cell>
          <cell r="AJ123">
            <v>1558741</v>
          </cell>
          <cell r="AK123">
            <v>0</v>
          </cell>
          <cell r="AL123">
            <v>94738</v>
          </cell>
          <cell r="AM123">
            <v>1653479</v>
          </cell>
          <cell r="AN123">
            <v>0</v>
          </cell>
          <cell r="AO123">
            <v>0</v>
          </cell>
          <cell r="AP123">
            <v>0</v>
          </cell>
          <cell r="AQ123">
            <v>0</v>
          </cell>
          <cell r="AR123">
            <v>1653479</v>
          </cell>
          <cell r="AS123">
            <v>1643718</v>
          </cell>
          <cell r="AT123">
            <v>114</v>
          </cell>
          <cell r="AU123">
            <v>0</v>
          </cell>
          <cell r="AV123">
            <v>0</v>
          </cell>
          <cell r="AW123">
            <v>0</v>
          </cell>
          <cell r="AX123">
            <v>0</v>
          </cell>
          <cell r="AY123">
            <v>0</v>
          </cell>
          <cell r="AZ123">
            <v>493357</v>
          </cell>
          <cell r="BI123">
            <v>0</v>
          </cell>
          <cell r="CA123">
            <v>114</v>
          </cell>
          <cell r="CB123">
            <v>114</v>
          </cell>
          <cell r="CC123" t="str">
            <v>GREENFIELD</v>
          </cell>
          <cell r="CD123">
            <v>1558741</v>
          </cell>
          <cell r="CE123">
            <v>1379136</v>
          </cell>
          <cell r="CF123">
            <v>179605</v>
          </cell>
          <cell r="CG123">
            <v>103284.59999999999</v>
          </cell>
          <cell r="CH123">
            <v>68025.2</v>
          </cell>
          <cell r="CI123">
            <v>0</v>
          </cell>
          <cell r="CJ123">
            <v>350914.8</v>
          </cell>
          <cell r="CK123">
            <v>179587.29000750851</v>
          </cell>
          <cell r="DA123">
            <v>114</v>
          </cell>
          <cell r="DB123" t="str">
            <v>GREENFIELD</v>
          </cell>
          <cell r="DG123">
            <v>0</v>
          </cell>
          <cell r="DK123">
            <v>0</v>
          </cell>
          <cell r="DL123">
            <v>0</v>
          </cell>
          <cell r="DN123">
            <v>0</v>
          </cell>
          <cell r="DP123">
            <v>179605</v>
          </cell>
          <cell r="DQ123">
            <v>274343</v>
          </cell>
          <cell r="DR123">
            <v>-94738</v>
          </cell>
          <cell r="DT123">
            <v>0</v>
          </cell>
          <cell r="EC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T124">
            <v>115</v>
          </cell>
          <cell r="AU124">
            <v>0</v>
          </cell>
          <cell r="AV124">
            <v>0</v>
          </cell>
          <cell r="AW124">
            <v>0</v>
          </cell>
          <cell r="AX124">
            <v>0</v>
          </cell>
          <cell r="AY124">
            <v>0</v>
          </cell>
          <cell r="AZ124">
            <v>493357</v>
          </cell>
          <cell r="BI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cell r="EC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T125">
            <v>116</v>
          </cell>
          <cell r="AU125">
            <v>0</v>
          </cell>
          <cell r="AV125">
            <v>0</v>
          </cell>
          <cell r="AW125">
            <v>0</v>
          </cell>
          <cell r="AX125">
            <v>0</v>
          </cell>
          <cell r="AY125">
            <v>0</v>
          </cell>
          <cell r="AZ125">
            <v>493357</v>
          </cell>
          <cell r="BI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cell r="EC125">
            <v>-116</v>
          </cell>
        </row>
        <row r="126">
          <cell r="A126">
            <v>117</v>
          </cell>
          <cell r="B126">
            <v>117</v>
          </cell>
          <cell r="C126" t="str">
            <v>HADLEY</v>
          </cell>
          <cell r="D126">
            <v>51</v>
          </cell>
          <cell r="E126">
            <v>789990</v>
          </cell>
          <cell r="F126">
            <v>0</v>
          </cell>
          <cell r="G126">
            <v>47838</v>
          </cell>
          <cell r="H126">
            <v>837828</v>
          </cell>
          <cell r="J126">
            <v>47838</v>
          </cell>
          <cell r="K126">
            <v>124302.74189072364</v>
          </cell>
          <cell r="L126">
            <v>172140.74189072364</v>
          </cell>
          <cell r="N126">
            <v>665687.25810927642</v>
          </cell>
          <cell r="P126">
            <v>47838</v>
          </cell>
          <cell r="Q126">
            <v>0</v>
          </cell>
          <cell r="R126">
            <v>0</v>
          </cell>
          <cell r="S126">
            <v>0</v>
          </cell>
          <cell r="T126">
            <v>124302.74189072364</v>
          </cell>
          <cell r="U126">
            <v>172140.74189072364</v>
          </cell>
          <cell r="W126">
            <v>223235.8</v>
          </cell>
          <cell r="AA126">
            <v>117</v>
          </cell>
          <cell r="AB126">
            <v>51</v>
          </cell>
          <cell r="AC126">
            <v>0</v>
          </cell>
          <cell r="AD126">
            <v>0</v>
          </cell>
          <cell r="AE126">
            <v>1</v>
          </cell>
          <cell r="AF126">
            <v>0</v>
          </cell>
          <cell r="AG126">
            <v>789990</v>
          </cell>
          <cell r="AH126">
            <v>0</v>
          </cell>
          <cell r="AI126">
            <v>0</v>
          </cell>
          <cell r="AJ126">
            <v>789990</v>
          </cell>
          <cell r="AK126">
            <v>0</v>
          </cell>
          <cell r="AL126">
            <v>47838</v>
          </cell>
          <cell r="AM126">
            <v>837828</v>
          </cell>
          <cell r="AN126">
            <v>0</v>
          </cell>
          <cell r="AO126">
            <v>0</v>
          </cell>
          <cell r="AP126">
            <v>0</v>
          </cell>
          <cell r="AQ126">
            <v>0</v>
          </cell>
          <cell r="AR126">
            <v>837828</v>
          </cell>
          <cell r="AS126">
            <v>837828</v>
          </cell>
          <cell r="AT126">
            <v>117</v>
          </cell>
          <cell r="AU126">
            <v>0</v>
          </cell>
          <cell r="AV126">
            <v>0</v>
          </cell>
          <cell r="AW126">
            <v>0</v>
          </cell>
          <cell r="AX126">
            <v>0</v>
          </cell>
          <cell r="AY126">
            <v>0</v>
          </cell>
          <cell r="AZ126">
            <v>493357</v>
          </cell>
          <cell r="BI126">
            <v>0</v>
          </cell>
          <cell r="CA126">
            <v>117</v>
          </cell>
          <cell r="CB126">
            <v>117</v>
          </cell>
          <cell r="CC126" t="str">
            <v>HADLEY</v>
          </cell>
          <cell r="CD126">
            <v>789990</v>
          </cell>
          <cell r="CE126">
            <v>665675</v>
          </cell>
          <cell r="CF126">
            <v>124315</v>
          </cell>
          <cell r="CG126">
            <v>51082.799999999996</v>
          </cell>
          <cell r="CH126">
            <v>0</v>
          </cell>
          <cell r="CI126">
            <v>0</v>
          </cell>
          <cell r="CJ126">
            <v>175397.8</v>
          </cell>
          <cell r="CK126">
            <v>124302.74189072364</v>
          </cell>
          <cell r="DA126">
            <v>117</v>
          </cell>
          <cell r="DB126" t="str">
            <v>HADLEY</v>
          </cell>
          <cell r="DG126">
            <v>0</v>
          </cell>
          <cell r="DK126">
            <v>0</v>
          </cell>
          <cell r="DL126">
            <v>0</v>
          </cell>
          <cell r="DN126">
            <v>0</v>
          </cell>
          <cell r="DP126">
            <v>124315</v>
          </cell>
          <cell r="DQ126">
            <v>172153</v>
          </cell>
          <cell r="DR126">
            <v>-47838</v>
          </cell>
          <cell r="DT126">
            <v>0</v>
          </cell>
          <cell r="EC126">
            <v>-117</v>
          </cell>
        </row>
        <row r="127">
          <cell r="A127">
            <v>118</v>
          </cell>
          <cell r="B127">
            <v>118</v>
          </cell>
          <cell r="C127" t="str">
            <v>HALIFAX</v>
          </cell>
          <cell r="D127">
            <v>3</v>
          </cell>
          <cell r="E127">
            <v>45971</v>
          </cell>
          <cell r="F127">
            <v>0</v>
          </cell>
          <cell r="G127">
            <v>2814</v>
          </cell>
          <cell r="H127">
            <v>48785</v>
          </cell>
          <cell r="J127">
            <v>2814</v>
          </cell>
          <cell r="K127">
            <v>12313.785676581761</v>
          </cell>
          <cell r="L127">
            <v>15127.785676581761</v>
          </cell>
          <cell r="N127">
            <v>33657.214323418237</v>
          </cell>
          <cell r="P127">
            <v>2814</v>
          </cell>
          <cell r="Q127">
            <v>0</v>
          </cell>
          <cell r="R127">
            <v>0</v>
          </cell>
          <cell r="S127">
            <v>0</v>
          </cell>
          <cell r="T127">
            <v>12313.785676581761</v>
          </cell>
          <cell r="U127">
            <v>15127.785676581761</v>
          </cell>
          <cell r="W127">
            <v>18408.599999999999</v>
          </cell>
          <cell r="AA127">
            <v>118</v>
          </cell>
          <cell r="AB127">
            <v>3</v>
          </cell>
          <cell r="AC127">
            <v>0</v>
          </cell>
          <cell r="AD127">
            <v>0</v>
          </cell>
          <cell r="AE127">
            <v>0</v>
          </cell>
          <cell r="AF127">
            <v>0</v>
          </cell>
          <cell r="AG127">
            <v>45971</v>
          </cell>
          <cell r="AH127">
            <v>0</v>
          </cell>
          <cell r="AI127">
            <v>0</v>
          </cell>
          <cell r="AJ127">
            <v>45971</v>
          </cell>
          <cell r="AK127">
            <v>0</v>
          </cell>
          <cell r="AL127">
            <v>2814</v>
          </cell>
          <cell r="AM127">
            <v>48785</v>
          </cell>
          <cell r="AN127">
            <v>0</v>
          </cell>
          <cell r="AO127">
            <v>0</v>
          </cell>
          <cell r="AP127">
            <v>0</v>
          </cell>
          <cell r="AQ127">
            <v>0</v>
          </cell>
          <cell r="AR127">
            <v>48785</v>
          </cell>
          <cell r="AS127">
            <v>48620.371262514127</v>
          </cell>
          <cell r="AT127">
            <v>118</v>
          </cell>
          <cell r="AU127">
            <v>0</v>
          </cell>
          <cell r="AV127">
            <v>0</v>
          </cell>
          <cell r="AW127">
            <v>0</v>
          </cell>
          <cell r="AX127">
            <v>0</v>
          </cell>
          <cell r="AY127">
            <v>0</v>
          </cell>
          <cell r="AZ127">
            <v>493357</v>
          </cell>
          <cell r="BI127">
            <v>0</v>
          </cell>
          <cell r="CA127">
            <v>118</v>
          </cell>
          <cell r="CB127">
            <v>118</v>
          </cell>
          <cell r="CC127" t="str">
            <v>HALIFAX</v>
          </cell>
          <cell r="CD127">
            <v>45971</v>
          </cell>
          <cell r="CE127">
            <v>33656</v>
          </cell>
          <cell r="CF127">
            <v>12315</v>
          </cell>
          <cell r="CG127">
            <v>3279.6</v>
          </cell>
          <cell r="CH127">
            <v>0</v>
          </cell>
          <cell r="CI127">
            <v>0</v>
          </cell>
          <cell r="CJ127">
            <v>15594.6</v>
          </cell>
          <cell r="CK127">
            <v>12313.785676581761</v>
          </cell>
          <cell r="DA127">
            <v>118</v>
          </cell>
          <cell r="DB127" t="str">
            <v>HALIFAX</v>
          </cell>
          <cell r="DG127">
            <v>0</v>
          </cell>
          <cell r="DK127">
            <v>0</v>
          </cell>
          <cell r="DL127">
            <v>0</v>
          </cell>
          <cell r="DN127">
            <v>0</v>
          </cell>
          <cell r="DP127">
            <v>12315</v>
          </cell>
          <cell r="DQ127">
            <v>15129</v>
          </cell>
          <cell r="DR127">
            <v>-2814</v>
          </cell>
          <cell r="DT127">
            <v>0</v>
          </cell>
          <cell r="EC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T128">
            <v>119</v>
          </cell>
          <cell r="AU128">
            <v>0</v>
          </cell>
          <cell r="AV128">
            <v>0</v>
          </cell>
          <cell r="AW128">
            <v>0</v>
          </cell>
          <cell r="AX128">
            <v>0</v>
          </cell>
          <cell r="AY128">
            <v>0</v>
          </cell>
          <cell r="AZ128">
            <v>493357</v>
          </cell>
          <cell r="BI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cell r="EC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T129">
            <v>120</v>
          </cell>
          <cell r="AU129">
            <v>0</v>
          </cell>
          <cell r="AV129">
            <v>0</v>
          </cell>
          <cell r="AW129">
            <v>0</v>
          </cell>
          <cell r="AX129">
            <v>0</v>
          </cell>
          <cell r="AY129">
            <v>0</v>
          </cell>
          <cell r="AZ129">
            <v>493357</v>
          </cell>
          <cell r="BI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cell r="EC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T130">
            <v>121</v>
          </cell>
          <cell r="AU130">
            <v>0</v>
          </cell>
          <cell r="AV130">
            <v>0</v>
          </cell>
          <cell r="AW130">
            <v>0</v>
          </cell>
          <cell r="AX130">
            <v>0</v>
          </cell>
          <cell r="AY130">
            <v>0</v>
          </cell>
          <cell r="AZ130">
            <v>493357</v>
          </cell>
          <cell r="BI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cell r="EC130">
            <v>-121</v>
          </cell>
        </row>
        <row r="131">
          <cell r="A131">
            <v>122</v>
          </cell>
          <cell r="B131">
            <v>122</v>
          </cell>
          <cell r="C131" t="str">
            <v>HANOVER</v>
          </cell>
          <cell r="D131">
            <v>31</v>
          </cell>
          <cell r="E131">
            <v>491567</v>
          </cell>
          <cell r="F131">
            <v>0</v>
          </cell>
          <cell r="G131">
            <v>29078</v>
          </cell>
          <cell r="H131">
            <v>520645</v>
          </cell>
          <cell r="J131">
            <v>29078</v>
          </cell>
          <cell r="K131">
            <v>46388.425407523966</v>
          </cell>
          <cell r="L131">
            <v>75466.425407523959</v>
          </cell>
          <cell r="N131">
            <v>445178.57459247601</v>
          </cell>
          <cell r="P131">
            <v>29078</v>
          </cell>
          <cell r="Q131">
            <v>0</v>
          </cell>
          <cell r="R131">
            <v>0</v>
          </cell>
          <cell r="S131">
            <v>0</v>
          </cell>
          <cell r="T131">
            <v>46388.425407523966</v>
          </cell>
          <cell r="U131">
            <v>75466.425407523959</v>
          </cell>
          <cell r="W131">
            <v>125863</v>
          </cell>
          <cell r="AA131">
            <v>122</v>
          </cell>
          <cell r="AB131">
            <v>31</v>
          </cell>
          <cell r="AC131">
            <v>0</v>
          </cell>
          <cell r="AD131">
            <v>0</v>
          </cell>
          <cell r="AE131">
            <v>0</v>
          </cell>
          <cell r="AF131">
            <v>0</v>
          </cell>
          <cell r="AG131">
            <v>491567</v>
          </cell>
          <cell r="AH131">
            <v>0</v>
          </cell>
          <cell r="AI131">
            <v>0</v>
          </cell>
          <cell r="AJ131">
            <v>491567</v>
          </cell>
          <cell r="AK131">
            <v>0</v>
          </cell>
          <cell r="AL131">
            <v>29078</v>
          </cell>
          <cell r="AM131">
            <v>520645</v>
          </cell>
          <cell r="AN131">
            <v>0</v>
          </cell>
          <cell r="AO131">
            <v>0</v>
          </cell>
          <cell r="AP131">
            <v>0</v>
          </cell>
          <cell r="AQ131">
            <v>0</v>
          </cell>
          <cell r="AR131">
            <v>520645</v>
          </cell>
          <cell r="AS131">
            <v>517120.92000000004</v>
          </cell>
          <cell r="AT131">
            <v>122</v>
          </cell>
          <cell r="AU131">
            <v>0</v>
          </cell>
          <cell r="AV131">
            <v>0</v>
          </cell>
          <cell r="AW131">
            <v>0</v>
          </cell>
          <cell r="AX131">
            <v>0</v>
          </cell>
          <cell r="AY131">
            <v>0</v>
          </cell>
          <cell r="AZ131">
            <v>493357</v>
          </cell>
          <cell r="BI131">
            <v>0</v>
          </cell>
          <cell r="CA131">
            <v>122</v>
          </cell>
          <cell r="CB131">
            <v>122</v>
          </cell>
          <cell r="CC131" t="str">
            <v>HANOVER</v>
          </cell>
          <cell r="CD131">
            <v>491567</v>
          </cell>
          <cell r="CE131">
            <v>445174</v>
          </cell>
          <cell r="CF131">
            <v>46393</v>
          </cell>
          <cell r="CG131">
            <v>14168.4</v>
          </cell>
          <cell r="CH131">
            <v>36223.599999999999</v>
          </cell>
          <cell r="CI131">
            <v>0</v>
          </cell>
          <cell r="CJ131">
            <v>96785</v>
          </cell>
          <cell r="CK131">
            <v>46388.425407523966</v>
          </cell>
          <cell r="DA131">
            <v>122</v>
          </cell>
          <cell r="DB131" t="str">
            <v>HANOVER</v>
          </cell>
          <cell r="DG131">
            <v>0</v>
          </cell>
          <cell r="DK131">
            <v>0</v>
          </cell>
          <cell r="DL131">
            <v>0</v>
          </cell>
          <cell r="DN131">
            <v>0</v>
          </cell>
          <cell r="DP131">
            <v>46393</v>
          </cell>
          <cell r="DQ131">
            <v>75471</v>
          </cell>
          <cell r="DR131">
            <v>-29078</v>
          </cell>
          <cell r="DT131">
            <v>0</v>
          </cell>
          <cell r="EC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T132">
            <v>123</v>
          </cell>
          <cell r="AU132">
            <v>0</v>
          </cell>
          <cell r="AV132">
            <v>0</v>
          </cell>
          <cell r="AW132">
            <v>0</v>
          </cell>
          <cell r="AX132">
            <v>0</v>
          </cell>
          <cell r="AY132">
            <v>0</v>
          </cell>
          <cell r="AZ132">
            <v>493357</v>
          </cell>
          <cell r="BI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cell r="EC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T133">
            <v>124</v>
          </cell>
          <cell r="AU133">
            <v>0</v>
          </cell>
          <cell r="AV133">
            <v>0</v>
          </cell>
          <cell r="AW133">
            <v>0</v>
          </cell>
          <cell r="AX133">
            <v>0</v>
          </cell>
          <cell r="AY133">
            <v>0</v>
          </cell>
          <cell r="AZ133">
            <v>493357</v>
          </cell>
          <cell r="BI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cell r="EC133">
            <v>-124</v>
          </cell>
        </row>
        <row r="134">
          <cell r="A134">
            <v>125</v>
          </cell>
          <cell r="B134">
            <v>125</v>
          </cell>
          <cell r="C134" t="str">
            <v>HARVARD</v>
          </cell>
          <cell r="D134">
            <v>27</v>
          </cell>
          <cell r="E134">
            <v>471690</v>
          </cell>
          <cell r="F134">
            <v>0</v>
          </cell>
          <cell r="G134">
            <v>25326</v>
          </cell>
          <cell r="H134">
            <v>497016</v>
          </cell>
          <cell r="J134">
            <v>25326</v>
          </cell>
          <cell r="K134">
            <v>72667.833864846092</v>
          </cell>
          <cell r="L134">
            <v>97993.833864846092</v>
          </cell>
          <cell r="N134">
            <v>399022.16613515391</v>
          </cell>
          <cell r="P134">
            <v>25326</v>
          </cell>
          <cell r="Q134">
            <v>0</v>
          </cell>
          <cell r="R134">
            <v>0</v>
          </cell>
          <cell r="S134">
            <v>0</v>
          </cell>
          <cell r="T134">
            <v>72667.833864846092</v>
          </cell>
          <cell r="U134">
            <v>97993.833864846092</v>
          </cell>
          <cell r="W134">
            <v>180887</v>
          </cell>
          <cell r="AA134">
            <v>125</v>
          </cell>
          <cell r="AB134">
            <v>27</v>
          </cell>
          <cell r="AC134">
            <v>0</v>
          </cell>
          <cell r="AD134">
            <v>0</v>
          </cell>
          <cell r="AE134">
            <v>0</v>
          </cell>
          <cell r="AF134">
            <v>0</v>
          </cell>
          <cell r="AG134">
            <v>471690</v>
          </cell>
          <cell r="AH134">
            <v>0</v>
          </cell>
          <cell r="AI134">
            <v>0</v>
          </cell>
          <cell r="AJ134">
            <v>471690</v>
          </cell>
          <cell r="AK134">
            <v>0</v>
          </cell>
          <cell r="AL134">
            <v>25326</v>
          </cell>
          <cell r="AM134">
            <v>497016</v>
          </cell>
          <cell r="AN134">
            <v>0</v>
          </cell>
          <cell r="AO134">
            <v>0</v>
          </cell>
          <cell r="AP134">
            <v>0</v>
          </cell>
          <cell r="AQ134">
            <v>0</v>
          </cell>
          <cell r="AR134">
            <v>497016</v>
          </cell>
          <cell r="AS134">
            <v>496962</v>
          </cell>
          <cell r="AT134">
            <v>125</v>
          </cell>
          <cell r="AU134">
            <v>0</v>
          </cell>
          <cell r="AV134">
            <v>0</v>
          </cell>
          <cell r="AW134">
            <v>0</v>
          </cell>
          <cell r="AX134">
            <v>0</v>
          </cell>
          <cell r="AY134">
            <v>0</v>
          </cell>
          <cell r="AZ134">
            <v>493357</v>
          </cell>
          <cell r="BI134">
            <v>0</v>
          </cell>
          <cell r="CA134">
            <v>125</v>
          </cell>
          <cell r="CB134">
            <v>125</v>
          </cell>
          <cell r="CC134" t="str">
            <v>HARVARD</v>
          </cell>
          <cell r="CD134">
            <v>471690</v>
          </cell>
          <cell r="CE134">
            <v>399015</v>
          </cell>
          <cell r="CF134">
            <v>72675</v>
          </cell>
          <cell r="CG134">
            <v>51709.2</v>
          </cell>
          <cell r="CH134">
            <v>31176.800000000003</v>
          </cell>
          <cell r="CI134">
            <v>0</v>
          </cell>
          <cell r="CJ134">
            <v>155561</v>
          </cell>
          <cell r="CK134">
            <v>72667.833864846092</v>
          </cell>
          <cell r="DA134">
            <v>125</v>
          </cell>
          <cell r="DB134" t="str">
            <v>HARVARD</v>
          </cell>
          <cell r="DG134">
            <v>0</v>
          </cell>
          <cell r="DK134">
            <v>0</v>
          </cell>
          <cell r="DL134">
            <v>0</v>
          </cell>
          <cell r="DN134">
            <v>0</v>
          </cell>
          <cell r="DP134">
            <v>72675</v>
          </cell>
          <cell r="DQ134">
            <v>98001</v>
          </cell>
          <cell r="DR134">
            <v>-25326</v>
          </cell>
          <cell r="DT134">
            <v>0</v>
          </cell>
          <cell r="EC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T135">
            <v>126</v>
          </cell>
          <cell r="AU135">
            <v>0</v>
          </cell>
          <cell r="AV135">
            <v>0</v>
          </cell>
          <cell r="AW135">
            <v>0</v>
          </cell>
          <cell r="AX135">
            <v>0</v>
          </cell>
          <cell r="AY135">
            <v>0</v>
          </cell>
          <cell r="AZ135">
            <v>493357</v>
          </cell>
          <cell r="BI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cell r="EB135" t="str">
            <v>fy13</v>
          </cell>
          <cell r="EC135">
            <v>-126</v>
          </cell>
        </row>
        <row r="136">
          <cell r="A136">
            <v>127</v>
          </cell>
          <cell r="B136">
            <v>127</v>
          </cell>
          <cell r="C136" t="str">
            <v>HATFIELD</v>
          </cell>
          <cell r="D136">
            <v>12</v>
          </cell>
          <cell r="E136">
            <v>188130</v>
          </cell>
          <cell r="F136">
            <v>0</v>
          </cell>
          <cell r="G136">
            <v>11256</v>
          </cell>
          <cell r="H136">
            <v>199386</v>
          </cell>
          <cell r="J136">
            <v>11256</v>
          </cell>
          <cell r="K136">
            <v>14338.586000989239</v>
          </cell>
          <cell r="L136">
            <v>25594.586000989239</v>
          </cell>
          <cell r="N136">
            <v>173791.41399901075</v>
          </cell>
          <cell r="P136">
            <v>11256</v>
          </cell>
          <cell r="Q136">
            <v>0</v>
          </cell>
          <cell r="R136">
            <v>0</v>
          </cell>
          <cell r="S136">
            <v>0</v>
          </cell>
          <cell r="T136">
            <v>14338.586000989239</v>
          </cell>
          <cell r="U136">
            <v>25594.586000989239</v>
          </cell>
          <cell r="W136">
            <v>50352.2</v>
          </cell>
          <cell r="AA136">
            <v>127</v>
          </cell>
          <cell r="AB136">
            <v>12</v>
          </cell>
          <cell r="AC136">
            <v>0</v>
          </cell>
          <cell r="AD136">
            <v>0</v>
          </cell>
          <cell r="AE136">
            <v>0</v>
          </cell>
          <cell r="AF136">
            <v>0</v>
          </cell>
          <cell r="AG136">
            <v>188130</v>
          </cell>
          <cell r="AH136">
            <v>0</v>
          </cell>
          <cell r="AI136">
            <v>0</v>
          </cell>
          <cell r="AJ136">
            <v>188130</v>
          </cell>
          <cell r="AK136">
            <v>0</v>
          </cell>
          <cell r="AL136">
            <v>11256</v>
          </cell>
          <cell r="AM136">
            <v>199386</v>
          </cell>
          <cell r="AN136">
            <v>0</v>
          </cell>
          <cell r="AO136">
            <v>0</v>
          </cell>
          <cell r="AP136">
            <v>0</v>
          </cell>
          <cell r="AQ136">
            <v>0</v>
          </cell>
          <cell r="AR136">
            <v>199386</v>
          </cell>
          <cell r="AS136">
            <v>198232.28000000003</v>
          </cell>
          <cell r="AT136">
            <v>127</v>
          </cell>
          <cell r="AU136">
            <v>0</v>
          </cell>
          <cell r="AV136">
            <v>0</v>
          </cell>
          <cell r="AW136">
            <v>0</v>
          </cell>
          <cell r="AX136">
            <v>0</v>
          </cell>
          <cell r="AY136">
            <v>0</v>
          </cell>
          <cell r="AZ136">
            <v>493357</v>
          </cell>
          <cell r="BI136">
            <v>0</v>
          </cell>
          <cell r="CA136">
            <v>127</v>
          </cell>
          <cell r="CB136">
            <v>127</v>
          </cell>
          <cell r="CC136" t="str">
            <v>HATFIELD</v>
          </cell>
          <cell r="CD136">
            <v>188130</v>
          </cell>
          <cell r="CE136">
            <v>173790</v>
          </cell>
          <cell r="CF136">
            <v>14340</v>
          </cell>
          <cell r="CG136">
            <v>7355.4</v>
          </cell>
          <cell r="CH136">
            <v>17400.8</v>
          </cell>
          <cell r="CI136">
            <v>0</v>
          </cell>
          <cell r="CJ136">
            <v>39096.199999999997</v>
          </cell>
          <cell r="CK136">
            <v>14338.586000989239</v>
          </cell>
          <cell r="DA136">
            <v>127</v>
          </cell>
          <cell r="DB136" t="str">
            <v>HATFIELD</v>
          </cell>
          <cell r="DG136">
            <v>0</v>
          </cell>
          <cell r="DK136">
            <v>0</v>
          </cell>
          <cell r="DL136">
            <v>0</v>
          </cell>
          <cell r="DN136">
            <v>0</v>
          </cell>
          <cell r="DP136">
            <v>14340</v>
          </cell>
          <cell r="DQ136">
            <v>25596</v>
          </cell>
          <cell r="DR136">
            <v>-11256</v>
          </cell>
          <cell r="DT136">
            <v>0</v>
          </cell>
          <cell r="EC136">
            <v>-127</v>
          </cell>
        </row>
        <row r="137">
          <cell r="A137">
            <v>128</v>
          </cell>
          <cell r="B137">
            <v>128</v>
          </cell>
          <cell r="C137" t="str">
            <v>HAVERHILL</v>
          </cell>
          <cell r="D137">
            <v>387</v>
          </cell>
          <cell r="E137">
            <v>4938563</v>
          </cell>
          <cell r="F137">
            <v>0</v>
          </cell>
          <cell r="G137">
            <v>363006</v>
          </cell>
          <cell r="H137">
            <v>5301569</v>
          </cell>
          <cell r="J137">
            <v>363006</v>
          </cell>
          <cell r="K137">
            <v>599260.90391303133</v>
          </cell>
          <cell r="L137">
            <v>962266.90391303133</v>
          </cell>
          <cell r="N137">
            <v>4339302.0960869687</v>
          </cell>
          <cell r="P137">
            <v>363006</v>
          </cell>
          <cell r="Q137">
            <v>0</v>
          </cell>
          <cell r="R137">
            <v>0</v>
          </cell>
          <cell r="S137">
            <v>0</v>
          </cell>
          <cell r="T137">
            <v>599260.90391303133</v>
          </cell>
          <cell r="U137">
            <v>962266.90391303133</v>
          </cell>
          <cell r="W137">
            <v>1327856.6000000001</v>
          </cell>
          <cell r="AA137">
            <v>128</v>
          </cell>
          <cell r="AB137">
            <v>387</v>
          </cell>
          <cell r="AC137">
            <v>0</v>
          </cell>
          <cell r="AD137">
            <v>0</v>
          </cell>
          <cell r="AE137">
            <v>0</v>
          </cell>
          <cell r="AF137">
            <v>0</v>
          </cell>
          <cell r="AG137">
            <v>4938563</v>
          </cell>
          <cell r="AH137">
            <v>0</v>
          </cell>
          <cell r="AI137">
            <v>0</v>
          </cell>
          <cell r="AJ137">
            <v>4938563</v>
          </cell>
          <cell r="AK137">
            <v>0</v>
          </cell>
          <cell r="AL137">
            <v>363006</v>
          </cell>
          <cell r="AM137">
            <v>5301569</v>
          </cell>
          <cell r="AN137">
            <v>0</v>
          </cell>
          <cell r="AO137">
            <v>0</v>
          </cell>
          <cell r="AP137">
            <v>0</v>
          </cell>
          <cell r="AQ137">
            <v>0</v>
          </cell>
          <cell r="AR137">
            <v>5301569</v>
          </cell>
          <cell r="AS137">
            <v>5253487.113555152</v>
          </cell>
          <cell r="AT137">
            <v>128</v>
          </cell>
          <cell r="AU137">
            <v>0</v>
          </cell>
          <cell r="AV137">
            <v>0</v>
          </cell>
          <cell r="AW137">
            <v>0</v>
          </cell>
          <cell r="AX137">
            <v>0</v>
          </cell>
          <cell r="AY137">
            <v>0</v>
          </cell>
          <cell r="AZ137">
            <v>493357</v>
          </cell>
          <cell r="BI137">
            <v>0</v>
          </cell>
          <cell r="CA137">
            <v>128</v>
          </cell>
          <cell r="CB137">
            <v>128</v>
          </cell>
          <cell r="CC137" t="str">
            <v>HAVERHILL</v>
          </cell>
          <cell r="CD137">
            <v>4938563</v>
          </cell>
          <cell r="CE137">
            <v>4339243</v>
          </cell>
          <cell r="CF137">
            <v>599320</v>
          </cell>
          <cell r="CG137">
            <v>186970.19999999998</v>
          </cell>
          <cell r="CH137">
            <v>178560.40000000002</v>
          </cell>
          <cell r="CI137">
            <v>0</v>
          </cell>
          <cell r="CJ137">
            <v>964850.6</v>
          </cell>
          <cell r="CK137">
            <v>599260.90391303133</v>
          </cell>
          <cell r="DA137">
            <v>128</v>
          </cell>
          <cell r="DB137" t="str">
            <v>HAVERHILL</v>
          </cell>
          <cell r="DG137">
            <v>0</v>
          </cell>
          <cell r="DK137">
            <v>0</v>
          </cell>
          <cell r="DL137">
            <v>0</v>
          </cell>
          <cell r="DN137">
            <v>0</v>
          </cell>
          <cell r="DP137">
            <v>599320</v>
          </cell>
          <cell r="DQ137">
            <v>962326</v>
          </cell>
          <cell r="DR137">
            <v>-363006</v>
          </cell>
          <cell r="DT137">
            <v>0</v>
          </cell>
          <cell r="EC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T138">
            <v>129</v>
          </cell>
          <cell r="AU138">
            <v>0</v>
          </cell>
          <cell r="AV138">
            <v>0</v>
          </cell>
          <cell r="AW138">
            <v>0</v>
          </cell>
          <cell r="AX138">
            <v>0</v>
          </cell>
          <cell r="AY138">
            <v>0</v>
          </cell>
          <cell r="AZ138">
            <v>493357</v>
          </cell>
          <cell r="BI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cell r="EC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T139">
            <v>130</v>
          </cell>
          <cell r="AU139">
            <v>0</v>
          </cell>
          <cell r="AV139">
            <v>0</v>
          </cell>
          <cell r="AW139">
            <v>0</v>
          </cell>
          <cell r="AX139">
            <v>0</v>
          </cell>
          <cell r="AY139">
            <v>0</v>
          </cell>
          <cell r="AZ139">
            <v>493357</v>
          </cell>
          <cell r="BI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cell r="EC139">
            <v>-130</v>
          </cell>
        </row>
        <row r="140">
          <cell r="A140">
            <v>131</v>
          </cell>
          <cell r="B140">
            <v>131</v>
          </cell>
          <cell r="C140" t="str">
            <v>HINGHAM</v>
          </cell>
          <cell r="D140">
            <v>17</v>
          </cell>
          <cell r="E140">
            <v>256023</v>
          </cell>
          <cell r="F140">
            <v>0</v>
          </cell>
          <cell r="G140">
            <v>15946</v>
          </cell>
          <cell r="H140">
            <v>271969</v>
          </cell>
          <cell r="J140">
            <v>15946</v>
          </cell>
          <cell r="K140">
            <v>83442.77129487817</v>
          </cell>
          <cell r="L140">
            <v>99388.77129487817</v>
          </cell>
          <cell r="N140">
            <v>172580.22870512184</v>
          </cell>
          <cell r="P140">
            <v>15946</v>
          </cell>
          <cell r="Q140">
            <v>0</v>
          </cell>
          <cell r="R140">
            <v>0</v>
          </cell>
          <cell r="S140">
            <v>0</v>
          </cell>
          <cell r="T140">
            <v>83442.77129487817</v>
          </cell>
          <cell r="U140">
            <v>99388.77129487817</v>
          </cell>
          <cell r="W140">
            <v>127381</v>
          </cell>
          <cell r="AA140">
            <v>131</v>
          </cell>
          <cell r="AB140">
            <v>17</v>
          </cell>
          <cell r="AC140">
            <v>0</v>
          </cell>
          <cell r="AD140">
            <v>0</v>
          </cell>
          <cell r="AE140">
            <v>0</v>
          </cell>
          <cell r="AF140">
            <v>0</v>
          </cell>
          <cell r="AG140">
            <v>256023</v>
          </cell>
          <cell r="AH140">
            <v>0</v>
          </cell>
          <cell r="AI140">
            <v>0</v>
          </cell>
          <cell r="AJ140">
            <v>256023</v>
          </cell>
          <cell r="AK140">
            <v>0</v>
          </cell>
          <cell r="AL140">
            <v>15946</v>
          </cell>
          <cell r="AM140">
            <v>271969</v>
          </cell>
          <cell r="AN140">
            <v>0</v>
          </cell>
          <cell r="AO140">
            <v>0</v>
          </cell>
          <cell r="AP140">
            <v>0</v>
          </cell>
          <cell r="AQ140">
            <v>0</v>
          </cell>
          <cell r="AR140">
            <v>271969</v>
          </cell>
          <cell r="AS140">
            <v>271969</v>
          </cell>
          <cell r="AT140">
            <v>131</v>
          </cell>
          <cell r="AU140">
            <v>0</v>
          </cell>
          <cell r="AV140">
            <v>0</v>
          </cell>
          <cell r="AW140">
            <v>0</v>
          </cell>
          <cell r="AX140">
            <v>0</v>
          </cell>
          <cell r="AY140">
            <v>0</v>
          </cell>
          <cell r="AZ140">
            <v>493357</v>
          </cell>
          <cell r="BI140">
            <v>0</v>
          </cell>
          <cell r="CA140">
            <v>131</v>
          </cell>
          <cell r="CB140">
            <v>131</v>
          </cell>
          <cell r="CC140" t="str">
            <v>HINGHAM</v>
          </cell>
          <cell r="CD140">
            <v>256023</v>
          </cell>
          <cell r="CE140">
            <v>172572</v>
          </cell>
          <cell r="CF140">
            <v>83451</v>
          </cell>
          <cell r="CG140">
            <v>4738.8</v>
          </cell>
          <cell r="CH140">
            <v>23245.200000000001</v>
          </cell>
          <cell r="CI140">
            <v>0</v>
          </cell>
          <cell r="CJ140">
            <v>111435</v>
          </cell>
          <cell r="CK140">
            <v>83442.77129487817</v>
          </cell>
          <cell r="DA140">
            <v>131</v>
          </cell>
          <cell r="DB140" t="str">
            <v>HINGHAM</v>
          </cell>
          <cell r="DG140">
            <v>0</v>
          </cell>
          <cell r="DK140">
            <v>0</v>
          </cell>
          <cell r="DL140">
            <v>0</v>
          </cell>
          <cell r="DN140">
            <v>0</v>
          </cell>
          <cell r="DP140">
            <v>83451</v>
          </cell>
          <cell r="DQ140">
            <v>99397</v>
          </cell>
          <cell r="DR140">
            <v>-15946</v>
          </cell>
          <cell r="DT140">
            <v>0</v>
          </cell>
          <cell r="EC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T141">
            <v>132</v>
          </cell>
          <cell r="AU141">
            <v>0</v>
          </cell>
          <cell r="AV141">
            <v>0</v>
          </cell>
          <cell r="AW141">
            <v>0</v>
          </cell>
          <cell r="AX141">
            <v>0</v>
          </cell>
          <cell r="AY141">
            <v>0</v>
          </cell>
          <cell r="AZ141">
            <v>493357</v>
          </cell>
          <cell r="BI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cell r="EC141">
            <v>-132</v>
          </cell>
        </row>
        <row r="142">
          <cell r="A142">
            <v>133</v>
          </cell>
          <cell r="B142">
            <v>133</v>
          </cell>
          <cell r="C142" t="str">
            <v>HOLBROOK</v>
          </cell>
          <cell r="D142">
            <v>47</v>
          </cell>
          <cell r="E142">
            <v>734562</v>
          </cell>
          <cell r="F142">
            <v>0</v>
          </cell>
          <cell r="G142">
            <v>44086</v>
          </cell>
          <cell r="H142">
            <v>778648</v>
          </cell>
          <cell r="J142">
            <v>44086</v>
          </cell>
          <cell r="K142">
            <v>88809.242080604061</v>
          </cell>
          <cell r="L142">
            <v>132895.24208060408</v>
          </cell>
          <cell r="N142">
            <v>645752.75791939592</v>
          </cell>
          <cell r="P142">
            <v>44086</v>
          </cell>
          <cell r="Q142">
            <v>0</v>
          </cell>
          <cell r="R142">
            <v>0</v>
          </cell>
          <cell r="S142">
            <v>0</v>
          </cell>
          <cell r="T142">
            <v>88809.242080604061</v>
          </cell>
          <cell r="U142">
            <v>132895.24208060408</v>
          </cell>
          <cell r="W142">
            <v>174511</v>
          </cell>
          <cell r="AA142">
            <v>133</v>
          </cell>
          <cell r="AB142">
            <v>47</v>
          </cell>
          <cell r="AC142">
            <v>0</v>
          </cell>
          <cell r="AD142">
            <v>0</v>
          </cell>
          <cell r="AE142">
            <v>0</v>
          </cell>
          <cell r="AF142">
            <v>0</v>
          </cell>
          <cell r="AG142">
            <v>734562</v>
          </cell>
          <cell r="AH142">
            <v>0</v>
          </cell>
          <cell r="AI142">
            <v>0</v>
          </cell>
          <cell r="AJ142">
            <v>734562</v>
          </cell>
          <cell r="AK142">
            <v>0</v>
          </cell>
          <cell r="AL142">
            <v>44086</v>
          </cell>
          <cell r="AM142">
            <v>778648</v>
          </cell>
          <cell r="AN142">
            <v>0</v>
          </cell>
          <cell r="AO142">
            <v>0</v>
          </cell>
          <cell r="AP142">
            <v>0</v>
          </cell>
          <cell r="AQ142">
            <v>0</v>
          </cell>
          <cell r="AR142">
            <v>778648</v>
          </cell>
          <cell r="AS142">
            <v>771038.7</v>
          </cell>
          <cell r="AT142">
            <v>133</v>
          </cell>
          <cell r="AU142">
            <v>0</v>
          </cell>
          <cell r="AV142">
            <v>0</v>
          </cell>
          <cell r="AW142">
            <v>0</v>
          </cell>
          <cell r="AX142">
            <v>0</v>
          </cell>
          <cell r="AY142">
            <v>0</v>
          </cell>
          <cell r="AZ142">
            <v>493357</v>
          </cell>
          <cell r="BI142">
            <v>0</v>
          </cell>
          <cell r="CA142">
            <v>133</v>
          </cell>
          <cell r="CB142">
            <v>133</v>
          </cell>
          <cell r="CC142" t="str">
            <v>HOLBROOK</v>
          </cell>
          <cell r="CD142">
            <v>734562</v>
          </cell>
          <cell r="CE142">
            <v>645744</v>
          </cell>
          <cell r="CF142">
            <v>88818</v>
          </cell>
          <cell r="CG142">
            <v>41607</v>
          </cell>
          <cell r="CH142">
            <v>0</v>
          </cell>
          <cell r="CI142">
            <v>0</v>
          </cell>
          <cell r="CJ142">
            <v>130425</v>
          </cell>
          <cell r="CK142">
            <v>88809.242080604061</v>
          </cell>
          <cell r="DA142">
            <v>133</v>
          </cell>
          <cell r="DB142" t="str">
            <v>HOLBROOK</v>
          </cell>
          <cell r="DG142">
            <v>0</v>
          </cell>
          <cell r="DK142">
            <v>0</v>
          </cell>
          <cell r="DL142">
            <v>0</v>
          </cell>
          <cell r="DN142">
            <v>0</v>
          </cell>
          <cell r="DP142">
            <v>88818</v>
          </cell>
          <cell r="DQ142">
            <v>132904</v>
          </cell>
          <cell r="DR142">
            <v>-44086</v>
          </cell>
          <cell r="DT142">
            <v>0</v>
          </cell>
          <cell r="EC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T143">
            <v>134</v>
          </cell>
          <cell r="AU143">
            <v>0</v>
          </cell>
          <cell r="AV143">
            <v>0</v>
          </cell>
          <cell r="AW143">
            <v>0</v>
          </cell>
          <cell r="AX143">
            <v>0</v>
          </cell>
          <cell r="AY143">
            <v>0</v>
          </cell>
          <cell r="AZ143">
            <v>493357</v>
          </cell>
          <cell r="BI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cell r="EC143">
            <v>-134</v>
          </cell>
        </row>
        <row r="144">
          <cell r="A144">
            <v>135</v>
          </cell>
          <cell r="B144">
            <v>135</v>
          </cell>
          <cell r="C144" t="str">
            <v>HOLLAND</v>
          </cell>
          <cell r="D144">
            <v>5</v>
          </cell>
          <cell r="E144">
            <v>74825</v>
          </cell>
          <cell r="F144">
            <v>0</v>
          </cell>
          <cell r="G144">
            <v>4690</v>
          </cell>
          <cell r="H144">
            <v>79515</v>
          </cell>
          <cell r="J144">
            <v>4690</v>
          </cell>
          <cell r="K144">
            <v>0</v>
          </cell>
          <cell r="L144">
            <v>4690</v>
          </cell>
          <cell r="N144">
            <v>74825</v>
          </cell>
          <cell r="P144">
            <v>4690</v>
          </cell>
          <cell r="Q144">
            <v>0</v>
          </cell>
          <cell r="R144">
            <v>0</v>
          </cell>
          <cell r="S144">
            <v>0</v>
          </cell>
          <cell r="T144">
            <v>0</v>
          </cell>
          <cell r="U144">
            <v>4690</v>
          </cell>
          <cell r="W144">
            <v>12029.8</v>
          </cell>
          <cell r="AA144">
            <v>135</v>
          </cell>
          <cell r="AB144">
            <v>5</v>
          </cell>
          <cell r="AC144">
            <v>0</v>
          </cell>
          <cell r="AD144">
            <v>0</v>
          </cell>
          <cell r="AE144">
            <v>0</v>
          </cell>
          <cell r="AF144">
            <v>0</v>
          </cell>
          <cell r="AG144">
            <v>74825</v>
          </cell>
          <cell r="AH144">
            <v>0</v>
          </cell>
          <cell r="AI144">
            <v>0</v>
          </cell>
          <cell r="AJ144">
            <v>74825</v>
          </cell>
          <cell r="AK144">
            <v>0</v>
          </cell>
          <cell r="AL144">
            <v>4690</v>
          </cell>
          <cell r="AM144">
            <v>79515</v>
          </cell>
          <cell r="AN144">
            <v>0</v>
          </cell>
          <cell r="AO144">
            <v>0</v>
          </cell>
          <cell r="AP144">
            <v>0</v>
          </cell>
          <cell r="AQ144">
            <v>0</v>
          </cell>
          <cell r="AR144">
            <v>79515</v>
          </cell>
          <cell r="AS144">
            <v>78013.5</v>
          </cell>
          <cell r="AT144">
            <v>135</v>
          </cell>
          <cell r="AU144">
            <v>0</v>
          </cell>
          <cell r="AV144">
            <v>0</v>
          </cell>
          <cell r="AW144">
            <v>0</v>
          </cell>
          <cell r="AX144">
            <v>0</v>
          </cell>
          <cell r="AY144">
            <v>0</v>
          </cell>
          <cell r="AZ144">
            <v>493357</v>
          </cell>
          <cell r="BI144">
            <v>0</v>
          </cell>
          <cell r="CA144">
            <v>135</v>
          </cell>
          <cell r="CB144">
            <v>135</v>
          </cell>
          <cell r="CC144" t="str">
            <v>HOLLAND</v>
          </cell>
          <cell r="CD144">
            <v>74825</v>
          </cell>
          <cell r="CE144">
            <v>81660</v>
          </cell>
          <cell r="CF144">
            <v>0</v>
          </cell>
          <cell r="CG144">
            <v>7339.8</v>
          </cell>
          <cell r="CH144">
            <v>0</v>
          </cell>
          <cell r="CI144">
            <v>0</v>
          </cell>
          <cell r="CJ144">
            <v>7339.8</v>
          </cell>
          <cell r="CK144">
            <v>0</v>
          </cell>
          <cell r="DA144">
            <v>135</v>
          </cell>
          <cell r="DB144" t="str">
            <v>HOLLAND</v>
          </cell>
          <cell r="DG144">
            <v>0</v>
          </cell>
          <cell r="DK144">
            <v>0</v>
          </cell>
          <cell r="DL144">
            <v>0</v>
          </cell>
          <cell r="DN144">
            <v>0</v>
          </cell>
          <cell r="DP144">
            <v>0</v>
          </cell>
          <cell r="DQ144">
            <v>0</v>
          </cell>
          <cell r="DR144">
            <v>0</v>
          </cell>
          <cell r="DT144">
            <v>0</v>
          </cell>
          <cell r="EC144">
            <v>-135</v>
          </cell>
        </row>
        <row r="145">
          <cell r="A145">
            <v>136</v>
          </cell>
          <cell r="B145">
            <v>136</v>
          </cell>
          <cell r="C145" t="str">
            <v>HOLLISTON</v>
          </cell>
          <cell r="D145">
            <v>18</v>
          </cell>
          <cell r="E145">
            <v>233782</v>
          </cell>
          <cell r="F145">
            <v>0</v>
          </cell>
          <cell r="G145">
            <v>16884</v>
          </cell>
          <cell r="H145">
            <v>250666</v>
          </cell>
          <cell r="J145">
            <v>16884</v>
          </cell>
          <cell r="K145">
            <v>2056.7971690400882</v>
          </cell>
          <cell r="L145">
            <v>18940.797169040088</v>
          </cell>
          <cell r="N145">
            <v>231725.20283095993</v>
          </cell>
          <cell r="P145">
            <v>16884</v>
          </cell>
          <cell r="Q145">
            <v>0</v>
          </cell>
          <cell r="R145">
            <v>0</v>
          </cell>
          <cell r="S145">
            <v>0</v>
          </cell>
          <cell r="T145">
            <v>2056.7971690400882</v>
          </cell>
          <cell r="U145">
            <v>18940.797169040088</v>
          </cell>
          <cell r="W145">
            <v>55063.4</v>
          </cell>
          <cell r="AA145">
            <v>136</v>
          </cell>
          <cell r="AB145">
            <v>18</v>
          </cell>
          <cell r="AC145">
            <v>0</v>
          </cell>
          <cell r="AD145">
            <v>0</v>
          </cell>
          <cell r="AE145">
            <v>0</v>
          </cell>
          <cell r="AF145">
            <v>0</v>
          </cell>
          <cell r="AG145">
            <v>233782</v>
          </cell>
          <cell r="AH145">
            <v>0</v>
          </cell>
          <cell r="AI145">
            <v>0</v>
          </cell>
          <cell r="AJ145">
            <v>233782</v>
          </cell>
          <cell r="AK145">
            <v>0</v>
          </cell>
          <cell r="AL145">
            <v>16884</v>
          </cell>
          <cell r="AM145">
            <v>250666</v>
          </cell>
          <cell r="AN145">
            <v>0</v>
          </cell>
          <cell r="AO145">
            <v>0</v>
          </cell>
          <cell r="AP145">
            <v>0</v>
          </cell>
          <cell r="AQ145">
            <v>0</v>
          </cell>
          <cell r="AR145">
            <v>250666</v>
          </cell>
          <cell r="AS145">
            <v>249837.14064791027</v>
          </cell>
          <cell r="AT145">
            <v>136</v>
          </cell>
          <cell r="AU145">
            <v>0</v>
          </cell>
          <cell r="AV145">
            <v>0</v>
          </cell>
          <cell r="AW145">
            <v>0</v>
          </cell>
          <cell r="AX145">
            <v>0</v>
          </cell>
          <cell r="AY145">
            <v>0</v>
          </cell>
          <cell r="AZ145">
            <v>493357</v>
          </cell>
          <cell r="BI145">
            <v>0</v>
          </cell>
          <cell r="CA145">
            <v>136</v>
          </cell>
          <cell r="CB145">
            <v>136</v>
          </cell>
          <cell r="CC145" t="str">
            <v>HOLLISTON</v>
          </cell>
          <cell r="CD145">
            <v>233782</v>
          </cell>
          <cell r="CE145">
            <v>231725</v>
          </cell>
          <cell r="CF145">
            <v>2057</v>
          </cell>
          <cell r="CG145">
            <v>0</v>
          </cell>
          <cell r="CH145">
            <v>36122.400000000001</v>
          </cell>
          <cell r="CI145">
            <v>0</v>
          </cell>
          <cell r="CJ145">
            <v>38179.4</v>
          </cell>
          <cell r="CK145">
            <v>2056.7971690400882</v>
          </cell>
          <cell r="DA145">
            <v>136</v>
          </cell>
          <cell r="DB145" t="str">
            <v>HOLLISTON</v>
          </cell>
          <cell r="DG145">
            <v>0</v>
          </cell>
          <cell r="DK145">
            <v>0</v>
          </cell>
          <cell r="DL145">
            <v>0</v>
          </cell>
          <cell r="DN145">
            <v>0</v>
          </cell>
          <cell r="DP145">
            <v>2057</v>
          </cell>
          <cell r="DQ145">
            <v>18941</v>
          </cell>
          <cell r="DR145">
            <v>-16884</v>
          </cell>
          <cell r="DT145">
            <v>0</v>
          </cell>
          <cell r="EC145">
            <v>-136</v>
          </cell>
        </row>
        <row r="146">
          <cell r="A146">
            <v>137</v>
          </cell>
          <cell r="B146">
            <v>137</v>
          </cell>
          <cell r="C146" t="str">
            <v>HOLYOKE</v>
          </cell>
          <cell r="D146">
            <v>721</v>
          </cell>
          <cell r="E146">
            <v>10316685</v>
          </cell>
          <cell r="F146">
            <v>554561</v>
          </cell>
          <cell r="G146">
            <v>676298</v>
          </cell>
          <cell r="H146">
            <v>11547544</v>
          </cell>
          <cell r="J146">
            <v>676298</v>
          </cell>
          <cell r="K146">
            <v>594942.3297890235</v>
          </cell>
          <cell r="L146">
            <v>1271240.3297890234</v>
          </cell>
          <cell r="N146">
            <v>10276303.670210976</v>
          </cell>
          <cell r="P146">
            <v>676298</v>
          </cell>
          <cell r="Q146">
            <v>0</v>
          </cell>
          <cell r="R146">
            <v>0</v>
          </cell>
          <cell r="S146">
            <v>0</v>
          </cell>
          <cell r="T146">
            <v>594942.3297890235</v>
          </cell>
          <cell r="U146">
            <v>1271240.3297890234</v>
          </cell>
          <cell r="W146">
            <v>1273065.3999999999</v>
          </cell>
          <cell r="AA146">
            <v>137</v>
          </cell>
          <cell r="AB146">
            <v>721</v>
          </cell>
          <cell r="AC146">
            <v>0</v>
          </cell>
          <cell r="AD146">
            <v>0</v>
          </cell>
          <cell r="AE146">
            <v>0</v>
          </cell>
          <cell r="AF146">
            <v>0</v>
          </cell>
          <cell r="AG146">
            <v>10316685</v>
          </cell>
          <cell r="AH146">
            <v>0</v>
          </cell>
          <cell r="AI146">
            <v>0</v>
          </cell>
          <cell r="AJ146">
            <v>10316685</v>
          </cell>
          <cell r="AK146">
            <v>554561</v>
          </cell>
          <cell r="AL146">
            <v>676298</v>
          </cell>
          <cell r="AM146">
            <v>11547544</v>
          </cell>
          <cell r="AN146">
            <v>0</v>
          </cell>
          <cell r="AO146">
            <v>0</v>
          </cell>
          <cell r="AP146">
            <v>0</v>
          </cell>
          <cell r="AQ146">
            <v>0</v>
          </cell>
          <cell r="AR146">
            <v>11547544</v>
          </cell>
          <cell r="AS146">
            <v>11514089.599999994</v>
          </cell>
          <cell r="AT146">
            <v>137</v>
          </cell>
          <cell r="AU146">
            <v>0</v>
          </cell>
          <cell r="AV146">
            <v>0</v>
          </cell>
          <cell r="AW146">
            <v>0</v>
          </cell>
          <cell r="AX146">
            <v>0</v>
          </cell>
          <cell r="AY146">
            <v>0</v>
          </cell>
          <cell r="AZ146">
            <v>493357</v>
          </cell>
          <cell r="BI146">
            <v>0</v>
          </cell>
          <cell r="CA146">
            <v>137</v>
          </cell>
          <cell r="CB146">
            <v>137</v>
          </cell>
          <cell r="CC146" t="str">
            <v>HOLYOKE</v>
          </cell>
          <cell r="CD146">
            <v>10316685</v>
          </cell>
          <cell r="CE146">
            <v>9721684</v>
          </cell>
          <cell r="CF146">
            <v>595001</v>
          </cell>
          <cell r="CG146">
            <v>0</v>
          </cell>
          <cell r="CH146">
            <v>1766.4</v>
          </cell>
          <cell r="CI146">
            <v>0</v>
          </cell>
          <cell r="CJ146">
            <v>596767.4</v>
          </cell>
          <cell r="CK146">
            <v>594942.3297890235</v>
          </cell>
          <cell r="DA146">
            <v>137</v>
          </cell>
          <cell r="DB146" t="str">
            <v>HOLYOKE</v>
          </cell>
          <cell r="DG146">
            <v>0</v>
          </cell>
          <cell r="DK146">
            <v>0</v>
          </cell>
          <cell r="DL146">
            <v>0</v>
          </cell>
          <cell r="DN146">
            <v>0</v>
          </cell>
          <cell r="DP146">
            <v>595001</v>
          </cell>
          <cell r="DQ146">
            <v>1825860</v>
          </cell>
          <cell r="DR146">
            <v>-1230859</v>
          </cell>
          <cell r="DT146">
            <v>0</v>
          </cell>
          <cell r="EC146">
            <v>-137</v>
          </cell>
        </row>
        <row r="147">
          <cell r="A147">
            <v>138</v>
          </cell>
          <cell r="B147">
            <v>138</v>
          </cell>
          <cell r="C147" t="str">
            <v>HOPEDALE</v>
          </cell>
          <cell r="D147">
            <v>7</v>
          </cell>
          <cell r="E147">
            <v>123382</v>
          </cell>
          <cell r="F147">
            <v>0</v>
          </cell>
          <cell r="G147">
            <v>6566</v>
          </cell>
          <cell r="H147">
            <v>129948</v>
          </cell>
          <cell r="J147">
            <v>6566</v>
          </cell>
          <cell r="K147">
            <v>3198.6845618664274</v>
          </cell>
          <cell r="L147">
            <v>9764.6845618664265</v>
          </cell>
          <cell r="N147">
            <v>120183.31543813358</v>
          </cell>
          <cell r="P147">
            <v>6566</v>
          </cell>
          <cell r="Q147">
            <v>0</v>
          </cell>
          <cell r="R147">
            <v>0</v>
          </cell>
          <cell r="S147">
            <v>0</v>
          </cell>
          <cell r="T147">
            <v>3198.6845618664274</v>
          </cell>
          <cell r="U147">
            <v>9764.6845618664265</v>
          </cell>
          <cell r="W147">
            <v>51754</v>
          </cell>
          <cell r="AA147">
            <v>138</v>
          </cell>
          <cell r="AB147">
            <v>7</v>
          </cell>
          <cell r="AC147">
            <v>0</v>
          </cell>
          <cell r="AD147">
            <v>0</v>
          </cell>
          <cell r="AE147">
            <v>0</v>
          </cell>
          <cell r="AF147">
            <v>0</v>
          </cell>
          <cell r="AG147">
            <v>123382</v>
          </cell>
          <cell r="AH147">
            <v>0</v>
          </cell>
          <cell r="AI147">
            <v>0</v>
          </cell>
          <cell r="AJ147">
            <v>123382</v>
          </cell>
          <cell r="AK147">
            <v>0</v>
          </cell>
          <cell r="AL147">
            <v>6566</v>
          </cell>
          <cell r="AM147">
            <v>129948</v>
          </cell>
          <cell r="AN147">
            <v>0</v>
          </cell>
          <cell r="AO147">
            <v>0</v>
          </cell>
          <cell r="AP147">
            <v>0</v>
          </cell>
          <cell r="AQ147">
            <v>0</v>
          </cell>
          <cell r="AR147">
            <v>129948</v>
          </cell>
          <cell r="AS147">
            <v>128963.78391058772</v>
          </cell>
          <cell r="AT147">
            <v>138</v>
          </cell>
          <cell r="AU147">
            <v>0</v>
          </cell>
          <cell r="AV147">
            <v>0</v>
          </cell>
          <cell r="AW147">
            <v>0</v>
          </cell>
          <cell r="AX147">
            <v>0</v>
          </cell>
          <cell r="AY147">
            <v>0</v>
          </cell>
          <cell r="AZ147">
            <v>493357</v>
          </cell>
          <cell r="BI147">
            <v>0</v>
          </cell>
          <cell r="CA147">
            <v>138</v>
          </cell>
          <cell r="CB147">
            <v>138</v>
          </cell>
          <cell r="CC147" t="str">
            <v>HOPEDALE</v>
          </cell>
          <cell r="CD147">
            <v>123382</v>
          </cell>
          <cell r="CE147">
            <v>120183</v>
          </cell>
          <cell r="CF147">
            <v>3199</v>
          </cell>
          <cell r="CG147">
            <v>12318.6</v>
          </cell>
          <cell r="CH147">
            <v>29670.400000000001</v>
          </cell>
          <cell r="CI147">
            <v>0</v>
          </cell>
          <cell r="CJ147">
            <v>45188</v>
          </cell>
          <cell r="CK147">
            <v>3198.6845618664274</v>
          </cell>
          <cell r="DA147">
            <v>138</v>
          </cell>
          <cell r="DB147" t="str">
            <v>HOPEDALE</v>
          </cell>
          <cell r="DG147">
            <v>0</v>
          </cell>
          <cell r="DK147">
            <v>0</v>
          </cell>
          <cell r="DL147">
            <v>0</v>
          </cell>
          <cell r="DN147">
            <v>0</v>
          </cell>
          <cell r="DP147">
            <v>3199</v>
          </cell>
          <cell r="DQ147">
            <v>9765</v>
          </cell>
          <cell r="DR147">
            <v>-6566</v>
          </cell>
          <cell r="DT147">
            <v>0</v>
          </cell>
          <cell r="EC147">
            <v>-138</v>
          </cell>
        </row>
        <row r="148">
          <cell r="A148">
            <v>139</v>
          </cell>
          <cell r="B148">
            <v>139</v>
          </cell>
          <cell r="C148" t="str">
            <v>HOPKINTON</v>
          </cell>
          <cell r="D148">
            <v>9</v>
          </cell>
          <cell r="E148">
            <v>130083</v>
          </cell>
          <cell r="F148">
            <v>0</v>
          </cell>
          <cell r="G148">
            <v>8442</v>
          </cell>
          <cell r="H148">
            <v>138525</v>
          </cell>
          <cell r="J148">
            <v>8442</v>
          </cell>
          <cell r="K148">
            <v>1176.8839416432588</v>
          </cell>
          <cell r="L148">
            <v>9618.8839416432584</v>
          </cell>
          <cell r="N148">
            <v>128906.11605835674</v>
          </cell>
          <cell r="P148">
            <v>8442</v>
          </cell>
          <cell r="Q148">
            <v>0</v>
          </cell>
          <cell r="R148">
            <v>0</v>
          </cell>
          <cell r="S148">
            <v>0</v>
          </cell>
          <cell r="T148">
            <v>1176.8839416432588</v>
          </cell>
          <cell r="U148">
            <v>9618.8839416432584</v>
          </cell>
          <cell r="W148">
            <v>17296.599999999999</v>
          </cell>
          <cell r="AA148">
            <v>139</v>
          </cell>
          <cell r="AB148">
            <v>9</v>
          </cell>
          <cell r="AC148">
            <v>0</v>
          </cell>
          <cell r="AD148">
            <v>0</v>
          </cell>
          <cell r="AE148">
            <v>0</v>
          </cell>
          <cell r="AF148">
            <v>0</v>
          </cell>
          <cell r="AG148">
            <v>130083</v>
          </cell>
          <cell r="AH148">
            <v>0</v>
          </cell>
          <cell r="AI148">
            <v>0</v>
          </cell>
          <cell r="AJ148">
            <v>130083</v>
          </cell>
          <cell r="AK148">
            <v>0</v>
          </cell>
          <cell r="AL148">
            <v>8442</v>
          </cell>
          <cell r="AM148">
            <v>138525</v>
          </cell>
          <cell r="AN148">
            <v>0</v>
          </cell>
          <cell r="AO148">
            <v>0</v>
          </cell>
          <cell r="AP148">
            <v>0</v>
          </cell>
          <cell r="AQ148">
            <v>0</v>
          </cell>
          <cell r="AR148">
            <v>138525</v>
          </cell>
          <cell r="AS148">
            <v>138339.75749695612</v>
          </cell>
          <cell r="AT148">
            <v>139</v>
          </cell>
          <cell r="AU148">
            <v>0</v>
          </cell>
          <cell r="AV148">
            <v>0</v>
          </cell>
          <cell r="AW148">
            <v>0</v>
          </cell>
          <cell r="AX148">
            <v>0</v>
          </cell>
          <cell r="AY148">
            <v>0</v>
          </cell>
          <cell r="AZ148">
            <v>493357</v>
          </cell>
          <cell r="BI148">
            <v>0</v>
          </cell>
          <cell r="CA148">
            <v>139</v>
          </cell>
          <cell r="CB148">
            <v>139</v>
          </cell>
          <cell r="CC148" t="str">
            <v>HOPKINTON</v>
          </cell>
          <cell r="CD148">
            <v>130083</v>
          </cell>
          <cell r="CE148">
            <v>128906</v>
          </cell>
          <cell r="CF148">
            <v>1177</v>
          </cell>
          <cell r="CG148">
            <v>0</v>
          </cell>
          <cell r="CH148">
            <v>7677.6</v>
          </cell>
          <cell r="CI148">
            <v>0</v>
          </cell>
          <cell r="CJ148">
            <v>8854.6</v>
          </cell>
          <cell r="CK148">
            <v>1176.8839416432588</v>
          </cell>
          <cell r="DA148">
            <v>139</v>
          </cell>
          <cell r="DB148" t="str">
            <v>HOPKINTON</v>
          </cell>
          <cell r="DG148">
            <v>0</v>
          </cell>
          <cell r="DK148">
            <v>0</v>
          </cell>
          <cell r="DL148">
            <v>0</v>
          </cell>
          <cell r="DN148">
            <v>0</v>
          </cell>
          <cell r="DP148">
            <v>1177</v>
          </cell>
          <cell r="DQ148">
            <v>9619</v>
          </cell>
          <cell r="DR148">
            <v>-8442</v>
          </cell>
          <cell r="DT148">
            <v>0</v>
          </cell>
          <cell r="EC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T149">
            <v>140</v>
          </cell>
          <cell r="AU149">
            <v>0</v>
          </cell>
          <cell r="AV149">
            <v>0</v>
          </cell>
          <cell r="AW149">
            <v>0</v>
          </cell>
          <cell r="AX149">
            <v>0</v>
          </cell>
          <cell r="AY149">
            <v>0</v>
          </cell>
          <cell r="AZ149">
            <v>493357</v>
          </cell>
          <cell r="BI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cell r="EC149">
            <v>-140</v>
          </cell>
        </row>
        <row r="150">
          <cell r="A150">
            <v>141</v>
          </cell>
          <cell r="B150">
            <v>141</v>
          </cell>
          <cell r="C150" t="str">
            <v>HUDSON</v>
          </cell>
          <cell r="D150">
            <v>209</v>
          </cell>
          <cell r="E150">
            <v>3272176</v>
          </cell>
          <cell r="F150">
            <v>0</v>
          </cell>
          <cell r="G150">
            <v>196042</v>
          </cell>
          <cell r="H150">
            <v>3468218</v>
          </cell>
          <cell r="J150">
            <v>196042</v>
          </cell>
          <cell r="K150">
            <v>623273.53590841196</v>
          </cell>
          <cell r="L150">
            <v>819315.53590841196</v>
          </cell>
          <cell r="N150">
            <v>2648902.4640915878</v>
          </cell>
          <cell r="P150">
            <v>196042</v>
          </cell>
          <cell r="Q150">
            <v>0</v>
          </cell>
          <cell r="R150">
            <v>0</v>
          </cell>
          <cell r="S150">
            <v>0</v>
          </cell>
          <cell r="T150">
            <v>623273.53590841196</v>
          </cell>
          <cell r="U150">
            <v>819315.53590841196</v>
          </cell>
          <cell r="W150">
            <v>1271781.8</v>
          </cell>
          <cell r="AA150">
            <v>141</v>
          </cell>
          <cell r="AB150">
            <v>209</v>
          </cell>
          <cell r="AC150">
            <v>0</v>
          </cell>
          <cell r="AD150">
            <v>0</v>
          </cell>
          <cell r="AE150">
            <v>0</v>
          </cell>
          <cell r="AF150">
            <v>0</v>
          </cell>
          <cell r="AG150">
            <v>3272176</v>
          </cell>
          <cell r="AH150">
            <v>0</v>
          </cell>
          <cell r="AI150">
            <v>0</v>
          </cell>
          <cell r="AJ150">
            <v>3272176</v>
          </cell>
          <cell r="AK150">
            <v>0</v>
          </cell>
          <cell r="AL150">
            <v>196042</v>
          </cell>
          <cell r="AM150">
            <v>3468218</v>
          </cell>
          <cell r="AN150">
            <v>0</v>
          </cell>
          <cell r="AO150">
            <v>0</v>
          </cell>
          <cell r="AP150">
            <v>0</v>
          </cell>
          <cell r="AQ150">
            <v>0</v>
          </cell>
          <cell r="AR150">
            <v>3468218</v>
          </cell>
          <cell r="AS150">
            <v>3460577.3856196753</v>
          </cell>
          <cell r="AT150">
            <v>141</v>
          </cell>
          <cell r="AU150">
            <v>0</v>
          </cell>
          <cell r="AV150">
            <v>0</v>
          </cell>
          <cell r="AW150">
            <v>0</v>
          </cell>
          <cell r="AX150">
            <v>0</v>
          </cell>
          <cell r="AY150">
            <v>0</v>
          </cell>
          <cell r="AZ150">
            <v>493357</v>
          </cell>
          <cell r="BI150">
            <v>0</v>
          </cell>
          <cell r="CA150">
            <v>141</v>
          </cell>
          <cell r="CB150">
            <v>141</v>
          </cell>
          <cell r="CC150" t="str">
            <v>HUDSON</v>
          </cell>
          <cell r="CD150">
            <v>3272176</v>
          </cell>
          <cell r="CE150">
            <v>2648841</v>
          </cell>
          <cell r="CF150">
            <v>623335</v>
          </cell>
          <cell r="CG150">
            <v>364131.6</v>
          </cell>
          <cell r="CH150">
            <v>88273.200000000012</v>
          </cell>
          <cell r="CI150">
            <v>0</v>
          </cell>
          <cell r="CJ150">
            <v>1075739.8</v>
          </cell>
          <cell r="CK150">
            <v>623273.53590841196</v>
          </cell>
          <cell r="DA150">
            <v>141</v>
          </cell>
          <cell r="DB150" t="str">
            <v>HUDSON</v>
          </cell>
          <cell r="DG150">
            <v>0</v>
          </cell>
          <cell r="DK150">
            <v>0</v>
          </cell>
          <cell r="DL150">
            <v>0</v>
          </cell>
          <cell r="DN150">
            <v>0</v>
          </cell>
          <cell r="DP150">
            <v>623335</v>
          </cell>
          <cell r="DQ150">
            <v>819377</v>
          </cell>
          <cell r="DR150">
            <v>-196042</v>
          </cell>
          <cell r="DT150">
            <v>0</v>
          </cell>
          <cell r="EC150">
            <v>-141</v>
          </cell>
        </row>
        <row r="151">
          <cell r="A151">
            <v>142</v>
          </cell>
          <cell r="B151">
            <v>142</v>
          </cell>
          <cell r="C151" t="str">
            <v>HULL</v>
          </cell>
          <cell r="D151">
            <v>20</v>
          </cell>
          <cell r="E151">
            <v>397780</v>
          </cell>
          <cell r="F151">
            <v>0</v>
          </cell>
          <cell r="G151">
            <v>18760</v>
          </cell>
          <cell r="H151">
            <v>416540</v>
          </cell>
          <cell r="J151">
            <v>18760</v>
          </cell>
          <cell r="K151">
            <v>0</v>
          </cell>
          <cell r="L151">
            <v>18760</v>
          </cell>
          <cell r="N151">
            <v>397780</v>
          </cell>
          <cell r="P151">
            <v>18760</v>
          </cell>
          <cell r="Q151">
            <v>0</v>
          </cell>
          <cell r="R151">
            <v>0</v>
          </cell>
          <cell r="S151">
            <v>0</v>
          </cell>
          <cell r="T151">
            <v>0</v>
          </cell>
          <cell r="U151">
            <v>18760</v>
          </cell>
          <cell r="W151">
            <v>18760</v>
          </cell>
          <cell r="AA151">
            <v>142</v>
          </cell>
          <cell r="AB151">
            <v>20</v>
          </cell>
          <cell r="AC151">
            <v>0</v>
          </cell>
          <cell r="AD151">
            <v>0</v>
          </cell>
          <cell r="AE151">
            <v>0</v>
          </cell>
          <cell r="AF151">
            <v>0</v>
          </cell>
          <cell r="AG151">
            <v>397780</v>
          </cell>
          <cell r="AH151">
            <v>0</v>
          </cell>
          <cell r="AI151">
            <v>0</v>
          </cell>
          <cell r="AJ151">
            <v>397780</v>
          </cell>
          <cell r="AK151">
            <v>0</v>
          </cell>
          <cell r="AL151">
            <v>18760</v>
          </cell>
          <cell r="AM151">
            <v>416540</v>
          </cell>
          <cell r="AN151">
            <v>0</v>
          </cell>
          <cell r="AO151">
            <v>0</v>
          </cell>
          <cell r="AP151">
            <v>0</v>
          </cell>
          <cell r="AQ151">
            <v>0</v>
          </cell>
          <cell r="AR151">
            <v>416540</v>
          </cell>
          <cell r="AS151">
            <v>416580</v>
          </cell>
          <cell r="AT151">
            <v>142</v>
          </cell>
          <cell r="AU151">
            <v>0</v>
          </cell>
          <cell r="AV151">
            <v>0</v>
          </cell>
          <cell r="AW151">
            <v>0</v>
          </cell>
          <cell r="AX151">
            <v>0</v>
          </cell>
          <cell r="AY151">
            <v>0</v>
          </cell>
          <cell r="AZ151">
            <v>493357</v>
          </cell>
          <cell r="BI151">
            <v>0</v>
          </cell>
          <cell r="CA151">
            <v>142</v>
          </cell>
          <cell r="CB151">
            <v>142</v>
          </cell>
          <cell r="CC151" t="str">
            <v>HULL</v>
          </cell>
          <cell r="CD151">
            <v>397780</v>
          </cell>
          <cell r="CE151">
            <v>398202</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18338</v>
          </cell>
          <cell r="DR151">
            <v>-18338</v>
          </cell>
          <cell r="DT151">
            <v>0</v>
          </cell>
          <cell r="EC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T152">
            <v>143</v>
          </cell>
          <cell r="AU152">
            <v>0</v>
          </cell>
          <cell r="AV152">
            <v>0</v>
          </cell>
          <cell r="AW152">
            <v>0</v>
          </cell>
          <cell r="AX152">
            <v>0</v>
          </cell>
          <cell r="AY152">
            <v>0</v>
          </cell>
          <cell r="AZ152">
            <v>493357</v>
          </cell>
          <cell r="BI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cell r="EC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T153">
            <v>144</v>
          </cell>
          <cell r="AU153">
            <v>0</v>
          </cell>
          <cell r="AV153">
            <v>0</v>
          </cell>
          <cell r="AW153">
            <v>0</v>
          </cell>
          <cell r="AX153">
            <v>0</v>
          </cell>
          <cell r="AY153">
            <v>0</v>
          </cell>
          <cell r="AZ153">
            <v>493357</v>
          </cell>
          <cell r="BI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cell r="EC153">
            <v>-144</v>
          </cell>
        </row>
        <row r="154">
          <cell r="A154">
            <v>145</v>
          </cell>
          <cell r="B154">
            <v>145</v>
          </cell>
          <cell r="C154" t="str">
            <v>KINGSTON</v>
          </cell>
          <cell r="D154">
            <v>19</v>
          </cell>
          <cell r="E154">
            <v>261003</v>
          </cell>
          <cell r="F154">
            <v>0</v>
          </cell>
          <cell r="G154">
            <v>17822</v>
          </cell>
          <cell r="H154">
            <v>278825</v>
          </cell>
          <cell r="J154">
            <v>17822</v>
          </cell>
          <cell r="K154">
            <v>46428.421463314735</v>
          </cell>
          <cell r="L154">
            <v>64250.421463314735</v>
          </cell>
          <cell r="N154">
            <v>214574.57853668527</v>
          </cell>
          <cell r="P154">
            <v>17822</v>
          </cell>
          <cell r="Q154">
            <v>0</v>
          </cell>
          <cell r="R154">
            <v>0</v>
          </cell>
          <cell r="S154">
            <v>0</v>
          </cell>
          <cell r="T154">
            <v>46428.421463314735</v>
          </cell>
          <cell r="U154">
            <v>64250.421463314735</v>
          </cell>
          <cell r="W154">
            <v>85473.2</v>
          </cell>
          <cell r="AA154">
            <v>145</v>
          </cell>
          <cell r="AB154">
            <v>19</v>
          </cell>
          <cell r="AC154">
            <v>0</v>
          </cell>
          <cell r="AD154">
            <v>0</v>
          </cell>
          <cell r="AE154">
            <v>0</v>
          </cell>
          <cell r="AF154">
            <v>0</v>
          </cell>
          <cell r="AG154">
            <v>261003</v>
          </cell>
          <cell r="AH154">
            <v>0</v>
          </cell>
          <cell r="AI154">
            <v>0</v>
          </cell>
          <cell r="AJ154">
            <v>261003</v>
          </cell>
          <cell r="AK154">
            <v>0</v>
          </cell>
          <cell r="AL154">
            <v>17822</v>
          </cell>
          <cell r="AM154">
            <v>278825</v>
          </cell>
          <cell r="AN154">
            <v>0</v>
          </cell>
          <cell r="AO154">
            <v>0</v>
          </cell>
          <cell r="AP154">
            <v>0</v>
          </cell>
          <cell r="AQ154">
            <v>0</v>
          </cell>
          <cell r="AR154">
            <v>278825</v>
          </cell>
          <cell r="AS154">
            <v>277181.10705104627</v>
          </cell>
          <cell r="AT154">
            <v>145</v>
          </cell>
          <cell r="AU154">
            <v>0</v>
          </cell>
          <cell r="AV154">
            <v>0</v>
          </cell>
          <cell r="AW154">
            <v>0</v>
          </cell>
          <cell r="AX154">
            <v>0</v>
          </cell>
          <cell r="AY154">
            <v>0</v>
          </cell>
          <cell r="AZ154">
            <v>493357</v>
          </cell>
          <cell r="BI154">
            <v>0</v>
          </cell>
          <cell r="CA154">
            <v>145</v>
          </cell>
          <cell r="CB154">
            <v>145</v>
          </cell>
          <cell r="CC154" t="str">
            <v>KINGSTON</v>
          </cell>
          <cell r="CD154">
            <v>261003</v>
          </cell>
          <cell r="CE154">
            <v>214570</v>
          </cell>
          <cell r="CF154">
            <v>46433</v>
          </cell>
          <cell r="CG154">
            <v>12396.6</v>
          </cell>
          <cell r="CH154">
            <v>8821.6</v>
          </cell>
          <cell r="CI154">
            <v>0</v>
          </cell>
          <cell r="CJ154">
            <v>67651.199999999997</v>
          </cell>
          <cell r="CK154">
            <v>46428.421463314735</v>
          </cell>
          <cell r="DA154">
            <v>145</v>
          </cell>
          <cell r="DB154" t="str">
            <v>KINGSTON</v>
          </cell>
          <cell r="DG154">
            <v>0</v>
          </cell>
          <cell r="DK154">
            <v>0</v>
          </cell>
          <cell r="DL154">
            <v>0</v>
          </cell>
          <cell r="DN154">
            <v>0</v>
          </cell>
          <cell r="DP154">
            <v>46433</v>
          </cell>
          <cell r="DQ154">
            <v>64255</v>
          </cell>
          <cell r="DR154">
            <v>-17822</v>
          </cell>
          <cell r="DT154">
            <v>0</v>
          </cell>
          <cell r="EC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T155">
            <v>146</v>
          </cell>
          <cell r="AU155">
            <v>0</v>
          </cell>
          <cell r="AV155">
            <v>0</v>
          </cell>
          <cell r="AW155">
            <v>0</v>
          </cell>
          <cell r="AX155">
            <v>0</v>
          </cell>
          <cell r="AY155">
            <v>0</v>
          </cell>
          <cell r="AZ155">
            <v>493357</v>
          </cell>
          <cell r="BI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cell r="EB155" t="str">
            <v>fy12</v>
          </cell>
          <cell r="EC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T156">
            <v>147</v>
          </cell>
          <cell r="AU156">
            <v>0</v>
          </cell>
          <cell r="AV156">
            <v>0</v>
          </cell>
          <cell r="AW156">
            <v>0</v>
          </cell>
          <cell r="AX156">
            <v>0</v>
          </cell>
          <cell r="AY156">
            <v>0</v>
          </cell>
          <cell r="AZ156">
            <v>493357</v>
          </cell>
          <cell r="BI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cell r="EC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T157">
            <v>148</v>
          </cell>
          <cell r="AU157">
            <v>0</v>
          </cell>
          <cell r="AV157">
            <v>0</v>
          </cell>
          <cell r="AW157">
            <v>0</v>
          </cell>
          <cell r="AX157">
            <v>0</v>
          </cell>
          <cell r="AY157">
            <v>0</v>
          </cell>
          <cell r="AZ157">
            <v>493357</v>
          </cell>
          <cell r="BI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cell r="EB157" t="str">
            <v>fy19</v>
          </cell>
          <cell r="EC157">
            <v>-148</v>
          </cell>
        </row>
        <row r="158">
          <cell r="A158">
            <v>149</v>
          </cell>
          <cell r="B158">
            <v>149</v>
          </cell>
          <cell r="C158" t="str">
            <v>LAWRENCE</v>
          </cell>
          <cell r="D158">
            <v>1965</v>
          </cell>
          <cell r="E158">
            <v>30055011</v>
          </cell>
          <cell r="F158">
            <v>950943</v>
          </cell>
          <cell r="G158">
            <v>1843170</v>
          </cell>
          <cell r="H158">
            <v>32849124</v>
          </cell>
          <cell r="J158">
            <v>1843170</v>
          </cell>
          <cell r="K158">
            <v>3979915.5208107023</v>
          </cell>
          <cell r="L158">
            <v>5823085.5208107028</v>
          </cell>
          <cell r="N158">
            <v>27026038.479189299</v>
          </cell>
          <cell r="P158">
            <v>1843170</v>
          </cell>
          <cell r="Q158">
            <v>0</v>
          </cell>
          <cell r="R158">
            <v>0</v>
          </cell>
          <cell r="S158">
            <v>0</v>
          </cell>
          <cell r="T158">
            <v>3979915.5208107023</v>
          </cell>
          <cell r="U158">
            <v>5823085.5208107028</v>
          </cell>
          <cell r="W158">
            <v>7578185.4000000004</v>
          </cell>
          <cell r="AA158">
            <v>149</v>
          </cell>
          <cell r="AB158">
            <v>1965</v>
          </cell>
          <cell r="AC158">
            <v>0</v>
          </cell>
          <cell r="AD158">
            <v>0</v>
          </cell>
          <cell r="AE158">
            <v>3</v>
          </cell>
          <cell r="AF158">
            <v>0</v>
          </cell>
          <cell r="AG158">
            <v>30055011</v>
          </cell>
          <cell r="AH158">
            <v>0</v>
          </cell>
          <cell r="AI158">
            <v>0</v>
          </cell>
          <cell r="AJ158">
            <v>30055011</v>
          </cell>
          <cell r="AK158">
            <v>950943</v>
          </cell>
          <cell r="AL158">
            <v>1843170</v>
          </cell>
          <cell r="AM158">
            <v>32849124</v>
          </cell>
          <cell r="AN158">
            <v>0</v>
          </cell>
          <cell r="AO158">
            <v>0</v>
          </cell>
          <cell r="AP158">
            <v>0</v>
          </cell>
          <cell r="AQ158">
            <v>0</v>
          </cell>
          <cell r="AR158">
            <v>32849124</v>
          </cell>
          <cell r="AS158">
            <v>32771331.564074088</v>
          </cell>
          <cell r="AT158">
            <v>149</v>
          </cell>
          <cell r="AU158">
            <v>0</v>
          </cell>
          <cell r="AV158">
            <v>0</v>
          </cell>
          <cell r="AW158">
            <v>0</v>
          </cell>
          <cell r="AX158">
            <v>0</v>
          </cell>
          <cell r="AY158">
            <v>0</v>
          </cell>
          <cell r="AZ158">
            <v>493357</v>
          </cell>
          <cell r="BI158">
            <v>0</v>
          </cell>
          <cell r="CA158">
            <v>149</v>
          </cell>
          <cell r="CB158">
            <v>149</v>
          </cell>
          <cell r="CC158" t="str">
            <v>LAWRENCE</v>
          </cell>
          <cell r="CD158">
            <v>30055011</v>
          </cell>
          <cell r="CE158">
            <v>26074703</v>
          </cell>
          <cell r="CF158">
            <v>3980308</v>
          </cell>
          <cell r="CG158">
            <v>771496.2</v>
          </cell>
          <cell r="CH158">
            <v>983211.20000000007</v>
          </cell>
          <cell r="CI158">
            <v>0</v>
          </cell>
          <cell r="CJ158">
            <v>5735015.4000000004</v>
          </cell>
          <cell r="CK158">
            <v>3979915.5208107023</v>
          </cell>
          <cell r="DA158">
            <v>149</v>
          </cell>
          <cell r="DB158" t="str">
            <v>LAWRENCE</v>
          </cell>
          <cell r="DG158">
            <v>0</v>
          </cell>
          <cell r="DK158">
            <v>0</v>
          </cell>
          <cell r="DL158">
            <v>0</v>
          </cell>
          <cell r="DN158">
            <v>0</v>
          </cell>
          <cell r="DP158">
            <v>3980308</v>
          </cell>
          <cell r="DQ158">
            <v>6774421</v>
          </cell>
          <cell r="DR158">
            <v>-2794113</v>
          </cell>
          <cell r="DT158">
            <v>0</v>
          </cell>
          <cell r="EC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T159">
            <v>150</v>
          </cell>
          <cell r="AU159">
            <v>0</v>
          </cell>
          <cell r="AV159">
            <v>0</v>
          </cell>
          <cell r="AW159">
            <v>0</v>
          </cell>
          <cell r="AX159">
            <v>0</v>
          </cell>
          <cell r="AY159">
            <v>0</v>
          </cell>
          <cell r="AZ159">
            <v>493357</v>
          </cell>
          <cell r="BI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cell r="EC159">
            <v>-150</v>
          </cell>
        </row>
        <row r="160">
          <cell r="A160">
            <v>151</v>
          </cell>
          <cell r="B160">
            <v>151</v>
          </cell>
          <cell r="C160" t="str">
            <v>LEICESTER</v>
          </cell>
          <cell r="D160">
            <v>19</v>
          </cell>
          <cell r="E160">
            <v>274695</v>
          </cell>
          <cell r="F160">
            <v>0</v>
          </cell>
          <cell r="G160">
            <v>17822</v>
          </cell>
          <cell r="H160">
            <v>292517</v>
          </cell>
          <cell r="J160">
            <v>17822</v>
          </cell>
          <cell r="K160">
            <v>0</v>
          </cell>
          <cell r="L160">
            <v>17822</v>
          </cell>
          <cell r="N160">
            <v>274695</v>
          </cell>
          <cell r="P160">
            <v>17822</v>
          </cell>
          <cell r="Q160">
            <v>0</v>
          </cell>
          <cell r="R160">
            <v>0</v>
          </cell>
          <cell r="S160">
            <v>0</v>
          </cell>
          <cell r="T160">
            <v>0</v>
          </cell>
          <cell r="U160">
            <v>17822</v>
          </cell>
          <cell r="W160">
            <v>81507.600000000006</v>
          </cell>
          <cell r="AA160">
            <v>151</v>
          </cell>
          <cell r="AB160">
            <v>19</v>
          </cell>
          <cell r="AC160">
            <v>0</v>
          </cell>
          <cell r="AD160">
            <v>0</v>
          </cell>
          <cell r="AE160">
            <v>0</v>
          </cell>
          <cell r="AF160">
            <v>0</v>
          </cell>
          <cell r="AG160">
            <v>274695</v>
          </cell>
          <cell r="AH160">
            <v>0</v>
          </cell>
          <cell r="AI160">
            <v>0</v>
          </cell>
          <cell r="AJ160">
            <v>274695</v>
          </cell>
          <cell r="AK160">
            <v>0</v>
          </cell>
          <cell r="AL160">
            <v>17822</v>
          </cell>
          <cell r="AM160">
            <v>292517</v>
          </cell>
          <cell r="AN160">
            <v>0</v>
          </cell>
          <cell r="AO160">
            <v>0</v>
          </cell>
          <cell r="AP160">
            <v>0</v>
          </cell>
          <cell r="AQ160">
            <v>0</v>
          </cell>
          <cell r="AR160">
            <v>292517</v>
          </cell>
          <cell r="AS160">
            <v>288840.5</v>
          </cell>
          <cell r="AT160">
            <v>151</v>
          </cell>
          <cell r="AU160">
            <v>0</v>
          </cell>
          <cell r="AV160">
            <v>0</v>
          </cell>
          <cell r="AW160">
            <v>0</v>
          </cell>
          <cell r="AX160">
            <v>0</v>
          </cell>
          <cell r="AY160">
            <v>0</v>
          </cell>
          <cell r="AZ160">
            <v>493357</v>
          </cell>
          <cell r="BI160">
            <v>0</v>
          </cell>
          <cell r="CA160">
            <v>151</v>
          </cell>
          <cell r="CB160">
            <v>151</v>
          </cell>
          <cell r="CC160" t="str">
            <v>LEICESTER</v>
          </cell>
          <cell r="CD160">
            <v>274695</v>
          </cell>
          <cell r="CE160">
            <v>335379</v>
          </cell>
          <cell r="CF160">
            <v>0</v>
          </cell>
          <cell r="CG160">
            <v>55982.400000000001</v>
          </cell>
          <cell r="CH160">
            <v>7703.2000000000007</v>
          </cell>
          <cell r="CI160">
            <v>0</v>
          </cell>
          <cell r="CJ160">
            <v>63685.600000000006</v>
          </cell>
          <cell r="CK160">
            <v>0</v>
          </cell>
          <cell r="DA160">
            <v>151</v>
          </cell>
          <cell r="DB160" t="str">
            <v>LEICESTER</v>
          </cell>
          <cell r="DG160">
            <v>0</v>
          </cell>
          <cell r="DK160">
            <v>0</v>
          </cell>
          <cell r="DL160">
            <v>0</v>
          </cell>
          <cell r="DN160">
            <v>0</v>
          </cell>
          <cell r="DP160">
            <v>0</v>
          </cell>
          <cell r="DQ160">
            <v>0</v>
          </cell>
          <cell r="DR160">
            <v>0</v>
          </cell>
          <cell r="DT160">
            <v>0</v>
          </cell>
          <cell r="EC160">
            <v>-151</v>
          </cell>
        </row>
        <row r="161">
          <cell r="A161">
            <v>152</v>
          </cell>
          <cell r="B161">
            <v>152</v>
          </cell>
          <cell r="C161" t="str">
            <v>LENOX</v>
          </cell>
          <cell r="D161">
            <v>0</v>
          </cell>
          <cell r="E161">
            <v>0</v>
          </cell>
          <cell r="F161">
            <v>0</v>
          </cell>
          <cell r="G161">
            <v>0</v>
          </cell>
          <cell r="H161">
            <v>0</v>
          </cell>
          <cell r="J161">
            <v>0</v>
          </cell>
          <cell r="K161">
            <v>0</v>
          </cell>
          <cell r="L161">
            <v>0</v>
          </cell>
          <cell r="N161">
            <v>0</v>
          </cell>
          <cell r="P161">
            <v>0</v>
          </cell>
          <cell r="Q161">
            <v>0</v>
          </cell>
          <cell r="R161">
            <v>0</v>
          </cell>
          <cell r="S161">
            <v>0</v>
          </cell>
          <cell r="T161">
            <v>0</v>
          </cell>
          <cell r="U161">
            <v>0</v>
          </cell>
          <cell r="W161">
            <v>10818</v>
          </cell>
          <cell r="AA161">
            <v>152</v>
          </cell>
          <cell r="AT161">
            <v>152</v>
          </cell>
          <cell r="AU161">
            <v>0</v>
          </cell>
          <cell r="AV161">
            <v>0</v>
          </cell>
          <cell r="AW161">
            <v>0</v>
          </cell>
          <cell r="AX161">
            <v>0</v>
          </cell>
          <cell r="AY161">
            <v>0</v>
          </cell>
          <cell r="AZ161">
            <v>493357</v>
          </cell>
          <cell r="BI161">
            <v>0</v>
          </cell>
          <cell r="CA161">
            <v>152</v>
          </cell>
          <cell r="CB161">
            <v>152</v>
          </cell>
          <cell r="CC161" t="str">
            <v>LENOX</v>
          </cell>
          <cell r="CD161">
            <v>0</v>
          </cell>
          <cell r="CE161">
            <v>12264</v>
          </cell>
          <cell r="CF161">
            <v>0</v>
          </cell>
          <cell r="CG161">
            <v>0</v>
          </cell>
          <cell r="CH161">
            <v>10818</v>
          </cell>
          <cell r="CI161">
            <v>0</v>
          </cell>
          <cell r="CJ161">
            <v>10818</v>
          </cell>
          <cell r="CK161">
            <v>0</v>
          </cell>
          <cell r="DA161">
            <v>152</v>
          </cell>
          <cell r="DB161" t="str">
            <v>LENOX</v>
          </cell>
          <cell r="DG161">
            <v>0</v>
          </cell>
          <cell r="DK161">
            <v>0</v>
          </cell>
          <cell r="DL161">
            <v>0</v>
          </cell>
          <cell r="DN161">
            <v>0</v>
          </cell>
          <cell r="DP161">
            <v>0</v>
          </cell>
          <cell r="DQ161">
            <v>0</v>
          </cell>
          <cell r="DR161">
            <v>0</v>
          </cell>
          <cell r="DT161">
            <v>0</v>
          </cell>
          <cell r="EC161">
            <v>-152</v>
          </cell>
        </row>
        <row r="162">
          <cell r="A162">
            <v>153</v>
          </cell>
          <cell r="B162">
            <v>153</v>
          </cell>
          <cell r="C162" t="str">
            <v>LEOMINSTER</v>
          </cell>
          <cell r="D162">
            <v>99</v>
          </cell>
          <cell r="E162">
            <v>1176412</v>
          </cell>
          <cell r="F162">
            <v>0</v>
          </cell>
          <cell r="G162">
            <v>92862</v>
          </cell>
          <cell r="H162">
            <v>1269274</v>
          </cell>
          <cell r="J162">
            <v>92862</v>
          </cell>
          <cell r="K162">
            <v>171419.09551363954</v>
          </cell>
          <cell r="L162">
            <v>264281.09551363951</v>
          </cell>
          <cell r="N162">
            <v>1004992.9044863605</v>
          </cell>
          <cell r="P162">
            <v>92862</v>
          </cell>
          <cell r="Q162">
            <v>0</v>
          </cell>
          <cell r="R162">
            <v>0</v>
          </cell>
          <cell r="S162">
            <v>0</v>
          </cell>
          <cell r="T162">
            <v>171419.09551363954</v>
          </cell>
          <cell r="U162">
            <v>264281.09551363951</v>
          </cell>
          <cell r="W162">
            <v>317603.20000000001</v>
          </cell>
          <cell r="AA162">
            <v>153</v>
          </cell>
          <cell r="AB162">
            <v>99</v>
          </cell>
          <cell r="AC162">
            <v>0</v>
          </cell>
          <cell r="AD162">
            <v>0</v>
          </cell>
          <cell r="AE162">
            <v>0</v>
          </cell>
          <cell r="AF162">
            <v>0</v>
          </cell>
          <cell r="AG162">
            <v>1176412</v>
          </cell>
          <cell r="AH162">
            <v>0</v>
          </cell>
          <cell r="AI162">
            <v>0</v>
          </cell>
          <cell r="AJ162">
            <v>1176412</v>
          </cell>
          <cell r="AK162">
            <v>0</v>
          </cell>
          <cell r="AL162">
            <v>92862</v>
          </cell>
          <cell r="AM162">
            <v>1269274</v>
          </cell>
          <cell r="AN162">
            <v>0</v>
          </cell>
          <cell r="AO162">
            <v>0</v>
          </cell>
          <cell r="AP162">
            <v>0</v>
          </cell>
          <cell r="AQ162">
            <v>0</v>
          </cell>
          <cell r="AR162">
            <v>1269274</v>
          </cell>
          <cell r="AS162">
            <v>1231116.8143847145</v>
          </cell>
          <cell r="AT162">
            <v>153</v>
          </cell>
          <cell r="AU162">
            <v>0</v>
          </cell>
          <cell r="AV162">
            <v>0</v>
          </cell>
          <cell r="AW162">
            <v>0</v>
          </cell>
          <cell r="AX162">
            <v>0</v>
          </cell>
          <cell r="AY162">
            <v>0</v>
          </cell>
          <cell r="AZ162">
            <v>493357</v>
          </cell>
          <cell r="BI162">
            <v>0</v>
          </cell>
          <cell r="CA162">
            <v>153</v>
          </cell>
          <cell r="CB162">
            <v>153</v>
          </cell>
          <cell r="CC162" t="str">
            <v>LEOMINSTER</v>
          </cell>
          <cell r="CD162">
            <v>1176412</v>
          </cell>
          <cell r="CE162">
            <v>1004976</v>
          </cell>
          <cell r="CF162">
            <v>171436</v>
          </cell>
          <cell r="CG162">
            <v>53305.2</v>
          </cell>
          <cell r="CH162">
            <v>0</v>
          </cell>
          <cell r="CI162">
            <v>0</v>
          </cell>
          <cell r="CJ162">
            <v>224741.2</v>
          </cell>
          <cell r="CK162">
            <v>171419.09551363954</v>
          </cell>
          <cell r="DA162">
            <v>153</v>
          </cell>
          <cell r="DB162" t="str">
            <v>LEOMINSTER</v>
          </cell>
          <cell r="DG162">
            <v>0</v>
          </cell>
          <cell r="DK162">
            <v>0</v>
          </cell>
          <cell r="DL162">
            <v>0</v>
          </cell>
          <cell r="DN162">
            <v>0</v>
          </cell>
          <cell r="DP162">
            <v>171436</v>
          </cell>
          <cell r="DQ162">
            <v>264298</v>
          </cell>
          <cell r="DR162">
            <v>-92862</v>
          </cell>
          <cell r="DT162">
            <v>0</v>
          </cell>
          <cell r="EC162">
            <v>-153</v>
          </cell>
        </row>
        <row r="163">
          <cell r="A163">
            <v>154</v>
          </cell>
          <cell r="B163">
            <v>154</v>
          </cell>
          <cell r="C163" t="str">
            <v>LEVERETT</v>
          </cell>
          <cell r="D163">
            <v>1</v>
          </cell>
          <cell r="E163">
            <v>21522</v>
          </cell>
          <cell r="F163">
            <v>0</v>
          </cell>
          <cell r="G163">
            <v>938</v>
          </cell>
          <cell r="H163">
            <v>22460</v>
          </cell>
          <cell r="J163">
            <v>938</v>
          </cell>
          <cell r="K163">
            <v>0</v>
          </cell>
          <cell r="L163">
            <v>938</v>
          </cell>
          <cell r="N163">
            <v>21522</v>
          </cell>
          <cell r="P163">
            <v>938</v>
          </cell>
          <cell r="Q163">
            <v>0</v>
          </cell>
          <cell r="R163">
            <v>0</v>
          </cell>
          <cell r="S163">
            <v>0</v>
          </cell>
          <cell r="T163">
            <v>0</v>
          </cell>
          <cell r="U163">
            <v>938</v>
          </cell>
          <cell r="W163">
            <v>7401.6</v>
          </cell>
          <cell r="AA163">
            <v>154</v>
          </cell>
          <cell r="AB163">
            <v>1</v>
          </cell>
          <cell r="AC163">
            <v>0</v>
          </cell>
          <cell r="AD163">
            <v>0</v>
          </cell>
          <cell r="AE163">
            <v>0</v>
          </cell>
          <cell r="AF163">
            <v>0</v>
          </cell>
          <cell r="AG163">
            <v>21522</v>
          </cell>
          <cell r="AH163">
            <v>0</v>
          </cell>
          <cell r="AI163">
            <v>0</v>
          </cell>
          <cell r="AJ163">
            <v>21522</v>
          </cell>
          <cell r="AK163">
            <v>0</v>
          </cell>
          <cell r="AL163">
            <v>938</v>
          </cell>
          <cell r="AM163">
            <v>22460</v>
          </cell>
          <cell r="AN163">
            <v>0</v>
          </cell>
          <cell r="AO163">
            <v>0</v>
          </cell>
          <cell r="AP163">
            <v>0</v>
          </cell>
          <cell r="AQ163">
            <v>0</v>
          </cell>
          <cell r="AR163">
            <v>22460</v>
          </cell>
          <cell r="AS163">
            <v>22459</v>
          </cell>
          <cell r="AT163">
            <v>154</v>
          </cell>
          <cell r="AU163">
            <v>0</v>
          </cell>
          <cell r="AV163">
            <v>0</v>
          </cell>
          <cell r="AW163">
            <v>0</v>
          </cell>
          <cell r="AX163">
            <v>0</v>
          </cell>
          <cell r="AY163">
            <v>0</v>
          </cell>
          <cell r="AZ163">
            <v>493357</v>
          </cell>
          <cell r="BI163">
            <v>0</v>
          </cell>
          <cell r="CA163">
            <v>154</v>
          </cell>
          <cell r="CB163">
            <v>154</v>
          </cell>
          <cell r="CC163" t="str">
            <v>LEVERETT</v>
          </cell>
          <cell r="CD163">
            <v>21522</v>
          </cell>
          <cell r="CE163">
            <v>43622</v>
          </cell>
          <cell r="CF163">
            <v>0</v>
          </cell>
          <cell r="CG163">
            <v>0</v>
          </cell>
          <cell r="CH163">
            <v>6463.6</v>
          </cell>
          <cell r="CI163">
            <v>0</v>
          </cell>
          <cell r="CJ163">
            <v>6463.6</v>
          </cell>
          <cell r="CK163">
            <v>0</v>
          </cell>
          <cell r="DA163">
            <v>154</v>
          </cell>
          <cell r="DB163" t="str">
            <v>LEVERETT</v>
          </cell>
          <cell r="DG163">
            <v>0</v>
          </cell>
          <cell r="DK163">
            <v>0</v>
          </cell>
          <cell r="DL163">
            <v>0</v>
          </cell>
          <cell r="DN163">
            <v>0</v>
          </cell>
          <cell r="DP163">
            <v>0</v>
          </cell>
          <cell r="DQ163">
            <v>0</v>
          </cell>
          <cell r="DR163">
            <v>0</v>
          </cell>
          <cell r="DT163">
            <v>0</v>
          </cell>
          <cell r="EC163">
            <v>-154</v>
          </cell>
        </row>
        <row r="164">
          <cell r="A164">
            <v>155</v>
          </cell>
          <cell r="B164">
            <v>155</v>
          </cell>
          <cell r="C164" t="str">
            <v>LEXINGTON</v>
          </cell>
          <cell r="D164">
            <v>5</v>
          </cell>
          <cell r="E164">
            <v>98425</v>
          </cell>
          <cell r="F164">
            <v>0</v>
          </cell>
          <cell r="G164">
            <v>4690</v>
          </cell>
          <cell r="H164">
            <v>103115</v>
          </cell>
          <cell r="J164">
            <v>4690</v>
          </cell>
          <cell r="K164">
            <v>0</v>
          </cell>
          <cell r="L164">
            <v>4690</v>
          </cell>
          <cell r="N164">
            <v>98425</v>
          </cell>
          <cell r="P164">
            <v>4690</v>
          </cell>
          <cell r="Q164">
            <v>0</v>
          </cell>
          <cell r="R164">
            <v>0</v>
          </cell>
          <cell r="S164">
            <v>0</v>
          </cell>
          <cell r="T164">
            <v>0</v>
          </cell>
          <cell r="U164">
            <v>4690</v>
          </cell>
          <cell r="W164">
            <v>43789.599999999999</v>
          </cell>
          <cell r="AA164">
            <v>155</v>
          </cell>
          <cell r="AB164">
            <v>5</v>
          </cell>
          <cell r="AC164">
            <v>0</v>
          </cell>
          <cell r="AD164">
            <v>0</v>
          </cell>
          <cell r="AE164">
            <v>0</v>
          </cell>
          <cell r="AF164">
            <v>0</v>
          </cell>
          <cell r="AG164">
            <v>98425</v>
          </cell>
          <cell r="AH164">
            <v>0</v>
          </cell>
          <cell r="AI164">
            <v>0</v>
          </cell>
          <cell r="AJ164">
            <v>98425</v>
          </cell>
          <cell r="AK164">
            <v>0</v>
          </cell>
          <cell r="AL164">
            <v>4690</v>
          </cell>
          <cell r="AM164">
            <v>103115</v>
          </cell>
          <cell r="AN164">
            <v>0</v>
          </cell>
          <cell r="AO164">
            <v>0</v>
          </cell>
          <cell r="AP164">
            <v>0</v>
          </cell>
          <cell r="AQ164">
            <v>0</v>
          </cell>
          <cell r="AR164">
            <v>103115</v>
          </cell>
          <cell r="AS164">
            <v>97690</v>
          </cell>
          <cell r="AT164">
            <v>155</v>
          </cell>
          <cell r="AU164">
            <v>0</v>
          </cell>
          <cell r="AV164">
            <v>0</v>
          </cell>
          <cell r="AW164">
            <v>0</v>
          </cell>
          <cell r="AX164">
            <v>0</v>
          </cell>
          <cell r="AY164">
            <v>0</v>
          </cell>
          <cell r="AZ164">
            <v>493357</v>
          </cell>
          <cell r="BI164">
            <v>0</v>
          </cell>
          <cell r="CA164">
            <v>155</v>
          </cell>
          <cell r="CB164">
            <v>155</v>
          </cell>
          <cell r="CC164" t="str">
            <v>LEXINGTON</v>
          </cell>
          <cell r="CD164">
            <v>98425</v>
          </cell>
          <cell r="CE164">
            <v>99219</v>
          </cell>
          <cell r="CF164">
            <v>0</v>
          </cell>
          <cell r="CG164">
            <v>39099.599999999999</v>
          </cell>
          <cell r="CH164">
            <v>0</v>
          </cell>
          <cell r="CI164">
            <v>0</v>
          </cell>
          <cell r="CJ164">
            <v>39099.599999999999</v>
          </cell>
          <cell r="CK164">
            <v>0</v>
          </cell>
          <cell r="DA164">
            <v>155</v>
          </cell>
          <cell r="DB164" t="str">
            <v>LEXINGTON</v>
          </cell>
          <cell r="DG164">
            <v>0</v>
          </cell>
          <cell r="DK164">
            <v>0</v>
          </cell>
          <cell r="DL164">
            <v>0</v>
          </cell>
          <cell r="DN164">
            <v>0</v>
          </cell>
          <cell r="DP164">
            <v>0</v>
          </cell>
          <cell r="DQ164">
            <v>3896</v>
          </cell>
          <cell r="DR164">
            <v>-3896</v>
          </cell>
          <cell r="DT164">
            <v>0</v>
          </cell>
          <cell r="EC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T165">
            <v>156</v>
          </cell>
          <cell r="AU165">
            <v>0</v>
          </cell>
          <cell r="AV165">
            <v>0</v>
          </cell>
          <cell r="AW165">
            <v>0</v>
          </cell>
          <cell r="AX165">
            <v>0</v>
          </cell>
          <cell r="AY165">
            <v>0</v>
          </cell>
          <cell r="AZ165">
            <v>493357</v>
          </cell>
          <cell r="BI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cell r="EC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T166">
            <v>157</v>
          </cell>
          <cell r="AU166">
            <v>0</v>
          </cell>
          <cell r="AV166">
            <v>0</v>
          </cell>
          <cell r="AW166">
            <v>0</v>
          </cell>
          <cell r="AX166">
            <v>0</v>
          </cell>
          <cell r="AY166">
            <v>0</v>
          </cell>
          <cell r="AZ166">
            <v>493357</v>
          </cell>
          <cell r="BI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cell r="EC166">
            <v>-157</v>
          </cell>
        </row>
        <row r="167">
          <cell r="A167">
            <v>158</v>
          </cell>
          <cell r="B167">
            <v>158</v>
          </cell>
          <cell r="C167" t="str">
            <v>LITTLETON</v>
          </cell>
          <cell r="D167">
            <v>55</v>
          </cell>
          <cell r="E167">
            <v>918127</v>
          </cell>
          <cell r="F167">
            <v>0</v>
          </cell>
          <cell r="G167">
            <v>51590</v>
          </cell>
          <cell r="H167">
            <v>969717</v>
          </cell>
          <cell r="J167">
            <v>51590</v>
          </cell>
          <cell r="K167">
            <v>122221.9470882091</v>
          </cell>
          <cell r="L167">
            <v>173811.9470882091</v>
          </cell>
          <cell r="N167">
            <v>795905.0529117909</v>
          </cell>
          <cell r="P167">
            <v>51590</v>
          </cell>
          <cell r="Q167">
            <v>0</v>
          </cell>
          <cell r="R167">
            <v>0</v>
          </cell>
          <cell r="S167">
            <v>0</v>
          </cell>
          <cell r="T167">
            <v>122221.9470882091</v>
          </cell>
          <cell r="U167">
            <v>173811.9470882091</v>
          </cell>
          <cell r="W167">
            <v>173824</v>
          </cell>
          <cell r="AA167">
            <v>158</v>
          </cell>
          <cell r="AB167">
            <v>55</v>
          </cell>
          <cell r="AC167">
            <v>0</v>
          </cell>
          <cell r="AD167">
            <v>0</v>
          </cell>
          <cell r="AE167">
            <v>0</v>
          </cell>
          <cell r="AF167">
            <v>0</v>
          </cell>
          <cell r="AG167">
            <v>918127</v>
          </cell>
          <cell r="AH167">
            <v>0</v>
          </cell>
          <cell r="AI167">
            <v>0</v>
          </cell>
          <cell r="AJ167">
            <v>918127</v>
          </cell>
          <cell r="AK167">
            <v>0</v>
          </cell>
          <cell r="AL167">
            <v>51590</v>
          </cell>
          <cell r="AM167">
            <v>969717</v>
          </cell>
          <cell r="AN167">
            <v>0</v>
          </cell>
          <cell r="AO167">
            <v>0</v>
          </cell>
          <cell r="AP167">
            <v>0</v>
          </cell>
          <cell r="AQ167">
            <v>0</v>
          </cell>
          <cell r="AR167">
            <v>969717</v>
          </cell>
          <cell r="AS167">
            <v>969662</v>
          </cell>
          <cell r="AT167">
            <v>158</v>
          </cell>
          <cell r="AU167">
            <v>0</v>
          </cell>
          <cell r="AV167">
            <v>0</v>
          </cell>
          <cell r="AW167">
            <v>0</v>
          </cell>
          <cell r="AX167">
            <v>0</v>
          </cell>
          <cell r="AY167">
            <v>0</v>
          </cell>
          <cell r="AZ167">
            <v>493357</v>
          </cell>
          <cell r="BI167">
            <v>0</v>
          </cell>
          <cell r="CA167">
            <v>158</v>
          </cell>
          <cell r="CB167">
            <v>158</v>
          </cell>
          <cell r="CC167" t="str">
            <v>LITTLETON</v>
          </cell>
          <cell r="CD167">
            <v>918127</v>
          </cell>
          <cell r="CE167">
            <v>795893</v>
          </cell>
          <cell r="CF167">
            <v>122234</v>
          </cell>
          <cell r="CG167">
            <v>0</v>
          </cell>
          <cell r="CH167">
            <v>0</v>
          </cell>
          <cell r="CI167">
            <v>0</v>
          </cell>
          <cell r="CJ167">
            <v>122234</v>
          </cell>
          <cell r="CK167">
            <v>122221.9470882091</v>
          </cell>
          <cell r="DA167">
            <v>158</v>
          </cell>
          <cell r="DB167" t="str">
            <v>LITTLETON</v>
          </cell>
          <cell r="DG167">
            <v>0</v>
          </cell>
          <cell r="DK167">
            <v>0</v>
          </cell>
          <cell r="DL167">
            <v>0</v>
          </cell>
          <cell r="DN167">
            <v>0</v>
          </cell>
          <cell r="DP167">
            <v>122234</v>
          </cell>
          <cell r="DQ167">
            <v>173824</v>
          </cell>
          <cell r="DR167">
            <v>-51590</v>
          </cell>
          <cell r="DT167">
            <v>0</v>
          </cell>
          <cell r="EC167">
            <v>-158</v>
          </cell>
        </row>
        <row r="168">
          <cell r="A168">
            <v>159</v>
          </cell>
          <cell r="B168">
            <v>159</v>
          </cell>
          <cell r="C168" t="str">
            <v>LONGMEADOW</v>
          </cell>
          <cell r="D168">
            <v>9</v>
          </cell>
          <cell r="E168">
            <v>134160</v>
          </cell>
          <cell r="F168">
            <v>0</v>
          </cell>
          <cell r="G168">
            <v>8442</v>
          </cell>
          <cell r="H168">
            <v>142602</v>
          </cell>
          <cell r="J168">
            <v>8442</v>
          </cell>
          <cell r="K168">
            <v>3298.6747013433401</v>
          </cell>
          <cell r="L168">
            <v>11740.67470134334</v>
          </cell>
          <cell r="N168">
            <v>130861.32529865667</v>
          </cell>
          <cell r="P168">
            <v>8442</v>
          </cell>
          <cell r="Q168">
            <v>0</v>
          </cell>
          <cell r="R168">
            <v>0</v>
          </cell>
          <cell r="S168">
            <v>0</v>
          </cell>
          <cell r="T168">
            <v>3298.6747013433401</v>
          </cell>
          <cell r="U168">
            <v>11740.67470134334</v>
          </cell>
          <cell r="W168">
            <v>11741</v>
          </cell>
          <cell r="AA168">
            <v>159</v>
          </cell>
          <cell r="AB168">
            <v>9</v>
          </cell>
          <cell r="AC168">
            <v>0</v>
          </cell>
          <cell r="AD168">
            <v>0</v>
          </cell>
          <cell r="AE168">
            <v>0</v>
          </cell>
          <cell r="AF168">
            <v>0</v>
          </cell>
          <cell r="AG168">
            <v>134160</v>
          </cell>
          <cell r="AH168">
            <v>0</v>
          </cell>
          <cell r="AI168">
            <v>0</v>
          </cell>
          <cell r="AJ168">
            <v>134160</v>
          </cell>
          <cell r="AK168">
            <v>0</v>
          </cell>
          <cell r="AL168">
            <v>8442</v>
          </cell>
          <cell r="AM168">
            <v>142602</v>
          </cell>
          <cell r="AN168">
            <v>0</v>
          </cell>
          <cell r="AO168">
            <v>0</v>
          </cell>
          <cell r="AP168">
            <v>0</v>
          </cell>
          <cell r="AQ168">
            <v>0</v>
          </cell>
          <cell r="AR168">
            <v>142602</v>
          </cell>
          <cell r="AS168">
            <v>143338</v>
          </cell>
          <cell r="AT168">
            <v>159</v>
          </cell>
          <cell r="AU168">
            <v>0</v>
          </cell>
          <cell r="AV168">
            <v>0</v>
          </cell>
          <cell r="AW168">
            <v>0</v>
          </cell>
          <cell r="AX168">
            <v>0</v>
          </cell>
          <cell r="AY168">
            <v>0</v>
          </cell>
          <cell r="AZ168">
            <v>493357</v>
          </cell>
          <cell r="BI168">
            <v>0</v>
          </cell>
          <cell r="CA168">
            <v>159</v>
          </cell>
          <cell r="CB168">
            <v>159</v>
          </cell>
          <cell r="CC168" t="str">
            <v>LONGMEADOW</v>
          </cell>
          <cell r="CD168">
            <v>134160</v>
          </cell>
          <cell r="CE168">
            <v>130861</v>
          </cell>
          <cell r="CF168">
            <v>3299</v>
          </cell>
          <cell r="CG168">
            <v>0</v>
          </cell>
          <cell r="CH168">
            <v>0</v>
          </cell>
          <cell r="CI168">
            <v>0</v>
          </cell>
          <cell r="CJ168">
            <v>3299</v>
          </cell>
          <cell r="CK168">
            <v>3298.6747013433401</v>
          </cell>
          <cell r="DA168">
            <v>159</v>
          </cell>
          <cell r="DB168" t="str">
            <v>LONGMEADOW</v>
          </cell>
          <cell r="DG168">
            <v>0</v>
          </cell>
          <cell r="DK168">
            <v>0</v>
          </cell>
          <cell r="DL168">
            <v>0</v>
          </cell>
          <cell r="DN168">
            <v>0</v>
          </cell>
          <cell r="DP168">
            <v>3299</v>
          </cell>
          <cell r="DQ168">
            <v>11741</v>
          </cell>
          <cell r="DR168">
            <v>-8442</v>
          </cell>
          <cell r="DT168">
            <v>0</v>
          </cell>
          <cell r="EC168">
            <v>-159</v>
          </cell>
        </row>
        <row r="169">
          <cell r="A169">
            <v>160</v>
          </cell>
          <cell r="B169">
            <v>160</v>
          </cell>
          <cell r="C169" t="str">
            <v>LOWELL</v>
          </cell>
          <cell r="D169">
            <v>2153</v>
          </cell>
          <cell r="E169">
            <v>30249442</v>
          </cell>
          <cell r="F169">
            <v>0</v>
          </cell>
          <cell r="G169">
            <v>2019514</v>
          </cell>
          <cell r="H169">
            <v>32268956</v>
          </cell>
          <cell r="J169">
            <v>2019514</v>
          </cell>
          <cell r="K169">
            <v>4780428.5782517046</v>
          </cell>
          <cell r="L169">
            <v>6799942.5782517046</v>
          </cell>
          <cell r="N169">
            <v>25469013.421748295</v>
          </cell>
          <cell r="P169">
            <v>2019514</v>
          </cell>
          <cell r="Q169">
            <v>0</v>
          </cell>
          <cell r="R169">
            <v>0</v>
          </cell>
          <cell r="S169">
            <v>0</v>
          </cell>
          <cell r="T169">
            <v>4780428.5782517046</v>
          </cell>
          <cell r="U169">
            <v>6799942.5782517046</v>
          </cell>
          <cell r="W169">
            <v>8915070.1999999993</v>
          </cell>
          <cell r="AA169">
            <v>160</v>
          </cell>
          <cell r="AB169">
            <v>2153</v>
          </cell>
          <cell r="AC169">
            <v>0</v>
          </cell>
          <cell r="AD169">
            <v>0</v>
          </cell>
          <cell r="AE169">
            <v>0</v>
          </cell>
          <cell r="AF169">
            <v>0</v>
          </cell>
          <cell r="AG169">
            <v>30249442</v>
          </cell>
          <cell r="AH169">
            <v>0</v>
          </cell>
          <cell r="AI169">
            <v>0</v>
          </cell>
          <cell r="AJ169">
            <v>30249442</v>
          </cell>
          <cell r="AK169">
            <v>0</v>
          </cell>
          <cell r="AL169">
            <v>2019514</v>
          </cell>
          <cell r="AM169">
            <v>32268956</v>
          </cell>
          <cell r="AN169">
            <v>0</v>
          </cell>
          <cell r="AO169">
            <v>0</v>
          </cell>
          <cell r="AP169">
            <v>0</v>
          </cell>
          <cell r="AQ169">
            <v>0</v>
          </cell>
          <cell r="AR169">
            <v>32268956</v>
          </cell>
          <cell r="AS169">
            <v>31950480.380000006</v>
          </cell>
          <cell r="AT169">
            <v>160</v>
          </cell>
          <cell r="AU169">
            <v>0</v>
          </cell>
          <cell r="AV169">
            <v>0</v>
          </cell>
          <cell r="AW169">
            <v>0</v>
          </cell>
          <cell r="AX169">
            <v>0</v>
          </cell>
          <cell r="AY169">
            <v>0</v>
          </cell>
          <cell r="AZ169">
            <v>493357</v>
          </cell>
          <cell r="BI169">
            <v>0</v>
          </cell>
          <cell r="CA169">
            <v>160</v>
          </cell>
          <cell r="CB169">
            <v>160</v>
          </cell>
          <cell r="CC169" t="str">
            <v>LOWELL</v>
          </cell>
          <cell r="CD169">
            <v>30249442</v>
          </cell>
          <cell r="CE169">
            <v>25468542</v>
          </cell>
          <cell r="CF169">
            <v>4780900</v>
          </cell>
          <cell r="CG169">
            <v>1063228.2</v>
          </cell>
          <cell r="CH169">
            <v>1051428</v>
          </cell>
          <cell r="CI169">
            <v>0</v>
          </cell>
          <cell r="CJ169">
            <v>6895556.2000000002</v>
          </cell>
          <cell r="CK169">
            <v>4780428.5782517046</v>
          </cell>
          <cell r="DA169">
            <v>160</v>
          </cell>
          <cell r="DB169" t="str">
            <v>LOWELL</v>
          </cell>
          <cell r="DG169">
            <v>0</v>
          </cell>
          <cell r="DK169">
            <v>0</v>
          </cell>
          <cell r="DL169">
            <v>0</v>
          </cell>
          <cell r="DN169">
            <v>0</v>
          </cell>
          <cell r="DP169">
            <v>4780900</v>
          </cell>
          <cell r="DQ169">
            <v>6800414</v>
          </cell>
          <cell r="DR169">
            <v>-2019514</v>
          </cell>
          <cell r="DT169">
            <v>0</v>
          </cell>
          <cell r="EC169">
            <v>-160</v>
          </cell>
        </row>
        <row r="170">
          <cell r="A170">
            <v>161</v>
          </cell>
          <cell r="B170">
            <v>161</v>
          </cell>
          <cell r="C170" t="str">
            <v>LUDLOW</v>
          </cell>
          <cell r="D170">
            <v>19</v>
          </cell>
          <cell r="E170">
            <v>345862</v>
          </cell>
          <cell r="F170">
            <v>0</v>
          </cell>
          <cell r="G170">
            <v>17822</v>
          </cell>
          <cell r="H170">
            <v>363684</v>
          </cell>
          <cell r="J170">
            <v>17822</v>
          </cell>
          <cell r="K170">
            <v>0</v>
          </cell>
          <cell r="L170">
            <v>17822</v>
          </cell>
          <cell r="N170">
            <v>345862</v>
          </cell>
          <cell r="P170">
            <v>17822</v>
          </cell>
          <cell r="Q170">
            <v>0</v>
          </cell>
          <cell r="R170">
            <v>0</v>
          </cell>
          <cell r="S170">
            <v>0</v>
          </cell>
          <cell r="T170">
            <v>0</v>
          </cell>
          <cell r="U170">
            <v>17822</v>
          </cell>
          <cell r="W170">
            <v>63170.400000000001</v>
          </cell>
          <cell r="AA170">
            <v>161</v>
          </cell>
          <cell r="AB170">
            <v>19</v>
          </cell>
          <cell r="AC170">
            <v>0</v>
          </cell>
          <cell r="AD170">
            <v>0</v>
          </cell>
          <cell r="AE170">
            <v>0</v>
          </cell>
          <cell r="AF170">
            <v>0</v>
          </cell>
          <cell r="AG170">
            <v>345862</v>
          </cell>
          <cell r="AH170">
            <v>0</v>
          </cell>
          <cell r="AI170">
            <v>0</v>
          </cell>
          <cell r="AJ170">
            <v>345862</v>
          </cell>
          <cell r="AK170">
            <v>0</v>
          </cell>
          <cell r="AL170">
            <v>17822</v>
          </cell>
          <cell r="AM170">
            <v>363684</v>
          </cell>
          <cell r="AN170">
            <v>0</v>
          </cell>
          <cell r="AO170">
            <v>0</v>
          </cell>
          <cell r="AP170">
            <v>0</v>
          </cell>
          <cell r="AQ170">
            <v>0</v>
          </cell>
          <cell r="AR170">
            <v>363684</v>
          </cell>
          <cell r="AS170">
            <v>361788.81999999995</v>
          </cell>
          <cell r="AT170">
            <v>161</v>
          </cell>
          <cell r="AU170">
            <v>0</v>
          </cell>
          <cell r="AV170">
            <v>0</v>
          </cell>
          <cell r="AW170">
            <v>0</v>
          </cell>
          <cell r="AX170">
            <v>0</v>
          </cell>
          <cell r="AY170">
            <v>0</v>
          </cell>
          <cell r="AZ170">
            <v>493357</v>
          </cell>
          <cell r="BI170">
            <v>0</v>
          </cell>
          <cell r="CA170">
            <v>161</v>
          </cell>
          <cell r="CB170">
            <v>161</v>
          </cell>
          <cell r="CC170" t="str">
            <v>LUDLOW</v>
          </cell>
          <cell r="CD170">
            <v>345862</v>
          </cell>
          <cell r="CE170">
            <v>444533</v>
          </cell>
          <cell r="CF170">
            <v>0</v>
          </cell>
          <cell r="CG170">
            <v>0</v>
          </cell>
          <cell r="CH170">
            <v>45348.4</v>
          </cell>
          <cell r="CI170">
            <v>0</v>
          </cell>
          <cell r="CJ170">
            <v>45348.4</v>
          </cell>
          <cell r="CK170">
            <v>0</v>
          </cell>
          <cell r="DA170">
            <v>161</v>
          </cell>
          <cell r="DB170" t="str">
            <v>LUDLOW</v>
          </cell>
          <cell r="DG170">
            <v>0</v>
          </cell>
          <cell r="DK170">
            <v>0</v>
          </cell>
          <cell r="DL170">
            <v>0</v>
          </cell>
          <cell r="DN170">
            <v>0</v>
          </cell>
          <cell r="DP170">
            <v>0</v>
          </cell>
          <cell r="DQ170">
            <v>0</v>
          </cell>
          <cell r="DR170">
            <v>0</v>
          </cell>
          <cell r="DT170">
            <v>0</v>
          </cell>
          <cell r="EC170">
            <v>-161</v>
          </cell>
        </row>
        <row r="171">
          <cell r="A171">
            <v>162</v>
          </cell>
          <cell r="B171">
            <v>162</v>
          </cell>
          <cell r="C171" t="str">
            <v>LUNENBURG</v>
          </cell>
          <cell r="D171">
            <v>30</v>
          </cell>
          <cell r="E171">
            <v>389097</v>
          </cell>
          <cell r="F171">
            <v>0</v>
          </cell>
          <cell r="G171">
            <v>28140</v>
          </cell>
          <cell r="H171">
            <v>417237</v>
          </cell>
          <cell r="J171">
            <v>28140</v>
          </cell>
          <cell r="K171">
            <v>0</v>
          </cell>
          <cell r="L171">
            <v>28140</v>
          </cell>
          <cell r="N171">
            <v>389097</v>
          </cell>
          <cell r="P171">
            <v>28140</v>
          </cell>
          <cell r="Q171">
            <v>0</v>
          </cell>
          <cell r="R171">
            <v>0</v>
          </cell>
          <cell r="S171">
            <v>0</v>
          </cell>
          <cell r="T171">
            <v>0</v>
          </cell>
          <cell r="U171">
            <v>28140</v>
          </cell>
          <cell r="W171">
            <v>77845.2</v>
          </cell>
          <cell r="AA171">
            <v>162</v>
          </cell>
          <cell r="AB171">
            <v>30</v>
          </cell>
          <cell r="AC171">
            <v>0</v>
          </cell>
          <cell r="AD171">
            <v>0</v>
          </cell>
          <cell r="AE171">
            <v>0</v>
          </cell>
          <cell r="AF171">
            <v>0</v>
          </cell>
          <cell r="AG171">
            <v>389097</v>
          </cell>
          <cell r="AH171">
            <v>0</v>
          </cell>
          <cell r="AI171">
            <v>0</v>
          </cell>
          <cell r="AJ171">
            <v>389097</v>
          </cell>
          <cell r="AK171">
            <v>0</v>
          </cell>
          <cell r="AL171">
            <v>28140</v>
          </cell>
          <cell r="AM171">
            <v>417237</v>
          </cell>
          <cell r="AN171">
            <v>0</v>
          </cell>
          <cell r="AO171">
            <v>0</v>
          </cell>
          <cell r="AP171">
            <v>0</v>
          </cell>
          <cell r="AQ171">
            <v>0</v>
          </cell>
          <cell r="AR171">
            <v>417237</v>
          </cell>
          <cell r="AS171">
            <v>410501.91630364623</v>
          </cell>
          <cell r="AT171">
            <v>162</v>
          </cell>
          <cell r="AU171">
            <v>0</v>
          </cell>
          <cell r="AV171">
            <v>0</v>
          </cell>
          <cell r="AW171">
            <v>0</v>
          </cell>
          <cell r="AX171">
            <v>0</v>
          </cell>
          <cell r="AY171">
            <v>0</v>
          </cell>
          <cell r="AZ171">
            <v>493357</v>
          </cell>
          <cell r="BI171">
            <v>0</v>
          </cell>
          <cell r="CA171">
            <v>162</v>
          </cell>
          <cell r="CB171">
            <v>162</v>
          </cell>
          <cell r="CC171" t="str">
            <v>LUNENBURG</v>
          </cell>
          <cell r="CD171">
            <v>389097</v>
          </cell>
          <cell r="CE171">
            <v>421789</v>
          </cell>
          <cell r="CF171">
            <v>0</v>
          </cell>
          <cell r="CG171">
            <v>42157.2</v>
          </cell>
          <cell r="CH171">
            <v>7548</v>
          </cell>
          <cell r="CI171">
            <v>0</v>
          </cell>
          <cell r="CJ171">
            <v>49705.2</v>
          </cell>
          <cell r="CK171">
            <v>0</v>
          </cell>
          <cell r="DA171">
            <v>162</v>
          </cell>
          <cell r="DB171" t="str">
            <v>LUNENBURG</v>
          </cell>
          <cell r="DG171">
            <v>0</v>
          </cell>
          <cell r="DK171">
            <v>0</v>
          </cell>
          <cell r="DL171">
            <v>0</v>
          </cell>
          <cell r="DN171">
            <v>0</v>
          </cell>
          <cell r="DP171">
            <v>0</v>
          </cell>
          <cell r="DQ171">
            <v>0</v>
          </cell>
          <cell r="DR171">
            <v>0</v>
          </cell>
          <cell r="DT171">
            <v>0</v>
          </cell>
          <cell r="EC171">
            <v>-162</v>
          </cell>
        </row>
        <row r="172">
          <cell r="A172">
            <v>163</v>
          </cell>
          <cell r="B172">
            <v>163</v>
          </cell>
          <cell r="C172" t="str">
            <v>LYNN</v>
          </cell>
          <cell r="D172">
            <v>1821</v>
          </cell>
          <cell r="E172">
            <v>24558995.931417219</v>
          </cell>
          <cell r="F172">
            <v>957699</v>
          </cell>
          <cell r="G172">
            <v>1549583</v>
          </cell>
          <cell r="H172">
            <v>27066277.931417219</v>
          </cell>
          <cell r="J172">
            <v>1549583</v>
          </cell>
          <cell r="K172">
            <v>2488505.7184428643</v>
          </cell>
          <cell r="L172">
            <v>4038088.7184428643</v>
          </cell>
          <cell r="N172">
            <v>23028189.212974355</v>
          </cell>
          <cell r="P172">
            <v>1708098</v>
          </cell>
          <cell r="Q172">
            <v>168.99929889650915</v>
          </cell>
          <cell r="R172">
            <v>2671061.0685827909</v>
          </cell>
          <cell r="S172">
            <v>158515</v>
          </cell>
          <cell r="T172">
            <v>2488505.7184428643</v>
          </cell>
          <cell r="U172">
            <v>6709149.7870256547</v>
          </cell>
          <cell r="W172">
            <v>6963501.6000000108</v>
          </cell>
          <cell r="AA172">
            <v>163</v>
          </cell>
          <cell r="AB172">
            <v>1821</v>
          </cell>
          <cell r="AC172">
            <v>0</v>
          </cell>
          <cell r="AD172">
            <v>0</v>
          </cell>
          <cell r="AE172">
            <v>439</v>
          </cell>
          <cell r="AF172">
            <v>168.99929889650915</v>
          </cell>
          <cell r="AG172">
            <v>27071542</v>
          </cell>
          <cell r="AH172">
            <v>2512546.0685827914</v>
          </cell>
          <cell r="AI172">
            <v>0</v>
          </cell>
          <cell r="AJ172">
            <v>24558995.931417219</v>
          </cell>
          <cell r="AK172">
            <v>957699</v>
          </cell>
          <cell r="AL172">
            <v>1549583</v>
          </cell>
          <cell r="AM172">
            <v>27066277.931417227</v>
          </cell>
          <cell r="AN172">
            <v>2512546.0685827914</v>
          </cell>
          <cell r="AO172">
            <v>0</v>
          </cell>
          <cell r="AP172">
            <v>158515</v>
          </cell>
          <cell r="AQ172">
            <v>2671061.0685827909</v>
          </cell>
          <cell r="AR172">
            <v>29737339</v>
          </cell>
          <cell r="AS172">
            <v>29555905.802435651</v>
          </cell>
          <cell r="AT172">
            <v>163</v>
          </cell>
          <cell r="AU172">
            <v>168.99929889650915</v>
          </cell>
          <cell r="AV172">
            <v>2512546.0685827914</v>
          </cell>
          <cell r="AW172">
            <v>0</v>
          </cell>
          <cell r="AX172">
            <v>158515</v>
          </cell>
          <cell r="AY172">
            <v>2671061.0685827909</v>
          </cell>
          <cell r="AZ172">
            <v>493357</v>
          </cell>
          <cell r="BI172">
            <v>1</v>
          </cell>
          <cell r="CA172">
            <v>163</v>
          </cell>
          <cell r="CB172">
            <v>163</v>
          </cell>
          <cell r="CC172" t="str">
            <v>LYNN</v>
          </cell>
          <cell r="CD172">
            <v>24558995.931417219</v>
          </cell>
          <cell r="CE172">
            <v>23582438</v>
          </cell>
          <cell r="CF172">
            <v>976557.93141721934</v>
          </cell>
          <cell r="CG172">
            <v>1335474</v>
          </cell>
          <cell r="CH172">
            <v>430825.60000000003</v>
          </cell>
          <cell r="CI172">
            <v>0</v>
          </cell>
          <cell r="CJ172">
            <v>2742857.5314172194</v>
          </cell>
          <cell r="CK172">
            <v>2488505.7184428643</v>
          </cell>
          <cell r="DA172">
            <v>163</v>
          </cell>
          <cell r="DB172" t="str">
            <v>LYNN</v>
          </cell>
          <cell r="DG172">
            <v>0</v>
          </cell>
          <cell r="DK172">
            <v>0</v>
          </cell>
          <cell r="DL172">
            <v>0</v>
          </cell>
          <cell r="DN172">
            <v>0</v>
          </cell>
          <cell r="DP172">
            <v>976557.93141721934</v>
          </cell>
          <cell r="DQ172">
            <v>3483839.9314172268</v>
          </cell>
          <cell r="DR172">
            <v>-2507282.0000000075</v>
          </cell>
          <cell r="DT172">
            <v>0</v>
          </cell>
          <cell r="EC172">
            <v>-163</v>
          </cell>
        </row>
        <row r="173">
          <cell r="A173">
            <v>164</v>
          </cell>
          <cell r="B173">
            <v>164</v>
          </cell>
          <cell r="C173" t="str">
            <v>LYNNFIELD</v>
          </cell>
          <cell r="D173">
            <v>5</v>
          </cell>
          <cell r="E173">
            <v>89805</v>
          </cell>
          <cell r="F173">
            <v>0</v>
          </cell>
          <cell r="G173">
            <v>4690</v>
          </cell>
          <cell r="H173">
            <v>94495</v>
          </cell>
          <cell r="J173">
            <v>4690</v>
          </cell>
          <cell r="K173">
            <v>0</v>
          </cell>
          <cell r="L173">
            <v>4690</v>
          </cell>
          <cell r="N173">
            <v>89805</v>
          </cell>
          <cell r="P173">
            <v>4690</v>
          </cell>
          <cell r="Q173">
            <v>0</v>
          </cell>
          <cell r="R173">
            <v>0</v>
          </cell>
          <cell r="S173">
            <v>0</v>
          </cell>
          <cell r="T173">
            <v>0</v>
          </cell>
          <cell r="U173">
            <v>4690</v>
          </cell>
          <cell r="W173">
            <v>14168.199999999999</v>
          </cell>
          <cell r="AA173">
            <v>164</v>
          </cell>
          <cell r="AB173">
            <v>5</v>
          </cell>
          <cell r="AC173">
            <v>0</v>
          </cell>
          <cell r="AD173">
            <v>0</v>
          </cell>
          <cell r="AE173">
            <v>0</v>
          </cell>
          <cell r="AF173">
            <v>0</v>
          </cell>
          <cell r="AG173">
            <v>89805</v>
          </cell>
          <cell r="AH173">
            <v>0</v>
          </cell>
          <cell r="AI173">
            <v>0</v>
          </cell>
          <cell r="AJ173">
            <v>89805</v>
          </cell>
          <cell r="AK173">
            <v>0</v>
          </cell>
          <cell r="AL173">
            <v>4690</v>
          </cell>
          <cell r="AM173">
            <v>94495</v>
          </cell>
          <cell r="AN173">
            <v>0</v>
          </cell>
          <cell r="AO173">
            <v>0</v>
          </cell>
          <cell r="AP173">
            <v>0</v>
          </cell>
          <cell r="AQ173">
            <v>0</v>
          </cell>
          <cell r="AR173">
            <v>94495</v>
          </cell>
          <cell r="AS173">
            <v>94319.507611984853</v>
          </cell>
          <cell r="AT173">
            <v>164</v>
          </cell>
          <cell r="AU173">
            <v>0</v>
          </cell>
          <cell r="AV173">
            <v>0</v>
          </cell>
          <cell r="AW173">
            <v>0</v>
          </cell>
          <cell r="AX173">
            <v>0</v>
          </cell>
          <cell r="AY173">
            <v>0</v>
          </cell>
          <cell r="AZ173">
            <v>493357</v>
          </cell>
          <cell r="BI173">
            <v>0</v>
          </cell>
          <cell r="CA173">
            <v>164</v>
          </cell>
          <cell r="CB173">
            <v>164</v>
          </cell>
          <cell r="CC173" t="str">
            <v>LYNNFIELD</v>
          </cell>
          <cell r="CD173">
            <v>89805</v>
          </cell>
          <cell r="CE173">
            <v>92584</v>
          </cell>
          <cell r="CF173">
            <v>0</v>
          </cell>
          <cell r="CG173">
            <v>9478.1999999999989</v>
          </cell>
          <cell r="CH173">
            <v>0</v>
          </cell>
          <cell r="CI173">
            <v>0</v>
          </cell>
          <cell r="CJ173">
            <v>9478.1999999999989</v>
          </cell>
          <cell r="CK173">
            <v>0</v>
          </cell>
          <cell r="DA173">
            <v>164</v>
          </cell>
          <cell r="DB173" t="str">
            <v>LYNNFIELD</v>
          </cell>
          <cell r="DG173">
            <v>0</v>
          </cell>
          <cell r="DK173">
            <v>0</v>
          </cell>
          <cell r="DL173">
            <v>0</v>
          </cell>
          <cell r="DN173">
            <v>0</v>
          </cell>
          <cell r="DP173">
            <v>0</v>
          </cell>
          <cell r="DQ173">
            <v>1911</v>
          </cell>
          <cell r="DR173">
            <v>-1911</v>
          </cell>
          <cell r="DT173">
            <v>0</v>
          </cell>
          <cell r="EC173">
            <v>-164</v>
          </cell>
        </row>
        <row r="174">
          <cell r="A174">
            <v>165</v>
          </cell>
          <cell r="B174">
            <v>165</v>
          </cell>
          <cell r="C174" t="str">
            <v>MALDEN</v>
          </cell>
          <cell r="D174">
            <v>769</v>
          </cell>
          <cell r="E174">
            <v>9799215.506262701</v>
          </cell>
          <cell r="F174">
            <v>82808</v>
          </cell>
          <cell r="G174">
            <v>693867</v>
          </cell>
          <cell r="H174">
            <v>10575890.506262701</v>
          </cell>
          <cell r="J174">
            <v>693867</v>
          </cell>
          <cell r="K174">
            <v>301080.03515842842</v>
          </cell>
          <cell r="L174">
            <v>994947.03515842836</v>
          </cell>
          <cell r="N174">
            <v>9580943.4711042717</v>
          </cell>
          <cell r="P174">
            <v>721322</v>
          </cell>
          <cell r="Q174">
            <v>29.267360772757993</v>
          </cell>
          <cell r="R174">
            <v>417443.4937373008</v>
          </cell>
          <cell r="S174">
            <v>27455</v>
          </cell>
          <cell r="T174">
            <v>301080.03515842842</v>
          </cell>
          <cell r="U174">
            <v>1412390.5288957292</v>
          </cell>
          <cell r="W174">
            <v>1443164.1181325857</v>
          </cell>
          <cell r="AA174">
            <v>165</v>
          </cell>
          <cell r="AB174">
            <v>769</v>
          </cell>
          <cell r="AC174">
            <v>0</v>
          </cell>
          <cell r="AD174">
            <v>0</v>
          </cell>
          <cell r="AE174">
            <v>289</v>
          </cell>
          <cell r="AF174">
            <v>29.267360772757993</v>
          </cell>
          <cell r="AG174">
            <v>10189204</v>
          </cell>
          <cell r="AH174">
            <v>389988.4937373008</v>
          </cell>
          <cell r="AI174">
            <v>0</v>
          </cell>
          <cell r="AJ174">
            <v>9799215.506262701</v>
          </cell>
          <cell r="AK174">
            <v>82808</v>
          </cell>
          <cell r="AL174">
            <v>693867</v>
          </cell>
          <cell r="AM174">
            <v>10575890.506262701</v>
          </cell>
          <cell r="AN174">
            <v>389988.4937373008</v>
          </cell>
          <cell r="AO174">
            <v>0</v>
          </cell>
          <cell r="AP174">
            <v>27455</v>
          </cell>
          <cell r="AQ174">
            <v>417443.4937373008</v>
          </cell>
          <cell r="AR174">
            <v>10993334</v>
          </cell>
          <cell r="AS174">
            <v>10875321.319447212</v>
          </cell>
          <cell r="AT174">
            <v>165</v>
          </cell>
          <cell r="AU174">
            <v>29.267360772757993</v>
          </cell>
          <cell r="AV174">
            <v>389988.4937373008</v>
          </cell>
          <cell r="AW174">
            <v>0</v>
          </cell>
          <cell r="AX174">
            <v>27455</v>
          </cell>
          <cell r="AY174">
            <v>417443.4937373008</v>
          </cell>
          <cell r="AZ174">
            <v>493357</v>
          </cell>
          <cell r="BI174">
            <v>1</v>
          </cell>
          <cell r="CA174">
            <v>165</v>
          </cell>
          <cell r="CB174">
            <v>165</v>
          </cell>
          <cell r="CC174" t="str">
            <v>MALDEN</v>
          </cell>
          <cell r="CD174">
            <v>9799215.506262701</v>
          </cell>
          <cell r="CE174">
            <v>9640611</v>
          </cell>
          <cell r="CF174">
            <v>158604.506262701</v>
          </cell>
          <cell r="CG174">
            <v>65505.599999999999</v>
          </cell>
          <cell r="CH174">
            <v>107743.51813258381</v>
          </cell>
          <cell r="CI174">
            <v>0</v>
          </cell>
          <cell r="CJ174">
            <v>331853.6243952848</v>
          </cell>
          <cell r="CK174">
            <v>301080.03515842842</v>
          </cell>
          <cell r="DA174">
            <v>165</v>
          </cell>
          <cell r="DB174" t="str">
            <v>MALDEN</v>
          </cell>
          <cell r="DG174">
            <v>0</v>
          </cell>
          <cell r="DK174">
            <v>0</v>
          </cell>
          <cell r="DL174">
            <v>0</v>
          </cell>
          <cell r="DN174">
            <v>0</v>
          </cell>
          <cell r="DP174">
            <v>158604.506262701</v>
          </cell>
          <cell r="DQ174">
            <v>935279.506262701</v>
          </cell>
          <cell r="DR174">
            <v>-776675</v>
          </cell>
          <cell r="DT174">
            <v>0</v>
          </cell>
          <cell r="EC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T175">
            <v>166</v>
          </cell>
          <cell r="AU175">
            <v>0</v>
          </cell>
          <cell r="AV175">
            <v>0</v>
          </cell>
          <cell r="AW175">
            <v>0</v>
          </cell>
          <cell r="AX175">
            <v>0</v>
          </cell>
          <cell r="AY175">
            <v>0</v>
          </cell>
          <cell r="AZ175">
            <v>493357</v>
          </cell>
          <cell r="BI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cell r="EC175">
            <v>-166</v>
          </cell>
        </row>
        <row r="176">
          <cell r="A176">
            <v>167</v>
          </cell>
          <cell r="B176">
            <v>167</v>
          </cell>
          <cell r="C176" t="str">
            <v>MANSFIELD</v>
          </cell>
          <cell r="D176">
            <v>81</v>
          </cell>
          <cell r="E176">
            <v>1384591</v>
          </cell>
          <cell r="F176">
            <v>0</v>
          </cell>
          <cell r="G176">
            <v>75978</v>
          </cell>
          <cell r="H176">
            <v>1460569</v>
          </cell>
          <cell r="J176">
            <v>75978</v>
          </cell>
          <cell r="K176">
            <v>58950.186630008473</v>
          </cell>
          <cell r="L176">
            <v>134928.18663000848</v>
          </cell>
          <cell r="N176">
            <v>1325640.8133699915</v>
          </cell>
          <cell r="P176">
            <v>75978</v>
          </cell>
          <cell r="Q176">
            <v>0</v>
          </cell>
          <cell r="R176">
            <v>0</v>
          </cell>
          <cell r="S176">
            <v>0</v>
          </cell>
          <cell r="T176">
            <v>58950.186630008473</v>
          </cell>
          <cell r="U176">
            <v>134928.18663000848</v>
          </cell>
          <cell r="W176">
            <v>295699.19999999995</v>
          </cell>
          <cell r="AA176">
            <v>167</v>
          </cell>
          <cell r="AB176">
            <v>81</v>
          </cell>
          <cell r="AC176">
            <v>0</v>
          </cell>
          <cell r="AD176">
            <v>0</v>
          </cell>
          <cell r="AE176">
            <v>0</v>
          </cell>
          <cell r="AF176">
            <v>0</v>
          </cell>
          <cell r="AG176">
            <v>1384591</v>
          </cell>
          <cell r="AH176">
            <v>0</v>
          </cell>
          <cell r="AI176">
            <v>0</v>
          </cell>
          <cell r="AJ176">
            <v>1384591</v>
          </cell>
          <cell r="AK176">
            <v>0</v>
          </cell>
          <cell r="AL176">
            <v>75978</v>
          </cell>
          <cell r="AM176">
            <v>1460569</v>
          </cell>
          <cell r="AN176">
            <v>0</v>
          </cell>
          <cell r="AO176">
            <v>0</v>
          </cell>
          <cell r="AP176">
            <v>0</v>
          </cell>
          <cell r="AQ176">
            <v>0</v>
          </cell>
          <cell r="AR176">
            <v>1460569</v>
          </cell>
          <cell r="AS176">
            <v>1455831.8102363034</v>
          </cell>
          <cell r="AT176">
            <v>167</v>
          </cell>
          <cell r="AU176">
            <v>0</v>
          </cell>
          <cell r="AV176">
            <v>0</v>
          </cell>
          <cell r="AW176">
            <v>0</v>
          </cell>
          <cell r="AX176">
            <v>0</v>
          </cell>
          <cell r="AY176">
            <v>0</v>
          </cell>
          <cell r="AZ176">
            <v>493357</v>
          </cell>
          <cell r="BI176">
            <v>0</v>
          </cell>
          <cell r="CA176">
            <v>167</v>
          </cell>
          <cell r="CB176">
            <v>167</v>
          </cell>
          <cell r="CC176" t="str">
            <v>MANSFIELD</v>
          </cell>
          <cell r="CD176">
            <v>1384591</v>
          </cell>
          <cell r="CE176">
            <v>1325635</v>
          </cell>
          <cell r="CF176">
            <v>58956</v>
          </cell>
          <cell r="CG176">
            <v>160765.19999999998</v>
          </cell>
          <cell r="CH176">
            <v>0</v>
          </cell>
          <cell r="CI176">
            <v>0</v>
          </cell>
          <cell r="CJ176">
            <v>219721.19999999998</v>
          </cell>
          <cell r="CK176">
            <v>58950.186630008473</v>
          </cell>
          <cell r="DA176">
            <v>167</v>
          </cell>
          <cell r="DB176" t="str">
            <v>MANSFIELD</v>
          </cell>
          <cell r="DG176">
            <v>0</v>
          </cell>
          <cell r="DK176">
            <v>0</v>
          </cell>
          <cell r="DL176">
            <v>0</v>
          </cell>
          <cell r="DN176">
            <v>0</v>
          </cell>
          <cell r="DP176">
            <v>58956</v>
          </cell>
          <cell r="DQ176">
            <v>134934</v>
          </cell>
          <cell r="DR176">
            <v>-75978</v>
          </cell>
          <cell r="DT176">
            <v>0</v>
          </cell>
          <cell r="EC176">
            <v>-167</v>
          </cell>
        </row>
        <row r="177">
          <cell r="A177">
            <v>168</v>
          </cell>
          <cell r="B177">
            <v>168</v>
          </cell>
          <cell r="C177" t="str">
            <v>MARBLEHEAD</v>
          </cell>
          <cell r="D177">
            <v>127</v>
          </cell>
          <cell r="E177">
            <v>2063684</v>
          </cell>
          <cell r="F177">
            <v>0</v>
          </cell>
          <cell r="G177">
            <v>119126</v>
          </cell>
          <cell r="H177">
            <v>2182810</v>
          </cell>
          <cell r="J177">
            <v>119126</v>
          </cell>
          <cell r="K177">
            <v>700695.90090538515</v>
          </cell>
          <cell r="L177">
            <v>819821.90090538515</v>
          </cell>
          <cell r="N177">
            <v>1362988.0990946149</v>
          </cell>
          <cell r="P177">
            <v>119126</v>
          </cell>
          <cell r="Q177">
            <v>0</v>
          </cell>
          <cell r="R177">
            <v>0</v>
          </cell>
          <cell r="S177">
            <v>0</v>
          </cell>
          <cell r="T177">
            <v>700695.90090538515</v>
          </cell>
          <cell r="U177">
            <v>819821.90090538515</v>
          </cell>
          <cell r="W177">
            <v>819891</v>
          </cell>
          <cell r="AA177">
            <v>168</v>
          </cell>
          <cell r="AB177">
            <v>127</v>
          </cell>
          <cell r="AC177">
            <v>0</v>
          </cell>
          <cell r="AD177">
            <v>0</v>
          </cell>
          <cell r="AE177">
            <v>16</v>
          </cell>
          <cell r="AF177">
            <v>0</v>
          </cell>
          <cell r="AG177">
            <v>2063684</v>
          </cell>
          <cell r="AH177">
            <v>0</v>
          </cell>
          <cell r="AI177">
            <v>0</v>
          </cell>
          <cell r="AJ177">
            <v>2063684</v>
          </cell>
          <cell r="AK177">
            <v>0</v>
          </cell>
          <cell r="AL177">
            <v>119126</v>
          </cell>
          <cell r="AM177">
            <v>2182810</v>
          </cell>
          <cell r="AN177">
            <v>0</v>
          </cell>
          <cell r="AO177">
            <v>0</v>
          </cell>
          <cell r="AP177">
            <v>0</v>
          </cell>
          <cell r="AQ177">
            <v>0</v>
          </cell>
          <cell r="AR177">
            <v>2182810</v>
          </cell>
          <cell r="AS177">
            <v>2180523</v>
          </cell>
          <cell r="AT177">
            <v>168</v>
          </cell>
          <cell r="AU177">
            <v>0</v>
          </cell>
          <cell r="AV177">
            <v>0</v>
          </cell>
          <cell r="AW177">
            <v>0</v>
          </cell>
          <cell r="AX177">
            <v>0</v>
          </cell>
          <cell r="AY177">
            <v>0</v>
          </cell>
          <cell r="AZ177">
            <v>493357</v>
          </cell>
          <cell r="BI177">
            <v>0</v>
          </cell>
          <cell r="CA177">
            <v>168</v>
          </cell>
          <cell r="CB177">
            <v>168</v>
          </cell>
          <cell r="CC177" t="str">
            <v>MARBLEHEAD</v>
          </cell>
          <cell r="CD177">
            <v>2063684</v>
          </cell>
          <cell r="CE177">
            <v>1362919</v>
          </cell>
          <cell r="CF177">
            <v>700765</v>
          </cell>
          <cell r="CG177">
            <v>0</v>
          </cell>
          <cell r="CH177">
            <v>0</v>
          </cell>
          <cell r="CI177">
            <v>0</v>
          </cell>
          <cell r="CJ177">
            <v>700765</v>
          </cell>
          <cell r="CK177">
            <v>700695.90090538515</v>
          </cell>
          <cell r="DA177">
            <v>168</v>
          </cell>
          <cell r="DB177" t="str">
            <v>MARBLEHEAD</v>
          </cell>
          <cell r="DG177">
            <v>0</v>
          </cell>
          <cell r="DK177">
            <v>0</v>
          </cell>
          <cell r="DL177">
            <v>0</v>
          </cell>
          <cell r="DN177">
            <v>0</v>
          </cell>
          <cell r="DP177">
            <v>700765</v>
          </cell>
          <cell r="DQ177">
            <v>819891</v>
          </cell>
          <cell r="DR177">
            <v>-119126</v>
          </cell>
          <cell r="DT177">
            <v>0</v>
          </cell>
          <cell r="EC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T178">
            <v>169</v>
          </cell>
          <cell r="AU178">
            <v>0</v>
          </cell>
          <cell r="AV178">
            <v>0</v>
          </cell>
          <cell r="AW178">
            <v>0</v>
          </cell>
          <cell r="AX178">
            <v>0</v>
          </cell>
          <cell r="AY178">
            <v>0</v>
          </cell>
          <cell r="AZ178">
            <v>493357</v>
          </cell>
          <cell r="BI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cell r="EC178">
            <v>-169</v>
          </cell>
        </row>
        <row r="179">
          <cell r="A179">
            <v>170</v>
          </cell>
          <cell r="B179">
            <v>170</v>
          </cell>
          <cell r="C179" t="str">
            <v>MARLBOROUGH</v>
          </cell>
          <cell r="D179">
            <v>489</v>
          </cell>
          <cell r="E179">
            <v>7023874</v>
          </cell>
          <cell r="F179">
            <v>0</v>
          </cell>
          <cell r="G179">
            <v>458682</v>
          </cell>
          <cell r="H179">
            <v>7482556</v>
          </cell>
          <cell r="J179">
            <v>458682</v>
          </cell>
          <cell r="K179">
            <v>174170.82415204417</v>
          </cell>
          <cell r="L179">
            <v>632852.82415204414</v>
          </cell>
          <cell r="N179">
            <v>6849703.175847956</v>
          </cell>
          <cell r="P179">
            <v>458682</v>
          </cell>
          <cell r="Q179">
            <v>0</v>
          </cell>
          <cell r="R179">
            <v>0</v>
          </cell>
          <cell r="S179">
            <v>0</v>
          </cell>
          <cell r="T179">
            <v>174170.82415204417</v>
          </cell>
          <cell r="U179">
            <v>632852.82415204414</v>
          </cell>
          <cell r="W179">
            <v>653513.6</v>
          </cell>
          <cell r="AA179">
            <v>170</v>
          </cell>
          <cell r="AB179">
            <v>489</v>
          </cell>
          <cell r="AC179">
            <v>0</v>
          </cell>
          <cell r="AD179">
            <v>0</v>
          </cell>
          <cell r="AE179">
            <v>0</v>
          </cell>
          <cell r="AF179">
            <v>0</v>
          </cell>
          <cell r="AG179">
            <v>7023874</v>
          </cell>
          <cell r="AH179">
            <v>0</v>
          </cell>
          <cell r="AI179">
            <v>0</v>
          </cell>
          <cell r="AJ179">
            <v>7023874</v>
          </cell>
          <cell r="AK179">
            <v>0</v>
          </cell>
          <cell r="AL179">
            <v>458682</v>
          </cell>
          <cell r="AM179">
            <v>7482556</v>
          </cell>
          <cell r="AN179">
            <v>0</v>
          </cell>
          <cell r="AO179">
            <v>0</v>
          </cell>
          <cell r="AP179">
            <v>0</v>
          </cell>
          <cell r="AQ179">
            <v>0</v>
          </cell>
          <cell r="AR179">
            <v>7482556</v>
          </cell>
          <cell r="AS179">
            <v>7447778.2110290574</v>
          </cell>
          <cell r="AT179">
            <v>170</v>
          </cell>
          <cell r="AU179">
            <v>0</v>
          </cell>
          <cell r="AV179">
            <v>0</v>
          </cell>
          <cell r="AW179">
            <v>0</v>
          </cell>
          <cell r="AX179">
            <v>0</v>
          </cell>
          <cell r="AY179">
            <v>0</v>
          </cell>
          <cell r="AZ179">
            <v>493357</v>
          </cell>
          <cell r="BI179">
            <v>0</v>
          </cell>
          <cell r="CA179">
            <v>170</v>
          </cell>
          <cell r="CB179">
            <v>170</v>
          </cell>
          <cell r="CC179" t="str">
            <v>MARLBOROUGH</v>
          </cell>
          <cell r="CD179">
            <v>7023874</v>
          </cell>
          <cell r="CE179">
            <v>6849686</v>
          </cell>
          <cell r="CF179">
            <v>174188</v>
          </cell>
          <cell r="CG179">
            <v>0</v>
          </cell>
          <cell r="CH179">
            <v>20643.600000000002</v>
          </cell>
          <cell r="CI179">
            <v>0</v>
          </cell>
          <cell r="CJ179">
            <v>194831.6</v>
          </cell>
          <cell r="CK179">
            <v>174170.82415204417</v>
          </cell>
          <cell r="DA179">
            <v>170</v>
          </cell>
          <cell r="DB179" t="str">
            <v>MARLBOROUGH</v>
          </cell>
          <cell r="DG179">
            <v>0</v>
          </cell>
          <cell r="DK179">
            <v>0</v>
          </cell>
          <cell r="DL179">
            <v>0</v>
          </cell>
          <cell r="DN179">
            <v>0</v>
          </cell>
          <cell r="DP179">
            <v>174188</v>
          </cell>
          <cell r="DQ179">
            <v>632870</v>
          </cell>
          <cell r="DR179">
            <v>-458682</v>
          </cell>
          <cell r="DT179">
            <v>0</v>
          </cell>
          <cell r="EC179">
            <v>-170</v>
          </cell>
        </row>
        <row r="180">
          <cell r="A180">
            <v>171</v>
          </cell>
          <cell r="B180">
            <v>171</v>
          </cell>
          <cell r="C180" t="str">
            <v>MARSHFIELD</v>
          </cell>
          <cell r="D180">
            <v>38</v>
          </cell>
          <cell r="E180">
            <v>605826</v>
          </cell>
          <cell r="F180">
            <v>0</v>
          </cell>
          <cell r="G180">
            <v>35644</v>
          </cell>
          <cell r="H180">
            <v>641470</v>
          </cell>
          <cell r="J180">
            <v>35644</v>
          </cell>
          <cell r="K180">
            <v>129560.2234244197</v>
          </cell>
          <cell r="L180">
            <v>165204.2234244197</v>
          </cell>
          <cell r="N180">
            <v>476265.7765755803</v>
          </cell>
          <cell r="P180">
            <v>35644</v>
          </cell>
          <cell r="Q180">
            <v>0</v>
          </cell>
          <cell r="R180">
            <v>0</v>
          </cell>
          <cell r="S180">
            <v>0</v>
          </cell>
          <cell r="T180">
            <v>129560.2234244197</v>
          </cell>
          <cell r="U180">
            <v>165204.2234244197</v>
          </cell>
          <cell r="W180">
            <v>269134</v>
          </cell>
          <cell r="AA180">
            <v>171</v>
          </cell>
          <cell r="AB180">
            <v>38</v>
          </cell>
          <cell r="AC180">
            <v>0</v>
          </cell>
          <cell r="AD180">
            <v>0</v>
          </cell>
          <cell r="AE180">
            <v>0</v>
          </cell>
          <cell r="AF180">
            <v>0</v>
          </cell>
          <cell r="AG180">
            <v>605826</v>
          </cell>
          <cell r="AH180">
            <v>0</v>
          </cell>
          <cell r="AI180">
            <v>0</v>
          </cell>
          <cell r="AJ180">
            <v>605826</v>
          </cell>
          <cell r="AK180">
            <v>0</v>
          </cell>
          <cell r="AL180">
            <v>35644</v>
          </cell>
          <cell r="AM180">
            <v>641470</v>
          </cell>
          <cell r="AN180">
            <v>0</v>
          </cell>
          <cell r="AO180">
            <v>0</v>
          </cell>
          <cell r="AP180">
            <v>0</v>
          </cell>
          <cell r="AQ180">
            <v>0</v>
          </cell>
          <cell r="AR180">
            <v>641470</v>
          </cell>
          <cell r="AS180">
            <v>641470</v>
          </cell>
          <cell r="AT180">
            <v>171</v>
          </cell>
          <cell r="AU180">
            <v>0</v>
          </cell>
          <cell r="AV180">
            <v>0</v>
          </cell>
          <cell r="AW180">
            <v>0</v>
          </cell>
          <cell r="AX180">
            <v>0</v>
          </cell>
          <cell r="AY180">
            <v>0</v>
          </cell>
          <cell r="AZ180">
            <v>493357</v>
          </cell>
          <cell r="BI180">
            <v>0</v>
          </cell>
          <cell r="CA180">
            <v>171</v>
          </cell>
          <cell r="CB180">
            <v>171</v>
          </cell>
          <cell r="CC180" t="str">
            <v>MARSHFIELD</v>
          </cell>
          <cell r="CD180">
            <v>605826</v>
          </cell>
          <cell r="CE180">
            <v>476253</v>
          </cell>
          <cell r="CF180">
            <v>129573</v>
          </cell>
          <cell r="CG180">
            <v>103917</v>
          </cell>
          <cell r="CH180">
            <v>0</v>
          </cell>
          <cell r="CI180">
            <v>0</v>
          </cell>
          <cell r="CJ180">
            <v>233490</v>
          </cell>
          <cell r="CK180">
            <v>129560.2234244197</v>
          </cell>
          <cell r="DA180">
            <v>171</v>
          </cell>
          <cell r="DB180" t="str">
            <v>MARSHFIELD</v>
          </cell>
          <cell r="DG180">
            <v>0</v>
          </cell>
          <cell r="DK180">
            <v>0</v>
          </cell>
          <cell r="DL180">
            <v>0</v>
          </cell>
          <cell r="DN180">
            <v>0</v>
          </cell>
          <cell r="DP180">
            <v>129573</v>
          </cell>
          <cell r="DQ180">
            <v>165217</v>
          </cell>
          <cell r="DR180">
            <v>-35644</v>
          </cell>
          <cell r="DT180">
            <v>0</v>
          </cell>
          <cell r="EC180">
            <v>-171</v>
          </cell>
        </row>
        <row r="181">
          <cell r="A181">
            <v>172</v>
          </cell>
          <cell r="B181">
            <v>172</v>
          </cell>
          <cell r="C181" t="str">
            <v>MASHPEE</v>
          </cell>
          <cell r="D181">
            <v>61</v>
          </cell>
          <cell r="E181">
            <v>1165340</v>
          </cell>
          <cell r="F181">
            <v>0</v>
          </cell>
          <cell r="G181">
            <v>57218</v>
          </cell>
          <cell r="H181">
            <v>1222558</v>
          </cell>
          <cell r="J181">
            <v>57218</v>
          </cell>
          <cell r="K181">
            <v>195354.73510162282</v>
          </cell>
          <cell r="L181">
            <v>252572.73510162282</v>
          </cell>
          <cell r="N181">
            <v>969985.26489837724</v>
          </cell>
          <cell r="P181">
            <v>57218</v>
          </cell>
          <cell r="Q181">
            <v>0</v>
          </cell>
          <cell r="R181">
            <v>0</v>
          </cell>
          <cell r="S181">
            <v>0</v>
          </cell>
          <cell r="T181">
            <v>195354.73510162282</v>
          </cell>
          <cell r="U181">
            <v>252572.73510162282</v>
          </cell>
          <cell r="W181">
            <v>345017.2</v>
          </cell>
          <cell r="AA181">
            <v>172</v>
          </cell>
          <cell r="AB181">
            <v>61</v>
          </cell>
          <cell r="AC181">
            <v>0</v>
          </cell>
          <cell r="AD181">
            <v>0</v>
          </cell>
          <cell r="AE181">
            <v>0</v>
          </cell>
          <cell r="AF181">
            <v>0</v>
          </cell>
          <cell r="AG181">
            <v>1165340</v>
          </cell>
          <cell r="AH181">
            <v>0</v>
          </cell>
          <cell r="AI181">
            <v>0</v>
          </cell>
          <cell r="AJ181">
            <v>1165340</v>
          </cell>
          <cell r="AK181">
            <v>0</v>
          </cell>
          <cell r="AL181">
            <v>57218</v>
          </cell>
          <cell r="AM181">
            <v>1222558</v>
          </cell>
          <cell r="AN181">
            <v>0</v>
          </cell>
          <cell r="AO181">
            <v>0</v>
          </cell>
          <cell r="AP181">
            <v>0</v>
          </cell>
          <cell r="AQ181">
            <v>0</v>
          </cell>
          <cell r="AR181">
            <v>1222558</v>
          </cell>
          <cell r="AS181">
            <v>1222496</v>
          </cell>
          <cell r="AT181">
            <v>172</v>
          </cell>
          <cell r="AU181">
            <v>0</v>
          </cell>
          <cell r="AV181">
            <v>0</v>
          </cell>
          <cell r="AW181">
            <v>0</v>
          </cell>
          <cell r="AX181">
            <v>0</v>
          </cell>
          <cell r="AY181">
            <v>0</v>
          </cell>
          <cell r="AZ181">
            <v>493357</v>
          </cell>
          <cell r="BI181">
            <v>0</v>
          </cell>
          <cell r="CA181">
            <v>172</v>
          </cell>
          <cell r="CB181">
            <v>172</v>
          </cell>
          <cell r="CC181" t="str">
            <v>MASHPEE</v>
          </cell>
          <cell r="CD181">
            <v>1165340</v>
          </cell>
          <cell r="CE181">
            <v>969966</v>
          </cell>
          <cell r="CF181">
            <v>195374</v>
          </cell>
          <cell r="CG181">
            <v>61016.399999999994</v>
          </cell>
          <cell r="CH181">
            <v>31408.800000000003</v>
          </cell>
          <cell r="CI181">
            <v>0</v>
          </cell>
          <cell r="CJ181">
            <v>287799.2</v>
          </cell>
          <cell r="CK181">
            <v>195354.73510162282</v>
          </cell>
          <cell r="DA181">
            <v>172</v>
          </cell>
          <cell r="DB181" t="str">
            <v>MASHPEE</v>
          </cell>
          <cell r="DG181">
            <v>0</v>
          </cell>
          <cell r="DK181">
            <v>0</v>
          </cell>
          <cell r="DL181">
            <v>0</v>
          </cell>
          <cell r="DN181">
            <v>0</v>
          </cell>
          <cell r="DP181">
            <v>195374</v>
          </cell>
          <cell r="DQ181">
            <v>252592</v>
          </cell>
          <cell r="DR181">
            <v>-57218</v>
          </cell>
          <cell r="DT181">
            <v>0</v>
          </cell>
          <cell r="EC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10696.400000000001</v>
          </cell>
          <cell r="AA182">
            <v>173</v>
          </cell>
          <cell r="AT182">
            <v>173</v>
          </cell>
          <cell r="AU182">
            <v>0</v>
          </cell>
          <cell r="AV182">
            <v>0</v>
          </cell>
          <cell r="AW182">
            <v>0</v>
          </cell>
          <cell r="AX182">
            <v>0</v>
          </cell>
          <cell r="AY182">
            <v>0</v>
          </cell>
          <cell r="AZ182">
            <v>493357</v>
          </cell>
          <cell r="BI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cell r="EC182">
            <v>-173</v>
          </cell>
        </row>
        <row r="183">
          <cell r="A183">
            <v>174</v>
          </cell>
          <cell r="B183">
            <v>174</v>
          </cell>
          <cell r="C183" t="str">
            <v>MAYNARD</v>
          </cell>
          <cell r="D183">
            <v>78</v>
          </cell>
          <cell r="E183">
            <v>1367391</v>
          </cell>
          <cell r="F183">
            <v>0</v>
          </cell>
          <cell r="G183">
            <v>73164</v>
          </cell>
          <cell r="H183">
            <v>1440555</v>
          </cell>
          <cell r="J183">
            <v>73164</v>
          </cell>
          <cell r="K183">
            <v>152100.0006653053</v>
          </cell>
          <cell r="L183">
            <v>225264.0006653053</v>
          </cell>
          <cell r="N183">
            <v>1215290.9993346948</v>
          </cell>
          <cell r="P183">
            <v>73164</v>
          </cell>
          <cell r="Q183">
            <v>0</v>
          </cell>
          <cell r="R183">
            <v>0</v>
          </cell>
          <cell r="S183">
            <v>0</v>
          </cell>
          <cell r="T183">
            <v>152100.0006653053</v>
          </cell>
          <cell r="U183">
            <v>225264.0006653053</v>
          </cell>
          <cell r="W183">
            <v>430638.6</v>
          </cell>
          <cell r="AA183">
            <v>174</v>
          </cell>
          <cell r="AB183">
            <v>78</v>
          </cell>
          <cell r="AC183">
            <v>0</v>
          </cell>
          <cell r="AD183">
            <v>0</v>
          </cell>
          <cell r="AE183">
            <v>0</v>
          </cell>
          <cell r="AF183">
            <v>0</v>
          </cell>
          <cell r="AG183">
            <v>1367391</v>
          </cell>
          <cell r="AH183">
            <v>0</v>
          </cell>
          <cell r="AI183">
            <v>0</v>
          </cell>
          <cell r="AJ183">
            <v>1367391</v>
          </cell>
          <cell r="AK183">
            <v>0</v>
          </cell>
          <cell r="AL183">
            <v>73164</v>
          </cell>
          <cell r="AM183">
            <v>1440555</v>
          </cell>
          <cell r="AN183">
            <v>0</v>
          </cell>
          <cell r="AO183">
            <v>0</v>
          </cell>
          <cell r="AP183">
            <v>0</v>
          </cell>
          <cell r="AQ183">
            <v>0</v>
          </cell>
          <cell r="AR183">
            <v>1440555</v>
          </cell>
          <cell r="AS183">
            <v>1431451.4950500131</v>
          </cell>
          <cell r="AT183">
            <v>174</v>
          </cell>
          <cell r="AU183">
            <v>0</v>
          </cell>
          <cell r="AV183">
            <v>0</v>
          </cell>
          <cell r="AW183">
            <v>0</v>
          </cell>
          <cell r="AX183">
            <v>0</v>
          </cell>
          <cell r="AY183">
            <v>0</v>
          </cell>
          <cell r="AZ183">
            <v>493357</v>
          </cell>
          <cell r="BI183">
            <v>0</v>
          </cell>
          <cell r="CA183">
            <v>174</v>
          </cell>
          <cell r="CB183">
            <v>174</v>
          </cell>
          <cell r="CC183" t="str">
            <v>MAYNARD</v>
          </cell>
          <cell r="CD183">
            <v>1367391</v>
          </cell>
          <cell r="CE183">
            <v>1215276</v>
          </cell>
          <cell r="CF183">
            <v>152115</v>
          </cell>
          <cell r="CG183">
            <v>150430.79999999999</v>
          </cell>
          <cell r="CH183">
            <v>54928.800000000003</v>
          </cell>
          <cell r="CI183">
            <v>0</v>
          </cell>
          <cell r="CJ183">
            <v>357474.6</v>
          </cell>
          <cell r="CK183">
            <v>152100.0006653053</v>
          </cell>
          <cell r="DA183">
            <v>174</v>
          </cell>
          <cell r="DB183" t="str">
            <v>MAYNARD</v>
          </cell>
          <cell r="DG183">
            <v>0</v>
          </cell>
          <cell r="DK183">
            <v>0</v>
          </cell>
          <cell r="DL183">
            <v>0</v>
          </cell>
          <cell r="DN183">
            <v>0</v>
          </cell>
          <cell r="DP183">
            <v>152115</v>
          </cell>
          <cell r="DQ183">
            <v>225279</v>
          </cell>
          <cell r="DR183">
            <v>-73164</v>
          </cell>
          <cell r="DT183">
            <v>0</v>
          </cell>
          <cell r="EC183">
            <v>-174</v>
          </cell>
        </row>
        <row r="184">
          <cell r="A184">
            <v>175</v>
          </cell>
          <cell r="B184">
            <v>175</v>
          </cell>
          <cell r="C184" t="str">
            <v>MEDFIELD</v>
          </cell>
          <cell r="D184">
            <v>3</v>
          </cell>
          <cell r="E184">
            <v>69681</v>
          </cell>
          <cell r="F184">
            <v>0</v>
          </cell>
          <cell r="G184">
            <v>2814</v>
          </cell>
          <cell r="H184">
            <v>72495</v>
          </cell>
          <cell r="J184">
            <v>2814</v>
          </cell>
          <cell r="K184">
            <v>37719.280314875665</v>
          </cell>
          <cell r="L184">
            <v>40533.280314875665</v>
          </cell>
          <cell r="N184">
            <v>31961.719685124335</v>
          </cell>
          <cell r="P184">
            <v>2814</v>
          </cell>
          <cell r="Q184">
            <v>0</v>
          </cell>
          <cell r="R184">
            <v>0</v>
          </cell>
          <cell r="S184">
            <v>0</v>
          </cell>
          <cell r="T184">
            <v>37719.280314875665</v>
          </cell>
          <cell r="U184">
            <v>40533.280314875665</v>
          </cell>
          <cell r="W184">
            <v>59711.8</v>
          </cell>
          <cell r="AA184">
            <v>175</v>
          </cell>
          <cell r="AB184">
            <v>3</v>
          </cell>
          <cell r="AC184">
            <v>0</v>
          </cell>
          <cell r="AD184">
            <v>0</v>
          </cell>
          <cell r="AE184">
            <v>0</v>
          </cell>
          <cell r="AF184">
            <v>0</v>
          </cell>
          <cell r="AG184">
            <v>69681</v>
          </cell>
          <cell r="AH184">
            <v>0</v>
          </cell>
          <cell r="AI184">
            <v>0</v>
          </cell>
          <cell r="AJ184">
            <v>69681</v>
          </cell>
          <cell r="AK184">
            <v>0</v>
          </cell>
          <cell r="AL184">
            <v>2814</v>
          </cell>
          <cell r="AM184">
            <v>72495</v>
          </cell>
          <cell r="AN184">
            <v>0</v>
          </cell>
          <cell r="AO184">
            <v>0</v>
          </cell>
          <cell r="AP184">
            <v>0</v>
          </cell>
          <cell r="AQ184">
            <v>0</v>
          </cell>
          <cell r="AR184">
            <v>72495</v>
          </cell>
          <cell r="AS184">
            <v>72495</v>
          </cell>
          <cell r="AT184">
            <v>175</v>
          </cell>
          <cell r="AU184">
            <v>0</v>
          </cell>
          <cell r="AV184">
            <v>0</v>
          </cell>
          <cell r="AW184">
            <v>0</v>
          </cell>
          <cell r="AX184">
            <v>0</v>
          </cell>
          <cell r="AY184">
            <v>0</v>
          </cell>
          <cell r="AZ184">
            <v>493357</v>
          </cell>
          <cell r="BI184">
            <v>0</v>
          </cell>
          <cell r="CA184">
            <v>175</v>
          </cell>
          <cell r="CB184">
            <v>175</v>
          </cell>
          <cell r="CC184" t="str">
            <v>MEDFIELD</v>
          </cell>
          <cell r="CD184">
            <v>69681</v>
          </cell>
          <cell r="CE184">
            <v>31958</v>
          </cell>
          <cell r="CF184">
            <v>37723</v>
          </cell>
          <cell r="CG184">
            <v>19174.8</v>
          </cell>
          <cell r="CH184">
            <v>0</v>
          </cell>
          <cell r="CI184">
            <v>0</v>
          </cell>
          <cell r="CJ184">
            <v>56897.8</v>
          </cell>
          <cell r="CK184">
            <v>37719.280314875665</v>
          </cell>
          <cell r="DA184">
            <v>175</v>
          </cell>
          <cell r="DB184" t="str">
            <v>MEDFIELD</v>
          </cell>
          <cell r="DG184">
            <v>0</v>
          </cell>
          <cell r="DK184">
            <v>0</v>
          </cell>
          <cell r="DL184">
            <v>0</v>
          </cell>
          <cell r="DN184">
            <v>0</v>
          </cell>
          <cell r="DP184">
            <v>37723</v>
          </cell>
          <cell r="DQ184">
            <v>40537</v>
          </cell>
          <cell r="DR184">
            <v>-2814</v>
          </cell>
          <cell r="DT184">
            <v>0</v>
          </cell>
          <cell r="EC184">
            <v>-175</v>
          </cell>
        </row>
        <row r="185">
          <cell r="A185">
            <v>176</v>
          </cell>
          <cell r="B185">
            <v>176</v>
          </cell>
          <cell r="C185" t="str">
            <v>MEDFORD</v>
          </cell>
          <cell r="D185">
            <v>464</v>
          </cell>
          <cell r="E185">
            <v>8355171.7989329156</v>
          </cell>
          <cell r="F185">
            <v>0</v>
          </cell>
          <cell r="G185">
            <v>421329</v>
          </cell>
          <cell r="H185">
            <v>8776500.7989329156</v>
          </cell>
          <cell r="J185">
            <v>421329</v>
          </cell>
          <cell r="K185">
            <v>1329719.6729676027</v>
          </cell>
          <cell r="L185">
            <v>1751048.6729676027</v>
          </cell>
          <cell r="N185">
            <v>7025452.1259653131</v>
          </cell>
          <cell r="P185">
            <v>435232</v>
          </cell>
          <cell r="Q185">
            <v>14.826535833722614</v>
          </cell>
          <cell r="R185">
            <v>280837.20106708253</v>
          </cell>
          <cell r="S185">
            <v>13903</v>
          </cell>
          <cell r="T185">
            <v>1329719.6729676027</v>
          </cell>
          <cell r="U185">
            <v>2031885.8740346853</v>
          </cell>
          <cell r="W185">
            <v>2167797.399999998</v>
          </cell>
          <cell r="AA185">
            <v>176</v>
          </cell>
          <cell r="AB185">
            <v>464</v>
          </cell>
          <cell r="AC185">
            <v>0</v>
          </cell>
          <cell r="AD185">
            <v>0</v>
          </cell>
          <cell r="AE185">
            <v>124</v>
          </cell>
          <cell r="AF185">
            <v>14.826535833722614</v>
          </cell>
          <cell r="AG185">
            <v>8622106</v>
          </cell>
          <cell r="AH185">
            <v>266934.20106708253</v>
          </cell>
          <cell r="AI185">
            <v>0</v>
          </cell>
          <cell r="AJ185">
            <v>8355171.7989329156</v>
          </cell>
          <cell r="AK185">
            <v>0</v>
          </cell>
          <cell r="AL185">
            <v>421329</v>
          </cell>
          <cell r="AM185">
            <v>8776500.7989329156</v>
          </cell>
          <cell r="AN185">
            <v>266934.20106708253</v>
          </cell>
          <cell r="AO185">
            <v>0</v>
          </cell>
          <cell r="AP185">
            <v>13903</v>
          </cell>
          <cell r="AQ185">
            <v>280837.20106708253</v>
          </cell>
          <cell r="AR185">
            <v>9057338</v>
          </cell>
          <cell r="AS185">
            <v>9030533</v>
          </cell>
          <cell r="AT185">
            <v>176</v>
          </cell>
          <cell r="AU185">
            <v>14.826535833722614</v>
          </cell>
          <cell r="AV185">
            <v>266934.20106708253</v>
          </cell>
          <cell r="AW185">
            <v>0</v>
          </cell>
          <cell r="AX185">
            <v>13903</v>
          </cell>
          <cell r="AY185">
            <v>280837.20106708253</v>
          </cell>
          <cell r="AZ185">
            <v>493357</v>
          </cell>
          <cell r="BI185">
            <v>1</v>
          </cell>
          <cell r="CA185">
            <v>176</v>
          </cell>
          <cell r="CB185">
            <v>176</v>
          </cell>
          <cell r="CC185" t="str">
            <v>MEDFORD</v>
          </cell>
          <cell r="CD185">
            <v>8355171.7989329156</v>
          </cell>
          <cell r="CE185">
            <v>8015146</v>
          </cell>
          <cell r="CF185">
            <v>340025.79893291555</v>
          </cell>
          <cell r="CG185">
            <v>745072.2</v>
          </cell>
          <cell r="CH185">
            <v>380533.2</v>
          </cell>
          <cell r="CI185">
            <v>0</v>
          </cell>
          <cell r="CJ185">
            <v>1465631.1989329155</v>
          </cell>
          <cell r="CK185">
            <v>1329719.6729676027</v>
          </cell>
          <cell r="DA185">
            <v>176</v>
          </cell>
          <cell r="DB185" t="str">
            <v>MEDFORD</v>
          </cell>
          <cell r="DG185">
            <v>0</v>
          </cell>
          <cell r="DK185">
            <v>0</v>
          </cell>
          <cell r="DL185">
            <v>0</v>
          </cell>
          <cell r="DN185">
            <v>0</v>
          </cell>
          <cell r="DP185">
            <v>340025.79893291555</v>
          </cell>
          <cell r="DQ185">
            <v>761354.79893291555</v>
          </cell>
          <cell r="DR185">
            <v>-421329</v>
          </cell>
          <cell r="DT185">
            <v>0</v>
          </cell>
          <cell r="EC185">
            <v>-176</v>
          </cell>
        </row>
        <row r="186">
          <cell r="A186">
            <v>177</v>
          </cell>
          <cell r="B186">
            <v>177</v>
          </cell>
          <cell r="C186" t="str">
            <v>MEDWAY</v>
          </cell>
          <cell r="D186">
            <v>22</v>
          </cell>
          <cell r="E186">
            <v>351118</v>
          </cell>
          <cell r="F186">
            <v>0</v>
          </cell>
          <cell r="G186">
            <v>20636</v>
          </cell>
          <cell r="H186">
            <v>371754</v>
          </cell>
          <cell r="J186">
            <v>20636</v>
          </cell>
          <cell r="K186">
            <v>0</v>
          </cell>
          <cell r="L186">
            <v>20636</v>
          </cell>
          <cell r="N186">
            <v>351118</v>
          </cell>
          <cell r="P186">
            <v>20636</v>
          </cell>
          <cell r="Q186">
            <v>0</v>
          </cell>
          <cell r="R186">
            <v>0</v>
          </cell>
          <cell r="S186">
            <v>0</v>
          </cell>
          <cell r="T186">
            <v>0</v>
          </cell>
          <cell r="U186">
            <v>20636</v>
          </cell>
          <cell r="W186">
            <v>103206.79999999999</v>
          </cell>
          <cell r="AA186">
            <v>177</v>
          </cell>
          <cell r="AB186">
            <v>22</v>
          </cell>
          <cell r="AC186">
            <v>0</v>
          </cell>
          <cell r="AD186">
            <v>0</v>
          </cell>
          <cell r="AE186">
            <v>0</v>
          </cell>
          <cell r="AF186">
            <v>0</v>
          </cell>
          <cell r="AG186">
            <v>351118</v>
          </cell>
          <cell r="AH186">
            <v>0</v>
          </cell>
          <cell r="AI186">
            <v>0</v>
          </cell>
          <cell r="AJ186">
            <v>351118</v>
          </cell>
          <cell r="AK186">
            <v>0</v>
          </cell>
          <cell r="AL186">
            <v>20636</v>
          </cell>
          <cell r="AM186">
            <v>371754</v>
          </cell>
          <cell r="AN186">
            <v>0</v>
          </cell>
          <cell r="AO186">
            <v>0</v>
          </cell>
          <cell r="AP186">
            <v>0</v>
          </cell>
          <cell r="AQ186">
            <v>0</v>
          </cell>
          <cell r="AR186">
            <v>371754</v>
          </cell>
          <cell r="AS186">
            <v>370263.99706391525</v>
          </cell>
          <cell r="AT186">
            <v>177</v>
          </cell>
          <cell r="AU186">
            <v>0</v>
          </cell>
          <cell r="AV186">
            <v>0</v>
          </cell>
          <cell r="AW186">
            <v>0</v>
          </cell>
          <cell r="AX186">
            <v>0</v>
          </cell>
          <cell r="AY186">
            <v>0</v>
          </cell>
          <cell r="AZ186">
            <v>493357</v>
          </cell>
          <cell r="BI186">
            <v>0</v>
          </cell>
          <cell r="CA186">
            <v>177</v>
          </cell>
          <cell r="CB186">
            <v>177</v>
          </cell>
          <cell r="CC186" t="str">
            <v>MEDWAY</v>
          </cell>
          <cell r="CD186">
            <v>351118</v>
          </cell>
          <cell r="CE186">
            <v>352937</v>
          </cell>
          <cell r="CF186">
            <v>0</v>
          </cell>
          <cell r="CG186">
            <v>44998.799999999996</v>
          </cell>
          <cell r="CH186">
            <v>37572</v>
          </cell>
          <cell r="CI186">
            <v>0</v>
          </cell>
          <cell r="CJ186">
            <v>82570.799999999988</v>
          </cell>
          <cell r="CK186">
            <v>0</v>
          </cell>
          <cell r="DA186">
            <v>177</v>
          </cell>
          <cell r="DB186" t="str">
            <v>MEDWAY</v>
          </cell>
          <cell r="DG186">
            <v>0</v>
          </cell>
          <cell r="DK186">
            <v>0</v>
          </cell>
          <cell r="DL186">
            <v>0</v>
          </cell>
          <cell r="DN186">
            <v>0</v>
          </cell>
          <cell r="DP186">
            <v>0</v>
          </cell>
          <cell r="DQ186">
            <v>18817</v>
          </cell>
          <cell r="DR186">
            <v>-18817</v>
          </cell>
          <cell r="DT186">
            <v>0</v>
          </cell>
          <cell r="EC186">
            <v>-177</v>
          </cell>
        </row>
        <row r="187">
          <cell r="A187">
            <v>178</v>
          </cell>
          <cell r="B187">
            <v>178</v>
          </cell>
          <cell r="C187" t="str">
            <v>MELROSE</v>
          </cell>
          <cell r="D187">
            <v>281</v>
          </cell>
          <cell r="E187">
            <v>3547777</v>
          </cell>
          <cell r="F187">
            <v>0</v>
          </cell>
          <cell r="G187">
            <v>263578</v>
          </cell>
          <cell r="H187">
            <v>3811355</v>
          </cell>
          <cell r="J187">
            <v>263578</v>
          </cell>
          <cell r="K187">
            <v>442286.38394822663</v>
          </cell>
          <cell r="L187">
            <v>705864.38394822669</v>
          </cell>
          <cell r="N187">
            <v>3105490.6160517735</v>
          </cell>
          <cell r="P187">
            <v>263578</v>
          </cell>
          <cell r="Q187">
            <v>0</v>
          </cell>
          <cell r="R187">
            <v>0</v>
          </cell>
          <cell r="S187">
            <v>0</v>
          </cell>
          <cell r="T187">
            <v>442286.38394822663</v>
          </cell>
          <cell r="U187">
            <v>705864.38394822669</v>
          </cell>
          <cell r="W187">
            <v>1093317</v>
          </cell>
          <cell r="AA187">
            <v>178</v>
          </cell>
          <cell r="AB187">
            <v>281</v>
          </cell>
          <cell r="AC187">
            <v>0</v>
          </cell>
          <cell r="AD187">
            <v>0</v>
          </cell>
          <cell r="AE187">
            <v>5</v>
          </cell>
          <cell r="AF187">
            <v>0</v>
          </cell>
          <cell r="AG187">
            <v>3547777</v>
          </cell>
          <cell r="AH187">
            <v>0</v>
          </cell>
          <cell r="AI187">
            <v>0</v>
          </cell>
          <cell r="AJ187">
            <v>3547777</v>
          </cell>
          <cell r="AK187">
            <v>0</v>
          </cell>
          <cell r="AL187">
            <v>263578</v>
          </cell>
          <cell r="AM187">
            <v>3811355</v>
          </cell>
          <cell r="AN187">
            <v>0</v>
          </cell>
          <cell r="AO187">
            <v>0</v>
          </cell>
          <cell r="AP187">
            <v>0</v>
          </cell>
          <cell r="AQ187">
            <v>0</v>
          </cell>
          <cell r="AR187">
            <v>3811355</v>
          </cell>
          <cell r="AS187">
            <v>3804717.6790737105</v>
          </cell>
          <cell r="AT187">
            <v>178</v>
          </cell>
          <cell r="AU187">
            <v>0</v>
          </cell>
          <cell r="AV187">
            <v>0</v>
          </cell>
          <cell r="AW187">
            <v>0</v>
          </cell>
          <cell r="AX187">
            <v>0</v>
          </cell>
          <cell r="AY187">
            <v>0</v>
          </cell>
          <cell r="AZ187">
            <v>493357</v>
          </cell>
          <cell r="BI187">
            <v>0</v>
          </cell>
          <cell r="CA187">
            <v>178</v>
          </cell>
          <cell r="CB187">
            <v>178</v>
          </cell>
          <cell r="CC187" t="str">
            <v>MELROSE</v>
          </cell>
          <cell r="CD187">
            <v>3547777</v>
          </cell>
          <cell r="CE187">
            <v>3105447</v>
          </cell>
          <cell r="CF187">
            <v>442330</v>
          </cell>
          <cell r="CG187">
            <v>219412.19999999998</v>
          </cell>
          <cell r="CH187">
            <v>167996.80000000002</v>
          </cell>
          <cell r="CI187">
            <v>0</v>
          </cell>
          <cell r="CJ187">
            <v>829739</v>
          </cell>
          <cell r="CK187">
            <v>442286.38394822663</v>
          </cell>
          <cell r="DA187">
            <v>178</v>
          </cell>
          <cell r="DB187" t="str">
            <v>MELROSE</v>
          </cell>
          <cell r="DG187">
            <v>0</v>
          </cell>
          <cell r="DK187">
            <v>0</v>
          </cell>
          <cell r="DL187">
            <v>0</v>
          </cell>
          <cell r="DN187">
            <v>0</v>
          </cell>
          <cell r="DP187">
            <v>442330</v>
          </cell>
          <cell r="DQ187">
            <v>705908</v>
          </cell>
          <cell r="DR187">
            <v>-263578</v>
          </cell>
          <cell r="DT187">
            <v>0</v>
          </cell>
          <cell r="EC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T188">
            <v>179</v>
          </cell>
          <cell r="AU188">
            <v>0</v>
          </cell>
          <cell r="AV188">
            <v>0</v>
          </cell>
          <cell r="AW188">
            <v>0</v>
          </cell>
          <cell r="AX188">
            <v>0</v>
          </cell>
          <cell r="AY188">
            <v>0</v>
          </cell>
          <cell r="AZ188">
            <v>493357</v>
          </cell>
          <cell r="BI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cell r="EC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T189">
            <v>180</v>
          </cell>
          <cell r="AU189">
            <v>0</v>
          </cell>
          <cell r="AV189">
            <v>0</v>
          </cell>
          <cell r="AW189">
            <v>0</v>
          </cell>
          <cell r="AX189">
            <v>0</v>
          </cell>
          <cell r="AY189">
            <v>0</v>
          </cell>
          <cell r="AZ189">
            <v>493357</v>
          </cell>
          <cell r="BI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cell r="EC189">
            <v>-180</v>
          </cell>
        </row>
        <row r="190">
          <cell r="A190">
            <v>181</v>
          </cell>
          <cell r="B190">
            <v>181</v>
          </cell>
          <cell r="C190" t="str">
            <v>METHUEN</v>
          </cell>
          <cell r="D190">
            <v>173</v>
          </cell>
          <cell r="E190">
            <v>2431359</v>
          </cell>
          <cell r="F190">
            <v>0</v>
          </cell>
          <cell r="G190">
            <v>162274</v>
          </cell>
          <cell r="H190">
            <v>2593633</v>
          </cell>
          <cell r="J190">
            <v>162274</v>
          </cell>
          <cell r="K190">
            <v>675736.36228915828</v>
          </cell>
          <cell r="L190">
            <v>838010.36228915828</v>
          </cell>
          <cell r="N190">
            <v>1755622.6377108418</v>
          </cell>
          <cell r="P190">
            <v>162274</v>
          </cell>
          <cell r="Q190">
            <v>0</v>
          </cell>
          <cell r="R190">
            <v>0</v>
          </cell>
          <cell r="S190">
            <v>0</v>
          </cell>
          <cell r="T190">
            <v>675736.36228915828</v>
          </cell>
          <cell r="U190">
            <v>838010.36228915828</v>
          </cell>
          <cell r="W190">
            <v>981205.2</v>
          </cell>
          <cell r="AA190">
            <v>181</v>
          </cell>
          <cell r="AB190">
            <v>173</v>
          </cell>
          <cell r="AC190">
            <v>0</v>
          </cell>
          <cell r="AD190">
            <v>0</v>
          </cell>
          <cell r="AE190">
            <v>4</v>
          </cell>
          <cell r="AF190">
            <v>0</v>
          </cell>
          <cell r="AG190">
            <v>2431359</v>
          </cell>
          <cell r="AH190">
            <v>0</v>
          </cell>
          <cell r="AI190">
            <v>0</v>
          </cell>
          <cell r="AJ190">
            <v>2431359</v>
          </cell>
          <cell r="AK190">
            <v>0</v>
          </cell>
          <cell r="AL190">
            <v>162274</v>
          </cell>
          <cell r="AM190">
            <v>2593633</v>
          </cell>
          <cell r="AN190">
            <v>0</v>
          </cell>
          <cell r="AO190">
            <v>0</v>
          </cell>
          <cell r="AP190">
            <v>0</v>
          </cell>
          <cell r="AQ190">
            <v>0</v>
          </cell>
          <cell r="AR190">
            <v>2593633</v>
          </cell>
          <cell r="AS190">
            <v>2578943.3000000012</v>
          </cell>
          <cell r="AT190">
            <v>181</v>
          </cell>
          <cell r="AU190">
            <v>0</v>
          </cell>
          <cell r="AV190">
            <v>0</v>
          </cell>
          <cell r="AW190">
            <v>0</v>
          </cell>
          <cell r="AX190">
            <v>0</v>
          </cell>
          <cell r="AY190">
            <v>0</v>
          </cell>
          <cell r="AZ190">
            <v>493357</v>
          </cell>
          <cell r="BI190">
            <v>0</v>
          </cell>
          <cell r="CA190">
            <v>181</v>
          </cell>
          <cell r="CB190">
            <v>181</v>
          </cell>
          <cell r="CC190" t="str">
            <v>METHUEN</v>
          </cell>
          <cell r="CD190">
            <v>2431359</v>
          </cell>
          <cell r="CE190">
            <v>1755556</v>
          </cell>
          <cell r="CF190">
            <v>675803</v>
          </cell>
          <cell r="CG190">
            <v>47385</v>
          </cell>
          <cell r="CH190">
            <v>95743.200000000012</v>
          </cell>
          <cell r="CI190">
            <v>0</v>
          </cell>
          <cell r="CJ190">
            <v>818931.19999999995</v>
          </cell>
          <cell r="CK190">
            <v>675736.36228915828</v>
          </cell>
          <cell r="DA190">
            <v>181</v>
          </cell>
          <cell r="DB190" t="str">
            <v>METHUEN</v>
          </cell>
          <cell r="DG190">
            <v>0</v>
          </cell>
          <cell r="DK190">
            <v>0</v>
          </cell>
          <cell r="DL190">
            <v>0</v>
          </cell>
          <cell r="DN190">
            <v>0</v>
          </cell>
          <cell r="DP190">
            <v>675803</v>
          </cell>
          <cell r="DQ190">
            <v>838077</v>
          </cell>
          <cell r="DR190">
            <v>-162274</v>
          </cell>
          <cell r="DT190">
            <v>0</v>
          </cell>
          <cell r="EC190">
            <v>-181</v>
          </cell>
        </row>
        <row r="191">
          <cell r="A191">
            <v>182</v>
          </cell>
          <cell r="B191">
            <v>182</v>
          </cell>
          <cell r="C191" t="str">
            <v>MIDDLEBOROUGH</v>
          </cell>
          <cell r="D191">
            <v>54</v>
          </cell>
          <cell r="E191">
            <v>797212</v>
          </cell>
          <cell r="F191">
            <v>0</v>
          </cell>
          <cell r="G191">
            <v>50652</v>
          </cell>
          <cell r="H191">
            <v>847864</v>
          </cell>
          <cell r="J191">
            <v>50652</v>
          </cell>
          <cell r="K191">
            <v>0</v>
          </cell>
          <cell r="L191">
            <v>50652</v>
          </cell>
          <cell r="N191">
            <v>797212</v>
          </cell>
          <cell r="P191">
            <v>50652</v>
          </cell>
          <cell r="Q191">
            <v>0</v>
          </cell>
          <cell r="R191">
            <v>0</v>
          </cell>
          <cell r="S191">
            <v>0</v>
          </cell>
          <cell r="T191">
            <v>0</v>
          </cell>
          <cell r="U191">
            <v>50652</v>
          </cell>
          <cell r="W191">
            <v>272917.8</v>
          </cell>
          <cell r="AA191">
            <v>182</v>
          </cell>
          <cell r="AB191">
            <v>54</v>
          </cell>
          <cell r="AC191">
            <v>0</v>
          </cell>
          <cell r="AD191">
            <v>0</v>
          </cell>
          <cell r="AE191">
            <v>0</v>
          </cell>
          <cell r="AF191">
            <v>0</v>
          </cell>
          <cell r="AG191">
            <v>797212</v>
          </cell>
          <cell r="AH191">
            <v>0</v>
          </cell>
          <cell r="AI191">
            <v>0</v>
          </cell>
          <cell r="AJ191">
            <v>797212</v>
          </cell>
          <cell r="AK191">
            <v>0</v>
          </cell>
          <cell r="AL191">
            <v>50652</v>
          </cell>
          <cell r="AM191">
            <v>847864</v>
          </cell>
          <cell r="AN191">
            <v>0</v>
          </cell>
          <cell r="AO191">
            <v>0</v>
          </cell>
          <cell r="AP191">
            <v>0</v>
          </cell>
          <cell r="AQ191">
            <v>0</v>
          </cell>
          <cell r="AR191">
            <v>847864</v>
          </cell>
          <cell r="AS191">
            <v>834193.25681207352</v>
          </cell>
          <cell r="AT191">
            <v>182</v>
          </cell>
          <cell r="AU191">
            <v>0</v>
          </cell>
          <cell r="AV191">
            <v>0</v>
          </cell>
          <cell r="AW191">
            <v>0</v>
          </cell>
          <cell r="AX191">
            <v>0</v>
          </cell>
          <cell r="AY191">
            <v>0</v>
          </cell>
          <cell r="AZ191">
            <v>493357</v>
          </cell>
          <cell r="BI191">
            <v>0</v>
          </cell>
          <cell r="CA191">
            <v>182</v>
          </cell>
          <cell r="CB191">
            <v>182</v>
          </cell>
          <cell r="CC191" t="str">
            <v>MIDDLEBOROUGH</v>
          </cell>
          <cell r="CD191">
            <v>797212</v>
          </cell>
          <cell r="CE191">
            <v>874322</v>
          </cell>
          <cell r="CF191">
            <v>0</v>
          </cell>
          <cell r="CG191">
            <v>180031.8</v>
          </cell>
          <cell r="CH191">
            <v>42234</v>
          </cell>
          <cell r="CI191">
            <v>0</v>
          </cell>
          <cell r="CJ191">
            <v>222265.8</v>
          </cell>
          <cell r="CK191">
            <v>0</v>
          </cell>
          <cell r="DA191">
            <v>182</v>
          </cell>
          <cell r="DB191" t="str">
            <v>MIDDLEBOROUGH</v>
          </cell>
          <cell r="DG191">
            <v>0</v>
          </cell>
          <cell r="DK191">
            <v>0</v>
          </cell>
          <cell r="DL191">
            <v>0</v>
          </cell>
          <cell r="DN191">
            <v>0</v>
          </cell>
          <cell r="DP191">
            <v>0</v>
          </cell>
          <cell r="DQ191">
            <v>0</v>
          </cell>
          <cell r="DR191">
            <v>0</v>
          </cell>
          <cell r="DT191">
            <v>0</v>
          </cell>
          <cell r="EC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T192">
            <v>183</v>
          </cell>
          <cell r="AU192">
            <v>0</v>
          </cell>
          <cell r="AV192">
            <v>0</v>
          </cell>
          <cell r="AW192">
            <v>0</v>
          </cell>
          <cell r="AX192">
            <v>0</v>
          </cell>
          <cell r="AY192">
            <v>0</v>
          </cell>
          <cell r="AZ192">
            <v>493357</v>
          </cell>
          <cell r="BI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cell r="EC192">
            <v>-183</v>
          </cell>
        </row>
        <row r="193">
          <cell r="A193">
            <v>184</v>
          </cell>
          <cell r="B193">
            <v>184</v>
          </cell>
          <cell r="C193" t="str">
            <v>MIDDLETON</v>
          </cell>
          <cell r="D193">
            <v>1</v>
          </cell>
          <cell r="E193">
            <v>17433</v>
          </cell>
          <cell r="F193">
            <v>0</v>
          </cell>
          <cell r="G193">
            <v>938</v>
          </cell>
          <cell r="H193">
            <v>18371</v>
          </cell>
          <cell r="J193">
            <v>938</v>
          </cell>
          <cell r="K193">
            <v>0</v>
          </cell>
          <cell r="L193">
            <v>938</v>
          </cell>
          <cell r="N193">
            <v>17433</v>
          </cell>
          <cell r="P193">
            <v>938</v>
          </cell>
          <cell r="Q193">
            <v>0</v>
          </cell>
          <cell r="R193">
            <v>0</v>
          </cell>
          <cell r="S193">
            <v>0</v>
          </cell>
          <cell r="T193">
            <v>0</v>
          </cell>
          <cell r="U193">
            <v>938</v>
          </cell>
          <cell r="W193">
            <v>2170</v>
          </cell>
          <cell r="AA193">
            <v>184</v>
          </cell>
          <cell r="AB193">
            <v>1</v>
          </cell>
          <cell r="AC193">
            <v>0</v>
          </cell>
          <cell r="AD193">
            <v>0</v>
          </cell>
          <cell r="AE193">
            <v>0</v>
          </cell>
          <cell r="AF193">
            <v>0</v>
          </cell>
          <cell r="AG193">
            <v>17433</v>
          </cell>
          <cell r="AH193">
            <v>0</v>
          </cell>
          <cell r="AI193">
            <v>0</v>
          </cell>
          <cell r="AJ193">
            <v>17433</v>
          </cell>
          <cell r="AK193">
            <v>0</v>
          </cell>
          <cell r="AL193">
            <v>938</v>
          </cell>
          <cell r="AM193">
            <v>18371</v>
          </cell>
          <cell r="AN193">
            <v>0</v>
          </cell>
          <cell r="AO193">
            <v>0</v>
          </cell>
          <cell r="AP193">
            <v>0</v>
          </cell>
          <cell r="AQ193">
            <v>0</v>
          </cell>
          <cell r="AR193">
            <v>18371</v>
          </cell>
          <cell r="AS193">
            <v>18370</v>
          </cell>
          <cell r="AT193">
            <v>184</v>
          </cell>
          <cell r="AU193">
            <v>0</v>
          </cell>
          <cell r="AV193">
            <v>0</v>
          </cell>
          <cell r="AW193">
            <v>0</v>
          </cell>
          <cell r="AX193">
            <v>0</v>
          </cell>
          <cell r="AY193">
            <v>0</v>
          </cell>
          <cell r="AZ193">
            <v>493357</v>
          </cell>
          <cell r="BI193">
            <v>0</v>
          </cell>
          <cell r="CA193">
            <v>184</v>
          </cell>
          <cell r="CB193">
            <v>184</v>
          </cell>
          <cell r="CC193" t="str">
            <v>MIDDLETON</v>
          </cell>
          <cell r="CD193">
            <v>17433</v>
          </cell>
          <cell r="CE193">
            <v>35041</v>
          </cell>
          <cell r="CF193">
            <v>0</v>
          </cell>
          <cell r="CG193">
            <v>0</v>
          </cell>
          <cell r="CH193">
            <v>1232</v>
          </cell>
          <cell r="CI193">
            <v>0</v>
          </cell>
          <cell r="CJ193">
            <v>1232</v>
          </cell>
          <cell r="CK193">
            <v>0</v>
          </cell>
          <cell r="DA193">
            <v>184</v>
          </cell>
          <cell r="DB193" t="str">
            <v>MIDDLETON</v>
          </cell>
          <cell r="DG193">
            <v>0</v>
          </cell>
          <cell r="DK193">
            <v>0</v>
          </cell>
          <cell r="DL193">
            <v>0</v>
          </cell>
          <cell r="DN193">
            <v>0</v>
          </cell>
          <cell r="DP193">
            <v>0</v>
          </cell>
          <cell r="DQ193">
            <v>0</v>
          </cell>
          <cell r="DR193">
            <v>0</v>
          </cell>
          <cell r="DT193">
            <v>0</v>
          </cell>
          <cell r="EC193">
            <v>-184</v>
          </cell>
        </row>
        <row r="194">
          <cell r="A194">
            <v>185</v>
          </cell>
          <cell r="B194">
            <v>185</v>
          </cell>
          <cell r="C194" t="str">
            <v>MILFORD</v>
          </cell>
          <cell r="D194">
            <v>109</v>
          </cell>
          <cell r="E194">
            <v>1470880</v>
          </cell>
          <cell r="F194">
            <v>0</v>
          </cell>
          <cell r="G194">
            <v>102242</v>
          </cell>
          <cell r="H194">
            <v>1573122</v>
          </cell>
          <cell r="J194">
            <v>102242</v>
          </cell>
          <cell r="K194">
            <v>317182.72104029288</v>
          </cell>
          <cell r="L194">
            <v>419424.72104029288</v>
          </cell>
          <cell r="N194">
            <v>1153697.2789597071</v>
          </cell>
          <cell r="P194">
            <v>102242</v>
          </cell>
          <cell r="Q194">
            <v>0</v>
          </cell>
          <cell r="R194">
            <v>0</v>
          </cell>
          <cell r="S194">
            <v>0</v>
          </cell>
          <cell r="T194">
            <v>317182.72104029288</v>
          </cell>
          <cell r="U194">
            <v>419424.72104029288</v>
          </cell>
          <cell r="W194">
            <v>820781.39999999991</v>
          </cell>
          <cell r="AA194">
            <v>185</v>
          </cell>
          <cell r="AB194">
            <v>109</v>
          </cell>
          <cell r="AC194">
            <v>0</v>
          </cell>
          <cell r="AD194">
            <v>0</v>
          </cell>
          <cell r="AE194">
            <v>0</v>
          </cell>
          <cell r="AF194">
            <v>0</v>
          </cell>
          <cell r="AG194">
            <v>1470880</v>
          </cell>
          <cell r="AH194">
            <v>0</v>
          </cell>
          <cell r="AI194">
            <v>0</v>
          </cell>
          <cell r="AJ194">
            <v>1470880</v>
          </cell>
          <cell r="AK194">
            <v>0</v>
          </cell>
          <cell r="AL194">
            <v>102242</v>
          </cell>
          <cell r="AM194">
            <v>1573122</v>
          </cell>
          <cell r="AN194">
            <v>0</v>
          </cell>
          <cell r="AO194">
            <v>0</v>
          </cell>
          <cell r="AP194">
            <v>0</v>
          </cell>
          <cell r="AQ194">
            <v>0</v>
          </cell>
          <cell r="AR194">
            <v>1573122</v>
          </cell>
          <cell r="AS194">
            <v>1561001.3762137203</v>
          </cell>
          <cell r="AT194">
            <v>185</v>
          </cell>
          <cell r="AU194">
            <v>0</v>
          </cell>
          <cell r="AV194">
            <v>0</v>
          </cell>
          <cell r="AW194">
            <v>0</v>
          </cell>
          <cell r="AX194">
            <v>0</v>
          </cell>
          <cell r="AY194">
            <v>0</v>
          </cell>
          <cell r="AZ194">
            <v>493357</v>
          </cell>
          <cell r="BI194">
            <v>0</v>
          </cell>
          <cell r="CA194">
            <v>185</v>
          </cell>
          <cell r="CB194">
            <v>185</v>
          </cell>
          <cell r="CC194" t="str">
            <v>MILFORD</v>
          </cell>
          <cell r="CD194">
            <v>1470880</v>
          </cell>
          <cell r="CE194">
            <v>1153666</v>
          </cell>
          <cell r="CF194">
            <v>317214</v>
          </cell>
          <cell r="CG194">
            <v>187558.19999999998</v>
          </cell>
          <cell r="CH194">
            <v>213767.2</v>
          </cell>
          <cell r="CI194">
            <v>0</v>
          </cell>
          <cell r="CJ194">
            <v>718539.39999999991</v>
          </cell>
          <cell r="CK194">
            <v>317182.72104029288</v>
          </cell>
          <cell r="DA194">
            <v>185</v>
          </cell>
          <cell r="DB194" t="str">
            <v>MILFORD</v>
          </cell>
          <cell r="DG194">
            <v>0</v>
          </cell>
          <cell r="DK194">
            <v>0</v>
          </cell>
          <cell r="DL194">
            <v>0</v>
          </cell>
          <cell r="DN194">
            <v>0</v>
          </cell>
          <cell r="DP194">
            <v>317214</v>
          </cell>
          <cell r="DQ194">
            <v>419456</v>
          </cell>
          <cell r="DR194">
            <v>-102242</v>
          </cell>
          <cell r="DT194">
            <v>0</v>
          </cell>
          <cell r="EC194">
            <v>-185</v>
          </cell>
        </row>
        <row r="195">
          <cell r="A195">
            <v>186</v>
          </cell>
          <cell r="B195">
            <v>186</v>
          </cell>
          <cell r="C195" t="str">
            <v>MILLBURY</v>
          </cell>
          <cell r="D195">
            <v>11</v>
          </cell>
          <cell r="E195">
            <v>207241</v>
          </cell>
          <cell r="F195">
            <v>0</v>
          </cell>
          <cell r="G195">
            <v>10318</v>
          </cell>
          <cell r="H195">
            <v>217559</v>
          </cell>
          <cell r="J195">
            <v>10318</v>
          </cell>
          <cell r="K195">
            <v>0</v>
          </cell>
          <cell r="L195">
            <v>10318</v>
          </cell>
          <cell r="N195">
            <v>207241</v>
          </cell>
          <cell r="P195">
            <v>10318</v>
          </cell>
          <cell r="Q195">
            <v>0</v>
          </cell>
          <cell r="R195">
            <v>0</v>
          </cell>
          <cell r="S195">
            <v>0</v>
          </cell>
          <cell r="T195">
            <v>0</v>
          </cell>
          <cell r="U195">
            <v>10318</v>
          </cell>
          <cell r="W195">
            <v>75673</v>
          </cell>
          <cell r="AA195">
            <v>186</v>
          </cell>
          <cell r="AB195">
            <v>11</v>
          </cell>
          <cell r="AC195">
            <v>0</v>
          </cell>
          <cell r="AD195">
            <v>0</v>
          </cell>
          <cell r="AE195">
            <v>0</v>
          </cell>
          <cell r="AF195">
            <v>0</v>
          </cell>
          <cell r="AG195">
            <v>207241</v>
          </cell>
          <cell r="AH195">
            <v>0</v>
          </cell>
          <cell r="AI195">
            <v>0</v>
          </cell>
          <cell r="AJ195">
            <v>207241</v>
          </cell>
          <cell r="AK195">
            <v>0</v>
          </cell>
          <cell r="AL195">
            <v>10318</v>
          </cell>
          <cell r="AM195">
            <v>217559</v>
          </cell>
          <cell r="AN195">
            <v>0</v>
          </cell>
          <cell r="AO195">
            <v>0</v>
          </cell>
          <cell r="AP195">
            <v>0</v>
          </cell>
          <cell r="AQ195">
            <v>0</v>
          </cell>
          <cell r="AR195">
            <v>217559</v>
          </cell>
          <cell r="AS195">
            <v>215855.61</v>
          </cell>
          <cell r="AT195">
            <v>186</v>
          </cell>
          <cell r="AU195">
            <v>0</v>
          </cell>
          <cell r="AV195">
            <v>0</v>
          </cell>
          <cell r="AW195">
            <v>0</v>
          </cell>
          <cell r="AX195">
            <v>0</v>
          </cell>
          <cell r="AY195">
            <v>0</v>
          </cell>
          <cell r="AZ195">
            <v>493357</v>
          </cell>
          <cell r="BI195">
            <v>0</v>
          </cell>
          <cell r="CA195">
            <v>186</v>
          </cell>
          <cell r="CB195">
            <v>186</v>
          </cell>
          <cell r="CC195" t="str">
            <v>MILLBURY</v>
          </cell>
          <cell r="CD195">
            <v>207241</v>
          </cell>
          <cell r="CE195">
            <v>234500</v>
          </cell>
          <cell r="CF195">
            <v>0</v>
          </cell>
          <cell r="CG195">
            <v>44448.6</v>
          </cell>
          <cell r="CH195">
            <v>20906.400000000001</v>
          </cell>
          <cell r="CI195">
            <v>0</v>
          </cell>
          <cell r="CJ195">
            <v>65355</v>
          </cell>
          <cell r="CK195">
            <v>0</v>
          </cell>
          <cell r="DA195">
            <v>186</v>
          </cell>
          <cell r="DB195" t="str">
            <v>MILLBURY</v>
          </cell>
          <cell r="DG195">
            <v>0</v>
          </cell>
          <cell r="DK195">
            <v>0</v>
          </cell>
          <cell r="DL195">
            <v>0</v>
          </cell>
          <cell r="DN195">
            <v>0</v>
          </cell>
          <cell r="DP195">
            <v>0</v>
          </cell>
          <cell r="DQ195">
            <v>0</v>
          </cell>
          <cell r="DR195">
            <v>0</v>
          </cell>
          <cell r="DT195">
            <v>0</v>
          </cell>
          <cell r="EC195">
            <v>-186</v>
          </cell>
        </row>
        <row r="196">
          <cell r="A196">
            <v>187</v>
          </cell>
          <cell r="B196">
            <v>187</v>
          </cell>
          <cell r="C196" t="str">
            <v>MILLIS</v>
          </cell>
          <cell r="D196">
            <v>5</v>
          </cell>
          <cell r="E196">
            <v>107471</v>
          </cell>
          <cell r="F196">
            <v>0</v>
          </cell>
          <cell r="G196">
            <v>4690</v>
          </cell>
          <cell r="H196">
            <v>112161</v>
          </cell>
          <cell r="J196">
            <v>4690</v>
          </cell>
          <cell r="K196">
            <v>13802.638853392988</v>
          </cell>
          <cell r="L196">
            <v>18492.638853392986</v>
          </cell>
          <cell r="N196">
            <v>93668.361146607014</v>
          </cell>
          <cell r="P196">
            <v>4690</v>
          </cell>
          <cell r="Q196">
            <v>0</v>
          </cell>
          <cell r="R196">
            <v>0</v>
          </cell>
          <cell r="S196">
            <v>0</v>
          </cell>
          <cell r="T196">
            <v>13802.638853392988</v>
          </cell>
          <cell r="U196">
            <v>18492.638853392986</v>
          </cell>
          <cell r="W196">
            <v>43334.2</v>
          </cell>
          <cell r="AA196">
            <v>187</v>
          </cell>
          <cell r="AB196">
            <v>5</v>
          </cell>
          <cell r="AC196">
            <v>0</v>
          </cell>
          <cell r="AD196">
            <v>0</v>
          </cell>
          <cell r="AE196">
            <v>0</v>
          </cell>
          <cell r="AF196">
            <v>0</v>
          </cell>
          <cell r="AG196">
            <v>107471</v>
          </cell>
          <cell r="AH196">
            <v>0</v>
          </cell>
          <cell r="AI196">
            <v>0</v>
          </cell>
          <cell r="AJ196">
            <v>107471</v>
          </cell>
          <cell r="AK196">
            <v>0</v>
          </cell>
          <cell r="AL196">
            <v>4690</v>
          </cell>
          <cell r="AM196">
            <v>112161</v>
          </cell>
          <cell r="AN196">
            <v>0</v>
          </cell>
          <cell r="AO196">
            <v>0</v>
          </cell>
          <cell r="AP196">
            <v>0</v>
          </cell>
          <cell r="AQ196">
            <v>0</v>
          </cell>
          <cell r="AR196">
            <v>112161</v>
          </cell>
          <cell r="AS196">
            <v>111796.10581133649</v>
          </cell>
          <cell r="AT196">
            <v>187</v>
          </cell>
          <cell r="AU196">
            <v>0</v>
          </cell>
          <cell r="AV196">
            <v>0</v>
          </cell>
          <cell r="AW196">
            <v>0</v>
          </cell>
          <cell r="AX196">
            <v>0</v>
          </cell>
          <cell r="AY196">
            <v>0</v>
          </cell>
          <cell r="AZ196">
            <v>493357</v>
          </cell>
          <cell r="BI196">
            <v>0</v>
          </cell>
          <cell r="CA196">
            <v>187</v>
          </cell>
          <cell r="CB196">
            <v>187</v>
          </cell>
          <cell r="CC196" t="str">
            <v>MILLIS</v>
          </cell>
          <cell r="CD196">
            <v>107471</v>
          </cell>
          <cell r="CE196">
            <v>93667</v>
          </cell>
          <cell r="CF196">
            <v>13804</v>
          </cell>
          <cell r="CG196">
            <v>16396.2</v>
          </cell>
          <cell r="CH196">
            <v>8444</v>
          </cell>
          <cell r="CI196">
            <v>0</v>
          </cell>
          <cell r="CJ196">
            <v>38644.199999999997</v>
          </cell>
          <cell r="CK196">
            <v>13802.638853392988</v>
          </cell>
          <cell r="DA196">
            <v>187</v>
          </cell>
          <cell r="DB196" t="str">
            <v>MILLIS</v>
          </cell>
          <cell r="DG196">
            <v>0</v>
          </cell>
          <cell r="DK196">
            <v>0</v>
          </cell>
          <cell r="DL196">
            <v>0</v>
          </cell>
          <cell r="DN196">
            <v>0</v>
          </cell>
          <cell r="DP196">
            <v>13804</v>
          </cell>
          <cell r="DQ196">
            <v>18494</v>
          </cell>
          <cell r="DR196">
            <v>-4690</v>
          </cell>
          <cell r="DT196">
            <v>0</v>
          </cell>
          <cell r="EC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T197">
            <v>188</v>
          </cell>
          <cell r="AU197">
            <v>0</v>
          </cell>
          <cell r="AV197">
            <v>0</v>
          </cell>
          <cell r="AW197">
            <v>0</v>
          </cell>
          <cell r="AX197">
            <v>0</v>
          </cell>
          <cell r="AY197">
            <v>0</v>
          </cell>
          <cell r="AZ197">
            <v>493357</v>
          </cell>
          <cell r="BI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cell r="EC197">
            <v>-188</v>
          </cell>
        </row>
        <row r="198">
          <cell r="A198">
            <v>189</v>
          </cell>
          <cell r="B198">
            <v>189</v>
          </cell>
          <cell r="C198" t="str">
            <v>MILTON</v>
          </cell>
          <cell r="D198">
            <v>5</v>
          </cell>
          <cell r="E198">
            <v>83091</v>
          </cell>
          <cell r="F198">
            <v>0</v>
          </cell>
          <cell r="G198">
            <v>4690</v>
          </cell>
          <cell r="H198">
            <v>87781</v>
          </cell>
          <cell r="J198">
            <v>4690</v>
          </cell>
          <cell r="K198">
            <v>0</v>
          </cell>
          <cell r="L198">
            <v>4690</v>
          </cell>
          <cell r="N198">
            <v>83091</v>
          </cell>
          <cell r="P198">
            <v>4690</v>
          </cell>
          <cell r="Q198">
            <v>0</v>
          </cell>
          <cell r="R198">
            <v>0</v>
          </cell>
          <cell r="S198">
            <v>0</v>
          </cell>
          <cell r="T198">
            <v>0</v>
          </cell>
          <cell r="U198">
            <v>4690</v>
          </cell>
          <cell r="W198">
            <v>33966.399999999994</v>
          </cell>
          <cell r="AA198">
            <v>189</v>
          </cell>
          <cell r="AB198">
            <v>5</v>
          </cell>
          <cell r="AC198">
            <v>0</v>
          </cell>
          <cell r="AD198">
            <v>0</v>
          </cell>
          <cell r="AE198">
            <v>0</v>
          </cell>
          <cell r="AF198">
            <v>0</v>
          </cell>
          <cell r="AG198">
            <v>83091</v>
          </cell>
          <cell r="AH198">
            <v>0</v>
          </cell>
          <cell r="AI198">
            <v>0</v>
          </cell>
          <cell r="AJ198">
            <v>83091</v>
          </cell>
          <cell r="AK198">
            <v>0</v>
          </cell>
          <cell r="AL198">
            <v>4690</v>
          </cell>
          <cell r="AM198">
            <v>87781</v>
          </cell>
          <cell r="AN198">
            <v>0</v>
          </cell>
          <cell r="AO198">
            <v>0</v>
          </cell>
          <cell r="AP198">
            <v>0</v>
          </cell>
          <cell r="AQ198">
            <v>0</v>
          </cell>
          <cell r="AR198">
            <v>87781</v>
          </cell>
          <cell r="AS198">
            <v>87415.1</v>
          </cell>
          <cell r="AT198">
            <v>189</v>
          </cell>
          <cell r="AU198">
            <v>0</v>
          </cell>
          <cell r="AV198">
            <v>0</v>
          </cell>
          <cell r="AW198">
            <v>0</v>
          </cell>
          <cell r="AX198">
            <v>0</v>
          </cell>
          <cell r="AY198">
            <v>0</v>
          </cell>
          <cell r="AZ198">
            <v>493357</v>
          </cell>
          <cell r="BI198">
            <v>0</v>
          </cell>
          <cell r="CA198">
            <v>189</v>
          </cell>
          <cell r="CB198">
            <v>189</v>
          </cell>
          <cell r="CC198" t="str">
            <v>MILTON</v>
          </cell>
          <cell r="CD198">
            <v>83091</v>
          </cell>
          <cell r="CE198">
            <v>110467</v>
          </cell>
          <cell r="CF198">
            <v>0</v>
          </cell>
          <cell r="CG198">
            <v>29276.399999999998</v>
          </cell>
          <cell r="CH198">
            <v>0</v>
          </cell>
          <cell r="CI198">
            <v>0</v>
          </cell>
          <cell r="CJ198">
            <v>29276.399999999998</v>
          </cell>
          <cell r="CK198">
            <v>0</v>
          </cell>
          <cell r="DA198">
            <v>189</v>
          </cell>
          <cell r="DB198" t="str">
            <v>MILTON</v>
          </cell>
          <cell r="DG198">
            <v>0</v>
          </cell>
          <cell r="DK198">
            <v>0</v>
          </cell>
          <cell r="DL198">
            <v>0</v>
          </cell>
          <cell r="DN198">
            <v>0</v>
          </cell>
          <cell r="DP198">
            <v>0</v>
          </cell>
          <cell r="DQ198">
            <v>0</v>
          </cell>
          <cell r="DR198">
            <v>0</v>
          </cell>
          <cell r="DT198">
            <v>0</v>
          </cell>
          <cell r="EC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T199">
            <v>190</v>
          </cell>
          <cell r="AU199">
            <v>0</v>
          </cell>
          <cell r="AV199">
            <v>0</v>
          </cell>
          <cell r="AW199">
            <v>0</v>
          </cell>
          <cell r="AX199">
            <v>0</v>
          </cell>
          <cell r="AY199">
            <v>0</v>
          </cell>
          <cell r="AZ199">
            <v>493357</v>
          </cell>
          <cell r="BI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cell r="EC199">
            <v>-190</v>
          </cell>
        </row>
        <row r="200">
          <cell r="A200">
            <v>191</v>
          </cell>
          <cell r="B200">
            <v>191</v>
          </cell>
          <cell r="C200" t="str">
            <v>MONSON</v>
          </cell>
          <cell r="D200">
            <v>47</v>
          </cell>
          <cell r="E200">
            <v>628544</v>
          </cell>
          <cell r="F200">
            <v>0</v>
          </cell>
          <cell r="G200">
            <v>44086</v>
          </cell>
          <cell r="H200">
            <v>672630</v>
          </cell>
          <cell r="J200">
            <v>44086</v>
          </cell>
          <cell r="K200">
            <v>59089.172923881379</v>
          </cell>
          <cell r="L200">
            <v>103175.17292388139</v>
          </cell>
          <cell r="N200">
            <v>569454.82707611867</v>
          </cell>
          <cell r="P200">
            <v>44086</v>
          </cell>
          <cell r="Q200">
            <v>0</v>
          </cell>
          <cell r="R200">
            <v>0</v>
          </cell>
          <cell r="S200">
            <v>0</v>
          </cell>
          <cell r="T200">
            <v>59089.172923881379</v>
          </cell>
          <cell r="U200">
            <v>103175.17292388139</v>
          </cell>
          <cell r="W200">
            <v>202531.8</v>
          </cell>
          <cell r="AA200">
            <v>191</v>
          </cell>
          <cell r="AB200">
            <v>47</v>
          </cell>
          <cell r="AC200">
            <v>0</v>
          </cell>
          <cell r="AD200">
            <v>0</v>
          </cell>
          <cell r="AE200">
            <v>0</v>
          </cell>
          <cell r="AF200">
            <v>0</v>
          </cell>
          <cell r="AG200">
            <v>628544</v>
          </cell>
          <cell r="AH200">
            <v>0</v>
          </cell>
          <cell r="AI200">
            <v>0</v>
          </cell>
          <cell r="AJ200">
            <v>628544</v>
          </cell>
          <cell r="AK200">
            <v>0</v>
          </cell>
          <cell r="AL200">
            <v>44086</v>
          </cell>
          <cell r="AM200">
            <v>672630</v>
          </cell>
          <cell r="AN200">
            <v>0</v>
          </cell>
          <cell r="AO200">
            <v>0</v>
          </cell>
          <cell r="AP200">
            <v>0</v>
          </cell>
          <cell r="AQ200">
            <v>0</v>
          </cell>
          <cell r="AR200">
            <v>672630</v>
          </cell>
          <cell r="AS200">
            <v>666427.41</v>
          </cell>
          <cell r="AT200">
            <v>191</v>
          </cell>
          <cell r="AU200">
            <v>0</v>
          </cell>
          <cell r="AV200">
            <v>0</v>
          </cell>
          <cell r="AW200">
            <v>0</v>
          </cell>
          <cell r="AX200">
            <v>0</v>
          </cell>
          <cell r="AY200">
            <v>0</v>
          </cell>
          <cell r="AZ200">
            <v>493357</v>
          </cell>
          <cell r="BI200">
            <v>0</v>
          </cell>
          <cell r="CA200">
            <v>191</v>
          </cell>
          <cell r="CB200">
            <v>191</v>
          </cell>
          <cell r="CC200" t="str">
            <v>MONSON</v>
          </cell>
          <cell r="CD200">
            <v>628544</v>
          </cell>
          <cell r="CE200">
            <v>569449</v>
          </cell>
          <cell r="CF200">
            <v>59095</v>
          </cell>
          <cell r="CG200">
            <v>52948.799999999996</v>
          </cell>
          <cell r="CH200">
            <v>46402</v>
          </cell>
          <cell r="CI200">
            <v>0</v>
          </cell>
          <cell r="CJ200">
            <v>158445.79999999999</v>
          </cell>
          <cell r="CK200">
            <v>59089.172923881379</v>
          </cell>
          <cell r="DA200">
            <v>191</v>
          </cell>
          <cell r="DB200" t="str">
            <v>MONSON</v>
          </cell>
          <cell r="DG200">
            <v>0</v>
          </cell>
          <cell r="DK200">
            <v>0</v>
          </cell>
          <cell r="DL200">
            <v>0</v>
          </cell>
          <cell r="DN200">
            <v>0</v>
          </cell>
          <cell r="DP200">
            <v>59095</v>
          </cell>
          <cell r="DQ200">
            <v>103181</v>
          </cell>
          <cell r="DR200">
            <v>-44086</v>
          </cell>
          <cell r="DT200">
            <v>0</v>
          </cell>
          <cell r="EC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T201">
            <v>192</v>
          </cell>
          <cell r="AU201">
            <v>0</v>
          </cell>
          <cell r="AV201">
            <v>0</v>
          </cell>
          <cell r="AW201">
            <v>0</v>
          </cell>
          <cell r="AX201">
            <v>0</v>
          </cell>
          <cell r="AY201">
            <v>0</v>
          </cell>
          <cell r="AZ201">
            <v>493357</v>
          </cell>
          <cell r="BI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cell r="EC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T202">
            <v>193</v>
          </cell>
          <cell r="AU202">
            <v>0</v>
          </cell>
          <cell r="AV202">
            <v>0</v>
          </cell>
          <cell r="AW202">
            <v>0</v>
          </cell>
          <cell r="AX202">
            <v>0</v>
          </cell>
          <cell r="AY202">
            <v>0</v>
          </cell>
          <cell r="AZ202">
            <v>493357</v>
          </cell>
          <cell r="BI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cell r="EC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T203">
            <v>194</v>
          </cell>
          <cell r="AU203">
            <v>0</v>
          </cell>
          <cell r="AV203">
            <v>0</v>
          </cell>
          <cell r="AW203">
            <v>0</v>
          </cell>
          <cell r="AX203">
            <v>0</v>
          </cell>
          <cell r="AY203">
            <v>0</v>
          </cell>
          <cell r="AZ203">
            <v>493357</v>
          </cell>
          <cell r="BI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cell r="EC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T204">
            <v>195</v>
          </cell>
          <cell r="AU204">
            <v>0</v>
          </cell>
          <cell r="AV204">
            <v>0</v>
          </cell>
          <cell r="AW204">
            <v>0</v>
          </cell>
          <cell r="AX204">
            <v>0</v>
          </cell>
          <cell r="AY204">
            <v>0</v>
          </cell>
          <cell r="AZ204">
            <v>493357</v>
          </cell>
          <cell r="BI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cell r="EC204">
            <v>-195</v>
          </cell>
        </row>
        <row r="205">
          <cell r="A205">
            <v>196</v>
          </cell>
          <cell r="B205">
            <v>196</v>
          </cell>
          <cell r="C205" t="str">
            <v>NAHANT</v>
          </cell>
          <cell r="D205">
            <v>8</v>
          </cell>
          <cell r="E205">
            <v>122536</v>
          </cell>
          <cell r="F205">
            <v>0</v>
          </cell>
          <cell r="G205">
            <v>7504</v>
          </cell>
          <cell r="H205">
            <v>130040</v>
          </cell>
          <cell r="J205">
            <v>7504</v>
          </cell>
          <cell r="K205">
            <v>10408.97351954658</v>
          </cell>
          <cell r="L205">
            <v>17912.97351954658</v>
          </cell>
          <cell r="N205">
            <v>112127.02648045342</v>
          </cell>
          <cell r="P205">
            <v>7504</v>
          </cell>
          <cell r="Q205">
            <v>0</v>
          </cell>
          <cell r="R205">
            <v>0</v>
          </cell>
          <cell r="S205">
            <v>0</v>
          </cell>
          <cell r="T205">
            <v>10408.97351954658</v>
          </cell>
          <cell r="U205">
            <v>17912.97351954658</v>
          </cell>
          <cell r="W205">
            <v>55186.600000000006</v>
          </cell>
          <cell r="AA205">
            <v>196</v>
          </cell>
          <cell r="AB205">
            <v>8</v>
          </cell>
          <cell r="AC205">
            <v>0</v>
          </cell>
          <cell r="AD205">
            <v>0</v>
          </cell>
          <cell r="AE205">
            <v>0</v>
          </cell>
          <cell r="AF205">
            <v>0</v>
          </cell>
          <cell r="AG205">
            <v>122536</v>
          </cell>
          <cell r="AH205">
            <v>0</v>
          </cell>
          <cell r="AI205">
            <v>0</v>
          </cell>
          <cell r="AJ205">
            <v>122536</v>
          </cell>
          <cell r="AK205">
            <v>0</v>
          </cell>
          <cell r="AL205">
            <v>7504</v>
          </cell>
          <cell r="AM205">
            <v>130040</v>
          </cell>
          <cell r="AN205">
            <v>0</v>
          </cell>
          <cell r="AO205">
            <v>0</v>
          </cell>
          <cell r="AP205">
            <v>0</v>
          </cell>
          <cell r="AQ205">
            <v>0</v>
          </cell>
          <cell r="AR205">
            <v>130040</v>
          </cell>
          <cell r="AS205">
            <v>128261.75999999999</v>
          </cell>
          <cell r="AT205">
            <v>196</v>
          </cell>
          <cell r="AU205">
            <v>0</v>
          </cell>
          <cell r="AV205">
            <v>0</v>
          </cell>
          <cell r="AW205">
            <v>0</v>
          </cell>
          <cell r="AX205">
            <v>0</v>
          </cell>
          <cell r="AY205">
            <v>0</v>
          </cell>
          <cell r="AZ205">
            <v>493357</v>
          </cell>
          <cell r="BI205">
            <v>0</v>
          </cell>
          <cell r="CA205">
            <v>196</v>
          </cell>
          <cell r="CB205">
            <v>196</v>
          </cell>
          <cell r="CC205" t="str">
            <v>NAHANT</v>
          </cell>
          <cell r="CD205">
            <v>122536</v>
          </cell>
          <cell r="CE205">
            <v>112126</v>
          </cell>
          <cell r="CF205">
            <v>10410</v>
          </cell>
          <cell r="CG205">
            <v>7967.4</v>
          </cell>
          <cell r="CH205">
            <v>29305.200000000001</v>
          </cell>
          <cell r="CI205">
            <v>0</v>
          </cell>
          <cell r="CJ205">
            <v>47682.600000000006</v>
          </cell>
          <cell r="CK205">
            <v>10408.97351954658</v>
          </cell>
          <cell r="DA205">
            <v>196</v>
          </cell>
          <cell r="DB205" t="str">
            <v>NAHANT</v>
          </cell>
          <cell r="DG205">
            <v>0</v>
          </cell>
          <cell r="DK205">
            <v>0</v>
          </cell>
          <cell r="DL205">
            <v>0</v>
          </cell>
          <cell r="DN205">
            <v>0</v>
          </cell>
          <cell r="DP205">
            <v>10410</v>
          </cell>
          <cell r="DQ205">
            <v>17914</v>
          </cell>
          <cell r="DR205">
            <v>-7504</v>
          </cell>
          <cell r="DT205">
            <v>0</v>
          </cell>
          <cell r="EC205">
            <v>-196</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T206">
            <v>197</v>
          </cell>
          <cell r="AU206">
            <v>0</v>
          </cell>
          <cell r="AV206">
            <v>0</v>
          </cell>
          <cell r="AW206">
            <v>0</v>
          </cell>
          <cell r="AX206">
            <v>0</v>
          </cell>
          <cell r="AY206">
            <v>0</v>
          </cell>
          <cell r="AZ206">
            <v>493357</v>
          </cell>
          <cell r="BI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cell r="EC206">
            <v>-197</v>
          </cell>
        </row>
        <row r="207">
          <cell r="A207">
            <v>198</v>
          </cell>
          <cell r="B207">
            <v>198</v>
          </cell>
          <cell r="C207" t="str">
            <v>NATICK</v>
          </cell>
          <cell r="D207">
            <v>18</v>
          </cell>
          <cell r="E207">
            <v>249906</v>
          </cell>
          <cell r="F207">
            <v>0</v>
          </cell>
          <cell r="G207">
            <v>16884</v>
          </cell>
          <cell r="H207">
            <v>266790</v>
          </cell>
          <cell r="J207">
            <v>16884</v>
          </cell>
          <cell r="K207">
            <v>31787.865241105221</v>
          </cell>
          <cell r="L207">
            <v>48671.865241105217</v>
          </cell>
          <cell r="N207">
            <v>218118.1347588948</v>
          </cell>
          <cell r="P207">
            <v>16884</v>
          </cell>
          <cell r="Q207">
            <v>0</v>
          </cell>
          <cell r="R207">
            <v>0</v>
          </cell>
          <cell r="S207">
            <v>0</v>
          </cell>
          <cell r="T207">
            <v>31787.865241105221</v>
          </cell>
          <cell r="U207">
            <v>48671.865241105217</v>
          </cell>
          <cell r="W207">
            <v>48675</v>
          </cell>
          <cell r="AA207">
            <v>198</v>
          </cell>
          <cell r="AB207">
            <v>18</v>
          </cell>
          <cell r="AC207">
            <v>0</v>
          </cell>
          <cell r="AD207">
            <v>0</v>
          </cell>
          <cell r="AE207">
            <v>0</v>
          </cell>
          <cell r="AF207">
            <v>0</v>
          </cell>
          <cell r="AG207">
            <v>249906</v>
          </cell>
          <cell r="AH207">
            <v>0</v>
          </cell>
          <cell r="AI207">
            <v>0</v>
          </cell>
          <cell r="AJ207">
            <v>249906</v>
          </cell>
          <cell r="AK207">
            <v>0</v>
          </cell>
          <cell r="AL207">
            <v>16884</v>
          </cell>
          <cell r="AM207">
            <v>266790</v>
          </cell>
          <cell r="AN207">
            <v>0</v>
          </cell>
          <cell r="AO207">
            <v>0</v>
          </cell>
          <cell r="AP207">
            <v>0</v>
          </cell>
          <cell r="AQ207">
            <v>0</v>
          </cell>
          <cell r="AR207">
            <v>266790</v>
          </cell>
          <cell r="AS207">
            <v>266772</v>
          </cell>
          <cell r="AT207">
            <v>198</v>
          </cell>
          <cell r="AU207">
            <v>0</v>
          </cell>
          <cell r="AV207">
            <v>0</v>
          </cell>
          <cell r="AW207">
            <v>0</v>
          </cell>
          <cell r="AX207">
            <v>0</v>
          </cell>
          <cell r="AY207">
            <v>0</v>
          </cell>
          <cell r="AZ207">
            <v>493357</v>
          </cell>
          <cell r="BI207">
            <v>0</v>
          </cell>
          <cell r="CA207">
            <v>198</v>
          </cell>
          <cell r="CB207">
            <v>198</v>
          </cell>
          <cell r="CC207" t="str">
            <v>NATICK</v>
          </cell>
          <cell r="CD207">
            <v>249906</v>
          </cell>
          <cell r="CE207">
            <v>218115</v>
          </cell>
          <cell r="CF207">
            <v>31791</v>
          </cell>
          <cell r="CG207">
            <v>0</v>
          </cell>
          <cell r="CH207">
            <v>0</v>
          </cell>
          <cell r="CI207">
            <v>0</v>
          </cell>
          <cell r="CJ207">
            <v>31791</v>
          </cell>
          <cell r="CK207">
            <v>31787.865241105221</v>
          </cell>
          <cell r="DA207">
            <v>198</v>
          </cell>
          <cell r="DB207" t="str">
            <v>NATICK</v>
          </cell>
          <cell r="DG207">
            <v>0</v>
          </cell>
          <cell r="DK207">
            <v>0</v>
          </cell>
          <cell r="DL207">
            <v>0</v>
          </cell>
          <cell r="DN207">
            <v>0</v>
          </cell>
          <cell r="DP207">
            <v>31791</v>
          </cell>
          <cell r="DQ207">
            <v>48675</v>
          </cell>
          <cell r="DR207">
            <v>-16884</v>
          </cell>
          <cell r="DT207">
            <v>0</v>
          </cell>
          <cell r="EC207">
            <v>-198</v>
          </cell>
        </row>
        <row r="208">
          <cell r="A208">
            <v>199</v>
          </cell>
          <cell r="B208">
            <v>199</v>
          </cell>
          <cell r="C208" t="str">
            <v>NEEDHAM</v>
          </cell>
          <cell r="D208">
            <v>6</v>
          </cell>
          <cell r="E208">
            <v>145185</v>
          </cell>
          <cell r="F208">
            <v>0</v>
          </cell>
          <cell r="G208">
            <v>5628</v>
          </cell>
          <cell r="H208">
            <v>150813</v>
          </cell>
          <cell r="J208">
            <v>5628</v>
          </cell>
          <cell r="K208">
            <v>46802.384584958389</v>
          </cell>
          <cell r="L208">
            <v>52430.384584958389</v>
          </cell>
          <cell r="N208">
            <v>98382.615415041611</v>
          </cell>
          <cell r="P208">
            <v>5628</v>
          </cell>
          <cell r="Q208">
            <v>0</v>
          </cell>
          <cell r="R208">
            <v>0</v>
          </cell>
          <cell r="S208">
            <v>0</v>
          </cell>
          <cell r="T208">
            <v>46802.384584958389</v>
          </cell>
          <cell r="U208">
            <v>52430.384584958389</v>
          </cell>
          <cell r="W208">
            <v>65608.600000000006</v>
          </cell>
          <cell r="AA208">
            <v>199</v>
          </cell>
          <cell r="AB208">
            <v>6</v>
          </cell>
          <cell r="AC208">
            <v>0</v>
          </cell>
          <cell r="AD208">
            <v>0</v>
          </cell>
          <cell r="AE208">
            <v>0</v>
          </cell>
          <cell r="AF208">
            <v>0</v>
          </cell>
          <cell r="AG208">
            <v>145185</v>
          </cell>
          <cell r="AH208">
            <v>0</v>
          </cell>
          <cell r="AI208">
            <v>0</v>
          </cell>
          <cell r="AJ208">
            <v>145185</v>
          </cell>
          <cell r="AK208">
            <v>0</v>
          </cell>
          <cell r="AL208">
            <v>5628</v>
          </cell>
          <cell r="AM208">
            <v>150813</v>
          </cell>
          <cell r="AN208">
            <v>0</v>
          </cell>
          <cell r="AO208">
            <v>0</v>
          </cell>
          <cell r="AP208">
            <v>0</v>
          </cell>
          <cell r="AQ208">
            <v>0</v>
          </cell>
          <cell r="AR208">
            <v>150813</v>
          </cell>
          <cell r="AS208">
            <v>150813</v>
          </cell>
          <cell r="AT208">
            <v>199</v>
          </cell>
          <cell r="AU208">
            <v>0</v>
          </cell>
          <cell r="AV208">
            <v>0</v>
          </cell>
          <cell r="AW208">
            <v>0</v>
          </cell>
          <cell r="AX208">
            <v>0</v>
          </cell>
          <cell r="AY208">
            <v>0</v>
          </cell>
          <cell r="AZ208">
            <v>493357</v>
          </cell>
          <cell r="BI208">
            <v>0</v>
          </cell>
          <cell r="CA208">
            <v>199</v>
          </cell>
          <cell r="CB208">
            <v>199</v>
          </cell>
          <cell r="CC208" t="str">
            <v>NEEDHAM</v>
          </cell>
          <cell r="CD208">
            <v>145185</v>
          </cell>
          <cell r="CE208">
            <v>98378</v>
          </cell>
          <cell r="CF208">
            <v>46807</v>
          </cell>
          <cell r="CG208">
            <v>10147.199999999999</v>
          </cell>
          <cell r="CH208">
            <v>3026.4</v>
          </cell>
          <cell r="CI208">
            <v>0</v>
          </cell>
          <cell r="CJ208">
            <v>59980.6</v>
          </cell>
          <cell r="CK208">
            <v>46802.384584958389</v>
          </cell>
          <cell r="DA208">
            <v>199</v>
          </cell>
          <cell r="DB208" t="str">
            <v>NEEDHAM</v>
          </cell>
          <cell r="DG208">
            <v>0</v>
          </cell>
          <cell r="DK208">
            <v>0</v>
          </cell>
          <cell r="DL208">
            <v>0</v>
          </cell>
          <cell r="DN208">
            <v>0</v>
          </cell>
          <cell r="DP208">
            <v>46807</v>
          </cell>
          <cell r="DQ208">
            <v>52435</v>
          </cell>
          <cell r="DR208">
            <v>-5628</v>
          </cell>
          <cell r="DT208">
            <v>0</v>
          </cell>
          <cell r="EC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T209">
            <v>200</v>
          </cell>
          <cell r="AU209">
            <v>0</v>
          </cell>
          <cell r="AV209">
            <v>0</v>
          </cell>
          <cell r="AW209">
            <v>0</v>
          </cell>
          <cell r="AX209">
            <v>0</v>
          </cell>
          <cell r="AY209">
            <v>0</v>
          </cell>
          <cell r="AZ209">
            <v>493357</v>
          </cell>
          <cell r="BI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cell r="EC209">
            <v>-200</v>
          </cell>
        </row>
        <row r="210">
          <cell r="A210">
            <v>201</v>
          </cell>
          <cell r="B210">
            <v>201</v>
          </cell>
          <cell r="C210" t="str">
            <v>NEW BEDFORD</v>
          </cell>
          <cell r="D210">
            <v>1457</v>
          </cell>
          <cell r="E210">
            <v>21238927</v>
          </cell>
          <cell r="F210">
            <v>228523</v>
          </cell>
          <cell r="G210">
            <v>1366666</v>
          </cell>
          <cell r="H210">
            <v>22834116</v>
          </cell>
          <cell r="J210">
            <v>1366666</v>
          </cell>
          <cell r="K210">
            <v>3998098.7276745788</v>
          </cell>
          <cell r="L210">
            <v>5364764.7276745792</v>
          </cell>
          <cell r="N210">
            <v>17469351.272325419</v>
          </cell>
          <cell r="P210">
            <v>1366666</v>
          </cell>
          <cell r="Q210">
            <v>0</v>
          </cell>
          <cell r="R210">
            <v>0</v>
          </cell>
          <cell r="S210">
            <v>0</v>
          </cell>
          <cell r="T210">
            <v>3998098.7276745788</v>
          </cell>
          <cell r="U210">
            <v>5364764.7276745792</v>
          </cell>
          <cell r="W210">
            <v>7061799</v>
          </cell>
          <cell r="AA210">
            <v>201</v>
          </cell>
          <cell r="AB210">
            <v>1457</v>
          </cell>
          <cell r="AC210">
            <v>0</v>
          </cell>
          <cell r="AD210">
            <v>0</v>
          </cell>
          <cell r="AE210">
            <v>0</v>
          </cell>
          <cell r="AF210">
            <v>0</v>
          </cell>
          <cell r="AG210">
            <v>21238927</v>
          </cell>
          <cell r="AH210">
            <v>0</v>
          </cell>
          <cell r="AI210">
            <v>0</v>
          </cell>
          <cell r="AJ210">
            <v>21238927</v>
          </cell>
          <cell r="AK210">
            <v>228523</v>
          </cell>
          <cell r="AL210">
            <v>1366666</v>
          </cell>
          <cell r="AM210">
            <v>22834116</v>
          </cell>
          <cell r="AN210">
            <v>0</v>
          </cell>
          <cell r="AO210">
            <v>0</v>
          </cell>
          <cell r="AP210">
            <v>0</v>
          </cell>
          <cell r="AQ210">
            <v>0</v>
          </cell>
          <cell r="AR210">
            <v>22834116</v>
          </cell>
          <cell r="AS210">
            <v>22697658.569999997</v>
          </cell>
          <cell r="AT210">
            <v>201</v>
          </cell>
          <cell r="AU210">
            <v>0</v>
          </cell>
          <cell r="AV210">
            <v>0</v>
          </cell>
          <cell r="AW210">
            <v>0</v>
          </cell>
          <cell r="AX210">
            <v>0</v>
          </cell>
          <cell r="AY210">
            <v>0</v>
          </cell>
          <cell r="AZ210">
            <v>493357</v>
          </cell>
          <cell r="BI210">
            <v>0</v>
          </cell>
          <cell r="CA210">
            <v>201</v>
          </cell>
          <cell r="CB210">
            <v>201</v>
          </cell>
          <cell r="CC210" t="str">
            <v>NEW BEDFORD</v>
          </cell>
          <cell r="CD210">
            <v>21238927</v>
          </cell>
          <cell r="CE210">
            <v>17240434</v>
          </cell>
          <cell r="CF210">
            <v>3998493</v>
          </cell>
          <cell r="CG210">
            <v>996163.2</v>
          </cell>
          <cell r="CH210">
            <v>700476.8</v>
          </cell>
          <cell r="CI210">
            <v>0</v>
          </cell>
          <cell r="CJ210">
            <v>5695133</v>
          </cell>
          <cell r="CK210">
            <v>3998098.7276745788</v>
          </cell>
          <cell r="DA210">
            <v>201</v>
          </cell>
          <cell r="DB210" t="str">
            <v>NEW BEDFORD</v>
          </cell>
          <cell r="DG210">
            <v>0</v>
          </cell>
          <cell r="DK210">
            <v>0</v>
          </cell>
          <cell r="DL210">
            <v>0</v>
          </cell>
          <cell r="DN210">
            <v>0</v>
          </cell>
          <cell r="DP210">
            <v>3998493</v>
          </cell>
          <cell r="DQ210">
            <v>5593682</v>
          </cell>
          <cell r="DR210">
            <v>-1595189</v>
          </cell>
          <cell r="DT210">
            <v>0</v>
          </cell>
          <cell r="EC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T211">
            <v>202</v>
          </cell>
          <cell r="AU211">
            <v>0</v>
          </cell>
          <cell r="AV211">
            <v>0</v>
          </cell>
          <cell r="AW211">
            <v>0</v>
          </cell>
          <cell r="AX211">
            <v>0</v>
          </cell>
          <cell r="AY211">
            <v>0</v>
          </cell>
          <cell r="AZ211">
            <v>493357</v>
          </cell>
          <cell r="BI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cell r="EC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T212">
            <v>203</v>
          </cell>
          <cell r="AU212">
            <v>0</v>
          </cell>
          <cell r="AV212">
            <v>0</v>
          </cell>
          <cell r="AW212">
            <v>0</v>
          </cell>
          <cell r="AX212">
            <v>0</v>
          </cell>
          <cell r="AY212">
            <v>0</v>
          </cell>
          <cell r="AZ212">
            <v>493357</v>
          </cell>
          <cell r="BI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cell r="EC212">
            <v>-203</v>
          </cell>
        </row>
        <row r="213">
          <cell r="A213">
            <v>204</v>
          </cell>
          <cell r="B213">
            <v>206</v>
          </cell>
          <cell r="C213" t="str">
            <v>NEWBURYPORT</v>
          </cell>
          <cell r="D213">
            <v>143</v>
          </cell>
          <cell r="E213">
            <v>2256842</v>
          </cell>
          <cell r="F213">
            <v>0</v>
          </cell>
          <cell r="G213">
            <v>134134</v>
          </cell>
          <cell r="H213">
            <v>2390976</v>
          </cell>
          <cell r="J213">
            <v>134134</v>
          </cell>
          <cell r="K213">
            <v>126310.54389142005</v>
          </cell>
          <cell r="L213">
            <v>260444.54389142006</v>
          </cell>
          <cell r="N213">
            <v>2130531.4561085799</v>
          </cell>
          <cell r="P213">
            <v>134134</v>
          </cell>
          <cell r="Q213">
            <v>0</v>
          </cell>
          <cell r="R213">
            <v>0</v>
          </cell>
          <cell r="S213">
            <v>0</v>
          </cell>
          <cell r="T213">
            <v>126310.54389142005</v>
          </cell>
          <cell r="U213">
            <v>260444.54389142006</v>
          </cell>
          <cell r="W213">
            <v>354439.2</v>
          </cell>
          <cell r="AA213">
            <v>204</v>
          </cell>
          <cell r="AB213">
            <v>143</v>
          </cell>
          <cell r="AC213">
            <v>0</v>
          </cell>
          <cell r="AD213">
            <v>0</v>
          </cell>
          <cell r="AE213">
            <v>0</v>
          </cell>
          <cell r="AF213">
            <v>0</v>
          </cell>
          <cell r="AG213">
            <v>2256842</v>
          </cell>
          <cell r="AH213">
            <v>0</v>
          </cell>
          <cell r="AI213">
            <v>0</v>
          </cell>
          <cell r="AJ213">
            <v>2256842</v>
          </cell>
          <cell r="AK213">
            <v>0</v>
          </cell>
          <cell r="AL213">
            <v>134134</v>
          </cell>
          <cell r="AM213">
            <v>2390976</v>
          </cell>
          <cell r="AN213">
            <v>0</v>
          </cell>
          <cell r="AO213">
            <v>0</v>
          </cell>
          <cell r="AP213">
            <v>0</v>
          </cell>
          <cell r="AQ213">
            <v>0</v>
          </cell>
          <cell r="AR213">
            <v>2390976</v>
          </cell>
          <cell r="AS213">
            <v>2390976</v>
          </cell>
          <cell r="AT213">
            <v>204</v>
          </cell>
          <cell r="AU213">
            <v>0</v>
          </cell>
          <cell r="AV213">
            <v>0</v>
          </cell>
          <cell r="AW213">
            <v>0</v>
          </cell>
          <cell r="AX213">
            <v>0</v>
          </cell>
          <cell r="AY213">
            <v>0</v>
          </cell>
          <cell r="AZ213">
            <v>493357</v>
          </cell>
          <cell r="BI213">
            <v>0</v>
          </cell>
          <cell r="CA213">
            <v>204</v>
          </cell>
          <cell r="CB213">
            <v>206</v>
          </cell>
          <cell r="CC213" t="str">
            <v>NEWBURYPORT</v>
          </cell>
          <cell r="CD213">
            <v>2256842</v>
          </cell>
          <cell r="CE213">
            <v>2130519</v>
          </cell>
          <cell r="CF213">
            <v>126323</v>
          </cell>
          <cell r="CG213">
            <v>93982.2</v>
          </cell>
          <cell r="CH213">
            <v>0</v>
          </cell>
          <cell r="CI213">
            <v>0</v>
          </cell>
          <cell r="CJ213">
            <v>220305.2</v>
          </cell>
          <cell r="CK213">
            <v>126310.54389142005</v>
          </cell>
          <cell r="DA213">
            <v>204</v>
          </cell>
          <cell r="DB213" t="str">
            <v>NEWBURYPORT</v>
          </cell>
          <cell r="DG213">
            <v>0</v>
          </cell>
          <cell r="DK213">
            <v>0</v>
          </cell>
          <cell r="DL213">
            <v>0</v>
          </cell>
          <cell r="DN213">
            <v>0</v>
          </cell>
          <cell r="DP213">
            <v>126323</v>
          </cell>
          <cell r="DQ213">
            <v>260457</v>
          </cell>
          <cell r="DR213">
            <v>-134134</v>
          </cell>
          <cell r="DT213">
            <v>0</v>
          </cell>
          <cell r="EC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T214">
            <v>205</v>
          </cell>
          <cell r="AU214">
            <v>0</v>
          </cell>
          <cell r="AV214">
            <v>0</v>
          </cell>
          <cell r="AW214">
            <v>0</v>
          </cell>
          <cell r="AX214">
            <v>0</v>
          </cell>
          <cell r="AY214">
            <v>0</v>
          </cell>
          <cell r="AZ214">
            <v>493357</v>
          </cell>
          <cell r="BI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cell r="EC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T215">
            <v>206</v>
          </cell>
          <cell r="AU215">
            <v>0</v>
          </cell>
          <cell r="AV215">
            <v>0</v>
          </cell>
          <cell r="AW215">
            <v>0</v>
          </cell>
          <cell r="AX215">
            <v>0</v>
          </cell>
          <cell r="AY215">
            <v>0</v>
          </cell>
          <cell r="AZ215">
            <v>493357</v>
          </cell>
          <cell r="BI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cell r="EC215">
            <v>-206</v>
          </cell>
        </row>
        <row r="216">
          <cell r="A216">
            <v>207</v>
          </cell>
          <cell r="B216">
            <v>207</v>
          </cell>
          <cell r="C216" t="str">
            <v>NEWTON</v>
          </cell>
          <cell r="D216">
            <v>6</v>
          </cell>
          <cell r="E216">
            <v>133035</v>
          </cell>
          <cell r="F216">
            <v>0</v>
          </cell>
          <cell r="G216">
            <v>5628</v>
          </cell>
          <cell r="H216">
            <v>138663</v>
          </cell>
          <cell r="J216">
            <v>5628</v>
          </cell>
          <cell r="K216">
            <v>50663.003870161971</v>
          </cell>
          <cell r="L216">
            <v>56291.003870161971</v>
          </cell>
          <cell r="N216">
            <v>82371.996129838022</v>
          </cell>
          <cell r="P216">
            <v>5628</v>
          </cell>
          <cell r="Q216">
            <v>0</v>
          </cell>
          <cell r="R216">
            <v>0</v>
          </cell>
          <cell r="S216">
            <v>0</v>
          </cell>
          <cell r="T216">
            <v>50663.003870161971</v>
          </cell>
          <cell r="U216">
            <v>56291.003870161971</v>
          </cell>
          <cell r="W216">
            <v>67652.800000000003</v>
          </cell>
          <cell r="AA216">
            <v>207</v>
          </cell>
          <cell r="AB216">
            <v>6</v>
          </cell>
          <cell r="AC216">
            <v>0</v>
          </cell>
          <cell r="AD216">
            <v>0</v>
          </cell>
          <cell r="AE216">
            <v>0</v>
          </cell>
          <cell r="AF216">
            <v>0</v>
          </cell>
          <cell r="AG216">
            <v>133035</v>
          </cell>
          <cell r="AH216">
            <v>0</v>
          </cell>
          <cell r="AI216">
            <v>0</v>
          </cell>
          <cell r="AJ216">
            <v>133035</v>
          </cell>
          <cell r="AK216">
            <v>0</v>
          </cell>
          <cell r="AL216">
            <v>5628</v>
          </cell>
          <cell r="AM216">
            <v>138663</v>
          </cell>
          <cell r="AN216">
            <v>0</v>
          </cell>
          <cell r="AO216">
            <v>0</v>
          </cell>
          <cell r="AP216">
            <v>0</v>
          </cell>
          <cell r="AQ216">
            <v>0</v>
          </cell>
          <cell r="AR216">
            <v>138663</v>
          </cell>
          <cell r="AS216">
            <v>138663</v>
          </cell>
          <cell r="AT216">
            <v>207</v>
          </cell>
          <cell r="AU216">
            <v>0</v>
          </cell>
          <cell r="AV216">
            <v>0</v>
          </cell>
          <cell r="AW216">
            <v>0</v>
          </cell>
          <cell r="AX216">
            <v>0</v>
          </cell>
          <cell r="AY216">
            <v>0</v>
          </cell>
          <cell r="AZ216">
            <v>493357</v>
          </cell>
          <cell r="BI216">
            <v>0</v>
          </cell>
          <cell r="CA216">
            <v>207</v>
          </cell>
          <cell r="CB216">
            <v>207</v>
          </cell>
          <cell r="CC216" t="str">
            <v>NEWTON</v>
          </cell>
          <cell r="CD216">
            <v>133035</v>
          </cell>
          <cell r="CE216">
            <v>82367</v>
          </cell>
          <cell r="CF216">
            <v>50668</v>
          </cell>
          <cell r="CG216">
            <v>11356.8</v>
          </cell>
          <cell r="CH216">
            <v>0</v>
          </cell>
          <cell r="CI216">
            <v>0</v>
          </cell>
          <cell r="CJ216">
            <v>62024.800000000003</v>
          </cell>
          <cell r="CK216">
            <v>50663.003870161971</v>
          </cell>
          <cell r="DA216">
            <v>207</v>
          </cell>
          <cell r="DB216" t="str">
            <v>NEWTON</v>
          </cell>
          <cell r="DG216">
            <v>0</v>
          </cell>
          <cell r="DK216">
            <v>0</v>
          </cell>
          <cell r="DL216">
            <v>0</v>
          </cell>
          <cell r="DN216">
            <v>0</v>
          </cell>
          <cell r="DP216">
            <v>50668</v>
          </cell>
          <cell r="DQ216">
            <v>56296</v>
          </cell>
          <cell r="DR216">
            <v>-5628</v>
          </cell>
          <cell r="DT216">
            <v>0</v>
          </cell>
          <cell r="EC216">
            <v>-207</v>
          </cell>
        </row>
        <row r="217">
          <cell r="A217">
            <v>208</v>
          </cell>
          <cell r="B217">
            <v>208</v>
          </cell>
          <cell r="C217" t="str">
            <v>NORFOLK</v>
          </cell>
          <cell r="D217">
            <v>17</v>
          </cell>
          <cell r="E217">
            <v>310753</v>
          </cell>
          <cell r="F217">
            <v>0</v>
          </cell>
          <cell r="G217">
            <v>15946</v>
          </cell>
          <cell r="H217">
            <v>326699</v>
          </cell>
          <cell r="J217">
            <v>15946</v>
          </cell>
          <cell r="K217">
            <v>124065.76526016336</v>
          </cell>
          <cell r="L217">
            <v>140011.76526016335</v>
          </cell>
          <cell r="N217">
            <v>186687.23473983665</v>
          </cell>
          <cell r="P217">
            <v>15946</v>
          </cell>
          <cell r="Q217">
            <v>0</v>
          </cell>
          <cell r="R217">
            <v>0</v>
          </cell>
          <cell r="S217">
            <v>0</v>
          </cell>
          <cell r="T217">
            <v>124065.76526016336</v>
          </cell>
          <cell r="U217">
            <v>140011.76526016335</v>
          </cell>
          <cell r="W217">
            <v>198379.4</v>
          </cell>
          <cell r="AA217">
            <v>208</v>
          </cell>
          <cell r="AB217">
            <v>17</v>
          </cell>
          <cell r="AC217">
            <v>0</v>
          </cell>
          <cell r="AD217">
            <v>0</v>
          </cell>
          <cell r="AE217">
            <v>0</v>
          </cell>
          <cell r="AF217">
            <v>0</v>
          </cell>
          <cell r="AG217">
            <v>310753</v>
          </cell>
          <cell r="AH217">
            <v>0</v>
          </cell>
          <cell r="AI217">
            <v>0</v>
          </cell>
          <cell r="AJ217">
            <v>310753</v>
          </cell>
          <cell r="AK217">
            <v>0</v>
          </cell>
          <cell r="AL217">
            <v>15946</v>
          </cell>
          <cell r="AM217">
            <v>326699</v>
          </cell>
          <cell r="AN217">
            <v>0</v>
          </cell>
          <cell r="AO217">
            <v>0</v>
          </cell>
          <cell r="AP217">
            <v>0</v>
          </cell>
          <cell r="AQ217">
            <v>0</v>
          </cell>
          <cell r="AR217">
            <v>326699</v>
          </cell>
          <cell r="AS217">
            <v>325837.20329018665</v>
          </cell>
          <cell r="AT217">
            <v>208</v>
          </cell>
          <cell r="AU217">
            <v>0</v>
          </cell>
          <cell r="AV217">
            <v>0</v>
          </cell>
          <cell r="AW217">
            <v>0</v>
          </cell>
          <cell r="AX217">
            <v>0</v>
          </cell>
          <cell r="AY217">
            <v>0</v>
          </cell>
          <cell r="AZ217">
            <v>493357</v>
          </cell>
          <cell r="BI217">
            <v>0</v>
          </cell>
          <cell r="CA217">
            <v>208</v>
          </cell>
          <cell r="CB217">
            <v>208</v>
          </cell>
          <cell r="CC217" t="str">
            <v>NORFOLK</v>
          </cell>
          <cell r="CD217">
            <v>310753</v>
          </cell>
          <cell r="CE217">
            <v>186675</v>
          </cell>
          <cell r="CF217">
            <v>124078</v>
          </cell>
          <cell r="CG217">
            <v>3832.2</v>
          </cell>
          <cell r="CH217">
            <v>54523.200000000004</v>
          </cell>
          <cell r="CI217">
            <v>0</v>
          </cell>
          <cell r="CJ217">
            <v>182433.4</v>
          </cell>
          <cell r="CK217">
            <v>124065.76526016336</v>
          </cell>
          <cell r="DA217">
            <v>208</v>
          </cell>
          <cell r="DB217" t="str">
            <v>NORFOLK</v>
          </cell>
          <cell r="DG217">
            <v>0</v>
          </cell>
          <cell r="DK217">
            <v>0</v>
          </cell>
          <cell r="DL217">
            <v>0</v>
          </cell>
          <cell r="DN217">
            <v>0</v>
          </cell>
          <cell r="DP217">
            <v>124078</v>
          </cell>
          <cell r="DQ217">
            <v>140024</v>
          </cell>
          <cell r="DR217">
            <v>-15946</v>
          </cell>
          <cell r="DT217">
            <v>0</v>
          </cell>
          <cell r="EC217">
            <v>-208</v>
          </cell>
        </row>
        <row r="218">
          <cell r="A218">
            <v>209</v>
          </cell>
          <cell r="B218">
            <v>209</v>
          </cell>
          <cell r="C218" t="str">
            <v>NORTH ADAMS</v>
          </cell>
          <cell r="D218">
            <v>69</v>
          </cell>
          <cell r="E218">
            <v>1152645</v>
          </cell>
          <cell r="F218">
            <v>0</v>
          </cell>
          <cell r="G218">
            <v>64722</v>
          </cell>
          <cell r="H218">
            <v>1217367</v>
          </cell>
          <cell r="J218">
            <v>64722</v>
          </cell>
          <cell r="K218">
            <v>151925.01792122069</v>
          </cell>
          <cell r="L218">
            <v>216647.01792122069</v>
          </cell>
          <cell r="N218">
            <v>1000719.9820787793</v>
          </cell>
          <cell r="P218">
            <v>64722</v>
          </cell>
          <cell r="Q218">
            <v>0</v>
          </cell>
          <cell r="R218">
            <v>0</v>
          </cell>
          <cell r="S218">
            <v>0</v>
          </cell>
          <cell r="T218">
            <v>151925.01792122069</v>
          </cell>
          <cell r="U218">
            <v>216647.01792122069</v>
          </cell>
          <cell r="W218">
            <v>249049.60000000001</v>
          </cell>
          <cell r="AA218">
            <v>209</v>
          </cell>
          <cell r="AB218">
            <v>69</v>
          </cell>
          <cell r="AC218">
            <v>0</v>
          </cell>
          <cell r="AD218">
            <v>0</v>
          </cell>
          <cell r="AE218">
            <v>0</v>
          </cell>
          <cell r="AF218">
            <v>0</v>
          </cell>
          <cell r="AG218">
            <v>1152645</v>
          </cell>
          <cell r="AH218">
            <v>0</v>
          </cell>
          <cell r="AI218">
            <v>0</v>
          </cell>
          <cell r="AJ218">
            <v>1152645</v>
          </cell>
          <cell r="AK218">
            <v>0</v>
          </cell>
          <cell r="AL218">
            <v>64722</v>
          </cell>
          <cell r="AM218">
            <v>1217367</v>
          </cell>
          <cell r="AN218">
            <v>0</v>
          </cell>
          <cell r="AO218">
            <v>0</v>
          </cell>
          <cell r="AP218">
            <v>0</v>
          </cell>
          <cell r="AQ218">
            <v>0</v>
          </cell>
          <cell r="AR218">
            <v>1217367</v>
          </cell>
          <cell r="AS218">
            <v>1217367</v>
          </cell>
          <cell r="AT218">
            <v>209</v>
          </cell>
          <cell r="AU218">
            <v>0</v>
          </cell>
          <cell r="AV218">
            <v>0</v>
          </cell>
          <cell r="AW218">
            <v>0</v>
          </cell>
          <cell r="AX218">
            <v>0</v>
          </cell>
          <cell r="AY218">
            <v>0</v>
          </cell>
          <cell r="AZ218">
            <v>493357</v>
          </cell>
          <cell r="BI218">
            <v>0</v>
          </cell>
          <cell r="CA218">
            <v>209</v>
          </cell>
          <cell r="CB218">
            <v>209</v>
          </cell>
          <cell r="CC218" t="str">
            <v>NORTH ADAMS</v>
          </cell>
          <cell r="CD218">
            <v>1152645</v>
          </cell>
          <cell r="CE218">
            <v>1000705</v>
          </cell>
          <cell r="CF218">
            <v>151940</v>
          </cell>
          <cell r="CG218">
            <v>0</v>
          </cell>
          <cell r="CH218">
            <v>32387.600000000002</v>
          </cell>
          <cell r="CI218">
            <v>0</v>
          </cell>
          <cell r="CJ218">
            <v>184327.6</v>
          </cell>
          <cell r="CK218">
            <v>151925.01792122069</v>
          </cell>
          <cell r="DA218">
            <v>209</v>
          </cell>
          <cell r="DB218" t="str">
            <v>NORTH ADAMS</v>
          </cell>
          <cell r="DG218">
            <v>0</v>
          </cell>
          <cell r="DK218">
            <v>0</v>
          </cell>
          <cell r="DL218">
            <v>0</v>
          </cell>
          <cell r="DN218">
            <v>0</v>
          </cell>
          <cell r="DP218">
            <v>151940</v>
          </cell>
          <cell r="DQ218">
            <v>216662</v>
          </cell>
          <cell r="DR218">
            <v>-64722</v>
          </cell>
          <cell r="DT218">
            <v>0</v>
          </cell>
          <cell r="EC218">
            <v>-209</v>
          </cell>
        </row>
        <row r="219">
          <cell r="A219">
            <v>210</v>
          </cell>
          <cell r="B219">
            <v>214</v>
          </cell>
          <cell r="C219" t="str">
            <v>NORTHAMPTON</v>
          </cell>
          <cell r="D219">
            <v>165</v>
          </cell>
          <cell r="E219">
            <v>2303723</v>
          </cell>
          <cell r="F219">
            <v>0</v>
          </cell>
          <cell r="G219">
            <v>154770</v>
          </cell>
          <cell r="H219">
            <v>2458493</v>
          </cell>
          <cell r="J219">
            <v>154770</v>
          </cell>
          <cell r="K219">
            <v>72358.864333862424</v>
          </cell>
          <cell r="L219">
            <v>227128.86433386244</v>
          </cell>
          <cell r="N219">
            <v>2231364.1356661376</v>
          </cell>
          <cell r="P219">
            <v>154770</v>
          </cell>
          <cell r="Q219">
            <v>0</v>
          </cell>
          <cell r="R219">
            <v>0</v>
          </cell>
          <cell r="S219">
            <v>0</v>
          </cell>
          <cell r="T219">
            <v>72358.864333862424</v>
          </cell>
          <cell r="U219">
            <v>227128.86433386244</v>
          </cell>
          <cell r="W219">
            <v>273901.2</v>
          </cell>
          <cell r="AA219">
            <v>210</v>
          </cell>
          <cell r="AB219">
            <v>165</v>
          </cell>
          <cell r="AC219">
            <v>0</v>
          </cell>
          <cell r="AD219">
            <v>0</v>
          </cell>
          <cell r="AE219">
            <v>0</v>
          </cell>
          <cell r="AF219">
            <v>0</v>
          </cell>
          <cell r="AG219">
            <v>2303723</v>
          </cell>
          <cell r="AH219">
            <v>0</v>
          </cell>
          <cell r="AI219">
            <v>0</v>
          </cell>
          <cell r="AJ219">
            <v>2303723</v>
          </cell>
          <cell r="AK219">
            <v>0</v>
          </cell>
          <cell r="AL219">
            <v>154770</v>
          </cell>
          <cell r="AM219">
            <v>2458493</v>
          </cell>
          <cell r="AN219">
            <v>0</v>
          </cell>
          <cell r="AO219">
            <v>0</v>
          </cell>
          <cell r="AP219">
            <v>0</v>
          </cell>
          <cell r="AQ219">
            <v>0</v>
          </cell>
          <cell r="AR219">
            <v>2458493</v>
          </cell>
          <cell r="AS219">
            <v>2458493</v>
          </cell>
          <cell r="AT219">
            <v>210</v>
          </cell>
          <cell r="AU219">
            <v>0</v>
          </cell>
          <cell r="AV219">
            <v>0</v>
          </cell>
          <cell r="AW219">
            <v>0</v>
          </cell>
          <cell r="AX219">
            <v>0</v>
          </cell>
          <cell r="AY219">
            <v>0</v>
          </cell>
          <cell r="AZ219">
            <v>493357</v>
          </cell>
          <cell r="BI219">
            <v>0</v>
          </cell>
          <cell r="CA219">
            <v>210</v>
          </cell>
          <cell r="CB219">
            <v>214</v>
          </cell>
          <cell r="CC219" t="str">
            <v>NORTHAMPTON</v>
          </cell>
          <cell r="CD219">
            <v>2303723</v>
          </cell>
          <cell r="CE219">
            <v>2231357</v>
          </cell>
          <cell r="CF219">
            <v>72366</v>
          </cell>
          <cell r="CG219">
            <v>46765.2</v>
          </cell>
          <cell r="CH219">
            <v>0</v>
          </cell>
          <cell r="CI219">
            <v>0</v>
          </cell>
          <cell r="CJ219">
            <v>119131.2</v>
          </cell>
          <cell r="CK219">
            <v>72358.864333862424</v>
          </cell>
          <cell r="DA219">
            <v>210</v>
          </cell>
          <cell r="DB219" t="str">
            <v>NORTHAMPTON</v>
          </cell>
          <cell r="DG219">
            <v>0</v>
          </cell>
          <cell r="DK219">
            <v>0</v>
          </cell>
          <cell r="DL219">
            <v>0</v>
          </cell>
          <cell r="DN219">
            <v>0</v>
          </cell>
          <cell r="DP219">
            <v>72366</v>
          </cell>
          <cell r="DQ219">
            <v>227136</v>
          </cell>
          <cell r="DR219">
            <v>-154770</v>
          </cell>
          <cell r="DT219">
            <v>0</v>
          </cell>
          <cell r="EC219">
            <v>-210</v>
          </cell>
        </row>
        <row r="220">
          <cell r="A220">
            <v>211</v>
          </cell>
          <cell r="B220">
            <v>210</v>
          </cell>
          <cell r="C220" t="str">
            <v>NORTH ANDOVER</v>
          </cell>
          <cell r="D220">
            <v>9</v>
          </cell>
          <cell r="E220">
            <v>144027</v>
          </cell>
          <cell r="F220">
            <v>0</v>
          </cell>
          <cell r="G220">
            <v>8442</v>
          </cell>
          <cell r="H220">
            <v>152469</v>
          </cell>
          <cell r="J220">
            <v>8442</v>
          </cell>
          <cell r="K220">
            <v>2706.7330756400188</v>
          </cell>
          <cell r="L220">
            <v>11148.733075640019</v>
          </cell>
          <cell r="N220">
            <v>141320.26692435998</v>
          </cell>
          <cell r="P220">
            <v>8442</v>
          </cell>
          <cell r="Q220">
            <v>0</v>
          </cell>
          <cell r="R220">
            <v>0</v>
          </cell>
          <cell r="S220">
            <v>0</v>
          </cell>
          <cell r="T220">
            <v>2706.7330756400188</v>
          </cell>
          <cell r="U220">
            <v>11148.733075640019</v>
          </cell>
          <cell r="W220">
            <v>44911.6</v>
          </cell>
          <cell r="AA220">
            <v>211</v>
          </cell>
          <cell r="AB220">
            <v>9</v>
          </cell>
          <cell r="AC220">
            <v>0</v>
          </cell>
          <cell r="AD220">
            <v>0</v>
          </cell>
          <cell r="AE220">
            <v>0</v>
          </cell>
          <cell r="AF220">
            <v>0</v>
          </cell>
          <cell r="AG220">
            <v>144027</v>
          </cell>
          <cell r="AH220">
            <v>0</v>
          </cell>
          <cell r="AI220">
            <v>0</v>
          </cell>
          <cell r="AJ220">
            <v>144027</v>
          </cell>
          <cell r="AK220">
            <v>0</v>
          </cell>
          <cell r="AL220">
            <v>8442</v>
          </cell>
          <cell r="AM220">
            <v>152469</v>
          </cell>
          <cell r="AN220">
            <v>0</v>
          </cell>
          <cell r="AO220">
            <v>0</v>
          </cell>
          <cell r="AP220">
            <v>0</v>
          </cell>
          <cell r="AQ220">
            <v>0</v>
          </cell>
          <cell r="AR220">
            <v>152469</v>
          </cell>
          <cell r="AS220">
            <v>151416.99</v>
          </cell>
          <cell r="AT220">
            <v>211</v>
          </cell>
          <cell r="AU220">
            <v>0</v>
          </cell>
          <cell r="AV220">
            <v>0</v>
          </cell>
          <cell r="AW220">
            <v>0</v>
          </cell>
          <cell r="AX220">
            <v>0</v>
          </cell>
          <cell r="AY220">
            <v>0</v>
          </cell>
          <cell r="AZ220">
            <v>493357</v>
          </cell>
          <cell r="BI220">
            <v>0</v>
          </cell>
          <cell r="CA220">
            <v>211</v>
          </cell>
          <cell r="CB220">
            <v>210</v>
          </cell>
          <cell r="CC220" t="str">
            <v>NORTH ANDOVER</v>
          </cell>
          <cell r="CD220">
            <v>144027</v>
          </cell>
          <cell r="CE220">
            <v>141320</v>
          </cell>
          <cell r="CF220">
            <v>2707</v>
          </cell>
          <cell r="CG220">
            <v>33762.6</v>
          </cell>
          <cell r="CH220">
            <v>0</v>
          </cell>
          <cell r="CI220">
            <v>0</v>
          </cell>
          <cell r="CJ220">
            <v>36469.599999999999</v>
          </cell>
          <cell r="CK220">
            <v>2706.7330756400188</v>
          </cell>
          <cell r="DA220">
            <v>211</v>
          </cell>
          <cell r="DB220" t="str">
            <v>NORTH ANDOVER</v>
          </cell>
          <cell r="DG220">
            <v>0</v>
          </cell>
          <cell r="DK220">
            <v>0</v>
          </cell>
          <cell r="DL220">
            <v>0</v>
          </cell>
          <cell r="DN220">
            <v>0</v>
          </cell>
          <cell r="DP220">
            <v>2707</v>
          </cell>
          <cell r="DQ220">
            <v>11149</v>
          </cell>
          <cell r="DR220">
            <v>-8442</v>
          </cell>
          <cell r="DT220">
            <v>0</v>
          </cell>
          <cell r="EC220">
            <v>-211</v>
          </cell>
        </row>
        <row r="221">
          <cell r="A221">
            <v>212</v>
          </cell>
          <cell r="B221">
            <v>211</v>
          </cell>
          <cell r="C221" t="str">
            <v>NORTH ATTLEBOROUGH</v>
          </cell>
          <cell r="D221">
            <v>158</v>
          </cell>
          <cell r="E221">
            <v>2195951</v>
          </cell>
          <cell r="F221">
            <v>0</v>
          </cell>
          <cell r="G221">
            <v>148204</v>
          </cell>
          <cell r="H221">
            <v>2344155</v>
          </cell>
          <cell r="J221">
            <v>148204</v>
          </cell>
          <cell r="K221">
            <v>112832.87299132702</v>
          </cell>
          <cell r="L221">
            <v>261036.87299132702</v>
          </cell>
          <cell r="N221">
            <v>2083118.127008673</v>
          </cell>
          <cell r="P221">
            <v>148204</v>
          </cell>
          <cell r="Q221">
            <v>0</v>
          </cell>
          <cell r="R221">
            <v>0</v>
          </cell>
          <cell r="S221">
            <v>0</v>
          </cell>
          <cell r="T221">
            <v>112832.87299132702</v>
          </cell>
          <cell r="U221">
            <v>261036.87299132702</v>
          </cell>
          <cell r="W221">
            <v>410012</v>
          </cell>
          <cell r="AA221">
            <v>212</v>
          </cell>
          <cell r="AB221">
            <v>158</v>
          </cell>
          <cell r="AC221">
            <v>0</v>
          </cell>
          <cell r="AD221">
            <v>0</v>
          </cell>
          <cell r="AE221">
            <v>0</v>
          </cell>
          <cell r="AF221">
            <v>0</v>
          </cell>
          <cell r="AG221">
            <v>2195951</v>
          </cell>
          <cell r="AH221">
            <v>0</v>
          </cell>
          <cell r="AI221">
            <v>0</v>
          </cell>
          <cell r="AJ221">
            <v>2195951</v>
          </cell>
          <cell r="AK221">
            <v>0</v>
          </cell>
          <cell r="AL221">
            <v>148204</v>
          </cell>
          <cell r="AM221">
            <v>2344155</v>
          </cell>
          <cell r="AN221">
            <v>0</v>
          </cell>
          <cell r="AO221">
            <v>0</v>
          </cell>
          <cell r="AP221">
            <v>0</v>
          </cell>
          <cell r="AQ221">
            <v>0</v>
          </cell>
          <cell r="AR221">
            <v>2344155</v>
          </cell>
          <cell r="AS221">
            <v>2315918.3853862374</v>
          </cell>
          <cell r="AT221">
            <v>212</v>
          </cell>
          <cell r="AU221">
            <v>0</v>
          </cell>
          <cell r="AV221">
            <v>0</v>
          </cell>
          <cell r="AW221">
            <v>0</v>
          </cell>
          <cell r="AX221">
            <v>0</v>
          </cell>
          <cell r="AY221">
            <v>0</v>
          </cell>
          <cell r="AZ221">
            <v>493357</v>
          </cell>
          <cell r="BI221">
            <v>0</v>
          </cell>
          <cell r="CA221">
            <v>212</v>
          </cell>
          <cell r="CB221">
            <v>211</v>
          </cell>
          <cell r="CC221" t="str">
            <v>NORTH ATTLEBOROUGH</v>
          </cell>
          <cell r="CD221">
            <v>2195951</v>
          </cell>
          <cell r="CE221">
            <v>2083107</v>
          </cell>
          <cell r="CF221">
            <v>112844</v>
          </cell>
          <cell r="CG221">
            <v>122110.79999999999</v>
          </cell>
          <cell r="CH221">
            <v>26853.200000000001</v>
          </cell>
          <cell r="CI221">
            <v>0</v>
          </cell>
          <cell r="CJ221">
            <v>261808</v>
          </cell>
          <cell r="CK221">
            <v>112832.87299132702</v>
          </cell>
          <cell r="DA221">
            <v>212</v>
          </cell>
          <cell r="DB221" t="str">
            <v>NORTH ATTLEBOROUGH</v>
          </cell>
          <cell r="DG221">
            <v>0</v>
          </cell>
          <cell r="DK221">
            <v>0</v>
          </cell>
          <cell r="DL221">
            <v>0</v>
          </cell>
          <cell r="DN221">
            <v>0</v>
          </cell>
          <cell r="DP221">
            <v>112844</v>
          </cell>
          <cell r="DQ221">
            <v>261048</v>
          </cell>
          <cell r="DR221">
            <v>-148204</v>
          </cell>
          <cell r="DT221">
            <v>0</v>
          </cell>
          <cell r="EC221">
            <v>-212</v>
          </cell>
        </row>
        <row r="222">
          <cell r="A222">
            <v>213</v>
          </cell>
          <cell r="B222">
            <v>215</v>
          </cell>
          <cell r="C222" t="str">
            <v>NORTHBOROUGH</v>
          </cell>
          <cell r="D222">
            <v>2</v>
          </cell>
          <cell r="E222">
            <v>34666</v>
          </cell>
          <cell r="F222">
            <v>0</v>
          </cell>
          <cell r="G222">
            <v>1876</v>
          </cell>
          <cell r="H222">
            <v>36542</v>
          </cell>
          <cell r="J222">
            <v>1876</v>
          </cell>
          <cell r="K222">
            <v>17788.245812942714</v>
          </cell>
          <cell r="L222">
            <v>19664.245812942714</v>
          </cell>
          <cell r="N222">
            <v>16877.754187057286</v>
          </cell>
          <cell r="P222">
            <v>1876</v>
          </cell>
          <cell r="Q222">
            <v>0</v>
          </cell>
          <cell r="R222">
            <v>0</v>
          </cell>
          <cell r="S222">
            <v>0</v>
          </cell>
          <cell r="T222">
            <v>17788.245812942714</v>
          </cell>
          <cell r="U222">
            <v>19664.245812942714</v>
          </cell>
          <cell r="W222">
            <v>19666</v>
          </cell>
          <cell r="AA222">
            <v>213</v>
          </cell>
          <cell r="AB222">
            <v>2</v>
          </cell>
          <cell r="AC222">
            <v>0</v>
          </cell>
          <cell r="AD222">
            <v>0</v>
          </cell>
          <cell r="AE222">
            <v>0</v>
          </cell>
          <cell r="AF222">
            <v>0</v>
          </cell>
          <cell r="AG222">
            <v>34666</v>
          </cell>
          <cell r="AH222">
            <v>0</v>
          </cell>
          <cell r="AI222">
            <v>0</v>
          </cell>
          <cell r="AJ222">
            <v>34666</v>
          </cell>
          <cell r="AK222">
            <v>0</v>
          </cell>
          <cell r="AL222">
            <v>1876</v>
          </cell>
          <cell r="AM222">
            <v>36542</v>
          </cell>
          <cell r="AN222">
            <v>0</v>
          </cell>
          <cell r="AO222">
            <v>0</v>
          </cell>
          <cell r="AP222">
            <v>0</v>
          </cell>
          <cell r="AQ222">
            <v>0</v>
          </cell>
          <cell r="AR222">
            <v>36542</v>
          </cell>
          <cell r="AS222">
            <v>36496.65240029923</v>
          </cell>
          <cell r="AT222">
            <v>213</v>
          </cell>
          <cell r="AU222">
            <v>0</v>
          </cell>
          <cell r="AV222">
            <v>0</v>
          </cell>
          <cell r="AW222">
            <v>0</v>
          </cell>
          <cell r="AX222">
            <v>0</v>
          </cell>
          <cell r="AY222">
            <v>0</v>
          </cell>
          <cell r="AZ222">
            <v>493357</v>
          </cell>
          <cell r="BI222">
            <v>0</v>
          </cell>
          <cell r="CA222">
            <v>213</v>
          </cell>
          <cell r="CB222">
            <v>215</v>
          </cell>
          <cell r="CC222" t="str">
            <v>NORTHBOROUGH</v>
          </cell>
          <cell r="CD222">
            <v>34666</v>
          </cell>
          <cell r="CE222">
            <v>16876</v>
          </cell>
          <cell r="CF222">
            <v>17790</v>
          </cell>
          <cell r="CG222">
            <v>0</v>
          </cell>
          <cell r="CH222">
            <v>0</v>
          </cell>
          <cell r="CI222">
            <v>0</v>
          </cell>
          <cell r="CJ222">
            <v>17790</v>
          </cell>
          <cell r="CK222">
            <v>17788.245812942714</v>
          </cell>
          <cell r="DA222">
            <v>213</v>
          </cell>
          <cell r="DB222" t="str">
            <v>NORTHBOROUGH</v>
          </cell>
          <cell r="DG222">
            <v>0</v>
          </cell>
          <cell r="DK222">
            <v>0</v>
          </cell>
          <cell r="DL222">
            <v>0</v>
          </cell>
          <cell r="DN222">
            <v>0</v>
          </cell>
          <cell r="DP222">
            <v>17790</v>
          </cell>
          <cell r="DQ222">
            <v>19666</v>
          </cell>
          <cell r="DR222">
            <v>-1876</v>
          </cell>
          <cell r="DT222">
            <v>0</v>
          </cell>
          <cell r="EC222">
            <v>-213</v>
          </cell>
        </row>
        <row r="223">
          <cell r="A223">
            <v>214</v>
          </cell>
          <cell r="B223">
            <v>216</v>
          </cell>
          <cell r="C223" t="str">
            <v>NORTHBRIDGE</v>
          </cell>
          <cell r="D223">
            <v>4</v>
          </cell>
          <cell r="E223">
            <v>57700</v>
          </cell>
          <cell r="F223">
            <v>0</v>
          </cell>
          <cell r="G223">
            <v>3752</v>
          </cell>
          <cell r="H223">
            <v>61452</v>
          </cell>
          <cell r="J223">
            <v>3752</v>
          </cell>
          <cell r="K223">
            <v>2133.7895764373106</v>
          </cell>
          <cell r="L223">
            <v>5885.7895764373106</v>
          </cell>
          <cell r="N223">
            <v>55566.21042356269</v>
          </cell>
          <cell r="P223">
            <v>3752</v>
          </cell>
          <cell r="Q223">
            <v>0</v>
          </cell>
          <cell r="R223">
            <v>0</v>
          </cell>
          <cell r="S223">
            <v>0</v>
          </cell>
          <cell r="T223">
            <v>2133.7895764373106</v>
          </cell>
          <cell r="U223">
            <v>5885.7895764373106</v>
          </cell>
          <cell r="W223">
            <v>15090.6</v>
          </cell>
          <cell r="AA223">
            <v>214</v>
          </cell>
          <cell r="AB223">
            <v>4</v>
          </cell>
          <cell r="AC223">
            <v>0</v>
          </cell>
          <cell r="AD223">
            <v>0</v>
          </cell>
          <cell r="AE223">
            <v>0</v>
          </cell>
          <cell r="AF223">
            <v>0</v>
          </cell>
          <cell r="AG223">
            <v>57700</v>
          </cell>
          <cell r="AH223">
            <v>0</v>
          </cell>
          <cell r="AI223">
            <v>0</v>
          </cell>
          <cell r="AJ223">
            <v>57700</v>
          </cell>
          <cell r="AK223">
            <v>0</v>
          </cell>
          <cell r="AL223">
            <v>3752</v>
          </cell>
          <cell r="AM223">
            <v>61452</v>
          </cell>
          <cell r="AN223">
            <v>0</v>
          </cell>
          <cell r="AO223">
            <v>0</v>
          </cell>
          <cell r="AP223">
            <v>0</v>
          </cell>
          <cell r="AQ223">
            <v>0</v>
          </cell>
          <cell r="AR223">
            <v>61452</v>
          </cell>
          <cell r="AS223">
            <v>60724.96744352024</v>
          </cell>
          <cell r="AT223">
            <v>214</v>
          </cell>
          <cell r="AU223">
            <v>0</v>
          </cell>
          <cell r="AV223">
            <v>0</v>
          </cell>
          <cell r="AW223">
            <v>0</v>
          </cell>
          <cell r="AX223">
            <v>0</v>
          </cell>
          <cell r="AY223">
            <v>0</v>
          </cell>
          <cell r="AZ223">
            <v>493357</v>
          </cell>
          <cell r="BI223">
            <v>0</v>
          </cell>
          <cell r="CA223">
            <v>214</v>
          </cell>
          <cell r="CB223">
            <v>216</v>
          </cell>
          <cell r="CC223" t="str">
            <v>NORTHBRIDGE</v>
          </cell>
          <cell r="CD223">
            <v>57700</v>
          </cell>
          <cell r="CE223">
            <v>55566</v>
          </cell>
          <cell r="CF223">
            <v>2134</v>
          </cell>
          <cell r="CG223">
            <v>9204.6</v>
          </cell>
          <cell r="CH223">
            <v>0</v>
          </cell>
          <cell r="CI223">
            <v>0</v>
          </cell>
          <cell r="CJ223">
            <v>11338.6</v>
          </cell>
          <cell r="CK223">
            <v>2133.7895764373106</v>
          </cell>
          <cell r="DA223">
            <v>214</v>
          </cell>
          <cell r="DB223" t="str">
            <v>NORTHBRIDGE</v>
          </cell>
          <cell r="DG223">
            <v>0</v>
          </cell>
          <cell r="DK223">
            <v>0</v>
          </cell>
          <cell r="DL223">
            <v>0</v>
          </cell>
          <cell r="DN223">
            <v>0</v>
          </cell>
          <cell r="DP223">
            <v>2134</v>
          </cell>
          <cell r="DQ223">
            <v>5886</v>
          </cell>
          <cell r="DR223">
            <v>-3752</v>
          </cell>
          <cell r="DT223">
            <v>0</v>
          </cell>
          <cell r="EC223">
            <v>-214</v>
          </cell>
        </row>
        <row r="224">
          <cell r="A224">
            <v>215</v>
          </cell>
          <cell r="B224">
            <v>212</v>
          </cell>
          <cell r="C224" t="str">
            <v>NORTH BROOKFIELD</v>
          </cell>
          <cell r="D224">
            <v>10</v>
          </cell>
          <cell r="E224">
            <v>131090</v>
          </cell>
          <cell r="F224">
            <v>0</v>
          </cell>
          <cell r="G224">
            <v>9380</v>
          </cell>
          <cell r="H224">
            <v>140470</v>
          </cell>
          <cell r="J224">
            <v>9380</v>
          </cell>
          <cell r="K224">
            <v>0</v>
          </cell>
          <cell r="L224">
            <v>9380</v>
          </cell>
          <cell r="N224">
            <v>131090</v>
          </cell>
          <cell r="P224">
            <v>9380</v>
          </cell>
          <cell r="Q224">
            <v>0</v>
          </cell>
          <cell r="R224">
            <v>0</v>
          </cell>
          <cell r="S224">
            <v>0</v>
          </cell>
          <cell r="T224">
            <v>0</v>
          </cell>
          <cell r="U224">
            <v>9380</v>
          </cell>
          <cell r="W224">
            <v>55691.600000000006</v>
          </cell>
          <cell r="AA224">
            <v>215</v>
          </cell>
          <cell r="AB224">
            <v>10</v>
          </cell>
          <cell r="AC224">
            <v>0</v>
          </cell>
          <cell r="AD224">
            <v>0</v>
          </cell>
          <cell r="AE224">
            <v>0</v>
          </cell>
          <cell r="AF224">
            <v>0</v>
          </cell>
          <cell r="AG224">
            <v>131090</v>
          </cell>
          <cell r="AH224">
            <v>0</v>
          </cell>
          <cell r="AI224">
            <v>0</v>
          </cell>
          <cell r="AJ224">
            <v>131090</v>
          </cell>
          <cell r="AK224">
            <v>0</v>
          </cell>
          <cell r="AL224">
            <v>9380</v>
          </cell>
          <cell r="AM224">
            <v>140470</v>
          </cell>
          <cell r="AN224">
            <v>0</v>
          </cell>
          <cell r="AO224">
            <v>0</v>
          </cell>
          <cell r="AP224">
            <v>0</v>
          </cell>
          <cell r="AQ224">
            <v>0</v>
          </cell>
          <cell r="AR224">
            <v>140470</v>
          </cell>
          <cell r="AS224">
            <v>137928.9</v>
          </cell>
          <cell r="AT224">
            <v>215</v>
          </cell>
          <cell r="AU224">
            <v>0</v>
          </cell>
          <cell r="AV224">
            <v>0</v>
          </cell>
          <cell r="AW224">
            <v>0</v>
          </cell>
          <cell r="AX224">
            <v>0</v>
          </cell>
          <cell r="AY224">
            <v>0</v>
          </cell>
          <cell r="AZ224">
            <v>493357</v>
          </cell>
          <cell r="BI224">
            <v>0</v>
          </cell>
          <cell r="CA224">
            <v>215</v>
          </cell>
          <cell r="CB224">
            <v>212</v>
          </cell>
          <cell r="CC224" t="str">
            <v>NORTH BROOKFIELD</v>
          </cell>
          <cell r="CD224">
            <v>131090</v>
          </cell>
          <cell r="CE224">
            <v>147204</v>
          </cell>
          <cell r="CF224">
            <v>0</v>
          </cell>
          <cell r="CG224">
            <v>28111.200000000001</v>
          </cell>
          <cell r="CH224">
            <v>18200.400000000001</v>
          </cell>
          <cell r="CI224">
            <v>0</v>
          </cell>
          <cell r="CJ224">
            <v>46311.600000000006</v>
          </cell>
          <cell r="CK224">
            <v>0</v>
          </cell>
          <cell r="DA224">
            <v>215</v>
          </cell>
          <cell r="DB224" t="str">
            <v>NORTH BROOKFIELD</v>
          </cell>
          <cell r="DG224">
            <v>0</v>
          </cell>
          <cell r="DK224">
            <v>0</v>
          </cell>
          <cell r="DL224">
            <v>0</v>
          </cell>
          <cell r="DN224">
            <v>0</v>
          </cell>
          <cell r="DP224">
            <v>0</v>
          </cell>
          <cell r="DQ224">
            <v>0</v>
          </cell>
          <cell r="DR224">
            <v>0</v>
          </cell>
          <cell r="DT224">
            <v>0</v>
          </cell>
          <cell r="EC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T225">
            <v>216</v>
          </cell>
          <cell r="AU225">
            <v>0</v>
          </cell>
          <cell r="AV225">
            <v>0</v>
          </cell>
          <cell r="AW225">
            <v>0</v>
          </cell>
          <cell r="AX225">
            <v>0</v>
          </cell>
          <cell r="AY225">
            <v>0</v>
          </cell>
          <cell r="AZ225">
            <v>493357</v>
          </cell>
          <cell r="BI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cell r="EC225">
            <v>-216</v>
          </cell>
        </row>
        <row r="226">
          <cell r="A226">
            <v>217</v>
          </cell>
          <cell r="B226">
            <v>213</v>
          </cell>
          <cell r="C226" t="str">
            <v>NORTH READING</v>
          </cell>
          <cell r="D226">
            <v>2</v>
          </cell>
          <cell r="E226">
            <v>35147</v>
          </cell>
          <cell r="F226">
            <v>0</v>
          </cell>
          <cell r="G226">
            <v>1876</v>
          </cell>
          <cell r="H226">
            <v>37023</v>
          </cell>
          <cell r="J226">
            <v>1876</v>
          </cell>
          <cell r="K226">
            <v>807.92032697345223</v>
          </cell>
          <cell r="L226">
            <v>2683.9203269734521</v>
          </cell>
          <cell r="N226">
            <v>34339.07967302655</v>
          </cell>
          <cell r="P226">
            <v>1876</v>
          </cell>
          <cell r="Q226">
            <v>0</v>
          </cell>
          <cell r="R226">
            <v>0</v>
          </cell>
          <cell r="S226">
            <v>0</v>
          </cell>
          <cell r="T226">
            <v>807.92032697345223</v>
          </cell>
          <cell r="U226">
            <v>2683.9203269734521</v>
          </cell>
          <cell r="W226">
            <v>14375.6</v>
          </cell>
          <cell r="AA226">
            <v>217</v>
          </cell>
          <cell r="AB226">
            <v>2</v>
          </cell>
          <cell r="AC226">
            <v>0</v>
          </cell>
          <cell r="AD226">
            <v>0</v>
          </cell>
          <cell r="AE226">
            <v>0</v>
          </cell>
          <cell r="AF226">
            <v>0</v>
          </cell>
          <cell r="AG226">
            <v>35147</v>
          </cell>
          <cell r="AH226">
            <v>0</v>
          </cell>
          <cell r="AI226">
            <v>0</v>
          </cell>
          <cell r="AJ226">
            <v>35147</v>
          </cell>
          <cell r="AK226">
            <v>0</v>
          </cell>
          <cell r="AL226">
            <v>1876</v>
          </cell>
          <cell r="AM226">
            <v>37023</v>
          </cell>
          <cell r="AN226">
            <v>0</v>
          </cell>
          <cell r="AO226">
            <v>0</v>
          </cell>
          <cell r="AP226">
            <v>0</v>
          </cell>
          <cell r="AQ226">
            <v>0</v>
          </cell>
          <cell r="AR226">
            <v>37023</v>
          </cell>
          <cell r="AS226">
            <v>37022</v>
          </cell>
          <cell r="AT226">
            <v>217</v>
          </cell>
          <cell r="AU226">
            <v>0</v>
          </cell>
          <cell r="AV226">
            <v>0</v>
          </cell>
          <cell r="AW226">
            <v>0</v>
          </cell>
          <cell r="AX226">
            <v>0</v>
          </cell>
          <cell r="AY226">
            <v>0</v>
          </cell>
          <cell r="AZ226">
            <v>493357</v>
          </cell>
          <cell r="BI226">
            <v>0</v>
          </cell>
          <cell r="CA226">
            <v>217</v>
          </cell>
          <cell r="CB226">
            <v>213</v>
          </cell>
          <cell r="CC226" t="str">
            <v>NORTH READING</v>
          </cell>
          <cell r="CD226">
            <v>35147</v>
          </cell>
          <cell r="CE226">
            <v>34339</v>
          </cell>
          <cell r="CF226">
            <v>808</v>
          </cell>
          <cell r="CG226">
            <v>0</v>
          </cell>
          <cell r="CH226">
            <v>11691.6</v>
          </cell>
          <cell r="CI226">
            <v>0</v>
          </cell>
          <cell r="CJ226">
            <v>12499.6</v>
          </cell>
          <cell r="CK226">
            <v>807.92032697345223</v>
          </cell>
          <cell r="DA226">
            <v>217</v>
          </cell>
          <cell r="DB226" t="str">
            <v>NORTH READING</v>
          </cell>
          <cell r="DG226">
            <v>0</v>
          </cell>
          <cell r="DK226">
            <v>0</v>
          </cell>
          <cell r="DL226">
            <v>0</v>
          </cell>
          <cell r="DN226">
            <v>0</v>
          </cell>
          <cell r="DP226">
            <v>808</v>
          </cell>
          <cell r="DQ226">
            <v>2684</v>
          </cell>
          <cell r="DR226">
            <v>-1876</v>
          </cell>
          <cell r="DT226">
            <v>0</v>
          </cell>
          <cell r="EC226">
            <v>-217</v>
          </cell>
        </row>
        <row r="227">
          <cell r="A227">
            <v>218</v>
          </cell>
          <cell r="B227">
            <v>218</v>
          </cell>
          <cell r="C227" t="str">
            <v>NORTON</v>
          </cell>
          <cell r="D227">
            <v>77</v>
          </cell>
          <cell r="E227">
            <v>1184647</v>
          </cell>
          <cell r="F227">
            <v>0</v>
          </cell>
          <cell r="G227">
            <v>72226</v>
          </cell>
          <cell r="H227">
            <v>1256873</v>
          </cell>
          <cell r="J227">
            <v>72226</v>
          </cell>
          <cell r="K227">
            <v>12011.815455361486</v>
          </cell>
          <cell r="L227">
            <v>84237.815455361488</v>
          </cell>
          <cell r="N227">
            <v>1172635.1845446385</v>
          </cell>
          <cell r="P227">
            <v>72226</v>
          </cell>
          <cell r="Q227">
            <v>0</v>
          </cell>
          <cell r="R227">
            <v>0</v>
          </cell>
          <cell r="S227">
            <v>0</v>
          </cell>
          <cell r="T227">
            <v>12011.815455361486</v>
          </cell>
          <cell r="U227">
            <v>84237.815455361488</v>
          </cell>
          <cell r="W227">
            <v>119834.20000000001</v>
          </cell>
          <cell r="AA227">
            <v>218</v>
          </cell>
          <cell r="AB227">
            <v>77</v>
          </cell>
          <cell r="AC227">
            <v>0</v>
          </cell>
          <cell r="AD227">
            <v>0</v>
          </cell>
          <cell r="AE227">
            <v>0</v>
          </cell>
          <cell r="AF227">
            <v>0</v>
          </cell>
          <cell r="AG227">
            <v>1184647</v>
          </cell>
          <cell r="AH227">
            <v>0</v>
          </cell>
          <cell r="AI227">
            <v>0</v>
          </cell>
          <cell r="AJ227">
            <v>1184647</v>
          </cell>
          <cell r="AK227">
            <v>0</v>
          </cell>
          <cell r="AL227">
            <v>72226</v>
          </cell>
          <cell r="AM227">
            <v>1256873</v>
          </cell>
          <cell r="AN227">
            <v>0</v>
          </cell>
          <cell r="AO227">
            <v>0</v>
          </cell>
          <cell r="AP227">
            <v>0</v>
          </cell>
          <cell r="AQ227">
            <v>0</v>
          </cell>
          <cell r="AR227">
            <v>1256873</v>
          </cell>
          <cell r="AS227">
            <v>1238945.3999999997</v>
          </cell>
          <cell r="AT227">
            <v>218</v>
          </cell>
          <cell r="AU227">
            <v>0</v>
          </cell>
          <cell r="AV227">
            <v>0</v>
          </cell>
          <cell r="AW227">
            <v>0</v>
          </cell>
          <cell r="AX227">
            <v>0</v>
          </cell>
          <cell r="AY227">
            <v>0</v>
          </cell>
          <cell r="AZ227">
            <v>493357</v>
          </cell>
          <cell r="BI227">
            <v>0</v>
          </cell>
          <cell r="CA227">
            <v>218</v>
          </cell>
          <cell r="CB227">
            <v>218</v>
          </cell>
          <cell r="CC227" t="str">
            <v>NORTON</v>
          </cell>
          <cell r="CD227">
            <v>1184647</v>
          </cell>
          <cell r="CE227">
            <v>1172634</v>
          </cell>
          <cell r="CF227">
            <v>12013</v>
          </cell>
          <cell r="CG227">
            <v>0</v>
          </cell>
          <cell r="CH227">
            <v>35595.200000000004</v>
          </cell>
          <cell r="CI227">
            <v>0</v>
          </cell>
          <cell r="CJ227">
            <v>47608.200000000004</v>
          </cell>
          <cell r="CK227">
            <v>12011.815455361486</v>
          </cell>
          <cell r="DA227">
            <v>218</v>
          </cell>
          <cell r="DB227" t="str">
            <v>NORTON</v>
          </cell>
          <cell r="DG227">
            <v>0</v>
          </cell>
          <cell r="DK227">
            <v>0</v>
          </cell>
          <cell r="DL227">
            <v>0</v>
          </cell>
          <cell r="DN227">
            <v>0</v>
          </cell>
          <cell r="DP227">
            <v>12013</v>
          </cell>
          <cell r="DQ227">
            <v>84239</v>
          </cell>
          <cell r="DR227">
            <v>-72226</v>
          </cell>
          <cell r="DT227">
            <v>0</v>
          </cell>
          <cell r="EC227">
            <v>-218</v>
          </cell>
        </row>
        <row r="228">
          <cell r="A228">
            <v>219</v>
          </cell>
          <cell r="B228">
            <v>219</v>
          </cell>
          <cell r="C228" t="str">
            <v>NORWELL</v>
          </cell>
          <cell r="D228">
            <v>23</v>
          </cell>
          <cell r="E228">
            <v>390000</v>
          </cell>
          <cell r="F228">
            <v>0</v>
          </cell>
          <cell r="G228">
            <v>21574</v>
          </cell>
          <cell r="H228">
            <v>411574</v>
          </cell>
          <cell r="J228">
            <v>21574</v>
          </cell>
          <cell r="K228">
            <v>88866.236460105894</v>
          </cell>
          <cell r="L228">
            <v>110440.23646010589</v>
          </cell>
          <cell r="N228">
            <v>301133.76353989413</v>
          </cell>
          <cell r="P228">
            <v>21574</v>
          </cell>
          <cell r="Q228">
            <v>0</v>
          </cell>
          <cell r="R228">
            <v>0</v>
          </cell>
          <cell r="S228">
            <v>0</v>
          </cell>
          <cell r="T228">
            <v>88866.236460105894</v>
          </cell>
          <cell r="U228">
            <v>110440.23646010589</v>
          </cell>
          <cell r="W228">
            <v>191061.6</v>
          </cell>
          <cell r="AA228">
            <v>219</v>
          </cell>
          <cell r="AB228">
            <v>23</v>
          </cell>
          <cell r="AC228">
            <v>0</v>
          </cell>
          <cell r="AD228">
            <v>0</v>
          </cell>
          <cell r="AE228">
            <v>0</v>
          </cell>
          <cell r="AF228">
            <v>0</v>
          </cell>
          <cell r="AG228">
            <v>390000</v>
          </cell>
          <cell r="AH228">
            <v>0</v>
          </cell>
          <cell r="AI228">
            <v>0</v>
          </cell>
          <cell r="AJ228">
            <v>390000</v>
          </cell>
          <cell r="AK228">
            <v>0</v>
          </cell>
          <cell r="AL228">
            <v>21574</v>
          </cell>
          <cell r="AM228">
            <v>411574</v>
          </cell>
          <cell r="AN228">
            <v>0</v>
          </cell>
          <cell r="AO228">
            <v>0</v>
          </cell>
          <cell r="AP228">
            <v>0</v>
          </cell>
          <cell r="AQ228">
            <v>0</v>
          </cell>
          <cell r="AR228">
            <v>411574</v>
          </cell>
          <cell r="AS228">
            <v>410921.99398415006</v>
          </cell>
          <cell r="AT228">
            <v>219</v>
          </cell>
          <cell r="AU228">
            <v>0</v>
          </cell>
          <cell r="AV228">
            <v>0</v>
          </cell>
          <cell r="AW228">
            <v>0</v>
          </cell>
          <cell r="AX228">
            <v>0</v>
          </cell>
          <cell r="AY228">
            <v>0</v>
          </cell>
          <cell r="AZ228">
            <v>493357</v>
          </cell>
          <cell r="BI228">
            <v>0</v>
          </cell>
          <cell r="CA228">
            <v>219</v>
          </cell>
          <cell r="CB228">
            <v>219</v>
          </cell>
          <cell r="CC228" t="str">
            <v>NORWELL</v>
          </cell>
          <cell r="CD228">
            <v>390000</v>
          </cell>
          <cell r="CE228">
            <v>301125</v>
          </cell>
          <cell r="CF228">
            <v>88875</v>
          </cell>
          <cell r="CG228">
            <v>34239</v>
          </cell>
          <cell r="CH228">
            <v>46373.600000000006</v>
          </cell>
          <cell r="CI228">
            <v>0</v>
          </cell>
          <cell r="CJ228">
            <v>169487.6</v>
          </cell>
          <cell r="CK228">
            <v>88866.236460105894</v>
          </cell>
          <cell r="DA228">
            <v>219</v>
          </cell>
          <cell r="DB228" t="str">
            <v>NORWELL</v>
          </cell>
          <cell r="DG228">
            <v>0</v>
          </cell>
          <cell r="DK228">
            <v>0</v>
          </cell>
          <cell r="DL228">
            <v>0</v>
          </cell>
          <cell r="DN228">
            <v>0</v>
          </cell>
          <cell r="DP228">
            <v>88875</v>
          </cell>
          <cell r="DQ228">
            <v>110449</v>
          </cell>
          <cell r="DR228">
            <v>-21574</v>
          </cell>
          <cell r="DT228">
            <v>0</v>
          </cell>
          <cell r="EC228">
            <v>-219</v>
          </cell>
        </row>
        <row r="229">
          <cell r="A229">
            <v>220</v>
          </cell>
          <cell r="B229">
            <v>220</v>
          </cell>
          <cell r="C229" t="str">
            <v>NORWOOD</v>
          </cell>
          <cell r="D229">
            <v>71</v>
          </cell>
          <cell r="E229">
            <v>1291869</v>
          </cell>
          <cell r="F229">
            <v>0</v>
          </cell>
          <cell r="G229">
            <v>66598</v>
          </cell>
          <cell r="H229">
            <v>1358467</v>
          </cell>
          <cell r="J229">
            <v>66598</v>
          </cell>
          <cell r="K229">
            <v>236991.62908120392</v>
          </cell>
          <cell r="L229">
            <v>303589.62908120395</v>
          </cell>
          <cell r="N229">
            <v>1054877.3709187959</v>
          </cell>
          <cell r="P229">
            <v>66598</v>
          </cell>
          <cell r="Q229">
            <v>0</v>
          </cell>
          <cell r="R229">
            <v>0</v>
          </cell>
          <cell r="S229">
            <v>0</v>
          </cell>
          <cell r="T229">
            <v>236991.62908120392</v>
          </cell>
          <cell r="U229">
            <v>303589.62908120395</v>
          </cell>
          <cell r="W229">
            <v>365251.19999999995</v>
          </cell>
          <cell r="AA229">
            <v>220</v>
          </cell>
          <cell r="AB229">
            <v>71</v>
          </cell>
          <cell r="AC229">
            <v>0</v>
          </cell>
          <cell r="AD229">
            <v>0</v>
          </cell>
          <cell r="AE229">
            <v>0</v>
          </cell>
          <cell r="AF229">
            <v>0</v>
          </cell>
          <cell r="AG229">
            <v>1291869</v>
          </cell>
          <cell r="AH229">
            <v>0</v>
          </cell>
          <cell r="AI229">
            <v>0</v>
          </cell>
          <cell r="AJ229">
            <v>1291869</v>
          </cell>
          <cell r="AK229">
            <v>0</v>
          </cell>
          <cell r="AL229">
            <v>66598</v>
          </cell>
          <cell r="AM229">
            <v>1358467</v>
          </cell>
          <cell r="AN229">
            <v>0</v>
          </cell>
          <cell r="AO229">
            <v>0</v>
          </cell>
          <cell r="AP229">
            <v>0</v>
          </cell>
          <cell r="AQ229">
            <v>0</v>
          </cell>
          <cell r="AR229">
            <v>1358467</v>
          </cell>
          <cell r="AS229">
            <v>1338845.7441437826</v>
          </cell>
          <cell r="AT229">
            <v>220</v>
          </cell>
          <cell r="AU229">
            <v>0</v>
          </cell>
          <cell r="AV229">
            <v>0</v>
          </cell>
          <cell r="AW229">
            <v>0</v>
          </cell>
          <cell r="AX229">
            <v>0</v>
          </cell>
          <cell r="AY229">
            <v>0</v>
          </cell>
          <cell r="AZ229">
            <v>493357</v>
          </cell>
          <cell r="BI229">
            <v>0</v>
          </cell>
          <cell r="CA229">
            <v>220</v>
          </cell>
          <cell r="CB229">
            <v>220</v>
          </cell>
          <cell r="CC229" t="str">
            <v>NORWOOD</v>
          </cell>
          <cell r="CD229">
            <v>1291869</v>
          </cell>
          <cell r="CE229">
            <v>1054854</v>
          </cell>
          <cell r="CF229">
            <v>237015</v>
          </cell>
          <cell r="CG229">
            <v>53838.6</v>
          </cell>
          <cell r="CH229">
            <v>7799.6</v>
          </cell>
          <cell r="CI229">
            <v>0</v>
          </cell>
          <cell r="CJ229">
            <v>298653.19999999995</v>
          </cell>
          <cell r="CK229">
            <v>236991.62908120392</v>
          </cell>
          <cell r="DA229">
            <v>220</v>
          </cell>
          <cell r="DB229" t="str">
            <v>NORWOOD</v>
          </cell>
          <cell r="DG229">
            <v>0</v>
          </cell>
          <cell r="DK229">
            <v>0</v>
          </cell>
          <cell r="DL229">
            <v>0</v>
          </cell>
          <cell r="DN229">
            <v>0</v>
          </cell>
          <cell r="DP229">
            <v>237015</v>
          </cell>
          <cell r="DQ229">
            <v>303613</v>
          </cell>
          <cell r="DR229">
            <v>-66598</v>
          </cell>
          <cell r="DT229">
            <v>0</v>
          </cell>
          <cell r="EC229">
            <v>-220</v>
          </cell>
        </row>
        <row r="230">
          <cell r="A230">
            <v>221</v>
          </cell>
          <cell r="B230">
            <v>221</v>
          </cell>
          <cell r="C230" t="str">
            <v>OAK BLUFFS</v>
          </cell>
          <cell r="D230">
            <v>32</v>
          </cell>
          <cell r="E230">
            <v>863264</v>
          </cell>
          <cell r="F230">
            <v>0</v>
          </cell>
          <cell r="G230">
            <v>30016</v>
          </cell>
          <cell r="H230">
            <v>893280</v>
          </cell>
          <cell r="J230">
            <v>30016</v>
          </cell>
          <cell r="K230">
            <v>107665.3825831602</v>
          </cell>
          <cell r="L230">
            <v>137681.38258316019</v>
          </cell>
          <cell r="N230">
            <v>755598.61741683981</v>
          </cell>
          <cell r="P230">
            <v>30016</v>
          </cell>
          <cell r="Q230">
            <v>0</v>
          </cell>
          <cell r="R230">
            <v>0</v>
          </cell>
          <cell r="S230">
            <v>0</v>
          </cell>
          <cell r="T230">
            <v>107665.3825831602</v>
          </cell>
          <cell r="U230">
            <v>137681.38258316019</v>
          </cell>
          <cell r="W230">
            <v>167916.79999999999</v>
          </cell>
          <cell r="AA230">
            <v>221</v>
          </cell>
          <cell r="AB230">
            <v>32</v>
          </cell>
          <cell r="AC230">
            <v>0</v>
          </cell>
          <cell r="AD230">
            <v>0</v>
          </cell>
          <cell r="AE230">
            <v>8</v>
          </cell>
          <cell r="AF230">
            <v>0</v>
          </cell>
          <cell r="AG230">
            <v>863264</v>
          </cell>
          <cell r="AH230">
            <v>0</v>
          </cell>
          <cell r="AI230">
            <v>0</v>
          </cell>
          <cell r="AJ230">
            <v>863264</v>
          </cell>
          <cell r="AK230">
            <v>0</v>
          </cell>
          <cell r="AL230">
            <v>30016</v>
          </cell>
          <cell r="AM230">
            <v>893280</v>
          </cell>
          <cell r="AN230">
            <v>0</v>
          </cell>
          <cell r="AO230">
            <v>0</v>
          </cell>
          <cell r="AP230">
            <v>0</v>
          </cell>
          <cell r="AQ230">
            <v>0</v>
          </cell>
          <cell r="AR230">
            <v>893280</v>
          </cell>
          <cell r="AS230">
            <v>894144.32000000007</v>
          </cell>
          <cell r="AT230">
            <v>221</v>
          </cell>
          <cell r="AU230">
            <v>0</v>
          </cell>
          <cell r="AV230">
            <v>0</v>
          </cell>
          <cell r="AW230">
            <v>0</v>
          </cell>
          <cell r="AX230">
            <v>0</v>
          </cell>
          <cell r="AY230">
            <v>0</v>
          </cell>
          <cell r="AZ230">
            <v>493357</v>
          </cell>
          <cell r="BI230">
            <v>0</v>
          </cell>
          <cell r="CA230">
            <v>221</v>
          </cell>
          <cell r="CB230">
            <v>221</v>
          </cell>
          <cell r="CC230" t="str">
            <v>OAK BLUFFS</v>
          </cell>
          <cell r="CD230">
            <v>863264</v>
          </cell>
          <cell r="CE230">
            <v>755588</v>
          </cell>
          <cell r="CF230">
            <v>107676</v>
          </cell>
          <cell r="CG230">
            <v>0</v>
          </cell>
          <cell r="CH230">
            <v>30224.800000000003</v>
          </cell>
          <cell r="CI230">
            <v>0</v>
          </cell>
          <cell r="CJ230">
            <v>137900.79999999999</v>
          </cell>
          <cell r="CK230">
            <v>107665.3825831602</v>
          </cell>
          <cell r="DA230">
            <v>221</v>
          </cell>
          <cell r="DB230" t="str">
            <v>OAK BLUFFS</v>
          </cell>
          <cell r="DG230">
            <v>0</v>
          </cell>
          <cell r="DK230">
            <v>0</v>
          </cell>
          <cell r="DL230">
            <v>0</v>
          </cell>
          <cell r="DN230">
            <v>0</v>
          </cell>
          <cell r="DP230">
            <v>107676</v>
          </cell>
          <cell r="DQ230">
            <v>137692</v>
          </cell>
          <cell r="DR230">
            <v>-30016</v>
          </cell>
          <cell r="DT230">
            <v>0</v>
          </cell>
          <cell r="EC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T231">
            <v>222</v>
          </cell>
          <cell r="AU231">
            <v>0</v>
          </cell>
          <cell r="AV231">
            <v>0</v>
          </cell>
          <cell r="AW231">
            <v>0</v>
          </cell>
          <cell r="AX231">
            <v>0</v>
          </cell>
          <cell r="AY231">
            <v>0</v>
          </cell>
          <cell r="AZ231">
            <v>493357</v>
          </cell>
          <cell r="BI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cell r="EC231">
            <v>-222</v>
          </cell>
        </row>
        <row r="232">
          <cell r="A232">
            <v>223</v>
          </cell>
          <cell r="B232">
            <v>223</v>
          </cell>
          <cell r="C232" t="str">
            <v>ORANGE</v>
          </cell>
          <cell r="D232">
            <v>4</v>
          </cell>
          <cell r="E232">
            <v>39292</v>
          </cell>
          <cell r="F232">
            <v>0</v>
          </cell>
          <cell r="G232">
            <v>3752</v>
          </cell>
          <cell r="H232">
            <v>43044</v>
          </cell>
          <cell r="J232">
            <v>3752</v>
          </cell>
          <cell r="K232">
            <v>723.92860981284582</v>
          </cell>
          <cell r="L232">
            <v>4475.9286098128459</v>
          </cell>
          <cell r="N232">
            <v>38568.071390187157</v>
          </cell>
          <cell r="P232">
            <v>3752</v>
          </cell>
          <cell r="Q232">
            <v>0</v>
          </cell>
          <cell r="R232">
            <v>0</v>
          </cell>
          <cell r="S232">
            <v>0</v>
          </cell>
          <cell r="T232">
            <v>723.92860981284582</v>
          </cell>
          <cell r="U232">
            <v>4475.9286098128459</v>
          </cell>
          <cell r="W232">
            <v>4612.8</v>
          </cell>
          <cell r="AA232">
            <v>223</v>
          </cell>
          <cell r="AB232">
            <v>4</v>
          </cell>
          <cell r="AC232">
            <v>0</v>
          </cell>
          <cell r="AD232">
            <v>0</v>
          </cell>
          <cell r="AE232">
            <v>0</v>
          </cell>
          <cell r="AF232">
            <v>0</v>
          </cell>
          <cell r="AG232">
            <v>39292</v>
          </cell>
          <cell r="AH232">
            <v>0</v>
          </cell>
          <cell r="AI232">
            <v>0</v>
          </cell>
          <cell r="AJ232">
            <v>39292</v>
          </cell>
          <cell r="AK232">
            <v>0</v>
          </cell>
          <cell r="AL232">
            <v>3752</v>
          </cell>
          <cell r="AM232">
            <v>43044</v>
          </cell>
          <cell r="AN232">
            <v>0</v>
          </cell>
          <cell r="AO232">
            <v>0</v>
          </cell>
          <cell r="AP232">
            <v>0</v>
          </cell>
          <cell r="AQ232">
            <v>0</v>
          </cell>
          <cell r="AR232">
            <v>43044</v>
          </cell>
          <cell r="AS232">
            <v>43044</v>
          </cell>
          <cell r="AT232">
            <v>223</v>
          </cell>
          <cell r="AU232">
            <v>0</v>
          </cell>
          <cell r="AV232">
            <v>0</v>
          </cell>
          <cell r="AW232">
            <v>0</v>
          </cell>
          <cell r="AX232">
            <v>0</v>
          </cell>
          <cell r="AY232">
            <v>0</v>
          </cell>
          <cell r="AZ232">
            <v>493357</v>
          </cell>
          <cell r="BI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723.92860981284582</v>
          </cell>
          <cell r="DA232">
            <v>223</v>
          </cell>
          <cell r="DB232" t="str">
            <v>ORANGE</v>
          </cell>
          <cell r="DG232">
            <v>0</v>
          </cell>
          <cell r="DK232">
            <v>0</v>
          </cell>
          <cell r="DL232">
            <v>0</v>
          </cell>
          <cell r="DN232">
            <v>0</v>
          </cell>
          <cell r="DP232">
            <v>724</v>
          </cell>
          <cell r="DQ232">
            <v>4476</v>
          </cell>
          <cell r="DR232">
            <v>-3752</v>
          </cell>
          <cell r="DT232">
            <v>0</v>
          </cell>
          <cell r="EC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T233">
            <v>224</v>
          </cell>
          <cell r="AU233">
            <v>0</v>
          </cell>
          <cell r="AV233">
            <v>0</v>
          </cell>
          <cell r="AW233">
            <v>0</v>
          </cell>
          <cell r="AX233">
            <v>0</v>
          </cell>
          <cell r="AY233">
            <v>0</v>
          </cell>
          <cell r="AZ233">
            <v>493357</v>
          </cell>
          <cell r="BI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cell r="EC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T234">
            <v>225</v>
          </cell>
          <cell r="AU234">
            <v>0</v>
          </cell>
          <cell r="AV234">
            <v>0</v>
          </cell>
          <cell r="AW234">
            <v>0</v>
          </cell>
          <cell r="AX234">
            <v>0</v>
          </cell>
          <cell r="AY234">
            <v>0</v>
          </cell>
          <cell r="AZ234">
            <v>493357</v>
          </cell>
          <cell r="BI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cell r="EC234">
            <v>-225</v>
          </cell>
        </row>
        <row r="235">
          <cell r="A235">
            <v>226</v>
          </cell>
          <cell r="B235">
            <v>226</v>
          </cell>
          <cell r="C235" t="str">
            <v>OXFORD</v>
          </cell>
          <cell r="D235">
            <v>27</v>
          </cell>
          <cell r="E235">
            <v>375732</v>
          </cell>
          <cell r="F235">
            <v>0</v>
          </cell>
          <cell r="G235">
            <v>25326</v>
          </cell>
          <cell r="H235">
            <v>401058</v>
          </cell>
          <cell r="J235">
            <v>25326</v>
          </cell>
          <cell r="K235">
            <v>28134.225544618843</v>
          </cell>
          <cell r="L235">
            <v>53460.225544618843</v>
          </cell>
          <cell r="N235">
            <v>347597.77445538115</v>
          </cell>
          <cell r="P235">
            <v>25326</v>
          </cell>
          <cell r="Q235">
            <v>0</v>
          </cell>
          <cell r="R235">
            <v>0</v>
          </cell>
          <cell r="S235">
            <v>0</v>
          </cell>
          <cell r="T235">
            <v>28134.225544618843</v>
          </cell>
          <cell r="U235">
            <v>53460.225544618843</v>
          </cell>
          <cell r="W235">
            <v>88409.4</v>
          </cell>
          <cell r="AA235">
            <v>226</v>
          </cell>
          <cell r="AB235">
            <v>27</v>
          </cell>
          <cell r="AC235">
            <v>0</v>
          </cell>
          <cell r="AD235">
            <v>0</v>
          </cell>
          <cell r="AE235">
            <v>0</v>
          </cell>
          <cell r="AF235">
            <v>0</v>
          </cell>
          <cell r="AG235">
            <v>375732</v>
          </cell>
          <cell r="AH235">
            <v>0</v>
          </cell>
          <cell r="AI235">
            <v>0</v>
          </cell>
          <cell r="AJ235">
            <v>375732</v>
          </cell>
          <cell r="AK235">
            <v>0</v>
          </cell>
          <cell r="AL235">
            <v>25326</v>
          </cell>
          <cell r="AM235">
            <v>401058</v>
          </cell>
          <cell r="AN235">
            <v>0</v>
          </cell>
          <cell r="AO235">
            <v>0</v>
          </cell>
          <cell r="AP235">
            <v>0</v>
          </cell>
          <cell r="AQ235">
            <v>0</v>
          </cell>
          <cell r="AR235">
            <v>401058</v>
          </cell>
          <cell r="AS235">
            <v>397707.3</v>
          </cell>
          <cell r="AT235">
            <v>226</v>
          </cell>
          <cell r="AU235">
            <v>0</v>
          </cell>
          <cell r="AV235">
            <v>0</v>
          </cell>
          <cell r="AW235">
            <v>0</v>
          </cell>
          <cell r="AX235">
            <v>0</v>
          </cell>
          <cell r="AY235">
            <v>0</v>
          </cell>
          <cell r="AZ235">
            <v>493357</v>
          </cell>
          <cell r="BI235">
            <v>0</v>
          </cell>
          <cell r="CA235">
            <v>226</v>
          </cell>
          <cell r="CB235">
            <v>226</v>
          </cell>
          <cell r="CC235" t="str">
            <v>OXFORD</v>
          </cell>
          <cell r="CD235">
            <v>375732</v>
          </cell>
          <cell r="CE235">
            <v>347595</v>
          </cell>
          <cell r="CF235">
            <v>28137</v>
          </cell>
          <cell r="CG235">
            <v>0</v>
          </cell>
          <cell r="CH235">
            <v>34946.400000000001</v>
          </cell>
          <cell r="CI235">
            <v>0</v>
          </cell>
          <cell r="CJ235">
            <v>63083.4</v>
          </cell>
          <cell r="CK235">
            <v>28134.225544618843</v>
          </cell>
          <cell r="DA235">
            <v>226</v>
          </cell>
          <cell r="DB235" t="str">
            <v>OXFORD</v>
          </cell>
          <cell r="DG235">
            <v>0</v>
          </cell>
          <cell r="DK235">
            <v>0</v>
          </cell>
          <cell r="DL235">
            <v>0</v>
          </cell>
          <cell r="DN235">
            <v>0</v>
          </cell>
          <cell r="DP235">
            <v>28137</v>
          </cell>
          <cell r="DQ235">
            <v>53463</v>
          </cell>
          <cell r="DR235">
            <v>-25326</v>
          </cell>
          <cell r="DT235">
            <v>0</v>
          </cell>
          <cell r="EC235">
            <v>-226</v>
          </cell>
        </row>
        <row r="236">
          <cell r="A236">
            <v>227</v>
          </cell>
          <cell r="B236">
            <v>227</v>
          </cell>
          <cell r="C236" t="str">
            <v>PALMER</v>
          </cell>
          <cell r="D236">
            <v>29</v>
          </cell>
          <cell r="E236">
            <v>466803</v>
          </cell>
          <cell r="F236">
            <v>0</v>
          </cell>
          <cell r="G236">
            <v>27202</v>
          </cell>
          <cell r="H236">
            <v>494005</v>
          </cell>
          <cell r="J236">
            <v>27202</v>
          </cell>
          <cell r="K236">
            <v>82243.889522549987</v>
          </cell>
          <cell r="L236">
            <v>109445.88952254999</v>
          </cell>
          <cell r="N236">
            <v>384559.11047745001</v>
          </cell>
          <cell r="P236">
            <v>27202</v>
          </cell>
          <cell r="Q236">
            <v>0</v>
          </cell>
          <cell r="R236">
            <v>0</v>
          </cell>
          <cell r="S236">
            <v>0</v>
          </cell>
          <cell r="T236">
            <v>82243.889522549987</v>
          </cell>
          <cell r="U236">
            <v>109445.88952254999</v>
          </cell>
          <cell r="W236">
            <v>173321.8</v>
          </cell>
          <cell r="AA236">
            <v>227</v>
          </cell>
          <cell r="AB236">
            <v>29</v>
          </cell>
          <cell r="AC236">
            <v>0</v>
          </cell>
          <cell r="AD236">
            <v>0</v>
          </cell>
          <cell r="AE236">
            <v>0</v>
          </cell>
          <cell r="AF236">
            <v>0</v>
          </cell>
          <cell r="AG236">
            <v>466803</v>
          </cell>
          <cell r="AH236">
            <v>0</v>
          </cell>
          <cell r="AI236">
            <v>0</v>
          </cell>
          <cell r="AJ236">
            <v>466803</v>
          </cell>
          <cell r="AK236">
            <v>0</v>
          </cell>
          <cell r="AL236">
            <v>27202</v>
          </cell>
          <cell r="AM236">
            <v>494005</v>
          </cell>
          <cell r="AN236">
            <v>0</v>
          </cell>
          <cell r="AO236">
            <v>0</v>
          </cell>
          <cell r="AP236">
            <v>0</v>
          </cell>
          <cell r="AQ236">
            <v>0</v>
          </cell>
          <cell r="AR236">
            <v>494005</v>
          </cell>
          <cell r="AS236">
            <v>493977</v>
          </cell>
          <cell r="AT236">
            <v>227</v>
          </cell>
          <cell r="AU236">
            <v>0</v>
          </cell>
          <cell r="AV236">
            <v>0</v>
          </cell>
          <cell r="AW236">
            <v>0</v>
          </cell>
          <cell r="AX236">
            <v>0</v>
          </cell>
          <cell r="AY236">
            <v>0</v>
          </cell>
          <cell r="AZ236">
            <v>493357</v>
          </cell>
          <cell r="BI236">
            <v>0</v>
          </cell>
          <cell r="CA236">
            <v>227</v>
          </cell>
          <cell r="CB236">
            <v>227</v>
          </cell>
          <cell r="CC236" t="str">
            <v>PALMER</v>
          </cell>
          <cell r="CD236">
            <v>466803</v>
          </cell>
          <cell r="CE236">
            <v>384551</v>
          </cell>
          <cell r="CF236">
            <v>82252</v>
          </cell>
          <cell r="CG236">
            <v>42610.2</v>
          </cell>
          <cell r="CH236">
            <v>21257.600000000002</v>
          </cell>
          <cell r="CI236">
            <v>0</v>
          </cell>
          <cell r="CJ236">
            <v>146119.79999999999</v>
          </cell>
          <cell r="CK236">
            <v>82243.889522549987</v>
          </cell>
          <cell r="DA236">
            <v>227</v>
          </cell>
          <cell r="DB236" t="str">
            <v>PALMER</v>
          </cell>
          <cell r="DG236">
            <v>0</v>
          </cell>
          <cell r="DK236">
            <v>0</v>
          </cell>
          <cell r="DL236">
            <v>0</v>
          </cell>
          <cell r="DN236">
            <v>0</v>
          </cell>
          <cell r="DP236">
            <v>82252</v>
          </cell>
          <cell r="DQ236">
            <v>109454</v>
          </cell>
          <cell r="DR236">
            <v>-27202</v>
          </cell>
          <cell r="DT236">
            <v>0</v>
          </cell>
          <cell r="EC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T237">
            <v>228</v>
          </cell>
          <cell r="AU237">
            <v>0</v>
          </cell>
          <cell r="AV237">
            <v>0</v>
          </cell>
          <cell r="AW237">
            <v>0</v>
          </cell>
          <cell r="AX237">
            <v>0</v>
          </cell>
          <cell r="AY237">
            <v>0</v>
          </cell>
          <cell r="AZ237">
            <v>493357</v>
          </cell>
          <cell r="BI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cell r="EC237">
            <v>-228</v>
          </cell>
        </row>
        <row r="238">
          <cell r="A238">
            <v>229</v>
          </cell>
          <cell r="B238">
            <v>229</v>
          </cell>
          <cell r="C238" t="str">
            <v>PEABODY</v>
          </cell>
          <cell r="D238">
            <v>87</v>
          </cell>
          <cell r="E238">
            <v>1247928</v>
          </cell>
          <cell r="F238">
            <v>0</v>
          </cell>
          <cell r="G238">
            <v>81606</v>
          </cell>
          <cell r="H238">
            <v>1329534</v>
          </cell>
          <cell r="J238">
            <v>81606</v>
          </cell>
          <cell r="K238">
            <v>303447.07558034942</v>
          </cell>
          <cell r="L238">
            <v>385053.07558034942</v>
          </cell>
          <cell r="N238">
            <v>944480.92441965058</v>
          </cell>
          <cell r="P238">
            <v>81606</v>
          </cell>
          <cell r="Q238">
            <v>0</v>
          </cell>
          <cell r="R238">
            <v>0</v>
          </cell>
          <cell r="S238">
            <v>0</v>
          </cell>
          <cell r="T238">
            <v>303447.07558034942</v>
          </cell>
          <cell r="U238">
            <v>385053.07558034942</v>
          </cell>
          <cell r="W238">
            <v>475083.8</v>
          </cell>
          <cell r="AA238">
            <v>229</v>
          </cell>
          <cell r="AB238">
            <v>87</v>
          </cell>
          <cell r="AC238">
            <v>0</v>
          </cell>
          <cell r="AD238">
            <v>0</v>
          </cell>
          <cell r="AE238">
            <v>18</v>
          </cell>
          <cell r="AF238">
            <v>0</v>
          </cell>
          <cell r="AG238">
            <v>1247928</v>
          </cell>
          <cell r="AH238">
            <v>0</v>
          </cell>
          <cell r="AI238">
            <v>0</v>
          </cell>
          <cell r="AJ238">
            <v>1247928</v>
          </cell>
          <cell r="AK238">
            <v>0</v>
          </cell>
          <cell r="AL238">
            <v>81606</v>
          </cell>
          <cell r="AM238">
            <v>1329534</v>
          </cell>
          <cell r="AN238">
            <v>0</v>
          </cell>
          <cell r="AO238">
            <v>0</v>
          </cell>
          <cell r="AP238">
            <v>0</v>
          </cell>
          <cell r="AQ238">
            <v>0</v>
          </cell>
          <cell r="AR238">
            <v>1329534</v>
          </cell>
          <cell r="AS238">
            <v>1257454.9234170062</v>
          </cell>
          <cell r="AT238">
            <v>229</v>
          </cell>
          <cell r="AU238">
            <v>0</v>
          </cell>
          <cell r="AV238">
            <v>0</v>
          </cell>
          <cell r="AW238">
            <v>0</v>
          </cell>
          <cell r="AX238">
            <v>0</v>
          </cell>
          <cell r="AY238">
            <v>0</v>
          </cell>
          <cell r="AZ238">
            <v>493357</v>
          </cell>
          <cell r="BI238">
            <v>0</v>
          </cell>
          <cell r="CA238">
            <v>229</v>
          </cell>
          <cell r="CB238">
            <v>229</v>
          </cell>
          <cell r="CC238" t="str">
            <v>PEABODY</v>
          </cell>
          <cell r="CD238">
            <v>1247928</v>
          </cell>
          <cell r="CE238">
            <v>944451</v>
          </cell>
          <cell r="CF238">
            <v>303477</v>
          </cell>
          <cell r="CG238">
            <v>72892.800000000003</v>
          </cell>
          <cell r="CH238">
            <v>17108</v>
          </cell>
          <cell r="CI238">
            <v>0</v>
          </cell>
          <cell r="CJ238">
            <v>393477.8</v>
          </cell>
          <cell r="CK238">
            <v>303447.07558034942</v>
          </cell>
          <cell r="DA238">
            <v>229</v>
          </cell>
          <cell r="DB238" t="str">
            <v>PEABODY</v>
          </cell>
          <cell r="DG238">
            <v>0</v>
          </cell>
          <cell r="DK238">
            <v>0</v>
          </cell>
          <cell r="DL238">
            <v>0</v>
          </cell>
          <cell r="DN238">
            <v>0</v>
          </cell>
          <cell r="DP238">
            <v>303477</v>
          </cell>
          <cell r="DQ238">
            <v>385083</v>
          </cell>
          <cell r="DR238">
            <v>-81606</v>
          </cell>
          <cell r="DT238">
            <v>0</v>
          </cell>
          <cell r="EC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T239">
            <v>230</v>
          </cell>
          <cell r="AU239">
            <v>0</v>
          </cell>
          <cell r="AV239">
            <v>0</v>
          </cell>
          <cell r="AW239">
            <v>0</v>
          </cell>
          <cell r="AX239">
            <v>0</v>
          </cell>
          <cell r="AY239">
            <v>0</v>
          </cell>
          <cell r="AZ239">
            <v>493357</v>
          </cell>
          <cell r="BI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cell r="EC239">
            <v>-230</v>
          </cell>
        </row>
        <row r="240">
          <cell r="A240">
            <v>231</v>
          </cell>
          <cell r="B240">
            <v>231</v>
          </cell>
          <cell r="C240" t="str">
            <v>PEMBROKE</v>
          </cell>
          <cell r="D240">
            <v>62</v>
          </cell>
          <cell r="E240">
            <v>983970</v>
          </cell>
          <cell r="F240">
            <v>0</v>
          </cell>
          <cell r="G240">
            <v>58156</v>
          </cell>
          <cell r="H240">
            <v>1042126</v>
          </cell>
          <cell r="J240">
            <v>58156</v>
          </cell>
          <cell r="K240">
            <v>207304.55667050864</v>
          </cell>
          <cell r="L240">
            <v>265460.55667050864</v>
          </cell>
          <cell r="N240">
            <v>776665.44332949142</v>
          </cell>
          <cell r="P240">
            <v>58156</v>
          </cell>
          <cell r="Q240">
            <v>0</v>
          </cell>
          <cell r="R240">
            <v>0</v>
          </cell>
          <cell r="S240">
            <v>0</v>
          </cell>
          <cell r="T240">
            <v>207304.55667050864</v>
          </cell>
          <cell r="U240">
            <v>265460.55667050864</v>
          </cell>
          <cell r="W240">
            <v>358775</v>
          </cell>
          <cell r="AA240">
            <v>231</v>
          </cell>
          <cell r="AB240">
            <v>62</v>
          </cell>
          <cell r="AC240">
            <v>0</v>
          </cell>
          <cell r="AD240">
            <v>0</v>
          </cell>
          <cell r="AE240">
            <v>0</v>
          </cell>
          <cell r="AF240">
            <v>0</v>
          </cell>
          <cell r="AG240">
            <v>983970</v>
          </cell>
          <cell r="AH240">
            <v>0</v>
          </cell>
          <cell r="AI240">
            <v>0</v>
          </cell>
          <cell r="AJ240">
            <v>983970</v>
          </cell>
          <cell r="AK240">
            <v>0</v>
          </cell>
          <cell r="AL240">
            <v>58156</v>
          </cell>
          <cell r="AM240">
            <v>1042126</v>
          </cell>
          <cell r="AN240">
            <v>0</v>
          </cell>
          <cell r="AO240">
            <v>0</v>
          </cell>
          <cell r="AP240">
            <v>0</v>
          </cell>
          <cell r="AQ240">
            <v>0</v>
          </cell>
          <cell r="AR240">
            <v>1042126</v>
          </cell>
          <cell r="AS240">
            <v>1048056.2448852537</v>
          </cell>
          <cell r="AT240">
            <v>231</v>
          </cell>
          <cell r="AU240">
            <v>0</v>
          </cell>
          <cell r="AV240">
            <v>0</v>
          </cell>
          <cell r="AW240">
            <v>0</v>
          </cell>
          <cell r="AX240">
            <v>0</v>
          </cell>
          <cell r="AY240">
            <v>0</v>
          </cell>
          <cell r="AZ240">
            <v>493357</v>
          </cell>
          <cell r="BI240">
            <v>0</v>
          </cell>
          <cell r="CA240">
            <v>231</v>
          </cell>
          <cell r="CB240">
            <v>231</v>
          </cell>
          <cell r="CC240" t="str">
            <v>PEMBROKE</v>
          </cell>
          <cell r="CD240">
            <v>983970</v>
          </cell>
          <cell r="CE240">
            <v>776645</v>
          </cell>
          <cell r="CF240">
            <v>207325</v>
          </cell>
          <cell r="CG240">
            <v>50516.4</v>
          </cell>
          <cell r="CH240">
            <v>42777.600000000006</v>
          </cell>
          <cell r="CI240">
            <v>0</v>
          </cell>
          <cell r="CJ240">
            <v>300619</v>
          </cell>
          <cell r="CK240">
            <v>207304.55667050864</v>
          </cell>
          <cell r="DA240">
            <v>231</v>
          </cell>
          <cell r="DB240" t="str">
            <v>PEMBROKE</v>
          </cell>
          <cell r="DG240">
            <v>0</v>
          </cell>
          <cell r="DK240">
            <v>0</v>
          </cell>
          <cell r="DL240">
            <v>0</v>
          </cell>
          <cell r="DN240">
            <v>0</v>
          </cell>
          <cell r="DP240">
            <v>207325</v>
          </cell>
          <cell r="DQ240">
            <v>265481</v>
          </cell>
          <cell r="DR240">
            <v>-58156</v>
          </cell>
          <cell r="DT240">
            <v>0</v>
          </cell>
          <cell r="EC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T241">
            <v>232</v>
          </cell>
          <cell r="AU241">
            <v>0</v>
          </cell>
          <cell r="AV241">
            <v>0</v>
          </cell>
          <cell r="AW241">
            <v>0</v>
          </cell>
          <cell r="AX241">
            <v>0</v>
          </cell>
          <cell r="AY241">
            <v>0</v>
          </cell>
          <cell r="AZ241">
            <v>493357</v>
          </cell>
          <cell r="BI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cell r="EC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T242">
            <v>233</v>
          </cell>
          <cell r="AU242">
            <v>0</v>
          </cell>
          <cell r="AV242">
            <v>0</v>
          </cell>
          <cell r="AW242">
            <v>0</v>
          </cell>
          <cell r="AX242">
            <v>0</v>
          </cell>
          <cell r="AY242">
            <v>0</v>
          </cell>
          <cell r="AZ242">
            <v>493357</v>
          </cell>
          <cell r="BI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cell r="EC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T243">
            <v>234</v>
          </cell>
          <cell r="AU243">
            <v>0</v>
          </cell>
          <cell r="AV243">
            <v>0</v>
          </cell>
          <cell r="AW243">
            <v>0</v>
          </cell>
          <cell r="AX243">
            <v>0</v>
          </cell>
          <cell r="AY243">
            <v>0</v>
          </cell>
          <cell r="AZ243">
            <v>493357</v>
          </cell>
          <cell r="BI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cell r="EC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T244">
            <v>235</v>
          </cell>
          <cell r="AU244">
            <v>0</v>
          </cell>
          <cell r="AV244">
            <v>0</v>
          </cell>
          <cell r="AW244">
            <v>0</v>
          </cell>
          <cell r="AX244">
            <v>0</v>
          </cell>
          <cell r="AY244">
            <v>0</v>
          </cell>
          <cell r="AZ244">
            <v>493357</v>
          </cell>
          <cell r="BI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cell r="EC244">
            <v>-235</v>
          </cell>
        </row>
        <row r="245">
          <cell r="A245">
            <v>236</v>
          </cell>
          <cell r="B245">
            <v>236</v>
          </cell>
          <cell r="C245" t="str">
            <v>PITTSFIELD</v>
          </cell>
          <cell r="D245">
            <v>177</v>
          </cell>
          <cell r="E245">
            <v>2737659</v>
          </cell>
          <cell r="F245">
            <v>0</v>
          </cell>
          <cell r="G245">
            <v>166026</v>
          </cell>
          <cell r="H245">
            <v>2903685</v>
          </cell>
          <cell r="J245">
            <v>166026</v>
          </cell>
          <cell r="K245">
            <v>32838.761607007567</v>
          </cell>
          <cell r="L245">
            <v>198864.76160700756</v>
          </cell>
          <cell r="N245">
            <v>2704820.2383929924</v>
          </cell>
          <cell r="P245">
            <v>166026</v>
          </cell>
          <cell r="Q245">
            <v>0</v>
          </cell>
          <cell r="R245">
            <v>0</v>
          </cell>
          <cell r="S245">
            <v>0</v>
          </cell>
          <cell r="T245">
            <v>32838.761607007567</v>
          </cell>
          <cell r="U245">
            <v>198864.76160700756</v>
          </cell>
          <cell r="W245">
            <v>429422.2</v>
          </cell>
          <cell r="AA245">
            <v>236</v>
          </cell>
          <cell r="AB245">
            <v>177</v>
          </cell>
          <cell r="AC245">
            <v>0</v>
          </cell>
          <cell r="AD245">
            <v>0</v>
          </cell>
          <cell r="AE245">
            <v>0</v>
          </cell>
          <cell r="AF245">
            <v>0</v>
          </cell>
          <cell r="AG245">
            <v>2737659</v>
          </cell>
          <cell r="AH245">
            <v>0</v>
          </cell>
          <cell r="AI245">
            <v>0</v>
          </cell>
          <cell r="AJ245">
            <v>2737659</v>
          </cell>
          <cell r="AK245">
            <v>0</v>
          </cell>
          <cell r="AL245">
            <v>166026</v>
          </cell>
          <cell r="AM245">
            <v>2903685</v>
          </cell>
          <cell r="AN245">
            <v>0</v>
          </cell>
          <cell r="AO245">
            <v>0</v>
          </cell>
          <cell r="AP245">
            <v>0</v>
          </cell>
          <cell r="AQ245">
            <v>0</v>
          </cell>
          <cell r="AR245">
            <v>2903685</v>
          </cell>
          <cell r="AS245">
            <v>2867872.59</v>
          </cell>
          <cell r="AT245">
            <v>236</v>
          </cell>
          <cell r="AU245">
            <v>0</v>
          </cell>
          <cell r="AV245">
            <v>0</v>
          </cell>
          <cell r="AW245">
            <v>0</v>
          </cell>
          <cell r="AX245">
            <v>0</v>
          </cell>
          <cell r="AY245">
            <v>0</v>
          </cell>
          <cell r="AZ245">
            <v>493357</v>
          </cell>
          <cell r="BI245">
            <v>0</v>
          </cell>
          <cell r="CA245">
            <v>236</v>
          </cell>
          <cell r="CB245">
            <v>236</v>
          </cell>
          <cell r="CC245" t="str">
            <v>PITTSFIELD</v>
          </cell>
          <cell r="CD245">
            <v>2737659</v>
          </cell>
          <cell r="CE245">
            <v>2704817</v>
          </cell>
          <cell r="CF245">
            <v>32842</v>
          </cell>
          <cell r="CG245">
            <v>113215.8</v>
          </cell>
          <cell r="CH245">
            <v>117338.40000000001</v>
          </cell>
          <cell r="CI245">
            <v>0</v>
          </cell>
          <cell r="CJ245">
            <v>263396.2</v>
          </cell>
          <cell r="CK245">
            <v>32838.761607007567</v>
          </cell>
          <cell r="DA245">
            <v>236</v>
          </cell>
          <cell r="DB245" t="str">
            <v>PITTSFIELD</v>
          </cell>
          <cell r="DG245">
            <v>0</v>
          </cell>
          <cell r="DK245">
            <v>0</v>
          </cell>
          <cell r="DL245">
            <v>0</v>
          </cell>
          <cell r="DN245">
            <v>0</v>
          </cell>
          <cell r="DP245">
            <v>32842</v>
          </cell>
          <cell r="DQ245">
            <v>198868</v>
          </cell>
          <cell r="DR245">
            <v>-166026</v>
          </cell>
          <cell r="DT245">
            <v>0</v>
          </cell>
          <cell r="EC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T246">
            <v>237</v>
          </cell>
          <cell r="AU246">
            <v>0</v>
          </cell>
          <cell r="AV246">
            <v>0</v>
          </cell>
          <cell r="AW246">
            <v>0</v>
          </cell>
          <cell r="AX246">
            <v>0</v>
          </cell>
          <cell r="AY246">
            <v>0</v>
          </cell>
          <cell r="AZ246">
            <v>493357</v>
          </cell>
          <cell r="BI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cell r="EC246">
            <v>-237</v>
          </cell>
        </row>
        <row r="247">
          <cell r="A247">
            <v>238</v>
          </cell>
          <cell r="B247">
            <v>238</v>
          </cell>
          <cell r="C247" t="str">
            <v>PLAINVILLE</v>
          </cell>
          <cell r="D247">
            <v>54</v>
          </cell>
          <cell r="E247">
            <v>788881</v>
          </cell>
          <cell r="F247">
            <v>0</v>
          </cell>
          <cell r="G247">
            <v>50652</v>
          </cell>
          <cell r="H247">
            <v>839533</v>
          </cell>
          <cell r="J247">
            <v>50652</v>
          </cell>
          <cell r="K247">
            <v>66692.4231297058</v>
          </cell>
          <cell r="L247">
            <v>117344.4231297058</v>
          </cell>
          <cell r="N247">
            <v>722188.57687029417</v>
          </cell>
          <cell r="P247">
            <v>50652</v>
          </cell>
          <cell r="Q247">
            <v>0</v>
          </cell>
          <cell r="R247">
            <v>0</v>
          </cell>
          <cell r="S247">
            <v>0</v>
          </cell>
          <cell r="T247">
            <v>66692.4231297058</v>
          </cell>
          <cell r="U247">
            <v>117344.4231297058</v>
          </cell>
          <cell r="W247">
            <v>200264</v>
          </cell>
          <cell r="AA247">
            <v>238</v>
          </cell>
          <cell r="AB247">
            <v>54</v>
          </cell>
          <cell r="AC247">
            <v>0</v>
          </cell>
          <cell r="AD247">
            <v>0</v>
          </cell>
          <cell r="AE247">
            <v>0</v>
          </cell>
          <cell r="AF247">
            <v>0</v>
          </cell>
          <cell r="AG247">
            <v>788881</v>
          </cell>
          <cell r="AH247">
            <v>0</v>
          </cell>
          <cell r="AI247">
            <v>0</v>
          </cell>
          <cell r="AJ247">
            <v>788881</v>
          </cell>
          <cell r="AK247">
            <v>0</v>
          </cell>
          <cell r="AL247">
            <v>50652</v>
          </cell>
          <cell r="AM247">
            <v>839533</v>
          </cell>
          <cell r="AN247">
            <v>0</v>
          </cell>
          <cell r="AO247">
            <v>0</v>
          </cell>
          <cell r="AP247">
            <v>0</v>
          </cell>
          <cell r="AQ247">
            <v>0</v>
          </cell>
          <cell r="AR247">
            <v>839533</v>
          </cell>
          <cell r="AS247">
            <v>839533</v>
          </cell>
          <cell r="AT247">
            <v>238</v>
          </cell>
          <cell r="AU247">
            <v>0</v>
          </cell>
          <cell r="AV247">
            <v>0</v>
          </cell>
          <cell r="AW247">
            <v>0</v>
          </cell>
          <cell r="AX247">
            <v>0</v>
          </cell>
          <cell r="AY247">
            <v>0</v>
          </cell>
          <cell r="AZ247">
            <v>493357</v>
          </cell>
          <cell r="BI247">
            <v>0</v>
          </cell>
          <cell r="CA247">
            <v>238</v>
          </cell>
          <cell r="CB247">
            <v>238</v>
          </cell>
          <cell r="CC247" t="str">
            <v>PLAINVILLE</v>
          </cell>
          <cell r="CD247">
            <v>788881</v>
          </cell>
          <cell r="CE247">
            <v>722182</v>
          </cell>
          <cell r="CF247">
            <v>66699</v>
          </cell>
          <cell r="CG247">
            <v>77759.399999999994</v>
          </cell>
          <cell r="CH247">
            <v>5153.6000000000004</v>
          </cell>
          <cell r="CI247">
            <v>0</v>
          </cell>
          <cell r="CJ247">
            <v>149612</v>
          </cell>
          <cell r="CK247">
            <v>66692.4231297058</v>
          </cell>
          <cell r="DA247">
            <v>238</v>
          </cell>
          <cell r="DB247" t="str">
            <v>PLAINVILLE</v>
          </cell>
          <cell r="DG247">
            <v>0</v>
          </cell>
          <cell r="DK247">
            <v>0</v>
          </cell>
          <cell r="DL247">
            <v>0</v>
          </cell>
          <cell r="DN247">
            <v>0</v>
          </cell>
          <cell r="DP247">
            <v>66699</v>
          </cell>
          <cell r="DQ247">
            <v>117351</v>
          </cell>
          <cell r="DR247">
            <v>-50652</v>
          </cell>
          <cell r="DT247">
            <v>0</v>
          </cell>
          <cell r="EC247">
            <v>-238</v>
          </cell>
        </row>
        <row r="248">
          <cell r="A248">
            <v>239</v>
          </cell>
          <cell r="B248">
            <v>239</v>
          </cell>
          <cell r="C248" t="str">
            <v>PLYMOUTH</v>
          </cell>
          <cell r="D248">
            <v>482</v>
          </cell>
          <cell r="E248">
            <v>7821555</v>
          </cell>
          <cell r="F248">
            <v>0</v>
          </cell>
          <cell r="G248">
            <v>452116</v>
          </cell>
          <cell r="H248">
            <v>8273671</v>
          </cell>
          <cell r="J248">
            <v>452116</v>
          </cell>
          <cell r="K248">
            <v>261966.16621835233</v>
          </cell>
          <cell r="L248">
            <v>714082.16621835227</v>
          </cell>
          <cell r="N248">
            <v>7559588.8337816475</v>
          </cell>
          <cell r="P248">
            <v>452116</v>
          </cell>
          <cell r="Q248">
            <v>0</v>
          </cell>
          <cell r="R248">
            <v>0</v>
          </cell>
          <cell r="S248">
            <v>0</v>
          </cell>
          <cell r="T248">
            <v>261966.16621835233</v>
          </cell>
          <cell r="U248">
            <v>714082.16621835227</v>
          </cell>
          <cell r="W248">
            <v>868036.4</v>
          </cell>
          <cell r="AA248">
            <v>239</v>
          </cell>
          <cell r="AB248">
            <v>482</v>
          </cell>
          <cell r="AC248">
            <v>0</v>
          </cell>
          <cell r="AD248">
            <v>0</v>
          </cell>
          <cell r="AE248">
            <v>0</v>
          </cell>
          <cell r="AF248">
            <v>0</v>
          </cell>
          <cell r="AG248">
            <v>7821555</v>
          </cell>
          <cell r="AH248">
            <v>0</v>
          </cell>
          <cell r="AI248">
            <v>0</v>
          </cell>
          <cell r="AJ248">
            <v>7821555</v>
          </cell>
          <cell r="AK248">
            <v>0</v>
          </cell>
          <cell r="AL248">
            <v>452116</v>
          </cell>
          <cell r="AM248">
            <v>8273671</v>
          </cell>
          <cell r="AN248">
            <v>0</v>
          </cell>
          <cell r="AO248">
            <v>0</v>
          </cell>
          <cell r="AP248">
            <v>0</v>
          </cell>
          <cell r="AQ248">
            <v>0</v>
          </cell>
          <cell r="AR248">
            <v>8273671</v>
          </cell>
          <cell r="AS248">
            <v>8162775.6415342046</v>
          </cell>
          <cell r="AT248">
            <v>239</v>
          </cell>
          <cell r="AU248">
            <v>0</v>
          </cell>
          <cell r="AV248">
            <v>0</v>
          </cell>
          <cell r="AW248">
            <v>0</v>
          </cell>
          <cell r="AX248">
            <v>0</v>
          </cell>
          <cell r="AY248">
            <v>0</v>
          </cell>
          <cell r="AZ248">
            <v>493357</v>
          </cell>
          <cell r="BI248">
            <v>0</v>
          </cell>
          <cell r="CA248">
            <v>239</v>
          </cell>
          <cell r="CB248">
            <v>239</v>
          </cell>
          <cell r="CC248" t="str">
            <v>PLYMOUTH</v>
          </cell>
          <cell r="CD248">
            <v>7821555</v>
          </cell>
          <cell r="CE248">
            <v>7559563</v>
          </cell>
          <cell r="CF248">
            <v>261992</v>
          </cell>
          <cell r="CG248">
            <v>0</v>
          </cell>
          <cell r="CH248">
            <v>153928.4</v>
          </cell>
          <cell r="CI248">
            <v>0</v>
          </cell>
          <cell r="CJ248">
            <v>415920.4</v>
          </cell>
          <cell r="CK248">
            <v>261966.16621835233</v>
          </cell>
          <cell r="DA248">
            <v>239</v>
          </cell>
          <cell r="DB248" t="str">
            <v>PLYMOUTH</v>
          </cell>
          <cell r="DG248">
            <v>0</v>
          </cell>
          <cell r="DK248">
            <v>0</v>
          </cell>
          <cell r="DL248">
            <v>0</v>
          </cell>
          <cell r="DN248">
            <v>0</v>
          </cell>
          <cell r="DP248">
            <v>261992</v>
          </cell>
          <cell r="DQ248">
            <v>714108</v>
          </cell>
          <cell r="DR248">
            <v>-452116</v>
          </cell>
          <cell r="DT248">
            <v>0</v>
          </cell>
          <cell r="EC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T249">
            <v>240</v>
          </cell>
          <cell r="AU249">
            <v>0</v>
          </cell>
          <cell r="AV249">
            <v>0</v>
          </cell>
          <cell r="AW249">
            <v>0</v>
          </cell>
          <cell r="AX249">
            <v>0</v>
          </cell>
          <cell r="AY249">
            <v>0</v>
          </cell>
          <cell r="AZ249">
            <v>493357</v>
          </cell>
          <cell r="BI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cell r="EC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T250">
            <v>241</v>
          </cell>
          <cell r="AU250">
            <v>0</v>
          </cell>
          <cell r="AV250">
            <v>0</v>
          </cell>
          <cell r="AW250">
            <v>0</v>
          </cell>
          <cell r="AX250">
            <v>0</v>
          </cell>
          <cell r="AY250">
            <v>0</v>
          </cell>
          <cell r="AZ250">
            <v>493357</v>
          </cell>
          <cell r="BI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cell r="EC250">
            <v>-241</v>
          </cell>
        </row>
        <row r="251">
          <cell r="A251">
            <v>242</v>
          </cell>
          <cell r="B251">
            <v>242</v>
          </cell>
          <cell r="C251" t="str">
            <v>PROVINCETOWN</v>
          </cell>
          <cell r="D251">
            <v>3</v>
          </cell>
          <cell r="E251">
            <v>193767</v>
          </cell>
          <cell r="F251">
            <v>0</v>
          </cell>
          <cell r="G251">
            <v>2814</v>
          </cell>
          <cell r="H251">
            <v>196581</v>
          </cell>
          <cell r="J251">
            <v>2814</v>
          </cell>
          <cell r="K251">
            <v>0</v>
          </cell>
          <cell r="L251">
            <v>2814</v>
          </cell>
          <cell r="N251">
            <v>193767</v>
          </cell>
          <cell r="P251">
            <v>2814</v>
          </cell>
          <cell r="Q251">
            <v>0</v>
          </cell>
          <cell r="R251">
            <v>0</v>
          </cell>
          <cell r="S251">
            <v>0</v>
          </cell>
          <cell r="T251">
            <v>0</v>
          </cell>
          <cell r="U251">
            <v>2814</v>
          </cell>
          <cell r="W251">
            <v>28071</v>
          </cell>
          <cell r="AA251">
            <v>242</v>
          </cell>
          <cell r="AB251">
            <v>3</v>
          </cell>
          <cell r="AC251">
            <v>0</v>
          </cell>
          <cell r="AD251">
            <v>0</v>
          </cell>
          <cell r="AE251">
            <v>0</v>
          </cell>
          <cell r="AF251">
            <v>0</v>
          </cell>
          <cell r="AG251">
            <v>193767</v>
          </cell>
          <cell r="AH251">
            <v>0</v>
          </cell>
          <cell r="AI251">
            <v>0</v>
          </cell>
          <cell r="AJ251">
            <v>193767</v>
          </cell>
          <cell r="AK251">
            <v>0</v>
          </cell>
          <cell r="AL251">
            <v>2814</v>
          </cell>
          <cell r="AM251">
            <v>196581</v>
          </cell>
          <cell r="AN251">
            <v>0</v>
          </cell>
          <cell r="AO251">
            <v>0</v>
          </cell>
          <cell r="AP251">
            <v>0</v>
          </cell>
          <cell r="AQ251">
            <v>0</v>
          </cell>
          <cell r="AR251">
            <v>196581</v>
          </cell>
          <cell r="AS251">
            <v>195329.07477503992</v>
          </cell>
          <cell r="AT251">
            <v>242</v>
          </cell>
          <cell r="AU251">
            <v>0</v>
          </cell>
          <cell r="AV251">
            <v>0</v>
          </cell>
          <cell r="AW251">
            <v>0</v>
          </cell>
          <cell r="AX251">
            <v>0</v>
          </cell>
          <cell r="AY251">
            <v>0</v>
          </cell>
          <cell r="AZ251">
            <v>493357</v>
          </cell>
          <cell r="BI251">
            <v>0</v>
          </cell>
          <cell r="CA251">
            <v>242</v>
          </cell>
          <cell r="CB251">
            <v>242</v>
          </cell>
          <cell r="CC251" t="str">
            <v>PROVINCETOWN</v>
          </cell>
          <cell r="CD251">
            <v>193767</v>
          </cell>
          <cell r="CE251">
            <v>249888</v>
          </cell>
          <cell r="CF251">
            <v>0</v>
          </cell>
          <cell r="CG251">
            <v>25257</v>
          </cell>
          <cell r="CH251">
            <v>0</v>
          </cell>
          <cell r="CI251">
            <v>0</v>
          </cell>
          <cell r="CJ251">
            <v>25257</v>
          </cell>
          <cell r="CK251">
            <v>0</v>
          </cell>
          <cell r="DA251">
            <v>242</v>
          </cell>
          <cell r="DB251" t="str">
            <v>PROVINCETOWN</v>
          </cell>
          <cell r="DG251">
            <v>0</v>
          </cell>
          <cell r="DK251">
            <v>0</v>
          </cell>
          <cell r="DL251">
            <v>0</v>
          </cell>
          <cell r="DN251">
            <v>0</v>
          </cell>
          <cell r="DP251">
            <v>0</v>
          </cell>
          <cell r="DQ251">
            <v>0</v>
          </cell>
          <cell r="DR251">
            <v>0</v>
          </cell>
          <cell r="DT251">
            <v>0</v>
          </cell>
          <cell r="EC251">
            <v>-242</v>
          </cell>
        </row>
        <row r="252">
          <cell r="A252">
            <v>243</v>
          </cell>
          <cell r="B252">
            <v>243</v>
          </cell>
          <cell r="C252" t="str">
            <v>QUINCY</v>
          </cell>
          <cell r="D252">
            <v>63</v>
          </cell>
          <cell r="E252">
            <v>1003243</v>
          </cell>
          <cell r="F252">
            <v>0</v>
          </cell>
          <cell r="G252">
            <v>59094</v>
          </cell>
          <cell r="H252">
            <v>1062337</v>
          </cell>
          <cell r="J252">
            <v>59094</v>
          </cell>
          <cell r="K252">
            <v>0</v>
          </cell>
          <cell r="L252">
            <v>59094</v>
          </cell>
          <cell r="N252">
            <v>1003243</v>
          </cell>
          <cell r="P252">
            <v>59094</v>
          </cell>
          <cell r="Q252">
            <v>0</v>
          </cell>
          <cell r="R252">
            <v>0</v>
          </cell>
          <cell r="S252">
            <v>0</v>
          </cell>
          <cell r="T252">
            <v>0</v>
          </cell>
          <cell r="U252">
            <v>59094</v>
          </cell>
          <cell r="W252">
            <v>203551.6</v>
          </cell>
          <cell r="AA252">
            <v>243</v>
          </cell>
          <cell r="AB252">
            <v>63</v>
          </cell>
          <cell r="AC252">
            <v>0</v>
          </cell>
          <cell r="AD252">
            <v>0</v>
          </cell>
          <cell r="AE252">
            <v>0</v>
          </cell>
          <cell r="AF252">
            <v>0</v>
          </cell>
          <cell r="AG252">
            <v>1003243</v>
          </cell>
          <cell r="AH252">
            <v>0</v>
          </cell>
          <cell r="AI252">
            <v>0</v>
          </cell>
          <cell r="AJ252">
            <v>1003243</v>
          </cell>
          <cell r="AK252">
            <v>0</v>
          </cell>
          <cell r="AL252">
            <v>59094</v>
          </cell>
          <cell r="AM252">
            <v>1062337</v>
          </cell>
          <cell r="AN252">
            <v>0</v>
          </cell>
          <cell r="AO252">
            <v>0</v>
          </cell>
          <cell r="AP252">
            <v>0</v>
          </cell>
          <cell r="AQ252">
            <v>0</v>
          </cell>
          <cell r="AR252">
            <v>1062337</v>
          </cell>
          <cell r="AS252">
            <v>1029312.4</v>
          </cell>
          <cell r="AT252">
            <v>243</v>
          </cell>
          <cell r="AU252">
            <v>0</v>
          </cell>
          <cell r="AV252">
            <v>0</v>
          </cell>
          <cell r="AW252">
            <v>0</v>
          </cell>
          <cell r="AX252">
            <v>0</v>
          </cell>
          <cell r="AY252">
            <v>0</v>
          </cell>
          <cell r="AZ252">
            <v>493357</v>
          </cell>
          <cell r="BI252">
            <v>0</v>
          </cell>
          <cell r="CA252">
            <v>243</v>
          </cell>
          <cell r="CB252">
            <v>243</v>
          </cell>
          <cell r="CC252" t="str">
            <v>QUINCY</v>
          </cell>
          <cell r="CD252">
            <v>1003243</v>
          </cell>
          <cell r="CE252">
            <v>1010191</v>
          </cell>
          <cell r="CF252">
            <v>0</v>
          </cell>
          <cell r="CG252">
            <v>141099.6</v>
          </cell>
          <cell r="CH252">
            <v>3358</v>
          </cell>
          <cell r="CI252">
            <v>0</v>
          </cell>
          <cell r="CJ252">
            <v>144457.60000000001</v>
          </cell>
          <cell r="CK252">
            <v>0</v>
          </cell>
          <cell r="DA252">
            <v>243</v>
          </cell>
          <cell r="DB252" t="str">
            <v>QUINCY</v>
          </cell>
          <cell r="DG252">
            <v>0</v>
          </cell>
          <cell r="DK252">
            <v>0</v>
          </cell>
          <cell r="DL252">
            <v>0</v>
          </cell>
          <cell r="DN252">
            <v>0</v>
          </cell>
          <cell r="DP252">
            <v>0</v>
          </cell>
          <cell r="DQ252">
            <v>52146</v>
          </cell>
          <cell r="DR252">
            <v>-52146</v>
          </cell>
          <cell r="DT252">
            <v>0</v>
          </cell>
          <cell r="EC252">
            <v>-243</v>
          </cell>
        </row>
        <row r="253">
          <cell r="A253">
            <v>244</v>
          </cell>
          <cell r="B253">
            <v>244</v>
          </cell>
          <cell r="C253" t="str">
            <v>RANDOLPH</v>
          </cell>
          <cell r="D253">
            <v>444</v>
          </cell>
          <cell r="E253">
            <v>5390614.7999999998</v>
          </cell>
          <cell r="F253">
            <v>0</v>
          </cell>
          <cell r="G253">
            <v>276965</v>
          </cell>
          <cell r="H253">
            <v>5667579.7999999998</v>
          </cell>
          <cell r="J253">
            <v>276965</v>
          </cell>
          <cell r="K253">
            <v>241480.33543364619</v>
          </cell>
          <cell r="L253">
            <v>518445.33543364622</v>
          </cell>
          <cell r="N253">
            <v>5149134.4645663537</v>
          </cell>
          <cell r="P253">
            <v>416472</v>
          </cell>
          <cell r="Q253">
            <v>148.73115252431728</v>
          </cell>
          <cell r="R253">
            <v>2777604.2</v>
          </cell>
          <cell r="S253">
            <v>139507</v>
          </cell>
          <cell r="T253">
            <v>241480.33543364619</v>
          </cell>
          <cell r="U253">
            <v>3296049.5354336463</v>
          </cell>
          <cell r="W253">
            <v>3320731.4</v>
          </cell>
          <cell r="AA253">
            <v>244</v>
          </cell>
          <cell r="AB253">
            <v>444</v>
          </cell>
          <cell r="AC253">
            <v>0</v>
          </cell>
          <cell r="AD253">
            <v>0</v>
          </cell>
          <cell r="AE253">
            <v>172</v>
          </cell>
          <cell r="AF253">
            <v>148.73115252431728</v>
          </cell>
          <cell r="AG253">
            <v>8028712</v>
          </cell>
          <cell r="AH253">
            <v>2638097.2000000002</v>
          </cell>
          <cell r="AI253">
            <v>0</v>
          </cell>
          <cell r="AJ253">
            <v>5390614.7999999998</v>
          </cell>
          <cell r="AK253">
            <v>0</v>
          </cell>
          <cell r="AL253">
            <v>276965</v>
          </cell>
          <cell r="AM253">
            <v>5667579.7999999998</v>
          </cell>
          <cell r="AN253">
            <v>2638097.2000000002</v>
          </cell>
          <cell r="AO253">
            <v>0</v>
          </cell>
          <cell r="AP253">
            <v>139507</v>
          </cell>
          <cell r="AQ253">
            <v>2777604.2</v>
          </cell>
          <cell r="AR253">
            <v>8445184</v>
          </cell>
          <cell r="AS253">
            <v>8627652.9599999972</v>
          </cell>
          <cell r="AT253">
            <v>244</v>
          </cell>
          <cell r="AU253">
            <v>148.73115252431728</v>
          </cell>
          <cell r="AV253">
            <v>2638097.2000000002</v>
          </cell>
          <cell r="AW253">
            <v>0</v>
          </cell>
          <cell r="AX253">
            <v>139507</v>
          </cell>
          <cell r="AY253">
            <v>2777604.2</v>
          </cell>
          <cell r="AZ253">
            <v>493357</v>
          </cell>
          <cell r="BI253">
            <v>1</v>
          </cell>
          <cell r="CA253">
            <v>244</v>
          </cell>
          <cell r="CB253">
            <v>244</v>
          </cell>
          <cell r="CC253" t="str">
            <v>RANDOLPH</v>
          </cell>
          <cell r="CD253">
            <v>5390614.7999999998</v>
          </cell>
          <cell r="CE253">
            <v>5136509</v>
          </cell>
          <cell r="CF253">
            <v>254105.79999999981</v>
          </cell>
          <cell r="CG253">
            <v>12056.4</v>
          </cell>
          <cell r="CH253">
            <v>0</v>
          </cell>
          <cell r="CI253">
            <v>0</v>
          </cell>
          <cell r="CJ253">
            <v>266162.19999999984</v>
          </cell>
          <cell r="CK253">
            <v>241480.33543364619</v>
          </cell>
          <cell r="DA253">
            <v>244</v>
          </cell>
          <cell r="DB253" t="str">
            <v>RANDOLPH</v>
          </cell>
          <cell r="DG253">
            <v>0</v>
          </cell>
          <cell r="DK253">
            <v>0</v>
          </cell>
          <cell r="DL253">
            <v>0</v>
          </cell>
          <cell r="DN253">
            <v>0</v>
          </cell>
          <cell r="DP253">
            <v>254105.79999999981</v>
          </cell>
          <cell r="DQ253">
            <v>531070.79999999981</v>
          </cell>
          <cell r="DR253">
            <v>-276965</v>
          </cell>
          <cell r="DT253">
            <v>0</v>
          </cell>
          <cell r="EC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T254">
            <v>245</v>
          </cell>
          <cell r="AU254">
            <v>0</v>
          </cell>
          <cell r="AV254">
            <v>0</v>
          </cell>
          <cell r="AW254">
            <v>0</v>
          </cell>
          <cell r="AX254">
            <v>0</v>
          </cell>
          <cell r="AY254">
            <v>0</v>
          </cell>
          <cell r="AZ254">
            <v>493357</v>
          </cell>
          <cell r="BI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cell r="EC254">
            <v>-245</v>
          </cell>
        </row>
        <row r="255">
          <cell r="A255">
            <v>246</v>
          </cell>
          <cell r="B255">
            <v>246</v>
          </cell>
          <cell r="C255" t="str">
            <v>READING</v>
          </cell>
          <cell r="D255">
            <v>2</v>
          </cell>
          <cell r="E255">
            <v>28998</v>
          </cell>
          <cell r="F255">
            <v>0</v>
          </cell>
          <cell r="G255">
            <v>1876</v>
          </cell>
          <cell r="H255">
            <v>30874</v>
          </cell>
          <cell r="J255">
            <v>1876</v>
          </cell>
          <cell r="K255">
            <v>0</v>
          </cell>
          <cell r="L255">
            <v>1876</v>
          </cell>
          <cell r="N255">
            <v>28998</v>
          </cell>
          <cell r="P255">
            <v>1876</v>
          </cell>
          <cell r="Q255">
            <v>0</v>
          </cell>
          <cell r="R255">
            <v>0</v>
          </cell>
          <cell r="S255">
            <v>0</v>
          </cell>
          <cell r="T255">
            <v>0</v>
          </cell>
          <cell r="U255">
            <v>1876</v>
          </cell>
          <cell r="W255">
            <v>14711.8</v>
          </cell>
          <cell r="AA255">
            <v>246</v>
          </cell>
          <cell r="AB255">
            <v>2</v>
          </cell>
          <cell r="AC255">
            <v>0</v>
          </cell>
          <cell r="AD255">
            <v>0</v>
          </cell>
          <cell r="AE255">
            <v>0</v>
          </cell>
          <cell r="AF255">
            <v>0</v>
          </cell>
          <cell r="AG255">
            <v>28998</v>
          </cell>
          <cell r="AH255">
            <v>0</v>
          </cell>
          <cell r="AI255">
            <v>0</v>
          </cell>
          <cell r="AJ255">
            <v>28998</v>
          </cell>
          <cell r="AK255">
            <v>0</v>
          </cell>
          <cell r="AL255">
            <v>1876</v>
          </cell>
          <cell r="AM255">
            <v>30874</v>
          </cell>
          <cell r="AN255">
            <v>0</v>
          </cell>
          <cell r="AO255">
            <v>0</v>
          </cell>
          <cell r="AP255">
            <v>0</v>
          </cell>
          <cell r="AQ255">
            <v>0</v>
          </cell>
          <cell r="AR255">
            <v>30874</v>
          </cell>
          <cell r="AS255">
            <v>30874</v>
          </cell>
          <cell r="AT255">
            <v>246</v>
          </cell>
          <cell r="AU255">
            <v>0</v>
          </cell>
          <cell r="AV255">
            <v>0</v>
          </cell>
          <cell r="AW255">
            <v>0</v>
          </cell>
          <cell r="AX255">
            <v>0</v>
          </cell>
          <cell r="AY255">
            <v>0</v>
          </cell>
          <cell r="AZ255">
            <v>493357</v>
          </cell>
          <cell r="BI255">
            <v>0</v>
          </cell>
          <cell r="CA255">
            <v>246</v>
          </cell>
          <cell r="CB255">
            <v>246</v>
          </cell>
          <cell r="CC255" t="str">
            <v>READING</v>
          </cell>
          <cell r="CD255">
            <v>28998</v>
          </cell>
          <cell r="CE255">
            <v>40911</v>
          </cell>
          <cell r="CF255">
            <v>0</v>
          </cell>
          <cell r="CG255">
            <v>12835.8</v>
          </cell>
          <cell r="CH255">
            <v>0</v>
          </cell>
          <cell r="CI255">
            <v>0</v>
          </cell>
          <cell r="CJ255">
            <v>12835.8</v>
          </cell>
          <cell r="CK255">
            <v>0</v>
          </cell>
          <cell r="DA255">
            <v>246</v>
          </cell>
          <cell r="DB255" t="str">
            <v>READING</v>
          </cell>
          <cell r="DG255">
            <v>0</v>
          </cell>
          <cell r="DK255">
            <v>0</v>
          </cell>
          <cell r="DL255">
            <v>0</v>
          </cell>
          <cell r="DN255">
            <v>0</v>
          </cell>
          <cell r="DP255">
            <v>0</v>
          </cell>
          <cell r="DQ255">
            <v>0</v>
          </cell>
          <cell r="DR255">
            <v>0</v>
          </cell>
          <cell r="DT255">
            <v>0</v>
          </cell>
          <cell r="EC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T256">
            <v>247</v>
          </cell>
          <cell r="AU256">
            <v>0</v>
          </cell>
          <cell r="AV256">
            <v>0</v>
          </cell>
          <cell r="AW256">
            <v>0</v>
          </cell>
          <cell r="AX256">
            <v>0</v>
          </cell>
          <cell r="AY256">
            <v>0</v>
          </cell>
          <cell r="AZ256">
            <v>493357</v>
          </cell>
          <cell r="BI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cell r="EC256">
            <v>-247</v>
          </cell>
        </row>
        <row r="257">
          <cell r="A257">
            <v>248</v>
          </cell>
          <cell r="B257">
            <v>248</v>
          </cell>
          <cell r="C257" t="str">
            <v>REVERE</v>
          </cell>
          <cell r="D257">
            <v>515</v>
          </cell>
          <cell r="E257">
            <v>8089272</v>
          </cell>
          <cell r="F257">
            <v>0</v>
          </cell>
          <cell r="G257">
            <v>483070</v>
          </cell>
          <cell r="H257">
            <v>8572342</v>
          </cell>
          <cell r="J257">
            <v>483070</v>
          </cell>
          <cell r="K257">
            <v>1303707.4349501955</v>
          </cell>
          <cell r="L257">
            <v>1786777.4349501955</v>
          </cell>
          <cell r="N257">
            <v>6785564.5650498047</v>
          </cell>
          <cell r="P257">
            <v>483070</v>
          </cell>
          <cell r="Q257">
            <v>0</v>
          </cell>
          <cell r="R257">
            <v>0</v>
          </cell>
          <cell r="S257">
            <v>0</v>
          </cell>
          <cell r="T257">
            <v>1303707.4349501955</v>
          </cell>
          <cell r="U257">
            <v>1786777.4349501955</v>
          </cell>
          <cell r="W257">
            <v>2501945.2000000002</v>
          </cell>
          <cell r="AA257">
            <v>248</v>
          </cell>
          <cell r="AB257">
            <v>515</v>
          </cell>
          <cell r="AC257">
            <v>0</v>
          </cell>
          <cell r="AD257">
            <v>0</v>
          </cell>
          <cell r="AE257">
            <v>100</v>
          </cell>
          <cell r="AF257">
            <v>0</v>
          </cell>
          <cell r="AG257">
            <v>8089272</v>
          </cell>
          <cell r="AH257">
            <v>0</v>
          </cell>
          <cell r="AI257">
            <v>0</v>
          </cell>
          <cell r="AJ257">
            <v>8089272</v>
          </cell>
          <cell r="AK257">
            <v>0</v>
          </cell>
          <cell r="AL257">
            <v>483070</v>
          </cell>
          <cell r="AM257">
            <v>8572342</v>
          </cell>
          <cell r="AN257">
            <v>0</v>
          </cell>
          <cell r="AO257">
            <v>0</v>
          </cell>
          <cell r="AP257">
            <v>0</v>
          </cell>
          <cell r="AQ257">
            <v>0</v>
          </cell>
          <cell r="AR257">
            <v>8572342</v>
          </cell>
          <cell r="AS257">
            <v>8474431.0319990087</v>
          </cell>
          <cell r="AT257">
            <v>248</v>
          </cell>
          <cell r="AU257">
            <v>0</v>
          </cell>
          <cell r="AV257">
            <v>0</v>
          </cell>
          <cell r="AW257">
            <v>0</v>
          </cell>
          <cell r="AX257">
            <v>0</v>
          </cell>
          <cell r="AY257">
            <v>0</v>
          </cell>
          <cell r="AZ257">
            <v>493357</v>
          </cell>
          <cell r="BI257">
            <v>0</v>
          </cell>
          <cell r="CA257">
            <v>248</v>
          </cell>
          <cell r="CB257">
            <v>248</v>
          </cell>
          <cell r="CC257" t="str">
            <v>REVERE</v>
          </cell>
          <cell r="CD257">
            <v>8089272</v>
          </cell>
          <cell r="CE257">
            <v>6785436</v>
          </cell>
          <cell r="CF257">
            <v>1303836</v>
          </cell>
          <cell r="CG257">
            <v>496634.39999999997</v>
          </cell>
          <cell r="CH257">
            <v>218404.80000000002</v>
          </cell>
          <cell r="CI257">
            <v>0</v>
          </cell>
          <cell r="CJ257">
            <v>2018875.2</v>
          </cell>
          <cell r="CK257">
            <v>1303707.4349501955</v>
          </cell>
          <cell r="DA257">
            <v>248</v>
          </cell>
          <cell r="DB257" t="str">
            <v>REVERE</v>
          </cell>
          <cell r="DG257">
            <v>0</v>
          </cell>
          <cell r="DK257">
            <v>0</v>
          </cell>
          <cell r="DL257">
            <v>0</v>
          </cell>
          <cell r="DN257">
            <v>0</v>
          </cell>
          <cell r="DP257">
            <v>1303836</v>
          </cell>
          <cell r="DQ257">
            <v>1786906</v>
          </cell>
          <cell r="DR257">
            <v>-483070</v>
          </cell>
          <cell r="DT257">
            <v>0</v>
          </cell>
          <cell r="EC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T258">
            <v>249</v>
          </cell>
          <cell r="AU258">
            <v>0</v>
          </cell>
          <cell r="AV258">
            <v>0</v>
          </cell>
          <cell r="AW258">
            <v>0</v>
          </cell>
          <cell r="AX258">
            <v>0</v>
          </cell>
          <cell r="AY258">
            <v>0</v>
          </cell>
          <cell r="AZ258">
            <v>493357</v>
          </cell>
          <cell r="BI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cell r="EC258">
            <v>-249</v>
          </cell>
        </row>
        <row r="259">
          <cell r="A259">
            <v>250</v>
          </cell>
          <cell r="B259">
            <v>250</v>
          </cell>
          <cell r="C259" t="str">
            <v>ROCHESTER</v>
          </cell>
          <cell r="D259">
            <v>1</v>
          </cell>
          <cell r="E259">
            <v>13811</v>
          </cell>
          <cell r="F259">
            <v>0</v>
          </cell>
          <cell r="G259">
            <v>938</v>
          </cell>
          <cell r="H259">
            <v>14749</v>
          </cell>
          <cell r="J259">
            <v>938</v>
          </cell>
          <cell r="K259">
            <v>13809.638163156371</v>
          </cell>
          <cell r="L259">
            <v>14747.638163156371</v>
          </cell>
          <cell r="N259">
            <v>1.3618368436291348</v>
          </cell>
          <cell r="P259">
            <v>938</v>
          </cell>
          <cell r="Q259">
            <v>0</v>
          </cell>
          <cell r="R259">
            <v>0</v>
          </cell>
          <cell r="S259">
            <v>0</v>
          </cell>
          <cell r="T259">
            <v>13809.638163156371</v>
          </cell>
          <cell r="U259">
            <v>14747.638163156371</v>
          </cell>
          <cell r="W259">
            <v>14749</v>
          </cell>
          <cell r="AA259">
            <v>250</v>
          </cell>
          <cell r="AB259">
            <v>1</v>
          </cell>
          <cell r="AC259">
            <v>0</v>
          </cell>
          <cell r="AD259">
            <v>0</v>
          </cell>
          <cell r="AE259">
            <v>0</v>
          </cell>
          <cell r="AF259">
            <v>0</v>
          </cell>
          <cell r="AG259">
            <v>13811</v>
          </cell>
          <cell r="AH259">
            <v>0</v>
          </cell>
          <cell r="AI259">
            <v>0</v>
          </cell>
          <cell r="AJ259">
            <v>13811</v>
          </cell>
          <cell r="AK259">
            <v>0</v>
          </cell>
          <cell r="AL259">
            <v>938</v>
          </cell>
          <cell r="AM259">
            <v>14749</v>
          </cell>
          <cell r="AN259">
            <v>0</v>
          </cell>
          <cell r="AO259">
            <v>0</v>
          </cell>
          <cell r="AP259">
            <v>0</v>
          </cell>
          <cell r="AQ259">
            <v>0</v>
          </cell>
          <cell r="AR259">
            <v>14749</v>
          </cell>
          <cell r="AS259">
            <v>14652.455094486844</v>
          </cell>
          <cell r="AT259">
            <v>250</v>
          </cell>
          <cell r="AU259">
            <v>0</v>
          </cell>
          <cell r="AV259">
            <v>0</v>
          </cell>
          <cell r="AW259">
            <v>0</v>
          </cell>
          <cell r="AX259">
            <v>0</v>
          </cell>
          <cell r="AY259">
            <v>0</v>
          </cell>
          <cell r="AZ259">
            <v>493357</v>
          </cell>
          <cell r="BI259">
            <v>0</v>
          </cell>
          <cell r="CA259">
            <v>250</v>
          </cell>
          <cell r="CB259">
            <v>250</v>
          </cell>
          <cell r="CC259" t="str">
            <v>ROCHESTER</v>
          </cell>
          <cell r="CD259">
            <v>13811</v>
          </cell>
          <cell r="CE259">
            <v>0</v>
          </cell>
          <cell r="CF259">
            <v>13811</v>
          </cell>
          <cell r="CG259">
            <v>0</v>
          </cell>
          <cell r="CH259">
            <v>0</v>
          </cell>
          <cell r="CI259">
            <v>0</v>
          </cell>
          <cell r="CJ259">
            <v>13811</v>
          </cell>
          <cell r="CK259">
            <v>13809.638163156371</v>
          </cell>
          <cell r="DA259">
            <v>250</v>
          </cell>
          <cell r="DB259" t="str">
            <v>ROCHESTER</v>
          </cell>
          <cell r="DG259">
            <v>0</v>
          </cell>
          <cell r="DK259">
            <v>0</v>
          </cell>
          <cell r="DL259">
            <v>0</v>
          </cell>
          <cell r="DN259">
            <v>0</v>
          </cell>
          <cell r="DP259">
            <v>13811</v>
          </cell>
          <cell r="DQ259">
            <v>14749</v>
          </cell>
          <cell r="DR259">
            <v>-938</v>
          </cell>
          <cell r="DT259">
            <v>0</v>
          </cell>
          <cell r="EC259">
            <v>-250</v>
          </cell>
        </row>
        <row r="260">
          <cell r="A260">
            <v>251</v>
          </cell>
          <cell r="B260">
            <v>251</v>
          </cell>
          <cell r="C260" t="str">
            <v>ROCKLAND</v>
          </cell>
          <cell r="D260">
            <v>107</v>
          </cell>
          <cell r="E260">
            <v>1564447</v>
          </cell>
          <cell r="F260">
            <v>0</v>
          </cell>
          <cell r="G260">
            <v>100366</v>
          </cell>
          <cell r="H260">
            <v>1664813</v>
          </cell>
          <cell r="J260">
            <v>100366</v>
          </cell>
          <cell r="K260">
            <v>208919.39742306076</v>
          </cell>
          <cell r="L260">
            <v>309285.39742306073</v>
          </cell>
          <cell r="N260">
            <v>1355527.6025769394</v>
          </cell>
          <cell r="P260">
            <v>100366</v>
          </cell>
          <cell r="Q260">
            <v>0</v>
          </cell>
          <cell r="R260">
            <v>0</v>
          </cell>
          <cell r="S260">
            <v>0</v>
          </cell>
          <cell r="T260">
            <v>208919.39742306076</v>
          </cell>
          <cell r="U260">
            <v>309285.39742306073</v>
          </cell>
          <cell r="W260">
            <v>332517.2</v>
          </cell>
          <cell r="AA260">
            <v>251</v>
          </cell>
          <cell r="AB260">
            <v>107</v>
          </cell>
          <cell r="AC260">
            <v>0</v>
          </cell>
          <cell r="AD260">
            <v>0</v>
          </cell>
          <cell r="AE260">
            <v>0</v>
          </cell>
          <cell r="AF260">
            <v>0</v>
          </cell>
          <cell r="AG260">
            <v>1564447</v>
          </cell>
          <cell r="AH260">
            <v>0</v>
          </cell>
          <cell r="AI260">
            <v>0</v>
          </cell>
          <cell r="AJ260">
            <v>1564447</v>
          </cell>
          <cell r="AK260">
            <v>0</v>
          </cell>
          <cell r="AL260">
            <v>100366</v>
          </cell>
          <cell r="AM260">
            <v>1664813</v>
          </cell>
          <cell r="AN260">
            <v>0</v>
          </cell>
          <cell r="AO260">
            <v>0</v>
          </cell>
          <cell r="AP260">
            <v>0</v>
          </cell>
          <cell r="AQ260">
            <v>0</v>
          </cell>
          <cell r="AR260">
            <v>1664813</v>
          </cell>
          <cell r="AS260">
            <v>1648828.27</v>
          </cell>
          <cell r="AT260">
            <v>251</v>
          </cell>
          <cell r="AU260">
            <v>0</v>
          </cell>
          <cell r="AV260">
            <v>0</v>
          </cell>
          <cell r="AW260">
            <v>0</v>
          </cell>
          <cell r="AX260">
            <v>0</v>
          </cell>
          <cell r="AY260">
            <v>0</v>
          </cell>
          <cell r="AZ260">
            <v>493357</v>
          </cell>
          <cell r="BI260">
            <v>0</v>
          </cell>
          <cell r="CA260">
            <v>251</v>
          </cell>
          <cell r="CB260">
            <v>251</v>
          </cell>
          <cell r="CC260" t="str">
            <v>ROCKLAND</v>
          </cell>
          <cell r="CD260">
            <v>1564447</v>
          </cell>
          <cell r="CE260">
            <v>1355507</v>
          </cell>
          <cell r="CF260">
            <v>208940</v>
          </cell>
          <cell r="CG260">
            <v>0</v>
          </cell>
          <cell r="CH260">
            <v>23211.200000000001</v>
          </cell>
          <cell r="CI260">
            <v>0</v>
          </cell>
          <cell r="CJ260">
            <v>232151.2</v>
          </cell>
          <cell r="CK260">
            <v>208919.39742306076</v>
          </cell>
          <cell r="DA260">
            <v>251</v>
          </cell>
          <cell r="DB260" t="str">
            <v>ROCKLAND</v>
          </cell>
          <cell r="DG260">
            <v>0</v>
          </cell>
          <cell r="DK260">
            <v>0</v>
          </cell>
          <cell r="DL260">
            <v>0</v>
          </cell>
          <cell r="DN260">
            <v>0</v>
          </cell>
          <cell r="DP260">
            <v>208940</v>
          </cell>
          <cell r="DQ260">
            <v>309306</v>
          </cell>
          <cell r="DR260">
            <v>-100366</v>
          </cell>
          <cell r="DT260">
            <v>0</v>
          </cell>
          <cell r="EC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T261">
            <v>252</v>
          </cell>
          <cell r="AU261">
            <v>0</v>
          </cell>
          <cell r="AV261">
            <v>0</v>
          </cell>
          <cell r="AW261">
            <v>0</v>
          </cell>
          <cell r="AX261">
            <v>0</v>
          </cell>
          <cell r="AY261">
            <v>0</v>
          </cell>
          <cell r="AZ261">
            <v>493357</v>
          </cell>
          <cell r="BI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cell r="EC261">
            <v>-252</v>
          </cell>
        </row>
        <row r="262">
          <cell r="A262">
            <v>253</v>
          </cell>
          <cell r="B262">
            <v>253</v>
          </cell>
          <cell r="C262" t="str">
            <v>ROWE</v>
          </cell>
          <cell r="D262">
            <v>2</v>
          </cell>
          <cell r="E262">
            <v>63380</v>
          </cell>
          <cell r="F262">
            <v>0</v>
          </cell>
          <cell r="G262">
            <v>1876</v>
          </cell>
          <cell r="H262">
            <v>65256</v>
          </cell>
          <cell r="J262">
            <v>1876</v>
          </cell>
          <cell r="K262">
            <v>37617.290372609212</v>
          </cell>
          <cell r="L262">
            <v>39493.290372609212</v>
          </cell>
          <cell r="N262">
            <v>25762.709627390788</v>
          </cell>
          <cell r="P262">
            <v>1876</v>
          </cell>
          <cell r="Q262">
            <v>0</v>
          </cell>
          <cell r="R262">
            <v>0</v>
          </cell>
          <cell r="S262">
            <v>0</v>
          </cell>
          <cell r="T262">
            <v>37617.290372609212</v>
          </cell>
          <cell r="U262">
            <v>39493.290372609212</v>
          </cell>
          <cell r="W262">
            <v>39497</v>
          </cell>
          <cell r="AA262">
            <v>253</v>
          </cell>
          <cell r="AB262">
            <v>2</v>
          </cell>
          <cell r="AC262">
            <v>0</v>
          </cell>
          <cell r="AD262">
            <v>0</v>
          </cell>
          <cell r="AE262">
            <v>0</v>
          </cell>
          <cell r="AF262">
            <v>0</v>
          </cell>
          <cell r="AG262">
            <v>63380</v>
          </cell>
          <cell r="AH262">
            <v>0</v>
          </cell>
          <cell r="AI262">
            <v>0</v>
          </cell>
          <cell r="AJ262">
            <v>63380</v>
          </cell>
          <cell r="AK262">
            <v>0</v>
          </cell>
          <cell r="AL262">
            <v>1876</v>
          </cell>
          <cell r="AM262">
            <v>65256</v>
          </cell>
          <cell r="AN262">
            <v>0</v>
          </cell>
          <cell r="AO262">
            <v>0</v>
          </cell>
          <cell r="AP262">
            <v>0</v>
          </cell>
          <cell r="AQ262">
            <v>0</v>
          </cell>
          <cell r="AR262">
            <v>65256</v>
          </cell>
          <cell r="AS262">
            <v>65478</v>
          </cell>
          <cell r="AT262">
            <v>253</v>
          </cell>
          <cell r="AU262">
            <v>0</v>
          </cell>
          <cell r="AV262">
            <v>0</v>
          </cell>
          <cell r="AW262">
            <v>0</v>
          </cell>
          <cell r="AX262">
            <v>0</v>
          </cell>
          <cell r="AY262">
            <v>0</v>
          </cell>
          <cell r="AZ262">
            <v>493357</v>
          </cell>
          <cell r="BI262">
            <v>0</v>
          </cell>
          <cell r="CA262">
            <v>253</v>
          </cell>
          <cell r="CB262">
            <v>253</v>
          </cell>
          <cell r="CC262" t="str">
            <v>ROWE</v>
          </cell>
          <cell r="CD262">
            <v>63380</v>
          </cell>
          <cell r="CE262">
            <v>25759</v>
          </cell>
          <cell r="CF262">
            <v>37621</v>
          </cell>
          <cell r="CG262">
            <v>0</v>
          </cell>
          <cell r="CH262">
            <v>0</v>
          </cell>
          <cell r="CI262">
            <v>0</v>
          </cell>
          <cell r="CJ262">
            <v>37621</v>
          </cell>
          <cell r="CK262">
            <v>37617.290372609212</v>
          </cell>
          <cell r="DA262">
            <v>253</v>
          </cell>
          <cell r="DB262" t="str">
            <v>ROWE</v>
          </cell>
          <cell r="DG262">
            <v>0</v>
          </cell>
          <cell r="DK262">
            <v>0</v>
          </cell>
          <cell r="DL262">
            <v>0</v>
          </cell>
          <cell r="DN262">
            <v>0</v>
          </cell>
          <cell r="DP262">
            <v>37621</v>
          </cell>
          <cell r="DQ262">
            <v>39497</v>
          </cell>
          <cell r="DR262">
            <v>-1876</v>
          </cell>
          <cell r="DT262">
            <v>0</v>
          </cell>
          <cell r="EC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T263">
            <v>254</v>
          </cell>
          <cell r="AU263">
            <v>0</v>
          </cell>
          <cell r="AV263">
            <v>0</v>
          </cell>
          <cell r="AW263">
            <v>0</v>
          </cell>
          <cell r="AX263">
            <v>0</v>
          </cell>
          <cell r="AY263">
            <v>0</v>
          </cell>
          <cell r="AZ263">
            <v>493357</v>
          </cell>
          <cell r="BI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cell r="EC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T264">
            <v>255</v>
          </cell>
          <cell r="AU264">
            <v>0</v>
          </cell>
          <cell r="AV264">
            <v>0</v>
          </cell>
          <cell r="AW264">
            <v>0</v>
          </cell>
          <cell r="AX264">
            <v>0</v>
          </cell>
          <cell r="AY264">
            <v>0</v>
          </cell>
          <cell r="AZ264">
            <v>493357</v>
          </cell>
          <cell r="BI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cell r="EC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T265">
            <v>256</v>
          </cell>
          <cell r="AU265">
            <v>0</v>
          </cell>
          <cell r="AV265">
            <v>0</v>
          </cell>
          <cell r="AW265">
            <v>0</v>
          </cell>
          <cell r="AX265">
            <v>0</v>
          </cell>
          <cell r="AY265">
            <v>0</v>
          </cell>
          <cell r="AZ265">
            <v>493357</v>
          </cell>
          <cell r="BI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cell r="EC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T266">
            <v>257</v>
          </cell>
          <cell r="AU266">
            <v>0</v>
          </cell>
          <cell r="AV266">
            <v>0</v>
          </cell>
          <cell r="AW266">
            <v>0</v>
          </cell>
          <cell r="AX266">
            <v>0</v>
          </cell>
          <cell r="AY266">
            <v>0</v>
          </cell>
          <cell r="AZ266">
            <v>493357</v>
          </cell>
          <cell r="BI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cell r="EC266">
            <v>-257</v>
          </cell>
        </row>
        <row r="267">
          <cell r="A267">
            <v>258</v>
          </cell>
          <cell r="B267">
            <v>258</v>
          </cell>
          <cell r="C267" t="str">
            <v>SALEM</v>
          </cell>
          <cell r="D267">
            <v>469</v>
          </cell>
          <cell r="E267">
            <v>7203921.4623122206</v>
          </cell>
          <cell r="F267">
            <v>0</v>
          </cell>
          <cell r="G267">
            <v>418964</v>
          </cell>
          <cell r="H267">
            <v>7622885.4623122206</v>
          </cell>
          <cell r="J267">
            <v>418964</v>
          </cell>
          <cell r="K267">
            <v>421978.73692251532</v>
          </cell>
          <cell r="L267">
            <v>840942.73692251532</v>
          </cell>
          <cell r="N267">
            <v>6781942.725389705</v>
          </cell>
          <cell r="P267">
            <v>439922</v>
          </cell>
          <cell r="Q267">
            <v>22.346375758707598</v>
          </cell>
          <cell r="R267">
            <v>380567.5376877794</v>
          </cell>
          <cell r="S267">
            <v>20958</v>
          </cell>
          <cell r="T267">
            <v>421978.73692251532</v>
          </cell>
          <cell r="U267">
            <v>1221510.2746102947</v>
          </cell>
          <cell r="W267">
            <v>1264641</v>
          </cell>
          <cell r="AA267">
            <v>258</v>
          </cell>
          <cell r="AB267">
            <v>469</v>
          </cell>
          <cell r="AC267">
            <v>0</v>
          </cell>
          <cell r="AD267">
            <v>0</v>
          </cell>
          <cell r="AE267">
            <v>161</v>
          </cell>
          <cell r="AF267">
            <v>22.346375758707598</v>
          </cell>
          <cell r="AG267">
            <v>7563531</v>
          </cell>
          <cell r="AH267">
            <v>359609.5376877794</v>
          </cell>
          <cell r="AI267">
            <v>0</v>
          </cell>
          <cell r="AJ267">
            <v>7203921.4623122206</v>
          </cell>
          <cell r="AK267">
            <v>0</v>
          </cell>
          <cell r="AL267">
            <v>418964</v>
          </cell>
          <cell r="AM267">
            <v>7622885.4623122206</v>
          </cell>
          <cell r="AN267">
            <v>359609.5376877794</v>
          </cell>
          <cell r="AO267">
            <v>0</v>
          </cell>
          <cell r="AP267">
            <v>20958</v>
          </cell>
          <cell r="AQ267">
            <v>380567.5376877794</v>
          </cell>
          <cell r="AR267">
            <v>8003453</v>
          </cell>
          <cell r="AS267">
            <v>7875148.6699999981</v>
          </cell>
          <cell r="AT267">
            <v>258</v>
          </cell>
          <cell r="AU267">
            <v>22.346375758707598</v>
          </cell>
          <cell r="AV267">
            <v>359609.5376877794</v>
          </cell>
          <cell r="AW267">
            <v>0</v>
          </cell>
          <cell r="AX267">
            <v>20958</v>
          </cell>
          <cell r="AY267">
            <v>380567.5376877794</v>
          </cell>
          <cell r="AZ267">
            <v>493357</v>
          </cell>
          <cell r="BI267">
            <v>1</v>
          </cell>
          <cell r="CA267">
            <v>258</v>
          </cell>
          <cell r="CB267">
            <v>258</v>
          </cell>
          <cell r="CC267" t="str">
            <v>SALEM</v>
          </cell>
          <cell r="CD267">
            <v>7203921.4623122206</v>
          </cell>
          <cell r="CE267">
            <v>7050451</v>
          </cell>
          <cell r="CF267">
            <v>153470.4623122206</v>
          </cell>
          <cell r="CG267">
            <v>234107.4</v>
          </cell>
          <cell r="CH267">
            <v>77531.600000000006</v>
          </cell>
          <cell r="CI267">
            <v>0</v>
          </cell>
          <cell r="CJ267">
            <v>465109.4623122206</v>
          </cell>
          <cell r="CK267">
            <v>421978.73692251532</v>
          </cell>
          <cell r="DA267">
            <v>258</v>
          </cell>
          <cell r="DB267" t="str">
            <v>SALEM</v>
          </cell>
          <cell r="DG267">
            <v>0</v>
          </cell>
          <cell r="DK267">
            <v>0</v>
          </cell>
          <cell r="DL267">
            <v>0</v>
          </cell>
          <cell r="DN267">
            <v>0</v>
          </cell>
          <cell r="DP267">
            <v>153470.4623122206</v>
          </cell>
          <cell r="DQ267">
            <v>572434.4623122206</v>
          </cell>
          <cell r="DR267">
            <v>-418964</v>
          </cell>
          <cell r="DT267">
            <v>0</v>
          </cell>
          <cell r="EC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T268">
            <v>259</v>
          </cell>
          <cell r="AU268">
            <v>0</v>
          </cell>
          <cell r="AV268">
            <v>0</v>
          </cell>
          <cell r="AW268">
            <v>0</v>
          </cell>
          <cell r="AX268">
            <v>0</v>
          </cell>
          <cell r="AY268">
            <v>0</v>
          </cell>
          <cell r="AZ268">
            <v>493357</v>
          </cell>
          <cell r="BI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cell r="EC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T269">
            <v>260</v>
          </cell>
          <cell r="AU269">
            <v>0</v>
          </cell>
          <cell r="AV269">
            <v>0</v>
          </cell>
          <cell r="AW269">
            <v>0</v>
          </cell>
          <cell r="AX269">
            <v>0</v>
          </cell>
          <cell r="AY269">
            <v>0</v>
          </cell>
          <cell r="AZ269">
            <v>493357</v>
          </cell>
          <cell r="BI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cell r="EC269">
            <v>-260</v>
          </cell>
        </row>
        <row r="270">
          <cell r="A270">
            <v>261</v>
          </cell>
          <cell r="B270">
            <v>261</v>
          </cell>
          <cell r="C270" t="str">
            <v>SANDWICH</v>
          </cell>
          <cell r="D270">
            <v>200</v>
          </cell>
          <cell r="E270">
            <v>3722148</v>
          </cell>
          <cell r="F270">
            <v>0</v>
          </cell>
          <cell r="G270">
            <v>187600</v>
          </cell>
          <cell r="H270">
            <v>3909748</v>
          </cell>
          <cell r="J270">
            <v>187600</v>
          </cell>
          <cell r="K270">
            <v>69370.159064897511</v>
          </cell>
          <cell r="L270">
            <v>256970.15906489751</v>
          </cell>
          <cell r="N270">
            <v>3652777.8409351027</v>
          </cell>
          <cell r="P270">
            <v>187600</v>
          </cell>
          <cell r="Q270">
            <v>0</v>
          </cell>
          <cell r="R270">
            <v>0</v>
          </cell>
          <cell r="S270">
            <v>0</v>
          </cell>
          <cell r="T270">
            <v>69370.159064897511</v>
          </cell>
          <cell r="U270">
            <v>256970.15906489751</v>
          </cell>
          <cell r="W270">
            <v>396085.80000000005</v>
          </cell>
          <cell r="AA270">
            <v>261</v>
          </cell>
          <cell r="AB270">
            <v>200</v>
          </cell>
          <cell r="AC270">
            <v>0</v>
          </cell>
          <cell r="AD270">
            <v>0</v>
          </cell>
          <cell r="AE270">
            <v>0</v>
          </cell>
          <cell r="AF270">
            <v>0</v>
          </cell>
          <cell r="AG270">
            <v>3722148</v>
          </cell>
          <cell r="AH270">
            <v>0</v>
          </cell>
          <cell r="AI270">
            <v>0</v>
          </cell>
          <cell r="AJ270">
            <v>3722148</v>
          </cell>
          <cell r="AK270">
            <v>0</v>
          </cell>
          <cell r="AL270">
            <v>187600</v>
          </cell>
          <cell r="AM270">
            <v>3909748</v>
          </cell>
          <cell r="AN270">
            <v>0</v>
          </cell>
          <cell r="AO270">
            <v>0</v>
          </cell>
          <cell r="AP270">
            <v>0</v>
          </cell>
          <cell r="AQ270">
            <v>0</v>
          </cell>
          <cell r="AR270">
            <v>3909748</v>
          </cell>
          <cell r="AS270">
            <v>3908988</v>
          </cell>
          <cell r="AT270">
            <v>261</v>
          </cell>
          <cell r="AU270">
            <v>0</v>
          </cell>
          <cell r="AV270">
            <v>0</v>
          </cell>
          <cell r="AW270">
            <v>0</v>
          </cell>
          <cell r="AX270">
            <v>0</v>
          </cell>
          <cell r="AY270">
            <v>0</v>
          </cell>
          <cell r="AZ270">
            <v>493357</v>
          </cell>
          <cell r="BI270">
            <v>0</v>
          </cell>
          <cell r="CA270">
            <v>261</v>
          </cell>
          <cell r="CB270">
            <v>261</v>
          </cell>
          <cell r="CC270" t="str">
            <v>SANDWICH</v>
          </cell>
          <cell r="CD270">
            <v>3722148</v>
          </cell>
          <cell r="CE270">
            <v>3652771</v>
          </cell>
          <cell r="CF270">
            <v>69377</v>
          </cell>
          <cell r="CG270">
            <v>0</v>
          </cell>
          <cell r="CH270">
            <v>139108.80000000002</v>
          </cell>
          <cell r="CI270">
            <v>0</v>
          </cell>
          <cell r="CJ270">
            <v>208485.80000000002</v>
          </cell>
          <cell r="CK270">
            <v>69370.159064897511</v>
          </cell>
          <cell r="DA270">
            <v>261</v>
          </cell>
          <cell r="DB270" t="str">
            <v>SANDWICH</v>
          </cell>
          <cell r="DG270">
            <v>0</v>
          </cell>
          <cell r="DK270">
            <v>0</v>
          </cell>
          <cell r="DL270">
            <v>0</v>
          </cell>
          <cell r="DN270">
            <v>0</v>
          </cell>
          <cell r="DP270">
            <v>69377</v>
          </cell>
          <cell r="DQ270">
            <v>256977</v>
          </cell>
          <cell r="DR270">
            <v>-187600</v>
          </cell>
          <cell r="DT270">
            <v>0</v>
          </cell>
          <cell r="EC270">
            <v>-261</v>
          </cell>
        </row>
        <row r="271">
          <cell r="A271">
            <v>262</v>
          </cell>
          <cell r="B271">
            <v>262</v>
          </cell>
          <cell r="C271" t="str">
            <v>SAUGUS</v>
          </cell>
          <cell r="D271">
            <v>226</v>
          </cell>
          <cell r="E271">
            <v>3685381</v>
          </cell>
          <cell r="F271">
            <v>0</v>
          </cell>
          <cell r="G271">
            <v>211988</v>
          </cell>
          <cell r="H271">
            <v>3897369</v>
          </cell>
          <cell r="J271">
            <v>211988</v>
          </cell>
          <cell r="K271">
            <v>286850.71222997154</v>
          </cell>
          <cell r="L271">
            <v>498838.71222997154</v>
          </cell>
          <cell r="N271">
            <v>3398530.2877700282</v>
          </cell>
          <cell r="P271">
            <v>211988</v>
          </cell>
          <cell r="Q271">
            <v>0</v>
          </cell>
          <cell r="R271">
            <v>0</v>
          </cell>
          <cell r="S271">
            <v>0</v>
          </cell>
          <cell r="T271">
            <v>286850.71222997154</v>
          </cell>
          <cell r="U271">
            <v>498838.71222997154</v>
          </cell>
          <cell r="W271">
            <v>785661</v>
          </cell>
          <cell r="AA271">
            <v>262</v>
          </cell>
          <cell r="AB271">
            <v>226</v>
          </cell>
          <cell r="AC271">
            <v>0</v>
          </cell>
          <cell r="AD271">
            <v>0</v>
          </cell>
          <cell r="AE271">
            <v>31</v>
          </cell>
          <cell r="AF271">
            <v>0</v>
          </cell>
          <cell r="AG271">
            <v>3685381</v>
          </cell>
          <cell r="AH271">
            <v>0</v>
          </cell>
          <cell r="AI271">
            <v>0</v>
          </cell>
          <cell r="AJ271">
            <v>3685381</v>
          </cell>
          <cell r="AK271">
            <v>0</v>
          </cell>
          <cell r="AL271">
            <v>211988</v>
          </cell>
          <cell r="AM271">
            <v>3897369</v>
          </cell>
          <cell r="AN271">
            <v>0</v>
          </cell>
          <cell r="AO271">
            <v>0</v>
          </cell>
          <cell r="AP271">
            <v>0</v>
          </cell>
          <cell r="AQ271">
            <v>0</v>
          </cell>
          <cell r="AR271">
            <v>3897369</v>
          </cell>
          <cell r="AS271">
            <v>3896089</v>
          </cell>
          <cell r="AT271">
            <v>262</v>
          </cell>
          <cell r="AU271">
            <v>0</v>
          </cell>
          <cell r="AV271">
            <v>0</v>
          </cell>
          <cell r="AW271">
            <v>0</v>
          </cell>
          <cell r="AX271">
            <v>0</v>
          </cell>
          <cell r="AY271">
            <v>0</v>
          </cell>
          <cell r="AZ271">
            <v>493357</v>
          </cell>
          <cell r="BI271">
            <v>0</v>
          </cell>
          <cell r="CA271">
            <v>262</v>
          </cell>
          <cell r="CB271">
            <v>262</v>
          </cell>
          <cell r="CC271" t="str">
            <v>SAUGUS</v>
          </cell>
          <cell r="CD271">
            <v>3685381</v>
          </cell>
          <cell r="CE271">
            <v>3398502</v>
          </cell>
          <cell r="CF271">
            <v>286879</v>
          </cell>
          <cell r="CG271">
            <v>43498.799999999996</v>
          </cell>
          <cell r="CH271">
            <v>243295.2</v>
          </cell>
          <cell r="CI271">
            <v>0</v>
          </cell>
          <cell r="CJ271">
            <v>573673</v>
          </cell>
          <cell r="CK271">
            <v>286850.71222997154</v>
          </cell>
          <cell r="DA271">
            <v>262</v>
          </cell>
          <cell r="DB271" t="str">
            <v>SAUGUS</v>
          </cell>
          <cell r="DG271">
            <v>0</v>
          </cell>
          <cell r="DK271">
            <v>0</v>
          </cell>
          <cell r="DL271">
            <v>0</v>
          </cell>
          <cell r="DN271">
            <v>0</v>
          </cell>
          <cell r="DP271">
            <v>286879</v>
          </cell>
          <cell r="DQ271">
            <v>498867</v>
          </cell>
          <cell r="DR271">
            <v>-211988</v>
          </cell>
          <cell r="DT271">
            <v>0</v>
          </cell>
          <cell r="EC271">
            <v>-262</v>
          </cell>
        </row>
        <row r="272">
          <cell r="A272">
            <v>263</v>
          </cell>
          <cell r="B272">
            <v>263</v>
          </cell>
          <cell r="C272" t="str">
            <v>SAVOY</v>
          </cell>
          <cell r="D272">
            <v>2</v>
          </cell>
          <cell r="E272">
            <v>41190</v>
          </cell>
          <cell r="F272">
            <v>0</v>
          </cell>
          <cell r="G272">
            <v>1876</v>
          </cell>
          <cell r="H272">
            <v>43066</v>
          </cell>
          <cell r="J272">
            <v>1876</v>
          </cell>
          <cell r="K272">
            <v>0</v>
          </cell>
          <cell r="L272">
            <v>1876</v>
          </cell>
          <cell r="N272">
            <v>41190</v>
          </cell>
          <cell r="P272">
            <v>1876</v>
          </cell>
          <cell r="Q272">
            <v>0</v>
          </cell>
          <cell r="R272">
            <v>0</v>
          </cell>
          <cell r="S272">
            <v>0</v>
          </cell>
          <cell r="T272">
            <v>0</v>
          </cell>
          <cell r="U272">
            <v>1876</v>
          </cell>
          <cell r="W272">
            <v>6653.2</v>
          </cell>
          <cell r="AA272">
            <v>263</v>
          </cell>
          <cell r="AB272">
            <v>2</v>
          </cell>
          <cell r="AC272">
            <v>0</v>
          </cell>
          <cell r="AD272">
            <v>0</v>
          </cell>
          <cell r="AE272">
            <v>0</v>
          </cell>
          <cell r="AF272">
            <v>0</v>
          </cell>
          <cell r="AG272">
            <v>41190</v>
          </cell>
          <cell r="AH272">
            <v>0</v>
          </cell>
          <cell r="AI272">
            <v>0</v>
          </cell>
          <cell r="AJ272">
            <v>41190</v>
          </cell>
          <cell r="AK272">
            <v>0</v>
          </cell>
          <cell r="AL272">
            <v>1876</v>
          </cell>
          <cell r="AM272">
            <v>43066</v>
          </cell>
          <cell r="AN272">
            <v>0</v>
          </cell>
          <cell r="AO272">
            <v>0</v>
          </cell>
          <cell r="AP272">
            <v>0</v>
          </cell>
          <cell r="AQ272">
            <v>0</v>
          </cell>
          <cell r="AR272">
            <v>43066</v>
          </cell>
          <cell r="AS272">
            <v>40537.96</v>
          </cell>
          <cell r="AT272">
            <v>263</v>
          </cell>
          <cell r="AU272">
            <v>0</v>
          </cell>
          <cell r="AV272">
            <v>0</v>
          </cell>
          <cell r="AW272">
            <v>0</v>
          </cell>
          <cell r="AX272">
            <v>0</v>
          </cell>
          <cell r="AY272">
            <v>0</v>
          </cell>
          <cell r="AZ272">
            <v>493357</v>
          </cell>
          <cell r="BI272">
            <v>0</v>
          </cell>
          <cell r="CA272">
            <v>263</v>
          </cell>
          <cell r="CB272">
            <v>263</v>
          </cell>
          <cell r="CC272" t="str">
            <v>SAVOY</v>
          </cell>
          <cell r="CD272">
            <v>41190</v>
          </cell>
          <cell r="CE272">
            <v>45024</v>
          </cell>
          <cell r="CF272">
            <v>0</v>
          </cell>
          <cell r="CG272">
            <v>4777.2</v>
          </cell>
          <cell r="CH272">
            <v>0</v>
          </cell>
          <cell r="CI272">
            <v>0</v>
          </cell>
          <cell r="CJ272">
            <v>4777.2</v>
          </cell>
          <cell r="CK272">
            <v>0</v>
          </cell>
          <cell r="DA272">
            <v>263</v>
          </cell>
          <cell r="DB272" t="str">
            <v>SAVOY</v>
          </cell>
          <cell r="DG272">
            <v>0</v>
          </cell>
          <cell r="DK272">
            <v>0</v>
          </cell>
          <cell r="DL272">
            <v>0</v>
          </cell>
          <cell r="DN272">
            <v>0</v>
          </cell>
          <cell r="DP272">
            <v>0</v>
          </cell>
          <cell r="DQ272">
            <v>0</v>
          </cell>
          <cell r="DR272">
            <v>0</v>
          </cell>
          <cell r="DT272">
            <v>0</v>
          </cell>
          <cell r="EC272">
            <v>-263</v>
          </cell>
        </row>
        <row r="273">
          <cell r="A273">
            <v>264</v>
          </cell>
          <cell r="B273">
            <v>264</v>
          </cell>
          <cell r="C273" t="str">
            <v>SCITUATE</v>
          </cell>
          <cell r="D273">
            <v>17</v>
          </cell>
          <cell r="E273">
            <v>260389</v>
          </cell>
          <cell r="F273">
            <v>0</v>
          </cell>
          <cell r="G273">
            <v>15946</v>
          </cell>
          <cell r="H273">
            <v>276335</v>
          </cell>
          <cell r="J273">
            <v>15946</v>
          </cell>
          <cell r="K273">
            <v>0</v>
          </cell>
          <cell r="L273">
            <v>15946</v>
          </cell>
          <cell r="N273">
            <v>260389</v>
          </cell>
          <cell r="P273">
            <v>15946</v>
          </cell>
          <cell r="Q273">
            <v>0</v>
          </cell>
          <cell r="R273">
            <v>0</v>
          </cell>
          <cell r="S273">
            <v>0</v>
          </cell>
          <cell r="T273">
            <v>0</v>
          </cell>
          <cell r="U273">
            <v>15946</v>
          </cell>
          <cell r="W273">
            <v>25756</v>
          </cell>
          <cell r="AA273">
            <v>264</v>
          </cell>
          <cell r="AB273">
            <v>17</v>
          </cell>
          <cell r="AC273">
            <v>0</v>
          </cell>
          <cell r="AD273">
            <v>0</v>
          </cell>
          <cell r="AE273">
            <v>0</v>
          </cell>
          <cell r="AF273">
            <v>0</v>
          </cell>
          <cell r="AG273">
            <v>260389</v>
          </cell>
          <cell r="AH273">
            <v>0</v>
          </cell>
          <cell r="AI273">
            <v>0</v>
          </cell>
          <cell r="AJ273">
            <v>260389</v>
          </cell>
          <cell r="AK273">
            <v>0</v>
          </cell>
          <cell r="AL273">
            <v>15946</v>
          </cell>
          <cell r="AM273">
            <v>276335</v>
          </cell>
          <cell r="AN273">
            <v>0</v>
          </cell>
          <cell r="AO273">
            <v>0</v>
          </cell>
          <cell r="AP273">
            <v>0</v>
          </cell>
          <cell r="AQ273">
            <v>0</v>
          </cell>
          <cell r="AR273">
            <v>276335</v>
          </cell>
          <cell r="AS273">
            <v>276335</v>
          </cell>
          <cell r="AT273">
            <v>264</v>
          </cell>
          <cell r="AU273">
            <v>0</v>
          </cell>
          <cell r="AV273">
            <v>0</v>
          </cell>
          <cell r="AW273">
            <v>0</v>
          </cell>
          <cell r="AX273">
            <v>0</v>
          </cell>
          <cell r="AY273">
            <v>0</v>
          </cell>
          <cell r="AZ273">
            <v>493357</v>
          </cell>
          <cell r="BI273">
            <v>0</v>
          </cell>
          <cell r="CA273">
            <v>264</v>
          </cell>
          <cell r="CB273">
            <v>264</v>
          </cell>
          <cell r="CC273" t="str">
            <v>SCITUATE</v>
          </cell>
          <cell r="CD273">
            <v>260389</v>
          </cell>
          <cell r="CE273">
            <v>267980</v>
          </cell>
          <cell r="CF273">
            <v>0</v>
          </cell>
          <cell r="CG273">
            <v>9810</v>
          </cell>
          <cell r="CH273">
            <v>0</v>
          </cell>
          <cell r="CI273">
            <v>0</v>
          </cell>
          <cell r="CJ273">
            <v>9810</v>
          </cell>
          <cell r="CK273">
            <v>0</v>
          </cell>
          <cell r="DA273">
            <v>264</v>
          </cell>
          <cell r="DB273" t="str">
            <v>SCITUATE</v>
          </cell>
          <cell r="DG273">
            <v>0</v>
          </cell>
          <cell r="DK273">
            <v>0</v>
          </cell>
          <cell r="DL273">
            <v>0</v>
          </cell>
          <cell r="DN273">
            <v>0</v>
          </cell>
          <cell r="DP273">
            <v>0</v>
          </cell>
          <cell r="DQ273">
            <v>8355</v>
          </cell>
          <cell r="DR273">
            <v>-8355</v>
          </cell>
          <cell r="DT273">
            <v>0</v>
          </cell>
          <cell r="EC273">
            <v>-264</v>
          </cell>
        </row>
        <row r="274">
          <cell r="A274">
            <v>265</v>
          </cell>
          <cell r="B274">
            <v>265</v>
          </cell>
          <cell r="C274" t="str">
            <v>SEEKONK</v>
          </cell>
          <cell r="D274">
            <v>3</v>
          </cell>
          <cell r="E274">
            <v>66532</v>
          </cell>
          <cell r="F274">
            <v>0</v>
          </cell>
          <cell r="G274">
            <v>2814</v>
          </cell>
          <cell r="H274">
            <v>69346</v>
          </cell>
          <cell r="J274">
            <v>2814</v>
          </cell>
          <cell r="K274">
            <v>11640.852037902141</v>
          </cell>
          <cell r="L274">
            <v>14454.852037902141</v>
          </cell>
          <cell r="N274">
            <v>54891.147962097857</v>
          </cell>
          <cell r="P274">
            <v>2814</v>
          </cell>
          <cell r="Q274">
            <v>0</v>
          </cell>
          <cell r="R274">
            <v>0</v>
          </cell>
          <cell r="S274">
            <v>0</v>
          </cell>
          <cell r="T274">
            <v>11640.852037902141</v>
          </cell>
          <cell r="U274">
            <v>14454.852037902141</v>
          </cell>
          <cell r="W274">
            <v>31352</v>
          </cell>
          <cell r="AA274">
            <v>265</v>
          </cell>
          <cell r="AB274">
            <v>3</v>
          </cell>
          <cell r="AC274">
            <v>0</v>
          </cell>
          <cell r="AD274">
            <v>0</v>
          </cell>
          <cell r="AE274">
            <v>0</v>
          </cell>
          <cell r="AF274">
            <v>0</v>
          </cell>
          <cell r="AG274">
            <v>66532</v>
          </cell>
          <cell r="AH274">
            <v>0</v>
          </cell>
          <cell r="AI274">
            <v>0</v>
          </cell>
          <cell r="AJ274">
            <v>66532</v>
          </cell>
          <cell r="AK274">
            <v>0</v>
          </cell>
          <cell r="AL274">
            <v>2814</v>
          </cell>
          <cell r="AM274">
            <v>69346</v>
          </cell>
          <cell r="AN274">
            <v>0</v>
          </cell>
          <cell r="AO274">
            <v>0</v>
          </cell>
          <cell r="AP274">
            <v>0</v>
          </cell>
          <cell r="AQ274">
            <v>0</v>
          </cell>
          <cell r="AR274">
            <v>69346</v>
          </cell>
          <cell r="AS274">
            <v>68648.47</v>
          </cell>
          <cell r="AT274">
            <v>265</v>
          </cell>
          <cell r="AU274">
            <v>0</v>
          </cell>
          <cell r="AV274">
            <v>0</v>
          </cell>
          <cell r="AW274">
            <v>0</v>
          </cell>
          <cell r="AX274">
            <v>0</v>
          </cell>
          <cell r="AY274">
            <v>0</v>
          </cell>
          <cell r="AZ274">
            <v>493357</v>
          </cell>
          <cell r="BI274">
            <v>0</v>
          </cell>
          <cell r="CA274">
            <v>265</v>
          </cell>
          <cell r="CB274">
            <v>265</v>
          </cell>
          <cell r="CC274" t="str">
            <v>SEEKONK</v>
          </cell>
          <cell r="CD274">
            <v>66532</v>
          </cell>
          <cell r="CE274">
            <v>54890</v>
          </cell>
          <cell r="CF274">
            <v>11642</v>
          </cell>
          <cell r="CG274">
            <v>0</v>
          </cell>
          <cell r="CH274">
            <v>16896</v>
          </cell>
          <cell r="CI274">
            <v>0</v>
          </cell>
          <cell r="CJ274">
            <v>28538</v>
          </cell>
          <cell r="CK274">
            <v>11640.852037902141</v>
          </cell>
          <cell r="DA274">
            <v>265</v>
          </cell>
          <cell r="DB274" t="str">
            <v>SEEKONK</v>
          </cell>
          <cell r="DG274">
            <v>0</v>
          </cell>
          <cell r="DK274">
            <v>0</v>
          </cell>
          <cell r="DL274">
            <v>0</v>
          </cell>
          <cell r="DN274">
            <v>0</v>
          </cell>
          <cell r="DP274">
            <v>11642</v>
          </cell>
          <cell r="DQ274">
            <v>14456</v>
          </cell>
          <cell r="DR274">
            <v>-2814</v>
          </cell>
          <cell r="DT274">
            <v>0</v>
          </cell>
          <cell r="EC274">
            <v>-265</v>
          </cell>
        </row>
        <row r="275">
          <cell r="A275">
            <v>266</v>
          </cell>
          <cell r="B275">
            <v>266</v>
          </cell>
          <cell r="C275" t="str">
            <v>SHARON</v>
          </cell>
          <cell r="D275">
            <v>9</v>
          </cell>
          <cell r="E275">
            <v>153180</v>
          </cell>
          <cell r="F275">
            <v>0</v>
          </cell>
          <cell r="G275">
            <v>8442</v>
          </cell>
          <cell r="H275">
            <v>161622</v>
          </cell>
          <cell r="J275">
            <v>8442</v>
          </cell>
          <cell r="K275">
            <v>35259.522883743623</v>
          </cell>
          <cell r="L275">
            <v>43701.522883743623</v>
          </cell>
          <cell r="N275">
            <v>117920.47711625637</v>
          </cell>
          <cell r="P275">
            <v>8442</v>
          </cell>
          <cell r="Q275">
            <v>0</v>
          </cell>
          <cell r="R275">
            <v>0</v>
          </cell>
          <cell r="S275">
            <v>0</v>
          </cell>
          <cell r="T275">
            <v>35259.522883743623</v>
          </cell>
          <cell r="U275">
            <v>43701.522883743623</v>
          </cell>
          <cell r="W275">
            <v>66412.600000000006</v>
          </cell>
          <cell r="AA275">
            <v>266</v>
          </cell>
          <cell r="AB275">
            <v>9</v>
          </cell>
          <cell r="AC275">
            <v>0</v>
          </cell>
          <cell r="AD275">
            <v>0</v>
          </cell>
          <cell r="AE275">
            <v>0</v>
          </cell>
          <cell r="AF275">
            <v>0</v>
          </cell>
          <cell r="AG275">
            <v>153180</v>
          </cell>
          <cell r="AH275">
            <v>0</v>
          </cell>
          <cell r="AI275">
            <v>0</v>
          </cell>
          <cell r="AJ275">
            <v>153180</v>
          </cell>
          <cell r="AK275">
            <v>0</v>
          </cell>
          <cell r="AL275">
            <v>8442</v>
          </cell>
          <cell r="AM275">
            <v>161622</v>
          </cell>
          <cell r="AN275">
            <v>0</v>
          </cell>
          <cell r="AO275">
            <v>0</v>
          </cell>
          <cell r="AP275">
            <v>0</v>
          </cell>
          <cell r="AQ275">
            <v>0</v>
          </cell>
          <cell r="AR275">
            <v>161622</v>
          </cell>
          <cell r="AS275">
            <v>161229.97066321934</v>
          </cell>
          <cell r="AT275">
            <v>266</v>
          </cell>
          <cell r="AU275">
            <v>0</v>
          </cell>
          <cell r="AV275">
            <v>0</v>
          </cell>
          <cell r="AW275">
            <v>0</v>
          </cell>
          <cell r="AX275">
            <v>0</v>
          </cell>
          <cell r="AY275">
            <v>0</v>
          </cell>
          <cell r="AZ275">
            <v>493357</v>
          </cell>
          <cell r="BI275">
            <v>0</v>
          </cell>
          <cell r="CA275">
            <v>266</v>
          </cell>
          <cell r="CB275">
            <v>266</v>
          </cell>
          <cell r="CC275" t="str">
            <v>SHARON</v>
          </cell>
          <cell r="CD275">
            <v>153180</v>
          </cell>
          <cell r="CE275">
            <v>117917</v>
          </cell>
          <cell r="CF275">
            <v>35263</v>
          </cell>
          <cell r="CG275">
            <v>21898.799999999999</v>
          </cell>
          <cell r="CH275">
            <v>808.80000000000007</v>
          </cell>
          <cell r="CI275">
            <v>0</v>
          </cell>
          <cell r="CJ275">
            <v>57970.600000000006</v>
          </cell>
          <cell r="CK275">
            <v>35259.522883743623</v>
          </cell>
          <cell r="DA275">
            <v>266</v>
          </cell>
          <cell r="DB275" t="str">
            <v>SHARON</v>
          </cell>
          <cell r="DG275">
            <v>0</v>
          </cell>
          <cell r="DK275">
            <v>0</v>
          </cell>
          <cell r="DL275">
            <v>0</v>
          </cell>
          <cell r="DN275">
            <v>0</v>
          </cell>
          <cell r="DP275">
            <v>35263</v>
          </cell>
          <cell r="DQ275">
            <v>43705</v>
          </cell>
          <cell r="DR275">
            <v>-8442</v>
          </cell>
          <cell r="DT275">
            <v>0</v>
          </cell>
          <cell r="EC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T276">
            <v>267</v>
          </cell>
          <cell r="AU276">
            <v>0</v>
          </cell>
          <cell r="AV276">
            <v>0</v>
          </cell>
          <cell r="AW276">
            <v>0</v>
          </cell>
          <cell r="AX276">
            <v>0</v>
          </cell>
          <cell r="AY276">
            <v>0</v>
          </cell>
          <cell r="AZ276">
            <v>493357</v>
          </cell>
          <cell r="BI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cell r="EC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T277">
            <v>268</v>
          </cell>
          <cell r="AU277">
            <v>0</v>
          </cell>
          <cell r="AV277">
            <v>0</v>
          </cell>
          <cell r="AW277">
            <v>0</v>
          </cell>
          <cell r="AX277">
            <v>0</v>
          </cell>
          <cell r="AY277">
            <v>0</v>
          </cell>
          <cell r="AZ277">
            <v>493357</v>
          </cell>
          <cell r="BI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cell r="EC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T278">
            <v>269</v>
          </cell>
          <cell r="AU278">
            <v>0</v>
          </cell>
          <cell r="AV278">
            <v>0</v>
          </cell>
          <cell r="AW278">
            <v>0</v>
          </cell>
          <cell r="AX278">
            <v>0</v>
          </cell>
          <cell r="AY278">
            <v>0</v>
          </cell>
          <cell r="AZ278">
            <v>493357</v>
          </cell>
          <cell r="BI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cell r="EC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T279">
            <v>270</v>
          </cell>
          <cell r="AU279">
            <v>0</v>
          </cell>
          <cell r="AV279">
            <v>0</v>
          </cell>
          <cell r="AW279">
            <v>0</v>
          </cell>
          <cell r="AX279">
            <v>0</v>
          </cell>
          <cell r="AY279">
            <v>0</v>
          </cell>
          <cell r="AZ279">
            <v>493357</v>
          </cell>
          <cell r="BI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cell r="EB279" t="str">
            <v>fy12</v>
          </cell>
          <cell r="EC279">
            <v>-270</v>
          </cell>
        </row>
        <row r="280">
          <cell r="A280">
            <v>271</v>
          </cell>
          <cell r="B280">
            <v>271</v>
          </cell>
          <cell r="C280" t="str">
            <v>SHREWSBURY</v>
          </cell>
          <cell r="D280">
            <v>26</v>
          </cell>
          <cell r="E280">
            <v>349276</v>
          </cell>
          <cell r="F280">
            <v>0</v>
          </cell>
          <cell r="G280">
            <v>24388</v>
          </cell>
          <cell r="H280">
            <v>373664</v>
          </cell>
          <cell r="J280">
            <v>24388</v>
          </cell>
          <cell r="K280">
            <v>0</v>
          </cell>
          <cell r="L280">
            <v>24388</v>
          </cell>
          <cell r="N280">
            <v>349276</v>
          </cell>
          <cell r="P280">
            <v>24388</v>
          </cell>
          <cell r="Q280">
            <v>0</v>
          </cell>
          <cell r="R280">
            <v>0</v>
          </cell>
          <cell r="S280">
            <v>0</v>
          </cell>
          <cell r="T280">
            <v>0</v>
          </cell>
          <cell r="U280">
            <v>24388</v>
          </cell>
          <cell r="W280">
            <v>39324.400000000001</v>
          </cell>
          <cell r="AA280">
            <v>271</v>
          </cell>
          <cell r="AB280">
            <v>26</v>
          </cell>
          <cell r="AC280">
            <v>0</v>
          </cell>
          <cell r="AD280">
            <v>0</v>
          </cell>
          <cell r="AE280">
            <v>0</v>
          </cell>
          <cell r="AF280">
            <v>0</v>
          </cell>
          <cell r="AG280">
            <v>349276</v>
          </cell>
          <cell r="AH280">
            <v>0</v>
          </cell>
          <cell r="AI280">
            <v>0</v>
          </cell>
          <cell r="AJ280">
            <v>349276</v>
          </cell>
          <cell r="AK280">
            <v>0</v>
          </cell>
          <cell r="AL280">
            <v>24388</v>
          </cell>
          <cell r="AM280">
            <v>373664</v>
          </cell>
          <cell r="AN280">
            <v>0</v>
          </cell>
          <cell r="AO280">
            <v>0</v>
          </cell>
          <cell r="AP280">
            <v>0</v>
          </cell>
          <cell r="AQ280">
            <v>0</v>
          </cell>
          <cell r="AR280">
            <v>373664</v>
          </cell>
          <cell r="AS280">
            <v>373040.92000225582</v>
          </cell>
          <cell r="AT280">
            <v>271</v>
          </cell>
          <cell r="AU280">
            <v>0</v>
          </cell>
          <cell r="AV280">
            <v>0</v>
          </cell>
          <cell r="AW280">
            <v>0</v>
          </cell>
          <cell r="AX280">
            <v>0</v>
          </cell>
          <cell r="AY280">
            <v>0</v>
          </cell>
          <cell r="AZ280">
            <v>493357</v>
          </cell>
          <cell r="BI280">
            <v>0</v>
          </cell>
          <cell r="CA280">
            <v>271</v>
          </cell>
          <cell r="CB280">
            <v>271</v>
          </cell>
          <cell r="CC280" t="str">
            <v>SHREWSBURY</v>
          </cell>
          <cell r="CD280">
            <v>349276</v>
          </cell>
          <cell r="CE280">
            <v>427778</v>
          </cell>
          <cell r="CF280">
            <v>0</v>
          </cell>
          <cell r="CG280">
            <v>0</v>
          </cell>
          <cell r="CH280">
            <v>14936.400000000001</v>
          </cell>
          <cell r="CI280">
            <v>0</v>
          </cell>
          <cell r="CJ280">
            <v>14936.400000000001</v>
          </cell>
          <cell r="CK280">
            <v>0</v>
          </cell>
          <cell r="DA280">
            <v>271</v>
          </cell>
          <cell r="DB280" t="str">
            <v>SHREWSBURY</v>
          </cell>
          <cell r="DG280">
            <v>0</v>
          </cell>
          <cell r="DK280">
            <v>0</v>
          </cell>
          <cell r="DL280">
            <v>0</v>
          </cell>
          <cell r="DN280">
            <v>0</v>
          </cell>
          <cell r="DP280">
            <v>0</v>
          </cell>
          <cell r="DQ280">
            <v>0</v>
          </cell>
          <cell r="DR280">
            <v>0</v>
          </cell>
          <cell r="DT280">
            <v>0</v>
          </cell>
          <cell r="EC280">
            <v>-271</v>
          </cell>
        </row>
        <row r="281">
          <cell r="A281">
            <v>272</v>
          </cell>
          <cell r="B281">
            <v>272</v>
          </cell>
          <cell r="C281" t="str">
            <v>SHUTESBURY</v>
          </cell>
          <cell r="D281">
            <v>3</v>
          </cell>
          <cell r="E281">
            <v>68382</v>
          </cell>
          <cell r="F281">
            <v>0</v>
          </cell>
          <cell r="G281">
            <v>2814</v>
          </cell>
          <cell r="H281">
            <v>71196</v>
          </cell>
          <cell r="J281">
            <v>2814</v>
          </cell>
          <cell r="K281">
            <v>1763.8260603727347</v>
          </cell>
          <cell r="L281">
            <v>4577.8260603727349</v>
          </cell>
          <cell r="N281">
            <v>66618.173939627261</v>
          </cell>
          <cell r="P281">
            <v>2814</v>
          </cell>
          <cell r="Q281">
            <v>0</v>
          </cell>
          <cell r="R281">
            <v>0</v>
          </cell>
          <cell r="S281">
            <v>0</v>
          </cell>
          <cell r="T281">
            <v>1763.8260603727347</v>
          </cell>
          <cell r="U281">
            <v>4577.8260603727349</v>
          </cell>
          <cell r="W281">
            <v>23284.799999999999</v>
          </cell>
          <cell r="AA281">
            <v>272</v>
          </cell>
          <cell r="AB281">
            <v>3</v>
          </cell>
          <cell r="AC281">
            <v>0</v>
          </cell>
          <cell r="AD281">
            <v>0</v>
          </cell>
          <cell r="AE281">
            <v>0</v>
          </cell>
          <cell r="AF281">
            <v>0</v>
          </cell>
          <cell r="AG281">
            <v>68382</v>
          </cell>
          <cell r="AH281">
            <v>0</v>
          </cell>
          <cell r="AI281">
            <v>0</v>
          </cell>
          <cell r="AJ281">
            <v>68382</v>
          </cell>
          <cell r="AK281">
            <v>0</v>
          </cell>
          <cell r="AL281">
            <v>2814</v>
          </cell>
          <cell r="AM281">
            <v>71196</v>
          </cell>
          <cell r="AN281">
            <v>0</v>
          </cell>
          <cell r="AO281">
            <v>0</v>
          </cell>
          <cell r="AP281">
            <v>0</v>
          </cell>
          <cell r="AQ281">
            <v>0</v>
          </cell>
          <cell r="AR281">
            <v>71196</v>
          </cell>
          <cell r="AS281">
            <v>71167.799999999988</v>
          </cell>
          <cell r="AT281">
            <v>272</v>
          </cell>
          <cell r="AU281">
            <v>0</v>
          </cell>
          <cell r="AV281">
            <v>0</v>
          </cell>
          <cell r="AW281">
            <v>0</v>
          </cell>
          <cell r="AX281">
            <v>0</v>
          </cell>
          <cell r="AY281">
            <v>0</v>
          </cell>
          <cell r="AZ281">
            <v>493357</v>
          </cell>
          <cell r="BI281">
            <v>0</v>
          </cell>
          <cell r="CA281">
            <v>272</v>
          </cell>
          <cell r="CB281">
            <v>272</v>
          </cell>
          <cell r="CC281" t="str">
            <v>SHUTESBURY</v>
          </cell>
          <cell r="CD281">
            <v>68382</v>
          </cell>
          <cell r="CE281">
            <v>66618</v>
          </cell>
          <cell r="CF281">
            <v>1764</v>
          </cell>
          <cell r="CG281">
            <v>18706.8</v>
          </cell>
          <cell r="CH281">
            <v>0</v>
          </cell>
          <cell r="CI281">
            <v>0</v>
          </cell>
          <cell r="CJ281">
            <v>20470.8</v>
          </cell>
          <cell r="CK281">
            <v>1763.8260603727347</v>
          </cell>
          <cell r="DA281">
            <v>272</v>
          </cell>
          <cell r="DB281" t="str">
            <v>SHUTESBURY</v>
          </cell>
          <cell r="DG281">
            <v>0</v>
          </cell>
          <cell r="DK281">
            <v>0</v>
          </cell>
          <cell r="DL281">
            <v>0</v>
          </cell>
          <cell r="DN281">
            <v>0</v>
          </cell>
          <cell r="DP281">
            <v>1764</v>
          </cell>
          <cell r="DQ281">
            <v>4578</v>
          </cell>
          <cell r="DR281">
            <v>-2814</v>
          </cell>
          <cell r="DT281">
            <v>0</v>
          </cell>
          <cell r="EC281">
            <v>-272</v>
          </cell>
        </row>
        <row r="282">
          <cell r="A282">
            <v>273</v>
          </cell>
          <cell r="B282">
            <v>273</v>
          </cell>
          <cell r="C282" t="str">
            <v>SOMERSET</v>
          </cell>
          <cell r="D282">
            <v>13</v>
          </cell>
          <cell r="E282">
            <v>207168</v>
          </cell>
          <cell r="F282">
            <v>0</v>
          </cell>
          <cell r="G282">
            <v>12194</v>
          </cell>
          <cell r="H282">
            <v>219362</v>
          </cell>
          <cell r="J282">
            <v>12194</v>
          </cell>
          <cell r="K282">
            <v>50867.983656089644</v>
          </cell>
          <cell r="L282">
            <v>63061.983656089644</v>
          </cell>
          <cell r="N282">
            <v>156300.01634391036</v>
          </cell>
          <cell r="P282">
            <v>12194</v>
          </cell>
          <cell r="Q282">
            <v>0</v>
          </cell>
          <cell r="R282">
            <v>0</v>
          </cell>
          <cell r="S282">
            <v>0</v>
          </cell>
          <cell r="T282">
            <v>50867.983656089644</v>
          </cell>
          <cell r="U282">
            <v>63061.983656089644</v>
          </cell>
          <cell r="W282">
            <v>92343.4</v>
          </cell>
          <cell r="AA282">
            <v>273</v>
          </cell>
          <cell r="AB282">
            <v>13</v>
          </cell>
          <cell r="AC282">
            <v>0</v>
          </cell>
          <cell r="AD282">
            <v>0</v>
          </cell>
          <cell r="AE282">
            <v>0</v>
          </cell>
          <cell r="AF282">
            <v>0</v>
          </cell>
          <cell r="AG282">
            <v>207168</v>
          </cell>
          <cell r="AH282">
            <v>0</v>
          </cell>
          <cell r="AI282">
            <v>0</v>
          </cell>
          <cell r="AJ282">
            <v>207168</v>
          </cell>
          <cell r="AK282">
            <v>0</v>
          </cell>
          <cell r="AL282">
            <v>12194</v>
          </cell>
          <cell r="AM282">
            <v>219362</v>
          </cell>
          <cell r="AN282">
            <v>0</v>
          </cell>
          <cell r="AO282">
            <v>0</v>
          </cell>
          <cell r="AP282">
            <v>0</v>
          </cell>
          <cell r="AQ282">
            <v>0</v>
          </cell>
          <cell r="AR282">
            <v>219362</v>
          </cell>
          <cell r="AS282">
            <v>218491</v>
          </cell>
          <cell r="AT282">
            <v>273</v>
          </cell>
          <cell r="AU282">
            <v>0</v>
          </cell>
          <cell r="AV282">
            <v>0</v>
          </cell>
          <cell r="AW282">
            <v>0</v>
          </cell>
          <cell r="AX282">
            <v>0</v>
          </cell>
          <cell r="AY282">
            <v>0</v>
          </cell>
          <cell r="AZ282">
            <v>493357</v>
          </cell>
          <cell r="BI282">
            <v>0</v>
          </cell>
          <cell r="CA282">
            <v>273</v>
          </cell>
          <cell r="CB282">
            <v>273</v>
          </cell>
          <cell r="CC282" t="str">
            <v>SOMERSET</v>
          </cell>
          <cell r="CD282">
            <v>207168</v>
          </cell>
          <cell r="CE282">
            <v>156295</v>
          </cell>
          <cell r="CF282">
            <v>50873</v>
          </cell>
          <cell r="CG282">
            <v>29276.399999999998</v>
          </cell>
          <cell r="CH282">
            <v>0</v>
          </cell>
          <cell r="CI282">
            <v>0</v>
          </cell>
          <cell r="CJ282">
            <v>80149.399999999994</v>
          </cell>
          <cell r="CK282">
            <v>50867.983656089644</v>
          </cell>
          <cell r="DA282">
            <v>273</v>
          </cell>
          <cell r="DB282" t="str">
            <v>SOMERSET</v>
          </cell>
          <cell r="DG282">
            <v>0</v>
          </cell>
          <cell r="DK282">
            <v>0</v>
          </cell>
          <cell r="DL282">
            <v>0</v>
          </cell>
          <cell r="DN282">
            <v>0</v>
          </cell>
          <cell r="DP282">
            <v>50873</v>
          </cell>
          <cell r="DQ282">
            <v>63067</v>
          </cell>
          <cell r="DR282">
            <v>-12194</v>
          </cell>
          <cell r="DT282">
            <v>0</v>
          </cell>
          <cell r="EB282" t="str">
            <v>fy12</v>
          </cell>
          <cell r="EC282">
            <v>-273</v>
          </cell>
        </row>
        <row r="283">
          <cell r="A283">
            <v>274</v>
          </cell>
          <cell r="B283">
            <v>274</v>
          </cell>
          <cell r="C283" t="str">
            <v>SOMERVILLE</v>
          </cell>
          <cell r="D283">
            <v>420</v>
          </cell>
          <cell r="E283">
            <v>8552762</v>
          </cell>
          <cell r="F283">
            <v>0</v>
          </cell>
          <cell r="G283">
            <v>393960</v>
          </cell>
          <cell r="H283">
            <v>8946722</v>
          </cell>
          <cell r="J283">
            <v>393960</v>
          </cell>
          <cell r="K283">
            <v>1425686.4059994759</v>
          </cell>
          <cell r="L283">
            <v>1819646.4059994759</v>
          </cell>
          <cell r="N283">
            <v>7127075.5940005239</v>
          </cell>
          <cell r="P283">
            <v>393960</v>
          </cell>
          <cell r="Q283">
            <v>0</v>
          </cell>
          <cell r="R283">
            <v>0</v>
          </cell>
          <cell r="S283">
            <v>0</v>
          </cell>
          <cell r="T283">
            <v>1425686.4059994759</v>
          </cell>
          <cell r="U283">
            <v>1819646.4059994759</v>
          </cell>
          <cell r="W283">
            <v>1963097.4</v>
          </cell>
          <cell r="AA283">
            <v>274</v>
          </cell>
          <cell r="AB283">
            <v>420</v>
          </cell>
          <cell r="AC283">
            <v>0</v>
          </cell>
          <cell r="AD283">
            <v>0</v>
          </cell>
          <cell r="AE283">
            <v>4</v>
          </cell>
          <cell r="AF283">
            <v>0</v>
          </cell>
          <cell r="AG283">
            <v>8552762</v>
          </cell>
          <cell r="AH283">
            <v>0</v>
          </cell>
          <cell r="AI283">
            <v>0</v>
          </cell>
          <cell r="AJ283">
            <v>8552762</v>
          </cell>
          <cell r="AK283">
            <v>0</v>
          </cell>
          <cell r="AL283">
            <v>393960</v>
          </cell>
          <cell r="AM283">
            <v>8946722</v>
          </cell>
          <cell r="AN283">
            <v>0</v>
          </cell>
          <cell r="AO283">
            <v>0</v>
          </cell>
          <cell r="AP283">
            <v>0</v>
          </cell>
          <cell r="AQ283">
            <v>0</v>
          </cell>
          <cell r="AR283">
            <v>8946722</v>
          </cell>
          <cell r="AS283">
            <v>8723129.9851251878</v>
          </cell>
          <cell r="AT283">
            <v>274</v>
          </cell>
          <cell r="AU283">
            <v>0</v>
          </cell>
          <cell r="AV283">
            <v>0</v>
          </cell>
          <cell r="AW283">
            <v>0</v>
          </cell>
          <cell r="AX283">
            <v>0</v>
          </cell>
          <cell r="AY283">
            <v>0</v>
          </cell>
          <cell r="AZ283">
            <v>493357</v>
          </cell>
          <cell r="BI283">
            <v>0</v>
          </cell>
          <cell r="CA283">
            <v>274</v>
          </cell>
          <cell r="CB283">
            <v>274</v>
          </cell>
          <cell r="CC283" t="str">
            <v>SOMERVILLE</v>
          </cell>
          <cell r="CD283">
            <v>8552762</v>
          </cell>
          <cell r="CE283">
            <v>7126935</v>
          </cell>
          <cell r="CF283">
            <v>1425827</v>
          </cell>
          <cell r="CG283">
            <v>0</v>
          </cell>
          <cell r="CH283">
            <v>143310.39999999999</v>
          </cell>
          <cell r="CI283">
            <v>0</v>
          </cell>
          <cell r="CJ283">
            <v>1569137.4</v>
          </cell>
          <cell r="CK283">
            <v>1425686.4059994759</v>
          </cell>
          <cell r="DA283">
            <v>274</v>
          </cell>
          <cell r="DB283" t="str">
            <v>SOMERVILLE</v>
          </cell>
          <cell r="DG283">
            <v>0</v>
          </cell>
          <cell r="DK283">
            <v>0</v>
          </cell>
          <cell r="DL283">
            <v>0</v>
          </cell>
          <cell r="DN283">
            <v>0</v>
          </cell>
          <cell r="DP283">
            <v>1425827</v>
          </cell>
          <cell r="DQ283">
            <v>1819787</v>
          </cell>
          <cell r="DR283">
            <v>-393960</v>
          </cell>
          <cell r="DT283">
            <v>0</v>
          </cell>
          <cell r="EC283">
            <v>-274</v>
          </cell>
        </row>
        <row r="284">
          <cell r="A284">
            <v>275</v>
          </cell>
          <cell r="B284">
            <v>276</v>
          </cell>
          <cell r="C284" t="str">
            <v>SOUTHAMPTON</v>
          </cell>
          <cell r="D284">
            <v>11</v>
          </cell>
          <cell r="E284">
            <v>171787</v>
          </cell>
          <cell r="F284">
            <v>0</v>
          </cell>
          <cell r="G284">
            <v>10318</v>
          </cell>
          <cell r="H284">
            <v>182105</v>
          </cell>
          <cell r="J284">
            <v>10318</v>
          </cell>
          <cell r="K284">
            <v>32123.832109747647</v>
          </cell>
          <cell r="L284">
            <v>42441.832109747644</v>
          </cell>
          <cell r="N284">
            <v>139663.16789025237</v>
          </cell>
          <cell r="P284">
            <v>10318</v>
          </cell>
          <cell r="Q284">
            <v>0</v>
          </cell>
          <cell r="R284">
            <v>0</v>
          </cell>
          <cell r="S284">
            <v>0</v>
          </cell>
          <cell r="T284">
            <v>32123.832109747647</v>
          </cell>
          <cell r="U284">
            <v>42441.832109747644</v>
          </cell>
          <cell r="W284">
            <v>87378</v>
          </cell>
          <cell r="AA284">
            <v>275</v>
          </cell>
          <cell r="AB284">
            <v>11</v>
          </cell>
          <cell r="AC284">
            <v>0</v>
          </cell>
          <cell r="AD284">
            <v>0</v>
          </cell>
          <cell r="AE284">
            <v>0</v>
          </cell>
          <cell r="AF284">
            <v>0</v>
          </cell>
          <cell r="AG284">
            <v>171787</v>
          </cell>
          <cell r="AH284">
            <v>0</v>
          </cell>
          <cell r="AI284">
            <v>0</v>
          </cell>
          <cell r="AJ284">
            <v>171787</v>
          </cell>
          <cell r="AK284">
            <v>0</v>
          </cell>
          <cell r="AL284">
            <v>10318</v>
          </cell>
          <cell r="AM284">
            <v>182105</v>
          </cell>
          <cell r="AN284">
            <v>0</v>
          </cell>
          <cell r="AO284">
            <v>0</v>
          </cell>
          <cell r="AP284">
            <v>0</v>
          </cell>
          <cell r="AQ284">
            <v>0</v>
          </cell>
          <cell r="AR284">
            <v>182105</v>
          </cell>
          <cell r="AS284">
            <v>180146.12</v>
          </cell>
          <cell r="AT284">
            <v>275</v>
          </cell>
          <cell r="AU284">
            <v>0</v>
          </cell>
          <cell r="AV284">
            <v>0</v>
          </cell>
          <cell r="AW284">
            <v>0</v>
          </cell>
          <cell r="AX284">
            <v>0</v>
          </cell>
          <cell r="AY284">
            <v>0</v>
          </cell>
          <cell r="AZ284">
            <v>493357</v>
          </cell>
          <cell r="BI284">
            <v>0</v>
          </cell>
          <cell r="CA284">
            <v>275</v>
          </cell>
          <cell r="CB284">
            <v>276</v>
          </cell>
          <cell r="CC284" t="str">
            <v>SOUTHAMPTON</v>
          </cell>
          <cell r="CD284">
            <v>171787</v>
          </cell>
          <cell r="CE284">
            <v>139660</v>
          </cell>
          <cell r="CF284">
            <v>32127</v>
          </cell>
          <cell r="CG284">
            <v>22123.8</v>
          </cell>
          <cell r="CH284">
            <v>22809.200000000001</v>
          </cell>
          <cell r="CI284">
            <v>0</v>
          </cell>
          <cell r="CJ284">
            <v>77060</v>
          </cell>
          <cell r="CK284">
            <v>32123.832109747647</v>
          </cell>
          <cell r="DA284">
            <v>275</v>
          </cell>
          <cell r="DB284" t="str">
            <v>SOUTHAMPTON</v>
          </cell>
          <cell r="DG284">
            <v>0</v>
          </cell>
          <cell r="DK284">
            <v>0</v>
          </cell>
          <cell r="DL284">
            <v>0</v>
          </cell>
          <cell r="DN284">
            <v>0</v>
          </cell>
          <cell r="DP284">
            <v>32127</v>
          </cell>
          <cell r="DQ284">
            <v>42445</v>
          </cell>
          <cell r="DR284">
            <v>-10318</v>
          </cell>
          <cell r="DT284">
            <v>0</v>
          </cell>
          <cell r="EC284">
            <v>-275</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U285">
            <v>0</v>
          </cell>
          <cell r="W285">
            <v>0</v>
          </cell>
          <cell r="AA285">
            <v>276</v>
          </cell>
          <cell r="AT285">
            <v>276</v>
          </cell>
          <cell r="AU285">
            <v>0</v>
          </cell>
          <cell r="AV285">
            <v>0</v>
          </cell>
          <cell r="AW285">
            <v>0</v>
          </cell>
          <cell r="AX285">
            <v>0</v>
          </cell>
          <cell r="AY285">
            <v>0</v>
          </cell>
          <cell r="AZ285">
            <v>493357</v>
          </cell>
          <cell r="BI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G285">
            <v>0</v>
          </cell>
          <cell r="DK285">
            <v>0</v>
          </cell>
          <cell r="DL285">
            <v>0</v>
          </cell>
          <cell r="DN285">
            <v>0</v>
          </cell>
          <cell r="DP285">
            <v>0</v>
          </cell>
          <cell r="DQ285">
            <v>0</v>
          </cell>
          <cell r="DR285">
            <v>0</v>
          </cell>
          <cell r="DT285">
            <v>0</v>
          </cell>
          <cell r="EC285">
            <v>-276</v>
          </cell>
        </row>
        <row r="286">
          <cell r="A286">
            <v>277</v>
          </cell>
          <cell r="B286">
            <v>278</v>
          </cell>
          <cell r="C286" t="str">
            <v>SOUTHBRIDGE</v>
          </cell>
          <cell r="D286">
            <v>124</v>
          </cell>
          <cell r="E286">
            <v>1845572</v>
          </cell>
          <cell r="F286">
            <v>0</v>
          </cell>
          <cell r="G286">
            <v>116312</v>
          </cell>
          <cell r="H286">
            <v>1961884</v>
          </cell>
          <cell r="J286">
            <v>116312</v>
          </cell>
          <cell r="K286">
            <v>449946.62853355287</v>
          </cell>
          <cell r="L286">
            <v>566258.62853355287</v>
          </cell>
          <cell r="N286">
            <v>1395625.3714664471</v>
          </cell>
          <cell r="P286">
            <v>116312</v>
          </cell>
          <cell r="Q286">
            <v>0</v>
          </cell>
          <cell r="R286">
            <v>0</v>
          </cell>
          <cell r="S286">
            <v>0</v>
          </cell>
          <cell r="T286">
            <v>449946.62853355287</v>
          </cell>
          <cell r="U286">
            <v>566258.62853355287</v>
          </cell>
          <cell r="W286">
            <v>846506</v>
          </cell>
          <cell r="AA286">
            <v>277</v>
          </cell>
          <cell r="AB286">
            <v>124</v>
          </cell>
          <cell r="AC286">
            <v>0</v>
          </cell>
          <cell r="AD286">
            <v>0</v>
          </cell>
          <cell r="AE286">
            <v>0</v>
          </cell>
          <cell r="AF286">
            <v>0</v>
          </cell>
          <cell r="AG286">
            <v>1845572</v>
          </cell>
          <cell r="AH286">
            <v>0</v>
          </cell>
          <cell r="AI286">
            <v>0</v>
          </cell>
          <cell r="AJ286">
            <v>1845572</v>
          </cell>
          <cell r="AK286">
            <v>0</v>
          </cell>
          <cell r="AL286">
            <v>116312</v>
          </cell>
          <cell r="AM286">
            <v>1961884</v>
          </cell>
          <cell r="AN286">
            <v>0</v>
          </cell>
          <cell r="AO286">
            <v>0</v>
          </cell>
          <cell r="AP286">
            <v>0</v>
          </cell>
          <cell r="AQ286">
            <v>0</v>
          </cell>
          <cell r="AR286">
            <v>1961884</v>
          </cell>
          <cell r="AS286">
            <v>1946765.9200000002</v>
          </cell>
          <cell r="AT286">
            <v>277</v>
          </cell>
          <cell r="AU286">
            <v>0</v>
          </cell>
          <cell r="AV286">
            <v>0</v>
          </cell>
          <cell r="AW286">
            <v>0</v>
          </cell>
          <cell r="AX286">
            <v>0</v>
          </cell>
          <cell r="AY286">
            <v>0</v>
          </cell>
          <cell r="AZ286">
            <v>493357</v>
          </cell>
          <cell r="BI286">
            <v>0</v>
          </cell>
          <cell r="CA286">
            <v>277</v>
          </cell>
          <cell r="CB286">
            <v>278</v>
          </cell>
          <cell r="CC286" t="str">
            <v>SOUTHBRIDGE</v>
          </cell>
          <cell r="CD286">
            <v>1845572</v>
          </cell>
          <cell r="CE286">
            <v>1395581</v>
          </cell>
          <cell r="CF286">
            <v>449991</v>
          </cell>
          <cell r="CG286">
            <v>185268.6</v>
          </cell>
          <cell r="CH286">
            <v>94934.400000000009</v>
          </cell>
          <cell r="CI286">
            <v>0</v>
          </cell>
          <cell r="CJ286">
            <v>730194</v>
          </cell>
          <cell r="CK286">
            <v>449946.62853355287</v>
          </cell>
          <cell r="DA286">
            <v>277</v>
          </cell>
          <cell r="DB286" t="str">
            <v>SOUTHBRIDGE</v>
          </cell>
          <cell r="DG286">
            <v>0</v>
          </cell>
          <cell r="DK286">
            <v>0</v>
          </cell>
          <cell r="DL286">
            <v>0</v>
          </cell>
          <cell r="DN286">
            <v>0</v>
          </cell>
          <cell r="DP286">
            <v>449991</v>
          </cell>
          <cell r="DQ286">
            <v>566303</v>
          </cell>
          <cell r="DR286">
            <v>-116312</v>
          </cell>
          <cell r="DT286">
            <v>0</v>
          </cell>
          <cell r="EC286">
            <v>-277</v>
          </cell>
        </row>
        <row r="287">
          <cell r="A287">
            <v>278</v>
          </cell>
          <cell r="B287">
            <v>275</v>
          </cell>
          <cell r="C287" t="str">
            <v>SOUTH HADLEY</v>
          </cell>
          <cell r="D287">
            <v>126</v>
          </cell>
          <cell r="E287">
            <v>1756639</v>
          </cell>
          <cell r="F287">
            <v>0</v>
          </cell>
          <cell r="G287">
            <v>118188</v>
          </cell>
          <cell r="H287">
            <v>1874827</v>
          </cell>
          <cell r="J287">
            <v>118188</v>
          </cell>
          <cell r="K287">
            <v>85902.528726010205</v>
          </cell>
          <cell r="L287">
            <v>204090.5287260102</v>
          </cell>
          <cell r="N287">
            <v>1670736.4712739899</v>
          </cell>
          <cell r="P287">
            <v>118188</v>
          </cell>
          <cell r="Q287">
            <v>0</v>
          </cell>
          <cell r="R287">
            <v>0</v>
          </cell>
          <cell r="S287">
            <v>0</v>
          </cell>
          <cell r="T287">
            <v>85902.528726010205</v>
          </cell>
          <cell r="U287">
            <v>204090.5287260102</v>
          </cell>
          <cell r="W287">
            <v>355891.20000000001</v>
          </cell>
          <cell r="AA287">
            <v>278</v>
          </cell>
          <cell r="AB287">
            <v>126</v>
          </cell>
          <cell r="AC287">
            <v>0</v>
          </cell>
          <cell r="AD287">
            <v>0</v>
          </cell>
          <cell r="AE287">
            <v>0</v>
          </cell>
          <cell r="AF287">
            <v>0</v>
          </cell>
          <cell r="AG287">
            <v>1756639</v>
          </cell>
          <cell r="AH287">
            <v>0</v>
          </cell>
          <cell r="AI287">
            <v>0</v>
          </cell>
          <cell r="AJ287">
            <v>1756639</v>
          </cell>
          <cell r="AK287">
            <v>0</v>
          </cell>
          <cell r="AL287">
            <v>118188</v>
          </cell>
          <cell r="AM287">
            <v>1874827</v>
          </cell>
          <cell r="AN287">
            <v>0</v>
          </cell>
          <cell r="AO287">
            <v>0</v>
          </cell>
          <cell r="AP287">
            <v>0</v>
          </cell>
          <cell r="AQ287">
            <v>0</v>
          </cell>
          <cell r="AR287">
            <v>1874827</v>
          </cell>
          <cell r="AS287">
            <v>1870611.92</v>
          </cell>
          <cell r="AT287">
            <v>278</v>
          </cell>
          <cell r="AU287">
            <v>0</v>
          </cell>
          <cell r="AV287">
            <v>0</v>
          </cell>
          <cell r="AW287">
            <v>0</v>
          </cell>
          <cell r="AX287">
            <v>0</v>
          </cell>
          <cell r="AY287">
            <v>0</v>
          </cell>
          <cell r="AZ287">
            <v>493357</v>
          </cell>
          <cell r="BI287">
            <v>0</v>
          </cell>
          <cell r="CA287">
            <v>278</v>
          </cell>
          <cell r="CB287">
            <v>275</v>
          </cell>
          <cell r="CC287" t="str">
            <v>SOUTH HADLEY</v>
          </cell>
          <cell r="CD287">
            <v>1756639</v>
          </cell>
          <cell r="CE287">
            <v>1670728</v>
          </cell>
          <cell r="CF287">
            <v>85911</v>
          </cell>
          <cell r="CG287">
            <v>81727.8</v>
          </cell>
          <cell r="CH287">
            <v>70064.400000000009</v>
          </cell>
          <cell r="CI287">
            <v>0</v>
          </cell>
          <cell r="CJ287">
            <v>237703.2</v>
          </cell>
          <cell r="CK287">
            <v>85902.528726010205</v>
          </cell>
          <cell r="DA287">
            <v>278</v>
          </cell>
          <cell r="DB287" t="str">
            <v>SOUTH HADLEY</v>
          </cell>
          <cell r="DG287">
            <v>0</v>
          </cell>
          <cell r="DK287">
            <v>0</v>
          </cell>
          <cell r="DL287">
            <v>0</v>
          </cell>
          <cell r="DN287">
            <v>0</v>
          </cell>
          <cell r="DP287">
            <v>85911</v>
          </cell>
          <cell r="DQ287">
            <v>204099</v>
          </cell>
          <cell r="DR287">
            <v>-118188</v>
          </cell>
          <cell r="DT287">
            <v>0</v>
          </cell>
          <cell r="EC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T288">
            <v>279</v>
          </cell>
          <cell r="AU288">
            <v>0</v>
          </cell>
          <cell r="AV288">
            <v>0</v>
          </cell>
          <cell r="AW288">
            <v>0</v>
          </cell>
          <cell r="AX288">
            <v>0</v>
          </cell>
          <cell r="AY288">
            <v>0</v>
          </cell>
          <cell r="AZ288">
            <v>493357</v>
          </cell>
          <cell r="BI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cell r="EC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T289">
            <v>280</v>
          </cell>
          <cell r="AU289">
            <v>0</v>
          </cell>
          <cell r="AV289">
            <v>0</v>
          </cell>
          <cell r="AW289">
            <v>0</v>
          </cell>
          <cell r="AX289">
            <v>0</v>
          </cell>
          <cell r="AY289">
            <v>0</v>
          </cell>
          <cell r="AZ289">
            <v>493357</v>
          </cell>
          <cell r="BI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cell r="EC289">
            <v>-280</v>
          </cell>
        </row>
        <row r="290">
          <cell r="A290">
            <v>281</v>
          </cell>
          <cell r="B290">
            <v>281</v>
          </cell>
          <cell r="C290" t="str">
            <v>SPRINGFIELD</v>
          </cell>
          <cell r="D290">
            <v>4772</v>
          </cell>
          <cell r="E290">
            <v>70489577</v>
          </cell>
          <cell r="F290">
            <v>231691</v>
          </cell>
          <cell r="G290">
            <v>4476136</v>
          </cell>
          <cell r="H290">
            <v>75197404</v>
          </cell>
          <cell r="J290">
            <v>4476136</v>
          </cell>
          <cell r="K290">
            <v>10858030.235838789</v>
          </cell>
          <cell r="L290">
            <v>15334166.235838789</v>
          </cell>
          <cell r="N290">
            <v>59863237.764161214</v>
          </cell>
          <cell r="P290">
            <v>4476136</v>
          </cell>
          <cell r="Q290">
            <v>0</v>
          </cell>
          <cell r="R290">
            <v>0</v>
          </cell>
          <cell r="S290">
            <v>0</v>
          </cell>
          <cell r="T290">
            <v>10858030.235838789</v>
          </cell>
          <cell r="U290">
            <v>15334166.235838789</v>
          </cell>
          <cell r="W290">
            <v>21381719.399999999</v>
          </cell>
          <cell r="AA290">
            <v>281</v>
          </cell>
          <cell r="AB290">
            <v>4772</v>
          </cell>
          <cell r="AC290">
            <v>0</v>
          </cell>
          <cell r="AD290">
            <v>0</v>
          </cell>
          <cell r="AE290">
            <v>0</v>
          </cell>
          <cell r="AF290">
            <v>0</v>
          </cell>
          <cell r="AG290">
            <v>70489577</v>
          </cell>
          <cell r="AH290">
            <v>0</v>
          </cell>
          <cell r="AI290">
            <v>0</v>
          </cell>
          <cell r="AJ290">
            <v>70489577</v>
          </cell>
          <cell r="AK290">
            <v>231691</v>
          </cell>
          <cell r="AL290">
            <v>4476136</v>
          </cell>
          <cell r="AM290">
            <v>75197404</v>
          </cell>
          <cell r="AN290">
            <v>0</v>
          </cell>
          <cell r="AO290">
            <v>0</v>
          </cell>
          <cell r="AP290">
            <v>0</v>
          </cell>
          <cell r="AQ290">
            <v>0</v>
          </cell>
          <cell r="AR290">
            <v>75197404</v>
          </cell>
          <cell r="AS290">
            <v>74726985.040000007</v>
          </cell>
          <cell r="AT290">
            <v>281</v>
          </cell>
          <cell r="AU290">
            <v>0</v>
          </cell>
          <cell r="AV290">
            <v>0</v>
          </cell>
          <cell r="AW290">
            <v>0</v>
          </cell>
          <cell r="AX290">
            <v>0</v>
          </cell>
          <cell r="AY290">
            <v>0</v>
          </cell>
          <cell r="AZ290">
            <v>493357</v>
          </cell>
          <cell r="BI290">
            <v>0</v>
          </cell>
          <cell r="CA290">
            <v>281</v>
          </cell>
          <cell r="CB290">
            <v>281</v>
          </cell>
          <cell r="CC290" t="str">
            <v>SPRINGFIELD</v>
          </cell>
          <cell r="CD290">
            <v>70489577</v>
          </cell>
          <cell r="CE290">
            <v>59630476</v>
          </cell>
          <cell r="CF290">
            <v>10859101</v>
          </cell>
          <cell r="CG290">
            <v>3680604</v>
          </cell>
          <cell r="CH290">
            <v>2365878.4</v>
          </cell>
          <cell r="CI290">
            <v>0</v>
          </cell>
          <cell r="CJ290">
            <v>16905583.399999999</v>
          </cell>
          <cell r="CK290">
            <v>10858030.235838789</v>
          </cell>
          <cell r="DA290">
            <v>281</v>
          </cell>
          <cell r="DB290" t="str">
            <v>SPRINGFIELD</v>
          </cell>
          <cell r="DG290">
            <v>0</v>
          </cell>
          <cell r="DK290">
            <v>0</v>
          </cell>
          <cell r="DL290">
            <v>0</v>
          </cell>
          <cell r="DN290">
            <v>0</v>
          </cell>
          <cell r="DP290">
            <v>10859101</v>
          </cell>
          <cell r="DQ290">
            <v>15566928</v>
          </cell>
          <cell r="DR290">
            <v>-4707827</v>
          </cell>
          <cell r="DT290">
            <v>0</v>
          </cell>
          <cell r="EC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T291">
            <v>282</v>
          </cell>
          <cell r="AU291">
            <v>0</v>
          </cell>
          <cell r="AV291">
            <v>0</v>
          </cell>
          <cell r="AW291">
            <v>0</v>
          </cell>
          <cell r="AX291">
            <v>0</v>
          </cell>
          <cell r="AY291">
            <v>0</v>
          </cell>
          <cell r="AZ291">
            <v>493357</v>
          </cell>
          <cell r="BI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cell r="EC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T292">
            <v>283</v>
          </cell>
          <cell r="AU292">
            <v>0</v>
          </cell>
          <cell r="AV292">
            <v>0</v>
          </cell>
          <cell r="AW292">
            <v>0</v>
          </cell>
          <cell r="AX292">
            <v>0</v>
          </cell>
          <cell r="AY292">
            <v>0</v>
          </cell>
          <cell r="AZ292">
            <v>493357</v>
          </cell>
          <cell r="BI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cell r="EC292">
            <v>-283</v>
          </cell>
        </row>
        <row r="293">
          <cell r="A293">
            <v>284</v>
          </cell>
          <cell r="B293">
            <v>284</v>
          </cell>
          <cell r="C293" t="str">
            <v>STONEHAM</v>
          </cell>
          <cell r="D293">
            <v>144</v>
          </cell>
          <cell r="E293">
            <v>2197647</v>
          </cell>
          <cell r="F293">
            <v>0</v>
          </cell>
          <cell r="G293">
            <v>135072</v>
          </cell>
          <cell r="H293">
            <v>2332719</v>
          </cell>
          <cell r="J293">
            <v>135072</v>
          </cell>
          <cell r="K293">
            <v>441121.49882332061</v>
          </cell>
          <cell r="L293">
            <v>576193.49882332061</v>
          </cell>
          <cell r="N293">
            <v>1756525.5011766795</v>
          </cell>
          <cell r="P293">
            <v>135072</v>
          </cell>
          <cell r="Q293">
            <v>0</v>
          </cell>
          <cell r="R293">
            <v>0</v>
          </cell>
          <cell r="S293">
            <v>0</v>
          </cell>
          <cell r="T293">
            <v>441121.49882332061</v>
          </cell>
          <cell r="U293">
            <v>576193.49882332061</v>
          </cell>
          <cell r="W293">
            <v>856713.2</v>
          </cell>
          <cell r="AA293">
            <v>284</v>
          </cell>
          <cell r="AB293">
            <v>144</v>
          </cell>
          <cell r="AC293">
            <v>0</v>
          </cell>
          <cell r="AD293">
            <v>0</v>
          </cell>
          <cell r="AE293">
            <v>8</v>
          </cell>
          <cell r="AF293">
            <v>0</v>
          </cell>
          <cell r="AG293">
            <v>2197647</v>
          </cell>
          <cell r="AH293">
            <v>0</v>
          </cell>
          <cell r="AI293">
            <v>0</v>
          </cell>
          <cell r="AJ293">
            <v>2197647</v>
          </cell>
          <cell r="AK293">
            <v>0</v>
          </cell>
          <cell r="AL293">
            <v>135072</v>
          </cell>
          <cell r="AM293">
            <v>2332719</v>
          </cell>
          <cell r="AN293">
            <v>0</v>
          </cell>
          <cell r="AO293">
            <v>0</v>
          </cell>
          <cell r="AP293">
            <v>0</v>
          </cell>
          <cell r="AQ293">
            <v>0</v>
          </cell>
          <cell r="AR293">
            <v>2332719</v>
          </cell>
          <cell r="AS293">
            <v>2325849.3625628739</v>
          </cell>
          <cell r="AT293">
            <v>284</v>
          </cell>
          <cell r="AU293">
            <v>0</v>
          </cell>
          <cell r="AV293">
            <v>0</v>
          </cell>
          <cell r="AW293">
            <v>0</v>
          </cell>
          <cell r="AX293">
            <v>0</v>
          </cell>
          <cell r="AY293">
            <v>0</v>
          </cell>
          <cell r="AZ293">
            <v>493357</v>
          </cell>
          <cell r="BI293">
            <v>0</v>
          </cell>
          <cell r="CA293">
            <v>284</v>
          </cell>
          <cell r="CB293">
            <v>284</v>
          </cell>
          <cell r="CC293" t="str">
            <v>STONEHAM</v>
          </cell>
          <cell r="CD293">
            <v>2197647</v>
          </cell>
          <cell r="CE293">
            <v>1756482</v>
          </cell>
          <cell r="CF293">
            <v>441165</v>
          </cell>
          <cell r="CG293">
            <v>101094.59999999999</v>
          </cell>
          <cell r="CH293">
            <v>179381.6</v>
          </cell>
          <cell r="CI293">
            <v>0</v>
          </cell>
          <cell r="CJ293">
            <v>721641.2</v>
          </cell>
          <cell r="CK293">
            <v>441121.49882332061</v>
          </cell>
          <cell r="DA293">
            <v>284</v>
          </cell>
          <cell r="DB293" t="str">
            <v>STONEHAM</v>
          </cell>
          <cell r="DG293">
            <v>0</v>
          </cell>
          <cell r="DK293">
            <v>0</v>
          </cell>
          <cell r="DL293">
            <v>0</v>
          </cell>
          <cell r="DN293">
            <v>0</v>
          </cell>
          <cell r="DP293">
            <v>441165</v>
          </cell>
          <cell r="DQ293">
            <v>576237</v>
          </cell>
          <cell r="DR293">
            <v>-135072</v>
          </cell>
          <cell r="DT293">
            <v>0</v>
          </cell>
          <cell r="EC293">
            <v>-284</v>
          </cell>
        </row>
        <row r="294">
          <cell r="A294">
            <v>285</v>
          </cell>
          <cell r="B294">
            <v>285</v>
          </cell>
          <cell r="C294" t="str">
            <v>STOUGHTON</v>
          </cell>
          <cell r="D294">
            <v>149</v>
          </cell>
          <cell r="E294">
            <v>2239079</v>
          </cell>
          <cell r="F294">
            <v>0</v>
          </cell>
          <cell r="G294">
            <v>139762</v>
          </cell>
          <cell r="H294">
            <v>2378841</v>
          </cell>
          <cell r="J294">
            <v>139762</v>
          </cell>
          <cell r="K294">
            <v>126086.56597899177</v>
          </cell>
          <cell r="L294">
            <v>265848.5659789918</v>
          </cell>
          <cell r="N294">
            <v>2112992.4340210082</v>
          </cell>
          <cell r="P294">
            <v>139762</v>
          </cell>
          <cell r="Q294">
            <v>0</v>
          </cell>
          <cell r="R294">
            <v>0</v>
          </cell>
          <cell r="S294">
            <v>0</v>
          </cell>
          <cell r="T294">
            <v>126086.56597899177</v>
          </cell>
          <cell r="U294">
            <v>265848.5659789918</v>
          </cell>
          <cell r="W294">
            <v>399822.8</v>
          </cell>
          <cell r="AA294">
            <v>285</v>
          </cell>
          <cell r="AB294">
            <v>149</v>
          </cell>
          <cell r="AC294">
            <v>0</v>
          </cell>
          <cell r="AD294">
            <v>0</v>
          </cell>
          <cell r="AE294">
            <v>0</v>
          </cell>
          <cell r="AF294">
            <v>0</v>
          </cell>
          <cell r="AG294">
            <v>2239079</v>
          </cell>
          <cell r="AH294">
            <v>0</v>
          </cell>
          <cell r="AI294">
            <v>0</v>
          </cell>
          <cell r="AJ294">
            <v>2239079</v>
          </cell>
          <cell r="AK294">
            <v>0</v>
          </cell>
          <cell r="AL294">
            <v>139762</v>
          </cell>
          <cell r="AM294">
            <v>2378841</v>
          </cell>
          <cell r="AN294">
            <v>0</v>
          </cell>
          <cell r="AO294">
            <v>0</v>
          </cell>
          <cell r="AP294">
            <v>0</v>
          </cell>
          <cell r="AQ294">
            <v>0</v>
          </cell>
          <cell r="AR294">
            <v>2378841</v>
          </cell>
          <cell r="AS294">
            <v>2346641.5699999994</v>
          </cell>
          <cell r="AT294">
            <v>285</v>
          </cell>
          <cell r="AU294">
            <v>0</v>
          </cell>
          <cell r="AV294">
            <v>0</v>
          </cell>
          <cell r="AW294">
            <v>0</v>
          </cell>
          <cell r="AX294">
            <v>0</v>
          </cell>
          <cell r="AY294">
            <v>0</v>
          </cell>
          <cell r="AZ294">
            <v>493357</v>
          </cell>
          <cell r="BI294">
            <v>0</v>
          </cell>
          <cell r="CA294">
            <v>285</v>
          </cell>
          <cell r="CB294">
            <v>285</v>
          </cell>
          <cell r="CC294" t="str">
            <v>STOUGHTON</v>
          </cell>
          <cell r="CD294">
            <v>2239079</v>
          </cell>
          <cell r="CE294">
            <v>2112980</v>
          </cell>
          <cell r="CF294">
            <v>126099</v>
          </cell>
          <cell r="CG294">
            <v>71508.599999999991</v>
          </cell>
          <cell r="CH294">
            <v>62453.200000000004</v>
          </cell>
          <cell r="CI294">
            <v>0</v>
          </cell>
          <cell r="CJ294">
            <v>260060.79999999999</v>
          </cell>
          <cell r="CK294">
            <v>126086.56597899177</v>
          </cell>
          <cell r="DA294">
            <v>285</v>
          </cell>
          <cell r="DB294" t="str">
            <v>STOUGHTON</v>
          </cell>
          <cell r="DG294">
            <v>0</v>
          </cell>
          <cell r="DK294">
            <v>0</v>
          </cell>
          <cell r="DL294">
            <v>0</v>
          </cell>
          <cell r="DN294">
            <v>0</v>
          </cell>
          <cell r="DP294">
            <v>126099</v>
          </cell>
          <cell r="DQ294">
            <v>265861</v>
          </cell>
          <cell r="DR294">
            <v>-139762</v>
          </cell>
          <cell r="DT294">
            <v>0</v>
          </cell>
          <cell r="EC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T295">
            <v>286</v>
          </cell>
          <cell r="AU295">
            <v>0</v>
          </cell>
          <cell r="AV295">
            <v>0</v>
          </cell>
          <cell r="AW295">
            <v>0</v>
          </cell>
          <cell r="AX295">
            <v>0</v>
          </cell>
          <cell r="AY295">
            <v>0</v>
          </cell>
          <cell r="AZ295">
            <v>493357</v>
          </cell>
          <cell r="BI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cell r="EC295">
            <v>-286</v>
          </cell>
        </row>
        <row r="296">
          <cell r="A296">
            <v>287</v>
          </cell>
          <cell r="B296">
            <v>287</v>
          </cell>
          <cell r="C296" t="str">
            <v>STURBRIDGE</v>
          </cell>
          <cell r="D296">
            <v>10</v>
          </cell>
          <cell r="E296">
            <v>149150</v>
          </cell>
          <cell r="F296">
            <v>0</v>
          </cell>
          <cell r="G296">
            <v>9380</v>
          </cell>
          <cell r="H296">
            <v>158530</v>
          </cell>
          <cell r="J296">
            <v>9380</v>
          </cell>
          <cell r="K296">
            <v>0</v>
          </cell>
          <cell r="L296">
            <v>9380</v>
          </cell>
          <cell r="N296">
            <v>149150</v>
          </cell>
          <cell r="P296">
            <v>9380</v>
          </cell>
          <cell r="Q296">
            <v>0</v>
          </cell>
          <cell r="R296">
            <v>0</v>
          </cell>
          <cell r="S296">
            <v>0</v>
          </cell>
          <cell r="T296">
            <v>0</v>
          </cell>
          <cell r="U296">
            <v>9380</v>
          </cell>
          <cell r="W296">
            <v>30512</v>
          </cell>
          <cell r="AA296">
            <v>287</v>
          </cell>
          <cell r="AB296">
            <v>10</v>
          </cell>
          <cell r="AC296">
            <v>0</v>
          </cell>
          <cell r="AD296">
            <v>0</v>
          </cell>
          <cell r="AE296">
            <v>0</v>
          </cell>
          <cell r="AF296">
            <v>0</v>
          </cell>
          <cell r="AG296">
            <v>149150</v>
          </cell>
          <cell r="AH296">
            <v>0</v>
          </cell>
          <cell r="AI296">
            <v>0</v>
          </cell>
          <cell r="AJ296">
            <v>149150</v>
          </cell>
          <cell r="AK296">
            <v>0</v>
          </cell>
          <cell r="AL296">
            <v>9380</v>
          </cell>
          <cell r="AM296">
            <v>158530</v>
          </cell>
          <cell r="AN296">
            <v>0</v>
          </cell>
          <cell r="AO296">
            <v>0</v>
          </cell>
          <cell r="AP296">
            <v>0</v>
          </cell>
          <cell r="AQ296">
            <v>0</v>
          </cell>
          <cell r="AR296">
            <v>158530</v>
          </cell>
          <cell r="AS296">
            <v>158530</v>
          </cell>
          <cell r="AT296">
            <v>287</v>
          </cell>
          <cell r="AU296">
            <v>0</v>
          </cell>
          <cell r="AV296">
            <v>0</v>
          </cell>
          <cell r="AW296">
            <v>0</v>
          </cell>
          <cell r="AX296">
            <v>0</v>
          </cell>
          <cell r="AY296">
            <v>0</v>
          </cell>
          <cell r="AZ296">
            <v>493357</v>
          </cell>
          <cell r="BI296">
            <v>0</v>
          </cell>
          <cell r="CA296">
            <v>287</v>
          </cell>
          <cell r="CB296">
            <v>287</v>
          </cell>
          <cell r="CC296" t="str">
            <v>STURBRIDGE</v>
          </cell>
          <cell r="CD296">
            <v>149150</v>
          </cell>
          <cell r="CE296">
            <v>171420</v>
          </cell>
          <cell r="CF296">
            <v>0</v>
          </cell>
          <cell r="CG296">
            <v>21132</v>
          </cell>
          <cell r="CH296">
            <v>0</v>
          </cell>
          <cell r="CI296">
            <v>0</v>
          </cell>
          <cell r="CJ296">
            <v>21132</v>
          </cell>
          <cell r="CK296">
            <v>0</v>
          </cell>
          <cell r="DA296">
            <v>287</v>
          </cell>
          <cell r="DB296" t="str">
            <v>STURBRIDGE</v>
          </cell>
          <cell r="DG296">
            <v>0</v>
          </cell>
          <cell r="DK296">
            <v>0</v>
          </cell>
          <cell r="DL296">
            <v>0</v>
          </cell>
          <cell r="DN296">
            <v>0</v>
          </cell>
          <cell r="DP296">
            <v>0</v>
          </cell>
          <cell r="DQ296">
            <v>0</v>
          </cell>
          <cell r="DR296">
            <v>0</v>
          </cell>
          <cell r="DT296">
            <v>0</v>
          </cell>
          <cell r="EC296">
            <v>-287</v>
          </cell>
        </row>
        <row r="297">
          <cell r="A297">
            <v>288</v>
          </cell>
          <cell r="B297">
            <v>288</v>
          </cell>
          <cell r="C297" t="str">
            <v>SUDBURY</v>
          </cell>
          <cell r="D297">
            <v>6</v>
          </cell>
          <cell r="E297">
            <v>120009</v>
          </cell>
          <cell r="F297">
            <v>0</v>
          </cell>
          <cell r="G297">
            <v>5628</v>
          </cell>
          <cell r="H297">
            <v>125637</v>
          </cell>
          <cell r="J297">
            <v>5628</v>
          </cell>
          <cell r="K297">
            <v>0</v>
          </cell>
          <cell r="L297">
            <v>5628</v>
          </cell>
          <cell r="N297">
            <v>120009</v>
          </cell>
          <cell r="P297">
            <v>5628</v>
          </cell>
          <cell r="Q297">
            <v>0</v>
          </cell>
          <cell r="R297">
            <v>0</v>
          </cell>
          <cell r="S297">
            <v>0</v>
          </cell>
          <cell r="T297">
            <v>0</v>
          </cell>
          <cell r="U297">
            <v>5628</v>
          </cell>
          <cell r="W297">
            <v>47257.2</v>
          </cell>
          <cell r="AA297">
            <v>288</v>
          </cell>
          <cell r="AB297">
            <v>6</v>
          </cell>
          <cell r="AC297">
            <v>0</v>
          </cell>
          <cell r="AD297">
            <v>0</v>
          </cell>
          <cell r="AE297">
            <v>0</v>
          </cell>
          <cell r="AF297">
            <v>0</v>
          </cell>
          <cell r="AG297">
            <v>120009</v>
          </cell>
          <cell r="AH297">
            <v>0</v>
          </cell>
          <cell r="AI297">
            <v>0</v>
          </cell>
          <cell r="AJ297">
            <v>120009</v>
          </cell>
          <cell r="AK297">
            <v>0</v>
          </cell>
          <cell r="AL297">
            <v>5628</v>
          </cell>
          <cell r="AM297">
            <v>125637</v>
          </cell>
          <cell r="AN297">
            <v>0</v>
          </cell>
          <cell r="AO297">
            <v>0</v>
          </cell>
          <cell r="AP297">
            <v>0</v>
          </cell>
          <cell r="AQ297">
            <v>0</v>
          </cell>
          <cell r="AR297">
            <v>125637</v>
          </cell>
          <cell r="AS297">
            <v>125636</v>
          </cell>
          <cell r="AT297">
            <v>288</v>
          </cell>
          <cell r="AU297">
            <v>0</v>
          </cell>
          <cell r="AV297">
            <v>0</v>
          </cell>
          <cell r="AW297">
            <v>0</v>
          </cell>
          <cell r="AX297">
            <v>0</v>
          </cell>
          <cell r="AY297">
            <v>0</v>
          </cell>
          <cell r="AZ297">
            <v>493357</v>
          </cell>
          <cell r="BI297">
            <v>0</v>
          </cell>
          <cell r="CA297">
            <v>288</v>
          </cell>
          <cell r="CB297">
            <v>288</v>
          </cell>
          <cell r="CC297" t="str">
            <v>SUDBURY</v>
          </cell>
          <cell r="CD297">
            <v>120009</v>
          </cell>
          <cell r="CE297">
            <v>124281</v>
          </cell>
          <cell r="CF297">
            <v>0</v>
          </cell>
          <cell r="CG297">
            <v>38370</v>
          </cell>
          <cell r="CH297">
            <v>3259.2000000000003</v>
          </cell>
          <cell r="CI297">
            <v>0</v>
          </cell>
          <cell r="CJ297">
            <v>41629.199999999997</v>
          </cell>
          <cell r="CK297">
            <v>0</v>
          </cell>
          <cell r="DA297">
            <v>288</v>
          </cell>
          <cell r="DB297" t="str">
            <v>SUDBURY</v>
          </cell>
          <cell r="DG297">
            <v>0</v>
          </cell>
          <cell r="DK297">
            <v>0</v>
          </cell>
          <cell r="DL297">
            <v>0</v>
          </cell>
          <cell r="DN297">
            <v>0</v>
          </cell>
          <cell r="DP297">
            <v>0</v>
          </cell>
          <cell r="DQ297">
            <v>1356</v>
          </cell>
          <cell r="DR297">
            <v>-1356</v>
          </cell>
          <cell r="DT297">
            <v>0</v>
          </cell>
          <cell r="EC297">
            <v>-288</v>
          </cell>
        </row>
        <row r="298">
          <cell r="A298">
            <v>289</v>
          </cell>
          <cell r="B298">
            <v>289</v>
          </cell>
          <cell r="C298" t="str">
            <v>SUNDERLAND</v>
          </cell>
          <cell r="D298">
            <v>2</v>
          </cell>
          <cell r="E298">
            <v>40568</v>
          </cell>
          <cell r="F298">
            <v>0</v>
          </cell>
          <cell r="G298">
            <v>1876</v>
          </cell>
          <cell r="H298">
            <v>42444</v>
          </cell>
          <cell r="J298">
            <v>1876</v>
          </cell>
          <cell r="K298">
            <v>40563.999782993822</v>
          </cell>
          <cell r="L298">
            <v>42439.999782993822</v>
          </cell>
          <cell r="N298">
            <v>4.0002170061779907</v>
          </cell>
          <cell r="P298">
            <v>1876</v>
          </cell>
          <cell r="Q298">
            <v>0</v>
          </cell>
          <cell r="R298">
            <v>0</v>
          </cell>
          <cell r="S298">
            <v>0</v>
          </cell>
          <cell r="T298">
            <v>40563.999782993822</v>
          </cell>
          <cell r="U298">
            <v>42439.999782993822</v>
          </cell>
          <cell r="W298">
            <v>46054.8</v>
          </cell>
          <cell r="AA298">
            <v>289</v>
          </cell>
          <cell r="AB298">
            <v>2</v>
          </cell>
          <cell r="AC298">
            <v>0</v>
          </cell>
          <cell r="AD298">
            <v>0</v>
          </cell>
          <cell r="AE298">
            <v>0</v>
          </cell>
          <cell r="AF298">
            <v>0</v>
          </cell>
          <cell r="AG298">
            <v>40568</v>
          </cell>
          <cell r="AH298">
            <v>0</v>
          </cell>
          <cell r="AI298">
            <v>0</v>
          </cell>
          <cell r="AJ298">
            <v>40568</v>
          </cell>
          <cell r="AK298">
            <v>0</v>
          </cell>
          <cell r="AL298">
            <v>1876</v>
          </cell>
          <cell r="AM298">
            <v>42444</v>
          </cell>
          <cell r="AN298">
            <v>0</v>
          </cell>
          <cell r="AO298">
            <v>0</v>
          </cell>
          <cell r="AP298">
            <v>0</v>
          </cell>
          <cell r="AQ298">
            <v>0</v>
          </cell>
          <cell r="AR298">
            <v>42444</v>
          </cell>
          <cell r="AS298">
            <v>42440</v>
          </cell>
          <cell r="AT298">
            <v>289</v>
          </cell>
          <cell r="AU298">
            <v>0</v>
          </cell>
          <cell r="AV298">
            <v>0</v>
          </cell>
          <cell r="AW298">
            <v>0</v>
          </cell>
          <cell r="AX298">
            <v>0</v>
          </cell>
          <cell r="AY298">
            <v>0</v>
          </cell>
          <cell r="AZ298">
            <v>493357</v>
          </cell>
          <cell r="BI298">
            <v>0</v>
          </cell>
          <cell r="CA298">
            <v>289</v>
          </cell>
          <cell r="CB298">
            <v>289</v>
          </cell>
          <cell r="CC298" t="str">
            <v>SUNDERLAND</v>
          </cell>
          <cell r="CD298">
            <v>40568</v>
          </cell>
          <cell r="CE298">
            <v>0</v>
          </cell>
          <cell r="CF298">
            <v>40568</v>
          </cell>
          <cell r="CG298">
            <v>0</v>
          </cell>
          <cell r="CH298">
            <v>3610.8</v>
          </cell>
          <cell r="CI298">
            <v>0</v>
          </cell>
          <cell r="CJ298">
            <v>44178.8</v>
          </cell>
          <cell r="CK298">
            <v>40563.999782993822</v>
          </cell>
          <cell r="DA298">
            <v>289</v>
          </cell>
          <cell r="DB298" t="str">
            <v>SUNDERLAND</v>
          </cell>
          <cell r="DG298">
            <v>0</v>
          </cell>
          <cell r="DK298">
            <v>0</v>
          </cell>
          <cell r="DL298">
            <v>0</v>
          </cell>
          <cell r="DN298">
            <v>0</v>
          </cell>
          <cell r="DP298">
            <v>40568</v>
          </cell>
          <cell r="DQ298">
            <v>42444</v>
          </cell>
          <cell r="DR298">
            <v>-1876</v>
          </cell>
          <cell r="DT298">
            <v>0</v>
          </cell>
          <cell r="EC298">
            <v>-289</v>
          </cell>
        </row>
        <row r="299">
          <cell r="A299">
            <v>290</v>
          </cell>
          <cell r="B299">
            <v>290</v>
          </cell>
          <cell r="C299" t="str">
            <v>SUTTON</v>
          </cell>
          <cell r="D299">
            <v>0</v>
          </cell>
          <cell r="E299">
            <v>0</v>
          </cell>
          <cell r="F299">
            <v>0</v>
          </cell>
          <cell r="G299">
            <v>0</v>
          </cell>
          <cell r="H299">
            <v>0</v>
          </cell>
          <cell r="J299">
            <v>0</v>
          </cell>
          <cell r="K299">
            <v>0</v>
          </cell>
          <cell r="L299">
            <v>0</v>
          </cell>
          <cell r="N299">
            <v>0</v>
          </cell>
          <cell r="P299">
            <v>0</v>
          </cell>
          <cell r="Q299">
            <v>0</v>
          </cell>
          <cell r="R299">
            <v>0</v>
          </cell>
          <cell r="S299">
            <v>0</v>
          </cell>
          <cell r="T299">
            <v>0</v>
          </cell>
          <cell r="U299">
            <v>0</v>
          </cell>
          <cell r="W299">
            <v>9593.7999999999993</v>
          </cell>
          <cell r="AA299">
            <v>290</v>
          </cell>
          <cell r="AT299">
            <v>290</v>
          </cell>
          <cell r="AU299">
            <v>0</v>
          </cell>
          <cell r="AV299">
            <v>0</v>
          </cell>
          <cell r="AW299">
            <v>0</v>
          </cell>
          <cell r="AX299">
            <v>0</v>
          </cell>
          <cell r="AY299">
            <v>0</v>
          </cell>
          <cell r="AZ299">
            <v>493357</v>
          </cell>
          <cell r="BI299">
            <v>0</v>
          </cell>
          <cell r="CA299">
            <v>290</v>
          </cell>
          <cell r="CB299">
            <v>290</v>
          </cell>
          <cell r="CC299" t="str">
            <v>SUTTON</v>
          </cell>
          <cell r="CD299">
            <v>0</v>
          </cell>
          <cell r="CE299">
            <v>20125</v>
          </cell>
          <cell r="CF299">
            <v>0</v>
          </cell>
          <cell r="CG299">
            <v>4631.3999999999996</v>
          </cell>
          <cell r="CH299">
            <v>4962.4000000000005</v>
          </cell>
          <cell r="CI299">
            <v>0</v>
          </cell>
          <cell r="CJ299">
            <v>9593.7999999999993</v>
          </cell>
          <cell r="CK299">
            <v>0</v>
          </cell>
          <cell r="DA299">
            <v>290</v>
          </cell>
          <cell r="DB299" t="str">
            <v>SUTTON</v>
          </cell>
          <cell r="DG299">
            <v>0</v>
          </cell>
          <cell r="DK299">
            <v>0</v>
          </cell>
          <cell r="DL299">
            <v>0</v>
          </cell>
          <cell r="DN299">
            <v>0</v>
          </cell>
          <cell r="DP299">
            <v>0</v>
          </cell>
          <cell r="DQ299">
            <v>0</v>
          </cell>
          <cell r="DR299">
            <v>0</v>
          </cell>
          <cell r="DT299">
            <v>0</v>
          </cell>
          <cell r="EC299">
            <v>-290</v>
          </cell>
        </row>
        <row r="300">
          <cell r="A300">
            <v>291</v>
          </cell>
          <cell r="B300">
            <v>291</v>
          </cell>
          <cell r="C300" t="str">
            <v>SWAMPSCOTT</v>
          </cell>
          <cell r="D300">
            <v>65</v>
          </cell>
          <cell r="E300">
            <v>929179</v>
          </cell>
          <cell r="F300">
            <v>0</v>
          </cell>
          <cell r="G300">
            <v>60970</v>
          </cell>
          <cell r="H300">
            <v>990149</v>
          </cell>
          <cell r="J300">
            <v>60970</v>
          </cell>
          <cell r="K300">
            <v>160122.20955553796</v>
          </cell>
          <cell r="L300">
            <v>221092.20955553796</v>
          </cell>
          <cell r="N300">
            <v>769056.79044446209</v>
          </cell>
          <cell r="P300">
            <v>60970</v>
          </cell>
          <cell r="Q300">
            <v>0</v>
          </cell>
          <cell r="R300">
            <v>0</v>
          </cell>
          <cell r="S300">
            <v>0</v>
          </cell>
          <cell r="T300">
            <v>160122.20955553796</v>
          </cell>
          <cell r="U300">
            <v>221092.20955553796</v>
          </cell>
          <cell r="W300">
            <v>410914.4</v>
          </cell>
          <cell r="AA300">
            <v>291</v>
          </cell>
          <cell r="AB300">
            <v>65</v>
          </cell>
          <cell r="AC300">
            <v>0</v>
          </cell>
          <cell r="AD300">
            <v>0</v>
          </cell>
          <cell r="AE300">
            <v>6</v>
          </cell>
          <cell r="AF300">
            <v>0</v>
          </cell>
          <cell r="AG300">
            <v>929179</v>
          </cell>
          <cell r="AH300">
            <v>0</v>
          </cell>
          <cell r="AI300">
            <v>0</v>
          </cell>
          <cell r="AJ300">
            <v>929179</v>
          </cell>
          <cell r="AK300">
            <v>0</v>
          </cell>
          <cell r="AL300">
            <v>60970</v>
          </cell>
          <cell r="AM300">
            <v>990149</v>
          </cell>
          <cell r="AN300">
            <v>0</v>
          </cell>
          <cell r="AO300">
            <v>0</v>
          </cell>
          <cell r="AP300">
            <v>0</v>
          </cell>
          <cell r="AQ300">
            <v>0</v>
          </cell>
          <cell r="AR300">
            <v>990149</v>
          </cell>
          <cell r="AS300">
            <v>1083138.3999999997</v>
          </cell>
          <cell r="AT300">
            <v>291</v>
          </cell>
          <cell r="AU300">
            <v>0</v>
          </cell>
          <cell r="AV300">
            <v>0</v>
          </cell>
          <cell r="AW300">
            <v>0</v>
          </cell>
          <cell r="AX300">
            <v>0</v>
          </cell>
          <cell r="AY300">
            <v>0</v>
          </cell>
          <cell r="AZ300">
            <v>493357</v>
          </cell>
          <cell r="BI300">
            <v>0</v>
          </cell>
          <cell r="CA300">
            <v>291</v>
          </cell>
          <cell r="CB300">
            <v>291</v>
          </cell>
          <cell r="CC300" t="str">
            <v>SWAMPSCOTT</v>
          </cell>
          <cell r="CD300">
            <v>929179</v>
          </cell>
          <cell r="CE300">
            <v>769041</v>
          </cell>
          <cell r="CF300">
            <v>160138</v>
          </cell>
          <cell r="CG300">
            <v>80838</v>
          </cell>
          <cell r="CH300">
            <v>108968.40000000001</v>
          </cell>
          <cell r="CI300">
            <v>0</v>
          </cell>
          <cell r="CJ300">
            <v>349944.4</v>
          </cell>
          <cell r="CK300">
            <v>160122.20955553796</v>
          </cell>
          <cell r="DA300">
            <v>291</v>
          </cell>
          <cell r="DB300" t="str">
            <v>SWAMPSCOTT</v>
          </cell>
          <cell r="DG300">
            <v>0</v>
          </cell>
          <cell r="DK300">
            <v>0</v>
          </cell>
          <cell r="DL300">
            <v>0</v>
          </cell>
          <cell r="DN300">
            <v>0</v>
          </cell>
          <cell r="DP300">
            <v>160138</v>
          </cell>
          <cell r="DQ300">
            <v>221108</v>
          </cell>
          <cell r="DR300">
            <v>-60970</v>
          </cell>
          <cell r="DT300">
            <v>0</v>
          </cell>
          <cell r="EC300">
            <v>-291</v>
          </cell>
        </row>
        <row r="301">
          <cell r="A301">
            <v>292</v>
          </cell>
          <cell r="B301">
            <v>292</v>
          </cell>
          <cell r="C301" t="str">
            <v>SWANSEA</v>
          </cell>
          <cell r="D301">
            <v>13</v>
          </cell>
          <cell r="E301">
            <v>197864</v>
          </cell>
          <cell r="F301">
            <v>0</v>
          </cell>
          <cell r="G301">
            <v>12194</v>
          </cell>
          <cell r="H301">
            <v>210058</v>
          </cell>
          <cell r="J301">
            <v>12194</v>
          </cell>
          <cell r="K301">
            <v>39725.08251278253</v>
          </cell>
          <cell r="L301">
            <v>51919.08251278253</v>
          </cell>
          <cell r="N301">
            <v>158138.91748721746</v>
          </cell>
          <cell r="P301">
            <v>12194</v>
          </cell>
          <cell r="Q301">
            <v>0</v>
          </cell>
          <cell r="R301">
            <v>0</v>
          </cell>
          <cell r="S301">
            <v>0</v>
          </cell>
          <cell r="T301">
            <v>39725.08251278253</v>
          </cell>
          <cell r="U301">
            <v>51919.08251278253</v>
          </cell>
          <cell r="W301">
            <v>85104</v>
          </cell>
          <cell r="AA301">
            <v>292</v>
          </cell>
          <cell r="AB301">
            <v>13</v>
          </cell>
          <cell r="AC301">
            <v>0</v>
          </cell>
          <cell r="AD301">
            <v>0</v>
          </cell>
          <cell r="AE301">
            <v>0</v>
          </cell>
          <cell r="AF301">
            <v>0</v>
          </cell>
          <cell r="AG301">
            <v>197864</v>
          </cell>
          <cell r="AH301">
            <v>0</v>
          </cell>
          <cell r="AI301">
            <v>0</v>
          </cell>
          <cell r="AJ301">
            <v>197864</v>
          </cell>
          <cell r="AK301">
            <v>0</v>
          </cell>
          <cell r="AL301">
            <v>12194</v>
          </cell>
          <cell r="AM301">
            <v>210058</v>
          </cell>
          <cell r="AN301">
            <v>0</v>
          </cell>
          <cell r="AO301">
            <v>0</v>
          </cell>
          <cell r="AP301">
            <v>0</v>
          </cell>
          <cell r="AQ301">
            <v>0</v>
          </cell>
          <cell r="AR301">
            <v>210058</v>
          </cell>
          <cell r="AS301">
            <v>208173.07</v>
          </cell>
          <cell r="AT301">
            <v>292</v>
          </cell>
          <cell r="AU301">
            <v>0</v>
          </cell>
          <cell r="AV301">
            <v>0</v>
          </cell>
          <cell r="AW301">
            <v>0</v>
          </cell>
          <cell r="AX301">
            <v>0</v>
          </cell>
          <cell r="AY301">
            <v>0</v>
          </cell>
          <cell r="AZ301">
            <v>493357</v>
          </cell>
          <cell r="BI301">
            <v>0</v>
          </cell>
          <cell r="CA301">
            <v>292</v>
          </cell>
          <cell r="CB301">
            <v>292</v>
          </cell>
          <cell r="CC301" t="str">
            <v>SWANSEA</v>
          </cell>
          <cell r="CD301">
            <v>197864</v>
          </cell>
          <cell r="CE301">
            <v>158135</v>
          </cell>
          <cell r="CF301">
            <v>39729</v>
          </cell>
          <cell r="CG301">
            <v>30102.6</v>
          </cell>
          <cell r="CH301">
            <v>3078.4</v>
          </cell>
          <cell r="CI301">
            <v>0</v>
          </cell>
          <cell r="CJ301">
            <v>72910</v>
          </cell>
          <cell r="CK301">
            <v>39725.08251278253</v>
          </cell>
          <cell r="DA301">
            <v>292</v>
          </cell>
          <cell r="DB301" t="str">
            <v>SWANSEA</v>
          </cell>
          <cell r="DG301">
            <v>0</v>
          </cell>
          <cell r="DK301">
            <v>0</v>
          </cell>
          <cell r="DL301">
            <v>0</v>
          </cell>
          <cell r="DN301">
            <v>0</v>
          </cell>
          <cell r="DP301">
            <v>39729</v>
          </cell>
          <cell r="DQ301">
            <v>51923</v>
          </cell>
          <cell r="DR301">
            <v>-12194</v>
          </cell>
          <cell r="DT301">
            <v>0</v>
          </cell>
          <cell r="EC301">
            <v>-292</v>
          </cell>
        </row>
        <row r="302">
          <cell r="A302">
            <v>293</v>
          </cell>
          <cell r="B302">
            <v>293</v>
          </cell>
          <cell r="C302" t="str">
            <v>TAUNTON</v>
          </cell>
          <cell r="D302">
            <v>90</v>
          </cell>
          <cell r="E302">
            <v>1328854</v>
          </cell>
          <cell r="F302">
            <v>0</v>
          </cell>
          <cell r="G302">
            <v>84420</v>
          </cell>
          <cell r="H302">
            <v>1413274</v>
          </cell>
          <cell r="J302">
            <v>84420</v>
          </cell>
          <cell r="K302">
            <v>298180.59493410046</v>
          </cell>
          <cell r="L302">
            <v>382600.59493410046</v>
          </cell>
          <cell r="N302">
            <v>1030673.4050658995</v>
          </cell>
          <cell r="P302">
            <v>84420</v>
          </cell>
          <cell r="Q302">
            <v>0</v>
          </cell>
          <cell r="R302">
            <v>0</v>
          </cell>
          <cell r="S302">
            <v>0</v>
          </cell>
          <cell r="T302">
            <v>298180.59493410046</v>
          </cell>
          <cell r="U302">
            <v>382600.59493410046</v>
          </cell>
          <cell r="W302">
            <v>553602</v>
          </cell>
          <cell r="AA302">
            <v>293</v>
          </cell>
          <cell r="AB302">
            <v>90</v>
          </cell>
          <cell r="AC302">
            <v>0</v>
          </cell>
          <cell r="AD302">
            <v>0</v>
          </cell>
          <cell r="AE302">
            <v>2</v>
          </cell>
          <cell r="AF302">
            <v>0</v>
          </cell>
          <cell r="AG302">
            <v>1328854</v>
          </cell>
          <cell r="AH302">
            <v>0</v>
          </cell>
          <cell r="AI302">
            <v>0</v>
          </cell>
          <cell r="AJ302">
            <v>1328854</v>
          </cell>
          <cell r="AK302">
            <v>0</v>
          </cell>
          <cell r="AL302">
            <v>84420</v>
          </cell>
          <cell r="AM302">
            <v>1413274</v>
          </cell>
          <cell r="AN302">
            <v>0</v>
          </cell>
          <cell r="AO302">
            <v>0</v>
          </cell>
          <cell r="AP302">
            <v>0</v>
          </cell>
          <cell r="AQ302">
            <v>0</v>
          </cell>
          <cell r="AR302">
            <v>1413274</v>
          </cell>
          <cell r="AS302">
            <v>1399003.8710641842</v>
          </cell>
          <cell r="AT302">
            <v>293</v>
          </cell>
          <cell r="AU302">
            <v>0</v>
          </cell>
          <cell r="AV302">
            <v>0</v>
          </cell>
          <cell r="AW302">
            <v>0</v>
          </cell>
          <cell r="AX302">
            <v>0</v>
          </cell>
          <cell r="AY302">
            <v>0</v>
          </cell>
          <cell r="AZ302">
            <v>493357</v>
          </cell>
          <cell r="BI302">
            <v>0</v>
          </cell>
          <cell r="CA302">
            <v>293</v>
          </cell>
          <cell r="CB302">
            <v>293</v>
          </cell>
          <cell r="CC302" t="str">
            <v>TAUNTON</v>
          </cell>
          <cell r="CD302">
            <v>1328854</v>
          </cell>
          <cell r="CE302">
            <v>1030644</v>
          </cell>
          <cell r="CF302">
            <v>298210</v>
          </cell>
          <cell r="CG302">
            <v>113126.39999999999</v>
          </cell>
          <cell r="CH302">
            <v>57845.600000000006</v>
          </cell>
          <cell r="CI302">
            <v>0</v>
          </cell>
          <cell r="CJ302">
            <v>469182</v>
          </cell>
          <cell r="CK302">
            <v>298180.59493410046</v>
          </cell>
          <cell r="DA302">
            <v>293</v>
          </cell>
          <cell r="DB302" t="str">
            <v>TAUNTON</v>
          </cell>
          <cell r="DG302">
            <v>0</v>
          </cell>
          <cell r="DK302">
            <v>0</v>
          </cell>
          <cell r="DL302">
            <v>0</v>
          </cell>
          <cell r="DN302">
            <v>0</v>
          </cell>
          <cell r="DP302">
            <v>298210</v>
          </cell>
          <cell r="DQ302">
            <v>382630</v>
          </cell>
          <cell r="DR302">
            <v>-84420</v>
          </cell>
          <cell r="DT302">
            <v>0</v>
          </cell>
          <cell r="EC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T303">
            <v>294</v>
          </cell>
          <cell r="AU303">
            <v>0</v>
          </cell>
          <cell r="AV303">
            <v>0</v>
          </cell>
          <cell r="AW303">
            <v>0</v>
          </cell>
          <cell r="AX303">
            <v>0</v>
          </cell>
          <cell r="AY303">
            <v>0</v>
          </cell>
          <cell r="AZ303">
            <v>493357</v>
          </cell>
          <cell r="BI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cell r="EC303">
            <v>-294</v>
          </cell>
        </row>
        <row r="304">
          <cell r="A304">
            <v>295</v>
          </cell>
          <cell r="B304">
            <v>295</v>
          </cell>
          <cell r="C304" t="str">
            <v>TEWKSBURY</v>
          </cell>
          <cell r="D304">
            <v>63</v>
          </cell>
          <cell r="E304">
            <v>1080290</v>
          </cell>
          <cell r="F304">
            <v>0</v>
          </cell>
          <cell r="G304">
            <v>59094</v>
          </cell>
          <cell r="H304">
            <v>1139384</v>
          </cell>
          <cell r="J304">
            <v>59094</v>
          </cell>
          <cell r="K304">
            <v>180653.1848943324</v>
          </cell>
          <cell r="L304">
            <v>239747.1848943324</v>
          </cell>
          <cell r="N304">
            <v>899636.81510566757</v>
          </cell>
          <cell r="P304">
            <v>59094</v>
          </cell>
          <cell r="Q304">
            <v>0</v>
          </cell>
          <cell r="R304">
            <v>0</v>
          </cell>
          <cell r="S304">
            <v>0</v>
          </cell>
          <cell r="T304">
            <v>180653.1848943324</v>
          </cell>
          <cell r="U304">
            <v>239747.1848943324</v>
          </cell>
          <cell r="W304">
            <v>239765</v>
          </cell>
          <cell r="AA304">
            <v>295</v>
          </cell>
          <cell r="AB304">
            <v>63</v>
          </cell>
          <cell r="AC304">
            <v>0</v>
          </cell>
          <cell r="AD304">
            <v>0</v>
          </cell>
          <cell r="AE304">
            <v>2</v>
          </cell>
          <cell r="AF304">
            <v>0</v>
          </cell>
          <cell r="AG304">
            <v>1080290</v>
          </cell>
          <cell r="AH304">
            <v>0</v>
          </cell>
          <cell r="AI304">
            <v>0</v>
          </cell>
          <cell r="AJ304">
            <v>1080290</v>
          </cell>
          <cell r="AK304">
            <v>0</v>
          </cell>
          <cell r="AL304">
            <v>59094</v>
          </cell>
          <cell r="AM304">
            <v>1139384</v>
          </cell>
          <cell r="AN304">
            <v>0</v>
          </cell>
          <cell r="AO304">
            <v>0</v>
          </cell>
          <cell r="AP304">
            <v>0</v>
          </cell>
          <cell r="AQ304">
            <v>0</v>
          </cell>
          <cell r="AR304">
            <v>1139384</v>
          </cell>
          <cell r="AS304">
            <v>1121948.7299999997</v>
          </cell>
          <cell r="AT304">
            <v>295</v>
          </cell>
          <cell r="AU304">
            <v>0</v>
          </cell>
          <cell r="AV304">
            <v>0</v>
          </cell>
          <cell r="AW304">
            <v>0</v>
          </cell>
          <cell r="AX304">
            <v>0</v>
          </cell>
          <cell r="AY304">
            <v>0</v>
          </cell>
          <cell r="AZ304">
            <v>493357</v>
          </cell>
          <cell r="BI304">
            <v>0</v>
          </cell>
          <cell r="CA304">
            <v>295</v>
          </cell>
          <cell r="CB304">
            <v>295</v>
          </cell>
          <cell r="CC304" t="str">
            <v>TEWKSBURY</v>
          </cell>
          <cell r="CD304">
            <v>1080290</v>
          </cell>
          <cell r="CE304">
            <v>899619</v>
          </cell>
          <cell r="CF304">
            <v>180671</v>
          </cell>
          <cell r="CG304">
            <v>0</v>
          </cell>
          <cell r="CH304">
            <v>0</v>
          </cell>
          <cell r="CI304">
            <v>0</v>
          </cell>
          <cell r="CJ304">
            <v>180671</v>
          </cell>
          <cell r="CK304">
            <v>180653.1848943324</v>
          </cell>
          <cell r="DA304">
            <v>295</v>
          </cell>
          <cell r="DB304" t="str">
            <v>TEWKSBURY</v>
          </cell>
          <cell r="DG304">
            <v>0</v>
          </cell>
          <cell r="DK304">
            <v>0</v>
          </cell>
          <cell r="DL304">
            <v>0</v>
          </cell>
          <cell r="DN304">
            <v>0</v>
          </cell>
          <cell r="DP304">
            <v>180671</v>
          </cell>
          <cell r="DQ304">
            <v>239765</v>
          </cell>
          <cell r="DR304">
            <v>-59094</v>
          </cell>
          <cell r="DT304">
            <v>0</v>
          </cell>
          <cell r="EC304">
            <v>-295</v>
          </cell>
        </row>
        <row r="305">
          <cell r="A305">
            <v>296</v>
          </cell>
          <cell r="B305">
            <v>296</v>
          </cell>
          <cell r="C305" t="str">
            <v>TISBURY</v>
          </cell>
          <cell r="D305">
            <v>30</v>
          </cell>
          <cell r="E305">
            <v>804180</v>
          </cell>
          <cell r="F305">
            <v>0</v>
          </cell>
          <cell r="G305">
            <v>28140</v>
          </cell>
          <cell r="H305">
            <v>832320</v>
          </cell>
          <cell r="J305">
            <v>28140</v>
          </cell>
          <cell r="K305">
            <v>1334.8683620167806</v>
          </cell>
          <cell r="L305">
            <v>29474.868362016779</v>
          </cell>
          <cell r="N305">
            <v>802845.13163798326</v>
          </cell>
          <cell r="P305">
            <v>28140</v>
          </cell>
          <cell r="Q305">
            <v>0</v>
          </cell>
          <cell r="R305">
            <v>0</v>
          </cell>
          <cell r="S305">
            <v>0</v>
          </cell>
          <cell r="T305">
            <v>1334.8683620167806</v>
          </cell>
          <cell r="U305">
            <v>29474.868362016779</v>
          </cell>
          <cell r="W305">
            <v>117875.8</v>
          </cell>
          <cell r="AA305">
            <v>296</v>
          </cell>
          <cell r="AB305">
            <v>30</v>
          </cell>
          <cell r="AC305">
            <v>0</v>
          </cell>
          <cell r="AD305">
            <v>0</v>
          </cell>
          <cell r="AE305">
            <v>13</v>
          </cell>
          <cell r="AF305">
            <v>0</v>
          </cell>
          <cell r="AG305">
            <v>804180</v>
          </cell>
          <cell r="AH305">
            <v>0</v>
          </cell>
          <cell r="AI305">
            <v>0</v>
          </cell>
          <cell r="AJ305">
            <v>804180</v>
          </cell>
          <cell r="AK305">
            <v>0</v>
          </cell>
          <cell r="AL305">
            <v>28140</v>
          </cell>
          <cell r="AM305">
            <v>832320</v>
          </cell>
          <cell r="AN305">
            <v>0</v>
          </cell>
          <cell r="AO305">
            <v>0</v>
          </cell>
          <cell r="AP305">
            <v>0</v>
          </cell>
          <cell r="AQ305">
            <v>0</v>
          </cell>
          <cell r="AR305">
            <v>832320</v>
          </cell>
          <cell r="AS305">
            <v>882300</v>
          </cell>
          <cell r="AT305">
            <v>296</v>
          </cell>
          <cell r="AU305">
            <v>0</v>
          </cell>
          <cell r="AV305">
            <v>0</v>
          </cell>
          <cell r="AW305">
            <v>0</v>
          </cell>
          <cell r="AX305">
            <v>0</v>
          </cell>
          <cell r="AY305">
            <v>0</v>
          </cell>
          <cell r="AZ305">
            <v>493357</v>
          </cell>
          <cell r="BI305">
            <v>0</v>
          </cell>
          <cell r="CA305">
            <v>296</v>
          </cell>
          <cell r="CB305">
            <v>296</v>
          </cell>
          <cell r="CC305" t="str">
            <v>TISBURY</v>
          </cell>
          <cell r="CD305">
            <v>804180</v>
          </cell>
          <cell r="CE305">
            <v>802845</v>
          </cell>
          <cell r="CF305">
            <v>1335</v>
          </cell>
          <cell r="CG305">
            <v>0</v>
          </cell>
          <cell r="CH305">
            <v>88400.8</v>
          </cell>
          <cell r="CI305">
            <v>0</v>
          </cell>
          <cell r="CJ305">
            <v>89735.8</v>
          </cell>
          <cell r="CK305">
            <v>1334.8683620167806</v>
          </cell>
          <cell r="DA305">
            <v>296</v>
          </cell>
          <cell r="DB305" t="str">
            <v>TISBURY</v>
          </cell>
          <cell r="DG305">
            <v>0</v>
          </cell>
          <cell r="DK305">
            <v>0</v>
          </cell>
          <cell r="DL305">
            <v>0</v>
          </cell>
          <cell r="DN305">
            <v>0</v>
          </cell>
          <cell r="DP305">
            <v>1335</v>
          </cell>
          <cell r="DQ305">
            <v>29475</v>
          </cell>
          <cell r="DR305">
            <v>-28140</v>
          </cell>
          <cell r="DT305">
            <v>0</v>
          </cell>
          <cell r="EC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T306">
            <v>297</v>
          </cell>
          <cell r="AU306">
            <v>0</v>
          </cell>
          <cell r="AV306">
            <v>0</v>
          </cell>
          <cell r="AW306">
            <v>0</v>
          </cell>
          <cell r="AX306">
            <v>0</v>
          </cell>
          <cell r="AY306">
            <v>0</v>
          </cell>
          <cell r="AZ306">
            <v>493357</v>
          </cell>
          <cell r="BI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cell r="EC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T307">
            <v>298</v>
          </cell>
          <cell r="AU307">
            <v>0</v>
          </cell>
          <cell r="AV307">
            <v>0</v>
          </cell>
          <cell r="AW307">
            <v>0</v>
          </cell>
          <cell r="AX307">
            <v>0</v>
          </cell>
          <cell r="AY307">
            <v>0</v>
          </cell>
          <cell r="AZ307">
            <v>493357</v>
          </cell>
          <cell r="BI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cell r="EC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T308">
            <v>299</v>
          </cell>
          <cell r="AU308">
            <v>0</v>
          </cell>
          <cell r="AV308">
            <v>0</v>
          </cell>
          <cell r="AW308">
            <v>0</v>
          </cell>
          <cell r="AX308">
            <v>0</v>
          </cell>
          <cell r="AY308">
            <v>0</v>
          </cell>
          <cell r="AZ308">
            <v>493357</v>
          </cell>
          <cell r="BI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cell r="EC308">
            <v>-299</v>
          </cell>
        </row>
        <row r="309">
          <cell r="A309">
            <v>300</v>
          </cell>
          <cell r="B309">
            <v>300</v>
          </cell>
          <cell r="C309" t="str">
            <v>TRURO</v>
          </cell>
          <cell r="D309">
            <v>1</v>
          </cell>
          <cell r="E309">
            <v>39239</v>
          </cell>
          <cell r="F309">
            <v>0</v>
          </cell>
          <cell r="G309">
            <v>938</v>
          </cell>
          <cell r="H309">
            <v>40177</v>
          </cell>
          <cell r="J309">
            <v>938</v>
          </cell>
          <cell r="K309">
            <v>0</v>
          </cell>
          <cell r="L309">
            <v>938</v>
          </cell>
          <cell r="N309">
            <v>39239</v>
          </cell>
          <cell r="P309">
            <v>938</v>
          </cell>
          <cell r="Q309">
            <v>0</v>
          </cell>
          <cell r="R309">
            <v>0</v>
          </cell>
          <cell r="S309">
            <v>0</v>
          </cell>
          <cell r="T309">
            <v>0</v>
          </cell>
          <cell r="U309">
            <v>938</v>
          </cell>
          <cell r="W309">
            <v>938</v>
          </cell>
          <cell r="AA309">
            <v>300</v>
          </cell>
          <cell r="AB309">
            <v>1</v>
          </cell>
          <cell r="AC309">
            <v>0</v>
          </cell>
          <cell r="AD309">
            <v>0</v>
          </cell>
          <cell r="AE309">
            <v>0</v>
          </cell>
          <cell r="AF309">
            <v>0</v>
          </cell>
          <cell r="AG309">
            <v>39239</v>
          </cell>
          <cell r="AH309">
            <v>0</v>
          </cell>
          <cell r="AI309">
            <v>0</v>
          </cell>
          <cell r="AJ309">
            <v>39239</v>
          </cell>
          <cell r="AK309">
            <v>0</v>
          </cell>
          <cell r="AL309">
            <v>938</v>
          </cell>
          <cell r="AM309">
            <v>40177</v>
          </cell>
          <cell r="AN309">
            <v>0</v>
          </cell>
          <cell r="AO309">
            <v>0</v>
          </cell>
          <cell r="AP309">
            <v>0</v>
          </cell>
          <cell r="AQ309">
            <v>0</v>
          </cell>
          <cell r="AR309">
            <v>40177</v>
          </cell>
          <cell r="AS309">
            <v>40177</v>
          </cell>
          <cell r="AT309">
            <v>300</v>
          </cell>
          <cell r="AU309">
            <v>0</v>
          </cell>
          <cell r="AV309">
            <v>0</v>
          </cell>
          <cell r="AW309">
            <v>0</v>
          </cell>
          <cell r="AX309">
            <v>0</v>
          </cell>
          <cell r="AY309">
            <v>0</v>
          </cell>
          <cell r="AZ309">
            <v>493357</v>
          </cell>
          <cell r="BI309">
            <v>0</v>
          </cell>
          <cell r="CA309">
            <v>300</v>
          </cell>
          <cell r="CB309">
            <v>300</v>
          </cell>
          <cell r="CC309" t="str">
            <v>TRURO</v>
          </cell>
          <cell r="CD309">
            <v>39239</v>
          </cell>
          <cell r="CE309">
            <v>100798</v>
          </cell>
          <cell r="CF309">
            <v>0</v>
          </cell>
          <cell r="CG309">
            <v>0</v>
          </cell>
          <cell r="CH309">
            <v>0</v>
          </cell>
          <cell r="CI309">
            <v>0</v>
          </cell>
          <cell r="CJ309">
            <v>0</v>
          </cell>
          <cell r="CK309">
            <v>0</v>
          </cell>
          <cell r="DA309">
            <v>300</v>
          </cell>
          <cell r="DB309" t="str">
            <v>TRURO</v>
          </cell>
          <cell r="DG309">
            <v>0</v>
          </cell>
          <cell r="DK309">
            <v>0</v>
          </cell>
          <cell r="DL309">
            <v>0</v>
          </cell>
          <cell r="DN309">
            <v>0</v>
          </cell>
          <cell r="DP309">
            <v>0</v>
          </cell>
          <cell r="DQ309">
            <v>0</v>
          </cell>
          <cell r="DR309">
            <v>0</v>
          </cell>
          <cell r="DT309">
            <v>0</v>
          </cell>
          <cell r="EC309">
            <v>-300</v>
          </cell>
        </row>
        <row r="310">
          <cell r="A310">
            <v>301</v>
          </cell>
          <cell r="B310">
            <v>301</v>
          </cell>
          <cell r="C310" t="str">
            <v>TYNGSBOROUGH</v>
          </cell>
          <cell r="D310">
            <v>83</v>
          </cell>
          <cell r="E310">
            <v>1305992</v>
          </cell>
          <cell r="F310">
            <v>0</v>
          </cell>
          <cell r="G310">
            <v>77854</v>
          </cell>
          <cell r="H310">
            <v>1383846</v>
          </cell>
          <cell r="J310">
            <v>77854</v>
          </cell>
          <cell r="K310">
            <v>43675.692923515337</v>
          </cell>
          <cell r="L310">
            <v>121529.69292351534</v>
          </cell>
          <cell r="N310">
            <v>1262316.3070764847</v>
          </cell>
          <cell r="P310">
            <v>77854</v>
          </cell>
          <cell r="Q310">
            <v>0</v>
          </cell>
          <cell r="R310">
            <v>0</v>
          </cell>
          <cell r="S310">
            <v>0</v>
          </cell>
          <cell r="T310">
            <v>43675.692923515337</v>
          </cell>
          <cell r="U310">
            <v>121529.69292351534</v>
          </cell>
          <cell r="W310">
            <v>229453.59999999998</v>
          </cell>
          <cell r="AA310">
            <v>301</v>
          </cell>
          <cell r="AB310">
            <v>83</v>
          </cell>
          <cell r="AC310">
            <v>0</v>
          </cell>
          <cell r="AD310">
            <v>0</v>
          </cell>
          <cell r="AE310">
            <v>0</v>
          </cell>
          <cell r="AF310">
            <v>0</v>
          </cell>
          <cell r="AG310">
            <v>1305992</v>
          </cell>
          <cell r="AH310">
            <v>0</v>
          </cell>
          <cell r="AI310">
            <v>0</v>
          </cell>
          <cell r="AJ310">
            <v>1305992</v>
          </cell>
          <cell r="AK310">
            <v>0</v>
          </cell>
          <cell r="AL310">
            <v>77854</v>
          </cell>
          <cell r="AM310">
            <v>1383846</v>
          </cell>
          <cell r="AN310">
            <v>0</v>
          </cell>
          <cell r="AO310">
            <v>0</v>
          </cell>
          <cell r="AP310">
            <v>0</v>
          </cell>
          <cell r="AQ310">
            <v>0</v>
          </cell>
          <cell r="AR310">
            <v>1383846</v>
          </cell>
          <cell r="AS310">
            <v>1380636.3900000004</v>
          </cell>
          <cell r="AT310">
            <v>301</v>
          </cell>
          <cell r="AU310">
            <v>0</v>
          </cell>
          <cell r="AV310">
            <v>0</v>
          </cell>
          <cell r="AW310">
            <v>0</v>
          </cell>
          <cell r="AX310">
            <v>0</v>
          </cell>
          <cell r="AY310">
            <v>0</v>
          </cell>
          <cell r="AZ310">
            <v>493357</v>
          </cell>
          <cell r="BI310">
            <v>0</v>
          </cell>
          <cell r="CA310">
            <v>301</v>
          </cell>
          <cell r="CB310">
            <v>301</v>
          </cell>
          <cell r="CC310" t="str">
            <v>TYNGSBOROUGH</v>
          </cell>
          <cell r="CD310">
            <v>1305992</v>
          </cell>
          <cell r="CE310">
            <v>1262312</v>
          </cell>
          <cell r="CF310">
            <v>43680</v>
          </cell>
          <cell r="CG310">
            <v>107919.59999999999</v>
          </cell>
          <cell r="CH310">
            <v>0</v>
          </cell>
          <cell r="CI310">
            <v>0</v>
          </cell>
          <cell r="CJ310">
            <v>151599.59999999998</v>
          </cell>
          <cell r="CK310">
            <v>43675.692923515337</v>
          </cell>
          <cell r="DA310">
            <v>301</v>
          </cell>
          <cell r="DB310" t="str">
            <v>TYNGSBOROUGH</v>
          </cell>
          <cell r="DG310">
            <v>0</v>
          </cell>
          <cell r="DK310">
            <v>0</v>
          </cell>
          <cell r="DL310">
            <v>0</v>
          </cell>
          <cell r="DN310">
            <v>0</v>
          </cell>
          <cell r="DP310">
            <v>43680</v>
          </cell>
          <cell r="DQ310">
            <v>121534</v>
          </cell>
          <cell r="DR310">
            <v>-77854</v>
          </cell>
          <cell r="DT310">
            <v>0</v>
          </cell>
          <cell r="EC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T311">
            <v>302</v>
          </cell>
          <cell r="AU311">
            <v>0</v>
          </cell>
          <cell r="AV311">
            <v>0</v>
          </cell>
          <cell r="AW311">
            <v>0</v>
          </cell>
          <cell r="AX311">
            <v>0</v>
          </cell>
          <cell r="AY311">
            <v>0</v>
          </cell>
          <cell r="AZ311">
            <v>493357</v>
          </cell>
          <cell r="BI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cell r="EC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T312">
            <v>303</v>
          </cell>
          <cell r="AU312">
            <v>0</v>
          </cell>
          <cell r="AV312">
            <v>0</v>
          </cell>
          <cell r="AW312">
            <v>0</v>
          </cell>
          <cell r="AX312">
            <v>0</v>
          </cell>
          <cell r="AY312">
            <v>0</v>
          </cell>
          <cell r="AZ312">
            <v>493357</v>
          </cell>
          <cell r="BI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cell r="EC312">
            <v>-303</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T313">
            <v>304</v>
          </cell>
          <cell r="AU313">
            <v>0</v>
          </cell>
          <cell r="AV313">
            <v>0</v>
          </cell>
          <cell r="AW313">
            <v>0</v>
          </cell>
          <cell r="AX313">
            <v>0</v>
          </cell>
          <cell r="AY313">
            <v>0</v>
          </cell>
          <cell r="AZ313">
            <v>493357</v>
          </cell>
          <cell r="BI313">
            <v>0</v>
          </cell>
          <cell r="CA313">
            <v>304</v>
          </cell>
          <cell r="CB313">
            <v>304</v>
          </cell>
          <cell r="CC313" t="str">
            <v>UXBRIDGE</v>
          </cell>
          <cell r="CD313">
            <v>0</v>
          </cell>
          <cell r="CE313">
            <v>7142</v>
          </cell>
          <cell r="CF313">
            <v>0</v>
          </cell>
          <cell r="CG313">
            <v>0</v>
          </cell>
          <cell r="CH313">
            <v>0</v>
          </cell>
          <cell r="CI313">
            <v>0</v>
          </cell>
          <cell r="CJ313">
            <v>0</v>
          </cell>
          <cell r="CK313">
            <v>0</v>
          </cell>
          <cell r="DA313">
            <v>304</v>
          </cell>
          <cell r="DB313" t="str">
            <v>UXBRIDGE</v>
          </cell>
          <cell r="DG313">
            <v>0</v>
          </cell>
          <cell r="DK313">
            <v>0</v>
          </cell>
          <cell r="DL313">
            <v>0</v>
          </cell>
          <cell r="DN313">
            <v>0</v>
          </cell>
          <cell r="DP313">
            <v>0</v>
          </cell>
          <cell r="DQ313">
            <v>0</v>
          </cell>
          <cell r="DR313">
            <v>0</v>
          </cell>
          <cell r="DT313">
            <v>0</v>
          </cell>
          <cell r="EC313">
            <v>-304</v>
          </cell>
        </row>
        <row r="314">
          <cell r="A314">
            <v>305</v>
          </cell>
          <cell r="B314">
            <v>305</v>
          </cell>
          <cell r="C314" t="str">
            <v>WAKEFIELD</v>
          </cell>
          <cell r="D314">
            <v>76</v>
          </cell>
          <cell r="E314">
            <v>1139977</v>
          </cell>
          <cell r="F314">
            <v>0</v>
          </cell>
          <cell r="G314">
            <v>71288</v>
          </cell>
          <cell r="H314">
            <v>1211265</v>
          </cell>
          <cell r="J314">
            <v>71288</v>
          </cell>
          <cell r="K314">
            <v>187304.52897233661</v>
          </cell>
          <cell r="L314">
            <v>258592.52897233661</v>
          </cell>
          <cell r="N314">
            <v>952672.47102766344</v>
          </cell>
          <cell r="P314">
            <v>71288</v>
          </cell>
          <cell r="Q314">
            <v>0</v>
          </cell>
          <cell r="R314">
            <v>0</v>
          </cell>
          <cell r="S314">
            <v>0</v>
          </cell>
          <cell r="T314">
            <v>187304.52897233661</v>
          </cell>
          <cell r="U314">
            <v>258592.52897233661</v>
          </cell>
          <cell r="W314">
            <v>312622.59999999998</v>
          </cell>
          <cell r="AA314">
            <v>305</v>
          </cell>
          <cell r="AB314">
            <v>76</v>
          </cell>
          <cell r="AC314">
            <v>0</v>
          </cell>
          <cell r="AD314">
            <v>0</v>
          </cell>
          <cell r="AE314">
            <v>1</v>
          </cell>
          <cell r="AF314">
            <v>0</v>
          </cell>
          <cell r="AG314">
            <v>1139977</v>
          </cell>
          <cell r="AH314">
            <v>0</v>
          </cell>
          <cell r="AI314">
            <v>0</v>
          </cell>
          <cell r="AJ314">
            <v>1139977</v>
          </cell>
          <cell r="AK314">
            <v>0</v>
          </cell>
          <cell r="AL314">
            <v>71288</v>
          </cell>
          <cell r="AM314">
            <v>1211265</v>
          </cell>
          <cell r="AN314">
            <v>0</v>
          </cell>
          <cell r="AO314">
            <v>0</v>
          </cell>
          <cell r="AP314">
            <v>0</v>
          </cell>
          <cell r="AQ314">
            <v>0</v>
          </cell>
          <cell r="AR314">
            <v>1211265</v>
          </cell>
          <cell r="AS314">
            <v>1210804.983323476</v>
          </cell>
          <cell r="AT314">
            <v>305</v>
          </cell>
          <cell r="AU314">
            <v>0</v>
          </cell>
          <cell r="AV314">
            <v>0</v>
          </cell>
          <cell r="AW314">
            <v>0</v>
          </cell>
          <cell r="AX314">
            <v>0</v>
          </cell>
          <cell r="AY314">
            <v>0</v>
          </cell>
          <cell r="AZ314">
            <v>493357</v>
          </cell>
          <cell r="BI314">
            <v>0</v>
          </cell>
          <cell r="CA314">
            <v>305</v>
          </cell>
          <cell r="CB314">
            <v>305</v>
          </cell>
          <cell r="CC314" t="str">
            <v>WAKEFIELD</v>
          </cell>
          <cell r="CD314">
            <v>1139977</v>
          </cell>
          <cell r="CE314">
            <v>952654</v>
          </cell>
          <cell r="CF314">
            <v>187323</v>
          </cell>
          <cell r="CG314">
            <v>43359.6</v>
          </cell>
          <cell r="CH314">
            <v>10652</v>
          </cell>
          <cell r="CI314">
            <v>0</v>
          </cell>
          <cell r="CJ314">
            <v>241334.6</v>
          </cell>
          <cell r="CK314">
            <v>187304.52897233661</v>
          </cell>
          <cell r="DA314">
            <v>305</v>
          </cell>
          <cell r="DB314" t="str">
            <v>WAKEFIELD</v>
          </cell>
          <cell r="DG314">
            <v>0</v>
          </cell>
          <cell r="DK314">
            <v>0</v>
          </cell>
          <cell r="DL314">
            <v>0</v>
          </cell>
          <cell r="DN314">
            <v>0</v>
          </cell>
          <cell r="DP314">
            <v>187323</v>
          </cell>
          <cell r="DQ314">
            <v>258611</v>
          </cell>
          <cell r="DR314">
            <v>-71288</v>
          </cell>
          <cell r="DT314">
            <v>0</v>
          </cell>
          <cell r="EC314">
            <v>-305</v>
          </cell>
        </row>
        <row r="315">
          <cell r="A315">
            <v>306</v>
          </cell>
          <cell r="B315">
            <v>306</v>
          </cell>
          <cell r="C315" t="str">
            <v>WALES</v>
          </cell>
          <cell r="D315">
            <v>10</v>
          </cell>
          <cell r="E315">
            <v>139840</v>
          </cell>
          <cell r="F315">
            <v>0</v>
          </cell>
          <cell r="G315">
            <v>9380</v>
          </cell>
          <cell r="H315">
            <v>149220</v>
          </cell>
          <cell r="J315">
            <v>9380</v>
          </cell>
          <cell r="K315">
            <v>17096.31404776248</v>
          </cell>
          <cell r="L315">
            <v>26476.31404776248</v>
          </cell>
          <cell r="N315">
            <v>122743.68595223752</v>
          </cell>
          <cell r="P315">
            <v>9380</v>
          </cell>
          <cell r="Q315">
            <v>0</v>
          </cell>
          <cell r="R315">
            <v>0</v>
          </cell>
          <cell r="S315">
            <v>0</v>
          </cell>
          <cell r="T315">
            <v>17096.31404776248</v>
          </cell>
          <cell r="U315">
            <v>26476.31404776248</v>
          </cell>
          <cell r="W315">
            <v>60165.2</v>
          </cell>
          <cell r="AA315">
            <v>306</v>
          </cell>
          <cell r="AB315">
            <v>10</v>
          </cell>
          <cell r="AC315">
            <v>0</v>
          </cell>
          <cell r="AD315">
            <v>0</v>
          </cell>
          <cell r="AE315">
            <v>0</v>
          </cell>
          <cell r="AF315">
            <v>0</v>
          </cell>
          <cell r="AG315">
            <v>139840</v>
          </cell>
          <cell r="AH315">
            <v>0</v>
          </cell>
          <cell r="AI315">
            <v>0</v>
          </cell>
          <cell r="AJ315">
            <v>139840</v>
          </cell>
          <cell r="AK315">
            <v>0</v>
          </cell>
          <cell r="AL315">
            <v>9380</v>
          </cell>
          <cell r="AM315">
            <v>149220</v>
          </cell>
          <cell r="AN315">
            <v>0</v>
          </cell>
          <cell r="AO315">
            <v>0</v>
          </cell>
          <cell r="AP315">
            <v>0</v>
          </cell>
          <cell r="AQ315">
            <v>0</v>
          </cell>
          <cell r="AR315">
            <v>149220</v>
          </cell>
          <cell r="AS315">
            <v>149130</v>
          </cell>
          <cell r="AT315">
            <v>306</v>
          </cell>
          <cell r="AU315">
            <v>0</v>
          </cell>
          <cell r="AV315">
            <v>0</v>
          </cell>
          <cell r="AW315">
            <v>0</v>
          </cell>
          <cell r="AX315">
            <v>0</v>
          </cell>
          <cell r="AY315">
            <v>0</v>
          </cell>
          <cell r="AZ315">
            <v>493357</v>
          </cell>
          <cell r="BI315">
            <v>0</v>
          </cell>
          <cell r="CA315">
            <v>306</v>
          </cell>
          <cell r="CB315">
            <v>306</v>
          </cell>
          <cell r="CC315" t="str">
            <v>WALES</v>
          </cell>
          <cell r="CD315">
            <v>139840</v>
          </cell>
          <cell r="CE315">
            <v>122742</v>
          </cell>
          <cell r="CF315">
            <v>17098</v>
          </cell>
          <cell r="CG315">
            <v>11739.6</v>
          </cell>
          <cell r="CH315">
            <v>21947.600000000002</v>
          </cell>
          <cell r="CI315">
            <v>0</v>
          </cell>
          <cell r="CJ315">
            <v>50785.2</v>
          </cell>
          <cell r="CK315">
            <v>17096.31404776248</v>
          </cell>
          <cell r="DA315">
            <v>306</v>
          </cell>
          <cell r="DB315" t="str">
            <v>WALES</v>
          </cell>
          <cell r="DG315">
            <v>0</v>
          </cell>
          <cell r="DK315">
            <v>0</v>
          </cell>
          <cell r="DL315">
            <v>0</v>
          </cell>
          <cell r="DN315">
            <v>0</v>
          </cell>
          <cell r="DP315">
            <v>17098</v>
          </cell>
          <cell r="DQ315">
            <v>26478</v>
          </cell>
          <cell r="DR315">
            <v>-9380</v>
          </cell>
          <cell r="DT315">
            <v>0</v>
          </cell>
          <cell r="EC315">
            <v>-306</v>
          </cell>
        </row>
        <row r="316">
          <cell r="A316">
            <v>307</v>
          </cell>
          <cell r="B316">
            <v>307</v>
          </cell>
          <cell r="C316" t="str">
            <v>WALPOLE</v>
          </cell>
          <cell r="D316">
            <v>45</v>
          </cell>
          <cell r="E316">
            <v>808558</v>
          </cell>
          <cell r="F316">
            <v>0</v>
          </cell>
          <cell r="G316">
            <v>42210</v>
          </cell>
          <cell r="H316">
            <v>850768</v>
          </cell>
          <cell r="J316">
            <v>42210</v>
          </cell>
          <cell r="K316">
            <v>177289.51660232907</v>
          </cell>
          <cell r="L316">
            <v>219499.51660232907</v>
          </cell>
          <cell r="N316">
            <v>631268.48339767091</v>
          </cell>
          <cell r="P316">
            <v>42210</v>
          </cell>
          <cell r="Q316">
            <v>0</v>
          </cell>
          <cell r="R316">
            <v>0</v>
          </cell>
          <cell r="S316">
            <v>0</v>
          </cell>
          <cell r="T316">
            <v>177289.51660232907</v>
          </cell>
          <cell r="U316">
            <v>219499.51660232907</v>
          </cell>
          <cell r="W316">
            <v>302075.8</v>
          </cell>
          <cell r="AA316">
            <v>307</v>
          </cell>
          <cell r="AB316">
            <v>45</v>
          </cell>
          <cell r="AC316">
            <v>0</v>
          </cell>
          <cell r="AD316">
            <v>0</v>
          </cell>
          <cell r="AE316">
            <v>0</v>
          </cell>
          <cell r="AF316">
            <v>0</v>
          </cell>
          <cell r="AG316">
            <v>808558</v>
          </cell>
          <cell r="AH316">
            <v>0</v>
          </cell>
          <cell r="AI316">
            <v>0</v>
          </cell>
          <cell r="AJ316">
            <v>808558</v>
          </cell>
          <cell r="AK316">
            <v>0</v>
          </cell>
          <cell r="AL316">
            <v>42210</v>
          </cell>
          <cell r="AM316">
            <v>850768</v>
          </cell>
          <cell r="AN316">
            <v>0</v>
          </cell>
          <cell r="AO316">
            <v>0</v>
          </cell>
          <cell r="AP316">
            <v>0</v>
          </cell>
          <cell r="AQ316">
            <v>0</v>
          </cell>
          <cell r="AR316">
            <v>850768</v>
          </cell>
          <cell r="AS316">
            <v>846847.57634180377</v>
          </cell>
          <cell r="AT316">
            <v>307</v>
          </cell>
          <cell r="AU316">
            <v>0</v>
          </cell>
          <cell r="AV316">
            <v>0</v>
          </cell>
          <cell r="AW316">
            <v>0</v>
          </cell>
          <cell r="AX316">
            <v>0</v>
          </cell>
          <cell r="AY316">
            <v>0</v>
          </cell>
          <cell r="AZ316">
            <v>493357</v>
          </cell>
          <cell r="BI316">
            <v>0</v>
          </cell>
          <cell r="CA316">
            <v>307</v>
          </cell>
          <cell r="CB316">
            <v>307</v>
          </cell>
          <cell r="CC316" t="str">
            <v>WALPOLE</v>
          </cell>
          <cell r="CD316">
            <v>808558</v>
          </cell>
          <cell r="CE316">
            <v>631251</v>
          </cell>
          <cell r="CF316">
            <v>177307</v>
          </cell>
          <cell r="CG316">
            <v>0</v>
          </cell>
          <cell r="CH316">
            <v>82558.8</v>
          </cell>
          <cell r="CI316">
            <v>0</v>
          </cell>
          <cell r="CJ316">
            <v>259865.8</v>
          </cell>
          <cell r="CK316">
            <v>177289.51660232907</v>
          </cell>
          <cell r="DA316">
            <v>307</v>
          </cell>
          <cell r="DB316" t="str">
            <v>WALPOLE</v>
          </cell>
          <cell r="DG316">
            <v>0</v>
          </cell>
          <cell r="DK316">
            <v>0</v>
          </cell>
          <cell r="DL316">
            <v>0</v>
          </cell>
          <cell r="DN316">
            <v>0</v>
          </cell>
          <cell r="DP316">
            <v>177307</v>
          </cell>
          <cell r="DQ316">
            <v>219517</v>
          </cell>
          <cell r="DR316">
            <v>-42210</v>
          </cell>
          <cell r="DT316">
            <v>0</v>
          </cell>
          <cell r="EC316">
            <v>-307</v>
          </cell>
        </row>
        <row r="317">
          <cell r="A317">
            <v>308</v>
          </cell>
          <cell r="B317">
            <v>308</v>
          </cell>
          <cell r="C317" t="str">
            <v>WALTHAM</v>
          </cell>
          <cell r="D317">
            <v>19</v>
          </cell>
          <cell r="E317">
            <v>383111</v>
          </cell>
          <cell r="F317">
            <v>0</v>
          </cell>
          <cell r="G317">
            <v>17822</v>
          </cell>
          <cell r="H317">
            <v>400933</v>
          </cell>
          <cell r="J317">
            <v>17822</v>
          </cell>
          <cell r="K317">
            <v>92096.917866604941</v>
          </cell>
          <cell r="L317">
            <v>109918.91786660494</v>
          </cell>
          <cell r="N317">
            <v>291014.08213339507</v>
          </cell>
          <cell r="P317">
            <v>17822</v>
          </cell>
          <cell r="Q317">
            <v>0</v>
          </cell>
          <cell r="R317">
            <v>0</v>
          </cell>
          <cell r="S317">
            <v>0</v>
          </cell>
          <cell r="T317">
            <v>92096.917866604941</v>
          </cell>
          <cell r="U317">
            <v>109918.91786660494</v>
          </cell>
          <cell r="W317">
            <v>135476</v>
          </cell>
          <cell r="AA317">
            <v>308</v>
          </cell>
          <cell r="AB317">
            <v>19</v>
          </cell>
          <cell r="AC317">
            <v>0</v>
          </cell>
          <cell r="AD317">
            <v>0</v>
          </cell>
          <cell r="AE317">
            <v>0</v>
          </cell>
          <cell r="AF317">
            <v>0</v>
          </cell>
          <cell r="AG317">
            <v>383111</v>
          </cell>
          <cell r="AH317">
            <v>0</v>
          </cell>
          <cell r="AI317">
            <v>0</v>
          </cell>
          <cell r="AJ317">
            <v>383111</v>
          </cell>
          <cell r="AK317">
            <v>0</v>
          </cell>
          <cell r="AL317">
            <v>17822</v>
          </cell>
          <cell r="AM317">
            <v>400933</v>
          </cell>
          <cell r="AN317">
            <v>0</v>
          </cell>
          <cell r="AO317">
            <v>0</v>
          </cell>
          <cell r="AP317">
            <v>0</v>
          </cell>
          <cell r="AQ317">
            <v>0</v>
          </cell>
          <cell r="AR317">
            <v>400933</v>
          </cell>
          <cell r="AS317">
            <v>395704.52000000008</v>
          </cell>
          <cell r="AT317">
            <v>308</v>
          </cell>
          <cell r="AU317">
            <v>0</v>
          </cell>
          <cell r="AV317">
            <v>0</v>
          </cell>
          <cell r="AW317">
            <v>0</v>
          </cell>
          <cell r="AX317">
            <v>0</v>
          </cell>
          <cell r="AY317">
            <v>0</v>
          </cell>
          <cell r="AZ317">
            <v>493357</v>
          </cell>
          <cell r="BI317">
            <v>0</v>
          </cell>
          <cell r="CA317">
            <v>308</v>
          </cell>
          <cell r="CB317">
            <v>308</v>
          </cell>
          <cell r="CC317" t="str">
            <v>WALTHAM</v>
          </cell>
          <cell r="CD317">
            <v>383111</v>
          </cell>
          <cell r="CE317">
            <v>291005</v>
          </cell>
          <cell r="CF317">
            <v>92106</v>
          </cell>
          <cell r="CG317">
            <v>0</v>
          </cell>
          <cell r="CH317">
            <v>25548</v>
          </cell>
          <cell r="CI317">
            <v>0</v>
          </cell>
          <cell r="CJ317">
            <v>117654</v>
          </cell>
          <cell r="CK317">
            <v>92096.917866604941</v>
          </cell>
          <cell r="DA317">
            <v>308</v>
          </cell>
          <cell r="DB317" t="str">
            <v>WALTHAM</v>
          </cell>
          <cell r="DG317">
            <v>0</v>
          </cell>
          <cell r="DK317">
            <v>0</v>
          </cell>
          <cell r="DL317">
            <v>0</v>
          </cell>
          <cell r="DN317">
            <v>0</v>
          </cell>
          <cell r="DP317">
            <v>92106</v>
          </cell>
          <cell r="DQ317">
            <v>109928</v>
          </cell>
          <cell r="DR317">
            <v>-17822</v>
          </cell>
          <cell r="DT317">
            <v>0</v>
          </cell>
          <cell r="EC317">
            <v>-308</v>
          </cell>
        </row>
        <row r="318">
          <cell r="A318">
            <v>309</v>
          </cell>
          <cell r="B318">
            <v>309</v>
          </cell>
          <cell r="C318" t="str">
            <v>WARE</v>
          </cell>
          <cell r="D318">
            <v>3</v>
          </cell>
          <cell r="E318">
            <v>42075</v>
          </cell>
          <cell r="F318">
            <v>0</v>
          </cell>
          <cell r="G318">
            <v>2814</v>
          </cell>
          <cell r="H318">
            <v>44889</v>
          </cell>
          <cell r="J318">
            <v>2814</v>
          </cell>
          <cell r="K318">
            <v>0</v>
          </cell>
          <cell r="L318">
            <v>2814</v>
          </cell>
          <cell r="N318">
            <v>42075</v>
          </cell>
          <cell r="P318">
            <v>2814</v>
          </cell>
          <cell r="Q318">
            <v>0</v>
          </cell>
          <cell r="R318">
            <v>0</v>
          </cell>
          <cell r="S318">
            <v>0</v>
          </cell>
          <cell r="T318">
            <v>0</v>
          </cell>
          <cell r="U318">
            <v>2814</v>
          </cell>
          <cell r="W318">
            <v>22001.599999999999</v>
          </cell>
          <cell r="AA318">
            <v>309</v>
          </cell>
          <cell r="AB318">
            <v>3</v>
          </cell>
          <cell r="AC318">
            <v>0</v>
          </cell>
          <cell r="AD318">
            <v>0</v>
          </cell>
          <cell r="AE318">
            <v>0</v>
          </cell>
          <cell r="AF318">
            <v>0</v>
          </cell>
          <cell r="AG318">
            <v>42075</v>
          </cell>
          <cell r="AH318">
            <v>0</v>
          </cell>
          <cell r="AI318">
            <v>0</v>
          </cell>
          <cell r="AJ318">
            <v>42075</v>
          </cell>
          <cell r="AK318">
            <v>0</v>
          </cell>
          <cell r="AL318">
            <v>2814</v>
          </cell>
          <cell r="AM318">
            <v>44889</v>
          </cell>
          <cell r="AN318">
            <v>0</v>
          </cell>
          <cell r="AO318">
            <v>0</v>
          </cell>
          <cell r="AP318">
            <v>0</v>
          </cell>
          <cell r="AQ318">
            <v>0</v>
          </cell>
          <cell r="AR318">
            <v>44889</v>
          </cell>
          <cell r="AS318">
            <v>44683.56</v>
          </cell>
          <cell r="AT318">
            <v>309</v>
          </cell>
          <cell r="AU318">
            <v>0</v>
          </cell>
          <cell r="AV318">
            <v>0</v>
          </cell>
          <cell r="AW318">
            <v>0</v>
          </cell>
          <cell r="AX318">
            <v>0</v>
          </cell>
          <cell r="AY318">
            <v>0</v>
          </cell>
          <cell r="AZ318">
            <v>493357</v>
          </cell>
          <cell r="BI318">
            <v>0</v>
          </cell>
          <cell r="CA318">
            <v>309</v>
          </cell>
          <cell r="CB318">
            <v>309</v>
          </cell>
          <cell r="CC318" t="str">
            <v>WARE</v>
          </cell>
          <cell r="CD318">
            <v>42075</v>
          </cell>
          <cell r="CE318">
            <v>60592</v>
          </cell>
          <cell r="CF318">
            <v>0</v>
          </cell>
          <cell r="CG318">
            <v>17409.599999999999</v>
          </cell>
          <cell r="CH318">
            <v>1778</v>
          </cell>
          <cell r="CI318">
            <v>0</v>
          </cell>
          <cell r="CJ318">
            <v>19187.599999999999</v>
          </cell>
          <cell r="CK318">
            <v>0</v>
          </cell>
          <cell r="DA318">
            <v>309</v>
          </cell>
          <cell r="DB318" t="str">
            <v>WARE</v>
          </cell>
          <cell r="DG318">
            <v>0</v>
          </cell>
          <cell r="DK318">
            <v>0</v>
          </cell>
          <cell r="DL318">
            <v>0</v>
          </cell>
          <cell r="DN318">
            <v>0</v>
          </cell>
          <cell r="DP318">
            <v>0</v>
          </cell>
          <cell r="DQ318">
            <v>0</v>
          </cell>
          <cell r="DR318">
            <v>0</v>
          </cell>
          <cell r="DT318">
            <v>0</v>
          </cell>
          <cell r="EC318">
            <v>-309</v>
          </cell>
        </row>
        <row r="319">
          <cell r="A319">
            <v>310</v>
          </cell>
          <cell r="B319">
            <v>310</v>
          </cell>
          <cell r="C319" t="str">
            <v>WAREHAM</v>
          </cell>
          <cell r="D319">
            <v>105</v>
          </cell>
          <cell r="E319">
            <v>1730259</v>
          </cell>
          <cell r="F319">
            <v>0</v>
          </cell>
          <cell r="G319">
            <v>98490</v>
          </cell>
          <cell r="H319">
            <v>1828749</v>
          </cell>
          <cell r="J319">
            <v>98490</v>
          </cell>
          <cell r="K319">
            <v>228337.48250947715</v>
          </cell>
          <cell r="L319">
            <v>326827.48250947718</v>
          </cell>
          <cell r="N319">
            <v>1501921.5174905229</v>
          </cell>
          <cell r="P319">
            <v>98490</v>
          </cell>
          <cell r="Q319">
            <v>0</v>
          </cell>
          <cell r="R319">
            <v>0</v>
          </cell>
          <cell r="S319">
            <v>0</v>
          </cell>
          <cell r="T319">
            <v>228337.48250947715</v>
          </cell>
          <cell r="U319">
            <v>326827.48250947718</v>
          </cell>
          <cell r="W319">
            <v>555440.80000000005</v>
          </cell>
          <cell r="AA319">
            <v>310</v>
          </cell>
          <cell r="AB319">
            <v>105</v>
          </cell>
          <cell r="AC319">
            <v>0</v>
          </cell>
          <cell r="AD319">
            <v>0</v>
          </cell>
          <cell r="AE319">
            <v>0</v>
          </cell>
          <cell r="AF319">
            <v>0</v>
          </cell>
          <cell r="AG319">
            <v>1730259</v>
          </cell>
          <cell r="AH319">
            <v>0</v>
          </cell>
          <cell r="AI319">
            <v>0</v>
          </cell>
          <cell r="AJ319">
            <v>1730259</v>
          </cell>
          <cell r="AK319">
            <v>0</v>
          </cell>
          <cell r="AL319">
            <v>98490</v>
          </cell>
          <cell r="AM319">
            <v>1828749</v>
          </cell>
          <cell r="AN319">
            <v>0</v>
          </cell>
          <cell r="AO319">
            <v>0</v>
          </cell>
          <cell r="AP319">
            <v>0</v>
          </cell>
          <cell r="AQ319">
            <v>0</v>
          </cell>
          <cell r="AR319">
            <v>1828749</v>
          </cell>
          <cell r="AS319">
            <v>1683678.3579519582</v>
          </cell>
          <cell r="AT319">
            <v>310</v>
          </cell>
          <cell r="AU319">
            <v>0</v>
          </cell>
          <cell r="AV319">
            <v>0</v>
          </cell>
          <cell r="AW319">
            <v>0</v>
          </cell>
          <cell r="AX319">
            <v>0</v>
          </cell>
          <cell r="AY319">
            <v>0</v>
          </cell>
          <cell r="AZ319">
            <v>493357</v>
          </cell>
          <cell r="BI319">
            <v>0</v>
          </cell>
          <cell r="CA319">
            <v>310</v>
          </cell>
          <cell r="CB319">
            <v>310</v>
          </cell>
          <cell r="CC319" t="str">
            <v>WAREHAM</v>
          </cell>
          <cell r="CD319">
            <v>1730259</v>
          </cell>
          <cell r="CE319">
            <v>1501899</v>
          </cell>
          <cell r="CF319">
            <v>228360</v>
          </cell>
          <cell r="CG319">
            <v>199575.6</v>
          </cell>
          <cell r="CH319">
            <v>29015.200000000001</v>
          </cell>
          <cell r="CI319">
            <v>0</v>
          </cell>
          <cell r="CJ319">
            <v>456950.8</v>
          </cell>
          <cell r="CK319">
            <v>228337.48250947715</v>
          </cell>
          <cell r="DA319">
            <v>310</v>
          </cell>
          <cell r="DB319" t="str">
            <v>WAREHAM</v>
          </cell>
          <cell r="DG319">
            <v>0</v>
          </cell>
          <cell r="DK319">
            <v>0</v>
          </cell>
          <cell r="DL319">
            <v>0</v>
          </cell>
          <cell r="DN319">
            <v>0</v>
          </cell>
          <cell r="DP319">
            <v>228360</v>
          </cell>
          <cell r="DQ319">
            <v>326850</v>
          </cell>
          <cell r="DR319">
            <v>-98490</v>
          </cell>
          <cell r="DT319">
            <v>0</v>
          </cell>
          <cell r="EC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T320">
            <v>311</v>
          </cell>
          <cell r="AU320">
            <v>0</v>
          </cell>
          <cell r="AV320">
            <v>0</v>
          </cell>
          <cell r="AW320">
            <v>0</v>
          </cell>
          <cell r="AX320">
            <v>0</v>
          </cell>
          <cell r="AY320">
            <v>0</v>
          </cell>
          <cell r="AZ320">
            <v>493357</v>
          </cell>
          <cell r="BI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cell r="EC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T321">
            <v>312</v>
          </cell>
          <cell r="AU321">
            <v>0</v>
          </cell>
          <cell r="AV321">
            <v>0</v>
          </cell>
          <cell r="AW321">
            <v>0</v>
          </cell>
          <cell r="AX321">
            <v>0</v>
          </cell>
          <cell r="AY321">
            <v>0</v>
          </cell>
          <cell r="AZ321">
            <v>493357</v>
          </cell>
          <cell r="BI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cell r="EC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T322">
            <v>313</v>
          </cell>
          <cell r="AU322">
            <v>0</v>
          </cell>
          <cell r="AV322">
            <v>0</v>
          </cell>
          <cell r="AW322">
            <v>0</v>
          </cell>
          <cell r="AX322">
            <v>0</v>
          </cell>
          <cell r="AY322">
            <v>0</v>
          </cell>
          <cell r="AZ322">
            <v>493357</v>
          </cell>
          <cell r="BI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cell r="EC322">
            <v>-313</v>
          </cell>
        </row>
        <row r="323">
          <cell r="A323">
            <v>314</v>
          </cell>
          <cell r="B323">
            <v>314</v>
          </cell>
          <cell r="C323" t="str">
            <v>WATERTOWN</v>
          </cell>
          <cell r="D323">
            <v>10</v>
          </cell>
          <cell r="E323">
            <v>252402</v>
          </cell>
          <cell r="F323">
            <v>0</v>
          </cell>
          <cell r="G323">
            <v>9380</v>
          </cell>
          <cell r="H323">
            <v>261782</v>
          </cell>
          <cell r="J323">
            <v>9380</v>
          </cell>
          <cell r="K323">
            <v>30534.98879345951</v>
          </cell>
          <cell r="L323">
            <v>39914.98879345951</v>
          </cell>
          <cell r="N323">
            <v>221867.01120654048</v>
          </cell>
          <cell r="P323">
            <v>9380</v>
          </cell>
          <cell r="Q323">
            <v>0</v>
          </cell>
          <cell r="R323">
            <v>0</v>
          </cell>
          <cell r="S323">
            <v>0</v>
          </cell>
          <cell r="T323">
            <v>30534.98879345951</v>
          </cell>
          <cell r="U323">
            <v>39914.98879345951</v>
          </cell>
          <cell r="W323">
            <v>98742.8</v>
          </cell>
          <cell r="AA323">
            <v>314</v>
          </cell>
          <cell r="AB323">
            <v>10</v>
          </cell>
          <cell r="AC323">
            <v>0</v>
          </cell>
          <cell r="AD323">
            <v>0</v>
          </cell>
          <cell r="AE323">
            <v>0</v>
          </cell>
          <cell r="AF323">
            <v>0</v>
          </cell>
          <cell r="AG323">
            <v>252402</v>
          </cell>
          <cell r="AH323">
            <v>0</v>
          </cell>
          <cell r="AI323">
            <v>0</v>
          </cell>
          <cell r="AJ323">
            <v>252402</v>
          </cell>
          <cell r="AK323">
            <v>0</v>
          </cell>
          <cell r="AL323">
            <v>9380</v>
          </cell>
          <cell r="AM323">
            <v>261782</v>
          </cell>
          <cell r="AN323">
            <v>0</v>
          </cell>
          <cell r="AO323">
            <v>0</v>
          </cell>
          <cell r="AP323">
            <v>0</v>
          </cell>
          <cell r="AQ323">
            <v>0</v>
          </cell>
          <cell r="AR323">
            <v>261782</v>
          </cell>
          <cell r="AS323">
            <v>260306.3</v>
          </cell>
          <cell r="AT323">
            <v>314</v>
          </cell>
          <cell r="AU323">
            <v>0</v>
          </cell>
          <cell r="AV323">
            <v>0</v>
          </cell>
          <cell r="AW323">
            <v>0</v>
          </cell>
          <cell r="AX323">
            <v>0</v>
          </cell>
          <cell r="AY323">
            <v>0</v>
          </cell>
          <cell r="AZ323">
            <v>493357</v>
          </cell>
          <cell r="BI323">
            <v>0</v>
          </cell>
          <cell r="CA323">
            <v>314</v>
          </cell>
          <cell r="CB323">
            <v>314</v>
          </cell>
          <cell r="CC323" t="str">
            <v>WATERTOWN</v>
          </cell>
          <cell r="CD323">
            <v>252402</v>
          </cell>
          <cell r="CE323">
            <v>221864</v>
          </cell>
          <cell r="CF323">
            <v>30538</v>
          </cell>
          <cell r="CG323">
            <v>48801.599999999999</v>
          </cell>
          <cell r="CH323">
            <v>10023.200000000001</v>
          </cell>
          <cell r="CI323">
            <v>0</v>
          </cell>
          <cell r="CJ323">
            <v>89362.8</v>
          </cell>
          <cell r="CK323">
            <v>30534.98879345951</v>
          </cell>
          <cell r="DA323">
            <v>314</v>
          </cell>
          <cell r="DB323" t="str">
            <v>WATERTOWN</v>
          </cell>
          <cell r="DG323">
            <v>0</v>
          </cell>
          <cell r="DK323">
            <v>0</v>
          </cell>
          <cell r="DL323">
            <v>0</v>
          </cell>
          <cell r="DN323">
            <v>0</v>
          </cell>
          <cell r="DP323">
            <v>30538</v>
          </cell>
          <cell r="DQ323">
            <v>39918</v>
          </cell>
          <cell r="DR323">
            <v>-9380</v>
          </cell>
          <cell r="DT323">
            <v>0</v>
          </cell>
          <cell r="EC323">
            <v>-314</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T324">
            <v>315</v>
          </cell>
          <cell r="AU324">
            <v>0</v>
          </cell>
          <cell r="AV324">
            <v>0</v>
          </cell>
          <cell r="AW324">
            <v>0</v>
          </cell>
          <cell r="AX324">
            <v>0</v>
          </cell>
          <cell r="AY324">
            <v>0</v>
          </cell>
          <cell r="AZ324">
            <v>493357</v>
          </cell>
          <cell r="BI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cell r="EC324">
            <v>-315</v>
          </cell>
        </row>
        <row r="325">
          <cell r="A325">
            <v>316</v>
          </cell>
          <cell r="B325">
            <v>316</v>
          </cell>
          <cell r="C325" t="str">
            <v>WEBSTER</v>
          </cell>
          <cell r="D325">
            <v>24</v>
          </cell>
          <cell r="E325">
            <v>340981</v>
          </cell>
          <cell r="F325">
            <v>0</v>
          </cell>
          <cell r="G325">
            <v>22512</v>
          </cell>
          <cell r="H325">
            <v>363493</v>
          </cell>
          <cell r="J325">
            <v>22512</v>
          </cell>
          <cell r="K325">
            <v>19908.036769853257</v>
          </cell>
          <cell r="L325">
            <v>42420.036769853257</v>
          </cell>
          <cell r="N325">
            <v>321072.96323014674</v>
          </cell>
          <cell r="P325">
            <v>22512</v>
          </cell>
          <cell r="Q325">
            <v>0</v>
          </cell>
          <cell r="R325">
            <v>0</v>
          </cell>
          <cell r="S325">
            <v>0</v>
          </cell>
          <cell r="T325">
            <v>19908.036769853257</v>
          </cell>
          <cell r="U325">
            <v>42420.036769853257</v>
          </cell>
          <cell r="W325">
            <v>108133</v>
          </cell>
          <cell r="AA325">
            <v>316</v>
          </cell>
          <cell r="AB325">
            <v>24</v>
          </cell>
          <cell r="AC325">
            <v>0</v>
          </cell>
          <cell r="AD325">
            <v>0</v>
          </cell>
          <cell r="AE325">
            <v>0</v>
          </cell>
          <cell r="AF325">
            <v>0</v>
          </cell>
          <cell r="AG325">
            <v>340981</v>
          </cell>
          <cell r="AH325">
            <v>0</v>
          </cell>
          <cell r="AI325">
            <v>0</v>
          </cell>
          <cell r="AJ325">
            <v>340981</v>
          </cell>
          <cell r="AK325">
            <v>0</v>
          </cell>
          <cell r="AL325">
            <v>22512</v>
          </cell>
          <cell r="AM325">
            <v>363493</v>
          </cell>
          <cell r="AN325">
            <v>0</v>
          </cell>
          <cell r="AO325">
            <v>0</v>
          </cell>
          <cell r="AP325">
            <v>0</v>
          </cell>
          <cell r="AQ325">
            <v>0</v>
          </cell>
          <cell r="AR325">
            <v>363493</v>
          </cell>
          <cell r="AS325">
            <v>362509</v>
          </cell>
          <cell r="AT325">
            <v>316</v>
          </cell>
          <cell r="AU325">
            <v>0</v>
          </cell>
          <cell r="AV325">
            <v>0</v>
          </cell>
          <cell r="AW325">
            <v>0</v>
          </cell>
          <cell r="AX325">
            <v>0</v>
          </cell>
          <cell r="AY325">
            <v>0</v>
          </cell>
          <cell r="AZ325">
            <v>493357</v>
          </cell>
          <cell r="BI325">
            <v>0</v>
          </cell>
          <cell r="CA325">
            <v>316</v>
          </cell>
          <cell r="CB325">
            <v>316</v>
          </cell>
          <cell r="CC325" t="str">
            <v>WEBSTER</v>
          </cell>
          <cell r="CD325">
            <v>340981</v>
          </cell>
          <cell r="CE325">
            <v>321071</v>
          </cell>
          <cell r="CF325">
            <v>19910</v>
          </cell>
          <cell r="CG325">
            <v>43939.799999999996</v>
          </cell>
          <cell r="CH325">
            <v>21771.200000000001</v>
          </cell>
          <cell r="CI325">
            <v>0</v>
          </cell>
          <cell r="CJ325">
            <v>85621</v>
          </cell>
          <cell r="CK325">
            <v>19908.036769853257</v>
          </cell>
          <cell r="DA325">
            <v>316</v>
          </cell>
          <cell r="DB325" t="str">
            <v>WEBSTER</v>
          </cell>
          <cell r="DG325">
            <v>0</v>
          </cell>
          <cell r="DK325">
            <v>0</v>
          </cell>
          <cell r="DL325">
            <v>0</v>
          </cell>
          <cell r="DN325">
            <v>0</v>
          </cell>
          <cell r="DP325">
            <v>19910</v>
          </cell>
          <cell r="DQ325">
            <v>42422</v>
          </cell>
          <cell r="DR325">
            <v>-22512</v>
          </cell>
          <cell r="DT325">
            <v>0</v>
          </cell>
          <cell r="EC325">
            <v>-316</v>
          </cell>
        </row>
        <row r="326">
          <cell r="A326">
            <v>317</v>
          </cell>
          <cell r="B326">
            <v>317</v>
          </cell>
          <cell r="C326" t="str">
            <v>WELLESLEY</v>
          </cell>
          <cell r="D326">
            <v>1</v>
          </cell>
          <cell r="E326">
            <v>24093</v>
          </cell>
          <cell r="F326">
            <v>0</v>
          </cell>
          <cell r="G326">
            <v>938</v>
          </cell>
          <cell r="H326">
            <v>25031</v>
          </cell>
          <cell r="J326">
            <v>938</v>
          </cell>
          <cell r="K326">
            <v>4694.5370484410369</v>
          </cell>
          <cell r="L326">
            <v>5632.5370484410369</v>
          </cell>
          <cell r="N326">
            <v>19398.462951558962</v>
          </cell>
          <cell r="P326">
            <v>938</v>
          </cell>
          <cell r="Q326">
            <v>0</v>
          </cell>
          <cell r="R326">
            <v>0</v>
          </cell>
          <cell r="S326">
            <v>0</v>
          </cell>
          <cell r="T326">
            <v>4694.5370484410369</v>
          </cell>
          <cell r="U326">
            <v>5632.5370484410369</v>
          </cell>
          <cell r="W326">
            <v>17271.8</v>
          </cell>
          <cell r="AA326">
            <v>317</v>
          </cell>
          <cell r="AB326">
            <v>1</v>
          </cell>
          <cell r="AC326">
            <v>0</v>
          </cell>
          <cell r="AD326">
            <v>0</v>
          </cell>
          <cell r="AE326">
            <v>0</v>
          </cell>
          <cell r="AF326">
            <v>0</v>
          </cell>
          <cell r="AG326">
            <v>24093</v>
          </cell>
          <cell r="AH326">
            <v>0</v>
          </cell>
          <cell r="AI326">
            <v>0</v>
          </cell>
          <cell r="AJ326">
            <v>24093</v>
          </cell>
          <cell r="AK326">
            <v>0</v>
          </cell>
          <cell r="AL326">
            <v>938</v>
          </cell>
          <cell r="AM326">
            <v>25031</v>
          </cell>
          <cell r="AN326">
            <v>0</v>
          </cell>
          <cell r="AO326">
            <v>0</v>
          </cell>
          <cell r="AP326">
            <v>0</v>
          </cell>
          <cell r="AQ326">
            <v>0</v>
          </cell>
          <cell r="AR326">
            <v>25031</v>
          </cell>
          <cell r="AS326">
            <v>25031</v>
          </cell>
          <cell r="AT326">
            <v>317</v>
          </cell>
          <cell r="AU326">
            <v>0</v>
          </cell>
          <cell r="AV326">
            <v>0</v>
          </cell>
          <cell r="AW326">
            <v>0</v>
          </cell>
          <cell r="AX326">
            <v>0</v>
          </cell>
          <cell r="AY326">
            <v>0</v>
          </cell>
          <cell r="AZ326">
            <v>493357</v>
          </cell>
          <cell r="BI326">
            <v>0</v>
          </cell>
          <cell r="CA326">
            <v>317</v>
          </cell>
          <cell r="CB326">
            <v>317</v>
          </cell>
          <cell r="CC326" t="str">
            <v>WELLESLEY</v>
          </cell>
          <cell r="CD326">
            <v>24093</v>
          </cell>
          <cell r="CE326">
            <v>19398</v>
          </cell>
          <cell r="CF326">
            <v>4695</v>
          </cell>
          <cell r="CG326">
            <v>11638.8</v>
          </cell>
          <cell r="CH326">
            <v>0</v>
          </cell>
          <cell r="CI326">
            <v>0</v>
          </cell>
          <cell r="CJ326">
            <v>16333.8</v>
          </cell>
          <cell r="CK326">
            <v>4694.5370484410369</v>
          </cell>
          <cell r="DA326">
            <v>317</v>
          </cell>
          <cell r="DB326" t="str">
            <v>WELLESLEY</v>
          </cell>
          <cell r="DG326">
            <v>0</v>
          </cell>
          <cell r="DK326">
            <v>0</v>
          </cell>
          <cell r="DL326">
            <v>0</v>
          </cell>
          <cell r="DN326">
            <v>0</v>
          </cell>
          <cell r="DP326">
            <v>4695</v>
          </cell>
          <cell r="DQ326">
            <v>5633</v>
          </cell>
          <cell r="DR326">
            <v>-938</v>
          </cell>
          <cell r="DT326">
            <v>0</v>
          </cell>
          <cell r="EC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T327">
            <v>318</v>
          </cell>
          <cell r="AU327">
            <v>0</v>
          </cell>
          <cell r="AV327">
            <v>0</v>
          </cell>
          <cell r="AW327">
            <v>0</v>
          </cell>
          <cell r="AX327">
            <v>0</v>
          </cell>
          <cell r="AY327">
            <v>0</v>
          </cell>
          <cell r="AZ327">
            <v>493357</v>
          </cell>
          <cell r="BI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cell r="EC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T328">
            <v>319</v>
          </cell>
          <cell r="AU328">
            <v>0</v>
          </cell>
          <cell r="AV328">
            <v>0</v>
          </cell>
          <cell r="AW328">
            <v>0</v>
          </cell>
          <cell r="AX328">
            <v>0</v>
          </cell>
          <cell r="AY328">
            <v>0</v>
          </cell>
          <cell r="AZ328">
            <v>493357</v>
          </cell>
          <cell r="BI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cell r="EC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T329">
            <v>320</v>
          </cell>
          <cell r="AU329">
            <v>0</v>
          </cell>
          <cell r="AV329">
            <v>0</v>
          </cell>
          <cell r="AW329">
            <v>0</v>
          </cell>
          <cell r="AX329">
            <v>0</v>
          </cell>
          <cell r="AY329">
            <v>0</v>
          </cell>
          <cell r="AZ329">
            <v>493357</v>
          </cell>
          <cell r="BI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cell r="EC329">
            <v>-320</v>
          </cell>
        </row>
        <row r="330">
          <cell r="A330">
            <v>321</v>
          </cell>
          <cell r="B330">
            <v>328</v>
          </cell>
          <cell r="C330" t="str">
            <v>WESTBOROUGH</v>
          </cell>
          <cell r="D330">
            <v>10</v>
          </cell>
          <cell r="E330">
            <v>163464</v>
          </cell>
          <cell r="F330">
            <v>0</v>
          </cell>
          <cell r="G330">
            <v>9380</v>
          </cell>
          <cell r="H330">
            <v>172844</v>
          </cell>
          <cell r="J330">
            <v>9380</v>
          </cell>
          <cell r="K330">
            <v>0</v>
          </cell>
          <cell r="L330">
            <v>9380</v>
          </cell>
          <cell r="N330">
            <v>163464</v>
          </cell>
          <cell r="P330">
            <v>9380</v>
          </cell>
          <cell r="Q330">
            <v>0</v>
          </cell>
          <cell r="R330">
            <v>0</v>
          </cell>
          <cell r="S330">
            <v>0</v>
          </cell>
          <cell r="T330">
            <v>0</v>
          </cell>
          <cell r="U330">
            <v>9380</v>
          </cell>
          <cell r="W330">
            <v>41011.399999999994</v>
          </cell>
          <cell r="AA330">
            <v>321</v>
          </cell>
          <cell r="AB330">
            <v>10</v>
          </cell>
          <cell r="AC330">
            <v>0</v>
          </cell>
          <cell r="AD330">
            <v>0</v>
          </cell>
          <cell r="AE330">
            <v>0</v>
          </cell>
          <cell r="AF330">
            <v>0</v>
          </cell>
          <cell r="AG330">
            <v>163464</v>
          </cell>
          <cell r="AH330">
            <v>0</v>
          </cell>
          <cell r="AI330">
            <v>0</v>
          </cell>
          <cell r="AJ330">
            <v>163464</v>
          </cell>
          <cell r="AK330">
            <v>0</v>
          </cell>
          <cell r="AL330">
            <v>9380</v>
          </cell>
          <cell r="AM330">
            <v>172844</v>
          </cell>
          <cell r="AN330">
            <v>0</v>
          </cell>
          <cell r="AO330">
            <v>0</v>
          </cell>
          <cell r="AP330">
            <v>0</v>
          </cell>
          <cell r="AQ330">
            <v>0</v>
          </cell>
          <cell r="AR330">
            <v>172844</v>
          </cell>
          <cell r="AS330">
            <v>172772</v>
          </cell>
          <cell r="AT330">
            <v>321</v>
          </cell>
          <cell r="AU330">
            <v>0</v>
          </cell>
          <cell r="AV330">
            <v>0</v>
          </cell>
          <cell r="AW330">
            <v>0</v>
          </cell>
          <cell r="AX330">
            <v>0</v>
          </cell>
          <cell r="AY330">
            <v>0</v>
          </cell>
          <cell r="AZ330">
            <v>493357</v>
          </cell>
          <cell r="BI330">
            <v>0</v>
          </cell>
          <cell r="CA330">
            <v>321</v>
          </cell>
          <cell r="CB330">
            <v>328</v>
          </cell>
          <cell r="CC330" t="str">
            <v>WESTBOROUGH</v>
          </cell>
          <cell r="CD330">
            <v>163464</v>
          </cell>
          <cell r="CE330">
            <v>204722</v>
          </cell>
          <cell r="CF330">
            <v>0</v>
          </cell>
          <cell r="CG330">
            <v>31631.399999999998</v>
          </cell>
          <cell r="CH330">
            <v>0</v>
          </cell>
          <cell r="CI330">
            <v>0</v>
          </cell>
          <cell r="CJ330">
            <v>31631.399999999998</v>
          </cell>
          <cell r="CK330">
            <v>0</v>
          </cell>
          <cell r="DA330">
            <v>321</v>
          </cell>
          <cell r="DB330" t="str">
            <v>WESTBOROUGH</v>
          </cell>
          <cell r="DG330">
            <v>0</v>
          </cell>
          <cell r="DK330">
            <v>0</v>
          </cell>
          <cell r="DL330">
            <v>0</v>
          </cell>
          <cell r="DN330">
            <v>0</v>
          </cell>
          <cell r="DP330">
            <v>0</v>
          </cell>
          <cell r="DQ330">
            <v>0</v>
          </cell>
          <cell r="DR330">
            <v>0</v>
          </cell>
          <cell r="DT330">
            <v>0</v>
          </cell>
          <cell r="EC330">
            <v>-321</v>
          </cell>
        </row>
        <row r="331">
          <cell r="A331">
            <v>322</v>
          </cell>
          <cell r="B331">
            <v>321</v>
          </cell>
          <cell r="C331" t="str">
            <v>WEST BOYLSTON</v>
          </cell>
          <cell r="D331">
            <v>7</v>
          </cell>
          <cell r="E331">
            <v>137005</v>
          </cell>
          <cell r="F331">
            <v>0</v>
          </cell>
          <cell r="G331">
            <v>6566</v>
          </cell>
          <cell r="H331">
            <v>143571</v>
          </cell>
          <cell r="J331">
            <v>6566</v>
          </cell>
          <cell r="K331">
            <v>0</v>
          </cell>
          <cell r="L331">
            <v>6566</v>
          </cell>
          <cell r="N331">
            <v>137005</v>
          </cell>
          <cell r="P331">
            <v>6566</v>
          </cell>
          <cell r="Q331">
            <v>0</v>
          </cell>
          <cell r="R331">
            <v>0</v>
          </cell>
          <cell r="S331">
            <v>0</v>
          </cell>
          <cell r="T331">
            <v>0</v>
          </cell>
          <cell r="U331">
            <v>6566</v>
          </cell>
          <cell r="W331">
            <v>13488.400000000001</v>
          </cell>
          <cell r="AA331">
            <v>322</v>
          </cell>
          <cell r="AB331">
            <v>7</v>
          </cell>
          <cell r="AC331">
            <v>0</v>
          </cell>
          <cell r="AD331">
            <v>0</v>
          </cell>
          <cell r="AE331">
            <v>0</v>
          </cell>
          <cell r="AF331">
            <v>0</v>
          </cell>
          <cell r="AG331">
            <v>137005</v>
          </cell>
          <cell r="AH331">
            <v>0</v>
          </cell>
          <cell r="AI331">
            <v>0</v>
          </cell>
          <cell r="AJ331">
            <v>137005</v>
          </cell>
          <cell r="AK331">
            <v>0</v>
          </cell>
          <cell r="AL331">
            <v>6566</v>
          </cell>
          <cell r="AM331">
            <v>143571</v>
          </cell>
          <cell r="AN331">
            <v>0</v>
          </cell>
          <cell r="AO331">
            <v>0</v>
          </cell>
          <cell r="AP331">
            <v>0</v>
          </cell>
          <cell r="AQ331">
            <v>0</v>
          </cell>
          <cell r="AR331">
            <v>143571</v>
          </cell>
          <cell r="AS331">
            <v>141880.53701953444</v>
          </cell>
          <cell r="AT331">
            <v>322</v>
          </cell>
          <cell r="AU331">
            <v>0</v>
          </cell>
          <cell r="AV331">
            <v>0</v>
          </cell>
          <cell r="AW331">
            <v>0</v>
          </cell>
          <cell r="AX331">
            <v>0</v>
          </cell>
          <cell r="AY331">
            <v>0</v>
          </cell>
          <cell r="AZ331">
            <v>493357</v>
          </cell>
          <cell r="BI331">
            <v>0</v>
          </cell>
          <cell r="CA331">
            <v>322</v>
          </cell>
          <cell r="CB331">
            <v>321</v>
          </cell>
          <cell r="CC331" t="str">
            <v>WEST BOYLSTON</v>
          </cell>
          <cell r="CD331">
            <v>137005</v>
          </cell>
          <cell r="CE331">
            <v>153220</v>
          </cell>
          <cell r="CF331">
            <v>0</v>
          </cell>
          <cell r="CG331">
            <v>183.6</v>
          </cell>
          <cell r="CH331">
            <v>6738.8</v>
          </cell>
          <cell r="CI331">
            <v>0</v>
          </cell>
          <cell r="CJ331">
            <v>6922.4000000000005</v>
          </cell>
          <cell r="CK331">
            <v>0</v>
          </cell>
          <cell r="DA331">
            <v>322</v>
          </cell>
          <cell r="DB331" t="str">
            <v>WEST BOYLSTON</v>
          </cell>
          <cell r="DG331">
            <v>0</v>
          </cell>
          <cell r="DK331">
            <v>0</v>
          </cell>
          <cell r="DL331">
            <v>0</v>
          </cell>
          <cell r="DN331">
            <v>0</v>
          </cell>
          <cell r="DP331">
            <v>0</v>
          </cell>
          <cell r="DQ331">
            <v>0</v>
          </cell>
          <cell r="DR331">
            <v>0</v>
          </cell>
          <cell r="DT331">
            <v>0</v>
          </cell>
          <cell r="EC331">
            <v>-322</v>
          </cell>
        </row>
        <row r="332">
          <cell r="A332">
            <v>323</v>
          </cell>
          <cell r="B332">
            <v>322</v>
          </cell>
          <cell r="C332" t="str">
            <v>WEST BRIDGEWATER</v>
          </cell>
          <cell r="D332">
            <v>8</v>
          </cell>
          <cell r="E332">
            <v>113209</v>
          </cell>
          <cell r="F332">
            <v>0</v>
          </cell>
          <cell r="G332">
            <v>7504</v>
          </cell>
          <cell r="H332">
            <v>120713</v>
          </cell>
          <cell r="J332">
            <v>7504</v>
          </cell>
          <cell r="K332">
            <v>13863.632838473904</v>
          </cell>
          <cell r="L332">
            <v>21367.632838473903</v>
          </cell>
          <cell r="N332">
            <v>99345.367161526097</v>
          </cell>
          <cell r="P332">
            <v>7504</v>
          </cell>
          <cell r="Q332">
            <v>0</v>
          </cell>
          <cell r="R332">
            <v>0</v>
          </cell>
          <cell r="S332">
            <v>0</v>
          </cell>
          <cell r="T332">
            <v>13863.632838473904</v>
          </cell>
          <cell r="U332">
            <v>21367.632838473903</v>
          </cell>
          <cell r="W332">
            <v>33489</v>
          </cell>
          <cell r="AA332">
            <v>323</v>
          </cell>
          <cell r="AB332">
            <v>8</v>
          </cell>
          <cell r="AC332">
            <v>0</v>
          </cell>
          <cell r="AD332">
            <v>0</v>
          </cell>
          <cell r="AE332">
            <v>0</v>
          </cell>
          <cell r="AF332">
            <v>0</v>
          </cell>
          <cell r="AG332">
            <v>113209</v>
          </cell>
          <cell r="AH332">
            <v>0</v>
          </cell>
          <cell r="AI332">
            <v>0</v>
          </cell>
          <cell r="AJ332">
            <v>113209</v>
          </cell>
          <cell r="AK332">
            <v>0</v>
          </cell>
          <cell r="AL332">
            <v>7504</v>
          </cell>
          <cell r="AM332">
            <v>120713</v>
          </cell>
          <cell r="AN332">
            <v>0</v>
          </cell>
          <cell r="AO332">
            <v>0</v>
          </cell>
          <cell r="AP332">
            <v>0</v>
          </cell>
          <cell r="AQ332">
            <v>0</v>
          </cell>
          <cell r="AR332">
            <v>120713</v>
          </cell>
          <cell r="AS332">
            <v>119903.76</v>
          </cell>
          <cell r="AT332">
            <v>323</v>
          </cell>
          <cell r="AU332">
            <v>0</v>
          </cell>
          <cell r="AV332">
            <v>0</v>
          </cell>
          <cell r="AW332">
            <v>0</v>
          </cell>
          <cell r="AX332">
            <v>0</v>
          </cell>
          <cell r="AY332">
            <v>0</v>
          </cell>
          <cell r="AZ332">
            <v>493357</v>
          </cell>
          <cell r="BI332">
            <v>0</v>
          </cell>
          <cell r="CA332">
            <v>323</v>
          </cell>
          <cell r="CB332">
            <v>322</v>
          </cell>
          <cell r="CC332" t="str">
            <v>WEST BRIDGEWATER</v>
          </cell>
          <cell r="CD332">
            <v>113209</v>
          </cell>
          <cell r="CE332">
            <v>99344</v>
          </cell>
          <cell r="CF332">
            <v>13865</v>
          </cell>
          <cell r="CG332">
            <v>0</v>
          </cell>
          <cell r="CH332">
            <v>12120</v>
          </cell>
          <cell r="CI332">
            <v>0</v>
          </cell>
          <cell r="CJ332">
            <v>25985</v>
          </cell>
          <cell r="CK332">
            <v>13863.632838473904</v>
          </cell>
          <cell r="DA332">
            <v>323</v>
          </cell>
          <cell r="DB332" t="str">
            <v>WEST BRIDGEWATER</v>
          </cell>
          <cell r="DG332">
            <v>0</v>
          </cell>
          <cell r="DK332">
            <v>0</v>
          </cell>
          <cell r="DL332">
            <v>0</v>
          </cell>
          <cell r="DN332">
            <v>0</v>
          </cell>
          <cell r="DP332">
            <v>13865</v>
          </cell>
          <cell r="DQ332">
            <v>21369</v>
          </cell>
          <cell r="DR332">
            <v>-7504</v>
          </cell>
          <cell r="DT332">
            <v>0</v>
          </cell>
          <cell r="EC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T333">
            <v>324</v>
          </cell>
          <cell r="AU333">
            <v>0</v>
          </cell>
          <cell r="AV333">
            <v>0</v>
          </cell>
          <cell r="AW333">
            <v>0</v>
          </cell>
          <cell r="AX333">
            <v>0</v>
          </cell>
          <cell r="AY333">
            <v>0</v>
          </cell>
          <cell r="AZ333">
            <v>493357</v>
          </cell>
          <cell r="BI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cell r="EC333">
            <v>-324</v>
          </cell>
        </row>
        <row r="334">
          <cell r="A334">
            <v>325</v>
          </cell>
          <cell r="B334">
            <v>329</v>
          </cell>
          <cell r="C334" t="str">
            <v>WESTFIELD</v>
          </cell>
          <cell r="D334">
            <v>80</v>
          </cell>
          <cell r="E334">
            <v>1093040</v>
          </cell>
          <cell r="F334">
            <v>0</v>
          </cell>
          <cell r="G334">
            <v>75040</v>
          </cell>
          <cell r="H334">
            <v>1168080</v>
          </cell>
          <cell r="J334">
            <v>75040</v>
          </cell>
          <cell r="K334">
            <v>163130.91285239827</v>
          </cell>
          <cell r="L334">
            <v>238170.91285239827</v>
          </cell>
          <cell r="N334">
            <v>929909.08714760176</v>
          </cell>
          <cell r="P334">
            <v>75040</v>
          </cell>
          <cell r="Q334">
            <v>0</v>
          </cell>
          <cell r="R334">
            <v>0</v>
          </cell>
          <cell r="S334">
            <v>0</v>
          </cell>
          <cell r="T334">
            <v>163130.91285239827</v>
          </cell>
          <cell r="U334">
            <v>238170.91285239827</v>
          </cell>
          <cell r="W334">
            <v>398672.39999999997</v>
          </cell>
          <cell r="AA334">
            <v>325</v>
          </cell>
          <cell r="AB334">
            <v>80</v>
          </cell>
          <cell r="AC334">
            <v>0</v>
          </cell>
          <cell r="AD334">
            <v>0</v>
          </cell>
          <cell r="AE334">
            <v>0</v>
          </cell>
          <cell r="AF334">
            <v>0</v>
          </cell>
          <cell r="AG334">
            <v>1093040</v>
          </cell>
          <cell r="AH334">
            <v>0</v>
          </cell>
          <cell r="AI334">
            <v>0</v>
          </cell>
          <cell r="AJ334">
            <v>1093040</v>
          </cell>
          <cell r="AK334">
            <v>0</v>
          </cell>
          <cell r="AL334">
            <v>75040</v>
          </cell>
          <cell r="AM334">
            <v>1168080</v>
          </cell>
          <cell r="AN334">
            <v>0</v>
          </cell>
          <cell r="AO334">
            <v>0</v>
          </cell>
          <cell r="AP334">
            <v>0</v>
          </cell>
          <cell r="AQ334">
            <v>0</v>
          </cell>
          <cell r="AR334">
            <v>1168080</v>
          </cell>
          <cell r="AS334">
            <v>1157026.3999999999</v>
          </cell>
          <cell r="AT334">
            <v>325</v>
          </cell>
          <cell r="AU334">
            <v>0</v>
          </cell>
          <cell r="AV334">
            <v>0</v>
          </cell>
          <cell r="AW334">
            <v>0</v>
          </cell>
          <cell r="AX334">
            <v>0</v>
          </cell>
          <cell r="AY334">
            <v>0</v>
          </cell>
          <cell r="AZ334">
            <v>493357</v>
          </cell>
          <cell r="BI334">
            <v>0</v>
          </cell>
          <cell r="CA334">
            <v>325</v>
          </cell>
          <cell r="CB334">
            <v>329</v>
          </cell>
          <cell r="CC334" t="str">
            <v>WESTFIELD</v>
          </cell>
          <cell r="CD334">
            <v>1093040</v>
          </cell>
          <cell r="CE334">
            <v>929893</v>
          </cell>
          <cell r="CF334">
            <v>163147</v>
          </cell>
          <cell r="CG334">
            <v>139216.19999999998</v>
          </cell>
          <cell r="CH334">
            <v>21269.200000000001</v>
          </cell>
          <cell r="CI334">
            <v>0</v>
          </cell>
          <cell r="CJ334">
            <v>323632.39999999997</v>
          </cell>
          <cell r="CK334">
            <v>163130.91285239827</v>
          </cell>
          <cell r="DA334">
            <v>325</v>
          </cell>
          <cell r="DB334" t="str">
            <v>WESTFIELD</v>
          </cell>
          <cell r="DG334">
            <v>0</v>
          </cell>
          <cell r="DK334">
            <v>0</v>
          </cell>
          <cell r="DL334">
            <v>0</v>
          </cell>
          <cell r="DN334">
            <v>0</v>
          </cell>
          <cell r="DP334">
            <v>163147</v>
          </cell>
          <cell r="DQ334">
            <v>238187</v>
          </cell>
          <cell r="DR334">
            <v>-75040</v>
          </cell>
          <cell r="DT334">
            <v>0</v>
          </cell>
          <cell r="EC334">
            <v>-325</v>
          </cell>
        </row>
        <row r="335">
          <cell r="A335">
            <v>326</v>
          </cell>
          <cell r="B335">
            <v>330</v>
          </cell>
          <cell r="C335" t="str">
            <v>WESTFORD</v>
          </cell>
          <cell r="D335">
            <v>18</v>
          </cell>
          <cell r="E335">
            <v>253864</v>
          </cell>
          <cell r="F335">
            <v>0</v>
          </cell>
          <cell r="G335">
            <v>16884</v>
          </cell>
          <cell r="H335">
            <v>270748</v>
          </cell>
          <cell r="J335">
            <v>16884</v>
          </cell>
          <cell r="K335">
            <v>0</v>
          </cell>
          <cell r="L335">
            <v>16884</v>
          </cell>
          <cell r="N335">
            <v>253864</v>
          </cell>
          <cell r="P335">
            <v>16884</v>
          </cell>
          <cell r="Q335">
            <v>0</v>
          </cell>
          <cell r="R335">
            <v>0</v>
          </cell>
          <cell r="S335">
            <v>0</v>
          </cell>
          <cell r="T335">
            <v>0</v>
          </cell>
          <cell r="U335">
            <v>16884</v>
          </cell>
          <cell r="W335">
            <v>107919</v>
          </cell>
          <cell r="AA335">
            <v>326</v>
          </cell>
          <cell r="AB335">
            <v>18</v>
          </cell>
          <cell r="AC335">
            <v>0</v>
          </cell>
          <cell r="AD335">
            <v>0</v>
          </cell>
          <cell r="AE335">
            <v>0</v>
          </cell>
          <cell r="AF335">
            <v>0</v>
          </cell>
          <cell r="AG335">
            <v>253864</v>
          </cell>
          <cell r="AH335">
            <v>0</v>
          </cell>
          <cell r="AI335">
            <v>0</v>
          </cell>
          <cell r="AJ335">
            <v>253864</v>
          </cell>
          <cell r="AK335">
            <v>0</v>
          </cell>
          <cell r="AL335">
            <v>16884</v>
          </cell>
          <cell r="AM335">
            <v>270748</v>
          </cell>
          <cell r="AN335">
            <v>0</v>
          </cell>
          <cell r="AO335">
            <v>0</v>
          </cell>
          <cell r="AP335">
            <v>0</v>
          </cell>
          <cell r="AQ335">
            <v>0</v>
          </cell>
          <cell r="AR335">
            <v>270748</v>
          </cell>
          <cell r="AS335">
            <v>270748</v>
          </cell>
          <cell r="AT335">
            <v>326</v>
          </cell>
          <cell r="AU335">
            <v>0</v>
          </cell>
          <cell r="AV335">
            <v>0</v>
          </cell>
          <cell r="AW335">
            <v>0</v>
          </cell>
          <cell r="AX335">
            <v>0</v>
          </cell>
          <cell r="AY335">
            <v>0</v>
          </cell>
          <cell r="AZ335">
            <v>493357</v>
          </cell>
          <cell r="BI335">
            <v>0</v>
          </cell>
          <cell r="CA335">
            <v>326</v>
          </cell>
          <cell r="CB335">
            <v>330</v>
          </cell>
          <cell r="CC335" t="str">
            <v>WESTFORD</v>
          </cell>
          <cell r="CD335">
            <v>253864</v>
          </cell>
          <cell r="CE335">
            <v>320999</v>
          </cell>
          <cell r="CF335">
            <v>0</v>
          </cell>
          <cell r="CG335">
            <v>91035</v>
          </cell>
          <cell r="CH335">
            <v>0</v>
          </cell>
          <cell r="CI335">
            <v>0</v>
          </cell>
          <cell r="CJ335">
            <v>91035</v>
          </cell>
          <cell r="CK335">
            <v>0</v>
          </cell>
          <cell r="DA335">
            <v>326</v>
          </cell>
          <cell r="DB335" t="str">
            <v>WESTFORD</v>
          </cell>
          <cell r="DG335">
            <v>0</v>
          </cell>
          <cell r="DK335">
            <v>0</v>
          </cell>
          <cell r="DL335">
            <v>0</v>
          </cell>
          <cell r="DN335">
            <v>0</v>
          </cell>
          <cell r="DP335">
            <v>0</v>
          </cell>
          <cell r="DQ335">
            <v>0</v>
          </cell>
          <cell r="DR335">
            <v>0</v>
          </cell>
          <cell r="DT335">
            <v>0</v>
          </cell>
          <cell r="EC335">
            <v>-326</v>
          </cell>
        </row>
        <row r="336">
          <cell r="A336">
            <v>327</v>
          </cell>
          <cell r="B336">
            <v>331</v>
          </cell>
          <cell r="C336" t="str">
            <v>WESTHAMPTON</v>
          </cell>
          <cell r="D336">
            <v>2</v>
          </cell>
          <cell r="E336">
            <v>35872</v>
          </cell>
          <cell r="F336">
            <v>0</v>
          </cell>
          <cell r="G336">
            <v>1876</v>
          </cell>
          <cell r="H336">
            <v>37748</v>
          </cell>
          <cell r="J336">
            <v>1876</v>
          </cell>
          <cell r="K336">
            <v>981.90316966327975</v>
          </cell>
          <cell r="L336">
            <v>2857.9031696632796</v>
          </cell>
          <cell r="N336">
            <v>34890.096830336719</v>
          </cell>
          <cell r="P336">
            <v>1876</v>
          </cell>
          <cell r="Q336">
            <v>0</v>
          </cell>
          <cell r="R336">
            <v>0</v>
          </cell>
          <cell r="S336">
            <v>0</v>
          </cell>
          <cell r="T336">
            <v>981.90316966327975</v>
          </cell>
          <cell r="U336">
            <v>2857.9031696632796</v>
          </cell>
          <cell r="W336">
            <v>2858</v>
          </cell>
          <cell r="AA336">
            <v>327</v>
          </cell>
          <cell r="AB336">
            <v>2</v>
          </cell>
          <cell r="AC336">
            <v>0</v>
          </cell>
          <cell r="AD336">
            <v>0</v>
          </cell>
          <cell r="AE336">
            <v>0</v>
          </cell>
          <cell r="AF336">
            <v>0</v>
          </cell>
          <cell r="AG336">
            <v>35872</v>
          </cell>
          <cell r="AH336">
            <v>0</v>
          </cell>
          <cell r="AI336">
            <v>0</v>
          </cell>
          <cell r="AJ336">
            <v>35872</v>
          </cell>
          <cell r="AK336">
            <v>0</v>
          </cell>
          <cell r="AL336">
            <v>1876</v>
          </cell>
          <cell r="AM336">
            <v>37748</v>
          </cell>
          <cell r="AN336">
            <v>0</v>
          </cell>
          <cell r="AO336">
            <v>0</v>
          </cell>
          <cell r="AP336">
            <v>0</v>
          </cell>
          <cell r="AQ336">
            <v>0</v>
          </cell>
          <cell r="AR336">
            <v>37748</v>
          </cell>
          <cell r="AS336">
            <v>37424.839999999997</v>
          </cell>
          <cell r="AT336">
            <v>327</v>
          </cell>
          <cell r="AU336">
            <v>0</v>
          </cell>
          <cell r="AV336">
            <v>0</v>
          </cell>
          <cell r="AW336">
            <v>0</v>
          </cell>
          <cell r="AX336">
            <v>0</v>
          </cell>
          <cell r="AY336">
            <v>0</v>
          </cell>
          <cell r="AZ336">
            <v>493357</v>
          </cell>
          <cell r="BI336">
            <v>0</v>
          </cell>
          <cell r="CA336">
            <v>327</v>
          </cell>
          <cell r="CB336">
            <v>331</v>
          </cell>
          <cell r="CC336" t="str">
            <v>WESTHAMPTON</v>
          </cell>
          <cell r="CD336">
            <v>35872</v>
          </cell>
          <cell r="CE336">
            <v>34890</v>
          </cell>
          <cell r="CF336">
            <v>982</v>
          </cell>
          <cell r="CG336">
            <v>0</v>
          </cell>
          <cell r="CH336">
            <v>0</v>
          </cell>
          <cell r="CI336">
            <v>0</v>
          </cell>
          <cell r="CJ336">
            <v>982</v>
          </cell>
          <cell r="CK336">
            <v>981.90316966327975</v>
          </cell>
          <cell r="DA336">
            <v>327</v>
          </cell>
          <cell r="DB336" t="str">
            <v>WESTHAMPTON</v>
          </cell>
          <cell r="DG336">
            <v>0</v>
          </cell>
          <cell r="DK336">
            <v>0</v>
          </cell>
          <cell r="DL336">
            <v>0</v>
          </cell>
          <cell r="DN336">
            <v>0</v>
          </cell>
          <cell r="DP336">
            <v>982</v>
          </cell>
          <cell r="DQ336">
            <v>2858</v>
          </cell>
          <cell r="DR336">
            <v>-1876</v>
          </cell>
          <cell r="DT336">
            <v>0</v>
          </cell>
          <cell r="EC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T337">
            <v>328</v>
          </cell>
          <cell r="AU337">
            <v>0</v>
          </cell>
          <cell r="AV337">
            <v>0</v>
          </cell>
          <cell r="AW337">
            <v>0</v>
          </cell>
          <cell r="AX337">
            <v>0</v>
          </cell>
          <cell r="AY337">
            <v>0</v>
          </cell>
          <cell r="AZ337">
            <v>493357</v>
          </cell>
          <cell r="BI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cell r="EC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T338">
            <v>329</v>
          </cell>
          <cell r="AU338">
            <v>0</v>
          </cell>
          <cell r="AV338">
            <v>0</v>
          </cell>
          <cell r="AW338">
            <v>0</v>
          </cell>
          <cell r="AX338">
            <v>0</v>
          </cell>
          <cell r="AY338">
            <v>0</v>
          </cell>
          <cell r="AZ338">
            <v>493357</v>
          </cell>
          <cell r="BI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cell r="EC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T339">
            <v>330</v>
          </cell>
          <cell r="AU339">
            <v>0</v>
          </cell>
          <cell r="AV339">
            <v>0</v>
          </cell>
          <cell r="AW339">
            <v>0</v>
          </cell>
          <cell r="AX339">
            <v>0</v>
          </cell>
          <cell r="AY339">
            <v>0</v>
          </cell>
          <cell r="AZ339">
            <v>493357</v>
          </cell>
          <cell r="BI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cell r="EC339">
            <v>-330</v>
          </cell>
        </row>
        <row r="340">
          <cell r="A340">
            <v>331</v>
          </cell>
          <cell r="B340">
            <v>334</v>
          </cell>
          <cell r="C340" t="str">
            <v>WESTPORT</v>
          </cell>
          <cell r="D340">
            <v>28</v>
          </cell>
          <cell r="E340">
            <v>464758</v>
          </cell>
          <cell r="F340">
            <v>0</v>
          </cell>
          <cell r="G340">
            <v>26264</v>
          </cell>
          <cell r="H340">
            <v>491022</v>
          </cell>
          <cell r="J340">
            <v>26264</v>
          </cell>
          <cell r="K340">
            <v>0</v>
          </cell>
          <cell r="L340">
            <v>26264</v>
          </cell>
          <cell r="N340">
            <v>464758</v>
          </cell>
          <cell r="P340">
            <v>26264</v>
          </cell>
          <cell r="Q340">
            <v>0</v>
          </cell>
          <cell r="R340">
            <v>0</v>
          </cell>
          <cell r="S340">
            <v>0</v>
          </cell>
          <cell r="T340">
            <v>0</v>
          </cell>
          <cell r="U340">
            <v>26264</v>
          </cell>
          <cell r="W340">
            <v>54590.400000000001</v>
          </cell>
          <cell r="AA340">
            <v>331</v>
          </cell>
          <cell r="AB340">
            <v>28</v>
          </cell>
          <cell r="AC340">
            <v>0</v>
          </cell>
          <cell r="AD340">
            <v>0</v>
          </cell>
          <cell r="AE340">
            <v>0</v>
          </cell>
          <cell r="AF340">
            <v>0</v>
          </cell>
          <cell r="AG340">
            <v>464758</v>
          </cell>
          <cell r="AH340">
            <v>0</v>
          </cell>
          <cell r="AI340">
            <v>0</v>
          </cell>
          <cell r="AJ340">
            <v>464758</v>
          </cell>
          <cell r="AK340">
            <v>0</v>
          </cell>
          <cell r="AL340">
            <v>26264</v>
          </cell>
          <cell r="AM340">
            <v>491022</v>
          </cell>
          <cell r="AN340">
            <v>0</v>
          </cell>
          <cell r="AO340">
            <v>0</v>
          </cell>
          <cell r="AP340">
            <v>0</v>
          </cell>
          <cell r="AQ340">
            <v>0</v>
          </cell>
          <cell r="AR340">
            <v>491022</v>
          </cell>
          <cell r="AS340">
            <v>485688.56000000006</v>
          </cell>
          <cell r="AT340">
            <v>331</v>
          </cell>
          <cell r="AU340">
            <v>0</v>
          </cell>
          <cell r="AV340">
            <v>0</v>
          </cell>
          <cell r="AW340">
            <v>0</v>
          </cell>
          <cell r="AX340">
            <v>0</v>
          </cell>
          <cell r="AY340">
            <v>0</v>
          </cell>
          <cell r="AZ340">
            <v>493357</v>
          </cell>
          <cell r="BI340">
            <v>0</v>
          </cell>
          <cell r="CA340">
            <v>331</v>
          </cell>
          <cell r="CB340">
            <v>334</v>
          </cell>
          <cell r="CC340" t="str">
            <v>WESTPORT</v>
          </cell>
          <cell r="CD340">
            <v>464758</v>
          </cell>
          <cell r="CE340">
            <v>499222</v>
          </cell>
          <cell r="CF340">
            <v>0</v>
          </cell>
          <cell r="CG340">
            <v>0</v>
          </cell>
          <cell r="CH340">
            <v>28326.400000000001</v>
          </cell>
          <cell r="CI340">
            <v>0</v>
          </cell>
          <cell r="CJ340">
            <v>28326.400000000001</v>
          </cell>
          <cell r="CK340">
            <v>0</v>
          </cell>
          <cell r="DA340">
            <v>331</v>
          </cell>
          <cell r="DB340" t="str">
            <v>WESTPORT</v>
          </cell>
          <cell r="DG340">
            <v>0</v>
          </cell>
          <cell r="DK340">
            <v>0</v>
          </cell>
          <cell r="DL340">
            <v>0</v>
          </cell>
          <cell r="DN340">
            <v>0</v>
          </cell>
          <cell r="DP340">
            <v>0</v>
          </cell>
          <cell r="DQ340">
            <v>0</v>
          </cell>
          <cell r="DR340">
            <v>0</v>
          </cell>
          <cell r="DT340">
            <v>0</v>
          </cell>
          <cell r="EC340">
            <v>-331</v>
          </cell>
        </row>
        <row r="341">
          <cell r="A341">
            <v>332</v>
          </cell>
          <cell r="B341">
            <v>325</v>
          </cell>
          <cell r="C341" t="str">
            <v>WEST SPRINGFIELD</v>
          </cell>
          <cell r="D341">
            <v>81</v>
          </cell>
          <cell r="E341">
            <v>1132365</v>
          </cell>
          <cell r="F341">
            <v>0</v>
          </cell>
          <cell r="G341">
            <v>75978</v>
          </cell>
          <cell r="H341">
            <v>1208343</v>
          </cell>
          <cell r="J341">
            <v>75978</v>
          </cell>
          <cell r="K341">
            <v>193157.95173731507</v>
          </cell>
          <cell r="L341">
            <v>269135.95173731504</v>
          </cell>
          <cell r="N341">
            <v>939207.04826268496</v>
          </cell>
          <cell r="P341">
            <v>75978</v>
          </cell>
          <cell r="Q341">
            <v>0</v>
          </cell>
          <cell r="R341">
            <v>0</v>
          </cell>
          <cell r="S341">
            <v>0</v>
          </cell>
          <cell r="T341">
            <v>193157.95173731507</v>
          </cell>
          <cell r="U341">
            <v>269135.95173731504</v>
          </cell>
          <cell r="W341">
            <v>321400.59999999998</v>
          </cell>
          <cell r="AA341">
            <v>332</v>
          </cell>
          <cell r="AB341">
            <v>81</v>
          </cell>
          <cell r="AC341">
            <v>0</v>
          </cell>
          <cell r="AD341">
            <v>0</v>
          </cell>
          <cell r="AE341">
            <v>0</v>
          </cell>
          <cell r="AF341">
            <v>0</v>
          </cell>
          <cell r="AG341">
            <v>1132365</v>
          </cell>
          <cell r="AH341">
            <v>0</v>
          </cell>
          <cell r="AI341">
            <v>0</v>
          </cell>
          <cell r="AJ341">
            <v>1132365</v>
          </cell>
          <cell r="AK341">
            <v>0</v>
          </cell>
          <cell r="AL341">
            <v>75978</v>
          </cell>
          <cell r="AM341">
            <v>1208343</v>
          </cell>
          <cell r="AN341">
            <v>0</v>
          </cell>
          <cell r="AO341">
            <v>0</v>
          </cell>
          <cell r="AP341">
            <v>0</v>
          </cell>
          <cell r="AQ341">
            <v>0</v>
          </cell>
          <cell r="AR341">
            <v>1208343</v>
          </cell>
          <cell r="AS341">
            <v>1205769.1500000001</v>
          </cell>
          <cell r="AT341">
            <v>332</v>
          </cell>
          <cell r="AU341">
            <v>0</v>
          </cell>
          <cell r="AV341">
            <v>0</v>
          </cell>
          <cell r="AW341">
            <v>0</v>
          </cell>
          <cell r="AX341">
            <v>0</v>
          </cell>
          <cell r="AY341">
            <v>0</v>
          </cell>
          <cell r="AZ341">
            <v>493357</v>
          </cell>
          <cell r="BI341">
            <v>0</v>
          </cell>
          <cell r="CA341">
            <v>332</v>
          </cell>
          <cell r="CB341">
            <v>325</v>
          </cell>
          <cell r="CC341" t="str">
            <v>WEST SPRINGFIELD</v>
          </cell>
          <cell r="CD341">
            <v>1132365</v>
          </cell>
          <cell r="CE341">
            <v>939188</v>
          </cell>
          <cell r="CF341">
            <v>193177</v>
          </cell>
          <cell r="CG341">
            <v>0</v>
          </cell>
          <cell r="CH341">
            <v>52245.600000000006</v>
          </cell>
          <cell r="CI341">
            <v>0</v>
          </cell>
          <cell r="CJ341">
            <v>245422.6</v>
          </cell>
          <cell r="CK341">
            <v>193157.95173731507</v>
          </cell>
          <cell r="DA341">
            <v>332</v>
          </cell>
          <cell r="DB341" t="str">
            <v>WEST SPRINGFIELD</v>
          </cell>
          <cell r="DG341">
            <v>0</v>
          </cell>
          <cell r="DK341">
            <v>0</v>
          </cell>
          <cell r="DL341">
            <v>0</v>
          </cell>
          <cell r="DN341">
            <v>0</v>
          </cell>
          <cell r="DP341">
            <v>193177</v>
          </cell>
          <cell r="DQ341">
            <v>269155</v>
          </cell>
          <cell r="DR341">
            <v>-75978</v>
          </cell>
          <cell r="DT341">
            <v>0</v>
          </cell>
          <cell r="EC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T342">
            <v>333</v>
          </cell>
          <cell r="AU342">
            <v>0</v>
          </cell>
          <cell r="AV342">
            <v>0</v>
          </cell>
          <cell r="AW342">
            <v>0</v>
          </cell>
          <cell r="AX342">
            <v>0</v>
          </cell>
          <cell r="AY342">
            <v>0</v>
          </cell>
          <cell r="AZ342">
            <v>493357</v>
          </cell>
          <cell r="BI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cell r="EC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T343">
            <v>334</v>
          </cell>
          <cell r="AU343">
            <v>0</v>
          </cell>
          <cell r="AV343">
            <v>0</v>
          </cell>
          <cell r="AW343">
            <v>0</v>
          </cell>
          <cell r="AX343">
            <v>0</v>
          </cell>
          <cell r="AY343">
            <v>0</v>
          </cell>
          <cell r="AZ343">
            <v>493357</v>
          </cell>
          <cell r="BI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cell r="EC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409.6</v>
          </cell>
          <cell r="AA344">
            <v>335</v>
          </cell>
          <cell r="AT344">
            <v>335</v>
          </cell>
          <cell r="AU344">
            <v>0</v>
          </cell>
          <cell r="AV344">
            <v>0</v>
          </cell>
          <cell r="AW344">
            <v>0</v>
          </cell>
          <cell r="AX344">
            <v>0</v>
          </cell>
          <cell r="AY344">
            <v>0</v>
          </cell>
          <cell r="AZ344">
            <v>493357</v>
          </cell>
          <cell r="BI344">
            <v>0</v>
          </cell>
          <cell r="CA344">
            <v>335</v>
          </cell>
          <cell r="CB344">
            <v>335</v>
          </cell>
          <cell r="CC344" t="str">
            <v>WESTWOOD</v>
          </cell>
          <cell r="CD344">
            <v>0</v>
          </cell>
          <cell r="CE344">
            <v>9435</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cell r="EC344">
            <v>-335</v>
          </cell>
        </row>
        <row r="345">
          <cell r="A345">
            <v>336</v>
          </cell>
          <cell r="B345">
            <v>336</v>
          </cell>
          <cell r="C345" t="str">
            <v>WEYMOUTH</v>
          </cell>
          <cell r="D345">
            <v>300</v>
          </cell>
          <cell r="E345">
            <v>4544775</v>
          </cell>
          <cell r="F345">
            <v>0</v>
          </cell>
          <cell r="G345">
            <v>281400</v>
          </cell>
          <cell r="H345">
            <v>4826175</v>
          </cell>
          <cell r="J345">
            <v>281400</v>
          </cell>
          <cell r="K345">
            <v>760855.96822306432</v>
          </cell>
          <cell r="L345">
            <v>1042255.9682230643</v>
          </cell>
          <cell r="N345">
            <v>3783919.0317769358</v>
          </cell>
          <cell r="P345">
            <v>281400</v>
          </cell>
          <cell r="Q345">
            <v>0</v>
          </cell>
          <cell r="R345">
            <v>0</v>
          </cell>
          <cell r="S345">
            <v>0</v>
          </cell>
          <cell r="T345">
            <v>760855.96822306432</v>
          </cell>
          <cell r="U345">
            <v>1042255.9682230643</v>
          </cell>
          <cell r="W345">
            <v>1243396.6000000001</v>
          </cell>
          <cell r="AA345">
            <v>336</v>
          </cell>
          <cell r="AB345">
            <v>300</v>
          </cell>
          <cell r="AC345">
            <v>0</v>
          </cell>
          <cell r="AD345">
            <v>0</v>
          </cell>
          <cell r="AE345">
            <v>1</v>
          </cell>
          <cell r="AF345">
            <v>0</v>
          </cell>
          <cell r="AG345">
            <v>4544775</v>
          </cell>
          <cell r="AH345">
            <v>0</v>
          </cell>
          <cell r="AI345">
            <v>0</v>
          </cell>
          <cell r="AJ345">
            <v>4544775</v>
          </cell>
          <cell r="AK345">
            <v>0</v>
          </cell>
          <cell r="AL345">
            <v>281400</v>
          </cell>
          <cell r="AM345">
            <v>4826175</v>
          </cell>
          <cell r="AN345">
            <v>0</v>
          </cell>
          <cell r="AO345">
            <v>0</v>
          </cell>
          <cell r="AP345">
            <v>0</v>
          </cell>
          <cell r="AQ345">
            <v>0</v>
          </cell>
          <cell r="AR345">
            <v>4826175</v>
          </cell>
          <cell r="AS345">
            <v>4739670.7014466142</v>
          </cell>
          <cell r="AT345">
            <v>336</v>
          </cell>
          <cell r="AU345">
            <v>0</v>
          </cell>
          <cell r="AV345">
            <v>0</v>
          </cell>
          <cell r="AW345">
            <v>0</v>
          </cell>
          <cell r="AX345">
            <v>0</v>
          </cell>
          <cell r="AY345">
            <v>0</v>
          </cell>
          <cell r="AZ345">
            <v>493357</v>
          </cell>
          <cell r="BI345">
            <v>0</v>
          </cell>
          <cell r="CA345">
            <v>336</v>
          </cell>
          <cell r="CB345">
            <v>336</v>
          </cell>
          <cell r="CC345" t="str">
            <v>WEYMOUTH</v>
          </cell>
          <cell r="CD345">
            <v>4544775</v>
          </cell>
          <cell r="CE345">
            <v>3783844</v>
          </cell>
          <cell r="CF345">
            <v>760931</v>
          </cell>
          <cell r="CG345">
            <v>116721.59999999999</v>
          </cell>
          <cell r="CH345">
            <v>84344</v>
          </cell>
          <cell r="CI345">
            <v>0</v>
          </cell>
          <cell r="CJ345">
            <v>961996.6</v>
          </cell>
          <cell r="CK345">
            <v>760855.96822306432</v>
          </cell>
          <cell r="DA345">
            <v>336</v>
          </cell>
          <cell r="DB345" t="str">
            <v>WEYMOUTH</v>
          </cell>
          <cell r="DG345">
            <v>0</v>
          </cell>
          <cell r="DK345">
            <v>0</v>
          </cell>
          <cell r="DL345">
            <v>0</v>
          </cell>
          <cell r="DN345">
            <v>0</v>
          </cell>
          <cell r="DP345">
            <v>760931</v>
          </cell>
          <cell r="DQ345">
            <v>1042331</v>
          </cell>
          <cell r="DR345">
            <v>-281400</v>
          </cell>
          <cell r="DT345">
            <v>0</v>
          </cell>
          <cell r="EB345" t="str">
            <v>fy13</v>
          </cell>
          <cell r="EC345">
            <v>-336</v>
          </cell>
        </row>
        <row r="346">
          <cell r="A346">
            <v>337</v>
          </cell>
          <cell r="B346">
            <v>337</v>
          </cell>
          <cell r="C346" t="str">
            <v>WHATELY</v>
          </cell>
          <cell r="D346">
            <v>2</v>
          </cell>
          <cell r="E346">
            <v>64096</v>
          </cell>
          <cell r="F346">
            <v>0</v>
          </cell>
          <cell r="G346">
            <v>1876</v>
          </cell>
          <cell r="H346">
            <v>65972</v>
          </cell>
          <cell r="J346">
            <v>1876</v>
          </cell>
          <cell r="K346">
            <v>3307.6738138962623</v>
          </cell>
          <cell r="L346">
            <v>5183.6738138962628</v>
          </cell>
          <cell r="N346">
            <v>60788.326186103739</v>
          </cell>
          <cell r="P346">
            <v>1876</v>
          </cell>
          <cell r="Q346">
            <v>0</v>
          </cell>
          <cell r="R346">
            <v>0</v>
          </cell>
          <cell r="S346">
            <v>0</v>
          </cell>
          <cell r="T346">
            <v>3307.6738138962623</v>
          </cell>
          <cell r="U346">
            <v>5183.6738138962628</v>
          </cell>
          <cell r="W346">
            <v>17093.8</v>
          </cell>
          <cell r="AA346">
            <v>337</v>
          </cell>
          <cell r="AB346">
            <v>2</v>
          </cell>
          <cell r="AC346">
            <v>0</v>
          </cell>
          <cell r="AD346">
            <v>0</v>
          </cell>
          <cell r="AE346">
            <v>0</v>
          </cell>
          <cell r="AF346">
            <v>0</v>
          </cell>
          <cell r="AG346">
            <v>64096</v>
          </cell>
          <cell r="AH346">
            <v>0</v>
          </cell>
          <cell r="AI346">
            <v>0</v>
          </cell>
          <cell r="AJ346">
            <v>64096</v>
          </cell>
          <cell r="AK346">
            <v>0</v>
          </cell>
          <cell r="AL346">
            <v>1876</v>
          </cell>
          <cell r="AM346">
            <v>65972</v>
          </cell>
          <cell r="AN346">
            <v>0</v>
          </cell>
          <cell r="AO346">
            <v>0</v>
          </cell>
          <cell r="AP346">
            <v>0</v>
          </cell>
          <cell r="AQ346">
            <v>0</v>
          </cell>
          <cell r="AR346">
            <v>65972</v>
          </cell>
          <cell r="AS346">
            <v>65085.26</v>
          </cell>
          <cell r="AT346">
            <v>337</v>
          </cell>
          <cell r="AU346">
            <v>0</v>
          </cell>
          <cell r="AV346">
            <v>0</v>
          </cell>
          <cell r="AW346">
            <v>0</v>
          </cell>
          <cell r="AX346">
            <v>0</v>
          </cell>
          <cell r="AY346">
            <v>0</v>
          </cell>
          <cell r="AZ346">
            <v>493357</v>
          </cell>
          <cell r="BI346">
            <v>0</v>
          </cell>
          <cell r="CA346">
            <v>337</v>
          </cell>
          <cell r="CB346">
            <v>337</v>
          </cell>
          <cell r="CC346" t="str">
            <v>WHATELY</v>
          </cell>
          <cell r="CD346">
            <v>64096</v>
          </cell>
          <cell r="CE346">
            <v>60788</v>
          </cell>
          <cell r="CF346">
            <v>3308</v>
          </cell>
          <cell r="CG346">
            <v>1111.8</v>
          </cell>
          <cell r="CH346">
            <v>10798</v>
          </cell>
          <cell r="CI346">
            <v>0</v>
          </cell>
          <cell r="CJ346">
            <v>15217.8</v>
          </cell>
          <cell r="CK346">
            <v>3307.6738138962623</v>
          </cell>
          <cell r="DA346">
            <v>337</v>
          </cell>
          <cell r="DB346" t="str">
            <v>WHATELY</v>
          </cell>
          <cell r="DG346">
            <v>0</v>
          </cell>
          <cell r="DK346">
            <v>0</v>
          </cell>
          <cell r="DL346">
            <v>0</v>
          </cell>
          <cell r="DN346">
            <v>0</v>
          </cell>
          <cell r="DP346">
            <v>3308</v>
          </cell>
          <cell r="DQ346">
            <v>5184</v>
          </cell>
          <cell r="DR346">
            <v>-1876</v>
          </cell>
          <cell r="DT346">
            <v>0</v>
          </cell>
          <cell r="EC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T347">
            <v>338</v>
          </cell>
          <cell r="AU347">
            <v>0</v>
          </cell>
          <cell r="AV347">
            <v>0</v>
          </cell>
          <cell r="AW347">
            <v>0</v>
          </cell>
          <cell r="AX347">
            <v>0</v>
          </cell>
          <cell r="AY347">
            <v>0</v>
          </cell>
          <cell r="AZ347">
            <v>493357</v>
          </cell>
          <cell r="BI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cell r="EC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T348">
            <v>339</v>
          </cell>
          <cell r="AU348">
            <v>0</v>
          </cell>
          <cell r="AV348">
            <v>0</v>
          </cell>
          <cell r="AW348">
            <v>0</v>
          </cell>
          <cell r="AX348">
            <v>0</v>
          </cell>
          <cell r="AY348">
            <v>0</v>
          </cell>
          <cell r="AZ348">
            <v>493357</v>
          </cell>
          <cell r="BI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cell r="EC348">
            <v>-339</v>
          </cell>
        </row>
        <row r="349">
          <cell r="A349">
            <v>340</v>
          </cell>
          <cell r="B349">
            <v>340</v>
          </cell>
          <cell r="C349" t="str">
            <v>WILLIAMSBURG</v>
          </cell>
          <cell r="D349">
            <v>9</v>
          </cell>
          <cell r="E349">
            <v>155505</v>
          </cell>
          <cell r="F349">
            <v>0</v>
          </cell>
          <cell r="G349">
            <v>8442</v>
          </cell>
          <cell r="H349">
            <v>163947</v>
          </cell>
          <cell r="J349">
            <v>8442</v>
          </cell>
          <cell r="K349">
            <v>14384.581465148618</v>
          </cell>
          <cell r="L349">
            <v>22826.581465148618</v>
          </cell>
          <cell r="N349">
            <v>141120.41853485137</v>
          </cell>
          <cell r="P349">
            <v>8442</v>
          </cell>
          <cell r="Q349">
            <v>0</v>
          </cell>
          <cell r="R349">
            <v>0</v>
          </cell>
          <cell r="S349">
            <v>0</v>
          </cell>
          <cell r="T349">
            <v>14384.581465148618</v>
          </cell>
          <cell r="U349">
            <v>22826.581465148618</v>
          </cell>
          <cell r="W349">
            <v>37804</v>
          </cell>
          <cell r="AA349">
            <v>340</v>
          </cell>
          <cell r="AB349">
            <v>9</v>
          </cell>
          <cell r="AC349">
            <v>0</v>
          </cell>
          <cell r="AD349">
            <v>0</v>
          </cell>
          <cell r="AE349">
            <v>2</v>
          </cell>
          <cell r="AF349">
            <v>0</v>
          </cell>
          <cell r="AG349">
            <v>155505</v>
          </cell>
          <cell r="AH349">
            <v>0</v>
          </cell>
          <cell r="AI349">
            <v>0</v>
          </cell>
          <cell r="AJ349">
            <v>155505</v>
          </cell>
          <cell r="AK349">
            <v>0</v>
          </cell>
          <cell r="AL349">
            <v>8442</v>
          </cell>
          <cell r="AM349">
            <v>163947</v>
          </cell>
          <cell r="AN349">
            <v>0</v>
          </cell>
          <cell r="AO349">
            <v>0</v>
          </cell>
          <cell r="AP349">
            <v>0</v>
          </cell>
          <cell r="AQ349">
            <v>0</v>
          </cell>
          <cell r="AR349">
            <v>163947</v>
          </cell>
          <cell r="AS349">
            <v>163911</v>
          </cell>
          <cell r="AT349">
            <v>340</v>
          </cell>
          <cell r="AU349">
            <v>0</v>
          </cell>
          <cell r="AV349">
            <v>0</v>
          </cell>
          <cell r="AW349">
            <v>0</v>
          </cell>
          <cell r="AX349">
            <v>0</v>
          </cell>
          <cell r="AY349">
            <v>0</v>
          </cell>
          <cell r="AZ349">
            <v>493357</v>
          </cell>
          <cell r="BI349">
            <v>0</v>
          </cell>
          <cell r="CA349">
            <v>340</v>
          </cell>
          <cell r="CB349">
            <v>340</v>
          </cell>
          <cell r="CC349" t="str">
            <v>WILLIAMSBURG</v>
          </cell>
          <cell r="CD349">
            <v>155505</v>
          </cell>
          <cell r="CE349">
            <v>141119</v>
          </cell>
          <cell r="CF349">
            <v>14386</v>
          </cell>
          <cell r="CG349">
            <v>0</v>
          </cell>
          <cell r="CH349">
            <v>14976</v>
          </cell>
          <cell r="CI349">
            <v>0</v>
          </cell>
          <cell r="CJ349">
            <v>29362</v>
          </cell>
          <cell r="CK349">
            <v>14384.581465148618</v>
          </cell>
          <cell r="DA349">
            <v>340</v>
          </cell>
          <cell r="DB349" t="str">
            <v>WILLIAMSBURG</v>
          </cell>
          <cell r="DG349">
            <v>0</v>
          </cell>
          <cell r="DK349">
            <v>0</v>
          </cell>
          <cell r="DL349">
            <v>0</v>
          </cell>
          <cell r="DN349">
            <v>0</v>
          </cell>
          <cell r="DP349">
            <v>14386</v>
          </cell>
          <cell r="DQ349">
            <v>22828</v>
          </cell>
          <cell r="DR349">
            <v>-8442</v>
          </cell>
          <cell r="DT349">
            <v>0</v>
          </cell>
          <cell r="EC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T350">
            <v>341</v>
          </cell>
          <cell r="AU350">
            <v>0</v>
          </cell>
          <cell r="AV350">
            <v>0</v>
          </cell>
          <cell r="AW350">
            <v>0</v>
          </cell>
          <cell r="AX350">
            <v>0</v>
          </cell>
          <cell r="AY350">
            <v>0</v>
          </cell>
          <cell r="AZ350">
            <v>493357</v>
          </cell>
          <cell r="BI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cell r="EB350" t="str">
            <v>fy19</v>
          </cell>
          <cell r="EC350">
            <v>-341</v>
          </cell>
        </row>
        <row r="351">
          <cell r="A351">
            <v>342</v>
          </cell>
          <cell r="B351">
            <v>342</v>
          </cell>
          <cell r="C351" t="str">
            <v>WILMINGTON</v>
          </cell>
          <cell r="D351">
            <v>5</v>
          </cell>
          <cell r="E351">
            <v>78990</v>
          </cell>
          <cell r="F351">
            <v>0</v>
          </cell>
          <cell r="G351">
            <v>4690</v>
          </cell>
          <cell r="H351">
            <v>83680</v>
          </cell>
          <cell r="J351">
            <v>4690</v>
          </cell>
          <cell r="K351">
            <v>17540.270267039974</v>
          </cell>
          <cell r="L351">
            <v>22230.270267039974</v>
          </cell>
          <cell r="N351">
            <v>61449.729732960026</v>
          </cell>
          <cell r="P351">
            <v>4690</v>
          </cell>
          <cell r="Q351">
            <v>0</v>
          </cell>
          <cell r="R351">
            <v>0</v>
          </cell>
          <cell r="S351">
            <v>0</v>
          </cell>
          <cell r="T351">
            <v>17540.270267039974</v>
          </cell>
          <cell r="U351">
            <v>22230.270267039974</v>
          </cell>
          <cell r="W351">
            <v>22338.799999999999</v>
          </cell>
          <cell r="AA351">
            <v>342</v>
          </cell>
          <cell r="AB351">
            <v>5</v>
          </cell>
          <cell r="AC351">
            <v>0</v>
          </cell>
          <cell r="AD351">
            <v>0</v>
          </cell>
          <cell r="AE351">
            <v>0</v>
          </cell>
          <cell r="AF351">
            <v>0</v>
          </cell>
          <cell r="AG351">
            <v>78990</v>
          </cell>
          <cell r="AH351">
            <v>0</v>
          </cell>
          <cell r="AI351">
            <v>0</v>
          </cell>
          <cell r="AJ351">
            <v>78990</v>
          </cell>
          <cell r="AK351">
            <v>0</v>
          </cell>
          <cell r="AL351">
            <v>4690</v>
          </cell>
          <cell r="AM351">
            <v>83680</v>
          </cell>
          <cell r="AN351">
            <v>0</v>
          </cell>
          <cell r="AO351">
            <v>0</v>
          </cell>
          <cell r="AP351">
            <v>0</v>
          </cell>
          <cell r="AQ351">
            <v>0</v>
          </cell>
          <cell r="AR351">
            <v>83680</v>
          </cell>
          <cell r="AS351">
            <v>83680</v>
          </cell>
          <cell r="AT351">
            <v>342</v>
          </cell>
          <cell r="AU351">
            <v>0</v>
          </cell>
          <cell r="AV351">
            <v>0</v>
          </cell>
          <cell r="AW351">
            <v>0</v>
          </cell>
          <cell r="AX351">
            <v>0</v>
          </cell>
          <cell r="AY351">
            <v>0</v>
          </cell>
          <cell r="AZ351">
            <v>493357</v>
          </cell>
          <cell r="BI351">
            <v>0</v>
          </cell>
          <cell r="CA351">
            <v>342</v>
          </cell>
          <cell r="CB351">
            <v>342</v>
          </cell>
          <cell r="CC351" t="str">
            <v>WILMINGTON</v>
          </cell>
          <cell r="CD351">
            <v>78990</v>
          </cell>
          <cell r="CE351">
            <v>61448</v>
          </cell>
          <cell r="CF351">
            <v>17542</v>
          </cell>
          <cell r="CG351">
            <v>106.8</v>
          </cell>
          <cell r="CH351">
            <v>0</v>
          </cell>
          <cell r="CI351">
            <v>0</v>
          </cell>
          <cell r="CJ351">
            <v>17648.8</v>
          </cell>
          <cell r="CK351">
            <v>17540.270267039974</v>
          </cell>
          <cell r="DA351">
            <v>342</v>
          </cell>
          <cell r="DB351" t="str">
            <v>WILMINGTON</v>
          </cell>
          <cell r="DG351">
            <v>0</v>
          </cell>
          <cell r="DK351">
            <v>0</v>
          </cell>
          <cell r="DL351">
            <v>0</v>
          </cell>
          <cell r="DN351">
            <v>0</v>
          </cell>
          <cell r="DP351">
            <v>17542</v>
          </cell>
          <cell r="DQ351">
            <v>22232</v>
          </cell>
          <cell r="DR351">
            <v>-4690</v>
          </cell>
          <cell r="DT351">
            <v>0</v>
          </cell>
          <cell r="EC351">
            <v>-342</v>
          </cell>
        </row>
        <row r="352">
          <cell r="A352">
            <v>343</v>
          </cell>
          <cell r="B352">
            <v>343</v>
          </cell>
          <cell r="C352" t="str">
            <v>WINCHENDON</v>
          </cell>
          <cell r="D352">
            <v>22</v>
          </cell>
          <cell r="E352">
            <v>290884</v>
          </cell>
          <cell r="F352">
            <v>0</v>
          </cell>
          <cell r="G352">
            <v>20636</v>
          </cell>
          <cell r="H352">
            <v>311520</v>
          </cell>
          <cell r="J352">
            <v>20636</v>
          </cell>
          <cell r="K352">
            <v>27263.311429774934</v>
          </cell>
          <cell r="L352">
            <v>47899.311429774934</v>
          </cell>
          <cell r="N352">
            <v>263620.68857022509</v>
          </cell>
          <cell r="P352">
            <v>20636</v>
          </cell>
          <cell r="Q352">
            <v>0</v>
          </cell>
          <cell r="R352">
            <v>0</v>
          </cell>
          <cell r="S352">
            <v>0</v>
          </cell>
          <cell r="T352">
            <v>27263.311429774934</v>
          </cell>
          <cell r="U352">
            <v>47899.311429774934</v>
          </cell>
          <cell r="W352">
            <v>69536.2</v>
          </cell>
          <cell r="AA352">
            <v>343</v>
          </cell>
          <cell r="AB352">
            <v>22</v>
          </cell>
          <cell r="AC352">
            <v>0</v>
          </cell>
          <cell r="AD352">
            <v>0</v>
          </cell>
          <cell r="AE352">
            <v>0</v>
          </cell>
          <cell r="AF352">
            <v>0</v>
          </cell>
          <cell r="AG352">
            <v>290884</v>
          </cell>
          <cell r="AH352">
            <v>0</v>
          </cell>
          <cell r="AI352">
            <v>0</v>
          </cell>
          <cell r="AJ352">
            <v>290884</v>
          </cell>
          <cell r="AK352">
            <v>0</v>
          </cell>
          <cell r="AL352">
            <v>20636</v>
          </cell>
          <cell r="AM352">
            <v>311520</v>
          </cell>
          <cell r="AN352">
            <v>0</v>
          </cell>
          <cell r="AO352">
            <v>0</v>
          </cell>
          <cell r="AP352">
            <v>0</v>
          </cell>
          <cell r="AQ352">
            <v>0</v>
          </cell>
          <cell r="AR352">
            <v>311520</v>
          </cell>
          <cell r="AS352">
            <v>307603.56</v>
          </cell>
          <cell r="AT352">
            <v>343</v>
          </cell>
          <cell r="AU352">
            <v>0</v>
          </cell>
          <cell r="AV352">
            <v>0</v>
          </cell>
          <cell r="AW352">
            <v>0</v>
          </cell>
          <cell r="AX352">
            <v>0</v>
          </cell>
          <cell r="AY352">
            <v>0</v>
          </cell>
          <cell r="AZ352">
            <v>493357</v>
          </cell>
          <cell r="BI352">
            <v>0</v>
          </cell>
          <cell r="CA352">
            <v>343</v>
          </cell>
          <cell r="CB352">
            <v>343</v>
          </cell>
          <cell r="CC352" t="str">
            <v>WINCHENDON</v>
          </cell>
          <cell r="CD352">
            <v>290884</v>
          </cell>
          <cell r="CE352">
            <v>263618</v>
          </cell>
          <cell r="CF352">
            <v>27266</v>
          </cell>
          <cell r="CG352">
            <v>21634.2</v>
          </cell>
          <cell r="CH352">
            <v>0</v>
          </cell>
          <cell r="CI352">
            <v>0</v>
          </cell>
          <cell r="CJ352">
            <v>48900.2</v>
          </cell>
          <cell r="CK352">
            <v>27263.311429774934</v>
          </cell>
          <cell r="DA352">
            <v>343</v>
          </cell>
          <cell r="DB352" t="str">
            <v>WINCHENDON</v>
          </cell>
          <cell r="DG352">
            <v>0</v>
          </cell>
          <cell r="DK352">
            <v>0</v>
          </cell>
          <cell r="DL352">
            <v>0</v>
          </cell>
          <cell r="DN352">
            <v>0</v>
          </cell>
          <cell r="DP352">
            <v>27266</v>
          </cell>
          <cell r="DQ352">
            <v>47902</v>
          </cell>
          <cell r="DR352">
            <v>-20636</v>
          </cell>
          <cell r="DT352">
            <v>0</v>
          </cell>
          <cell r="EC352">
            <v>-343</v>
          </cell>
        </row>
        <row r="353">
          <cell r="A353">
            <v>344</v>
          </cell>
          <cell r="B353">
            <v>344</v>
          </cell>
          <cell r="C353" t="str">
            <v>WINCHESTER</v>
          </cell>
          <cell r="D353">
            <v>6</v>
          </cell>
          <cell r="E353">
            <v>76326</v>
          </cell>
          <cell r="F353">
            <v>0</v>
          </cell>
          <cell r="G353">
            <v>5628</v>
          </cell>
          <cell r="H353">
            <v>81954</v>
          </cell>
          <cell r="J353">
            <v>5628</v>
          </cell>
          <cell r="K353">
            <v>38216.23130807592</v>
          </cell>
          <cell r="L353">
            <v>43844.23130807592</v>
          </cell>
          <cell r="N353">
            <v>38109.76869192408</v>
          </cell>
          <cell r="P353">
            <v>5628</v>
          </cell>
          <cell r="Q353">
            <v>0</v>
          </cell>
          <cell r="R353">
            <v>0</v>
          </cell>
          <cell r="S353">
            <v>0</v>
          </cell>
          <cell r="T353">
            <v>38216.23130807592</v>
          </cell>
          <cell r="U353">
            <v>43844.23130807592</v>
          </cell>
          <cell r="W353">
            <v>58244.4</v>
          </cell>
          <cell r="AA353">
            <v>344</v>
          </cell>
          <cell r="AB353">
            <v>6</v>
          </cell>
          <cell r="AC353">
            <v>0</v>
          </cell>
          <cell r="AD353">
            <v>0</v>
          </cell>
          <cell r="AE353">
            <v>0</v>
          </cell>
          <cell r="AF353">
            <v>0</v>
          </cell>
          <cell r="AG353">
            <v>76326</v>
          </cell>
          <cell r="AH353">
            <v>0</v>
          </cell>
          <cell r="AI353">
            <v>0</v>
          </cell>
          <cell r="AJ353">
            <v>76326</v>
          </cell>
          <cell r="AK353">
            <v>0</v>
          </cell>
          <cell r="AL353">
            <v>5628</v>
          </cell>
          <cell r="AM353">
            <v>81954</v>
          </cell>
          <cell r="AN353">
            <v>0</v>
          </cell>
          <cell r="AO353">
            <v>0</v>
          </cell>
          <cell r="AP353">
            <v>0</v>
          </cell>
          <cell r="AQ353">
            <v>0</v>
          </cell>
          <cell r="AR353">
            <v>81954</v>
          </cell>
          <cell r="AS353">
            <v>81878.437753252379</v>
          </cell>
          <cell r="AT353">
            <v>344</v>
          </cell>
          <cell r="AU353">
            <v>0</v>
          </cell>
          <cell r="AV353">
            <v>0</v>
          </cell>
          <cell r="AW353">
            <v>0</v>
          </cell>
          <cell r="AX353">
            <v>0</v>
          </cell>
          <cell r="AY353">
            <v>0</v>
          </cell>
          <cell r="AZ353">
            <v>493357</v>
          </cell>
          <cell r="BI353">
            <v>0</v>
          </cell>
          <cell r="CA353">
            <v>344</v>
          </cell>
          <cell r="CB353">
            <v>344</v>
          </cell>
          <cell r="CC353" t="str">
            <v>WINCHESTER</v>
          </cell>
          <cell r="CD353">
            <v>76326</v>
          </cell>
          <cell r="CE353">
            <v>38106</v>
          </cell>
          <cell r="CF353">
            <v>38220</v>
          </cell>
          <cell r="CG353">
            <v>11523.6</v>
          </cell>
          <cell r="CH353">
            <v>2872.8</v>
          </cell>
          <cell r="CI353">
            <v>0</v>
          </cell>
          <cell r="CJ353">
            <v>52616.4</v>
          </cell>
          <cell r="CK353">
            <v>38216.23130807592</v>
          </cell>
          <cell r="DA353">
            <v>344</v>
          </cell>
          <cell r="DB353" t="str">
            <v>WINCHESTER</v>
          </cell>
          <cell r="DG353">
            <v>0</v>
          </cell>
          <cell r="DK353">
            <v>0</v>
          </cell>
          <cell r="DL353">
            <v>0</v>
          </cell>
          <cell r="DN353">
            <v>0</v>
          </cell>
          <cell r="DP353">
            <v>38220</v>
          </cell>
          <cell r="DQ353">
            <v>43848</v>
          </cell>
          <cell r="DR353">
            <v>-5628</v>
          </cell>
          <cell r="DT353">
            <v>0</v>
          </cell>
          <cell r="EC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T354">
            <v>345</v>
          </cell>
          <cell r="AU354">
            <v>0</v>
          </cell>
          <cell r="AV354">
            <v>0</v>
          </cell>
          <cell r="AW354">
            <v>0</v>
          </cell>
          <cell r="AX354">
            <v>0</v>
          </cell>
          <cell r="AY354">
            <v>0</v>
          </cell>
          <cell r="AZ354">
            <v>493357</v>
          </cell>
          <cell r="BI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cell r="EC354">
            <v>-345</v>
          </cell>
        </row>
        <row r="355">
          <cell r="A355">
            <v>346</v>
          </cell>
          <cell r="B355">
            <v>346</v>
          </cell>
          <cell r="C355" t="str">
            <v>WINTHROP</v>
          </cell>
          <cell r="D355">
            <v>21</v>
          </cell>
          <cell r="E355">
            <v>313018</v>
          </cell>
          <cell r="F355">
            <v>0</v>
          </cell>
          <cell r="G355">
            <v>19698</v>
          </cell>
          <cell r="H355">
            <v>332716</v>
          </cell>
          <cell r="J355">
            <v>19698</v>
          </cell>
          <cell r="K355">
            <v>0</v>
          </cell>
          <cell r="L355">
            <v>19698</v>
          </cell>
          <cell r="N355">
            <v>313018</v>
          </cell>
          <cell r="P355">
            <v>19698</v>
          </cell>
          <cell r="Q355">
            <v>0</v>
          </cell>
          <cell r="R355">
            <v>0</v>
          </cell>
          <cell r="S355">
            <v>0</v>
          </cell>
          <cell r="T355">
            <v>0</v>
          </cell>
          <cell r="U355">
            <v>19698</v>
          </cell>
          <cell r="W355">
            <v>19698</v>
          </cell>
          <cell r="AA355">
            <v>346</v>
          </cell>
          <cell r="AB355">
            <v>21</v>
          </cell>
          <cell r="AC355">
            <v>0</v>
          </cell>
          <cell r="AD355">
            <v>0</v>
          </cell>
          <cell r="AE355">
            <v>0</v>
          </cell>
          <cell r="AF355">
            <v>0</v>
          </cell>
          <cell r="AG355">
            <v>313018</v>
          </cell>
          <cell r="AH355">
            <v>0</v>
          </cell>
          <cell r="AI355">
            <v>0</v>
          </cell>
          <cell r="AJ355">
            <v>313018</v>
          </cell>
          <cell r="AK355">
            <v>0</v>
          </cell>
          <cell r="AL355">
            <v>19698</v>
          </cell>
          <cell r="AM355">
            <v>332716</v>
          </cell>
          <cell r="AN355">
            <v>0</v>
          </cell>
          <cell r="AO355">
            <v>0</v>
          </cell>
          <cell r="AP355">
            <v>0</v>
          </cell>
          <cell r="AQ355">
            <v>0</v>
          </cell>
          <cell r="AR355">
            <v>332716</v>
          </cell>
          <cell r="AS355">
            <v>327206.29054232815</v>
          </cell>
          <cell r="AT355">
            <v>346</v>
          </cell>
          <cell r="AU355">
            <v>0</v>
          </cell>
          <cell r="AV355">
            <v>0</v>
          </cell>
          <cell r="AW355">
            <v>0</v>
          </cell>
          <cell r="AX355">
            <v>0</v>
          </cell>
          <cell r="AY355">
            <v>0</v>
          </cell>
          <cell r="AZ355">
            <v>493357</v>
          </cell>
          <cell r="BI355">
            <v>0</v>
          </cell>
          <cell r="CA355">
            <v>346</v>
          </cell>
          <cell r="CB355">
            <v>346</v>
          </cell>
          <cell r="CC355" t="str">
            <v>WINTHROP</v>
          </cell>
          <cell r="CD355">
            <v>313018</v>
          </cell>
          <cell r="CE355">
            <v>322681</v>
          </cell>
          <cell r="CF355">
            <v>0</v>
          </cell>
          <cell r="CG355">
            <v>0</v>
          </cell>
          <cell r="CH355">
            <v>0</v>
          </cell>
          <cell r="CI355">
            <v>0</v>
          </cell>
          <cell r="CJ355">
            <v>0</v>
          </cell>
          <cell r="CK355">
            <v>0</v>
          </cell>
          <cell r="DA355">
            <v>346</v>
          </cell>
          <cell r="DB355" t="str">
            <v>WINTHROP</v>
          </cell>
          <cell r="DG355">
            <v>0</v>
          </cell>
          <cell r="DK355">
            <v>0</v>
          </cell>
          <cell r="DL355">
            <v>0</v>
          </cell>
          <cell r="DN355">
            <v>0</v>
          </cell>
          <cell r="DP355">
            <v>0</v>
          </cell>
          <cell r="DQ355">
            <v>10035</v>
          </cell>
          <cell r="DR355">
            <v>-10035</v>
          </cell>
          <cell r="DT355">
            <v>0</v>
          </cell>
          <cell r="EC355">
            <v>-346</v>
          </cell>
        </row>
        <row r="356">
          <cell r="A356">
            <v>347</v>
          </cell>
          <cell r="B356">
            <v>347</v>
          </cell>
          <cell r="C356" t="str">
            <v>WOBURN</v>
          </cell>
          <cell r="D356">
            <v>45</v>
          </cell>
          <cell r="E356">
            <v>828876</v>
          </cell>
          <cell r="F356">
            <v>0</v>
          </cell>
          <cell r="G356">
            <v>42210</v>
          </cell>
          <cell r="H356">
            <v>871086</v>
          </cell>
          <cell r="J356">
            <v>42210</v>
          </cell>
          <cell r="K356">
            <v>130268.15361191625</v>
          </cell>
          <cell r="L356">
            <v>172478.15361191623</v>
          </cell>
          <cell r="N356">
            <v>698607.84638808377</v>
          </cell>
          <cell r="P356">
            <v>42210</v>
          </cell>
          <cell r="Q356">
            <v>0</v>
          </cell>
          <cell r="R356">
            <v>0</v>
          </cell>
          <cell r="S356">
            <v>0</v>
          </cell>
          <cell r="T356">
            <v>130268.15361191625</v>
          </cell>
          <cell r="U356">
            <v>172478.15361191623</v>
          </cell>
          <cell r="W356">
            <v>351819.19999999995</v>
          </cell>
          <cell r="AA356">
            <v>347</v>
          </cell>
          <cell r="AB356">
            <v>45</v>
          </cell>
          <cell r="AC356">
            <v>0</v>
          </cell>
          <cell r="AD356">
            <v>0</v>
          </cell>
          <cell r="AE356">
            <v>8</v>
          </cell>
          <cell r="AF356">
            <v>0</v>
          </cell>
          <cell r="AG356">
            <v>828876</v>
          </cell>
          <cell r="AH356">
            <v>0</v>
          </cell>
          <cell r="AI356">
            <v>0</v>
          </cell>
          <cell r="AJ356">
            <v>828876</v>
          </cell>
          <cell r="AK356">
            <v>0</v>
          </cell>
          <cell r="AL356">
            <v>42210</v>
          </cell>
          <cell r="AM356">
            <v>871086</v>
          </cell>
          <cell r="AN356">
            <v>0</v>
          </cell>
          <cell r="AO356">
            <v>0</v>
          </cell>
          <cell r="AP356">
            <v>0</v>
          </cell>
          <cell r="AQ356">
            <v>0</v>
          </cell>
          <cell r="AR356">
            <v>871086</v>
          </cell>
          <cell r="AS356">
            <v>869150.18907034572</v>
          </cell>
          <cell r="AT356">
            <v>347</v>
          </cell>
          <cell r="AU356">
            <v>0</v>
          </cell>
          <cell r="AV356">
            <v>0</v>
          </cell>
          <cell r="AW356">
            <v>0</v>
          </cell>
          <cell r="AX356">
            <v>0</v>
          </cell>
          <cell r="AY356">
            <v>0</v>
          </cell>
          <cell r="AZ356">
            <v>493357</v>
          </cell>
          <cell r="BI356">
            <v>0</v>
          </cell>
          <cell r="CA356">
            <v>347</v>
          </cell>
          <cell r="CB356">
            <v>347</v>
          </cell>
          <cell r="CC356" t="str">
            <v>WOBURN</v>
          </cell>
          <cell r="CD356">
            <v>828876</v>
          </cell>
          <cell r="CE356">
            <v>698595</v>
          </cell>
          <cell r="CF356">
            <v>130281</v>
          </cell>
          <cell r="CG356">
            <v>111564.59999999999</v>
          </cell>
          <cell r="CH356">
            <v>67763.600000000006</v>
          </cell>
          <cell r="CI356">
            <v>0</v>
          </cell>
          <cell r="CJ356">
            <v>309609.19999999995</v>
          </cell>
          <cell r="CK356">
            <v>130268.15361191625</v>
          </cell>
          <cell r="DA356">
            <v>347</v>
          </cell>
          <cell r="DB356" t="str">
            <v>WOBURN</v>
          </cell>
          <cell r="DG356">
            <v>0</v>
          </cell>
          <cell r="DK356">
            <v>0</v>
          </cell>
          <cell r="DL356">
            <v>0</v>
          </cell>
          <cell r="DN356">
            <v>0</v>
          </cell>
          <cell r="DP356">
            <v>130281</v>
          </cell>
          <cell r="DQ356">
            <v>172491</v>
          </cell>
          <cell r="DR356">
            <v>-42210</v>
          </cell>
          <cell r="DT356">
            <v>0</v>
          </cell>
          <cell r="EC356">
            <v>-347</v>
          </cell>
        </row>
        <row r="357">
          <cell r="A357">
            <v>348</v>
          </cell>
          <cell r="B357">
            <v>348</v>
          </cell>
          <cell r="C357" t="str">
            <v>WORCESTER</v>
          </cell>
          <cell r="D357">
            <v>1991</v>
          </cell>
          <cell r="E357">
            <v>28469305</v>
          </cell>
          <cell r="F357">
            <v>1276058</v>
          </cell>
          <cell r="G357">
            <v>1867558</v>
          </cell>
          <cell r="H357">
            <v>31612921</v>
          </cell>
          <cell r="J357">
            <v>1867558</v>
          </cell>
          <cell r="K357">
            <v>3653923.6684824936</v>
          </cell>
          <cell r="L357">
            <v>5521481.6684824936</v>
          </cell>
          <cell r="N357">
            <v>26091439.331517506</v>
          </cell>
          <cell r="P357">
            <v>1867558</v>
          </cell>
          <cell r="Q357">
            <v>0</v>
          </cell>
          <cell r="R357">
            <v>0</v>
          </cell>
          <cell r="S357">
            <v>0</v>
          </cell>
          <cell r="T357">
            <v>3653923.6684824936</v>
          </cell>
          <cell r="U357">
            <v>5521481.6684824936</v>
          </cell>
          <cell r="W357">
            <v>6344365.4000000004</v>
          </cell>
          <cell r="AA357">
            <v>348</v>
          </cell>
          <cell r="AB357">
            <v>1991</v>
          </cell>
          <cell r="AC357">
            <v>0</v>
          </cell>
          <cell r="AD357">
            <v>0</v>
          </cell>
          <cell r="AE357">
            <v>0</v>
          </cell>
          <cell r="AF357">
            <v>0</v>
          </cell>
          <cell r="AG357">
            <v>28469305</v>
          </cell>
          <cell r="AH357">
            <v>0</v>
          </cell>
          <cell r="AI357">
            <v>0</v>
          </cell>
          <cell r="AJ357">
            <v>28469305</v>
          </cell>
          <cell r="AK357">
            <v>1276058</v>
          </cell>
          <cell r="AL357">
            <v>1867558</v>
          </cell>
          <cell r="AM357">
            <v>31612921</v>
          </cell>
          <cell r="AN357">
            <v>0</v>
          </cell>
          <cell r="AO357">
            <v>0</v>
          </cell>
          <cell r="AP357">
            <v>0</v>
          </cell>
          <cell r="AQ357">
            <v>0</v>
          </cell>
          <cell r="AR357">
            <v>31612921</v>
          </cell>
          <cell r="AS357">
            <v>31244816.709472388</v>
          </cell>
          <cell r="AT357">
            <v>348</v>
          </cell>
          <cell r="AU357">
            <v>0</v>
          </cell>
          <cell r="AV357">
            <v>0</v>
          </cell>
          <cell r="AW357">
            <v>0</v>
          </cell>
          <cell r="AX357">
            <v>0</v>
          </cell>
          <cell r="AY357">
            <v>0</v>
          </cell>
          <cell r="AZ357">
            <v>493357</v>
          </cell>
          <cell r="BI357">
            <v>0</v>
          </cell>
          <cell r="CA357">
            <v>348</v>
          </cell>
          <cell r="CB357">
            <v>348</v>
          </cell>
          <cell r="CC357" t="str">
            <v>WORCESTER</v>
          </cell>
          <cell r="CD357">
            <v>28469305</v>
          </cell>
          <cell r="CE357">
            <v>24815021</v>
          </cell>
          <cell r="CF357">
            <v>3654284</v>
          </cell>
          <cell r="CG357">
            <v>422632.2</v>
          </cell>
          <cell r="CH357">
            <v>399891.20000000001</v>
          </cell>
          <cell r="CI357">
            <v>0</v>
          </cell>
          <cell r="CJ357">
            <v>4476807.4000000004</v>
          </cell>
          <cell r="CK357">
            <v>3653923.6684824936</v>
          </cell>
          <cell r="DA357">
            <v>348</v>
          </cell>
          <cell r="DB357" t="str">
            <v>WORCESTER</v>
          </cell>
          <cell r="DG357">
            <v>0</v>
          </cell>
          <cell r="DK357">
            <v>0</v>
          </cell>
          <cell r="DL357">
            <v>0</v>
          </cell>
          <cell r="DN357">
            <v>0</v>
          </cell>
          <cell r="DP357">
            <v>3654284</v>
          </cell>
          <cell r="DQ357">
            <v>6797900</v>
          </cell>
          <cell r="DR357">
            <v>-3143616</v>
          </cell>
          <cell r="DT357">
            <v>0</v>
          </cell>
          <cell r="EC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T358">
            <v>349</v>
          </cell>
          <cell r="AU358">
            <v>0</v>
          </cell>
          <cell r="AV358">
            <v>0</v>
          </cell>
          <cell r="AW358">
            <v>0</v>
          </cell>
          <cell r="AX358">
            <v>0</v>
          </cell>
          <cell r="AY358">
            <v>0</v>
          </cell>
          <cell r="AZ358">
            <v>493357</v>
          </cell>
          <cell r="BI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cell r="EB358" t="str">
            <v>fy16</v>
          </cell>
          <cell r="EC358">
            <v>-349</v>
          </cell>
        </row>
        <row r="359">
          <cell r="A359">
            <v>350</v>
          </cell>
          <cell r="B359">
            <v>350</v>
          </cell>
          <cell r="C359" t="str">
            <v>WRENTHAM</v>
          </cell>
          <cell r="D359">
            <v>53</v>
          </cell>
          <cell r="E359">
            <v>997128</v>
          </cell>
          <cell r="F359">
            <v>0</v>
          </cell>
          <cell r="G359">
            <v>49714</v>
          </cell>
          <cell r="H359">
            <v>1046842</v>
          </cell>
          <cell r="J359">
            <v>49714</v>
          </cell>
          <cell r="K359">
            <v>129094.26937445729</v>
          </cell>
          <cell r="L359">
            <v>178808.2693744573</v>
          </cell>
          <cell r="N359">
            <v>868033.7306255427</v>
          </cell>
          <cell r="P359">
            <v>49714</v>
          </cell>
          <cell r="Q359">
            <v>0</v>
          </cell>
          <cell r="R359">
            <v>0</v>
          </cell>
          <cell r="S359">
            <v>0</v>
          </cell>
          <cell r="T359">
            <v>129094.26937445729</v>
          </cell>
          <cell r="U359">
            <v>178808.2693744573</v>
          </cell>
          <cell r="W359">
            <v>376448.80000000005</v>
          </cell>
          <cell r="AA359">
            <v>350</v>
          </cell>
          <cell r="AB359">
            <v>53</v>
          </cell>
          <cell r="AC359">
            <v>0</v>
          </cell>
          <cell r="AD359">
            <v>0</v>
          </cell>
          <cell r="AE359">
            <v>0</v>
          </cell>
          <cell r="AF359">
            <v>0</v>
          </cell>
          <cell r="AG359">
            <v>997128</v>
          </cell>
          <cell r="AH359">
            <v>0</v>
          </cell>
          <cell r="AI359">
            <v>0</v>
          </cell>
          <cell r="AJ359">
            <v>997128</v>
          </cell>
          <cell r="AK359">
            <v>0</v>
          </cell>
          <cell r="AL359">
            <v>49714</v>
          </cell>
          <cell r="AM359">
            <v>1046842</v>
          </cell>
          <cell r="AN359">
            <v>0</v>
          </cell>
          <cell r="AO359">
            <v>0</v>
          </cell>
          <cell r="AP359">
            <v>0</v>
          </cell>
          <cell r="AQ359">
            <v>0</v>
          </cell>
          <cell r="AR359">
            <v>1046842</v>
          </cell>
          <cell r="AS359">
            <v>1046459</v>
          </cell>
          <cell r="AT359">
            <v>350</v>
          </cell>
          <cell r="AU359">
            <v>0</v>
          </cell>
          <cell r="AV359">
            <v>0</v>
          </cell>
          <cell r="AW359">
            <v>0</v>
          </cell>
          <cell r="AX359">
            <v>0</v>
          </cell>
          <cell r="AY359">
            <v>0</v>
          </cell>
          <cell r="AZ359">
            <v>493357</v>
          </cell>
          <cell r="BI359">
            <v>0</v>
          </cell>
          <cell r="CA359">
            <v>350</v>
          </cell>
          <cell r="CB359">
            <v>350</v>
          </cell>
          <cell r="CC359" t="str">
            <v>WRENTHAM</v>
          </cell>
          <cell r="CD359">
            <v>997128</v>
          </cell>
          <cell r="CE359">
            <v>868021</v>
          </cell>
          <cell r="CF359">
            <v>129107</v>
          </cell>
          <cell r="CG359">
            <v>109300.2</v>
          </cell>
          <cell r="CH359">
            <v>88327.6</v>
          </cell>
          <cell r="CI359">
            <v>0</v>
          </cell>
          <cell r="CJ359">
            <v>326734.80000000005</v>
          </cell>
          <cell r="CK359">
            <v>129094.26937445729</v>
          </cell>
          <cell r="DA359">
            <v>350</v>
          </cell>
          <cell r="DB359" t="str">
            <v>WRENTHAM</v>
          </cell>
          <cell r="DG359">
            <v>0</v>
          </cell>
          <cell r="DK359">
            <v>0</v>
          </cell>
          <cell r="DL359">
            <v>0</v>
          </cell>
          <cell r="DN359">
            <v>0</v>
          </cell>
          <cell r="DP359">
            <v>129107</v>
          </cell>
          <cell r="DQ359">
            <v>178821</v>
          </cell>
          <cell r="DR359">
            <v>-49714</v>
          </cell>
          <cell r="DT359">
            <v>0</v>
          </cell>
          <cell r="EC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T360">
            <v>351</v>
          </cell>
          <cell r="AU360">
            <v>0</v>
          </cell>
          <cell r="AV360">
            <v>0</v>
          </cell>
          <cell r="AW360">
            <v>0</v>
          </cell>
          <cell r="AX360">
            <v>0</v>
          </cell>
          <cell r="AY360">
            <v>0</v>
          </cell>
          <cell r="AZ360">
            <v>493357</v>
          </cell>
          <cell r="BI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cell r="EC360">
            <v>-351</v>
          </cell>
        </row>
        <row r="361">
          <cell r="A361">
            <v>352</v>
          </cell>
          <cell r="B361">
            <v>840</v>
          </cell>
          <cell r="C361" t="str">
            <v>DEVENS</v>
          </cell>
          <cell r="D361">
            <v>9</v>
          </cell>
          <cell r="E361">
            <v>179622</v>
          </cell>
          <cell r="F361">
            <v>0</v>
          </cell>
          <cell r="G361">
            <v>8442</v>
          </cell>
          <cell r="H361">
            <v>188064</v>
          </cell>
          <cell r="J361">
            <v>8442</v>
          </cell>
          <cell r="K361">
            <v>44621.599642966925</v>
          </cell>
          <cell r="L361">
            <v>53063.599642966925</v>
          </cell>
          <cell r="N361">
            <v>135000.40035703307</v>
          </cell>
          <cell r="P361">
            <v>8442</v>
          </cell>
          <cell r="Q361">
            <v>0</v>
          </cell>
          <cell r="R361">
            <v>0</v>
          </cell>
          <cell r="S361">
            <v>0</v>
          </cell>
          <cell r="T361">
            <v>44621.599642966925</v>
          </cell>
          <cell r="U361">
            <v>53063.599642966925</v>
          </cell>
          <cell r="W361">
            <v>71971.600000000006</v>
          </cell>
          <cell r="AA361">
            <v>352</v>
          </cell>
          <cell r="AB361">
            <v>9</v>
          </cell>
          <cell r="AC361">
            <v>0</v>
          </cell>
          <cell r="AD361">
            <v>0</v>
          </cell>
          <cell r="AE361">
            <v>0</v>
          </cell>
          <cell r="AF361">
            <v>0</v>
          </cell>
          <cell r="AG361">
            <v>179622</v>
          </cell>
          <cell r="AH361">
            <v>0</v>
          </cell>
          <cell r="AI361">
            <v>0</v>
          </cell>
          <cell r="AJ361">
            <v>179622</v>
          </cell>
          <cell r="AK361">
            <v>0</v>
          </cell>
          <cell r="AL361">
            <v>8442</v>
          </cell>
          <cell r="AM361">
            <v>188064</v>
          </cell>
          <cell r="AN361">
            <v>0</v>
          </cell>
          <cell r="AO361">
            <v>0</v>
          </cell>
          <cell r="AP361">
            <v>0</v>
          </cell>
          <cell r="AQ361">
            <v>0</v>
          </cell>
          <cell r="AR361">
            <v>188064</v>
          </cell>
          <cell r="AS361">
            <v>188037</v>
          </cell>
          <cell r="AT361">
            <v>352</v>
          </cell>
          <cell r="AU361">
            <v>0</v>
          </cell>
          <cell r="AV361">
            <v>0</v>
          </cell>
          <cell r="AW361">
            <v>0</v>
          </cell>
          <cell r="AX361">
            <v>0</v>
          </cell>
          <cell r="AY361">
            <v>0</v>
          </cell>
          <cell r="AZ361">
            <v>493357</v>
          </cell>
          <cell r="BI361">
            <v>0</v>
          </cell>
          <cell r="CA361">
            <v>352</v>
          </cell>
          <cell r="CB361">
            <v>840</v>
          </cell>
          <cell r="CC361" t="str">
            <v>DEVENS</v>
          </cell>
          <cell r="CD361">
            <v>179622</v>
          </cell>
          <cell r="CE361">
            <v>134996</v>
          </cell>
          <cell r="CF361">
            <v>44626</v>
          </cell>
          <cell r="CG361">
            <v>13112.4</v>
          </cell>
          <cell r="CH361">
            <v>5791.2000000000007</v>
          </cell>
          <cell r="CI361">
            <v>0</v>
          </cell>
          <cell r="CJ361">
            <v>63529.600000000006</v>
          </cell>
          <cell r="CK361">
            <v>44621.599642966925</v>
          </cell>
          <cell r="DA361">
            <v>352</v>
          </cell>
          <cell r="DB361" t="str">
            <v>DEVENS</v>
          </cell>
          <cell r="DG361">
            <v>0</v>
          </cell>
          <cell r="DK361">
            <v>0</v>
          </cell>
          <cell r="DL361">
            <v>0</v>
          </cell>
          <cell r="DN361">
            <v>0</v>
          </cell>
          <cell r="DP361">
            <v>44626</v>
          </cell>
          <cell r="DQ361">
            <v>53068</v>
          </cell>
          <cell r="DR361">
            <v>-8442</v>
          </cell>
          <cell r="DT361">
            <v>0</v>
          </cell>
          <cell r="EC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T362">
            <v>406</v>
          </cell>
          <cell r="AU362">
            <v>0</v>
          </cell>
          <cell r="AV362">
            <v>0</v>
          </cell>
          <cell r="AW362">
            <v>0</v>
          </cell>
          <cell r="AX362">
            <v>0</v>
          </cell>
          <cell r="AY362">
            <v>0</v>
          </cell>
          <cell r="AZ362">
            <v>493357</v>
          </cell>
          <cell r="BI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cell r="EC362">
            <v>-406</v>
          </cell>
        </row>
        <row r="363">
          <cell r="A363">
            <v>600</v>
          </cell>
          <cell r="B363">
            <v>701</v>
          </cell>
          <cell r="C363" t="str">
            <v>ACTON BOXBOROUGH</v>
          </cell>
          <cell r="D363">
            <v>37</v>
          </cell>
          <cell r="E363">
            <v>557789</v>
          </cell>
          <cell r="F363">
            <v>0</v>
          </cell>
          <cell r="G363">
            <v>34706</v>
          </cell>
          <cell r="H363">
            <v>592495</v>
          </cell>
          <cell r="J363">
            <v>34706</v>
          </cell>
          <cell r="K363">
            <v>72087.891055879998</v>
          </cell>
          <cell r="L363">
            <v>106793.89105588</v>
          </cell>
          <cell r="N363">
            <v>485701.10894412</v>
          </cell>
          <cell r="P363">
            <v>34706</v>
          </cell>
          <cell r="Q363">
            <v>0</v>
          </cell>
          <cell r="R363">
            <v>0</v>
          </cell>
          <cell r="S363">
            <v>0</v>
          </cell>
          <cell r="T363">
            <v>72087.891055879998</v>
          </cell>
          <cell r="U363">
            <v>106793.89105588</v>
          </cell>
          <cell r="W363">
            <v>219290</v>
          </cell>
          <cell r="AA363">
            <v>600</v>
          </cell>
          <cell r="AB363">
            <v>37</v>
          </cell>
          <cell r="AC363">
            <v>0</v>
          </cell>
          <cell r="AD363">
            <v>0</v>
          </cell>
          <cell r="AE363">
            <v>0</v>
          </cell>
          <cell r="AF363">
            <v>0</v>
          </cell>
          <cell r="AG363">
            <v>557789</v>
          </cell>
          <cell r="AH363">
            <v>0</v>
          </cell>
          <cell r="AI363">
            <v>0</v>
          </cell>
          <cell r="AJ363">
            <v>557789</v>
          </cell>
          <cell r="AK363">
            <v>0</v>
          </cell>
          <cell r="AL363">
            <v>34706</v>
          </cell>
          <cell r="AM363">
            <v>592495</v>
          </cell>
          <cell r="AN363">
            <v>0</v>
          </cell>
          <cell r="AO363">
            <v>0</v>
          </cell>
          <cell r="AP363">
            <v>0</v>
          </cell>
          <cell r="AQ363">
            <v>0</v>
          </cell>
          <cell r="AR363">
            <v>592495</v>
          </cell>
          <cell r="AS363">
            <v>590280.55000000005</v>
          </cell>
          <cell r="AT363">
            <v>600</v>
          </cell>
          <cell r="AU363">
            <v>0</v>
          </cell>
          <cell r="AV363">
            <v>0</v>
          </cell>
          <cell r="AW363">
            <v>0</v>
          </cell>
          <cell r="AX363">
            <v>0</v>
          </cell>
          <cell r="AY363">
            <v>0</v>
          </cell>
          <cell r="AZ363">
            <v>493357</v>
          </cell>
          <cell r="BI363">
            <v>0</v>
          </cell>
          <cell r="CA363">
            <v>600</v>
          </cell>
          <cell r="CB363">
            <v>701</v>
          </cell>
          <cell r="CC363" t="str">
            <v>ACTON BOXBOROUGH</v>
          </cell>
          <cell r="CD363">
            <v>557789</v>
          </cell>
          <cell r="CE363">
            <v>485694</v>
          </cell>
          <cell r="CF363">
            <v>72095</v>
          </cell>
          <cell r="CG363">
            <v>96520.2</v>
          </cell>
          <cell r="CH363">
            <v>15968.800000000001</v>
          </cell>
          <cell r="CI363">
            <v>0</v>
          </cell>
          <cell r="CJ363">
            <v>184584</v>
          </cell>
          <cell r="CK363">
            <v>72087.891055879998</v>
          </cell>
          <cell r="DA363">
            <v>600</v>
          </cell>
          <cell r="DB363" t="str">
            <v>ACTON BOXBOROUGH</v>
          </cell>
          <cell r="DG363">
            <v>0</v>
          </cell>
          <cell r="DK363">
            <v>0</v>
          </cell>
          <cell r="DL363">
            <v>0</v>
          </cell>
          <cell r="DN363">
            <v>0</v>
          </cell>
          <cell r="DP363">
            <v>72095</v>
          </cell>
          <cell r="DQ363">
            <v>106801</v>
          </cell>
          <cell r="DR363">
            <v>-34706</v>
          </cell>
          <cell r="DT363">
            <v>0</v>
          </cell>
          <cell r="EB363" t="str">
            <v>fy15</v>
          </cell>
          <cell r="EC363">
            <v>-600</v>
          </cell>
        </row>
        <row r="364">
          <cell r="A364">
            <v>603</v>
          </cell>
          <cell r="B364">
            <v>702</v>
          </cell>
          <cell r="C364" t="str">
            <v>HOOSAC VALLEY</v>
          </cell>
          <cell r="D364">
            <v>71</v>
          </cell>
          <cell r="E364">
            <v>1111434</v>
          </cell>
          <cell r="F364">
            <v>0</v>
          </cell>
          <cell r="G364">
            <v>66598</v>
          </cell>
          <cell r="H364">
            <v>1178032</v>
          </cell>
          <cell r="J364">
            <v>66598</v>
          </cell>
          <cell r="K364">
            <v>177223.52311027431</v>
          </cell>
          <cell r="L364">
            <v>243821.52311027431</v>
          </cell>
          <cell r="N364">
            <v>934210.47688972566</v>
          </cell>
          <cell r="P364">
            <v>66598</v>
          </cell>
          <cell r="Q364">
            <v>0</v>
          </cell>
          <cell r="R364">
            <v>0</v>
          </cell>
          <cell r="S364">
            <v>0</v>
          </cell>
          <cell r="T364">
            <v>177223.52311027431</v>
          </cell>
          <cell r="U364">
            <v>243821.52311027431</v>
          </cell>
          <cell r="W364">
            <v>246272.2</v>
          </cell>
          <cell r="AA364">
            <v>603</v>
          </cell>
          <cell r="AB364">
            <v>71</v>
          </cell>
          <cell r="AC364">
            <v>0</v>
          </cell>
          <cell r="AD364">
            <v>0</v>
          </cell>
          <cell r="AE364">
            <v>0</v>
          </cell>
          <cell r="AF364">
            <v>0</v>
          </cell>
          <cell r="AG364">
            <v>1111434</v>
          </cell>
          <cell r="AH364">
            <v>0</v>
          </cell>
          <cell r="AI364">
            <v>0</v>
          </cell>
          <cell r="AJ364">
            <v>1111434</v>
          </cell>
          <cell r="AK364">
            <v>0</v>
          </cell>
          <cell r="AL364">
            <v>66598</v>
          </cell>
          <cell r="AM364">
            <v>1178032</v>
          </cell>
          <cell r="AN364">
            <v>0</v>
          </cell>
          <cell r="AO364">
            <v>0</v>
          </cell>
          <cell r="AP364">
            <v>0</v>
          </cell>
          <cell r="AQ364">
            <v>0</v>
          </cell>
          <cell r="AR364">
            <v>1178032</v>
          </cell>
          <cell r="AS364">
            <v>1178245</v>
          </cell>
          <cell r="AT364">
            <v>603</v>
          </cell>
          <cell r="AU364">
            <v>0</v>
          </cell>
          <cell r="AV364">
            <v>0</v>
          </cell>
          <cell r="AW364">
            <v>0</v>
          </cell>
          <cell r="AX364">
            <v>0</v>
          </cell>
          <cell r="AY364">
            <v>0</v>
          </cell>
          <cell r="AZ364">
            <v>493357</v>
          </cell>
          <cell r="BI364">
            <v>0</v>
          </cell>
          <cell r="CA364">
            <v>603</v>
          </cell>
          <cell r="CB364">
            <v>702</v>
          </cell>
          <cell r="CC364" t="str">
            <v>ADAMS CHESHIRE</v>
          </cell>
          <cell r="CD364">
            <v>1111434</v>
          </cell>
          <cell r="CE364">
            <v>934193</v>
          </cell>
          <cell r="CF364">
            <v>177241</v>
          </cell>
          <cell r="CG364">
            <v>0</v>
          </cell>
          <cell r="CH364">
            <v>2433.2000000000003</v>
          </cell>
          <cell r="CI364">
            <v>0</v>
          </cell>
          <cell r="CJ364">
            <v>179674.2</v>
          </cell>
          <cell r="CK364">
            <v>177223.52311027431</v>
          </cell>
          <cell r="DA364">
            <v>603</v>
          </cell>
          <cell r="DB364" t="str">
            <v>ADAMS CHESHIRE</v>
          </cell>
          <cell r="DG364">
            <v>0</v>
          </cell>
          <cell r="DK364">
            <v>0</v>
          </cell>
          <cell r="DL364">
            <v>0</v>
          </cell>
          <cell r="DN364">
            <v>0</v>
          </cell>
          <cell r="DP364">
            <v>177241</v>
          </cell>
          <cell r="DQ364">
            <v>243839</v>
          </cell>
          <cell r="DR364">
            <v>-66598</v>
          </cell>
          <cell r="DT364">
            <v>0</v>
          </cell>
          <cell r="EC364">
            <v>-603</v>
          </cell>
        </row>
        <row r="365">
          <cell r="A365">
            <v>605</v>
          </cell>
          <cell r="B365">
            <v>703</v>
          </cell>
          <cell r="C365" t="str">
            <v>AMHERST PELHAM</v>
          </cell>
          <cell r="D365">
            <v>98</v>
          </cell>
          <cell r="E365">
            <v>1921855</v>
          </cell>
          <cell r="F365">
            <v>0</v>
          </cell>
          <cell r="G365">
            <v>91924</v>
          </cell>
          <cell r="H365">
            <v>2013779</v>
          </cell>
          <cell r="J365">
            <v>91924</v>
          </cell>
          <cell r="K365">
            <v>332247.23545388452</v>
          </cell>
          <cell r="L365">
            <v>424171.23545388452</v>
          </cell>
          <cell r="N365">
            <v>1589607.7645461154</v>
          </cell>
          <cell r="P365">
            <v>91924</v>
          </cell>
          <cell r="Q365">
            <v>0</v>
          </cell>
          <cell r="R365">
            <v>0</v>
          </cell>
          <cell r="S365">
            <v>0</v>
          </cell>
          <cell r="T365">
            <v>332247.23545388452</v>
          </cell>
          <cell r="U365">
            <v>424171.23545388452</v>
          </cell>
          <cell r="W365">
            <v>471983.8</v>
          </cell>
          <cell r="AA365">
            <v>605</v>
          </cell>
          <cell r="AB365">
            <v>98</v>
          </cell>
          <cell r="AC365">
            <v>0</v>
          </cell>
          <cell r="AD365">
            <v>0</v>
          </cell>
          <cell r="AE365">
            <v>0</v>
          </cell>
          <cell r="AF365">
            <v>0</v>
          </cell>
          <cell r="AG365">
            <v>1921855</v>
          </cell>
          <cell r="AH365">
            <v>0</v>
          </cell>
          <cell r="AI365">
            <v>0</v>
          </cell>
          <cell r="AJ365">
            <v>1921855</v>
          </cell>
          <cell r="AK365">
            <v>0</v>
          </cell>
          <cell r="AL365">
            <v>91924</v>
          </cell>
          <cell r="AM365">
            <v>2013779</v>
          </cell>
          <cell r="AN365">
            <v>0</v>
          </cell>
          <cell r="AO365">
            <v>0</v>
          </cell>
          <cell r="AP365">
            <v>0</v>
          </cell>
          <cell r="AQ365">
            <v>0</v>
          </cell>
          <cell r="AR365">
            <v>2013779</v>
          </cell>
          <cell r="AS365">
            <v>2015150</v>
          </cell>
          <cell r="AT365">
            <v>605</v>
          </cell>
          <cell r="AU365">
            <v>0</v>
          </cell>
          <cell r="AV365">
            <v>0</v>
          </cell>
          <cell r="AW365">
            <v>0</v>
          </cell>
          <cell r="AX365">
            <v>0</v>
          </cell>
          <cell r="AY365">
            <v>0</v>
          </cell>
          <cell r="AZ365">
            <v>493357</v>
          </cell>
          <cell r="BI365">
            <v>0</v>
          </cell>
          <cell r="CA365">
            <v>605</v>
          </cell>
          <cell r="CB365">
            <v>703</v>
          </cell>
          <cell r="CC365" t="str">
            <v>AMHERST PELHAM</v>
          </cell>
          <cell r="CD365">
            <v>1921855</v>
          </cell>
          <cell r="CE365">
            <v>1589575</v>
          </cell>
          <cell r="CF365">
            <v>332280</v>
          </cell>
          <cell r="CG365">
            <v>47779.799999999996</v>
          </cell>
          <cell r="CH365">
            <v>0</v>
          </cell>
          <cell r="CI365">
            <v>0</v>
          </cell>
          <cell r="CJ365">
            <v>380059.8</v>
          </cell>
          <cell r="CK365">
            <v>332247.23545388452</v>
          </cell>
          <cell r="DA365">
            <v>605</v>
          </cell>
          <cell r="DB365" t="str">
            <v>AMHERST PELHAM</v>
          </cell>
          <cell r="DG365">
            <v>0</v>
          </cell>
          <cell r="DK365">
            <v>0</v>
          </cell>
          <cell r="DL365">
            <v>0</v>
          </cell>
          <cell r="DN365">
            <v>0</v>
          </cell>
          <cell r="DP365">
            <v>332280</v>
          </cell>
          <cell r="DQ365">
            <v>424204</v>
          </cell>
          <cell r="DR365">
            <v>-91924</v>
          </cell>
          <cell r="DT365">
            <v>0</v>
          </cell>
          <cell r="EC365">
            <v>-605</v>
          </cell>
        </row>
        <row r="366">
          <cell r="A366">
            <v>610</v>
          </cell>
          <cell r="B366">
            <v>704</v>
          </cell>
          <cell r="C366" t="str">
            <v>ASHBURNHAM WESTMINSTER</v>
          </cell>
          <cell r="D366">
            <v>17</v>
          </cell>
          <cell r="E366">
            <v>240020</v>
          </cell>
          <cell r="F366">
            <v>0</v>
          </cell>
          <cell r="G366">
            <v>15946</v>
          </cell>
          <cell r="H366">
            <v>255966</v>
          </cell>
          <cell r="J366">
            <v>15946</v>
          </cell>
          <cell r="K366">
            <v>0</v>
          </cell>
          <cell r="L366">
            <v>15946</v>
          </cell>
          <cell r="N366">
            <v>240020</v>
          </cell>
          <cell r="P366">
            <v>15946</v>
          </cell>
          <cell r="Q366">
            <v>0</v>
          </cell>
          <cell r="R366">
            <v>0</v>
          </cell>
          <cell r="S366">
            <v>0</v>
          </cell>
          <cell r="T366">
            <v>0</v>
          </cell>
          <cell r="U366">
            <v>15946</v>
          </cell>
          <cell r="W366">
            <v>84883.4</v>
          </cell>
          <cell r="AA366">
            <v>610</v>
          </cell>
          <cell r="AB366">
            <v>17</v>
          </cell>
          <cell r="AC366">
            <v>0</v>
          </cell>
          <cell r="AD366">
            <v>0</v>
          </cell>
          <cell r="AE366">
            <v>0</v>
          </cell>
          <cell r="AF366">
            <v>0</v>
          </cell>
          <cell r="AG366">
            <v>240020</v>
          </cell>
          <cell r="AH366">
            <v>0</v>
          </cell>
          <cell r="AI366">
            <v>0</v>
          </cell>
          <cell r="AJ366">
            <v>240020</v>
          </cell>
          <cell r="AK366">
            <v>0</v>
          </cell>
          <cell r="AL366">
            <v>15946</v>
          </cell>
          <cell r="AM366">
            <v>255966</v>
          </cell>
          <cell r="AN366">
            <v>0</v>
          </cell>
          <cell r="AO366">
            <v>0</v>
          </cell>
          <cell r="AP366">
            <v>0</v>
          </cell>
          <cell r="AQ366">
            <v>0</v>
          </cell>
          <cell r="AR366">
            <v>255966</v>
          </cell>
          <cell r="AS366">
            <v>254560.78999999998</v>
          </cell>
          <cell r="AT366">
            <v>610</v>
          </cell>
          <cell r="AU366">
            <v>0</v>
          </cell>
          <cell r="AV366">
            <v>0</v>
          </cell>
          <cell r="AW366">
            <v>0</v>
          </cell>
          <cell r="AX366">
            <v>0</v>
          </cell>
          <cell r="AY366">
            <v>0</v>
          </cell>
          <cell r="AZ366">
            <v>493357</v>
          </cell>
          <cell r="BI366">
            <v>0</v>
          </cell>
          <cell r="CA366">
            <v>610</v>
          </cell>
          <cell r="CB366">
            <v>704</v>
          </cell>
          <cell r="CC366" t="str">
            <v>ASHBURNHAM WESTMINSTER</v>
          </cell>
          <cell r="CD366">
            <v>240020</v>
          </cell>
          <cell r="CE366">
            <v>268999</v>
          </cell>
          <cell r="CF366">
            <v>0</v>
          </cell>
          <cell r="CG366">
            <v>42965.4</v>
          </cell>
          <cell r="CH366">
            <v>25972</v>
          </cell>
          <cell r="CI366">
            <v>0</v>
          </cell>
          <cell r="CJ366">
            <v>68937.399999999994</v>
          </cell>
          <cell r="CK366">
            <v>0</v>
          </cell>
          <cell r="DA366">
            <v>610</v>
          </cell>
          <cell r="DB366" t="str">
            <v>ASHBURNHAM WESTMINSTER</v>
          </cell>
          <cell r="DG366">
            <v>0</v>
          </cell>
          <cell r="DK366">
            <v>0</v>
          </cell>
          <cell r="DL366">
            <v>0</v>
          </cell>
          <cell r="DN366">
            <v>0</v>
          </cell>
          <cell r="DP366">
            <v>0</v>
          </cell>
          <cell r="DQ366">
            <v>0</v>
          </cell>
          <cell r="DR366">
            <v>0</v>
          </cell>
          <cell r="DT366">
            <v>0</v>
          </cell>
          <cell r="EC366">
            <v>-610</v>
          </cell>
        </row>
        <row r="367">
          <cell r="A367">
            <v>615</v>
          </cell>
          <cell r="B367">
            <v>705</v>
          </cell>
          <cell r="C367" t="str">
            <v>ATHOL ROYALSTON</v>
          </cell>
          <cell r="D367">
            <v>4</v>
          </cell>
          <cell r="E367">
            <v>54048</v>
          </cell>
          <cell r="F367">
            <v>0</v>
          </cell>
          <cell r="G367">
            <v>3752</v>
          </cell>
          <cell r="H367">
            <v>57800</v>
          </cell>
          <cell r="J367">
            <v>3752</v>
          </cell>
          <cell r="K367">
            <v>22015.828910026572</v>
          </cell>
          <cell r="L367">
            <v>25767.828910026572</v>
          </cell>
          <cell r="N367">
            <v>32032.171089973428</v>
          </cell>
          <cell r="P367">
            <v>3752</v>
          </cell>
          <cell r="Q367">
            <v>0</v>
          </cell>
          <cell r="R367">
            <v>0</v>
          </cell>
          <cell r="S367">
            <v>0</v>
          </cell>
          <cell r="T367">
            <v>22015.828910026572</v>
          </cell>
          <cell r="U367">
            <v>25767.828910026572</v>
          </cell>
          <cell r="W367">
            <v>29170</v>
          </cell>
          <cell r="AA367">
            <v>615</v>
          </cell>
          <cell r="AB367">
            <v>4</v>
          </cell>
          <cell r="AC367">
            <v>0</v>
          </cell>
          <cell r="AD367">
            <v>0</v>
          </cell>
          <cell r="AE367">
            <v>0</v>
          </cell>
          <cell r="AF367">
            <v>0</v>
          </cell>
          <cell r="AG367">
            <v>54048</v>
          </cell>
          <cell r="AH367">
            <v>0</v>
          </cell>
          <cell r="AI367">
            <v>0</v>
          </cell>
          <cell r="AJ367">
            <v>54048</v>
          </cell>
          <cell r="AK367">
            <v>0</v>
          </cell>
          <cell r="AL367">
            <v>3752</v>
          </cell>
          <cell r="AM367">
            <v>57800</v>
          </cell>
          <cell r="AN367">
            <v>0</v>
          </cell>
          <cell r="AO367">
            <v>0</v>
          </cell>
          <cell r="AP367">
            <v>0</v>
          </cell>
          <cell r="AQ367">
            <v>0</v>
          </cell>
          <cell r="AR367">
            <v>57800</v>
          </cell>
          <cell r="AS367">
            <v>57295.519999999997</v>
          </cell>
          <cell r="AT367">
            <v>615</v>
          </cell>
          <cell r="AU367">
            <v>0</v>
          </cell>
          <cell r="AV367">
            <v>0</v>
          </cell>
          <cell r="AW367">
            <v>0</v>
          </cell>
          <cell r="AX367">
            <v>0</v>
          </cell>
          <cell r="AY367">
            <v>0</v>
          </cell>
          <cell r="AZ367">
            <v>493357</v>
          </cell>
          <cell r="BI367">
            <v>0</v>
          </cell>
          <cell r="CA367">
            <v>615</v>
          </cell>
          <cell r="CB367">
            <v>705</v>
          </cell>
          <cell r="CC367" t="str">
            <v>ATHOL ROYALSTON</v>
          </cell>
          <cell r="CD367">
            <v>54048</v>
          </cell>
          <cell r="CE367">
            <v>32030</v>
          </cell>
          <cell r="CF367">
            <v>22018</v>
          </cell>
          <cell r="CG367">
            <v>0</v>
          </cell>
          <cell r="CH367">
            <v>3400</v>
          </cell>
          <cell r="CI367">
            <v>0</v>
          </cell>
          <cell r="CJ367">
            <v>25418</v>
          </cell>
          <cell r="CK367">
            <v>22015.828910026572</v>
          </cell>
          <cell r="DA367">
            <v>615</v>
          </cell>
          <cell r="DB367" t="str">
            <v>ATHOL ROYALSTON</v>
          </cell>
          <cell r="DG367">
            <v>0</v>
          </cell>
          <cell r="DK367">
            <v>0</v>
          </cell>
          <cell r="DL367">
            <v>0</v>
          </cell>
          <cell r="DN367">
            <v>0</v>
          </cell>
          <cell r="DP367">
            <v>22018</v>
          </cell>
          <cell r="DQ367">
            <v>25770</v>
          </cell>
          <cell r="DR367">
            <v>-3752</v>
          </cell>
          <cell r="DT367">
            <v>0</v>
          </cell>
          <cell r="EC367">
            <v>-615</v>
          </cell>
        </row>
        <row r="368">
          <cell r="A368">
            <v>616</v>
          </cell>
          <cell r="B368">
            <v>616</v>
          </cell>
          <cell r="C368" t="str">
            <v>AYER SHIRLEY</v>
          </cell>
          <cell r="D368">
            <v>56</v>
          </cell>
          <cell r="E368">
            <v>867359</v>
          </cell>
          <cell r="F368">
            <v>0</v>
          </cell>
          <cell r="G368">
            <v>52528</v>
          </cell>
          <cell r="H368">
            <v>919887</v>
          </cell>
          <cell r="J368">
            <v>52528</v>
          </cell>
          <cell r="K368">
            <v>20399.988256079669</v>
          </cell>
          <cell r="L368">
            <v>72927.988256079669</v>
          </cell>
          <cell r="N368">
            <v>846959.01174392039</v>
          </cell>
          <cell r="P368">
            <v>52528</v>
          </cell>
          <cell r="Q368">
            <v>0</v>
          </cell>
          <cell r="R368">
            <v>0</v>
          </cell>
          <cell r="S368">
            <v>0</v>
          </cell>
          <cell r="T368">
            <v>20399.988256079669</v>
          </cell>
          <cell r="U368">
            <v>72927.988256079669</v>
          </cell>
          <cell r="W368">
            <v>88248.6</v>
          </cell>
          <cell r="AA368">
            <v>616</v>
          </cell>
          <cell r="AB368">
            <v>56</v>
          </cell>
          <cell r="AC368">
            <v>0</v>
          </cell>
          <cell r="AD368">
            <v>0</v>
          </cell>
          <cell r="AE368">
            <v>0</v>
          </cell>
          <cell r="AF368">
            <v>0</v>
          </cell>
          <cell r="AG368">
            <v>867359</v>
          </cell>
          <cell r="AH368">
            <v>0</v>
          </cell>
          <cell r="AI368">
            <v>0</v>
          </cell>
          <cell r="AJ368">
            <v>867359</v>
          </cell>
          <cell r="AK368">
            <v>0</v>
          </cell>
          <cell r="AL368">
            <v>52528</v>
          </cell>
          <cell r="AM368">
            <v>919887</v>
          </cell>
          <cell r="AN368">
            <v>0</v>
          </cell>
          <cell r="AO368">
            <v>0</v>
          </cell>
          <cell r="AP368">
            <v>0</v>
          </cell>
          <cell r="AQ368">
            <v>0</v>
          </cell>
          <cell r="AR368">
            <v>919887</v>
          </cell>
          <cell r="AS368">
            <v>902571.24</v>
          </cell>
          <cell r="AT368">
            <v>616</v>
          </cell>
          <cell r="AU368">
            <v>0</v>
          </cell>
          <cell r="AV368">
            <v>0</v>
          </cell>
          <cell r="AW368">
            <v>0</v>
          </cell>
          <cell r="AX368">
            <v>0</v>
          </cell>
          <cell r="AY368">
            <v>0</v>
          </cell>
          <cell r="AZ368">
            <v>493357</v>
          </cell>
          <cell r="BI368">
            <v>0</v>
          </cell>
          <cell r="CA368">
            <v>616</v>
          </cell>
          <cell r="CB368">
            <v>616</v>
          </cell>
          <cell r="CC368" t="str">
            <v>AYER SHIRLEY</v>
          </cell>
          <cell r="CD368">
            <v>867359</v>
          </cell>
          <cell r="CE368">
            <v>846957</v>
          </cell>
          <cell r="CF368">
            <v>20402</v>
          </cell>
          <cell r="CG368">
            <v>15318.599999999999</v>
          </cell>
          <cell r="CH368">
            <v>0</v>
          </cell>
          <cell r="CI368">
            <v>0</v>
          </cell>
          <cell r="CJ368">
            <v>35720.6</v>
          </cell>
          <cell r="CK368">
            <v>20399.988256079669</v>
          </cell>
          <cell r="DA368">
            <v>616</v>
          </cell>
          <cell r="DB368" t="str">
            <v>AYER SHIRLEY</v>
          </cell>
          <cell r="DG368">
            <v>0</v>
          </cell>
          <cell r="DK368">
            <v>0</v>
          </cell>
          <cell r="DL368">
            <v>0</v>
          </cell>
          <cell r="DN368">
            <v>0</v>
          </cell>
          <cell r="DP368">
            <v>20402</v>
          </cell>
          <cell r="DQ368">
            <v>72930</v>
          </cell>
          <cell r="DR368">
            <v>-52528</v>
          </cell>
          <cell r="DT368">
            <v>0</v>
          </cell>
          <cell r="EB368" t="str">
            <v>fy12</v>
          </cell>
          <cell r="EC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T369">
            <v>618</v>
          </cell>
          <cell r="AU369">
            <v>0</v>
          </cell>
          <cell r="AV369">
            <v>0</v>
          </cell>
          <cell r="AW369">
            <v>0</v>
          </cell>
          <cell r="AX369">
            <v>0</v>
          </cell>
          <cell r="AY369">
            <v>0</v>
          </cell>
          <cell r="AZ369">
            <v>493357</v>
          </cell>
          <cell r="BI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cell r="EC369">
            <v>-618</v>
          </cell>
        </row>
        <row r="370">
          <cell r="A370">
            <v>620</v>
          </cell>
          <cell r="B370">
            <v>707</v>
          </cell>
          <cell r="C370" t="str">
            <v>BERLIN BOYLSTON</v>
          </cell>
          <cell r="D370">
            <v>10</v>
          </cell>
          <cell r="E370">
            <v>174235</v>
          </cell>
          <cell r="F370">
            <v>0</v>
          </cell>
          <cell r="G370">
            <v>9380</v>
          </cell>
          <cell r="H370">
            <v>183615</v>
          </cell>
          <cell r="J370">
            <v>9380</v>
          </cell>
          <cell r="K370">
            <v>12934.724442733388</v>
          </cell>
          <cell r="L370">
            <v>22314.724442733386</v>
          </cell>
          <cell r="N370">
            <v>161300.27555726661</v>
          </cell>
          <cell r="P370">
            <v>9380</v>
          </cell>
          <cell r="Q370">
            <v>0</v>
          </cell>
          <cell r="R370">
            <v>0</v>
          </cell>
          <cell r="S370">
            <v>0</v>
          </cell>
          <cell r="T370">
            <v>12934.724442733388</v>
          </cell>
          <cell r="U370">
            <v>22314.724442733386</v>
          </cell>
          <cell r="W370">
            <v>22316</v>
          </cell>
          <cell r="AA370">
            <v>620</v>
          </cell>
          <cell r="AB370">
            <v>10</v>
          </cell>
          <cell r="AC370">
            <v>0</v>
          </cell>
          <cell r="AD370">
            <v>0</v>
          </cell>
          <cell r="AE370">
            <v>0</v>
          </cell>
          <cell r="AF370">
            <v>0</v>
          </cell>
          <cell r="AG370">
            <v>174235</v>
          </cell>
          <cell r="AH370">
            <v>0</v>
          </cell>
          <cell r="AI370">
            <v>0</v>
          </cell>
          <cell r="AJ370">
            <v>174235</v>
          </cell>
          <cell r="AK370">
            <v>0</v>
          </cell>
          <cell r="AL370">
            <v>9380</v>
          </cell>
          <cell r="AM370">
            <v>183615</v>
          </cell>
          <cell r="AN370">
            <v>0</v>
          </cell>
          <cell r="AO370">
            <v>0</v>
          </cell>
          <cell r="AP370">
            <v>0</v>
          </cell>
          <cell r="AQ370">
            <v>0</v>
          </cell>
          <cell r="AR370">
            <v>183615</v>
          </cell>
          <cell r="AS370">
            <v>183140.41428505161</v>
          </cell>
          <cell r="AT370">
            <v>620</v>
          </cell>
          <cell r="AU370">
            <v>0</v>
          </cell>
          <cell r="AV370">
            <v>0</v>
          </cell>
          <cell r="AW370">
            <v>0</v>
          </cell>
          <cell r="AX370">
            <v>0</v>
          </cell>
          <cell r="AY370">
            <v>0</v>
          </cell>
          <cell r="AZ370">
            <v>493357</v>
          </cell>
          <cell r="BI370">
            <v>0</v>
          </cell>
          <cell r="CA370">
            <v>620</v>
          </cell>
          <cell r="CB370">
            <v>707</v>
          </cell>
          <cell r="CC370" t="str">
            <v>BERLIN BOYLSTON</v>
          </cell>
          <cell r="CD370">
            <v>174235</v>
          </cell>
          <cell r="CE370">
            <v>161299</v>
          </cell>
          <cell r="CF370">
            <v>12936</v>
          </cell>
          <cell r="CG370">
            <v>0</v>
          </cell>
          <cell r="CH370">
            <v>0</v>
          </cell>
          <cell r="CI370">
            <v>0</v>
          </cell>
          <cell r="CJ370">
            <v>12936</v>
          </cell>
          <cell r="CK370">
            <v>12934.724442733388</v>
          </cell>
          <cell r="DA370">
            <v>620</v>
          </cell>
          <cell r="DB370" t="str">
            <v>BERLIN BOYLSTON</v>
          </cell>
          <cell r="DG370">
            <v>0</v>
          </cell>
          <cell r="DK370">
            <v>0</v>
          </cell>
          <cell r="DL370">
            <v>0</v>
          </cell>
          <cell r="DN370">
            <v>0</v>
          </cell>
          <cell r="DP370">
            <v>12936</v>
          </cell>
          <cell r="DQ370">
            <v>22316</v>
          </cell>
          <cell r="DR370">
            <v>-9380</v>
          </cell>
          <cell r="DT370">
            <v>0</v>
          </cell>
          <cell r="EB370" t="str">
            <v>fy20</v>
          </cell>
          <cell r="EC370">
            <v>-620</v>
          </cell>
        </row>
        <row r="371">
          <cell r="A371">
            <v>622</v>
          </cell>
          <cell r="B371">
            <v>765</v>
          </cell>
          <cell r="C371" t="str">
            <v>BLACKSTONE MILLVILLE</v>
          </cell>
          <cell r="D371">
            <v>54</v>
          </cell>
          <cell r="E371">
            <v>749436</v>
          </cell>
          <cell r="F371">
            <v>0</v>
          </cell>
          <cell r="G371">
            <v>50652</v>
          </cell>
          <cell r="H371">
            <v>800088</v>
          </cell>
          <cell r="J371">
            <v>50652</v>
          </cell>
          <cell r="K371">
            <v>153680.84477043527</v>
          </cell>
          <cell r="L371">
            <v>204332.84477043527</v>
          </cell>
          <cell r="N371">
            <v>595755.15522956476</v>
          </cell>
          <cell r="P371">
            <v>50652</v>
          </cell>
          <cell r="Q371">
            <v>0</v>
          </cell>
          <cell r="R371">
            <v>0</v>
          </cell>
          <cell r="S371">
            <v>0</v>
          </cell>
          <cell r="T371">
            <v>153680.84477043527</v>
          </cell>
          <cell r="U371">
            <v>204332.84477043527</v>
          </cell>
          <cell r="W371">
            <v>446599.6</v>
          </cell>
          <cell r="AA371">
            <v>622</v>
          </cell>
          <cell r="AB371">
            <v>54</v>
          </cell>
          <cell r="AC371">
            <v>0</v>
          </cell>
          <cell r="AD371">
            <v>0</v>
          </cell>
          <cell r="AE371">
            <v>0</v>
          </cell>
          <cell r="AF371">
            <v>0</v>
          </cell>
          <cell r="AG371">
            <v>749436</v>
          </cell>
          <cell r="AH371">
            <v>0</v>
          </cell>
          <cell r="AI371">
            <v>0</v>
          </cell>
          <cell r="AJ371">
            <v>749436</v>
          </cell>
          <cell r="AK371">
            <v>0</v>
          </cell>
          <cell r="AL371">
            <v>50652</v>
          </cell>
          <cell r="AM371">
            <v>800088</v>
          </cell>
          <cell r="AN371">
            <v>0</v>
          </cell>
          <cell r="AO371">
            <v>0</v>
          </cell>
          <cell r="AP371">
            <v>0</v>
          </cell>
          <cell r="AQ371">
            <v>0</v>
          </cell>
          <cell r="AR371">
            <v>800088</v>
          </cell>
          <cell r="AS371">
            <v>795726.11770658055</v>
          </cell>
          <cell r="AT371">
            <v>622</v>
          </cell>
          <cell r="AU371">
            <v>0</v>
          </cell>
          <cell r="AV371">
            <v>0</v>
          </cell>
          <cell r="AW371">
            <v>0</v>
          </cell>
          <cell r="AX371">
            <v>0</v>
          </cell>
          <cell r="AY371">
            <v>0</v>
          </cell>
          <cell r="AZ371">
            <v>493357</v>
          </cell>
          <cell r="BI371">
            <v>0</v>
          </cell>
          <cell r="CA371">
            <v>622</v>
          </cell>
          <cell r="CB371">
            <v>765</v>
          </cell>
          <cell r="CC371" t="str">
            <v>BLACKSTONE MILLVILLE</v>
          </cell>
          <cell r="CD371">
            <v>749436</v>
          </cell>
          <cell r="CE371">
            <v>595740</v>
          </cell>
          <cell r="CF371">
            <v>153696</v>
          </cell>
          <cell r="CG371">
            <v>75844.800000000003</v>
          </cell>
          <cell r="CH371">
            <v>166406.80000000002</v>
          </cell>
          <cell r="CI371">
            <v>0</v>
          </cell>
          <cell r="CJ371">
            <v>395947.6</v>
          </cell>
          <cell r="CK371">
            <v>153680.84477043527</v>
          </cell>
          <cell r="DA371">
            <v>622</v>
          </cell>
          <cell r="DB371" t="str">
            <v>BLACKSTONE MILLVILLE</v>
          </cell>
          <cell r="DG371">
            <v>0</v>
          </cell>
          <cell r="DK371">
            <v>0</v>
          </cell>
          <cell r="DL371">
            <v>0</v>
          </cell>
          <cell r="DN371">
            <v>0</v>
          </cell>
          <cell r="DP371">
            <v>153696</v>
          </cell>
          <cell r="DQ371">
            <v>204348</v>
          </cell>
          <cell r="DR371">
            <v>-50652</v>
          </cell>
          <cell r="DT371">
            <v>0</v>
          </cell>
          <cell r="EC371">
            <v>-622</v>
          </cell>
        </row>
        <row r="372">
          <cell r="A372">
            <v>625</v>
          </cell>
          <cell r="B372">
            <v>710</v>
          </cell>
          <cell r="C372" t="str">
            <v>BRIDGEWATER RAYNHAM</v>
          </cell>
          <cell r="D372">
            <v>35</v>
          </cell>
          <cell r="E372">
            <v>542724</v>
          </cell>
          <cell r="F372">
            <v>0</v>
          </cell>
          <cell r="G372">
            <v>32830</v>
          </cell>
          <cell r="H372">
            <v>575554</v>
          </cell>
          <cell r="J372">
            <v>32830</v>
          </cell>
          <cell r="K372">
            <v>214301.86663110295</v>
          </cell>
          <cell r="L372">
            <v>247131.86663110295</v>
          </cell>
          <cell r="N372">
            <v>328422.13336889702</v>
          </cell>
          <cell r="P372">
            <v>32830</v>
          </cell>
          <cell r="Q372">
            <v>0</v>
          </cell>
          <cell r="R372">
            <v>0</v>
          </cell>
          <cell r="S372">
            <v>0</v>
          </cell>
          <cell r="T372">
            <v>214301.86663110295</v>
          </cell>
          <cell r="U372">
            <v>247131.86663110295</v>
          </cell>
          <cell r="W372">
            <v>301002.2</v>
          </cell>
          <cell r="AA372">
            <v>625</v>
          </cell>
          <cell r="AB372">
            <v>35</v>
          </cell>
          <cell r="AC372">
            <v>0</v>
          </cell>
          <cell r="AD372">
            <v>0</v>
          </cell>
          <cell r="AE372">
            <v>0</v>
          </cell>
          <cell r="AF372">
            <v>0</v>
          </cell>
          <cell r="AG372">
            <v>542724</v>
          </cell>
          <cell r="AH372">
            <v>0</v>
          </cell>
          <cell r="AI372">
            <v>0</v>
          </cell>
          <cell r="AJ372">
            <v>542724</v>
          </cell>
          <cell r="AK372">
            <v>0</v>
          </cell>
          <cell r="AL372">
            <v>32830</v>
          </cell>
          <cell r="AM372">
            <v>575554</v>
          </cell>
          <cell r="AN372">
            <v>0</v>
          </cell>
          <cell r="AO372">
            <v>0</v>
          </cell>
          <cell r="AP372">
            <v>0</v>
          </cell>
          <cell r="AQ372">
            <v>0</v>
          </cell>
          <cell r="AR372">
            <v>575554</v>
          </cell>
          <cell r="AS372">
            <v>571742.32638403086</v>
          </cell>
          <cell r="AT372">
            <v>625</v>
          </cell>
          <cell r="AU372">
            <v>0</v>
          </cell>
          <cell r="AV372">
            <v>0</v>
          </cell>
          <cell r="AW372">
            <v>0</v>
          </cell>
          <cell r="AX372">
            <v>0</v>
          </cell>
          <cell r="AY372">
            <v>0</v>
          </cell>
          <cell r="AZ372">
            <v>493357</v>
          </cell>
          <cell r="BI372">
            <v>0</v>
          </cell>
          <cell r="CA372">
            <v>625</v>
          </cell>
          <cell r="CB372">
            <v>710</v>
          </cell>
          <cell r="CC372" t="str">
            <v>BRIDGEWATER RAYNHAM</v>
          </cell>
          <cell r="CD372">
            <v>542724</v>
          </cell>
          <cell r="CE372">
            <v>328401</v>
          </cell>
          <cell r="CF372">
            <v>214323</v>
          </cell>
          <cell r="CG372">
            <v>0</v>
          </cell>
          <cell r="CH372">
            <v>53849.200000000004</v>
          </cell>
          <cell r="CI372">
            <v>0</v>
          </cell>
          <cell r="CJ372">
            <v>268172.2</v>
          </cell>
          <cell r="CK372">
            <v>214301.86663110295</v>
          </cell>
          <cell r="DA372">
            <v>625</v>
          </cell>
          <cell r="DB372" t="str">
            <v>BRIDGEWATER RAYNHAM</v>
          </cell>
          <cell r="DG372">
            <v>0</v>
          </cell>
          <cell r="DK372">
            <v>0</v>
          </cell>
          <cell r="DL372">
            <v>0</v>
          </cell>
          <cell r="DN372">
            <v>0</v>
          </cell>
          <cell r="DP372">
            <v>214323</v>
          </cell>
          <cell r="DQ372">
            <v>247153</v>
          </cell>
          <cell r="DR372">
            <v>-32830</v>
          </cell>
          <cell r="DT372">
            <v>0</v>
          </cell>
          <cell r="EC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T373">
            <v>632</v>
          </cell>
          <cell r="AU373">
            <v>0</v>
          </cell>
          <cell r="AV373">
            <v>0</v>
          </cell>
          <cell r="AW373">
            <v>0</v>
          </cell>
          <cell r="AX373">
            <v>0</v>
          </cell>
          <cell r="AY373">
            <v>0</v>
          </cell>
          <cell r="AZ373">
            <v>493357</v>
          </cell>
          <cell r="BI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cell r="EC373">
            <v>-632</v>
          </cell>
        </row>
        <row r="374">
          <cell r="A374">
            <v>635</v>
          </cell>
          <cell r="B374">
            <v>712</v>
          </cell>
          <cell r="C374" t="str">
            <v>CENTRAL BERKSHIRE</v>
          </cell>
          <cell r="D374">
            <v>30</v>
          </cell>
          <cell r="E374">
            <v>491344</v>
          </cell>
          <cell r="F374">
            <v>0</v>
          </cell>
          <cell r="G374">
            <v>28140</v>
          </cell>
          <cell r="H374">
            <v>519484</v>
          </cell>
          <cell r="J374">
            <v>28140</v>
          </cell>
          <cell r="K374">
            <v>59048.17696669585</v>
          </cell>
          <cell r="L374">
            <v>87188.176966695843</v>
          </cell>
          <cell r="N374">
            <v>432295.82303330419</v>
          </cell>
          <cell r="P374">
            <v>28140</v>
          </cell>
          <cell r="Q374">
            <v>0</v>
          </cell>
          <cell r="R374">
            <v>0</v>
          </cell>
          <cell r="S374">
            <v>0</v>
          </cell>
          <cell r="T374">
            <v>59048.17696669585</v>
          </cell>
          <cell r="U374">
            <v>87188.176966695843</v>
          </cell>
          <cell r="W374">
            <v>140697.79999999999</v>
          </cell>
          <cell r="AA374">
            <v>635</v>
          </cell>
          <cell r="AB374">
            <v>30</v>
          </cell>
          <cell r="AC374">
            <v>0</v>
          </cell>
          <cell r="AD374">
            <v>0</v>
          </cell>
          <cell r="AE374">
            <v>0</v>
          </cell>
          <cell r="AF374">
            <v>0</v>
          </cell>
          <cell r="AG374">
            <v>491344</v>
          </cell>
          <cell r="AH374">
            <v>0</v>
          </cell>
          <cell r="AI374">
            <v>0</v>
          </cell>
          <cell r="AJ374">
            <v>491344</v>
          </cell>
          <cell r="AK374">
            <v>0</v>
          </cell>
          <cell r="AL374">
            <v>28140</v>
          </cell>
          <cell r="AM374">
            <v>519484</v>
          </cell>
          <cell r="AN374">
            <v>0</v>
          </cell>
          <cell r="AO374">
            <v>0</v>
          </cell>
          <cell r="AP374">
            <v>0</v>
          </cell>
          <cell r="AQ374">
            <v>0</v>
          </cell>
          <cell r="AR374">
            <v>519484</v>
          </cell>
          <cell r="AS374">
            <v>517126.30000000005</v>
          </cell>
          <cell r="AT374">
            <v>635</v>
          </cell>
          <cell r="AU374">
            <v>0</v>
          </cell>
          <cell r="AV374">
            <v>0</v>
          </cell>
          <cell r="AW374">
            <v>0</v>
          </cell>
          <cell r="AX374">
            <v>0</v>
          </cell>
          <cell r="AY374">
            <v>0</v>
          </cell>
          <cell r="AZ374">
            <v>493357</v>
          </cell>
          <cell r="BI374">
            <v>0</v>
          </cell>
          <cell r="CA374">
            <v>635</v>
          </cell>
          <cell r="CB374">
            <v>712</v>
          </cell>
          <cell r="CC374" t="str">
            <v>CENTRAL BERKSHIRE</v>
          </cell>
          <cell r="CD374">
            <v>491344</v>
          </cell>
          <cell r="CE374">
            <v>432290</v>
          </cell>
          <cell r="CF374">
            <v>59054</v>
          </cell>
          <cell r="CG374">
            <v>53503.799999999996</v>
          </cell>
          <cell r="CH374">
            <v>0</v>
          </cell>
          <cell r="CI374">
            <v>0</v>
          </cell>
          <cell r="CJ374">
            <v>112557.79999999999</v>
          </cell>
          <cell r="CK374">
            <v>59048.17696669585</v>
          </cell>
          <cell r="DA374">
            <v>635</v>
          </cell>
          <cell r="DB374" t="str">
            <v>CENTRAL BERKSHIRE</v>
          </cell>
          <cell r="DG374">
            <v>0</v>
          </cell>
          <cell r="DK374">
            <v>0</v>
          </cell>
          <cell r="DL374">
            <v>0</v>
          </cell>
          <cell r="DN374">
            <v>0</v>
          </cell>
          <cell r="DP374">
            <v>59054</v>
          </cell>
          <cell r="DQ374">
            <v>87194</v>
          </cell>
          <cell r="DR374">
            <v>-28140</v>
          </cell>
          <cell r="DT374">
            <v>0</v>
          </cell>
          <cell r="EC374">
            <v>-635</v>
          </cell>
        </row>
        <row r="375">
          <cell r="A375">
            <v>640</v>
          </cell>
          <cell r="B375">
            <v>713</v>
          </cell>
          <cell r="C375" t="str">
            <v>CONCORD CARLISLE</v>
          </cell>
          <cell r="D375">
            <v>1</v>
          </cell>
          <cell r="E375">
            <v>19063</v>
          </cell>
          <cell r="F375">
            <v>0</v>
          </cell>
          <cell r="G375">
            <v>938</v>
          </cell>
          <cell r="H375">
            <v>20001</v>
          </cell>
          <cell r="J375">
            <v>938</v>
          </cell>
          <cell r="K375">
            <v>444.95612067226017</v>
          </cell>
          <cell r="L375">
            <v>1382.9561206722601</v>
          </cell>
          <cell r="N375">
            <v>18618.043879327739</v>
          </cell>
          <cell r="P375">
            <v>938</v>
          </cell>
          <cell r="Q375">
            <v>0</v>
          </cell>
          <cell r="R375">
            <v>0</v>
          </cell>
          <cell r="S375">
            <v>0</v>
          </cell>
          <cell r="T375">
            <v>444.95612067226017</v>
          </cell>
          <cell r="U375">
            <v>1382.9561206722601</v>
          </cell>
          <cell r="W375">
            <v>1383</v>
          </cell>
          <cell r="AA375">
            <v>640</v>
          </cell>
          <cell r="AB375">
            <v>1</v>
          </cell>
          <cell r="AC375">
            <v>0</v>
          </cell>
          <cell r="AD375">
            <v>0</v>
          </cell>
          <cell r="AE375">
            <v>0</v>
          </cell>
          <cell r="AF375">
            <v>0</v>
          </cell>
          <cell r="AG375">
            <v>19063</v>
          </cell>
          <cell r="AH375">
            <v>0</v>
          </cell>
          <cell r="AI375">
            <v>0</v>
          </cell>
          <cell r="AJ375">
            <v>19063</v>
          </cell>
          <cell r="AK375">
            <v>0</v>
          </cell>
          <cell r="AL375">
            <v>938</v>
          </cell>
          <cell r="AM375">
            <v>20001</v>
          </cell>
          <cell r="AN375">
            <v>0</v>
          </cell>
          <cell r="AO375">
            <v>0</v>
          </cell>
          <cell r="AP375">
            <v>0</v>
          </cell>
          <cell r="AQ375">
            <v>0</v>
          </cell>
          <cell r="AR375">
            <v>20001</v>
          </cell>
          <cell r="AS375">
            <v>19953.14</v>
          </cell>
          <cell r="AT375">
            <v>640</v>
          </cell>
          <cell r="AU375">
            <v>0</v>
          </cell>
          <cell r="AV375">
            <v>0</v>
          </cell>
          <cell r="AW375">
            <v>0</v>
          </cell>
          <cell r="AX375">
            <v>0</v>
          </cell>
          <cell r="AY375">
            <v>0</v>
          </cell>
          <cell r="AZ375">
            <v>493357</v>
          </cell>
          <cell r="BI375">
            <v>0</v>
          </cell>
          <cell r="CA375">
            <v>640</v>
          </cell>
          <cell r="CB375">
            <v>713</v>
          </cell>
          <cell r="CC375" t="str">
            <v>CONCORD CARLISLE</v>
          </cell>
          <cell r="CD375">
            <v>19063</v>
          </cell>
          <cell r="CE375">
            <v>18618</v>
          </cell>
          <cell r="CF375">
            <v>445</v>
          </cell>
          <cell r="CG375">
            <v>0</v>
          </cell>
          <cell r="CH375">
            <v>0</v>
          </cell>
          <cell r="CI375">
            <v>0</v>
          </cell>
          <cell r="CJ375">
            <v>445</v>
          </cell>
          <cell r="CK375">
            <v>444.95612067226017</v>
          </cell>
          <cell r="DA375">
            <v>640</v>
          </cell>
          <cell r="DB375" t="str">
            <v>CONCORD CARLISLE</v>
          </cell>
          <cell r="DG375">
            <v>0</v>
          </cell>
          <cell r="DK375">
            <v>0</v>
          </cell>
          <cell r="DL375">
            <v>0</v>
          </cell>
          <cell r="DN375">
            <v>0</v>
          </cell>
          <cell r="DP375">
            <v>445</v>
          </cell>
          <cell r="DQ375">
            <v>1383</v>
          </cell>
          <cell r="DR375">
            <v>-938</v>
          </cell>
          <cell r="DT375">
            <v>0</v>
          </cell>
          <cell r="EC375">
            <v>-640</v>
          </cell>
        </row>
        <row r="376">
          <cell r="A376">
            <v>645</v>
          </cell>
          <cell r="B376">
            <v>714</v>
          </cell>
          <cell r="C376" t="str">
            <v>DENNIS YARMOUTH</v>
          </cell>
          <cell r="D376">
            <v>130</v>
          </cell>
          <cell r="E376">
            <v>2105504</v>
          </cell>
          <cell r="F376">
            <v>0</v>
          </cell>
          <cell r="G376">
            <v>121940</v>
          </cell>
          <cell r="H376">
            <v>2227444</v>
          </cell>
          <cell r="J376">
            <v>121940</v>
          </cell>
          <cell r="K376">
            <v>65609.529919170833</v>
          </cell>
          <cell r="L376">
            <v>187549.52991917083</v>
          </cell>
          <cell r="N376">
            <v>2039894.4700808292</v>
          </cell>
          <cell r="P376">
            <v>121940</v>
          </cell>
          <cell r="Q376">
            <v>0</v>
          </cell>
          <cell r="R376">
            <v>0</v>
          </cell>
          <cell r="S376">
            <v>0</v>
          </cell>
          <cell r="T376">
            <v>65609.529919170833</v>
          </cell>
          <cell r="U376">
            <v>187549.52991917083</v>
          </cell>
          <cell r="W376">
            <v>307560.8</v>
          </cell>
          <cell r="AA376">
            <v>645</v>
          </cell>
          <cell r="AB376">
            <v>130</v>
          </cell>
          <cell r="AC376">
            <v>0</v>
          </cell>
          <cell r="AD376">
            <v>0</v>
          </cell>
          <cell r="AE376">
            <v>0</v>
          </cell>
          <cell r="AF376">
            <v>0</v>
          </cell>
          <cell r="AG376">
            <v>2105504</v>
          </cell>
          <cell r="AH376">
            <v>0</v>
          </cell>
          <cell r="AI376">
            <v>0</v>
          </cell>
          <cell r="AJ376">
            <v>2105504</v>
          </cell>
          <cell r="AK376">
            <v>0</v>
          </cell>
          <cell r="AL376">
            <v>121940</v>
          </cell>
          <cell r="AM376">
            <v>2227444</v>
          </cell>
          <cell r="AN376">
            <v>0</v>
          </cell>
          <cell r="AO376">
            <v>0</v>
          </cell>
          <cell r="AP376">
            <v>0</v>
          </cell>
          <cell r="AQ376">
            <v>0</v>
          </cell>
          <cell r="AR376">
            <v>2227444</v>
          </cell>
          <cell r="AS376">
            <v>2227704</v>
          </cell>
          <cell r="AT376">
            <v>645</v>
          </cell>
          <cell r="AU376">
            <v>0</v>
          </cell>
          <cell r="AV376">
            <v>0</v>
          </cell>
          <cell r="AW376">
            <v>0</v>
          </cell>
          <cell r="AX376">
            <v>0</v>
          </cell>
          <cell r="AY376">
            <v>0</v>
          </cell>
          <cell r="AZ376">
            <v>493357</v>
          </cell>
          <cell r="BI376">
            <v>0</v>
          </cell>
          <cell r="CA376">
            <v>645</v>
          </cell>
          <cell r="CB376">
            <v>714</v>
          </cell>
          <cell r="CC376" t="str">
            <v>DENNIS YARMOUTH</v>
          </cell>
          <cell r="CD376">
            <v>2105504</v>
          </cell>
          <cell r="CE376">
            <v>2039888</v>
          </cell>
          <cell r="CF376">
            <v>65616</v>
          </cell>
          <cell r="CG376">
            <v>0</v>
          </cell>
          <cell r="CH376">
            <v>120004.8</v>
          </cell>
          <cell r="CI376">
            <v>0</v>
          </cell>
          <cell r="CJ376">
            <v>185620.8</v>
          </cell>
          <cell r="CK376">
            <v>65609.529919170833</v>
          </cell>
          <cell r="DA376">
            <v>645</v>
          </cell>
          <cell r="DB376" t="str">
            <v>DENNIS YARMOUTH</v>
          </cell>
          <cell r="DG376">
            <v>0</v>
          </cell>
          <cell r="DK376">
            <v>0</v>
          </cell>
          <cell r="DL376">
            <v>0</v>
          </cell>
          <cell r="DN376">
            <v>0</v>
          </cell>
          <cell r="DP376">
            <v>65616</v>
          </cell>
          <cell r="DQ376">
            <v>187556</v>
          </cell>
          <cell r="DR376">
            <v>-121940</v>
          </cell>
          <cell r="DT376">
            <v>0</v>
          </cell>
          <cell r="EC376">
            <v>-645</v>
          </cell>
        </row>
        <row r="377">
          <cell r="A377">
            <v>650</v>
          </cell>
          <cell r="B377">
            <v>715</v>
          </cell>
          <cell r="C377" t="str">
            <v>DIGHTON REHOBOTH</v>
          </cell>
          <cell r="D377">
            <v>9</v>
          </cell>
          <cell r="E377">
            <v>142059</v>
          </cell>
          <cell r="F377">
            <v>0</v>
          </cell>
          <cell r="G377">
            <v>8442</v>
          </cell>
          <cell r="H377">
            <v>150501</v>
          </cell>
          <cell r="J377">
            <v>8442</v>
          </cell>
          <cell r="K377">
            <v>34711.576919410138</v>
          </cell>
          <cell r="L377">
            <v>43153.576919410138</v>
          </cell>
          <cell r="N377">
            <v>107347.42308058986</v>
          </cell>
          <cell r="P377">
            <v>8442</v>
          </cell>
          <cell r="Q377">
            <v>0</v>
          </cell>
          <cell r="R377">
            <v>0</v>
          </cell>
          <cell r="S377">
            <v>0</v>
          </cell>
          <cell r="T377">
            <v>34711.576919410138</v>
          </cell>
          <cell r="U377">
            <v>43153.576919410138</v>
          </cell>
          <cell r="W377">
            <v>60408.6</v>
          </cell>
          <cell r="AA377">
            <v>650</v>
          </cell>
          <cell r="AB377">
            <v>9</v>
          </cell>
          <cell r="AC377">
            <v>0</v>
          </cell>
          <cell r="AD377">
            <v>0</v>
          </cell>
          <cell r="AE377">
            <v>2</v>
          </cell>
          <cell r="AF377">
            <v>0</v>
          </cell>
          <cell r="AG377">
            <v>142059</v>
          </cell>
          <cell r="AH377">
            <v>0</v>
          </cell>
          <cell r="AI377">
            <v>0</v>
          </cell>
          <cell r="AJ377">
            <v>142059</v>
          </cell>
          <cell r="AK377">
            <v>0</v>
          </cell>
          <cell r="AL377">
            <v>8442</v>
          </cell>
          <cell r="AM377">
            <v>150501</v>
          </cell>
          <cell r="AN377">
            <v>0</v>
          </cell>
          <cell r="AO377">
            <v>0</v>
          </cell>
          <cell r="AP377">
            <v>0</v>
          </cell>
          <cell r="AQ377">
            <v>0</v>
          </cell>
          <cell r="AR377">
            <v>150501</v>
          </cell>
          <cell r="AS377">
            <v>149518.55000000002</v>
          </cell>
          <cell r="AT377">
            <v>650</v>
          </cell>
          <cell r="AU377">
            <v>0</v>
          </cell>
          <cell r="AV377">
            <v>0</v>
          </cell>
          <cell r="AW377">
            <v>0</v>
          </cell>
          <cell r="AX377">
            <v>0</v>
          </cell>
          <cell r="AY377">
            <v>0</v>
          </cell>
          <cell r="AZ377">
            <v>493357</v>
          </cell>
          <cell r="BI377">
            <v>0</v>
          </cell>
          <cell r="CA377">
            <v>650</v>
          </cell>
          <cell r="CB377">
            <v>715</v>
          </cell>
          <cell r="CC377" t="str">
            <v>DIGHTON REHOBOTH</v>
          </cell>
          <cell r="CD377">
            <v>142059</v>
          </cell>
          <cell r="CE377">
            <v>107344</v>
          </cell>
          <cell r="CF377">
            <v>34715</v>
          </cell>
          <cell r="CG377">
            <v>3175.2</v>
          </cell>
          <cell r="CH377">
            <v>14076.400000000001</v>
          </cell>
          <cell r="CI377">
            <v>0</v>
          </cell>
          <cell r="CJ377">
            <v>51966.6</v>
          </cell>
          <cell r="CK377">
            <v>34711.576919410138</v>
          </cell>
          <cell r="DA377">
            <v>650</v>
          </cell>
          <cell r="DB377" t="str">
            <v>DIGHTON REHOBOTH</v>
          </cell>
          <cell r="DG377">
            <v>0</v>
          </cell>
          <cell r="DK377">
            <v>0</v>
          </cell>
          <cell r="DL377">
            <v>0</v>
          </cell>
          <cell r="DN377">
            <v>0</v>
          </cell>
          <cell r="DP377">
            <v>34715</v>
          </cell>
          <cell r="DQ377">
            <v>43157</v>
          </cell>
          <cell r="DR377">
            <v>-8442</v>
          </cell>
          <cell r="DT377">
            <v>0</v>
          </cell>
          <cell r="EC377">
            <v>-650</v>
          </cell>
        </row>
        <row r="378">
          <cell r="A378">
            <v>655</v>
          </cell>
          <cell r="B378">
            <v>716</v>
          </cell>
          <cell r="C378" t="str">
            <v>DOVER SHERBORN</v>
          </cell>
          <cell r="D378">
            <v>2</v>
          </cell>
          <cell r="E378">
            <v>38688</v>
          </cell>
          <cell r="F378">
            <v>0</v>
          </cell>
          <cell r="G378">
            <v>1876</v>
          </cell>
          <cell r="H378">
            <v>40564</v>
          </cell>
          <cell r="J378">
            <v>1876</v>
          </cell>
          <cell r="K378">
            <v>19604.066745843444</v>
          </cell>
          <cell r="L378">
            <v>21480.066745843444</v>
          </cell>
          <cell r="N378">
            <v>19083.933254156556</v>
          </cell>
          <cell r="P378">
            <v>1876</v>
          </cell>
          <cell r="Q378">
            <v>0</v>
          </cell>
          <cell r="R378">
            <v>0</v>
          </cell>
          <cell r="S378">
            <v>0</v>
          </cell>
          <cell r="T378">
            <v>19604.066745843444</v>
          </cell>
          <cell r="U378">
            <v>21480.066745843444</v>
          </cell>
          <cell r="W378">
            <v>32931.199999999997</v>
          </cell>
          <cell r="AA378">
            <v>655</v>
          </cell>
          <cell r="AB378">
            <v>2</v>
          </cell>
          <cell r="AC378">
            <v>0</v>
          </cell>
          <cell r="AD378">
            <v>0</v>
          </cell>
          <cell r="AE378">
            <v>0</v>
          </cell>
          <cell r="AF378">
            <v>0</v>
          </cell>
          <cell r="AG378">
            <v>38688</v>
          </cell>
          <cell r="AH378">
            <v>0</v>
          </cell>
          <cell r="AI378">
            <v>0</v>
          </cell>
          <cell r="AJ378">
            <v>38688</v>
          </cell>
          <cell r="AK378">
            <v>0</v>
          </cell>
          <cell r="AL378">
            <v>1876</v>
          </cell>
          <cell r="AM378">
            <v>40564</v>
          </cell>
          <cell r="AN378">
            <v>0</v>
          </cell>
          <cell r="AO378">
            <v>0</v>
          </cell>
          <cell r="AP378">
            <v>0</v>
          </cell>
          <cell r="AQ378">
            <v>0</v>
          </cell>
          <cell r="AR378">
            <v>40564</v>
          </cell>
          <cell r="AS378">
            <v>40393.599999999999</v>
          </cell>
          <cell r="AT378">
            <v>655</v>
          </cell>
          <cell r="AU378">
            <v>0</v>
          </cell>
          <cell r="AV378">
            <v>0</v>
          </cell>
          <cell r="AW378">
            <v>0</v>
          </cell>
          <cell r="AX378">
            <v>0</v>
          </cell>
          <cell r="AY378">
            <v>0</v>
          </cell>
          <cell r="AZ378">
            <v>493357</v>
          </cell>
          <cell r="BI378">
            <v>0</v>
          </cell>
          <cell r="CA378">
            <v>655</v>
          </cell>
          <cell r="CB378">
            <v>716</v>
          </cell>
          <cell r="CC378" t="str">
            <v>DOVER SHERBORN</v>
          </cell>
          <cell r="CD378">
            <v>38688</v>
          </cell>
          <cell r="CE378">
            <v>19082</v>
          </cell>
          <cell r="CF378">
            <v>19606</v>
          </cell>
          <cell r="CG378">
            <v>11449.199999999999</v>
          </cell>
          <cell r="CH378">
            <v>0</v>
          </cell>
          <cell r="CI378">
            <v>0</v>
          </cell>
          <cell r="CJ378">
            <v>31055.199999999997</v>
          </cell>
          <cell r="CK378">
            <v>19604.066745843444</v>
          </cell>
          <cell r="DA378">
            <v>655</v>
          </cell>
          <cell r="DB378" t="str">
            <v>DOVER SHERBORN</v>
          </cell>
          <cell r="DG378">
            <v>0</v>
          </cell>
          <cell r="DK378">
            <v>0</v>
          </cell>
          <cell r="DL378">
            <v>0</v>
          </cell>
          <cell r="DN378">
            <v>0</v>
          </cell>
          <cell r="DP378">
            <v>19606</v>
          </cell>
          <cell r="DQ378">
            <v>21482</v>
          </cell>
          <cell r="DR378">
            <v>-1876</v>
          </cell>
          <cell r="DT378">
            <v>0</v>
          </cell>
          <cell r="EC378">
            <v>-655</v>
          </cell>
        </row>
        <row r="379">
          <cell r="A379">
            <v>658</v>
          </cell>
          <cell r="B379">
            <v>780</v>
          </cell>
          <cell r="C379" t="str">
            <v>DUDLEY CHARLTON</v>
          </cell>
          <cell r="D379">
            <v>16</v>
          </cell>
          <cell r="E379">
            <v>201152</v>
          </cell>
          <cell r="F379">
            <v>0</v>
          </cell>
          <cell r="G379">
            <v>15008</v>
          </cell>
          <cell r="H379">
            <v>216160</v>
          </cell>
          <cell r="J379">
            <v>15008</v>
          </cell>
          <cell r="K379">
            <v>5676.440218104317</v>
          </cell>
          <cell r="L379">
            <v>20684.440218104319</v>
          </cell>
          <cell r="N379">
            <v>195475.55978189569</v>
          </cell>
          <cell r="P379">
            <v>15008</v>
          </cell>
          <cell r="Q379">
            <v>0</v>
          </cell>
          <cell r="R379">
            <v>0</v>
          </cell>
          <cell r="S379">
            <v>0</v>
          </cell>
          <cell r="T379">
            <v>5676.440218104317</v>
          </cell>
          <cell r="U379">
            <v>20684.440218104319</v>
          </cell>
          <cell r="W379">
            <v>79192.2</v>
          </cell>
          <cell r="AA379">
            <v>658</v>
          </cell>
          <cell r="AB379">
            <v>16</v>
          </cell>
          <cell r="AC379">
            <v>0</v>
          </cell>
          <cell r="AD379">
            <v>0</v>
          </cell>
          <cell r="AE379">
            <v>0</v>
          </cell>
          <cell r="AF379">
            <v>0</v>
          </cell>
          <cell r="AG379">
            <v>201152</v>
          </cell>
          <cell r="AH379">
            <v>0</v>
          </cell>
          <cell r="AI379">
            <v>0</v>
          </cell>
          <cell r="AJ379">
            <v>201152</v>
          </cell>
          <cell r="AK379">
            <v>0</v>
          </cell>
          <cell r="AL379">
            <v>15008</v>
          </cell>
          <cell r="AM379">
            <v>216160</v>
          </cell>
          <cell r="AN379">
            <v>0</v>
          </cell>
          <cell r="AO379">
            <v>0</v>
          </cell>
          <cell r="AP379">
            <v>0</v>
          </cell>
          <cell r="AQ379">
            <v>0</v>
          </cell>
          <cell r="AR379">
            <v>216160</v>
          </cell>
          <cell r="AS379">
            <v>214159.52</v>
          </cell>
          <cell r="AT379">
            <v>658</v>
          </cell>
          <cell r="AU379">
            <v>0</v>
          </cell>
          <cell r="AV379">
            <v>0</v>
          </cell>
          <cell r="AW379">
            <v>0</v>
          </cell>
          <cell r="AX379">
            <v>0</v>
          </cell>
          <cell r="AY379">
            <v>0</v>
          </cell>
          <cell r="AZ379">
            <v>493357</v>
          </cell>
          <cell r="BI379">
            <v>0</v>
          </cell>
          <cell r="CA379">
            <v>658</v>
          </cell>
          <cell r="CB379">
            <v>780</v>
          </cell>
          <cell r="CC379" t="str">
            <v>DUDLEY CHARLTON</v>
          </cell>
          <cell r="CD379">
            <v>201152</v>
          </cell>
          <cell r="CE379">
            <v>195475</v>
          </cell>
          <cell r="CF379">
            <v>5677</v>
          </cell>
          <cell r="CG379">
            <v>32396.399999999998</v>
          </cell>
          <cell r="CH379">
            <v>26110.800000000003</v>
          </cell>
          <cell r="CI379">
            <v>0</v>
          </cell>
          <cell r="CJ379">
            <v>64184.2</v>
          </cell>
          <cell r="CK379">
            <v>5676.440218104317</v>
          </cell>
          <cell r="DA379">
            <v>658</v>
          </cell>
          <cell r="DB379" t="str">
            <v>DUDLEY CHARLTON</v>
          </cell>
          <cell r="DG379">
            <v>0</v>
          </cell>
          <cell r="DK379">
            <v>0</v>
          </cell>
          <cell r="DL379">
            <v>0</v>
          </cell>
          <cell r="DN379">
            <v>0</v>
          </cell>
          <cell r="DP379">
            <v>5677</v>
          </cell>
          <cell r="DQ379">
            <v>20685</v>
          </cell>
          <cell r="DR379">
            <v>-15008</v>
          </cell>
          <cell r="DT379">
            <v>0</v>
          </cell>
          <cell r="EC379">
            <v>-658</v>
          </cell>
        </row>
        <row r="380">
          <cell r="A380">
            <v>660</v>
          </cell>
          <cell r="B380">
            <v>776</v>
          </cell>
          <cell r="C380" t="str">
            <v>NAUSET</v>
          </cell>
          <cell r="D380">
            <v>92</v>
          </cell>
          <cell r="E380">
            <v>1843287</v>
          </cell>
          <cell r="F380">
            <v>0</v>
          </cell>
          <cell r="G380">
            <v>86296</v>
          </cell>
          <cell r="H380">
            <v>1929583</v>
          </cell>
          <cell r="J380">
            <v>86296</v>
          </cell>
          <cell r="K380">
            <v>400271.52724142279</v>
          </cell>
          <cell r="L380">
            <v>486567.52724142279</v>
          </cell>
          <cell r="N380">
            <v>1443015.4727585772</v>
          </cell>
          <cell r="P380">
            <v>86296</v>
          </cell>
          <cell r="Q380">
            <v>0</v>
          </cell>
          <cell r="R380">
            <v>0</v>
          </cell>
          <cell r="S380">
            <v>0</v>
          </cell>
          <cell r="T380">
            <v>400271.52724142279</v>
          </cell>
          <cell r="U380">
            <v>486567.52724142279</v>
          </cell>
          <cell r="W380">
            <v>694318.6</v>
          </cell>
          <cell r="AA380">
            <v>660</v>
          </cell>
          <cell r="AB380">
            <v>92</v>
          </cell>
          <cell r="AC380">
            <v>0</v>
          </cell>
          <cell r="AD380">
            <v>0</v>
          </cell>
          <cell r="AE380">
            <v>0</v>
          </cell>
          <cell r="AF380">
            <v>0</v>
          </cell>
          <cell r="AG380">
            <v>1843287</v>
          </cell>
          <cell r="AH380">
            <v>0</v>
          </cell>
          <cell r="AI380">
            <v>0</v>
          </cell>
          <cell r="AJ380">
            <v>1843287</v>
          </cell>
          <cell r="AK380">
            <v>0</v>
          </cell>
          <cell r="AL380">
            <v>86296</v>
          </cell>
          <cell r="AM380">
            <v>1929583</v>
          </cell>
          <cell r="AN380">
            <v>0</v>
          </cell>
          <cell r="AO380">
            <v>0</v>
          </cell>
          <cell r="AP380">
            <v>0</v>
          </cell>
          <cell r="AQ380">
            <v>0</v>
          </cell>
          <cell r="AR380">
            <v>1929583</v>
          </cell>
          <cell r="AS380">
            <v>1902637.8554308594</v>
          </cell>
          <cell r="AT380">
            <v>660</v>
          </cell>
          <cell r="AU380">
            <v>0</v>
          </cell>
          <cell r="AV380">
            <v>0</v>
          </cell>
          <cell r="AW380">
            <v>0</v>
          </cell>
          <cell r="AX380">
            <v>0</v>
          </cell>
          <cell r="AY380">
            <v>0</v>
          </cell>
          <cell r="AZ380">
            <v>493357</v>
          </cell>
          <cell r="BI380">
            <v>0</v>
          </cell>
          <cell r="CA380">
            <v>660</v>
          </cell>
          <cell r="CB380">
            <v>776</v>
          </cell>
          <cell r="CC380" t="str">
            <v>NAUSET</v>
          </cell>
          <cell r="CD380">
            <v>1843287</v>
          </cell>
          <cell r="CE380">
            <v>1442976</v>
          </cell>
          <cell r="CF380">
            <v>400311</v>
          </cell>
          <cell r="CG380">
            <v>207711.6</v>
          </cell>
          <cell r="CH380">
            <v>0</v>
          </cell>
          <cell r="CI380">
            <v>0</v>
          </cell>
          <cell r="CJ380">
            <v>608022.6</v>
          </cell>
          <cell r="CK380">
            <v>400271.52724142279</v>
          </cell>
          <cell r="DA380">
            <v>660</v>
          </cell>
          <cell r="DB380" t="str">
            <v>NAUSET</v>
          </cell>
          <cell r="DG380">
            <v>0</v>
          </cell>
          <cell r="DK380">
            <v>0</v>
          </cell>
          <cell r="DL380">
            <v>0</v>
          </cell>
          <cell r="DN380">
            <v>0</v>
          </cell>
          <cell r="DP380">
            <v>400311</v>
          </cell>
          <cell r="DQ380">
            <v>486607</v>
          </cell>
          <cell r="DR380">
            <v>-86296</v>
          </cell>
          <cell r="DT380">
            <v>0</v>
          </cell>
          <cell r="EC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T381">
            <v>662</v>
          </cell>
          <cell r="AU381">
            <v>0</v>
          </cell>
          <cell r="AV381">
            <v>0</v>
          </cell>
          <cell r="AW381">
            <v>0</v>
          </cell>
          <cell r="AX381">
            <v>0</v>
          </cell>
          <cell r="AY381">
            <v>0</v>
          </cell>
          <cell r="AZ381">
            <v>493357</v>
          </cell>
          <cell r="BI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cell r="EC381">
            <v>-662</v>
          </cell>
        </row>
        <row r="382">
          <cell r="A382">
            <v>665</v>
          </cell>
          <cell r="B382">
            <v>718</v>
          </cell>
          <cell r="C382" t="str">
            <v>FREETOWN LAKEVILLE</v>
          </cell>
          <cell r="D382">
            <v>15</v>
          </cell>
          <cell r="E382">
            <v>227730</v>
          </cell>
          <cell r="F382">
            <v>0</v>
          </cell>
          <cell r="G382">
            <v>14070</v>
          </cell>
          <cell r="H382">
            <v>241800</v>
          </cell>
          <cell r="J382">
            <v>14070</v>
          </cell>
          <cell r="K382">
            <v>25414.493750846825</v>
          </cell>
          <cell r="L382">
            <v>39484.493750846828</v>
          </cell>
          <cell r="N382">
            <v>202315.50624915317</v>
          </cell>
          <cell r="P382">
            <v>14070</v>
          </cell>
          <cell r="Q382">
            <v>0</v>
          </cell>
          <cell r="R382">
            <v>0</v>
          </cell>
          <cell r="S382">
            <v>0</v>
          </cell>
          <cell r="T382">
            <v>25414.493750846825</v>
          </cell>
          <cell r="U382">
            <v>39484.493750846828</v>
          </cell>
          <cell r="W382">
            <v>62099.199999999997</v>
          </cell>
          <cell r="AA382">
            <v>665</v>
          </cell>
          <cell r="AB382">
            <v>15</v>
          </cell>
          <cell r="AC382">
            <v>0</v>
          </cell>
          <cell r="AD382">
            <v>0</v>
          </cell>
          <cell r="AE382">
            <v>0</v>
          </cell>
          <cell r="AF382">
            <v>0</v>
          </cell>
          <cell r="AG382">
            <v>227730</v>
          </cell>
          <cell r="AH382">
            <v>0</v>
          </cell>
          <cell r="AI382">
            <v>0</v>
          </cell>
          <cell r="AJ382">
            <v>227730</v>
          </cell>
          <cell r="AK382">
            <v>0</v>
          </cell>
          <cell r="AL382">
            <v>14070</v>
          </cell>
          <cell r="AM382">
            <v>241800</v>
          </cell>
          <cell r="AN382">
            <v>0</v>
          </cell>
          <cell r="AO382">
            <v>0</v>
          </cell>
          <cell r="AP382">
            <v>0</v>
          </cell>
          <cell r="AQ382">
            <v>0</v>
          </cell>
          <cell r="AR382">
            <v>241800</v>
          </cell>
          <cell r="AS382">
            <v>238225.20986686455</v>
          </cell>
          <cell r="AT382">
            <v>665</v>
          </cell>
          <cell r="AU382">
            <v>0</v>
          </cell>
          <cell r="AV382">
            <v>0</v>
          </cell>
          <cell r="AW382">
            <v>0</v>
          </cell>
          <cell r="AX382">
            <v>0</v>
          </cell>
          <cell r="AY382">
            <v>0</v>
          </cell>
          <cell r="AZ382">
            <v>493357</v>
          </cell>
          <cell r="BI382">
            <v>0</v>
          </cell>
          <cell r="CA382">
            <v>665</v>
          </cell>
          <cell r="CB382">
            <v>718</v>
          </cell>
          <cell r="CC382" t="str">
            <v>FREETOWN LAKEVILLE</v>
          </cell>
          <cell r="CD382">
            <v>227730</v>
          </cell>
          <cell r="CE382">
            <v>202313</v>
          </cell>
          <cell r="CF382">
            <v>25417</v>
          </cell>
          <cell r="CG382">
            <v>22612.2</v>
          </cell>
          <cell r="CH382">
            <v>0</v>
          </cell>
          <cell r="CI382">
            <v>0</v>
          </cell>
          <cell r="CJ382">
            <v>48029.2</v>
          </cell>
          <cell r="CK382">
            <v>25414.493750846825</v>
          </cell>
          <cell r="DA382">
            <v>665</v>
          </cell>
          <cell r="DB382" t="str">
            <v>FREETOWN LAKEVILLE</v>
          </cell>
          <cell r="DG382">
            <v>0</v>
          </cell>
          <cell r="DK382">
            <v>0</v>
          </cell>
          <cell r="DL382">
            <v>0</v>
          </cell>
          <cell r="DN382">
            <v>0</v>
          </cell>
          <cell r="DP382">
            <v>25417</v>
          </cell>
          <cell r="DQ382">
            <v>39487</v>
          </cell>
          <cell r="DR382">
            <v>-14070</v>
          </cell>
          <cell r="DT382">
            <v>0</v>
          </cell>
          <cell r="EB382" t="str">
            <v>fy12</v>
          </cell>
          <cell r="EC382">
            <v>-665</v>
          </cell>
        </row>
        <row r="383">
          <cell r="A383">
            <v>670</v>
          </cell>
          <cell r="B383">
            <v>720</v>
          </cell>
          <cell r="C383" t="str">
            <v>FRONTIER</v>
          </cell>
          <cell r="D383">
            <v>42</v>
          </cell>
          <cell r="E383">
            <v>826503</v>
          </cell>
          <cell r="F383">
            <v>0</v>
          </cell>
          <cell r="G383">
            <v>39396</v>
          </cell>
          <cell r="H383">
            <v>865899</v>
          </cell>
          <cell r="J383">
            <v>39396</v>
          </cell>
          <cell r="K383">
            <v>15551.466392844186</v>
          </cell>
          <cell r="L383">
            <v>54947.466392844188</v>
          </cell>
          <cell r="N383">
            <v>810951.53360715578</v>
          </cell>
          <cell r="P383">
            <v>39396</v>
          </cell>
          <cell r="Q383">
            <v>0</v>
          </cell>
          <cell r="R383">
            <v>0</v>
          </cell>
          <cell r="S383">
            <v>0</v>
          </cell>
          <cell r="T383">
            <v>15551.466392844186</v>
          </cell>
          <cell r="U383">
            <v>54947.466392844188</v>
          </cell>
          <cell r="W383">
            <v>89209.4</v>
          </cell>
          <cell r="AA383">
            <v>670</v>
          </cell>
          <cell r="AB383">
            <v>42</v>
          </cell>
          <cell r="AC383">
            <v>0</v>
          </cell>
          <cell r="AD383">
            <v>0</v>
          </cell>
          <cell r="AE383">
            <v>0</v>
          </cell>
          <cell r="AF383">
            <v>0</v>
          </cell>
          <cell r="AG383">
            <v>826503</v>
          </cell>
          <cell r="AH383">
            <v>0</v>
          </cell>
          <cell r="AI383">
            <v>0</v>
          </cell>
          <cell r="AJ383">
            <v>826503</v>
          </cell>
          <cell r="AK383">
            <v>0</v>
          </cell>
          <cell r="AL383">
            <v>39396</v>
          </cell>
          <cell r="AM383">
            <v>865899</v>
          </cell>
          <cell r="AN383">
            <v>0</v>
          </cell>
          <cell r="AO383">
            <v>0</v>
          </cell>
          <cell r="AP383">
            <v>0</v>
          </cell>
          <cell r="AQ383">
            <v>0</v>
          </cell>
          <cell r="AR383">
            <v>865899</v>
          </cell>
          <cell r="AS383">
            <v>866365.89999999979</v>
          </cell>
          <cell r="AT383">
            <v>670</v>
          </cell>
          <cell r="AU383">
            <v>0</v>
          </cell>
          <cell r="AV383">
            <v>0</v>
          </cell>
          <cell r="AW383">
            <v>0</v>
          </cell>
          <cell r="AX383">
            <v>0</v>
          </cell>
          <cell r="AY383">
            <v>0</v>
          </cell>
          <cell r="AZ383">
            <v>493357</v>
          </cell>
          <cell r="BI383">
            <v>0</v>
          </cell>
          <cell r="CA383">
            <v>670</v>
          </cell>
          <cell r="CB383">
            <v>720</v>
          </cell>
          <cell r="CC383" t="str">
            <v>FRONTIER</v>
          </cell>
          <cell r="CD383">
            <v>826503</v>
          </cell>
          <cell r="CE383">
            <v>810950</v>
          </cell>
          <cell r="CF383">
            <v>15553</v>
          </cell>
          <cell r="CG383">
            <v>0</v>
          </cell>
          <cell r="CH383">
            <v>34260.400000000001</v>
          </cell>
          <cell r="CI383">
            <v>0</v>
          </cell>
          <cell r="CJ383">
            <v>49813.4</v>
          </cell>
          <cell r="CK383">
            <v>15551.466392844186</v>
          </cell>
          <cell r="DA383">
            <v>670</v>
          </cell>
          <cell r="DB383" t="str">
            <v>FRONTIER</v>
          </cell>
          <cell r="DG383">
            <v>0</v>
          </cell>
          <cell r="DK383">
            <v>0</v>
          </cell>
          <cell r="DL383">
            <v>0</v>
          </cell>
          <cell r="DN383">
            <v>0</v>
          </cell>
          <cell r="DP383">
            <v>15553</v>
          </cell>
          <cell r="DQ383">
            <v>54949</v>
          </cell>
          <cell r="DR383">
            <v>-39396</v>
          </cell>
          <cell r="DT383">
            <v>0</v>
          </cell>
          <cell r="EC383">
            <v>-670</v>
          </cell>
        </row>
        <row r="384">
          <cell r="A384">
            <v>672</v>
          </cell>
          <cell r="B384">
            <v>721</v>
          </cell>
          <cell r="C384" t="str">
            <v>GATEWAY</v>
          </cell>
          <cell r="D384">
            <v>6</v>
          </cell>
          <cell r="E384">
            <v>96443</v>
          </cell>
          <cell r="F384">
            <v>0</v>
          </cell>
          <cell r="G384">
            <v>5628</v>
          </cell>
          <cell r="H384">
            <v>102071</v>
          </cell>
          <cell r="J384">
            <v>5628</v>
          </cell>
          <cell r="K384">
            <v>0</v>
          </cell>
          <cell r="L384">
            <v>5628</v>
          </cell>
          <cell r="N384">
            <v>96443</v>
          </cell>
          <cell r="P384">
            <v>5628</v>
          </cell>
          <cell r="Q384">
            <v>0</v>
          </cell>
          <cell r="R384">
            <v>0</v>
          </cell>
          <cell r="S384">
            <v>0</v>
          </cell>
          <cell r="T384">
            <v>0</v>
          </cell>
          <cell r="U384">
            <v>5628</v>
          </cell>
          <cell r="W384">
            <v>38372</v>
          </cell>
          <cell r="AA384">
            <v>672</v>
          </cell>
          <cell r="AB384">
            <v>6</v>
          </cell>
          <cell r="AC384">
            <v>0</v>
          </cell>
          <cell r="AD384">
            <v>0</v>
          </cell>
          <cell r="AE384">
            <v>0</v>
          </cell>
          <cell r="AF384">
            <v>0</v>
          </cell>
          <cell r="AG384">
            <v>96443</v>
          </cell>
          <cell r="AH384">
            <v>0</v>
          </cell>
          <cell r="AI384">
            <v>0</v>
          </cell>
          <cell r="AJ384">
            <v>96443</v>
          </cell>
          <cell r="AK384">
            <v>0</v>
          </cell>
          <cell r="AL384">
            <v>5628</v>
          </cell>
          <cell r="AM384">
            <v>102071</v>
          </cell>
          <cell r="AN384">
            <v>0</v>
          </cell>
          <cell r="AO384">
            <v>0</v>
          </cell>
          <cell r="AP384">
            <v>0</v>
          </cell>
          <cell r="AQ384">
            <v>0</v>
          </cell>
          <cell r="AR384">
            <v>102071</v>
          </cell>
          <cell r="AS384">
            <v>102074</v>
          </cell>
          <cell r="AT384">
            <v>672</v>
          </cell>
          <cell r="AU384">
            <v>0</v>
          </cell>
          <cell r="AV384">
            <v>0</v>
          </cell>
          <cell r="AW384">
            <v>0</v>
          </cell>
          <cell r="AX384">
            <v>0</v>
          </cell>
          <cell r="AY384">
            <v>0</v>
          </cell>
          <cell r="AZ384">
            <v>493357</v>
          </cell>
          <cell r="BI384">
            <v>0</v>
          </cell>
          <cell r="CA384">
            <v>672</v>
          </cell>
          <cell r="CB384">
            <v>721</v>
          </cell>
          <cell r="CC384" t="str">
            <v>GATEWAY</v>
          </cell>
          <cell r="CD384">
            <v>96443</v>
          </cell>
          <cell r="CE384">
            <v>118372</v>
          </cell>
          <cell r="CF384">
            <v>0</v>
          </cell>
          <cell r="CG384">
            <v>32515.199999999997</v>
          </cell>
          <cell r="CH384">
            <v>228.8</v>
          </cell>
          <cell r="CI384">
            <v>0</v>
          </cell>
          <cell r="CJ384">
            <v>32743.999999999996</v>
          </cell>
          <cell r="CK384">
            <v>0</v>
          </cell>
          <cell r="DA384">
            <v>672</v>
          </cell>
          <cell r="DB384" t="str">
            <v>GATEWAY</v>
          </cell>
          <cell r="DG384">
            <v>0</v>
          </cell>
          <cell r="DK384">
            <v>0</v>
          </cell>
          <cell r="DL384">
            <v>0</v>
          </cell>
          <cell r="DN384">
            <v>0</v>
          </cell>
          <cell r="DP384">
            <v>0</v>
          </cell>
          <cell r="DQ384">
            <v>0</v>
          </cell>
          <cell r="DR384">
            <v>0</v>
          </cell>
          <cell r="DT384">
            <v>0</v>
          </cell>
          <cell r="EB384" t="str">
            <v>fy16</v>
          </cell>
          <cell r="EC384">
            <v>-672</v>
          </cell>
        </row>
        <row r="385">
          <cell r="A385">
            <v>673</v>
          </cell>
          <cell r="B385">
            <v>772</v>
          </cell>
          <cell r="C385" t="str">
            <v>GROTON DUNSTABLE</v>
          </cell>
          <cell r="D385">
            <v>48</v>
          </cell>
          <cell r="E385">
            <v>830222</v>
          </cell>
          <cell r="F385">
            <v>0</v>
          </cell>
          <cell r="G385">
            <v>45024</v>
          </cell>
          <cell r="H385">
            <v>875246</v>
          </cell>
          <cell r="J385">
            <v>45024</v>
          </cell>
          <cell r="K385">
            <v>165221.70666886051</v>
          </cell>
          <cell r="L385">
            <v>210245.70666886051</v>
          </cell>
          <cell r="N385">
            <v>665000.29333113949</v>
          </cell>
          <cell r="P385">
            <v>45024</v>
          </cell>
          <cell r="Q385">
            <v>0</v>
          </cell>
          <cell r="R385">
            <v>0</v>
          </cell>
          <cell r="S385">
            <v>0</v>
          </cell>
          <cell r="T385">
            <v>165221.70666886051</v>
          </cell>
          <cell r="U385">
            <v>210245.70666886051</v>
          </cell>
          <cell r="W385">
            <v>210262</v>
          </cell>
          <cell r="AA385">
            <v>673</v>
          </cell>
          <cell r="AB385">
            <v>48</v>
          </cell>
          <cell r="AC385">
            <v>0</v>
          </cell>
          <cell r="AD385">
            <v>0</v>
          </cell>
          <cell r="AE385">
            <v>0</v>
          </cell>
          <cell r="AF385">
            <v>0</v>
          </cell>
          <cell r="AG385">
            <v>830222</v>
          </cell>
          <cell r="AH385">
            <v>0</v>
          </cell>
          <cell r="AI385">
            <v>0</v>
          </cell>
          <cell r="AJ385">
            <v>830222</v>
          </cell>
          <cell r="AK385">
            <v>0</v>
          </cell>
          <cell r="AL385">
            <v>45024</v>
          </cell>
          <cell r="AM385">
            <v>875246</v>
          </cell>
          <cell r="AN385">
            <v>0</v>
          </cell>
          <cell r="AO385">
            <v>0</v>
          </cell>
          <cell r="AP385">
            <v>0</v>
          </cell>
          <cell r="AQ385">
            <v>0</v>
          </cell>
          <cell r="AR385">
            <v>875246</v>
          </cell>
          <cell r="AS385">
            <v>875323</v>
          </cell>
          <cell r="AT385">
            <v>673</v>
          </cell>
          <cell r="AU385">
            <v>0</v>
          </cell>
          <cell r="AV385">
            <v>0</v>
          </cell>
          <cell r="AW385">
            <v>0</v>
          </cell>
          <cell r="AX385">
            <v>0</v>
          </cell>
          <cell r="AY385">
            <v>0</v>
          </cell>
          <cell r="AZ385">
            <v>493357</v>
          </cell>
          <cell r="BI385">
            <v>0</v>
          </cell>
          <cell r="CA385">
            <v>673</v>
          </cell>
          <cell r="CB385">
            <v>772</v>
          </cell>
          <cell r="CC385" t="str">
            <v>GROTON DUNSTABLE</v>
          </cell>
          <cell r="CD385">
            <v>830222</v>
          </cell>
          <cell r="CE385">
            <v>664984</v>
          </cell>
          <cell r="CF385">
            <v>165238</v>
          </cell>
          <cell r="CG385">
            <v>0</v>
          </cell>
          <cell r="CH385">
            <v>0</v>
          </cell>
          <cell r="CI385">
            <v>0</v>
          </cell>
          <cell r="CJ385">
            <v>165238</v>
          </cell>
          <cell r="CK385">
            <v>165221.70666886051</v>
          </cell>
          <cell r="DA385">
            <v>673</v>
          </cell>
          <cell r="DB385" t="str">
            <v>GROTON DUNSTABLE</v>
          </cell>
          <cell r="DG385">
            <v>0</v>
          </cell>
          <cell r="DK385">
            <v>0</v>
          </cell>
          <cell r="DL385">
            <v>0</v>
          </cell>
          <cell r="DN385">
            <v>0</v>
          </cell>
          <cell r="DP385">
            <v>165238</v>
          </cell>
          <cell r="DQ385">
            <v>210262</v>
          </cell>
          <cell r="DR385">
            <v>-45024</v>
          </cell>
          <cell r="DT385">
            <v>0</v>
          </cell>
          <cell r="EC385">
            <v>-673</v>
          </cell>
        </row>
        <row r="386">
          <cell r="A386">
            <v>674</v>
          </cell>
          <cell r="B386">
            <v>764</v>
          </cell>
          <cell r="C386" t="str">
            <v>GILL MONTAGUE</v>
          </cell>
          <cell r="D386">
            <v>72</v>
          </cell>
          <cell r="E386">
            <v>1249362</v>
          </cell>
          <cell r="F386">
            <v>0</v>
          </cell>
          <cell r="G386">
            <v>67536</v>
          </cell>
          <cell r="H386">
            <v>1316898</v>
          </cell>
          <cell r="J386">
            <v>67536</v>
          </cell>
          <cell r="K386">
            <v>199087.36700829596</v>
          </cell>
          <cell r="L386">
            <v>266623.36700829596</v>
          </cell>
          <cell r="N386">
            <v>1050274.6329917042</v>
          </cell>
          <cell r="P386">
            <v>67536</v>
          </cell>
          <cell r="Q386">
            <v>0</v>
          </cell>
          <cell r="R386">
            <v>0</v>
          </cell>
          <cell r="S386">
            <v>0</v>
          </cell>
          <cell r="T386">
            <v>199087.36700829596</v>
          </cell>
          <cell r="U386">
            <v>266623.36700829596</v>
          </cell>
          <cell r="W386">
            <v>385100.60000000003</v>
          </cell>
          <cell r="AA386">
            <v>674</v>
          </cell>
          <cell r="AB386">
            <v>72</v>
          </cell>
          <cell r="AC386">
            <v>0</v>
          </cell>
          <cell r="AD386">
            <v>0</v>
          </cell>
          <cell r="AE386">
            <v>0</v>
          </cell>
          <cell r="AF386">
            <v>0</v>
          </cell>
          <cell r="AG386">
            <v>1249362</v>
          </cell>
          <cell r="AH386">
            <v>0</v>
          </cell>
          <cell r="AI386">
            <v>0</v>
          </cell>
          <cell r="AJ386">
            <v>1249362</v>
          </cell>
          <cell r="AK386">
            <v>0</v>
          </cell>
          <cell r="AL386">
            <v>67536</v>
          </cell>
          <cell r="AM386">
            <v>1316898</v>
          </cell>
          <cell r="AN386">
            <v>0</v>
          </cell>
          <cell r="AO386">
            <v>0</v>
          </cell>
          <cell r="AP386">
            <v>0</v>
          </cell>
          <cell r="AQ386">
            <v>0</v>
          </cell>
          <cell r="AR386">
            <v>1316898</v>
          </cell>
          <cell r="AS386">
            <v>1278286</v>
          </cell>
          <cell r="AT386">
            <v>674</v>
          </cell>
          <cell r="AU386">
            <v>0</v>
          </cell>
          <cell r="AV386">
            <v>0</v>
          </cell>
          <cell r="AW386">
            <v>0</v>
          </cell>
          <cell r="AX386">
            <v>0</v>
          </cell>
          <cell r="AY386">
            <v>0</v>
          </cell>
          <cell r="AZ386">
            <v>493357</v>
          </cell>
          <cell r="BI386">
            <v>0</v>
          </cell>
          <cell r="CA386">
            <v>674</v>
          </cell>
          <cell r="CB386">
            <v>764</v>
          </cell>
          <cell r="CC386" t="str">
            <v>GILL MONTAGUE</v>
          </cell>
          <cell r="CD386">
            <v>1249362</v>
          </cell>
          <cell r="CE386">
            <v>1050255</v>
          </cell>
          <cell r="CF386">
            <v>199107</v>
          </cell>
          <cell r="CG386">
            <v>69745.2</v>
          </cell>
          <cell r="CH386">
            <v>48712.4</v>
          </cell>
          <cell r="CI386">
            <v>0</v>
          </cell>
          <cell r="CJ386">
            <v>317564.60000000003</v>
          </cell>
          <cell r="CK386">
            <v>199087.36700829596</v>
          </cell>
          <cell r="DA386">
            <v>674</v>
          </cell>
          <cell r="DB386" t="str">
            <v>GILL MONTAGUE</v>
          </cell>
          <cell r="DG386">
            <v>0</v>
          </cell>
          <cell r="DK386">
            <v>0</v>
          </cell>
          <cell r="DL386">
            <v>0</v>
          </cell>
          <cell r="DN386">
            <v>0</v>
          </cell>
          <cell r="DP386">
            <v>199107</v>
          </cell>
          <cell r="DQ386">
            <v>266643</v>
          </cell>
          <cell r="DR386">
            <v>-67536</v>
          </cell>
          <cell r="DT386">
            <v>0</v>
          </cell>
          <cell r="EC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T387">
            <v>675</v>
          </cell>
          <cell r="AU387">
            <v>0</v>
          </cell>
          <cell r="AV387">
            <v>0</v>
          </cell>
          <cell r="AW387">
            <v>0</v>
          </cell>
          <cell r="AX387">
            <v>0</v>
          </cell>
          <cell r="AY387">
            <v>0</v>
          </cell>
          <cell r="AZ387">
            <v>493357</v>
          </cell>
          <cell r="BI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cell r="EC387">
            <v>-675</v>
          </cell>
        </row>
        <row r="388">
          <cell r="A388">
            <v>680</v>
          </cell>
          <cell r="B388">
            <v>725</v>
          </cell>
          <cell r="C388" t="str">
            <v>HAMPDEN WILBRAHAM</v>
          </cell>
          <cell r="D388">
            <v>17</v>
          </cell>
          <cell r="E388">
            <v>271842</v>
          </cell>
          <cell r="F388">
            <v>0</v>
          </cell>
          <cell r="G388">
            <v>15946</v>
          </cell>
          <cell r="H388">
            <v>287788</v>
          </cell>
          <cell r="J388">
            <v>15946</v>
          </cell>
          <cell r="K388">
            <v>69531.143189455339</v>
          </cell>
          <cell r="L388">
            <v>85477.143189455339</v>
          </cell>
          <cell r="N388">
            <v>202310.85681054468</v>
          </cell>
          <cell r="P388">
            <v>15946</v>
          </cell>
          <cell r="Q388">
            <v>0</v>
          </cell>
          <cell r="R388">
            <v>0</v>
          </cell>
          <cell r="S388">
            <v>0</v>
          </cell>
          <cell r="T388">
            <v>69531.143189455339</v>
          </cell>
          <cell r="U388">
            <v>85477.143189455339</v>
          </cell>
          <cell r="W388">
            <v>132540.20000000001</v>
          </cell>
          <cell r="AA388">
            <v>680</v>
          </cell>
          <cell r="AB388">
            <v>17</v>
          </cell>
          <cell r="AC388">
            <v>0</v>
          </cell>
          <cell r="AD388">
            <v>0</v>
          </cell>
          <cell r="AE388">
            <v>0</v>
          </cell>
          <cell r="AF388">
            <v>0</v>
          </cell>
          <cell r="AG388">
            <v>271842</v>
          </cell>
          <cell r="AH388">
            <v>0</v>
          </cell>
          <cell r="AI388">
            <v>0</v>
          </cell>
          <cell r="AJ388">
            <v>271842</v>
          </cell>
          <cell r="AK388">
            <v>0</v>
          </cell>
          <cell r="AL388">
            <v>15946</v>
          </cell>
          <cell r="AM388">
            <v>287788</v>
          </cell>
          <cell r="AN388">
            <v>0</v>
          </cell>
          <cell r="AO388">
            <v>0</v>
          </cell>
          <cell r="AP388">
            <v>0</v>
          </cell>
          <cell r="AQ388">
            <v>0</v>
          </cell>
          <cell r="AR388">
            <v>287788</v>
          </cell>
          <cell r="AS388">
            <v>287788</v>
          </cell>
          <cell r="AT388">
            <v>680</v>
          </cell>
          <cell r="AU388">
            <v>0</v>
          </cell>
          <cell r="AV388">
            <v>0</v>
          </cell>
          <cell r="AW388">
            <v>0</v>
          </cell>
          <cell r="AX388">
            <v>0</v>
          </cell>
          <cell r="AY388">
            <v>0</v>
          </cell>
          <cell r="AZ388">
            <v>493357</v>
          </cell>
          <cell r="BI388">
            <v>0</v>
          </cell>
          <cell r="CA388">
            <v>680</v>
          </cell>
          <cell r="CB388">
            <v>725</v>
          </cell>
          <cell r="CC388" t="str">
            <v>HAMPDEN WILBRAHAM</v>
          </cell>
          <cell r="CD388">
            <v>271842</v>
          </cell>
          <cell r="CE388">
            <v>202304</v>
          </cell>
          <cell r="CF388">
            <v>69538</v>
          </cell>
          <cell r="CG388">
            <v>47056.2</v>
          </cell>
          <cell r="CH388">
            <v>0</v>
          </cell>
          <cell r="CI388">
            <v>0</v>
          </cell>
          <cell r="CJ388">
            <v>116594.2</v>
          </cell>
          <cell r="CK388">
            <v>69531.143189455339</v>
          </cell>
          <cell r="DA388">
            <v>680</v>
          </cell>
          <cell r="DB388" t="str">
            <v>HAMPDEN WILBRAHAM</v>
          </cell>
          <cell r="DG388">
            <v>0</v>
          </cell>
          <cell r="DK388">
            <v>0</v>
          </cell>
          <cell r="DL388">
            <v>0</v>
          </cell>
          <cell r="DN388">
            <v>0</v>
          </cell>
          <cell r="DP388">
            <v>69538</v>
          </cell>
          <cell r="DQ388">
            <v>85484</v>
          </cell>
          <cell r="DR388">
            <v>-15946</v>
          </cell>
          <cell r="DT388">
            <v>0</v>
          </cell>
          <cell r="EC388">
            <v>-680</v>
          </cell>
        </row>
        <row r="389">
          <cell r="A389">
            <v>683</v>
          </cell>
          <cell r="B389">
            <v>726</v>
          </cell>
          <cell r="C389" t="str">
            <v>HAMPSHIRE</v>
          </cell>
          <cell r="D389">
            <v>22</v>
          </cell>
          <cell r="E389">
            <v>401621</v>
          </cell>
          <cell r="F389">
            <v>0</v>
          </cell>
          <cell r="G389">
            <v>20636</v>
          </cell>
          <cell r="H389">
            <v>422257</v>
          </cell>
          <cell r="J389">
            <v>20636</v>
          </cell>
          <cell r="K389">
            <v>61807.904816258633</v>
          </cell>
          <cell r="L389">
            <v>82443.90481625864</v>
          </cell>
          <cell r="N389">
            <v>339813.09518374136</v>
          </cell>
          <cell r="P389">
            <v>20636</v>
          </cell>
          <cell r="Q389">
            <v>0</v>
          </cell>
          <cell r="R389">
            <v>0</v>
          </cell>
          <cell r="S389">
            <v>0</v>
          </cell>
          <cell r="T389">
            <v>61807.904816258633</v>
          </cell>
          <cell r="U389">
            <v>82443.90481625864</v>
          </cell>
          <cell r="W389">
            <v>101254.6</v>
          </cell>
          <cell r="AA389">
            <v>683</v>
          </cell>
          <cell r="AB389">
            <v>22</v>
          </cell>
          <cell r="AC389">
            <v>0</v>
          </cell>
          <cell r="AD389">
            <v>0</v>
          </cell>
          <cell r="AE389">
            <v>0</v>
          </cell>
          <cell r="AF389">
            <v>0</v>
          </cell>
          <cell r="AG389">
            <v>401621</v>
          </cell>
          <cell r="AH389">
            <v>0</v>
          </cell>
          <cell r="AI389">
            <v>0</v>
          </cell>
          <cell r="AJ389">
            <v>401621</v>
          </cell>
          <cell r="AK389">
            <v>0</v>
          </cell>
          <cell r="AL389">
            <v>20636</v>
          </cell>
          <cell r="AM389">
            <v>422257</v>
          </cell>
          <cell r="AN389">
            <v>0</v>
          </cell>
          <cell r="AO389">
            <v>0</v>
          </cell>
          <cell r="AP389">
            <v>0</v>
          </cell>
          <cell r="AQ389">
            <v>0</v>
          </cell>
          <cell r="AR389">
            <v>422257</v>
          </cell>
          <cell r="AS389">
            <v>421752.18000000005</v>
          </cell>
          <cell r="AT389">
            <v>683</v>
          </cell>
          <cell r="AU389">
            <v>0</v>
          </cell>
          <cell r="AV389">
            <v>0</v>
          </cell>
          <cell r="AW389">
            <v>0</v>
          </cell>
          <cell r="AX389">
            <v>0</v>
          </cell>
          <cell r="AY389">
            <v>0</v>
          </cell>
          <cell r="AZ389">
            <v>493357</v>
          </cell>
          <cell r="BI389">
            <v>0</v>
          </cell>
          <cell r="CA389">
            <v>683</v>
          </cell>
          <cell r="CB389">
            <v>726</v>
          </cell>
          <cell r="CC389" t="str">
            <v>HAMPSHIRE</v>
          </cell>
          <cell r="CD389">
            <v>401621</v>
          </cell>
          <cell r="CE389">
            <v>339807</v>
          </cell>
          <cell r="CF389">
            <v>61814</v>
          </cell>
          <cell r="CG389">
            <v>18804.599999999999</v>
          </cell>
          <cell r="CH389">
            <v>0</v>
          </cell>
          <cell r="CI389">
            <v>0</v>
          </cell>
          <cell r="CJ389">
            <v>80618.600000000006</v>
          </cell>
          <cell r="CK389">
            <v>61807.904816258633</v>
          </cell>
          <cell r="DA389">
            <v>683</v>
          </cell>
          <cell r="DB389" t="str">
            <v>HAMPSHIRE</v>
          </cell>
          <cell r="DG389">
            <v>0</v>
          </cell>
          <cell r="DK389">
            <v>0</v>
          </cell>
          <cell r="DL389">
            <v>0</v>
          </cell>
          <cell r="DN389">
            <v>0</v>
          </cell>
          <cell r="DP389">
            <v>61814</v>
          </cell>
          <cell r="DQ389">
            <v>82450</v>
          </cell>
          <cell r="DR389">
            <v>-20636</v>
          </cell>
          <cell r="DT389">
            <v>0</v>
          </cell>
          <cell r="EC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T390">
            <v>685</v>
          </cell>
          <cell r="AU390">
            <v>0</v>
          </cell>
          <cell r="AV390">
            <v>0</v>
          </cell>
          <cell r="AW390">
            <v>0</v>
          </cell>
          <cell r="AX390">
            <v>0</v>
          </cell>
          <cell r="AY390">
            <v>0</v>
          </cell>
          <cell r="AZ390">
            <v>493357</v>
          </cell>
          <cell r="BI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cell r="EC390">
            <v>-685</v>
          </cell>
        </row>
        <row r="391">
          <cell r="A391">
            <v>690</v>
          </cell>
          <cell r="B391">
            <v>728</v>
          </cell>
          <cell r="C391" t="str">
            <v>KING PHILIP</v>
          </cell>
          <cell r="D391">
            <v>23</v>
          </cell>
          <cell r="E391">
            <v>348980</v>
          </cell>
          <cell r="F391">
            <v>0</v>
          </cell>
          <cell r="G391">
            <v>21574</v>
          </cell>
          <cell r="H391">
            <v>370554</v>
          </cell>
          <cell r="J391">
            <v>21574</v>
          </cell>
          <cell r="K391">
            <v>39566.098191014236</v>
          </cell>
          <cell r="L391">
            <v>61140.098191014236</v>
          </cell>
          <cell r="N391">
            <v>309413.90180898574</v>
          </cell>
          <cell r="P391">
            <v>21574</v>
          </cell>
          <cell r="Q391">
            <v>0</v>
          </cell>
          <cell r="R391">
            <v>0</v>
          </cell>
          <cell r="S391">
            <v>0</v>
          </cell>
          <cell r="T391">
            <v>39566.098191014236</v>
          </cell>
          <cell r="U391">
            <v>61140.098191014236</v>
          </cell>
          <cell r="W391">
            <v>140086</v>
          </cell>
          <cell r="AA391">
            <v>690</v>
          </cell>
          <cell r="AB391">
            <v>23</v>
          </cell>
          <cell r="AC391">
            <v>0</v>
          </cell>
          <cell r="AD391">
            <v>0</v>
          </cell>
          <cell r="AE391">
            <v>0</v>
          </cell>
          <cell r="AF391">
            <v>0</v>
          </cell>
          <cell r="AG391">
            <v>348980</v>
          </cell>
          <cell r="AH391">
            <v>0</v>
          </cell>
          <cell r="AI391">
            <v>0</v>
          </cell>
          <cell r="AJ391">
            <v>348980</v>
          </cell>
          <cell r="AK391">
            <v>0</v>
          </cell>
          <cell r="AL391">
            <v>21574</v>
          </cell>
          <cell r="AM391">
            <v>370554</v>
          </cell>
          <cell r="AN391">
            <v>0</v>
          </cell>
          <cell r="AO391">
            <v>0</v>
          </cell>
          <cell r="AP391">
            <v>0</v>
          </cell>
          <cell r="AQ391">
            <v>0</v>
          </cell>
          <cell r="AR391">
            <v>370554</v>
          </cell>
          <cell r="AS391">
            <v>369355.31060048414</v>
          </cell>
          <cell r="AT391">
            <v>690</v>
          </cell>
          <cell r="AU391">
            <v>0</v>
          </cell>
          <cell r="AV391">
            <v>0</v>
          </cell>
          <cell r="AW391">
            <v>0</v>
          </cell>
          <cell r="AX391">
            <v>0</v>
          </cell>
          <cell r="AY391">
            <v>0</v>
          </cell>
          <cell r="AZ391">
            <v>493357</v>
          </cell>
          <cell r="BI391">
            <v>0</v>
          </cell>
          <cell r="CA391">
            <v>690</v>
          </cell>
          <cell r="CB391">
            <v>728</v>
          </cell>
          <cell r="CC391" t="str">
            <v>KING PHILIP</v>
          </cell>
          <cell r="CD391">
            <v>348980</v>
          </cell>
          <cell r="CE391">
            <v>309410</v>
          </cell>
          <cell r="CF391">
            <v>39570</v>
          </cell>
          <cell r="CG391">
            <v>68877.599999999991</v>
          </cell>
          <cell r="CH391">
            <v>10064.400000000001</v>
          </cell>
          <cell r="CI391">
            <v>0</v>
          </cell>
          <cell r="CJ391">
            <v>118512</v>
          </cell>
          <cell r="CK391">
            <v>39566.098191014236</v>
          </cell>
          <cell r="DA391">
            <v>690</v>
          </cell>
          <cell r="DB391" t="str">
            <v>KING PHILIP</v>
          </cell>
          <cell r="DG391">
            <v>0</v>
          </cell>
          <cell r="DK391">
            <v>0</v>
          </cell>
          <cell r="DL391">
            <v>0</v>
          </cell>
          <cell r="DN391">
            <v>0</v>
          </cell>
          <cell r="DP391">
            <v>39570</v>
          </cell>
          <cell r="DQ391">
            <v>61144</v>
          </cell>
          <cell r="DR391">
            <v>-21574</v>
          </cell>
          <cell r="DT391">
            <v>0</v>
          </cell>
          <cell r="EC391">
            <v>-690</v>
          </cell>
        </row>
        <row r="392">
          <cell r="A392">
            <v>695</v>
          </cell>
          <cell r="B392">
            <v>729</v>
          </cell>
          <cell r="C392" t="str">
            <v>LINCOLN SUDBURY</v>
          </cell>
          <cell r="D392">
            <v>5</v>
          </cell>
          <cell r="E392">
            <v>92104</v>
          </cell>
          <cell r="F392">
            <v>0</v>
          </cell>
          <cell r="G392">
            <v>4690</v>
          </cell>
          <cell r="H392">
            <v>96794</v>
          </cell>
          <cell r="J392">
            <v>4690</v>
          </cell>
          <cell r="K392">
            <v>16579.365026666845</v>
          </cell>
          <cell r="L392">
            <v>21269.365026666845</v>
          </cell>
          <cell r="N392">
            <v>75524.634973333159</v>
          </cell>
          <cell r="P392">
            <v>4690</v>
          </cell>
          <cell r="Q392">
            <v>0</v>
          </cell>
          <cell r="R392">
            <v>0</v>
          </cell>
          <cell r="S392">
            <v>0</v>
          </cell>
          <cell r="T392">
            <v>16579.365026666845</v>
          </cell>
          <cell r="U392">
            <v>21269.365026666845</v>
          </cell>
          <cell r="W392">
            <v>38792.800000000003</v>
          </cell>
          <cell r="AA392">
            <v>695</v>
          </cell>
          <cell r="AB392">
            <v>5</v>
          </cell>
          <cell r="AC392">
            <v>0</v>
          </cell>
          <cell r="AD392">
            <v>0</v>
          </cell>
          <cell r="AE392">
            <v>0</v>
          </cell>
          <cell r="AF392">
            <v>0</v>
          </cell>
          <cell r="AG392">
            <v>92104</v>
          </cell>
          <cell r="AH392">
            <v>0</v>
          </cell>
          <cell r="AI392">
            <v>0</v>
          </cell>
          <cell r="AJ392">
            <v>92104</v>
          </cell>
          <cell r="AK392">
            <v>0</v>
          </cell>
          <cell r="AL392">
            <v>4690</v>
          </cell>
          <cell r="AM392">
            <v>96794</v>
          </cell>
          <cell r="AN392">
            <v>0</v>
          </cell>
          <cell r="AO392">
            <v>0</v>
          </cell>
          <cell r="AP392">
            <v>0</v>
          </cell>
          <cell r="AQ392">
            <v>0</v>
          </cell>
          <cell r="AR392">
            <v>96794</v>
          </cell>
          <cell r="AS392">
            <v>96686.180324281551</v>
          </cell>
          <cell r="AT392">
            <v>695</v>
          </cell>
          <cell r="AU392">
            <v>0</v>
          </cell>
          <cell r="AV392">
            <v>0</v>
          </cell>
          <cell r="AW392">
            <v>0</v>
          </cell>
          <cell r="AX392">
            <v>0</v>
          </cell>
          <cell r="AY392">
            <v>0</v>
          </cell>
          <cell r="AZ392">
            <v>493357</v>
          </cell>
          <cell r="BI392">
            <v>0</v>
          </cell>
          <cell r="CA392">
            <v>695</v>
          </cell>
          <cell r="CB392">
            <v>729</v>
          </cell>
          <cell r="CC392" t="str">
            <v>LINCOLN SUDBURY</v>
          </cell>
          <cell r="CD392">
            <v>92104</v>
          </cell>
          <cell r="CE392">
            <v>75523</v>
          </cell>
          <cell r="CF392">
            <v>16581</v>
          </cell>
          <cell r="CG392">
            <v>3622.2</v>
          </cell>
          <cell r="CH392">
            <v>13899.6</v>
          </cell>
          <cell r="CI392">
            <v>0</v>
          </cell>
          <cell r="CJ392">
            <v>34102.800000000003</v>
          </cell>
          <cell r="CK392">
            <v>16579.365026666845</v>
          </cell>
          <cell r="DA392">
            <v>695</v>
          </cell>
          <cell r="DB392" t="str">
            <v>LINCOLN SUDBURY</v>
          </cell>
          <cell r="DG392">
            <v>0</v>
          </cell>
          <cell r="DK392">
            <v>0</v>
          </cell>
          <cell r="DL392">
            <v>0</v>
          </cell>
          <cell r="DN392">
            <v>0</v>
          </cell>
          <cell r="DP392">
            <v>16581</v>
          </cell>
          <cell r="DQ392">
            <v>21271</v>
          </cell>
          <cell r="DR392">
            <v>-4690</v>
          </cell>
          <cell r="DT392">
            <v>0</v>
          </cell>
          <cell r="EC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T393">
            <v>698</v>
          </cell>
          <cell r="AU393">
            <v>0</v>
          </cell>
          <cell r="AV393">
            <v>0</v>
          </cell>
          <cell r="AW393">
            <v>0</v>
          </cell>
          <cell r="AX393">
            <v>0</v>
          </cell>
          <cell r="AY393">
            <v>0</v>
          </cell>
          <cell r="AZ393">
            <v>493357</v>
          </cell>
          <cell r="BI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cell r="EC393">
            <v>-698</v>
          </cell>
        </row>
        <row r="394">
          <cell r="A394">
            <v>700</v>
          </cell>
          <cell r="B394">
            <v>731</v>
          </cell>
          <cell r="C394" t="str">
            <v>MARTHAS VINEYARD</v>
          </cell>
          <cell r="D394">
            <v>42</v>
          </cell>
          <cell r="E394">
            <v>1105272</v>
          </cell>
          <cell r="F394">
            <v>0</v>
          </cell>
          <cell r="G394">
            <v>39396</v>
          </cell>
          <cell r="H394">
            <v>1144668</v>
          </cell>
          <cell r="J394">
            <v>39396</v>
          </cell>
          <cell r="K394">
            <v>258441.51380179118</v>
          </cell>
          <cell r="L394">
            <v>297837.51380179118</v>
          </cell>
          <cell r="N394">
            <v>846830.48619820876</v>
          </cell>
          <cell r="P394">
            <v>39396</v>
          </cell>
          <cell r="Q394">
            <v>0</v>
          </cell>
          <cell r="R394">
            <v>0</v>
          </cell>
          <cell r="S394">
            <v>0</v>
          </cell>
          <cell r="T394">
            <v>258441.51380179118</v>
          </cell>
          <cell r="U394">
            <v>297837.51380179118</v>
          </cell>
          <cell r="W394">
            <v>375822.8</v>
          </cell>
          <cell r="AA394">
            <v>700</v>
          </cell>
          <cell r="AB394">
            <v>42</v>
          </cell>
          <cell r="AC394">
            <v>0</v>
          </cell>
          <cell r="AD394">
            <v>0</v>
          </cell>
          <cell r="AE394">
            <v>9</v>
          </cell>
          <cell r="AF394">
            <v>0</v>
          </cell>
          <cell r="AG394">
            <v>1105272</v>
          </cell>
          <cell r="AH394">
            <v>0</v>
          </cell>
          <cell r="AI394">
            <v>0</v>
          </cell>
          <cell r="AJ394">
            <v>1105272</v>
          </cell>
          <cell r="AK394">
            <v>0</v>
          </cell>
          <cell r="AL394">
            <v>39396</v>
          </cell>
          <cell r="AM394">
            <v>1144668</v>
          </cell>
          <cell r="AN394">
            <v>0</v>
          </cell>
          <cell r="AO394">
            <v>0</v>
          </cell>
          <cell r="AP394">
            <v>0</v>
          </cell>
          <cell r="AQ394">
            <v>0</v>
          </cell>
          <cell r="AR394">
            <v>1144668</v>
          </cell>
          <cell r="AS394">
            <v>1191704.6399999999</v>
          </cell>
          <cell r="AT394">
            <v>700</v>
          </cell>
          <cell r="AU394">
            <v>0</v>
          </cell>
          <cell r="AV394">
            <v>0</v>
          </cell>
          <cell r="AW394">
            <v>0</v>
          </cell>
          <cell r="AX394">
            <v>0</v>
          </cell>
          <cell r="AY394">
            <v>0</v>
          </cell>
          <cell r="AZ394">
            <v>493357</v>
          </cell>
          <cell r="BI394">
            <v>0</v>
          </cell>
          <cell r="CA394">
            <v>700</v>
          </cell>
          <cell r="CB394">
            <v>731</v>
          </cell>
          <cell r="CC394" t="str">
            <v>MARTHAS VINEYARD</v>
          </cell>
          <cell r="CD394">
            <v>1105272</v>
          </cell>
          <cell r="CE394">
            <v>846805</v>
          </cell>
          <cell r="CF394">
            <v>258467</v>
          </cell>
          <cell r="CG394">
            <v>77959.8</v>
          </cell>
          <cell r="CH394">
            <v>0</v>
          </cell>
          <cell r="CI394">
            <v>0</v>
          </cell>
          <cell r="CJ394">
            <v>336426.8</v>
          </cell>
          <cell r="CK394">
            <v>258441.51380179118</v>
          </cell>
          <cell r="DA394">
            <v>700</v>
          </cell>
          <cell r="DB394" t="str">
            <v>MARTHAS VINEYARD</v>
          </cell>
          <cell r="DG394">
            <v>0</v>
          </cell>
          <cell r="DK394">
            <v>0</v>
          </cell>
          <cell r="DL394">
            <v>0</v>
          </cell>
          <cell r="DN394">
            <v>0</v>
          </cell>
          <cell r="DP394">
            <v>258467</v>
          </cell>
          <cell r="DQ394">
            <v>297863</v>
          </cell>
          <cell r="DR394">
            <v>-39396</v>
          </cell>
          <cell r="DT394">
            <v>0</v>
          </cell>
          <cell r="EC394">
            <v>-700</v>
          </cell>
        </row>
        <row r="395">
          <cell r="A395">
            <v>705</v>
          </cell>
          <cell r="B395">
            <v>732</v>
          </cell>
          <cell r="C395" t="str">
            <v>MASCONOMET</v>
          </cell>
          <cell r="D395">
            <v>2</v>
          </cell>
          <cell r="E395">
            <v>35818</v>
          </cell>
          <cell r="F395">
            <v>0</v>
          </cell>
          <cell r="G395">
            <v>1876</v>
          </cell>
          <cell r="H395">
            <v>37694</v>
          </cell>
          <cell r="J395">
            <v>1876</v>
          </cell>
          <cell r="K395">
            <v>0</v>
          </cell>
          <cell r="L395">
            <v>1876</v>
          </cell>
          <cell r="N395">
            <v>35818</v>
          </cell>
          <cell r="P395">
            <v>1876</v>
          </cell>
          <cell r="Q395">
            <v>0</v>
          </cell>
          <cell r="R395">
            <v>0</v>
          </cell>
          <cell r="S395">
            <v>0</v>
          </cell>
          <cell r="T395">
            <v>0</v>
          </cell>
          <cell r="U395">
            <v>1876</v>
          </cell>
          <cell r="W395">
            <v>21610.6</v>
          </cell>
          <cell r="AA395">
            <v>705</v>
          </cell>
          <cell r="AB395">
            <v>2</v>
          </cell>
          <cell r="AC395">
            <v>0</v>
          </cell>
          <cell r="AD395">
            <v>0</v>
          </cell>
          <cell r="AE395">
            <v>0</v>
          </cell>
          <cell r="AF395">
            <v>0</v>
          </cell>
          <cell r="AG395">
            <v>35818</v>
          </cell>
          <cell r="AH395">
            <v>0</v>
          </cell>
          <cell r="AI395">
            <v>0</v>
          </cell>
          <cell r="AJ395">
            <v>35818</v>
          </cell>
          <cell r="AK395">
            <v>0</v>
          </cell>
          <cell r="AL395">
            <v>1876</v>
          </cell>
          <cell r="AM395">
            <v>37694</v>
          </cell>
          <cell r="AN395">
            <v>0</v>
          </cell>
          <cell r="AO395">
            <v>0</v>
          </cell>
          <cell r="AP395">
            <v>0</v>
          </cell>
          <cell r="AQ395">
            <v>0</v>
          </cell>
          <cell r="AR395">
            <v>37694</v>
          </cell>
          <cell r="AS395">
            <v>37615.321185054076</v>
          </cell>
          <cell r="AT395">
            <v>705</v>
          </cell>
          <cell r="AU395">
            <v>0</v>
          </cell>
          <cell r="AV395">
            <v>0</v>
          </cell>
          <cell r="AW395">
            <v>0</v>
          </cell>
          <cell r="AX395">
            <v>0</v>
          </cell>
          <cell r="AY395">
            <v>0</v>
          </cell>
          <cell r="AZ395">
            <v>493357</v>
          </cell>
          <cell r="BI395">
            <v>0</v>
          </cell>
          <cell r="CA395">
            <v>705</v>
          </cell>
          <cell r="CB395">
            <v>732</v>
          </cell>
          <cell r="CC395" t="str">
            <v>MASCONOMET</v>
          </cell>
          <cell r="CD395">
            <v>35818</v>
          </cell>
          <cell r="CE395">
            <v>62998</v>
          </cell>
          <cell r="CF395">
            <v>0</v>
          </cell>
          <cell r="CG395">
            <v>19734.599999999999</v>
          </cell>
          <cell r="CH395">
            <v>0</v>
          </cell>
          <cell r="CI395">
            <v>0</v>
          </cell>
          <cell r="CJ395">
            <v>19734.599999999999</v>
          </cell>
          <cell r="CK395">
            <v>0</v>
          </cell>
          <cell r="DA395">
            <v>705</v>
          </cell>
          <cell r="DB395" t="str">
            <v>MASCONOMET</v>
          </cell>
          <cell r="DG395">
            <v>0</v>
          </cell>
          <cell r="DK395">
            <v>0</v>
          </cell>
          <cell r="DL395">
            <v>0</v>
          </cell>
          <cell r="DN395">
            <v>0</v>
          </cell>
          <cell r="DP395">
            <v>0</v>
          </cell>
          <cell r="DQ395">
            <v>0</v>
          </cell>
          <cell r="DR395">
            <v>0</v>
          </cell>
          <cell r="DT395">
            <v>0</v>
          </cell>
          <cell r="EC395">
            <v>-705</v>
          </cell>
        </row>
        <row r="396">
          <cell r="A396">
            <v>710</v>
          </cell>
          <cell r="B396">
            <v>733</v>
          </cell>
          <cell r="C396" t="str">
            <v>MENDON UPTON</v>
          </cell>
          <cell r="D396">
            <v>13</v>
          </cell>
          <cell r="E396">
            <v>204226</v>
          </cell>
          <cell r="F396">
            <v>0</v>
          </cell>
          <cell r="G396">
            <v>12194</v>
          </cell>
          <cell r="H396">
            <v>216420</v>
          </cell>
          <cell r="J396">
            <v>12194</v>
          </cell>
          <cell r="K396">
            <v>12121.804608786089</v>
          </cell>
          <cell r="L396">
            <v>24315.804608786089</v>
          </cell>
          <cell r="N396">
            <v>192104.1953912139</v>
          </cell>
          <cell r="P396">
            <v>12194</v>
          </cell>
          <cell r="Q396">
            <v>0</v>
          </cell>
          <cell r="R396">
            <v>0</v>
          </cell>
          <cell r="S396">
            <v>0</v>
          </cell>
          <cell r="T396">
            <v>12121.804608786089</v>
          </cell>
          <cell r="U396">
            <v>24315.804608786089</v>
          </cell>
          <cell r="W396">
            <v>71832</v>
          </cell>
          <cell r="AA396">
            <v>710</v>
          </cell>
          <cell r="AB396">
            <v>13</v>
          </cell>
          <cell r="AC396">
            <v>0</v>
          </cell>
          <cell r="AD396">
            <v>0</v>
          </cell>
          <cell r="AE396">
            <v>0</v>
          </cell>
          <cell r="AF396">
            <v>0</v>
          </cell>
          <cell r="AG396">
            <v>204226</v>
          </cell>
          <cell r="AH396">
            <v>0</v>
          </cell>
          <cell r="AI396">
            <v>0</v>
          </cell>
          <cell r="AJ396">
            <v>204226</v>
          </cell>
          <cell r="AK396">
            <v>0</v>
          </cell>
          <cell r="AL396">
            <v>12194</v>
          </cell>
          <cell r="AM396">
            <v>216420</v>
          </cell>
          <cell r="AN396">
            <v>0</v>
          </cell>
          <cell r="AO396">
            <v>0</v>
          </cell>
          <cell r="AP396">
            <v>0</v>
          </cell>
          <cell r="AQ396">
            <v>0</v>
          </cell>
          <cell r="AR396">
            <v>216420</v>
          </cell>
          <cell r="AS396">
            <v>215878.38283758724</v>
          </cell>
          <cell r="AT396">
            <v>710</v>
          </cell>
          <cell r="AU396">
            <v>0</v>
          </cell>
          <cell r="AV396">
            <v>0</v>
          </cell>
          <cell r="AW396">
            <v>0</v>
          </cell>
          <cell r="AX396">
            <v>0</v>
          </cell>
          <cell r="AY396">
            <v>0</v>
          </cell>
          <cell r="AZ396">
            <v>493357</v>
          </cell>
          <cell r="BI396">
            <v>0</v>
          </cell>
          <cell r="CA396">
            <v>710</v>
          </cell>
          <cell r="CB396">
            <v>733</v>
          </cell>
          <cell r="CC396" t="str">
            <v>MENDON UPTON</v>
          </cell>
          <cell r="CD396">
            <v>204226</v>
          </cell>
          <cell r="CE396">
            <v>192103</v>
          </cell>
          <cell r="CF396">
            <v>12123</v>
          </cell>
          <cell r="CG396">
            <v>15351</v>
          </cell>
          <cell r="CH396">
            <v>32164</v>
          </cell>
          <cell r="CI396">
            <v>0</v>
          </cell>
          <cell r="CJ396">
            <v>59638</v>
          </cell>
          <cell r="CK396">
            <v>12121.804608786089</v>
          </cell>
          <cell r="DA396">
            <v>710</v>
          </cell>
          <cell r="DB396" t="str">
            <v>MENDON UPTON</v>
          </cell>
          <cell r="DG396">
            <v>0</v>
          </cell>
          <cell r="DK396">
            <v>0</v>
          </cell>
          <cell r="DL396">
            <v>0</v>
          </cell>
          <cell r="DN396">
            <v>0</v>
          </cell>
          <cell r="DP396">
            <v>12123</v>
          </cell>
          <cell r="DQ396">
            <v>24317</v>
          </cell>
          <cell r="DR396">
            <v>-12194</v>
          </cell>
          <cell r="DT396">
            <v>0</v>
          </cell>
          <cell r="EC396">
            <v>-710</v>
          </cell>
        </row>
        <row r="397">
          <cell r="A397">
            <v>712</v>
          </cell>
          <cell r="B397">
            <v>811</v>
          </cell>
          <cell r="C397" t="str">
            <v>MONOMOY</v>
          </cell>
          <cell r="D397">
            <v>55</v>
          </cell>
          <cell r="E397">
            <v>1071168</v>
          </cell>
          <cell r="F397">
            <v>0</v>
          </cell>
          <cell r="G397">
            <v>51590</v>
          </cell>
          <cell r="H397">
            <v>1122758</v>
          </cell>
          <cell r="J397">
            <v>51590</v>
          </cell>
          <cell r="K397">
            <v>0</v>
          </cell>
          <cell r="L397">
            <v>51590</v>
          </cell>
          <cell r="N397">
            <v>1071168</v>
          </cell>
          <cell r="P397">
            <v>51590</v>
          </cell>
          <cell r="Q397">
            <v>0</v>
          </cell>
          <cell r="R397">
            <v>0</v>
          </cell>
          <cell r="S397">
            <v>0</v>
          </cell>
          <cell r="T397">
            <v>0</v>
          </cell>
          <cell r="U397">
            <v>51590</v>
          </cell>
          <cell r="W397">
            <v>51590</v>
          </cell>
          <cell r="AA397">
            <v>712</v>
          </cell>
          <cell r="AB397">
            <v>55</v>
          </cell>
          <cell r="AC397">
            <v>0</v>
          </cell>
          <cell r="AD397">
            <v>0</v>
          </cell>
          <cell r="AE397">
            <v>0</v>
          </cell>
          <cell r="AF397">
            <v>0</v>
          </cell>
          <cell r="AG397">
            <v>1071168</v>
          </cell>
          <cell r="AH397">
            <v>0</v>
          </cell>
          <cell r="AI397">
            <v>0</v>
          </cell>
          <cell r="AJ397">
            <v>1071168</v>
          </cell>
          <cell r="AK397">
            <v>0</v>
          </cell>
          <cell r="AL397">
            <v>51590</v>
          </cell>
          <cell r="AM397">
            <v>1122758</v>
          </cell>
          <cell r="AN397">
            <v>0</v>
          </cell>
          <cell r="AO397">
            <v>0</v>
          </cell>
          <cell r="AP397">
            <v>0</v>
          </cell>
          <cell r="AQ397">
            <v>0</v>
          </cell>
          <cell r="AR397">
            <v>1122758</v>
          </cell>
          <cell r="AS397">
            <v>1122649</v>
          </cell>
          <cell r="AT397">
            <v>712</v>
          </cell>
          <cell r="AU397">
            <v>0</v>
          </cell>
          <cell r="AV397">
            <v>0</v>
          </cell>
          <cell r="AW397">
            <v>0</v>
          </cell>
          <cell r="AX397">
            <v>0</v>
          </cell>
          <cell r="AY397">
            <v>0</v>
          </cell>
          <cell r="AZ397">
            <v>493357</v>
          </cell>
          <cell r="BI397">
            <v>0</v>
          </cell>
          <cell r="CA397">
            <v>712</v>
          </cell>
          <cell r="CB397">
            <v>811</v>
          </cell>
          <cell r="CC397" t="str">
            <v>MONOMOY</v>
          </cell>
          <cell r="CD397">
            <v>1071168</v>
          </cell>
          <cell r="CE397">
            <v>1130767</v>
          </cell>
          <cell r="CF397">
            <v>0</v>
          </cell>
          <cell r="CG397">
            <v>0</v>
          </cell>
          <cell r="CH397">
            <v>0</v>
          </cell>
          <cell r="CI397">
            <v>0</v>
          </cell>
          <cell r="CJ397">
            <v>0</v>
          </cell>
          <cell r="CK397">
            <v>0</v>
          </cell>
          <cell r="DA397">
            <v>712</v>
          </cell>
          <cell r="DB397" t="str">
            <v>MONOMOY</v>
          </cell>
          <cell r="DG397">
            <v>0</v>
          </cell>
          <cell r="DK397">
            <v>0</v>
          </cell>
          <cell r="DL397">
            <v>0</v>
          </cell>
          <cell r="DN397">
            <v>0</v>
          </cell>
          <cell r="DP397">
            <v>0</v>
          </cell>
          <cell r="DQ397">
            <v>0</v>
          </cell>
          <cell r="DR397">
            <v>0</v>
          </cell>
          <cell r="DT397">
            <v>0</v>
          </cell>
          <cell r="EB397" t="str">
            <v>fy13</v>
          </cell>
          <cell r="EC397">
            <v>-712</v>
          </cell>
        </row>
        <row r="398">
          <cell r="A398">
            <v>715</v>
          </cell>
          <cell r="B398">
            <v>736</v>
          </cell>
          <cell r="C398" t="str">
            <v>MOUNT GREYLOCK</v>
          </cell>
          <cell r="D398">
            <v>9</v>
          </cell>
          <cell r="E398">
            <v>177588</v>
          </cell>
          <cell r="F398">
            <v>0</v>
          </cell>
          <cell r="G398">
            <v>8442</v>
          </cell>
          <cell r="H398">
            <v>186030</v>
          </cell>
          <cell r="J398">
            <v>8442</v>
          </cell>
          <cell r="K398">
            <v>5930.415172375674</v>
          </cell>
          <cell r="L398">
            <v>14372.415172375673</v>
          </cell>
          <cell r="N398">
            <v>171657.58482762432</v>
          </cell>
          <cell r="P398">
            <v>8442</v>
          </cell>
          <cell r="Q398">
            <v>0</v>
          </cell>
          <cell r="R398">
            <v>0</v>
          </cell>
          <cell r="S398">
            <v>0</v>
          </cell>
          <cell r="T398">
            <v>5930.415172375674</v>
          </cell>
          <cell r="U398">
            <v>14372.415172375673</v>
          </cell>
          <cell r="W398">
            <v>27511.199999999997</v>
          </cell>
          <cell r="AA398">
            <v>715</v>
          </cell>
          <cell r="AB398">
            <v>9</v>
          </cell>
          <cell r="AC398">
            <v>0</v>
          </cell>
          <cell r="AD398">
            <v>0</v>
          </cell>
          <cell r="AE398">
            <v>0</v>
          </cell>
          <cell r="AF398">
            <v>0</v>
          </cell>
          <cell r="AG398">
            <v>177588</v>
          </cell>
          <cell r="AH398">
            <v>0</v>
          </cell>
          <cell r="AI398">
            <v>0</v>
          </cell>
          <cell r="AJ398">
            <v>177588</v>
          </cell>
          <cell r="AK398">
            <v>0</v>
          </cell>
          <cell r="AL398">
            <v>8442</v>
          </cell>
          <cell r="AM398">
            <v>186030</v>
          </cell>
          <cell r="AN398">
            <v>0</v>
          </cell>
          <cell r="AO398">
            <v>0</v>
          </cell>
          <cell r="AP398">
            <v>0</v>
          </cell>
          <cell r="AQ398">
            <v>0</v>
          </cell>
          <cell r="AR398">
            <v>186030</v>
          </cell>
          <cell r="AS398">
            <v>186030</v>
          </cell>
          <cell r="AT398">
            <v>715</v>
          </cell>
          <cell r="AU398">
            <v>0</v>
          </cell>
          <cell r="AV398">
            <v>0</v>
          </cell>
          <cell r="AW398">
            <v>0</v>
          </cell>
          <cell r="AX398">
            <v>0</v>
          </cell>
          <cell r="AY398">
            <v>0</v>
          </cell>
          <cell r="AZ398">
            <v>493357</v>
          </cell>
          <cell r="BI398">
            <v>0</v>
          </cell>
          <cell r="CA398">
            <v>715</v>
          </cell>
          <cell r="CB398">
            <v>736</v>
          </cell>
          <cell r="CC398" t="str">
            <v>MOUNT GREYLOCK</v>
          </cell>
          <cell r="CD398">
            <v>177588</v>
          </cell>
          <cell r="CE398">
            <v>171657</v>
          </cell>
          <cell r="CF398">
            <v>5931</v>
          </cell>
          <cell r="CG398">
            <v>13138.199999999999</v>
          </cell>
          <cell r="CH398">
            <v>0</v>
          </cell>
          <cell r="CI398">
            <v>0</v>
          </cell>
          <cell r="CJ398">
            <v>19069.199999999997</v>
          </cell>
          <cell r="CK398">
            <v>5930.415172375674</v>
          </cell>
          <cell r="DA398">
            <v>715</v>
          </cell>
          <cell r="DB398" t="str">
            <v>MOUNT GREYLOCK</v>
          </cell>
          <cell r="DG398">
            <v>0</v>
          </cell>
          <cell r="DK398">
            <v>0</v>
          </cell>
          <cell r="DL398">
            <v>0</v>
          </cell>
          <cell r="DN398">
            <v>0</v>
          </cell>
          <cell r="DP398">
            <v>5931</v>
          </cell>
          <cell r="DQ398">
            <v>14373</v>
          </cell>
          <cell r="DR398">
            <v>-8442</v>
          </cell>
          <cell r="DT398">
            <v>0</v>
          </cell>
          <cell r="EB398" t="str">
            <v>fy19</v>
          </cell>
          <cell r="EC398">
            <v>-715</v>
          </cell>
        </row>
        <row r="399">
          <cell r="A399">
            <v>717</v>
          </cell>
          <cell r="B399">
            <v>734</v>
          </cell>
          <cell r="C399" t="str">
            <v>MOHAWK TRAIL</v>
          </cell>
          <cell r="D399">
            <v>39</v>
          </cell>
          <cell r="E399">
            <v>670812</v>
          </cell>
          <cell r="F399">
            <v>0</v>
          </cell>
          <cell r="G399">
            <v>36582</v>
          </cell>
          <cell r="H399">
            <v>707394</v>
          </cell>
          <cell r="J399">
            <v>36582</v>
          </cell>
          <cell r="K399">
            <v>65530.537708984077</v>
          </cell>
          <cell r="L399">
            <v>102112.53770898408</v>
          </cell>
          <cell r="N399">
            <v>605281.46229101589</v>
          </cell>
          <cell r="P399">
            <v>36582</v>
          </cell>
          <cell r="Q399">
            <v>0</v>
          </cell>
          <cell r="R399">
            <v>0</v>
          </cell>
          <cell r="S399">
            <v>0</v>
          </cell>
          <cell r="T399">
            <v>65530.537708984077</v>
          </cell>
          <cell r="U399">
            <v>102112.53770898408</v>
          </cell>
          <cell r="W399">
            <v>102119</v>
          </cell>
          <cell r="AA399">
            <v>717</v>
          </cell>
          <cell r="AB399">
            <v>39</v>
          </cell>
          <cell r="AC399">
            <v>0</v>
          </cell>
          <cell r="AD399">
            <v>0</v>
          </cell>
          <cell r="AE399">
            <v>0</v>
          </cell>
          <cell r="AF399">
            <v>0</v>
          </cell>
          <cell r="AG399">
            <v>670812</v>
          </cell>
          <cell r="AH399">
            <v>0</v>
          </cell>
          <cell r="AI399">
            <v>0</v>
          </cell>
          <cell r="AJ399">
            <v>670812</v>
          </cell>
          <cell r="AK399">
            <v>0</v>
          </cell>
          <cell r="AL399">
            <v>36582</v>
          </cell>
          <cell r="AM399">
            <v>707394</v>
          </cell>
          <cell r="AN399">
            <v>0</v>
          </cell>
          <cell r="AO399">
            <v>0</v>
          </cell>
          <cell r="AP399">
            <v>0</v>
          </cell>
          <cell r="AQ399">
            <v>0</v>
          </cell>
          <cell r="AR399">
            <v>707394</v>
          </cell>
          <cell r="AS399">
            <v>731328</v>
          </cell>
          <cell r="AT399">
            <v>717</v>
          </cell>
          <cell r="AU399">
            <v>0</v>
          </cell>
          <cell r="AV399">
            <v>0</v>
          </cell>
          <cell r="AW399">
            <v>0</v>
          </cell>
          <cell r="AX399">
            <v>0</v>
          </cell>
          <cell r="AY399">
            <v>0</v>
          </cell>
          <cell r="AZ399">
            <v>493357</v>
          </cell>
          <cell r="BI399">
            <v>0</v>
          </cell>
          <cell r="CA399">
            <v>717</v>
          </cell>
          <cell r="CB399">
            <v>734</v>
          </cell>
          <cell r="CC399" t="str">
            <v>MOHAWK TRAIL</v>
          </cell>
          <cell r="CD399">
            <v>670812</v>
          </cell>
          <cell r="CE399">
            <v>605275</v>
          </cell>
          <cell r="CF399">
            <v>65537</v>
          </cell>
          <cell r="CG399">
            <v>0</v>
          </cell>
          <cell r="CH399">
            <v>0</v>
          </cell>
          <cell r="CI399">
            <v>0</v>
          </cell>
          <cell r="CJ399">
            <v>65537</v>
          </cell>
          <cell r="CK399">
            <v>65530.537708984077</v>
          </cell>
          <cell r="DA399">
            <v>717</v>
          </cell>
          <cell r="DB399" t="str">
            <v>MOHAWK TRAIL</v>
          </cell>
          <cell r="DG399">
            <v>0</v>
          </cell>
          <cell r="DK399">
            <v>0</v>
          </cell>
          <cell r="DL399">
            <v>0</v>
          </cell>
          <cell r="DN399">
            <v>0</v>
          </cell>
          <cell r="DP399">
            <v>65537</v>
          </cell>
          <cell r="DQ399">
            <v>102119</v>
          </cell>
          <cell r="DR399">
            <v>-36582</v>
          </cell>
          <cell r="DT399">
            <v>0</v>
          </cell>
          <cell r="EC399">
            <v>-717</v>
          </cell>
        </row>
        <row r="400">
          <cell r="A400">
            <v>720</v>
          </cell>
          <cell r="B400">
            <v>737</v>
          </cell>
          <cell r="C400" t="str">
            <v>NARRAGANSETT</v>
          </cell>
          <cell r="D400">
            <v>13</v>
          </cell>
          <cell r="E400">
            <v>183230</v>
          </cell>
          <cell r="F400">
            <v>0</v>
          </cell>
          <cell r="G400">
            <v>12194</v>
          </cell>
          <cell r="H400">
            <v>195424</v>
          </cell>
          <cell r="J400">
            <v>12194</v>
          </cell>
          <cell r="K400">
            <v>53301.743650957695</v>
          </cell>
          <cell r="L400">
            <v>65495.743650957695</v>
          </cell>
          <cell r="N400">
            <v>129928.25634904231</v>
          </cell>
          <cell r="P400">
            <v>12194</v>
          </cell>
          <cell r="Q400">
            <v>0</v>
          </cell>
          <cell r="R400">
            <v>0</v>
          </cell>
          <cell r="S400">
            <v>0</v>
          </cell>
          <cell r="T400">
            <v>53301.743650957695</v>
          </cell>
          <cell r="U400">
            <v>65495.743650957695</v>
          </cell>
          <cell r="W400">
            <v>74252</v>
          </cell>
          <cell r="AA400">
            <v>720</v>
          </cell>
          <cell r="AB400">
            <v>13</v>
          </cell>
          <cell r="AC400">
            <v>0</v>
          </cell>
          <cell r="AD400">
            <v>0</v>
          </cell>
          <cell r="AE400">
            <v>0</v>
          </cell>
          <cell r="AF400">
            <v>0</v>
          </cell>
          <cell r="AG400">
            <v>183230</v>
          </cell>
          <cell r="AH400">
            <v>0</v>
          </cell>
          <cell r="AI400">
            <v>0</v>
          </cell>
          <cell r="AJ400">
            <v>183230</v>
          </cell>
          <cell r="AK400">
            <v>0</v>
          </cell>
          <cell r="AL400">
            <v>12194</v>
          </cell>
          <cell r="AM400">
            <v>195424</v>
          </cell>
          <cell r="AN400">
            <v>0</v>
          </cell>
          <cell r="AO400">
            <v>0</v>
          </cell>
          <cell r="AP400">
            <v>0</v>
          </cell>
          <cell r="AQ400">
            <v>0</v>
          </cell>
          <cell r="AR400">
            <v>195424</v>
          </cell>
          <cell r="AS400">
            <v>193376.11000000002</v>
          </cell>
          <cell r="AT400">
            <v>720</v>
          </cell>
          <cell r="AU400">
            <v>0</v>
          </cell>
          <cell r="AV400">
            <v>0</v>
          </cell>
          <cell r="AW400">
            <v>0</v>
          </cell>
          <cell r="AX400">
            <v>0</v>
          </cell>
          <cell r="AY400">
            <v>0</v>
          </cell>
          <cell r="AZ400">
            <v>493357</v>
          </cell>
          <cell r="BI400">
            <v>0</v>
          </cell>
          <cell r="CA400">
            <v>720</v>
          </cell>
          <cell r="CB400">
            <v>737</v>
          </cell>
          <cell r="CC400" t="str">
            <v>NARRAGANSETT</v>
          </cell>
          <cell r="CD400">
            <v>183230</v>
          </cell>
          <cell r="CE400">
            <v>129923</v>
          </cell>
          <cell r="CF400">
            <v>53307</v>
          </cell>
          <cell r="CG400">
            <v>8751</v>
          </cell>
          <cell r="CH400">
            <v>0</v>
          </cell>
          <cell r="CI400">
            <v>0</v>
          </cell>
          <cell r="CJ400">
            <v>62058</v>
          </cell>
          <cell r="CK400">
            <v>53301.743650957695</v>
          </cell>
          <cell r="DA400">
            <v>720</v>
          </cell>
          <cell r="DB400" t="str">
            <v>NARRAGANSETT</v>
          </cell>
          <cell r="DG400">
            <v>0</v>
          </cell>
          <cell r="DK400">
            <v>0</v>
          </cell>
          <cell r="DL400">
            <v>0</v>
          </cell>
          <cell r="DN400">
            <v>0</v>
          </cell>
          <cell r="DP400">
            <v>53307</v>
          </cell>
          <cell r="DQ400">
            <v>65501</v>
          </cell>
          <cell r="DR400">
            <v>-12194</v>
          </cell>
          <cell r="DT400">
            <v>0</v>
          </cell>
          <cell r="EC400">
            <v>-720</v>
          </cell>
        </row>
        <row r="401">
          <cell r="A401">
            <v>725</v>
          </cell>
          <cell r="B401">
            <v>738</v>
          </cell>
          <cell r="C401" t="str">
            <v>NASHOBA</v>
          </cell>
          <cell r="D401">
            <v>36</v>
          </cell>
          <cell r="E401">
            <v>531160</v>
          </cell>
          <cell r="F401">
            <v>0</v>
          </cell>
          <cell r="G401">
            <v>33768</v>
          </cell>
          <cell r="H401">
            <v>564928</v>
          </cell>
          <cell r="J401">
            <v>33768</v>
          </cell>
          <cell r="K401">
            <v>60580.025903482143</v>
          </cell>
          <cell r="L401">
            <v>94348.025903482136</v>
          </cell>
          <cell r="N401">
            <v>470579.97409651789</v>
          </cell>
          <cell r="P401">
            <v>33768</v>
          </cell>
          <cell r="Q401">
            <v>0</v>
          </cell>
          <cell r="R401">
            <v>0</v>
          </cell>
          <cell r="S401">
            <v>0</v>
          </cell>
          <cell r="T401">
            <v>60580.025903482143</v>
          </cell>
          <cell r="U401">
            <v>94348.025903482136</v>
          </cell>
          <cell r="W401">
            <v>122553.60000000001</v>
          </cell>
          <cell r="AA401">
            <v>725</v>
          </cell>
          <cell r="AB401">
            <v>36</v>
          </cell>
          <cell r="AC401">
            <v>0</v>
          </cell>
          <cell r="AD401">
            <v>0</v>
          </cell>
          <cell r="AE401">
            <v>0</v>
          </cell>
          <cell r="AF401">
            <v>0</v>
          </cell>
          <cell r="AG401">
            <v>531160</v>
          </cell>
          <cell r="AH401">
            <v>0</v>
          </cell>
          <cell r="AI401">
            <v>0</v>
          </cell>
          <cell r="AJ401">
            <v>531160</v>
          </cell>
          <cell r="AK401">
            <v>0</v>
          </cell>
          <cell r="AL401">
            <v>33768</v>
          </cell>
          <cell r="AM401">
            <v>564928</v>
          </cell>
          <cell r="AN401">
            <v>0</v>
          </cell>
          <cell r="AO401">
            <v>0</v>
          </cell>
          <cell r="AP401">
            <v>0</v>
          </cell>
          <cell r="AQ401">
            <v>0</v>
          </cell>
          <cell r="AR401">
            <v>564928</v>
          </cell>
          <cell r="AS401">
            <v>562727.63025494653</v>
          </cell>
          <cell r="AT401">
            <v>725</v>
          </cell>
          <cell r="AU401">
            <v>0</v>
          </cell>
          <cell r="AV401">
            <v>0</v>
          </cell>
          <cell r="AW401">
            <v>0</v>
          </cell>
          <cell r="AX401">
            <v>0</v>
          </cell>
          <cell r="AY401">
            <v>0</v>
          </cell>
          <cell r="AZ401">
            <v>493357</v>
          </cell>
          <cell r="BI401">
            <v>0</v>
          </cell>
          <cell r="CA401">
            <v>725</v>
          </cell>
          <cell r="CB401">
            <v>738</v>
          </cell>
          <cell r="CC401" t="str">
            <v>NASHOBA</v>
          </cell>
          <cell r="CD401">
            <v>531160</v>
          </cell>
          <cell r="CE401">
            <v>470574</v>
          </cell>
          <cell r="CF401">
            <v>60586</v>
          </cell>
          <cell r="CG401">
            <v>21718.799999999999</v>
          </cell>
          <cell r="CH401">
            <v>6480.8</v>
          </cell>
          <cell r="CI401">
            <v>0</v>
          </cell>
          <cell r="CJ401">
            <v>88785.600000000006</v>
          </cell>
          <cell r="CK401">
            <v>60580.025903482143</v>
          </cell>
          <cell r="DA401">
            <v>725</v>
          </cell>
          <cell r="DB401" t="str">
            <v>NASHOBA</v>
          </cell>
          <cell r="DG401">
            <v>0</v>
          </cell>
          <cell r="DK401">
            <v>0</v>
          </cell>
          <cell r="DL401">
            <v>0</v>
          </cell>
          <cell r="DN401">
            <v>0</v>
          </cell>
          <cell r="DP401">
            <v>60586</v>
          </cell>
          <cell r="DQ401">
            <v>94354</v>
          </cell>
          <cell r="DR401">
            <v>-33768</v>
          </cell>
          <cell r="DT401">
            <v>0</v>
          </cell>
          <cell r="EC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T402">
            <v>728</v>
          </cell>
          <cell r="AU402">
            <v>0</v>
          </cell>
          <cell r="AV402">
            <v>0</v>
          </cell>
          <cell r="AW402">
            <v>0</v>
          </cell>
          <cell r="AX402">
            <v>0</v>
          </cell>
          <cell r="AY402">
            <v>0</v>
          </cell>
          <cell r="AZ402">
            <v>493357</v>
          </cell>
          <cell r="BI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cell r="EC402">
            <v>-728</v>
          </cell>
        </row>
        <row r="403">
          <cell r="A403">
            <v>730</v>
          </cell>
          <cell r="B403">
            <v>741</v>
          </cell>
          <cell r="C403" t="str">
            <v>NORTHBORO SOUTHBORO</v>
          </cell>
          <cell r="D403">
            <v>6</v>
          </cell>
          <cell r="E403">
            <v>101279</v>
          </cell>
          <cell r="F403">
            <v>0</v>
          </cell>
          <cell r="G403">
            <v>5628</v>
          </cell>
          <cell r="H403">
            <v>106907</v>
          </cell>
          <cell r="J403">
            <v>5628</v>
          </cell>
          <cell r="K403">
            <v>0</v>
          </cell>
          <cell r="L403">
            <v>5628</v>
          </cell>
          <cell r="N403">
            <v>101279</v>
          </cell>
          <cell r="P403">
            <v>5628</v>
          </cell>
          <cell r="Q403">
            <v>0</v>
          </cell>
          <cell r="R403">
            <v>0</v>
          </cell>
          <cell r="S403">
            <v>0</v>
          </cell>
          <cell r="T403">
            <v>0</v>
          </cell>
          <cell r="U403">
            <v>5628</v>
          </cell>
          <cell r="W403">
            <v>10085.4</v>
          </cell>
          <cell r="AA403">
            <v>730</v>
          </cell>
          <cell r="AB403">
            <v>6</v>
          </cell>
          <cell r="AC403">
            <v>0</v>
          </cell>
          <cell r="AD403">
            <v>0</v>
          </cell>
          <cell r="AE403">
            <v>0</v>
          </cell>
          <cell r="AF403">
            <v>0</v>
          </cell>
          <cell r="AG403">
            <v>101279</v>
          </cell>
          <cell r="AH403">
            <v>0</v>
          </cell>
          <cell r="AI403">
            <v>0</v>
          </cell>
          <cell r="AJ403">
            <v>101279</v>
          </cell>
          <cell r="AK403">
            <v>0</v>
          </cell>
          <cell r="AL403">
            <v>5628</v>
          </cell>
          <cell r="AM403">
            <v>106907</v>
          </cell>
          <cell r="AN403">
            <v>0</v>
          </cell>
          <cell r="AO403">
            <v>0</v>
          </cell>
          <cell r="AP403">
            <v>0</v>
          </cell>
          <cell r="AQ403">
            <v>0</v>
          </cell>
          <cell r="AR403">
            <v>106907</v>
          </cell>
          <cell r="AS403">
            <v>106881.2889721567</v>
          </cell>
          <cell r="AT403">
            <v>730</v>
          </cell>
          <cell r="AU403">
            <v>0</v>
          </cell>
          <cell r="AV403">
            <v>0</v>
          </cell>
          <cell r="AW403">
            <v>0</v>
          </cell>
          <cell r="AX403">
            <v>0</v>
          </cell>
          <cell r="AY403">
            <v>0</v>
          </cell>
          <cell r="AZ403">
            <v>493357</v>
          </cell>
          <cell r="BI403">
            <v>0</v>
          </cell>
          <cell r="CA403">
            <v>730</v>
          </cell>
          <cell r="CB403">
            <v>741</v>
          </cell>
          <cell r="CC403" t="str">
            <v>NORTHBORO SOUTHBORO</v>
          </cell>
          <cell r="CD403">
            <v>101279</v>
          </cell>
          <cell r="CE403">
            <v>138512</v>
          </cell>
          <cell r="CF403">
            <v>0</v>
          </cell>
          <cell r="CG403">
            <v>4457.3999999999996</v>
          </cell>
          <cell r="CH403">
            <v>0</v>
          </cell>
          <cell r="CI403">
            <v>0</v>
          </cell>
          <cell r="CJ403">
            <v>4457.3999999999996</v>
          </cell>
          <cell r="CK403">
            <v>0</v>
          </cell>
          <cell r="DA403">
            <v>730</v>
          </cell>
          <cell r="DB403" t="str">
            <v>NORTHBORO SOUTHBORO</v>
          </cell>
          <cell r="DG403">
            <v>0</v>
          </cell>
          <cell r="DK403">
            <v>0</v>
          </cell>
          <cell r="DL403">
            <v>0</v>
          </cell>
          <cell r="DN403">
            <v>0</v>
          </cell>
          <cell r="DP403">
            <v>0</v>
          </cell>
          <cell r="DQ403">
            <v>0</v>
          </cell>
          <cell r="DR403">
            <v>0</v>
          </cell>
          <cell r="DT403">
            <v>0</v>
          </cell>
          <cell r="EC403">
            <v>-730</v>
          </cell>
        </row>
        <row r="404">
          <cell r="A404">
            <v>735</v>
          </cell>
          <cell r="B404">
            <v>740</v>
          </cell>
          <cell r="C404" t="str">
            <v>NORTH MIDDLESEX</v>
          </cell>
          <cell r="D404">
            <v>55</v>
          </cell>
          <cell r="E404">
            <v>896045</v>
          </cell>
          <cell r="F404">
            <v>0</v>
          </cell>
          <cell r="G404">
            <v>51590</v>
          </cell>
          <cell r="H404">
            <v>947635</v>
          </cell>
          <cell r="J404">
            <v>51590</v>
          </cell>
          <cell r="K404">
            <v>12581.759250379888</v>
          </cell>
          <cell r="L404">
            <v>64171.759250379888</v>
          </cell>
          <cell r="N404">
            <v>883463.24074962013</v>
          </cell>
          <cell r="P404">
            <v>51590</v>
          </cell>
          <cell r="Q404">
            <v>0</v>
          </cell>
          <cell r="R404">
            <v>0</v>
          </cell>
          <cell r="S404">
            <v>0</v>
          </cell>
          <cell r="T404">
            <v>12581.759250379888</v>
          </cell>
          <cell r="U404">
            <v>64171.759250379888</v>
          </cell>
          <cell r="W404">
            <v>97364.4</v>
          </cell>
          <cell r="AA404">
            <v>735</v>
          </cell>
          <cell r="AB404">
            <v>55</v>
          </cell>
          <cell r="AC404">
            <v>0</v>
          </cell>
          <cell r="AD404">
            <v>0</v>
          </cell>
          <cell r="AE404">
            <v>0</v>
          </cell>
          <cell r="AF404">
            <v>0</v>
          </cell>
          <cell r="AG404">
            <v>896045</v>
          </cell>
          <cell r="AH404">
            <v>0</v>
          </cell>
          <cell r="AI404">
            <v>0</v>
          </cell>
          <cell r="AJ404">
            <v>896045</v>
          </cell>
          <cell r="AK404">
            <v>0</v>
          </cell>
          <cell r="AL404">
            <v>51590</v>
          </cell>
          <cell r="AM404">
            <v>947635</v>
          </cell>
          <cell r="AN404">
            <v>0</v>
          </cell>
          <cell r="AO404">
            <v>0</v>
          </cell>
          <cell r="AP404">
            <v>0</v>
          </cell>
          <cell r="AQ404">
            <v>0</v>
          </cell>
          <cell r="AR404">
            <v>947635</v>
          </cell>
          <cell r="AS404">
            <v>934638.85619960504</v>
          </cell>
          <cell r="AT404">
            <v>735</v>
          </cell>
          <cell r="AU404">
            <v>0</v>
          </cell>
          <cell r="AV404">
            <v>0</v>
          </cell>
          <cell r="AW404">
            <v>0</v>
          </cell>
          <cell r="AX404">
            <v>0</v>
          </cell>
          <cell r="AY404">
            <v>0</v>
          </cell>
          <cell r="AZ404">
            <v>493357</v>
          </cell>
          <cell r="BI404">
            <v>0</v>
          </cell>
          <cell r="CA404">
            <v>735</v>
          </cell>
          <cell r="CB404">
            <v>740</v>
          </cell>
          <cell r="CC404" t="str">
            <v>NORTH MIDDLESEX</v>
          </cell>
          <cell r="CD404">
            <v>896045</v>
          </cell>
          <cell r="CE404">
            <v>883462</v>
          </cell>
          <cell r="CF404">
            <v>12583</v>
          </cell>
          <cell r="CG404">
            <v>33191.4</v>
          </cell>
          <cell r="CH404">
            <v>0</v>
          </cell>
          <cell r="CI404">
            <v>0</v>
          </cell>
          <cell r="CJ404">
            <v>45774.400000000001</v>
          </cell>
          <cell r="CK404">
            <v>12581.759250379888</v>
          </cell>
          <cell r="DA404">
            <v>735</v>
          </cell>
          <cell r="DB404" t="str">
            <v>NORTH MIDDLESEX</v>
          </cell>
          <cell r="DG404">
            <v>0</v>
          </cell>
          <cell r="DK404">
            <v>0</v>
          </cell>
          <cell r="DL404">
            <v>0</v>
          </cell>
          <cell r="DN404">
            <v>0</v>
          </cell>
          <cell r="DP404">
            <v>12583</v>
          </cell>
          <cell r="DQ404">
            <v>64173</v>
          </cell>
          <cell r="DR404">
            <v>-51590</v>
          </cell>
          <cell r="DT404">
            <v>0</v>
          </cell>
          <cell r="EC404">
            <v>-735</v>
          </cell>
        </row>
        <row r="405">
          <cell r="A405">
            <v>740</v>
          </cell>
          <cell r="B405">
            <v>745</v>
          </cell>
          <cell r="C405" t="str">
            <v>OLD ROCHESTER</v>
          </cell>
          <cell r="D405">
            <v>8</v>
          </cell>
          <cell r="E405">
            <v>155684</v>
          </cell>
          <cell r="F405">
            <v>0</v>
          </cell>
          <cell r="G405">
            <v>7504</v>
          </cell>
          <cell r="H405">
            <v>163188</v>
          </cell>
          <cell r="J405">
            <v>7504</v>
          </cell>
          <cell r="K405">
            <v>59417.140581365653</v>
          </cell>
          <cell r="L405">
            <v>66921.140581365646</v>
          </cell>
          <cell r="N405">
            <v>96266.859418634354</v>
          </cell>
          <cell r="P405">
            <v>7504</v>
          </cell>
          <cell r="Q405">
            <v>0</v>
          </cell>
          <cell r="R405">
            <v>0</v>
          </cell>
          <cell r="S405">
            <v>0</v>
          </cell>
          <cell r="T405">
            <v>59417.140581365653</v>
          </cell>
          <cell r="U405">
            <v>66921.140581365646</v>
          </cell>
          <cell r="W405">
            <v>116017.59999999999</v>
          </cell>
          <cell r="AA405">
            <v>740</v>
          </cell>
          <cell r="AB405">
            <v>8</v>
          </cell>
          <cell r="AC405">
            <v>0</v>
          </cell>
          <cell r="AD405">
            <v>0</v>
          </cell>
          <cell r="AE405">
            <v>0</v>
          </cell>
          <cell r="AF405">
            <v>0</v>
          </cell>
          <cell r="AG405">
            <v>155684</v>
          </cell>
          <cell r="AH405">
            <v>0</v>
          </cell>
          <cell r="AI405">
            <v>0</v>
          </cell>
          <cell r="AJ405">
            <v>155684</v>
          </cell>
          <cell r="AK405">
            <v>0</v>
          </cell>
          <cell r="AL405">
            <v>7504</v>
          </cell>
          <cell r="AM405">
            <v>163188</v>
          </cell>
          <cell r="AN405">
            <v>0</v>
          </cell>
          <cell r="AO405">
            <v>0</v>
          </cell>
          <cell r="AP405">
            <v>0</v>
          </cell>
          <cell r="AQ405">
            <v>0</v>
          </cell>
          <cell r="AR405">
            <v>163188</v>
          </cell>
          <cell r="AS405">
            <v>162577.89839437674</v>
          </cell>
          <cell r="AT405">
            <v>740</v>
          </cell>
          <cell r="AU405">
            <v>0</v>
          </cell>
          <cell r="AV405">
            <v>0</v>
          </cell>
          <cell r="AW405">
            <v>0</v>
          </cell>
          <cell r="AX405">
            <v>0</v>
          </cell>
          <cell r="AY405">
            <v>0</v>
          </cell>
          <cell r="AZ405">
            <v>493357</v>
          </cell>
          <cell r="BI405">
            <v>0</v>
          </cell>
          <cell r="CA405">
            <v>740</v>
          </cell>
          <cell r="CB405">
            <v>745</v>
          </cell>
          <cell r="CC405" t="str">
            <v>OLD ROCHESTER</v>
          </cell>
          <cell r="CD405">
            <v>155684</v>
          </cell>
          <cell r="CE405">
            <v>96261</v>
          </cell>
          <cell r="CF405">
            <v>59423</v>
          </cell>
          <cell r="CG405">
            <v>34205.4</v>
          </cell>
          <cell r="CH405">
            <v>14885.2</v>
          </cell>
          <cell r="CI405">
            <v>0</v>
          </cell>
          <cell r="CJ405">
            <v>108513.59999999999</v>
          </cell>
          <cell r="CK405">
            <v>59417.140581365653</v>
          </cell>
          <cell r="DA405">
            <v>740</v>
          </cell>
          <cell r="DB405" t="str">
            <v>OLD ROCHESTER</v>
          </cell>
          <cell r="DG405">
            <v>0</v>
          </cell>
          <cell r="DK405">
            <v>0</v>
          </cell>
          <cell r="DL405">
            <v>0</v>
          </cell>
          <cell r="DN405">
            <v>0</v>
          </cell>
          <cell r="DP405">
            <v>59423</v>
          </cell>
          <cell r="DQ405">
            <v>66927</v>
          </cell>
          <cell r="DR405">
            <v>-7504</v>
          </cell>
          <cell r="DT405">
            <v>0</v>
          </cell>
          <cell r="EC405">
            <v>-740</v>
          </cell>
        </row>
        <row r="406">
          <cell r="A406">
            <v>745</v>
          </cell>
          <cell r="B406">
            <v>746</v>
          </cell>
          <cell r="C406" t="str">
            <v>PENTUCKET</v>
          </cell>
          <cell r="D406">
            <v>27</v>
          </cell>
          <cell r="E406">
            <v>384042</v>
          </cell>
          <cell r="F406">
            <v>0</v>
          </cell>
          <cell r="G406">
            <v>25326</v>
          </cell>
          <cell r="H406">
            <v>409368</v>
          </cell>
          <cell r="J406">
            <v>25326</v>
          </cell>
          <cell r="K406">
            <v>0</v>
          </cell>
          <cell r="L406">
            <v>25326</v>
          </cell>
          <cell r="N406">
            <v>384042</v>
          </cell>
          <cell r="P406">
            <v>25326</v>
          </cell>
          <cell r="Q406">
            <v>0</v>
          </cell>
          <cell r="R406">
            <v>0</v>
          </cell>
          <cell r="S406">
            <v>0</v>
          </cell>
          <cell r="T406">
            <v>0</v>
          </cell>
          <cell r="U406">
            <v>25326</v>
          </cell>
          <cell r="W406">
            <v>127214.20000000001</v>
          </cell>
          <cell r="AA406">
            <v>745</v>
          </cell>
          <cell r="AB406">
            <v>27</v>
          </cell>
          <cell r="AC406">
            <v>0</v>
          </cell>
          <cell r="AD406">
            <v>0</v>
          </cell>
          <cell r="AE406">
            <v>0</v>
          </cell>
          <cell r="AF406">
            <v>0</v>
          </cell>
          <cell r="AG406">
            <v>384042</v>
          </cell>
          <cell r="AH406">
            <v>0</v>
          </cell>
          <cell r="AI406">
            <v>0</v>
          </cell>
          <cell r="AJ406">
            <v>384042</v>
          </cell>
          <cell r="AK406">
            <v>0</v>
          </cell>
          <cell r="AL406">
            <v>25326</v>
          </cell>
          <cell r="AM406">
            <v>409368</v>
          </cell>
          <cell r="AN406">
            <v>0</v>
          </cell>
          <cell r="AO406">
            <v>0</v>
          </cell>
          <cell r="AP406">
            <v>0</v>
          </cell>
          <cell r="AQ406">
            <v>0</v>
          </cell>
          <cell r="AR406">
            <v>409368</v>
          </cell>
          <cell r="AS406">
            <v>403568.4</v>
          </cell>
          <cell r="AT406">
            <v>745</v>
          </cell>
          <cell r="AU406">
            <v>0</v>
          </cell>
          <cell r="AV406">
            <v>0</v>
          </cell>
          <cell r="AW406">
            <v>0</v>
          </cell>
          <cell r="AX406">
            <v>0</v>
          </cell>
          <cell r="AY406">
            <v>0</v>
          </cell>
          <cell r="AZ406">
            <v>493357</v>
          </cell>
          <cell r="BI406">
            <v>0</v>
          </cell>
          <cell r="CA406">
            <v>745</v>
          </cell>
          <cell r="CB406">
            <v>746</v>
          </cell>
          <cell r="CC406" t="str">
            <v>PENTUCKET</v>
          </cell>
          <cell r="CD406">
            <v>384042</v>
          </cell>
          <cell r="CE406">
            <v>500077</v>
          </cell>
          <cell r="CF406">
            <v>0</v>
          </cell>
          <cell r="CG406">
            <v>62937</v>
          </cell>
          <cell r="CH406">
            <v>38951.200000000004</v>
          </cell>
          <cell r="CI406">
            <v>0</v>
          </cell>
          <cell r="CJ406">
            <v>101888.20000000001</v>
          </cell>
          <cell r="CK406">
            <v>0</v>
          </cell>
          <cell r="DA406">
            <v>745</v>
          </cell>
          <cell r="DB406" t="str">
            <v>PENTUCKET</v>
          </cell>
          <cell r="DG406">
            <v>0</v>
          </cell>
          <cell r="DK406">
            <v>0</v>
          </cell>
          <cell r="DL406">
            <v>0</v>
          </cell>
          <cell r="DN406">
            <v>0</v>
          </cell>
          <cell r="DP406">
            <v>0</v>
          </cell>
          <cell r="DQ406">
            <v>0</v>
          </cell>
          <cell r="DR406">
            <v>0</v>
          </cell>
          <cell r="DT406">
            <v>0</v>
          </cell>
          <cell r="EC406">
            <v>-745</v>
          </cell>
        </row>
        <row r="407">
          <cell r="A407">
            <v>750</v>
          </cell>
          <cell r="B407">
            <v>747</v>
          </cell>
          <cell r="C407" t="str">
            <v>PIONEER</v>
          </cell>
          <cell r="D407">
            <v>27</v>
          </cell>
          <cell r="E407">
            <v>508584</v>
          </cell>
          <cell r="F407">
            <v>0</v>
          </cell>
          <cell r="G407">
            <v>25326</v>
          </cell>
          <cell r="H407">
            <v>533910</v>
          </cell>
          <cell r="J407">
            <v>25326</v>
          </cell>
          <cell r="K407">
            <v>58235.257132748549</v>
          </cell>
          <cell r="L407">
            <v>83561.257132748549</v>
          </cell>
          <cell r="N407">
            <v>450348.74286725145</v>
          </cell>
          <cell r="P407">
            <v>25326</v>
          </cell>
          <cell r="Q407">
            <v>0</v>
          </cell>
          <cell r="R407">
            <v>0</v>
          </cell>
          <cell r="S407">
            <v>0</v>
          </cell>
          <cell r="T407">
            <v>58235.257132748549</v>
          </cell>
          <cell r="U407">
            <v>83561.257132748549</v>
          </cell>
          <cell r="W407">
            <v>129703.6</v>
          </cell>
          <cell r="AA407">
            <v>750</v>
          </cell>
          <cell r="AB407">
            <v>27</v>
          </cell>
          <cell r="AC407">
            <v>0</v>
          </cell>
          <cell r="AD407">
            <v>0</v>
          </cell>
          <cell r="AE407">
            <v>0</v>
          </cell>
          <cell r="AF407">
            <v>0</v>
          </cell>
          <cell r="AG407">
            <v>508584</v>
          </cell>
          <cell r="AH407">
            <v>0</v>
          </cell>
          <cell r="AI407">
            <v>0</v>
          </cell>
          <cell r="AJ407">
            <v>508584</v>
          </cell>
          <cell r="AK407">
            <v>0</v>
          </cell>
          <cell r="AL407">
            <v>25326</v>
          </cell>
          <cell r="AM407">
            <v>533910</v>
          </cell>
          <cell r="AN407">
            <v>0</v>
          </cell>
          <cell r="AO407">
            <v>0</v>
          </cell>
          <cell r="AP407">
            <v>0</v>
          </cell>
          <cell r="AQ407">
            <v>0</v>
          </cell>
          <cell r="AR407">
            <v>533910</v>
          </cell>
          <cell r="AS407">
            <v>534042</v>
          </cell>
          <cell r="AT407">
            <v>750</v>
          </cell>
          <cell r="AU407">
            <v>0</v>
          </cell>
          <cell r="AV407">
            <v>0</v>
          </cell>
          <cell r="AW407">
            <v>0</v>
          </cell>
          <cell r="AX407">
            <v>0</v>
          </cell>
          <cell r="AY407">
            <v>0</v>
          </cell>
          <cell r="AZ407">
            <v>493357</v>
          </cell>
          <cell r="BI407">
            <v>0</v>
          </cell>
          <cell r="CA407">
            <v>750</v>
          </cell>
          <cell r="CB407">
            <v>747</v>
          </cell>
          <cell r="CC407" t="str">
            <v>PIONEER</v>
          </cell>
          <cell r="CD407">
            <v>508584</v>
          </cell>
          <cell r="CE407">
            <v>450343</v>
          </cell>
          <cell r="CF407">
            <v>58241</v>
          </cell>
          <cell r="CG407">
            <v>29830.199999999997</v>
          </cell>
          <cell r="CH407">
            <v>16306.400000000001</v>
          </cell>
          <cell r="CI407">
            <v>0</v>
          </cell>
          <cell r="CJ407">
            <v>104377.60000000001</v>
          </cell>
          <cell r="CK407">
            <v>58235.257132748549</v>
          </cell>
          <cell r="DA407">
            <v>750</v>
          </cell>
          <cell r="DB407" t="str">
            <v>PIONEER</v>
          </cell>
          <cell r="DG407">
            <v>0</v>
          </cell>
          <cell r="DK407">
            <v>0</v>
          </cell>
          <cell r="DL407">
            <v>0</v>
          </cell>
          <cell r="DN407">
            <v>0</v>
          </cell>
          <cell r="DP407">
            <v>58241</v>
          </cell>
          <cell r="DQ407">
            <v>83567</v>
          </cell>
          <cell r="DR407">
            <v>-25326</v>
          </cell>
          <cell r="DT407">
            <v>0</v>
          </cell>
          <cell r="EC407">
            <v>-750</v>
          </cell>
        </row>
        <row r="408">
          <cell r="A408">
            <v>753</v>
          </cell>
          <cell r="B408">
            <v>749</v>
          </cell>
          <cell r="C408" t="str">
            <v>QUABBIN</v>
          </cell>
          <cell r="D408">
            <v>11</v>
          </cell>
          <cell r="E408">
            <v>175099</v>
          </cell>
          <cell r="F408">
            <v>0</v>
          </cell>
          <cell r="G408">
            <v>10318</v>
          </cell>
          <cell r="H408">
            <v>185417</v>
          </cell>
          <cell r="J408">
            <v>10318</v>
          </cell>
          <cell r="K408">
            <v>0</v>
          </cell>
          <cell r="L408">
            <v>10318</v>
          </cell>
          <cell r="N408">
            <v>175099</v>
          </cell>
          <cell r="P408">
            <v>10318</v>
          </cell>
          <cell r="Q408">
            <v>0</v>
          </cell>
          <cell r="R408">
            <v>0</v>
          </cell>
          <cell r="S408">
            <v>0</v>
          </cell>
          <cell r="T408">
            <v>0</v>
          </cell>
          <cell r="U408">
            <v>10318</v>
          </cell>
          <cell r="W408">
            <v>27621.600000000002</v>
          </cell>
          <cell r="AA408">
            <v>753</v>
          </cell>
          <cell r="AB408">
            <v>11</v>
          </cell>
          <cell r="AC408">
            <v>0</v>
          </cell>
          <cell r="AD408">
            <v>0</v>
          </cell>
          <cell r="AE408">
            <v>0</v>
          </cell>
          <cell r="AF408">
            <v>0</v>
          </cell>
          <cell r="AG408">
            <v>175099</v>
          </cell>
          <cell r="AH408">
            <v>0</v>
          </cell>
          <cell r="AI408">
            <v>0</v>
          </cell>
          <cell r="AJ408">
            <v>175099</v>
          </cell>
          <cell r="AK408">
            <v>0</v>
          </cell>
          <cell r="AL408">
            <v>10318</v>
          </cell>
          <cell r="AM408">
            <v>185417</v>
          </cell>
          <cell r="AN408">
            <v>0</v>
          </cell>
          <cell r="AO408">
            <v>0</v>
          </cell>
          <cell r="AP408">
            <v>0</v>
          </cell>
          <cell r="AQ408">
            <v>0</v>
          </cell>
          <cell r="AR408">
            <v>185417</v>
          </cell>
          <cell r="AS408">
            <v>183264.8</v>
          </cell>
          <cell r="AT408">
            <v>753</v>
          </cell>
          <cell r="AU408">
            <v>0</v>
          </cell>
          <cell r="AV408">
            <v>0</v>
          </cell>
          <cell r="AW408">
            <v>0</v>
          </cell>
          <cell r="AX408">
            <v>0</v>
          </cell>
          <cell r="AY408">
            <v>0</v>
          </cell>
          <cell r="AZ408">
            <v>493357</v>
          </cell>
          <cell r="BI408">
            <v>0</v>
          </cell>
          <cell r="CA408">
            <v>753</v>
          </cell>
          <cell r="CB408">
            <v>749</v>
          </cell>
          <cell r="CC408" t="str">
            <v>QUABBIN</v>
          </cell>
          <cell r="CD408">
            <v>175099</v>
          </cell>
          <cell r="CE408">
            <v>189958</v>
          </cell>
          <cell r="CF408">
            <v>0</v>
          </cell>
          <cell r="CG408">
            <v>0</v>
          </cell>
          <cell r="CH408">
            <v>17303.600000000002</v>
          </cell>
          <cell r="CI408">
            <v>0</v>
          </cell>
          <cell r="CJ408">
            <v>17303.600000000002</v>
          </cell>
          <cell r="CK408">
            <v>0</v>
          </cell>
          <cell r="DA408">
            <v>753</v>
          </cell>
          <cell r="DB408" t="str">
            <v>QUABBIN</v>
          </cell>
          <cell r="DG408">
            <v>0</v>
          </cell>
          <cell r="DK408">
            <v>0</v>
          </cell>
          <cell r="DL408">
            <v>0</v>
          </cell>
          <cell r="DN408">
            <v>0</v>
          </cell>
          <cell r="DP408">
            <v>0</v>
          </cell>
          <cell r="DQ408">
            <v>0</v>
          </cell>
          <cell r="DR408">
            <v>0</v>
          </cell>
          <cell r="DT408">
            <v>0</v>
          </cell>
          <cell r="EC408">
            <v>-753</v>
          </cell>
        </row>
        <row r="409">
          <cell r="A409">
            <v>755</v>
          </cell>
          <cell r="B409">
            <v>730</v>
          </cell>
          <cell r="C409" t="str">
            <v>RALPH C MAHAR</v>
          </cell>
          <cell r="D409">
            <v>14</v>
          </cell>
          <cell r="E409">
            <v>246882</v>
          </cell>
          <cell r="F409">
            <v>0</v>
          </cell>
          <cell r="G409">
            <v>13132</v>
          </cell>
          <cell r="H409">
            <v>260014</v>
          </cell>
          <cell r="J409">
            <v>13132</v>
          </cell>
          <cell r="K409">
            <v>57463.333255986785</v>
          </cell>
          <cell r="L409">
            <v>70595.333255986785</v>
          </cell>
          <cell r="N409">
            <v>189418.6667440132</v>
          </cell>
          <cell r="P409">
            <v>13132</v>
          </cell>
          <cell r="Q409">
            <v>0</v>
          </cell>
          <cell r="R409">
            <v>0</v>
          </cell>
          <cell r="S409">
            <v>0</v>
          </cell>
          <cell r="T409">
            <v>57463.333255986785</v>
          </cell>
          <cell r="U409">
            <v>70595.333255986785</v>
          </cell>
          <cell r="W409">
            <v>101334.2</v>
          </cell>
          <cell r="AA409">
            <v>755</v>
          </cell>
          <cell r="AB409">
            <v>14</v>
          </cell>
          <cell r="AC409">
            <v>0</v>
          </cell>
          <cell r="AD409">
            <v>0</v>
          </cell>
          <cell r="AE409">
            <v>0</v>
          </cell>
          <cell r="AF409">
            <v>0</v>
          </cell>
          <cell r="AG409">
            <v>246882</v>
          </cell>
          <cell r="AH409">
            <v>0</v>
          </cell>
          <cell r="AI409">
            <v>0</v>
          </cell>
          <cell r="AJ409">
            <v>246882</v>
          </cell>
          <cell r="AK409">
            <v>0</v>
          </cell>
          <cell r="AL409">
            <v>13132</v>
          </cell>
          <cell r="AM409">
            <v>260014</v>
          </cell>
          <cell r="AN409">
            <v>0</v>
          </cell>
          <cell r="AO409">
            <v>0</v>
          </cell>
          <cell r="AP409">
            <v>0</v>
          </cell>
          <cell r="AQ409">
            <v>0</v>
          </cell>
          <cell r="AR409">
            <v>260014</v>
          </cell>
          <cell r="AS409">
            <v>256610.09999999995</v>
          </cell>
          <cell r="AT409">
            <v>755</v>
          </cell>
          <cell r="AU409">
            <v>0</v>
          </cell>
          <cell r="AV409">
            <v>0</v>
          </cell>
          <cell r="AW409">
            <v>0</v>
          </cell>
          <cell r="AX409">
            <v>0</v>
          </cell>
          <cell r="AY409">
            <v>0</v>
          </cell>
          <cell r="AZ409">
            <v>493357</v>
          </cell>
          <cell r="BI409">
            <v>0</v>
          </cell>
          <cell r="CA409">
            <v>755</v>
          </cell>
          <cell r="CB409">
            <v>730</v>
          </cell>
          <cell r="CC409" t="str">
            <v>RALPH C MAHAR</v>
          </cell>
          <cell r="CD409">
            <v>246882</v>
          </cell>
          <cell r="CE409">
            <v>189413</v>
          </cell>
          <cell r="CF409">
            <v>57469</v>
          </cell>
          <cell r="CG409">
            <v>0</v>
          </cell>
          <cell r="CH409">
            <v>30733.200000000001</v>
          </cell>
          <cell r="CI409">
            <v>0</v>
          </cell>
          <cell r="CJ409">
            <v>88202.2</v>
          </cell>
          <cell r="CK409">
            <v>57463.333255986785</v>
          </cell>
          <cell r="DA409">
            <v>755</v>
          </cell>
          <cell r="DB409" t="str">
            <v>RALPH C MAHAR</v>
          </cell>
          <cell r="DG409">
            <v>0</v>
          </cell>
          <cell r="DK409">
            <v>0</v>
          </cell>
          <cell r="DL409">
            <v>0</v>
          </cell>
          <cell r="DN409">
            <v>0</v>
          </cell>
          <cell r="DP409">
            <v>57469</v>
          </cell>
          <cell r="DQ409">
            <v>70601</v>
          </cell>
          <cell r="DR409">
            <v>-13132</v>
          </cell>
          <cell r="DT409">
            <v>0</v>
          </cell>
          <cell r="EC409">
            <v>-755</v>
          </cell>
        </row>
        <row r="410">
          <cell r="A410">
            <v>760</v>
          </cell>
          <cell r="B410">
            <v>752</v>
          </cell>
          <cell r="C410" t="str">
            <v>SILVER LAKE</v>
          </cell>
          <cell r="D410">
            <v>69</v>
          </cell>
          <cell r="E410">
            <v>1029440</v>
          </cell>
          <cell r="F410">
            <v>0</v>
          </cell>
          <cell r="G410">
            <v>64722</v>
          </cell>
          <cell r="H410">
            <v>1094162</v>
          </cell>
          <cell r="J410">
            <v>64722</v>
          </cell>
          <cell r="K410">
            <v>54625.613097632013</v>
          </cell>
          <cell r="L410">
            <v>119347.61309763201</v>
          </cell>
          <cell r="N410">
            <v>974814.38690236793</v>
          </cell>
          <cell r="P410">
            <v>64722</v>
          </cell>
          <cell r="Q410">
            <v>0</v>
          </cell>
          <cell r="R410">
            <v>0</v>
          </cell>
          <cell r="S410">
            <v>0</v>
          </cell>
          <cell r="T410">
            <v>54625.613097632013</v>
          </cell>
          <cell r="U410">
            <v>119347.61309763201</v>
          </cell>
          <cell r="W410">
            <v>267835</v>
          </cell>
          <cell r="AA410">
            <v>760</v>
          </cell>
          <cell r="AB410">
            <v>69</v>
          </cell>
          <cell r="AC410">
            <v>0</v>
          </cell>
          <cell r="AD410">
            <v>0</v>
          </cell>
          <cell r="AE410">
            <v>0</v>
          </cell>
          <cell r="AF410">
            <v>0</v>
          </cell>
          <cell r="AG410">
            <v>1029440</v>
          </cell>
          <cell r="AH410">
            <v>0</v>
          </cell>
          <cell r="AI410">
            <v>0</v>
          </cell>
          <cell r="AJ410">
            <v>1029440</v>
          </cell>
          <cell r="AK410">
            <v>0</v>
          </cell>
          <cell r="AL410">
            <v>64722</v>
          </cell>
          <cell r="AM410">
            <v>1094162</v>
          </cell>
          <cell r="AN410">
            <v>0</v>
          </cell>
          <cell r="AO410">
            <v>0</v>
          </cell>
          <cell r="AP410">
            <v>0</v>
          </cell>
          <cell r="AQ410">
            <v>0</v>
          </cell>
          <cell r="AR410">
            <v>1094162</v>
          </cell>
          <cell r="AS410">
            <v>1088161.62228432</v>
          </cell>
          <cell r="AT410">
            <v>760</v>
          </cell>
          <cell r="AU410">
            <v>0</v>
          </cell>
          <cell r="AV410">
            <v>0</v>
          </cell>
          <cell r="AW410">
            <v>0</v>
          </cell>
          <cell r="AX410">
            <v>0</v>
          </cell>
          <cell r="AY410">
            <v>0</v>
          </cell>
          <cell r="AZ410">
            <v>493357</v>
          </cell>
          <cell r="BI410">
            <v>0</v>
          </cell>
          <cell r="CA410">
            <v>760</v>
          </cell>
          <cell r="CB410">
            <v>752</v>
          </cell>
          <cell r="CC410" t="str">
            <v>SILVER LAKE</v>
          </cell>
          <cell r="CD410">
            <v>1029440</v>
          </cell>
          <cell r="CE410">
            <v>974809</v>
          </cell>
          <cell r="CF410">
            <v>54631</v>
          </cell>
          <cell r="CG410">
            <v>111086.39999999999</v>
          </cell>
          <cell r="CH410">
            <v>37395.599999999999</v>
          </cell>
          <cell r="CI410">
            <v>0</v>
          </cell>
          <cell r="CJ410">
            <v>203113</v>
          </cell>
          <cell r="CK410">
            <v>54625.613097632013</v>
          </cell>
          <cell r="DA410">
            <v>760</v>
          </cell>
          <cell r="DB410" t="str">
            <v>SILVER LAKE</v>
          </cell>
          <cell r="DG410">
            <v>0</v>
          </cell>
          <cell r="DK410">
            <v>0</v>
          </cell>
          <cell r="DL410">
            <v>0</v>
          </cell>
          <cell r="DN410">
            <v>0</v>
          </cell>
          <cell r="DP410">
            <v>54631</v>
          </cell>
          <cell r="DQ410">
            <v>119353</v>
          </cell>
          <cell r="DR410">
            <v>-64722</v>
          </cell>
          <cell r="DT410">
            <v>0</v>
          </cell>
          <cell r="EC410">
            <v>-760</v>
          </cell>
        </row>
        <row r="411">
          <cell r="A411">
            <v>763</v>
          </cell>
          <cell r="B411">
            <v>790</v>
          </cell>
          <cell r="C411" t="str">
            <v>SOMERSET BERKLEY</v>
          </cell>
          <cell r="D411">
            <v>3</v>
          </cell>
          <cell r="E411">
            <v>45465</v>
          </cell>
          <cell r="F411">
            <v>0</v>
          </cell>
          <cell r="G411">
            <v>2814</v>
          </cell>
          <cell r="H411">
            <v>48279</v>
          </cell>
          <cell r="J411">
            <v>2814</v>
          </cell>
          <cell r="K411">
            <v>0</v>
          </cell>
          <cell r="L411">
            <v>2814</v>
          </cell>
          <cell r="N411">
            <v>45465</v>
          </cell>
          <cell r="P411">
            <v>2814</v>
          </cell>
          <cell r="Q411">
            <v>0</v>
          </cell>
          <cell r="R411">
            <v>0</v>
          </cell>
          <cell r="S411">
            <v>0</v>
          </cell>
          <cell r="T411">
            <v>0</v>
          </cell>
          <cell r="U411">
            <v>2814</v>
          </cell>
          <cell r="W411">
            <v>3501.2</v>
          </cell>
          <cell r="AA411">
            <v>763</v>
          </cell>
          <cell r="AB411">
            <v>3</v>
          </cell>
          <cell r="AC411">
            <v>0</v>
          </cell>
          <cell r="AD411">
            <v>0</v>
          </cell>
          <cell r="AE411">
            <v>0</v>
          </cell>
          <cell r="AF411">
            <v>0</v>
          </cell>
          <cell r="AG411">
            <v>45465</v>
          </cell>
          <cell r="AH411">
            <v>0</v>
          </cell>
          <cell r="AI411">
            <v>0</v>
          </cell>
          <cell r="AJ411">
            <v>45465</v>
          </cell>
          <cell r="AK411">
            <v>0</v>
          </cell>
          <cell r="AL411">
            <v>2814</v>
          </cell>
          <cell r="AM411">
            <v>48279</v>
          </cell>
          <cell r="AN411">
            <v>0</v>
          </cell>
          <cell r="AO411">
            <v>0</v>
          </cell>
          <cell r="AP411">
            <v>0</v>
          </cell>
          <cell r="AQ411">
            <v>0</v>
          </cell>
          <cell r="AR411">
            <v>48279</v>
          </cell>
          <cell r="AS411">
            <v>48027.990000000005</v>
          </cell>
          <cell r="AT411">
            <v>763</v>
          </cell>
          <cell r="AU411">
            <v>0</v>
          </cell>
          <cell r="AV411">
            <v>0</v>
          </cell>
          <cell r="AW411">
            <v>0</v>
          </cell>
          <cell r="AX411">
            <v>0</v>
          </cell>
          <cell r="AY411">
            <v>0</v>
          </cell>
          <cell r="AZ411">
            <v>493357</v>
          </cell>
          <cell r="BI411">
            <v>0</v>
          </cell>
          <cell r="CA411">
            <v>763</v>
          </cell>
          <cell r="CB411">
            <v>790</v>
          </cell>
          <cell r="CC411" t="str">
            <v>SOMERSET BERKLEY</v>
          </cell>
          <cell r="CD411">
            <v>45465</v>
          </cell>
          <cell r="CE411">
            <v>77899</v>
          </cell>
          <cell r="CF411">
            <v>0</v>
          </cell>
          <cell r="CG411">
            <v>0</v>
          </cell>
          <cell r="CH411">
            <v>687.2</v>
          </cell>
          <cell r="CI411">
            <v>0</v>
          </cell>
          <cell r="CJ411">
            <v>687.2</v>
          </cell>
          <cell r="CK411">
            <v>0</v>
          </cell>
          <cell r="DA411">
            <v>763</v>
          </cell>
          <cell r="DB411" t="str">
            <v>SOMERSET BERKLEY</v>
          </cell>
          <cell r="DG411">
            <v>0</v>
          </cell>
          <cell r="DK411">
            <v>0</v>
          </cell>
          <cell r="DL411">
            <v>0</v>
          </cell>
          <cell r="DN411">
            <v>0</v>
          </cell>
          <cell r="DP411">
            <v>0</v>
          </cell>
          <cell r="DQ411">
            <v>0</v>
          </cell>
          <cell r="DR411">
            <v>0</v>
          </cell>
          <cell r="DT411">
            <v>0</v>
          </cell>
          <cell r="EB411" t="str">
            <v>fy12</v>
          </cell>
          <cell r="EC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T412">
            <v>765</v>
          </cell>
          <cell r="AU412">
            <v>0</v>
          </cell>
          <cell r="AV412">
            <v>0</v>
          </cell>
          <cell r="AW412">
            <v>0</v>
          </cell>
          <cell r="AX412">
            <v>0</v>
          </cell>
          <cell r="AY412">
            <v>0</v>
          </cell>
          <cell r="AZ412">
            <v>493357</v>
          </cell>
          <cell r="BI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cell r="EC412">
            <v>-765</v>
          </cell>
        </row>
        <row r="413">
          <cell r="A413">
            <v>766</v>
          </cell>
          <cell r="B413">
            <v>766</v>
          </cell>
          <cell r="C413" t="str">
            <v>SOUTHWICK TOLLAND GRANVILLE</v>
          </cell>
          <cell r="D413">
            <v>6</v>
          </cell>
          <cell r="E413">
            <v>91133</v>
          </cell>
          <cell r="F413">
            <v>0</v>
          </cell>
          <cell r="G413">
            <v>5628</v>
          </cell>
          <cell r="H413">
            <v>96761</v>
          </cell>
          <cell r="J413">
            <v>5628</v>
          </cell>
          <cell r="K413">
            <v>0</v>
          </cell>
          <cell r="L413">
            <v>5628</v>
          </cell>
          <cell r="N413">
            <v>91133</v>
          </cell>
          <cell r="P413">
            <v>5628</v>
          </cell>
          <cell r="Q413">
            <v>0</v>
          </cell>
          <cell r="R413">
            <v>0</v>
          </cell>
          <cell r="S413">
            <v>0</v>
          </cell>
          <cell r="T413">
            <v>0</v>
          </cell>
          <cell r="U413">
            <v>5628</v>
          </cell>
          <cell r="W413">
            <v>38152.6</v>
          </cell>
          <cell r="AA413">
            <v>766</v>
          </cell>
          <cell r="AB413">
            <v>6</v>
          </cell>
          <cell r="AC413">
            <v>0</v>
          </cell>
          <cell r="AD413">
            <v>0</v>
          </cell>
          <cell r="AE413">
            <v>0</v>
          </cell>
          <cell r="AF413">
            <v>0</v>
          </cell>
          <cell r="AG413">
            <v>91133</v>
          </cell>
          <cell r="AH413">
            <v>0</v>
          </cell>
          <cell r="AI413">
            <v>0</v>
          </cell>
          <cell r="AJ413">
            <v>91133</v>
          </cell>
          <cell r="AK413">
            <v>0</v>
          </cell>
          <cell r="AL413">
            <v>5628</v>
          </cell>
          <cell r="AM413">
            <v>96761</v>
          </cell>
          <cell r="AN413">
            <v>0</v>
          </cell>
          <cell r="AO413">
            <v>0</v>
          </cell>
          <cell r="AP413">
            <v>0</v>
          </cell>
          <cell r="AQ413">
            <v>0</v>
          </cell>
          <cell r="AR413">
            <v>96761</v>
          </cell>
          <cell r="AS413">
            <v>96339.44</v>
          </cell>
          <cell r="AT413">
            <v>766</v>
          </cell>
          <cell r="AU413">
            <v>0</v>
          </cell>
          <cell r="AV413">
            <v>0</v>
          </cell>
          <cell r="AW413">
            <v>0</v>
          </cell>
          <cell r="AX413">
            <v>0</v>
          </cell>
          <cell r="AY413">
            <v>0</v>
          </cell>
          <cell r="AZ413">
            <v>493357</v>
          </cell>
          <cell r="BI413">
            <v>0</v>
          </cell>
          <cell r="CA413">
            <v>766</v>
          </cell>
          <cell r="CB413">
            <v>766</v>
          </cell>
          <cell r="CC413" t="str">
            <v>SOUTHWICK TOLLAND GRANVILLE</v>
          </cell>
          <cell r="CD413">
            <v>91133</v>
          </cell>
          <cell r="CE413">
            <v>109475</v>
          </cell>
          <cell r="CF413">
            <v>0</v>
          </cell>
          <cell r="CG413">
            <v>25485</v>
          </cell>
          <cell r="CH413">
            <v>7039.6</v>
          </cell>
          <cell r="CI413">
            <v>0</v>
          </cell>
          <cell r="CJ413">
            <v>32524.6</v>
          </cell>
          <cell r="CK413">
            <v>0</v>
          </cell>
          <cell r="DA413">
            <v>766</v>
          </cell>
          <cell r="DB413" t="str">
            <v>SOUTHWICK TOLLAND GRANVILLE</v>
          </cell>
          <cell r="DG413">
            <v>0</v>
          </cell>
          <cell r="DK413">
            <v>0</v>
          </cell>
          <cell r="DL413">
            <v>0</v>
          </cell>
          <cell r="DN413">
            <v>0</v>
          </cell>
          <cell r="DP413">
            <v>0</v>
          </cell>
          <cell r="DQ413">
            <v>0</v>
          </cell>
          <cell r="DR413">
            <v>0</v>
          </cell>
          <cell r="DT413">
            <v>0</v>
          </cell>
          <cell r="EB413" t="str">
            <v>fy13</v>
          </cell>
          <cell r="EC413">
            <v>-766</v>
          </cell>
        </row>
        <row r="414">
          <cell r="A414">
            <v>767</v>
          </cell>
          <cell r="B414">
            <v>756</v>
          </cell>
          <cell r="C414" t="str">
            <v>SPENCER EAST BROOKFIELD</v>
          </cell>
          <cell r="D414">
            <v>80</v>
          </cell>
          <cell r="E414">
            <v>1120111</v>
          </cell>
          <cell r="F414">
            <v>0</v>
          </cell>
          <cell r="G414">
            <v>75040</v>
          </cell>
          <cell r="H414">
            <v>1195151</v>
          </cell>
          <cell r="J414">
            <v>75040</v>
          </cell>
          <cell r="K414">
            <v>229169.40046992505</v>
          </cell>
          <cell r="L414">
            <v>304209.40046992502</v>
          </cell>
          <cell r="N414">
            <v>890941.59953007498</v>
          </cell>
          <cell r="P414">
            <v>75040</v>
          </cell>
          <cell r="Q414">
            <v>0</v>
          </cell>
          <cell r="R414">
            <v>0</v>
          </cell>
          <cell r="S414">
            <v>0</v>
          </cell>
          <cell r="T414">
            <v>229169.40046992505</v>
          </cell>
          <cell r="U414">
            <v>304209.40046992502</v>
          </cell>
          <cell r="W414">
            <v>501147.99999999994</v>
          </cell>
          <cell r="AA414">
            <v>767</v>
          </cell>
          <cell r="AB414">
            <v>80</v>
          </cell>
          <cell r="AC414">
            <v>0</v>
          </cell>
          <cell r="AD414">
            <v>0</v>
          </cell>
          <cell r="AE414">
            <v>0</v>
          </cell>
          <cell r="AF414">
            <v>0</v>
          </cell>
          <cell r="AG414">
            <v>1120111</v>
          </cell>
          <cell r="AH414">
            <v>0</v>
          </cell>
          <cell r="AI414">
            <v>0</v>
          </cell>
          <cell r="AJ414">
            <v>1120111</v>
          </cell>
          <cell r="AK414">
            <v>0</v>
          </cell>
          <cell r="AL414">
            <v>75040</v>
          </cell>
          <cell r="AM414">
            <v>1195151</v>
          </cell>
          <cell r="AN414">
            <v>0</v>
          </cell>
          <cell r="AO414">
            <v>0</v>
          </cell>
          <cell r="AP414">
            <v>0</v>
          </cell>
          <cell r="AQ414">
            <v>0</v>
          </cell>
          <cell r="AR414">
            <v>1195151</v>
          </cell>
          <cell r="AS414">
            <v>1181368.8</v>
          </cell>
          <cell r="AT414">
            <v>767</v>
          </cell>
          <cell r="AU414">
            <v>0</v>
          </cell>
          <cell r="AV414">
            <v>0</v>
          </cell>
          <cell r="AW414">
            <v>0</v>
          </cell>
          <cell r="AX414">
            <v>0</v>
          </cell>
          <cell r="AY414">
            <v>0</v>
          </cell>
          <cell r="AZ414">
            <v>493357</v>
          </cell>
          <cell r="BI414">
            <v>0</v>
          </cell>
          <cell r="CA414">
            <v>767</v>
          </cell>
          <cell r="CB414">
            <v>756</v>
          </cell>
          <cell r="CC414" t="str">
            <v>SPENCER EAST BROOKFIELD</v>
          </cell>
          <cell r="CD414">
            <v>1120111</v>
          </cell>
          <cell r="CE414">
            <v>890919</v>
          </cell>
          <cell r="CF414">
            <v>229192</v>
          </cell>
          <cell r="CG414">
            <v>132355.19999999998</v>
          </cell>
          <cell r="CH414">
            <v>64560.800000000003</v>
          </cell>
          <cell r="CI414">
            <v>0</v>
          </cell>
          <cell r="CJ414">
            <v>426107.99999999994</v>
          </cell>
          <cell r="CK414">
            <v>229169.40046992505</v>
          </cell>
          <cell r="DA414">
            <v>767</v>
          </cell>
          <cell r="DB414" t="str">
            <v>SPENCER EAST BROOKFIELD</v>
          </cell>
          <cell r="DG414">
            <v>0</v>
          </cell>
          <cell r="DK414">
            <v>0</v>
          </cell>
          <cell r="DL414">
            <v>0</v>
          </cell>
          <cell r="DN414">
            <v>0</v>
          </cell>
          <cell r="DP414">
            <v>229192</v>
          </cell>
          <cell r="DQ414">
            <v>304232</v>
          </cell>
          <cell r="DR414">
            <v>-75040</v>
          </cell>
          <cell r="DT414">
            <v>0</v>
          </cell>
          <cell r="EC414">
            <v>-767</v>
          </cell>
        </row>
        <row r="415">
          <cell r="A415">
            <v>770</v>
          </cell>
          <cell r="B415">
            <v>757</v>
          </cell>
          <cell r="C415" t="str">
            <v>TANTASQUA</v>
          </cell>
          <cell r="D415">
            <v>6</v>
          </cell>
          <cell r="E415">
            <v>86442</v>
          </cell>
          <cell r="F415">
            <v>0</v>
          </cell>
          <cell r="G415">
            <v>5628</v>
          </cell>
          <cell r="H415">
            <v>92070</v>
          </cell>
          <cell r="J415">
            <v>5628</v>
          </cell>
          <cell r="K415">
            <v>59254.15665401829</v>
          </cell>
          <cell r="L415">
            <v>64882.15665401829</v>
          </cell>
          <cell r="N415">
            <v>27187.84334598171</v>
          </cell>
          <cell r="P415">
            <v>5628</v>
          </cell>
          <cell r="Q415">
            <v>0</v>
          </cell>
          <cell r="R415">
            <v>0</v>
          </cell>
          <cell r="S415">
            <v>0</v>
          </cell>
          <cell r="T415">
            <v>59254.15665401829</v>
          </cell>
          <cell r="U415">
            <v>64882.15665401829</v>
          </cell>
          <cell r="W415">
            <v>76374.399999999994</v>
          </cell>
          <cell r="AA415">
            <v>770</v>
          </cell>
          <cell r="AB415">
            <v>6</v>
          </cell>
          <cell r="AC415">
            <v>0</v>
          </cell>
          <cell r="AD415">
            <v>0</v>
          </cell>
          <cell r="AE415">
            <v>0</v>
          </cell>
          <cell r="AF415">
            <v>0</v>
          </cell>
          <cell r="AG415">
            <v>86442</v>
          </cell>
          <cell r="AH415">
            <v>0</v>
          </cell>
          <cell r="AI415">
            <v>0</v>
          </cell>
          <cell r="AJ415">
            <v>86442</v>
          </cell>
          <cell r="AK415">
            <v>0</v>
          </cell>
          <cell r="AL415">
            <v>5628</v>
          </cell>
          <cell r="AM415">
            <v>92070</v>
          </cell>
          <cell r="AN415">
            <v>0</v>
          </cell>
          <cell r="AO415">
            <v>0</v>
          </cell>
          <cell r="AP415">
            <v>0</v>
          </cell>
          <cell r="AQ415">
            <v>0</v>
          </cell>
          <cell r="AR415">
            <v>92070</v>
          </cell>
          <cell r="AS415">
            <v>90881.94</v>
          </cell>
          <cell r="AT415">
            <v>770</v>
          </cell>
          <cell r="AU415">
            <v>0</v>
          </cell>
          <cell r="AV415">
            <v>0</v>
          </cell>
          <cell r="AW415">
            <v>0</v>
          </cell>
          <cell r="AX415">
            <v>0</v>
          </cell>
          <cell r="AY415">
            <v>0</v>
          </cell>
          <cell r="AZ415">
            <v>493357</v>
          </cell>
          <cell r="BI415">
            <v>0</v>
          </cell>
          <cell r="CA415">
            <v>770</v>
          </cell>
          <cell r="CB415">
            <v>757</v>
          </cell>
          <cell r="CC415" t="str">
            <v>TANTASQUA</v>
          </cell>
          <cell r="CD415">
            <v>86442</v>
          </cell>
          <cell r="CE415">
            <v>27182</v>
          </cell>
          <cell r="CF415">
            <v>59260</v>
          </cell>
          <cell r="CG415">
            <v>0</v>
          </cell>
          <cell r="CH415">
            <v>11486.400000000001</v>
          </cell>
          <cell r="CI415">
            <v>0</v>
          </cell>
          <cell r="CJ415">
            <v>70746.399999999994</v>
          </cell>
          <cell r="CK415">
            <v>59254.15665401829</v>
          </cell>
          <cell r="DA415">
            <v>770</v>
          </cell>
          <cell r="DB415" t="str">
            <v>TANTASQUA</v>
          </cell>
          <cell r="DG415">
            <v>0</v>
          </cell>
          <cell r="DK415">
            <v>0</v>
          </cell>
          <cell r="DL415">
            <v>0</v>
          </cell>
          <cell r="DN415">
            <v>0</v>
          </cell>
          <cell r="DP415">
            <v>59260</v>
          </cell>
          <cell r="DQ415">
            <v>64888</v>
          </cell>
          <cell r="DR415">
            <v>-5628</v>
          </cell>
          <cell r="DT415">
            <v>0</v>
          </cell>
          <cell r="EC415">
            <v>-770</v>
          </cell>
        </row>
        <row r="416">
          <cell r="A416">
            <v>773</v>
          </cell>
          <cell r="B416">
            <v>763</v>
          </cell>
          <cell r="C416" t="str">
            <v>TRITON</v>
          </cell>
          <cell r="D416">
            <v>47</v>
          </cell>
          <cell r="E416">
            <v>714530</v>
          </cell>
          <cell r="F416">
            <v>0</v>
          </cell>
          <cell r="G416">
            <v>44086</v>
          </cell>
          <cell r="H416">
            <v>758616</v>
          </cell>
          <cell r="J416">
            <v>44086</v>
          </cell>
          <cell r="K416">
            <v>17639.260505122118</v>
          </cell>
          <cell r="L416">
            <v>61725.260505122118</v>
          </cell>
          <cell r="N416">
            <v>696890.73949487787</v>
          </cell>
          <cell r="P416">
            <v>44086</v>
          </cell>
          <cell r="Q416">
            <v>0</v>
          </cell>
          <cell r="R416">
            <v>0</v>
          </cell>
          <cell r="S416">
            <v>0</v>
          </cell>
          <cell r="T416">
            <v>17639.260505122118</v>
          </cell>
          <cell r="U416">
            <v>61725.260505122118</v>
          </cell>
          <cell r="W416">
            <v>130951.40000000001</v>
          </cell>
          <cell r="AA416">
            <v>773</v>
          </cell>
          <cell r="AB416">
            <v>47</v>
          </cell>
          <cell r="AC416">
            <v>0</v>
          </cell>
          <cell r="AD416">
            <v>0</v>
          </cell>
          <cell r="AE416">
            <v>0</v>
          </cell>
          <cell r="AF416">
            <v>0</v>
          </cell>
          <cell r="AG416">
            <v>714530</v>
          </cell>
          <cell r="AH416">
            <v>0</v>
          </cell>
          <cell r="AI416">
            <v>0</v>
          </cell>
          <cell r="AJ416">
            <v>714530</v>
          </cell>
          <cell r="AK416">
            <v>0</v>
          </cell>
          <cell r="AL416">
            <v>44086</v>
          </cell>
          <cell r="AM416">
            <v>758616</v>
          </cell>
          <cell r="AN416">
            <v>0</v>
          </cell>
          <cell r="AO416">
            <v>0</v>
          </cell>
          <cell r="AP416">
            <v>0</v>
          </cell>
          <cell r="AQ416">
            <v>0</v>
          </cell>
          <cell r="AR416">
            <v>758616</v>
          </cell>
          <cell r="AS416">
            <v>758663</v>
          </cell>
          <cell r="AT416">
            <v>773</v>
          </cell>
          <cell r="AU416">
            <v>0</v>
          </cell>
          <cell r="AV416">
            <v>0</v>
          </cell>
          <cell r="AW416">
            <v>0</v>
          </cell>
          <cell r="AX416">
            <v>0</v>
          </cell>
          <cell r="AY416">
            <v>0</v>
          </cell>
          <cell r="AZ416">
            <v>493357</v>
          </cell>
          <cell r="BI416">
            <v>0</v>
          </cell>
          <cell r="CA416">
            <v>773</v>
          </cell>
          <cell r="CB416">
            <v>763</v>
          </cell>
          <cell r="CC416" t="str">
            <v>TRITON</v>
          </cell>
          <cell r="CD416">
            <v>714530</v>
          </cell>
          <cell r="CE416">
            <v>696889</v>
          </cell>
          <cell r="CF416">
            <v>17641</v>
          </cell>
          <cell r="CG416">
            <v>0</v>
          </cell>
          <cell r="CH416">
            <v>69224.400000000009</v>
          </cell>
          <cell r="CI416">
            <v>0</v>
          </cell>
          <cell r="CJ416">
            <v>86865.400000000009</v>
          </cell>
          <cell r="CK416">
            <v>17639.260505122118</v>
          </cell>
          <cell r="DA416">
            <v>773</v>
          </cell>
          <cell r="DB416" t="str">
            <v>TRITON</v>
          </cell>
          <cell r="DG416">
            <v>0</v>
          </cell>
          <cell r="DK416">
            <v>0</v>
          </cell>
          <cell r="DL416">
            <v>0</v>
          </cell>
          <cell r="DN416">
            <v>0</v>
          </cell>
          <cell r="DP416">
            <v>17641</v>
          </cell>
          <cell r="DQ416">
            <v>61727</v>
          </cell>
          <cell r="DR416">
            <v>-44086</v>
          </cell>
          <cell r="DT416">
            <v>0</v>
          </cell>
          <cell r="EC416">
            <v>-773</v>
          </cell>
        </row>
        <row r="417">
          <cell r="A417">
            <v>774</v>
          </cell>
          <cell r="B417">
            <v>789</v>
          </cell>
          <cell r="C417" t="str">
            <v>UPISLAND</v>
          </cell>
          <cell r="D417">
            <v>37</v>
          </cell>
          <cell r="E417">
            <v>1124393</v>
          </cell>
          <cell r="F417">
            <v>0</v>
          </cell>
          <cell r="G417">
            <v>34706</v>
          </cell>
          <cell r="H417">
            <v>1159099</v>
          </cell>
          <cell r="J417">
            <v>34706</v>
          </cell>
          <cell r="K417">
            <v>18222.203018272514</v>
          </cell>
          <cell r="L417">
            <v>52928.203018272514</v>
          </cell>
          <cell r="N417">
            <v>1106170.7969817275</v>
          </cell>
          <cell r="P417">
            <v>34706</v>
          </cell>
          <cell r="Q417">
            <v>0</v>
          </cell>
          <cell r="R417">
            <v>0</v>
          </cell>
          <cell r="S417">
            <v>0</v>
          </cell>
          <cell r="T417">
            <v>18222.203018272514</v>
          </cell>
          <cell r="U417">
            <v>52928.203018272514</v>
          </cell>
          <cell r="W417">
            <v>64554.450873887072</v>
          </cell>
          <cell r="AA417">
            <v>774</v>
          </cell>
          <cell r="AB417">
            <v>37</v>
          </cell>
          <cell r="AC417">
            <v>0</v>
          </cell>
          <cell r="AD417">
            <v>0</v>
          </cell>
          <cell r="AE417">
            <v>20</v>
          </cell>
          <cell r="AF417">
            <v>0</v>
          </cell>
          <cell r="AG417">
            <v>1124393</v>
          </cell>
          <cell r="AH417">
            <v>0</v>
          </cell>
          <cell r="AI417">
            <v>0</v>
          </cell>
          <cell r="AJ417">
            <v>1124393</v>
          </cell>
          <cell r="AK417">
            <v>0</v>
          </cell>
          <cell r="AL417">
            <v>34706</v>
          </cell>
          <cell r="AM417">
            <v>1159099</v>
          </cell>
          <cell r="AN417">
            <v>0</v>
          </cell>
          <cell r="AO417">
            <v>0</v>
          </cell>
          <cell r="AP417">
            <v>0</v>
          </cell>
          <cell r="AQ417">
            <v>0</v>
          </cell>
          <cell r="AR417">
            <v>1159099</v>
          </cell>
          <cell r="AS417">
            <v>1158796.3399999999</v>
          </cell>
          <cell r="AT417">
            <v>774</v>
          </cell>
          <cell r="AU417">
            <v>0</v>
          </cell>
          <cell r="AV417">
            <v>0</v>
          </cell>
          <cell r="AW417">
            <v>0</v>
          </cell>
          <cell r="AX417">
            <v>0</v>
          </cell>
          <cell r="AY417">
            <v>0</v>
          </cell>
          <cell r="AZ417">
            <v>493357</v>
          </cell>
          <cell r="BI417">
            <v>0</v>
          </cell>
          <cell r="CA417">
            <v>774</v>
          </cell>
          <cell r="CB417">
            <v>789</v>
          </cell>
          <cell r="CC417" t="str">
            <v>UPISLAND</v>
          </cell>
          <cell r="CD417">
            <v>1124393</v>
          </cell>
          <cell r="CE417">
            <v>1106169</v>
          </cell>
          <cell r="CF417">
            <v>18224</v>
          </cell>
          <cell r="CG417">
            <v>0</v>
          </cell>
          <cell r="CH417">
            <v>11624.450873887074</v>
          </cell>
          <cell r="CI417">
            <v>0</v>
          </cell>
          <cell r="CJ417">
            <v>29848.450873887072</v>
          </cell>
          <cell r="CK417">
            <v>18222.203018272514</v>
          </cell>
          <cell r="DA417">
            <v>774</v>
          </cell>
          <cell r="DB417" t="str">
            <v>UPISLAND</v>
          </cell>
          <cell r="DG417">
            <v>0</v>
          </cell>
          <cell r="DK417">
            <v>0</v>
          </cell>
          <cell r="DL417">
            <v>0</v>
          </cell>
          <cell r="DN417">
            <v>0</v>
          </cell>
          <cell r="DP417">
            <v>18224</v>
          </cell>
          <cell r="DQ417">
            <v>52930</v>
          </cell>
          <cell r="DR417">
            <v>-34706</v>
          </cell>
          <cell r="DT417">
            <v>0</v>
          </cell>
          <cell r="EC417">
            <v>-774</v>
          </cell>
        </row>
        <row r="418">
          <cell r="A418">
            <v>775</v>
          </cell>
          <cell r="B418">
            <v>759</v>
          </cell>
          <cell r="C418" t="str">
            <v>WACHUSETT</v>
          </cell>
          <cell r="D418">
            <v>47</v>
          </cell>
          <cell r="E418">
            <v>605317</v>
          </cell>
          <cell r="F418">
            <v>0</v>
          </cell>
          <cell r="G418">
            <v>44086</v>
          </cell>
          <cell r="H418">
            <v>649403</v>
          </cell>
          <cell r="J418">
            <v>44086</v>
          </cell>
          <cell r="K418">
            <v>0</v>
          </cell>
          <cell r="L418">
            <v>44086</v>
          </cell>
          <cell r="N418">
            <v>605317</v>
          </cell>
          <cell r="P418">
            <v>44086</v>
          </cell>
          <cell r="Q418">
            <v>0</v>
          </cell>
          <cell r="R418">
            <v>0</v>
          </cell>
          <cell r="S418">
            <v>0</v>
          </cell>
          <cell r="T418">
            <v>0</v>
          </cell>
          <cell r="U418">
            <v>44086</v>
          </cell>
          <cell r="W418">
            <v>142748</v>
          </cell>
          <cell r="AA418">
            <v>775</v>
          </cell>
          <cell r="AB418">
            <v>47</v>
          </cell>
          <cell r="AC418">
            <v>0</v>
          </cell>
          <cell r="AD418">
            <v>0</v>
          </cell>
          <cell r="AE418">
            <v>0</v>
          </cell>
          <cell r="AF418">
            <v>0</v>
          </cell>
          <cell r="AG418">
            <v>605317</v>
          </cell>
          <cell r="AH418">
            <v>0</v>
          </cell>
          <cell r="AI418">
            <v>0</v>
          </cell>
          <cell r="AJ418">
            <v>605317</v>
          </cell>
          <cell r="AK418">
            <v>0</v>
          </cell>
          <cell r="AL418">
            <v>44086</v>
          </cell>
          <cell r="AM418">
            <v>649403</v>
          </cell>
          <cell r="AN418">
            <v>0</v>
          </cell>
          <cell r="AO418">
            <v>0</v>
          </cell>
          <cell r="AP418">
            <v>0</v>
          </cell>
          <cell r="AQ418">
            <v>0</v>
          </cell>
          <cell r="AR418">
            <v>649403</v>
          </cell>
          <cell r="AS418">
            <v>646351.53257549927</v>
          </cell>
          <cell r="AT418">
            <v>775</v>
          </cell>
          <cell r="AU418">
            <v>0</v>
          </cell>
          <cell r="AV418">
            <v>0</v>
          </cell>
          <cell r="AW418">
            <v>0</v>
          </cell>
          <cell r="AX418">
            <v>0</v>
          </cell>
          <cell r="AY418">
            <v>0</v>
          </cell>
          <cell r="AZ418">
            <v>493357</v>
          </cell>
          <cell r="BI418">
            <v>0</v>
          </cell>
          <cell r="CA418">
            <v>775</v>
          </cell>
          <cell r="CB418">
            <v>759</v>
          </cell>
          <cell r="CC418" t="str">
            <v>WACHUSETT</v>
          </cell>
          <cell r="CD418">
            <v>605317</v>
          </cell>
          <cell r="CE418">
            <v>606396</v>
          </cell>
          <cell r="CF418">
            <v>0</v>
          </cell>
          <cell r="CG418">
            <v>98102.399999999994</v>
          </cell>
          <cell r="CH418">
            <v>559.6</v>
          </cell>
          <cell r="CI418">
            <v>0</v>
          </cell>
          <cell r="CJ418">
            <v>98662</v>
          </cell>
          <cell r="CK418">
            <v>0</v>
          </cell>
          <cell r="DA418">
            <v>775</v>
          </cell>
          <cell r="DB418" t="str">
            <v>WACHUSETT</v>
          </cell>
          <cell r="DG418">
            <v>0</v>
          </cell>
          <cell r="DK418">
            <v>0</v>
          </cell>
          <cell r="DL418">
            <v>0</v>
          </cell>
          <cell r="DN418">
            <v>0</v>
          </cell>
          <cell r="DP418">
            <v>0</v>
          </cell>
          <cell r="DQ418">
            <v>43007</v>
          </cell>
          <cell r="DR418">
            <v>-43007</v>
          </cell>
          <cell r="DT418">
            <v>0</v>
          </cell>
          <cell r="EC418">
            <v>-775</v>
          </cell>
        </row>
        <row r="419">
          <cell r="A419">
            <v>778</v>
          </cell>
          <cell r="B419">
            <v>750</v>
          </cell>
          <cell r="C419" t="str">
            <v>QUABOAG</v>
          </cell>
          <cell r="D419">
            <v>4</v>
          </cell>
          <cell r="E419">
            <v>61472</v>
          </cell>
          <cell r="F419">
            <v>0</v>
          </cell>
          <cell r="G419">
            <v>3752</v>
          </cell>
          <cell r="H419">
            <v>65224</v>
          </cell>
          <cell r="J419">
            <v>3752</v>
          </cell>
          <cell r="K419">
            <v>22439.787101408681</v>
          </cell>
          <cell r="L419">
            <v>26191.787101408681</v>
          </cell>
          <cell r="N419">
            <v>39032.212898591315</v>
          </cell>
          <cell r="P419">
            <v>3752</v>
          </cell>
          <cell r="Q419">
            <v>0</v>
          </cell>
          <cell r="R419">
            <v>0</v>
          </cell>
          <cell r="S419">
            <v>0</v>
          </cell>
          <cell r="T419">
            <v>22439.787101408681</v>
          </cell>
          <cell r="U419">
            <v>26191.787101408681</v>
          </cell>
          <cell r="W419">
            <v>32751.4</v>
          </cell>
          <cell r="AA419">
            <v>778</v>
          </cell>
          <cell r="AB419">
            <v>4</v>
          </cell>
          <cell r="AC419">
            <v>0</v>
          </cell>
          <cell r="AD419">
            <v>0</v>
          </cell>
          <cell r="AE419">
            <v>0</v>
          </cell>
          <cell r="AF419">
            <v>0</v>
          </cell>
          <cell r="AG419">
            <v>61472</v>
          </cell>
          <cell r="AH419">
            <v>0</v>
          </cell>
          <cell r="AI419">
            <v>0</v>
          </cell>
          <cell r="AJ419">
            <v>61472</v>
          </cell>
          <cell r="AK419">
            <v>0</v>
          </cell>
          <cell r="AL419">
            <v>3752</v>
          </cell>
          <cell r="AM419">
            <v>65224</v>
          </cell>
          <cell r="AN419">
            <v>0</v>
          </cell>
          <cell r="AO419">
            <v>0</v>
          </cell>
          <cell r="AP419">
            <v>0</v>
          </cell>
          <cell r="AQ419">
            <v>0</v>
          </cell>
          <cell r="AR419">
            <v>65224</v>
          </cell>
          <cell r="AS419">
            <v>64236.12</v>
          </cell>
          <cell r="AT419">
            <v>778</v>
          </cell>
          <cell r="AU419">
            <v>0</v>
          </cell>
          <cell r="AV419">
            <v>0</v>
          </cell>
          <cell r="AW419">
            <v>0</v>
          </cell>
          <cell r="AX419">
            <v>0</v>
          </cell>
          <cell r="AY419">
            <v>0</v>
          </cell>
          <cell r="AZ419">
            <v>493357</v>
          </cell>
          <cell r="BI419">
            <v>0</v>
          </cell>
          <cell r="CA419">
            <v>778</v>
          </cell>
          <cell r="CB419">
            <v>750</v>
          </cell>
          <cell r="CC419" t="str">
            <v>QUABOAG</v>
          </cell>
          <cell r="CD419">
            <v>61472</v>
          </cell>
          <cell r="CE419">
            <v>39030</v>
          </cell>
          <cell r="CF419">
            <v>22442</v>
          </cell>
          <cell r="CG419">
            <v>6557.4</v>
          </cell>
          <cell r="CH419">
            <v>0</v>
          </cell>
          <cell r="CI419">
            <v>0</v>
          </cell>
          <cell r="CJ419">
            <v>28999.4</v>
          </cell>
          <cell r="CK419">
            <v>22439.787101408681</v>
          </cell>
          <cell r="DA419">
            <v>778</v>
          </cell>
          <cell r="DB419" t="str">
            <v>QUABOAG</v>
          </cell>
          <cell r="DG419">
            <v>0</v>
          </cell>
          <cell r="DK419">
            <v>0</v>
          </cell>
          <cell r="DL419">
            <v>0</v>
          </cell>
          <cell r="DN419">
            <v>0</v>
          </cell>
          <cell r="DP419">
            <v>22442</v>
          </cell>
          <cell r="DQ419">
            <v>26194</v>
          </cell>
          <cell r="DR419">
            <v>-3752</v>
          </cell>
          <cell r="DT419">
            <v>0</v>
          </cell>
          <cell r="EC419">
            <v>-778</v>
          </cell>
        </row>
        <row r="420">
          <cell r="A420">
            <v>780</v>
          </cell>
          <cell r="B420">
            <v>761</v>
          </cell>
          <cell r="C420" t="str">
            <v>WHITMAN HANSON</v>
          </cell>
          <cell r="D420">
            <v>61</v>
          </cell>
          <cell r="E420">
            <v>872337</v>
          </cell>
          <cell r="F420">
            <v>0</v>
          </cell>
          <cell r="G420">
            <v>57218</v>
          </cell>
          <cell r="H420">
            <v>929555</v>
          </cell>
          <cell r="J420">
            <v>57218</v>
          </cell>
          <cell r="K420">
            <v>175979.6457751815</v>
          </cell>
          <cell r="L420">
            <v>233197.6457751815</v>
          </cell>
          <cell r="N420">
            <v>696357.35422481853</v>
          </cell>
          <cell r="P420">
            <v>57218</v>
          </cell>
          <cell r="Q420">
            <v>0</v>
          </cell>
          <cell r="R420">
            <v>0</v>
          </cell>
          <cell r="S420">
            <v>0</v>
          </cell>
          <cell r="T420">
            <v>175979.6457751815</v>
          </cell>
          <cell r="U420">
            <v>233197.6457751815</v>
          </cell>
          <cell r="W420">
            <v>273716.8</v>
          </cell>
          <cell r="AA420">
            <v>780</v>
          </cell>
          <cell r="AB420">
            <v>61</v>
          </cell>
          <cell r="AC420">
            <v>0</v>
          </cell>
          <cell r="AD420">
            <v>0</v>
          </cell>
          <cell r="AE420">
            <v>0</v>
          </cell>
          <cell r="AF420">
            <v>0</v>
          </cell>
          <cell r="AG420">
            <v>872337</v>
          </cell>
          <cell r="AH420">
            <v>0</v>
          </cell>
          <cell r="AI420">
            <v>0</v>
          </cell>
          <cell r="AJ420">
            <v>872337</v>
          </cell>
          <cell r="AK420">
            <v>0</v>
          </cell>
          <cell r="AL420">
            <v>57218</v>
          </cell>
          <cell r="AM420">
            <v>929555</v>
          </cell>
          <cell r="AN420">
            <v>0</v>
          </cell>
          <cell r="AO420">
            <v>0</v>
          </cell>
          <cell r="AP420">
            <v>0</v>
          </cell>
          <cell r="AQ420">
            <v>0</v>
          </cell>
          <cell r="AR420">
            <v>929555</v>
          </cell>
          <cell r="AS420">
            <v>916845.96011105459</v>
          </cell>
          <cell r="AT420">
            <v>780</v>
          </cell>
          <cell r="AU420">
            <v>0</v>
          </cell>
          <cell r="AV420">
            <v>0</v>
          </cell>
          <cell r="AW420">
            <v>0</v>
          </cell>
          <cell r="AX420">
            <v>0</v>
          </cell>
          <cell r="AY420">
            <v>0</v>
          </cell>
          <cell r="AZ420">
            <v>493357</v>
          </cell>
          <cell r="BI420">
            <v>0</v>
          </cell>
          <cell r="CA420">
            <v>780</v>
          </cell>
          <cell r="CB420">
            <v>761</v>
          </cell>
          <cell r="CC420" t="str">
            <v>WHITMAN HANSON</v>
          </cell>
          <cell r="CD420">
            <v>872337</v>
          </cell>
          <cell r="CE420">
            <v>696340</v>
          </cell>
          <cell r="CF420">
            <v>175997</v>
          </cell>
          <cell r="CG420">
            <v>40501.799999999996</v>
          </cell>
          <cell r="CH420">
            <v>0</v>
          </cell>
          <cell r="CI420">
            <v>0</v>
          </cell>
          <cell r="CJ420">
            <v>216498.8</v>
          </cell>
          <cell r="CK420">
            <v>175979.6457751815</v>
          </cell>
          <cell r="DA420">
            <v>780</v>
          </cell>
          <cell r="DB420" t="str">
            <v>WHITMAN HANSON</v>
          </cell>
          <cell r="DG420">
            <v>0</v>
          </cell>
          <cell r="DK420">
            <v>0</v>
          </cell>
          <cell r="DL420">
            <v>0</v>
          </cell>
          <cell r="DN420">
            <v>0</v>
          </cell>
          <cell r="DP420">
            <v>175997</v>
          </cell>
          <cell r="DQ420">
            <v>233215</v>
          </cell>
          <cell r="DR420">
            <v>-57218</v>
          </cell>
          <cell r="DT420">
            <v>0</v>
          </cell>
          <cell r="EC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T421">
            <v>801</v>
          </cell>
          <cell r="AU421">
            <v>0</v>
          </cell>
          <cell r="AV421">
            <v>0</v>
          </cell>
          <cell r="AW421">
            <v>0</v>
          </cell>
          <cell r="AX421">
            <v>0</v>
          </cell>
          <cell r="AY421">
            <v>0</v>
          </cell>
          <cell r="AZ421">
            <v>493357</v>
          </cell>
          <cell r="BI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cell r="EC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T422">
            <v>805</v>
          </cell>
          <cell r="AU422">
            <v>0</v>
          </cell>
          <cell r="AV422">
            <v>0</v>
          </cell>
          <cell r="AW422">
            <v>0</v>
          </cell>
          <cell r="AX422">
            <v>0</v>
          </cell>
          <cell r="AY422">
            <v>0</v>
          </cell>
          <cell r="AZ422">
            <v>493357</v>
          </cell>
          <cell r="BI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cell r="EC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T423">
            <v>806</v>
          </cell>
          <cell r="AU423">
            <v>0</v>
          </cell>
          <cell r="AV423">
            <v>0</v>
          </cell>
          <cell r="AW423">
            <v>0</v>
          </cell>
          <cell r="AX423">
            <v>0</v>
          </cell>
          <cell r="AY423">
            <v>0</v>
          </cell>
          <cell r="AZ423">
            <v>493357</v>
          </cell>
          <cell r="BI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cell r="EC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T424">
            <v>810</v>
          </cell>
          <cell r="AU424">
            <v>0</v>
          </cell>
          <cell r="AV424">
            <v>0</v>
          </cell>
          <cell r="AW424">
            <v>0</v>
          </cell>
          <cell r="AX424">
            <v>0</v>
          </cell>
          <cell r="AY424">
            <v>0</v>
          </cell>
          <cell r="AZ424">
            <v>493357</v>
          </cell>
          <cell r="BI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cell r="EC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T425">
            <v>815</v>
          </cell>
          <cell r="AU425">
            <v>0</v>
          </cell>
          <cell r="AV425">
            <v>0</v>
          </cell>
          <cell r="AW425">
            <v>0</v>
          </cell>
          <cell r="AX425">
            <v>0</v>
          </cell>
          <cell r="AY425">
            <v>0</v>
          </cell>
          <cell r="AZ425">
            <v>493357</v>
          </cell>
          <cell r="BI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cell r="EC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T426">
            <v>817</v>
          </cell>
          <cell r="AU426">
            <v>0</v>
          </cell>
          <cell r="AV426">
            <v>0</v>
          </cell>
          <cell r="AW426">
            <v>0</v>
          </cell>
          <cell r="AX426">
            <v>0</v>
          </cell>
          <cell r="AY426">
            <v>0</v>
          </cell>
          <cell r="AZ426">
            <v>493357</v>
          </cell>
          <cell r="BI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cell r="EB426" t="str">
            <v>fy15</v>
          </cell>
          <cell r="EC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T427">
            <v>818</v>
          </cell>
          <cell r="AU427">
            <v>0</v>
          </cell>
          <cell r="AV427">
            <v>0</v>
          </cell>
          <cell r="AW427">
            <v>0</v>
          </cell>
          <cell r="AX427">
            <v>0</v>
          </cell>
          <cell r="AY427">
            <v>0</v>
          </cell>
          <cell r="AZ427">
            <v>493357</v>
          </cell>
          <cell r="BI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cell r="EC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T428">
            <v>821</v>
          </cell>
          <cell r="AU428">
            <v>0</v>
          </cell>
          <cell r="AV428">
            <v>0</v>
          </cell>
          <cell r="AW428">
            <v>0</v>
          </cell>
          <cell r="AX428">
            <v>0</v>
          </cell>
          <cell r="AY428">
            <v>0</v>
          </cell>
          <cell r="AZ428">
            <v>493357</v>
          </cell>
          <cell r="BI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cell r="EC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T429">
            <v>823</v>
          </cell>
          <cell r="AU429">
            <v>0</v>
          </cell>
          <cell r="AV429">
            <v>0</v>
          </cell>
          <cell r="AW429">
            <v>0</v>
          </cell>
          <cell r="AX429">
            <v>0</v>
          </cell>
          <cell r="AY429">
            <v>0</v>
          </cell>
          <cell r="AZ429">
            <v>493357</v>
          </cell>
          <cell r="BI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cell r="EC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T430">
            <v>825</v>
          </cell>
          <cell r="AU430">
            <v>0</v>
          </cell>
          <cell r="AV430">
            <v>0</v>
          </cell>
          <cell r="AW430">
            <v>0</v>
          </cell>
          <cell r="AX430">
            <v>0</v>
          </cell>
          <cell r="AY430">
            <v>0</v>
          </cell>
          <cell r="AZ430">
            <v>493357</v>
          </cell>
          <cell r="BI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cell r="EC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T431">
            <v>828</v>
          </cell>
          <cell r="AU431">
            <v>0</v>
          </cell>
          <cell r="AV431">
            <v>0</v>
          </cell>
          <cell r="AW431">
            <v>0</v>
          </cell>
          <cell r="AX431">
            <v>0</v>
          </cell>
          <cell r="AY431">
            <v>0</v>
          </cell>
          <cell r="AZ431">
            <v>493357</v>
          </cell>
          <cell r="BI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cell r="EC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T432">
            <v>829</v>
          </cell>
          <cell r="AU432">
            <v>0</v>
          </cell>
          <cell r="AV432">
            <v>0</v>
          </cell>
          <cell r="AW432">
            <v>0</v>
          </cell>
          <cell r="AX432">
            <v>0</v>
          </cell>
          <cell r="AY432">
            <v>0</v>
          </cell>
          <cell r="AZ432">
            <v>493357</v>
          </cell>
          <cell r="BI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cell r="EC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T433">
            <v>830</v>
          </cell>
          <cell r="AU433">
            <v>0</v>
          </cell>
          <cell r="AV433">
            <v>0</v>
          </cell>
          <cell r="AW433">
            <v>0</v>
          </cell>
          <cell r="AX433">
            <v>0</v>
          </cell>
          <cell r="AY433">
            <v>0</v>
          </cell>
          <cell r="AZ433">
            <v>493357</v>
          </cell>
          <cell r="BI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cell r="EC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T434">
            <v>832</v>
          </cell>
          <cell r="AU434">
            <v>0</v>
          </cell>
          <cell r="AV434">
            <v>0</v>
          </cell>
          <cell r="AW434">
            <v>0</v>
          </cell>
          <cell r="AX434">
            <v>0</v>
          </cell>
          <cell r="AY434">
            <v>0</v>
          </cell>
          <cell r="AZ434">
            <v>493357</v>
          </cell>
          <cell r="BI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cell r="EC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T435">
            <v>851</v>
          </cell>
          <cell r="AU435">
            <v>0</v>
          </cell>
          <cell r="AV435">
            <v>0</v>
          </cell>
          <cell r="AW435">
            <v>0</v>
          </cell>
          <cell r="AX435">
            <v>0</v>
          </cell>
          <cell r="AY435">
            <v>0</v>
          </cell>
          <cell r="AZ435">
            <v>493357</v>
          </cell>
          <cell r="BI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cell r="EC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T436">
            <v>852</v>
          </cell>
          <cell r="AU436">
            <v>0</v>
          </cell>
          <cell r="AV436">
            <v>0</v>
          </cell>
          <cell r="AW436">
            <v>0</v>
          </cell>
          <cell r="AX436">
            <v>0</v>
          </cell>
          <cell r="AY436">
            <v>0</v>
          </cell>
          <cell r="AZ436">
            <v>493357</v>
          </cell>
          <cell r="BI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cell r="EC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T437">
            <v>853</v>
          </cell>
          <cell r="AU437">
            <v>0</v>
          </cell>
          <cell r="AV437">
            <v>0</v>
          </cell>
          <cell r="AW437">
            <v>0</v>
          </cell>
          <cell r="AX437">
            <v>0</v>
          </cell>
          <cell r="AY437">
            <v>0</v>
          </cell>
          <cell r="AZ437">
            <v>493357</v>
          </cell>
          <cell r="BI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cell r="EC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T438">
            <v>855</v>
          </cell>
          <cell r="AU438">
            <v>0</v>
          </cell>
          <cell r="AV438">
            <v>0</v>
          </cell>
          <cell r="AW438">
            <v>0</v>
          </cell>
          <cell r="AX438">
            <v>0</v>
          </cell>
          <cell r="AY438">
            <v>0</v>
          </cell>
          <cell r="AZ438">
            <v>493357</v>
          </cell>
          <cell r="BI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cell r="EC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T439">
            <v>860</v>
          </cell>
          <cell r="AU439">
            <v>0</v>
          </cell>
          <cell r="AV439">
            <v>0</v>
          </cell>
          <cell r="AW439">
            <v>0</v>
          </cell>
          <cell r="AX439">
            <v>0</v>
          </cell>
          <cell r="AY439">
            <v>0</v>
          </cell>
          <cell r="AZ439">
            <v>493357</v>
          </cell>
          <cell r="BI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cell r="EC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T440">
            <v>871</v>
          </cell>
          <cell r="AU440">
            <v>0</v>
          </cell>
          <cell r="AV440">
            <v>0</v>
          </cell>
          <cell r="AW440">
            <v>0</v>
          </cell>
          <cell r="AX440">
            <v>0</v>
          </cell>
          <cell r="AY440">
            <v>0</v>
          </cell>
          <cell r="AZ440">
            <v>493357</v>
          </cell>
          <cell r="BI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cell r="EC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T441">
            <v>872</v>
          </cell>
          <cell r="AU441">
            <v>0</v>
          </cell>
          <cell r="AV441">
            <v>0</v>
          </cell>
          <cell r="AW441">
            <v>0</v>
          </cell>
          <cell r="AX441">
            <v>0</v>
          </cell>
          <cell r="AY441">
            <v>0</v>
          </cell>
          <cell r="AZ441">
            <v>493357</v>
          </cell>
          <cell r="BI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cell r="EC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T442">
            <v>873</v>
          </cell>
          <cell r="AU442">
            <v>0</v>
          </cell>
          <cell r="AV442">
            <v>0</v>
          </cell>
          <cell r="AW442">
            <v>0</v>
          </cell>
          <cell r="AX442">
            <v>0</v>
          </cell>
          <cell r="AY442">
            <v>0</v>
          </cell>
          <cell r="AZ442">
            <v>493357</v>
          </cell>
          <cell r="BI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cell r="EC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T443">
            <v>876</v>
          </cell>
          <cell r="AU443">
            <v>0</v>
          </cell>
          <cell r="AV443">
            <v>0</v>
          </cell>
          <cell r="AW443">
            <v>0</v>
          </cell>
          <cell r="AX443">
            <v>0</v>
          </cell>
          <cell r="AY443">
            <v>0</v>
          </cell>
          <cell r="AZ443">
            <v>493357</v>
          </cell>
          <cell r="BI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cell r="EC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T444">
            <v>878</v>
          </cell>
          <cell r="AU444">
            <v>0</v>
          </cell>
          <cell r="AV444">
            <v>0</v>
          </cell>
          <cell r="AW444">
            <v>0</v>
          </cell>
          <cell r="AX444">
            <v>0</v>
          </cell>
          <cell r="AY444">
            <v>0</v>
          </cell>
          <cell r="AZ444">
            <v>493357</v>
          </cell>
          <cell r="BI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cell r="EC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T445">
            <v>879</v>
          </cell>
          <cell r="AU445">
            <v>0</v>
          </cell>
          <cell r="AV445">
            <v>0</v>
          </cell>
          <cell r="AW445">
            <v>0</v>
          </cell>
          <cell r="AX445">
            <v>0</v>
          </cell>
          <cell r="AY445">
            <v>0</v>
          </cell>
          <cell r="AZ445">
            <v>493357</v>
          </cell>
          <cell r="BI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cell r="EC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T446">
            <v>885</v>
          </cell>
          <cell r="AU446">
            <v>0</v>
          </cell>
          <cell r="AV446">
            <v>0</v>
          </cell>
          <cell r="AW446">
            <v>0</v>
          </cell>
          <cell r="AX446">
            <v>0</v>
          </cell>
          <cell r="AY446">
            <v>0</v>
          </cell>
          <cell r="AZ446">
            <v>493357</v>
          </cell>
          <cell r="BI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cell r="EC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T447">
            <v>910</v>
          </cell>
          <cell r="AU447">
            <v>0</v>
          </cell>
          <cell r="AV447">
            <v>0</v>
          </cell>
          <cell r="AW447">
            <v>0</v>
          </cell>
          <cell r="AX447">
            <v>0</v>
          </cell>
          <cell r="AY447">
            <v>0</v>
          </cell>
          <cell r="AZ447">
            <v>493357</v>
          </cell>
          <cell r="BI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cell r="EC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T448">
            <v>915</v>
          </cell>
          <cell r="AU448">
            <v>0</v>
          </cell>
          <cell r="AV448">
            <v>0</v>
          </cell>
          <cell r="AW448">
            <v>0</v>
          </cell>
          <cell r="AX448">
            <v>0</v>
          </cell>
          <cell r="AY448">
            <v>0</v>
          </cell>
          <cell r="AZ448">
            <v>493357</v>
          </cell>
          <cell r="BI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cell r="EC448">
            <v>-915</v>
          </cell>
        </row>
        <row r="449">
          <cell r="A449">
            <v>999</v>
          </cell>
          <cell r="B449" t="str">
            <v>--</v>
          </cell>
          <cell r="C449" t="str">
            <v>STATE TOTALS</v>
          </cell>
          <cell r="D449">
            <v>47497</v>
          </cell>
          <cell r="E449">
            <v>790686021.49892497</v>
          </cell>
          <cell r="F449">
            <v>4412491</v>
          </cell>
          <cell r="G449">
            <v>44191848</v>
          </cell>
          <cell r="H449">
            <v>839290360.49892497</v>
          </cell>
          <cell r="J449">
            <v>44191848</v>
          </cell>
          <cell r="K449">
            <v>103885380.49892503</v>
          </cell>
          <cell r="L449">
            <v>148077228.498925</v>
          </cell>
          <cell r="N449">
            <v>691213131.99999976</v>
          </cell>
          <cell r="P449">
            <v>44552186</v>
          </cell>
          <cell r="Q449">
            <v>384.17072378601461</v>
          </cell>
          <cell r="R449">
            <v>6527513.5010749539</v>
          </cell>
          <cell r="S449">
            <v>360338</v>
          </cell>
          <cell r="T449">
            <v>103885380.49892503</v>
          </cell>
          <cell r="U449">
            <v>154604742</v>
          </cell>
          <cell r="W449">
            <v>208107279.76900649</v>
          </cell>
          <cell r="AA449">
            <v>999</v>
          </cell>
          <cell r="AB449">
            <v>47497</v>
          </cell>
          <cell r="AC449">
            <v>0</v>
          </cell>
          <cell r="AD449">
            <v>0</v>
          </cell>
          <cell r="AE449">
            <v>2367</v>
          </cell>
          <cell r="AF449">
            <v>384.17072378601461</v>
          </cell>
          <cell r="AG449">
            <v>796853197</v>
          </cell>
          <cell r="AH449">
            <v>6167175.5010749539</v>
          </cell>
          <cell r="AI449">
            <v>0</v>
          </cell>
          <cell r="AJ449">
            <v>790686021.49892497</v>
          </cell>
          <cell r="AK449">
            <v>4412491</v>
          </cell>
          <cell r="AL449">
            <v>44191848</v>
          </cell>
          <cell r="AM449">
            <v>839290360.49892497</v>
          </cell>
          <cell r="AN449">
            <v>6167175.5010749539</v>
          </cell>
          <cell r="AO449">
            <v>0</v>
          </cell>
          <cell r="AP449">
            <v>360338</v>
          </cell>
          <cell r="AQ449">
            <v>6527513.5010749539</v>
          </cell>
          <cell r="AR449">
            <v>845817874</v>
          </cell>
          <cell r="AS449" t="str">
            <v xml:space="preserve"> </v>
          </cell>
          <cell r="AT449">
            <v>999</v>
          </cell>
          <cell r="AU449">
            <v>384.17072378601461</v>
          </cell>
          <cell r="AV449">
            <v>6167175.5010749539</v>
          </cell>
          <cell r="AW449">
            <v>0</v>
          </cell>
          <cell r="AX449">
            <v>360338</v>
          </cell>
          <cell r="AY449">
            <v>6527513.5010749539</v>
          </cell>
          <cell r="AZ449" t="str">
            <v xml:space="preserve"> </v>
          </cell>
          <cell r="BA449">
            <v>999</v>
          </cell>
          <cell r="BB449">
            <v>0</v>
          </cell>
          <cell r="BC449">
            <v>0</v>
          </cell>
          <cell r="BD449">
            <v>0</v>
          </cell>
          <cell r="BE449">
            <v>0</v>
          </cell>
          <cell r="BG449">
            <v>0</v>
          </cell>
          <cell r="BI449">
            <v>5</v>
          </cell>
          <cell r="CA449">
            <v>999</v>
          </cell>
          <cell r="CB449" t="str">
            <v>S T A T E    T O T A L S</v>
          </cell>
          <cell r="CC449" t="str">
            <v xml:space="preserve">S T A T E   T O T A L S  </v>
          </cell>
          <cell r="CD449">
            <v>790686021.49892497</v>
          </cell>
          <cell r="CE449">
            <v>691579969</v>
          </cell>
          <cell r="CF449">
            <v>100995153.49892505</v>
          </cell>
          <cell r="CG449">
            <v>33686990.399999999</v>
          </cell>
          <cell r="CH449">
            <v>22705774.369006459</v>
          </cell>
          <cell r="CI449">
            <v>0</v>
          </cell>
          <cell r="CJ449">
            <v>157387918.26793146</v>
          </cell>
          <cell r="CK449">
            <v>103885380.49892503</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100995153.49892505</v>
          </cell>
          <cell r="DQ449">
            <v>149001948.49892506</v>
          </cell>
          <cell r="DR449">
            <v>-48006795.000000007</v>
          </cell>
          <cell r="DS449">
            <v>0</v>
          </cell>
          <cell r="DT449">
            <v>0</v>
          </cell>
          <cell r="DV449">
            <v>0</v>
          </cell>
          <cell r="DW449">
            <v>0</v>
          </cell>
          <cell r="DX449">
            <v>0</v>
          </cell>
          <cell r="DY449">
            <v>0</v>
          </cell>
          <cell r="DZ449">
            <v>0</v>
          </cell>
          <cell r="EB449" t="str">
            <v>--</v>
          </cell>
          <cell r="EC449" t="str">
            <v>--</v>
          </cell>
          <cell r="EE449" t="str">
            <v>--</v>
          </cell>
        </row>
      </sheetData>
      <sheetData sheetId="13">
        <row r="10">
          <cell r="A10">
            <v>1</v>
          </cell>
          <cell r="B10">
            <v>1</v>
          </cell>
          <cell r="C10" t="str">
            <v>ABINGTON</v>
          </cell>
          <cell r="D10">
            <v>39</v>
          </cell>
          <cell r="E10">
            <v>558264</v>
          </cell>
          <cell r="F10">
            <v>0</v>
          </cell>
          <cell r="G10">
            <v>36582</v>
          </cell>
          <cell r="H10">
            <v>594846</v>
          </cell>
          <cell r="J10">
            <v>36582</v>
          </cell>
          <cell r="K10">
            <v>149234.28326789697</v>
          </cell>
          <cell r="L10">
            <v>185816.28326789697</v>
          </cell>
          <cell r="N10">
            <v>409029.71673210303</v>
          </cell>
          <cell r="P10">
            <v>36582</v>
          </cell>
          <cell r="Q10">
            <v>0</v>
          </cell>
          <cell r="R10">
            <v>0</v>
          </cell>
          <cell r="S10">
            <v>0</v>
          </cell>
          <cell r="T10">
            <v>149234.28326789697</v>
          </cell>
          <cell r="U10">
            <v>185816.28326789697</v>
          </cell>
          <cell r="W10">
            <v>216899</v>
          </cell>
          <cell r="AA10">
            <v>1</v>
          </cell>
          <cell r="AB10">
            <v>39</v>
          </cell>
          <cell r="AC10">
            <v>0</v>
          </cell>
          <cell r="AD10">
            <v>0</v>
          </cell>
          <cell r="AE10">
            <v>1</v>
          </cell>
          <cell r="AF10">
            <v>0</v>
          </cell>
          <cell r="AG10">
            <v>558264</v>
          </cell>
          <cell r="AH10">
            <v>0</v>
          </cell>
          <cell r="AI10">
            <v>0</v>
          </cell>
          <cell r="AJ10">
            <v>558264</v>
          </cell>
          <cell r="AK10">
            <v>0</v>
          </cell>
          <cell r="AL10">
            <v>36582</v>
          </cell>
          <cell r="AM10">
            <v>594846</v>
          </cell>
          <cell r="AN10">
            <v>0</v>
          </cell>
          <cell r="AO10">
            <v>0</v>
          </cell>
          <cell r="AP10">
            <v>0</v>
          </cell>
          <cell r="AQ10">
            <v>0</v>
          </cell>
          <cell r="AR10">
            <v>594846</v>
          </cell>
          <cell r="AS10">
            <v>587008.17000000004</v>
          </cell>
          <cell r="AT10">
            <v>1</v>
          </cell>
          <cell r="AU10">
            <v>0</v>
          </cell>
          <cell r="AV10">
            <v>0</v>
          </cell>
          <cell r="AW10">
            <v>0</v>
          </cell>
          <cell r="AX10">
            <v>0</v>
          </cell>
          <cell r="AY10">
            <v>0</v>
          </cell>
          <cell r="AZ10">
            <v>493357</v>
          </cell>
          <cell r="BI10">
            <v>0</v>
          </cell>
          <cell r="CA10">
            <v>1</v>
          </cell>
          <cell r="CB10">
            <v>1</v>
          </cell>
          <cell r="CC10" t="str">
            <v>ABINGTON</v>
          </cell>
          <cell r="CD10">
            <v>558264</v>
          </cell>
          <cell r="CE10">
            <v>409015</v>
          </cell>
          <cell r="CF10">
            <v>149249</v>
          </cell>
          <cell r="CG10">
            <v>31068</v>
          </cell>
          <cell r="CH10">
            <v>0</v>
          </cell>
          <cell r="CI10">
            <v>0</v>
          </cell>
          <cell r="CJ10">
            <v>180317</v>
          </cell>
          <cell r="CK10">
            <v>149234.28326789697</v>
          </cell>
          <cell r="DA10">
            <v>1</v>
          </cell>
          <cell r="DB10" t="str">
            <v>ABINGTON</v>
          </cell>
          <cell r="DG10">
            <v>0</v>
          </cell>
          <cell r="DK10">
            <v>0</v>
          </cell>
          <cell r="DL10">
            <v>0</v>
          </cell>
          <cell r="DN10">
            <v>0</v>
          </cell>
          <cell r="DP10">
            <v>149249</v>
          </cell>
          <cell r="DQ10">
            <v>185831</v>
          </cell>
          <cell r="DR10">
            <v>-36582</v>
          </cell>
          <cell r="DT10">
            <v>0</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T11">
            <v>2</v>
          </cell>
          <cell r="AU11">
            <v>0</v>
          </cell>
          <cell r="AV11">
            <v>0</v>
          </cell>
          <cell r="AW11">
            <v>0</v>
          </cell>
          <cell r="AX11">
            <v>0</v>
          </cell>
          <cell r="AY11">
            <v>0</v>
          </cell>
          <cell r="AZ11">
            <v>493357</v>
          </cell>
          <cell r="BI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G11">
            <v>0</v>
          </cell>
          <cell r="DK11">
            <v>0</v>
          </cell>
          <cell r="DL11">
            <v>0</v>
          </cell>
          <cell r="DN11">
            <v>0</v>
          </cell>
          <cell r="DP11">
            <v>0</v>
          </cell>
          <cell r="DQ11">
            <v>0</v>
          </cell>
          <cell r="DR11">
            <v>0</v>
          </cell>
          <cell r="DT11">
            <v>0</v>
          </cell>
        </row>
        <row r="12">
          <cell r="A12">
            <v>3</v>
          </cell>
          <cell r="B12">
            <v>3</v>
          </cell>
          <cell r="C12" t="str">
            <v>ACUSHNET</v>
          </cell>
          <cell r="D12">
            <v>0</v>
          </cell>
          <cell r="E12">
            <v>0</v>
          </cell>
          <cell r="F12">
            <v>0</v>
          </cell>
          <cell r="G12">
            <v>0</v>
          </cell>
          <cell r="H12">
            <v>0</v>
          </cell>
          <cell r="J12">
            <v>0</v>
          </cell>
          <cell r="K12">
            <v>0</v>
          </cell>
          <cell r="L12">
            <v>0</v>
          </cell>
          <cell r="N12">
            <v>0</v>
          </cell>
          <cell r="P12">
            <v>0</v>
          </cell>
          <cell r="Q12">
            <v>0</v>
          </cell>
          <cell r="R12">
            <v>0</v>
          </cell>
          <cell r="S12">
            <v>0</v>
          </cell>
          <cell r="T12">
            <v>0</v>
          </cell>
          <cell r="U12">
            <v>0</v>
          </cell>
          <cell r="W12">
            <v>9772</v>
          </cell>
          <cell r="AA12">
            <v>3</v>
          </cell>
          <cell r="AT12">
            <v>3</v>
          </cell>
          <cell r="AU12">
            <v>0</v>
          </cell>
          <cell r="AV12">
            <v>0</v>
          </cell>
          <cell r="AW12">
            <v>0</v>
          </cell>
          <cell r="AX12">
            <v>0</v>
          </cell>
          <cell r="AY12">
            <v>0</v>
          </cell>
          <cell r="AZ12">
            <v>493357</v>
          </cell>
          <cell r="BI12">
            <v>0</v>
          </cell>
          <cell r="CA12">
            <v>3</v>
          </cell>
          <cell r="CB12">
            <v>3</v>
          </cell>
          <cell r="CC12" t="str">
            <v>ACUSHNET</v>
          </cell>
          <cell r="CD12">
            <v>0</v>
          </cell>
          <cell r="CE12">
            <v>31405</v>
          </cell>
          <cell r="CF12">
            <v>0</v>
          </cell>
          <cell r="CG12">
            <v>0</v>
          </cell>
          <cell r="CH12">
            <v>9772</v>
          </cell>
          <cell r="CI12">
            <v>0</v>
          </cell>
          <cell r="CJ12">
            <v>9772</v>
          </cell>
          <cell r="CK12">
            <v>0</v>
          </cell>
          <cell r="DA12">
            <v>3</v>
          </cell>
          <cell r="DB12" t="str">
            <v>ACUSHNET</v>
          </cell>
          <cell r="DG12">
            <v>0</v>
          </cell>
          <cell r="DK12">
            <v>0</v>
          </cell>
          <cell r="DL12">
            <v>0</v>
          </cell>
          <cell r="DN12">
            <v>0</v>
          </cell>
          <cell r="DP12">
            <v>0</v>
          </cell>
          <cell r="DQ12">
            <v>0</v>
          </cell>
          <cell r="DR12">
            <v>0</v>
          </cell>
          <cell r="DT12">
            <v>0</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T13">
            <v>4</v>
          </cell>
          <cell r="AU13">
            <v>0</v>
          </cell>
          <cell r="AV13">
            <v>0</v>
          </cell>
          <cell r="AW13">
            <v>0</v>
          </cell>
          <cell r="AX13">
            <v>0</v>
          </cell>
          <cell r="AY13">
            <v>0</v>
          </cell>
          <cell r="AZ13">
            <v>493357</v>
          </cell>
          <cell r="BI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G13">
            <v>0</v>
          </cell>
          <cell r="DK13">
            <v>0</v>
          </cell>
          <cell r="DL13">
            <v>0</v>
          </cell>
          <cell r="DN13">
            <v>0</v>
          </cell>
          <cell r="DP13">
            <v>0</v>
          </cell>
          <cell r="DQ13">
            <v>0</v>
          </cell>
          <cell r="DR13">
            <v>0</v>
          </cell>
          <cell r="DT13">
            <v>0</v>
          </cell>
        </row>
        <row r="14">
          <cell r="A14">
            <v>5</v>
          </cell>
          <cell r="B14">
            <v>5</v>
          </cell>
          <cell r="C14" t="str">
            <v>AGAWAM</v>
          </cell>
          <cell r="D14">
            <v>77</v>
          </cell>
          <cell r="E14">
            <v>1286843</v>
          </cell>
          <cell r="F14">
            <v>0</v>
          </cell>
          <cell r="G14">
            <v>72226</v>
          </cell>
          <cell r="H14">
            <v>1359069</v>
          </cell>
          <cell r="J14">
            <v>72226</v>
          </cell>
          <cell r="K14">
            <v>343642.11174867343</v>
          </cell>
          <cell r="L14">
            <v>415868.11174867343</v>
          </cell>
          <cell r="N14">
            <v>943200.88825132651</v>
          </cell>
          <cell r="P14">
            <v>72226</v>
          </cell>
          <cell r="Q14">
            <v>0</v>
          </cell>
          <cell r="R14">
            <v>0</v>
          </cell>
          <cell r="S14">
            <v>0</v>
          </cell>
          <cell r="T14">
            <v>343642.11174867343</v>
          </cell>
          <cell r="U14">
            <v>415868.11174867343</v>
          </cell>
          <cell r="W14">
            <v>553742</v>
          </cell>
          <cell r="AA14">
            <v>5</v>
          </cell>
          <cell r="AB14">
            <v>77</v>
          </cell>
          <cell r="AC14">
            <v>0</v>
          </cell>
          <cell r="AD14">
            <v>0</v>
          </cell>
          <cell r="AE14">
            <v>0</v>
          </cell>
          <cell r="AF14">
            <v>0</v>
          </cell>
          <cell r="AG14">
            <v>1286843</v>
          </cell>
          <cell r="AH14">
            <v>0</v>
          </cell>
          <cell r="AI14">
            <v>0</v>
          </cell>
          <cell r="AJ14">
            <v>1286843</v>
          </cell>
          <cell r="AK14">
            <v>0</v>
          </cell>
          <cell r="AL14">
            <v>72226</v>
          </cell>
          <cell r="AM14">
            <v>1359069</v>
          </cell>
          <cell r="AN14">
            <v>0</v>
          </cell>
          <cell r="AO14">
            <v>0</v>
          </cell>
          <cell r="AP14">
            <v>0</v>
          </cell>
          <cell r="AQ14">
            <v>0</v>
          </cell>
          <cell r="AR14">
            <v>1359069</v>
          </cell>
          <cell r="AS14">
            <v>1355398.0099999998</v>
          </cell>
          <cell r="AT14">
            <v>5</v>
          </cell>
          <cell r="AU14">
            <v>0</v>
          </cell>
          <cell r="AV14">
            <v>0</v>
          </cell>
          <cell r="AW14">
            <v>0</v>
          </cell>
          <cell r="AX14">
            <v>0</v>
          </cell>
          <cell r="AY14">
            <v>0</v>
          </cell>
          <cell r="AZ14">
            <v>493357</v>
          </cell>
          <cell r="BI14">
            <v>0</v>
          </cell>
          <cell r="CA14">
            <v>5</v>
          </cell>
          <cell r="CB14">
            <v>5</v>
          </cell>
          <cell r="CC14" t="str">
            <v>AGAWAM</v>
          </cell>
          <cell r="CD14">
            <v>1286843</v>
          </cell>
          <cell r="CE14">
            <v>943167</v>
          </cell>
          <cell r="CF14">
            <v>343676</v>
          </cell>
          <cell r="CG14">
            <v>97086</v>
          </cell>
          <cell r="CH14">
            <v>40754</v>
          </cell>
          <cell r="CI14">
            <v>0</v>
          </cell>
          <cell r="CJ14">
            <v>481516</v>
          </cell>
          <cell r="CK14">
            <v>343642.11174867343</v>
          </cell>
          <cell r="DA14">
            <v>5</v>
          </cell>
          <cell r="DB14" t="str">
            <v>AGAWAM</v>
          </cell>
          <cell r="DG14">
            <v>0</v>
          </cell>
          <cell r="DK14">
            <v>0</v>
          </cell>
          <cell r="DL14">
            <v>0</v>
          </cell>
          <cell r="DN14">
            <v>0</v>
          </cell>
          <cell r="DP14">
            <v>343676</v>
          </cell>
          <cell r="DQ14">
            <v>415902</v>
          </cell>
          <cell r="DR14">
            <v>-72226</v>
          </cell>
          <cell r="DT14">
            <v>0</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T15">
            <v>6</v>
          </cell>
          <cell r="AU15">
            <v>0</v>
          </cell>
          <cell r="AV15">
            <v>0</v>
          </cell>
          <cell r="AW15">
            <v>0</v>
          </cell>
          <cell r="AX15">
            <v>0</v>
          </cell>
          <cell r="AY15">
            <v>0</v>
          </cell>
          <cell r="AZ15">
            <v>493357</v>
          </cell>
          <cell r="BI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G15">
            <v>0</v>
          </cell>
          <cell r="DK15">
            <v>0</v>
          </cell>
          <cell r="DL15">
            <v>0</v>
          </cell>
          <cell r="DN15">
            <v>0</v>
          </cell>
          <cell r="DP15">
            <v>0</v>
          </cell>
          <cell r="DQ15">
            <v>0</v>
          </cell>
          <cell r="DR15">
            <v>0</v>
          </cell>
          <cell r="DT15">
            <v>0</v>
          </cell>
        </row>
        <row r="16">
          <cell r="A16">
            <v>7</v>
          </cell>
          <cell r="B16">
            <v>7</v>
          </cell>
          <cell r="C16" t="str">
            <v>AMESBURY</v>
          </cell>
          <cell r="D16">
            <v>68</v>
          </cell>
          <cell r="E16">
            <v>992886</v>
          </cell>
          <cell r="F16">
            <v>0</v>
          </cell>
          <cell r="G16">
            <v>63784</v>
          </cell>
          <cell r="H16">
            <v>1056670</v>
          </cell>
          <cell r="J16">
            <v>63784</v>
          </cell>
          <cell r="K16">
            <v>97668.368438258491</v>
          </cell>
          <cell r="L16">
            <v>161452.36843825848</v>
          </cell>
          <cell r="N16">
            <v>895217.63156174147</v>
          </cell>
          <cell r="P16">
            <v>63784</v>
          </cell>
          <cell r="Q16">
            <v>0</v>
          </cell>
          <cell r="R16">
            <v>0</v>
          </cell>
          <cell r="S16">
            <v>0</v>
          </cell>
          <cell r="T16">
            <v>97668.368438258491</v>
          </cell>
          <cell r="U16">
            <v>161452.36843825848</v>
          </cell>
          <cell r="W16">
            <v>293898.19999999995</v>
          </cell>
          <cell r="AA16">
            <v>7</v>
          </cell>
          <cell r="AB16">
            <v>68</v>
          </cell>
          <cell r="AC16">
            <v>0</v>
          </cell>
          <cell r="AD16">
            <v>0</v>
          </cell>
          <cell r="AE16">
            <v>0</v>
          </cell>
          <cell r="AF16">
            <v>0</v>
          </cell>
          <cell r="AG16">
            <v>992886</v>
          </cell>
          <cell r="AH16">
            <v>0</v>
          </cell>
          <cell r="AI16">
            <v>0</v>
          </cell>
          <cell r="AJ16">
            <v>992886</v>
          </cell>
          <cell r="AK16">
            <v>0</v>
          </cell>
          <cell r="AL16">
            <v>63784</v>
          </cell>
          <cell r="AM16">
            <v>1056670</v>
          </cell>
          <cell r="AN16">
            <v>0</v>
          </cell>
          <cell r="AO16">
            <v>0</v>
          </cell>
          <cell r="AP16">
            <v>0</v>
          </cell>
          <cell r="AQ16">
            <v>0</v>
          </cell>
          <cell r="AR16">
            <v>1056670</v>
          </cell>
          <cell r="AS16">
            <v>1042718.4</v>
          </cell>
          <cell r="AT16">
            <v>7</v>
          </cell>
          <cell r="AU16">
            <v>0</v>
          </cell>
          <cell r="AV16">
            <v>0</v>
          </cell>
          <cell r="AW16">
            <v>0</v>
          </cell>
          <cell r="AX16">
            <v>0</v>
          </cell>
          <cell r="AY16">
            <v>0</v>
          </cell>
          <cell r="AZ16">
            <v>493357</v>
          </cell>
          <cell r="BI16">
            <v>0</v>
          </cell>
          <cell r="CA16">
            <v>7</v>
          </cell>
          <cell r="CB16">
            <v>7</v>
          </cell>
          <cell r="CC16" t="str">
            <v>AMESBURY</v>
          </cell>
          <cell r="CD16">
            <v>992886</v>
          </cell>
          <cell r="CE16">
            <v>895208</v>
          </cell>
          <cell r="CF16">
            <v>97678</v>
          </cell>
          <cell r="CG16">
            <v>110749.8</v>
          </cell>
          <cell r="CH16">
            <v>21686.400000000001</v>
          </cell>
          <cell r="CI16">
            <v>0</v>
          </cell>
          <cell r="CJ16">
            <v>230114.19999999998</v>
          </cell>
          <cell r="CK16">
            <v>97668.368438258491</v>
          </cell>
          <cell r="DA16">
            <v>7</v>
          </cell>
          <cell r="DB16" t="str">
            <v>AMESBURY</v>
          </cell>
          <cell r="DG16">
            <v>0</v>
          </cell>
          <cell r="DK16">
            <v>0</v>
          </cell>
          <cell r="DL16">
            <v>0</v>
          </cell>
          <cell r="DN16">
            <v>0</v>
          </cell>
          <cell r="DP16">
            <v>97678</v>
          </cell>
          <cell r="DQ16">
            <v>161462</v>
          </cell>
          <cell r="DR16">
            <v>-63784</v>
          </cell>
          <cell r="DT16">
            <v>0</v>
          </cell>
        </row>
        <row r="17">
          <cell r="A17">
            <v>8</v>
          </cell>
          <cell r="B17">
            <v>8</v>
          </cell>
          <cell r="C17" t="str">
            <v>AMHERST</v>
          </cell>
          <cell r="D17">
            <v>74</v>
          </cell>
          <cell r="E17">
            <v>1575030</v>
          </cell>
          <cell r="F17">
            <v>0</v>
          </cell>
          <cell r="G17">
            <v>69412</v>
          </cell>
          <cell r="H17">
            <v>1644442</v>
          </cell>
          <cell r="J17">
            <v>69412</v>
          </cell>
          <cell r="K17">
            <v>38429.210305161745</v>
          </cell>
          <cell r="L17">
            <v>107841.21030516175</v>
          </cell>
          <cell r="N17">
            <v>1536600.7896948382</v>
          </cell>
          <cell r="P17">
            <v>69412</v>
          </cell>
          <cell r="Q17">
            <v>0</v>
          </cell>
          <cell r="R17">
            <v>0</v>
          </cell>
          <cell r="S17">
            <v>0</v>
          </cell>
          <cell r="T17">
            <v>38429.210305161745</v>
          </cell>
          <cell r="U17">
            <v>107841.21030516175</v>
          </cell>
          <cell r="W17">
            <v>107845</v>
          </cell>
          <cell r="AA17">
            <v>8</v>
          </cell>
          <cell r="AB17">
            <v>74</v>
          </cell>
          <cell r="AC17">
            <v>0</v>
          </cell>
          <cell r="AD17">
            <v>0</v>
          </cell>
          <cell r="AE17">
            <v>0</v>
          </cell>
          <cell r="AF17">
            <v>0</v>
          </cell>
          <cell r="AG17">
            <v>1575030</v>
          </cell>
          <cell r="AH17">
            <v>0</v>
          </cell>
          <cell r="AI17">
            <v>0</v>
          </cell>
          <cell r="AJ17">
            <v>1575030</v>
          </cell>
          <cell r="AK17">
            <v>0</v>
          </cell>
          <cell r="AL17">
            <v>69412</v>
          </cell>
          <cell r="AM17">
            <v>1644442</v>
          </cell>
          <cell r="AN17">
            <v>0</v>
          </cell>
          <cell r="AO17">
            <v>0</v>
          </cell>
          <cell r="AP17">
            <v>0</v>
          </cell>
          <cell r="AQ17">
            <v>0</v>
          </cell>
          <cell r="AR17">
            <v>1644442</v>
          </cell>
          <cell r="AS17">
            <v>1625539.3000000003</v>
          </cell>
          <cell r="AT17">
            <v>8</v>
          </cell>
          <cell r="AU17">
            <v>0</v>
          </cell>
          <cell r="AV17">
            <v>0</v>
          </cell>
          <cell r="AW17">
            <v>0</v>
          </cell>
          <cell r="AX17">
            <v>0</v>
          </cell>
          <cell r="AY17">
            <v>0</v>
          </cell>
          <cell r="AZ17">
            <v>493357</v>
          </cell>
          <cell r="BI17">
            <v>0</v>
          </cell>
          <cell r="CA17">
            <v>8</v>
          </cell>
          <cell r="CB17">
            <v>8</v>
          </cell>
          <cell r="CC17" t="str">
            <v>AMHERST</v>
          </cell>
          <cell r="CD17">
            <v>1575030</v>
          </cell>
          <cell r="CE17">
            <v>1536597</v>
          </cell>
          <cell r="CF17">
            <v>38433</v>
          </cell>
          <cell r="CG17">
            <v>0</v>
          </cell>
          <cell r="CH17">
            <v>0</v>
          </cell>
          <cell r="CI17">
            <v>0</v>
          </cell>
          <cell r="CJ17">
            <v>38433</v>
          </cell>
          <cell r="CK17">
            <v>38429.210305161745</v>
          </cell>
          <cell r="DA17">
            <v>8</v>
          </cell>
          <cell r="DB17" t="str">
            <v>AMHERST</v>
          </cell>
          <cell r="DG17">
            <v>0</v>
          </cell>
          <cell r="DK17">
            <v>0</v>
          </cell>
          <cell r="DL17">
            <v>0</v>
          </cell>
          <cell r="DN17">
            <v>0</v>
          </cell>
          <cell r="DP17">
            <v>38433</v>
          </cell>
          <cell r="DQ17">
            <v>107845</v>
          </cell>
          <cell r="DR17">
            <v>-69412</v>
          </cell>
          <cell r="DT17">
            <v>0</v>
          </cell>
        </row>
        <row r="18">
          <cell r="A18">
            <v>9</v>
          </cell>
          <cell r="B18">
            <v>9</v>
          </cell>
          <cell r="C18" t="str">
            <v>ANDOVER</v>
          </cell>
          <cell r="D18">
            <v>14</v>
          </cell>
          <cell r="E18">
            <v>253256</v>
          </cell>
          <cell r="F18">
            <v>0</v>
          </cell>
          <cell r="G18">
            <v>13132</v>
          </cell>
          <cell r="H18">
            <v>266388</v>
          </cell>
          <cell r="J18">
            <v>13132</v>
          </cell>
          <cell r="K18">
            <v>804.92062278914477</v>
          </cell>
          <cell r="L18">
            <v>13936.920622789145</v>
          </cell>
          <cell r="N18">
            <v>252451.07937721084</v>
          </cell>
          <cell r="P18">
            <v>13132</v>
          </cell>
          <cell r="Q18">
            <v>0</v>
          </cell>
          <cell r="R18">
            <v>0</v>
          </cell>
          <cell r="S18">
            <v>0</v>
          </cell>
          <cell r="T18">
            <v>804.92062278914477</v>
          </cell>
          <cell r="U18">
            <v>13936.920622789145</v>
          </cell>
          <cell r="W18">
            <v>61581.599999999999</v>
          </cell>
          <cell r="AA18">
            <v>9</v>
          </cell>
          <cell r="AB18">
            <v>14</v>
          </cell>
          <cell r="AC18">
            <v>0</v>
          </cell>
          <cell r="AD18">
            <v>0</v>
          </cell>
          <cell r="AE18">
            <v>0</v>
          </cell>
          <cell r="AF18">
            <v>0</v>
          </cell>
          <cell r="AG18">
            <v>253256</v>
          </cell>
          <cell r="AH18">
            <v>0</v>
          </cell>
          <cell r="AI18">
            <v>0</v>
          </cell>
          <cell r="AJ18">
            <v>253256</v>
          </cell>
          <cell r="AK18">
            <v>0</v>
          </cell>
          <cell r="AL18">
            <v>13132</v>
          </cell>
          <cell r="AM18">
            <v>266388</v>
          </cell>
          <cell r="AN18">
            <v>0</v>
          </cell>
          <cell r="AO18">
            <v>0</v>
          </cell>
          <cell r="AP18">
            <v>0</v>
          </cell>
          <cell r="AQ18">
            <v>0</v>
          </cell>
          <cell r="AR18">
            <v>266388</v>
          </cell>
          <cell r="AS18">
            <v>265586.18094135006</v>
          </cell>
          <cell r="AT18">
            <v>9</v>
          </cell>
          <cell r="AU18">
            <v>0</v>
          </cell>
          <cell r="AV18">
            <v>0</v>
          </cell>
          <cell r="AW18">
            <v>0</v>
          </cell>
          <cell r="AX18">
            <v>0</v>
          </cell>
          <cell r="AY18">
            <v>0</v>
          </cell>
          <cell r="AZ18">
            <v>493357</v>
          </cell>
          <cell r="BI18">
            <v>0</v>
          </cell>
          <cell r="CA18">
            <v>9</v>
          </cell>
          <cell r="CB18">
            <v>9</v>
          </cell>
          <cell r="CC18" t="str">
            <v>ANDOVER</v>
          </cell>
          <cell r="CD18">
            <v>253256</v>
          </cell>
          <cell r="CE18">
            <v>252451</v>
          </cell>
          <cell r="CF18">
            <v>805</v>
          </cell>
          <cell r="CG18">
            <v>30385.8</v>
          </cell>
          <cell r="CH18">
            <v>17258.8</v>
          </cell>
          <cell r="CI18">
            <v>0</v>
          </cell>
          <cell r="CJ18">
            <v>48449.599999999999</v>
          </cell>
          <cell r="CK18">
            <v>804.92062278914477</v>
          </cell>
          <cell r="DA18">
            <v>9</v>
          </cell>
          <cell r="DB18" t="str">
            <v>ANDOVER</v>
          </cell>
          <cell r="DG18">
            <v>0</v>
          </cell>
          <cell r="DK18">
            <v>0</v>
          </cell>
          <cell r="DL18">
            <v>0</v>
          </cell>
          <cell r="DN18">
            <v>0</v>
          </cell>
          <cell r="DP18">
            <v>805</v>
          </cell>
          <cell r="DQ18">
            <v>13937</v>
          </cell>
          <cell r="DR18">
            <v>-13132</v>
          </cell>
          <cell r="DT18">
            <v>0</v>
          </cell>
        </row>
        <row r="19">
          <cell r="A19">
            <v>10</v>
          </cell>
          <cell r="B19">
            <v>10</v>
          </cell>
          <cell r="C19" t="str">
            <v>ARLINGTON</v>
          </cell>
          <cell r="D19">
            <v>15</v>
          </cell>
          <cell r="E19">
            <v>276481</v>
          </cell>
          <cell r="F19">
            <v>0</v>
          </cell>
          <cell r="G19">
            <v>14070</v>
          </cell>
          <cell r="H19">
            <v>290551</v>
          </cell>
          <cell r="J19">
            <v>14070</v>
          </cell>
          <cell r="K19">
            <v>82989.815963047746</v>
          </cell>
          <cell r="L19">
            <v>97059.815963047746</v>
          </cell>
          <cell r="N19">
            <v>193491.18403695227</v>
          </cell>
          <cell r="P19">
            <v>14070</v>
          </cell>
          <cell r="Q19">
            <v>0</v>
          </cell>
          <cell r="R19">
            <v>0</v>
          </cell>
          <cell r="S19">
            <v>0</v>
          </cell>
          <cell r="T19">
            <v>82989.815963047746</v>
          </cell>
          <cell r="U19">
            <v>97059.815963047746</v>
          </cell>
          <cell r="W19">
            <v>134961.79999999999</v>
          </cell>
          <cell r="AA19">
            <v>10</v>
          </cell>
          <cell r="AB19">
            <v>15</v>
          </cell>
          <cell r="AC19">
            <v>0</v>
          </cell>
          <cell r="AD19">
            <v>0</v>
          </cell>
          <cell r="AE19">
            <v>0</v>
          </cell>
          <cell r="AF19">
            <v>0</v>
          </cell>
          <cell r="AG19">
            <v>276481</v>
          </cell>
          <cell r="AH19">
            <v>0</v>
          </cell>
          <cell r="AI19">
            <v>0</v>
          </cell>
          <cell r="AJ19">
            <v>276481</v>
          </cell>
          <cell r="AK19">
            <v>0</v>
          </cell>
          <cell r="AL19">
            <v>14070</v>
          </cell>
          <cell r="AM19">
            <v>290551</v>
          </cell>
          <cell r="AN19">
            <v>0</v>
          </cell>
          <cell r="AO19">
            <v>0</v>
          </cell>
          <cell r="AP19">
            <v>0</v>
          </cell>
          <cell r="AQ19">
            <v>0</v>
          </cell>
          <cell r="AR19">
            <v>290551</v>
          </cell>
          <cell r="AS19">
            <v>289729.6845443442</v>
          </cell>
          <cell r="AT19">
            <v>10</v>
          </cell>
          <cell r="AU19">
            <v>0</v>
          </cell>
          <cell r="AV19">
            <v>0</v>
          </cell>
          <cell r="AW19">
            <v>0</v>
          </cell>
          <cell r="AX19">
            <v>0</v>
          </cell>
          <cell r="AY19">
            <v>0</v>
          </cell>
          <cell r="AZ19">
            <v>493357</v>
          </cell>
          <cell r="BI19">
            <v>0</v>
          </cell>
          <cell r="CA19">
            <v>10</v>
          </cell>
          <cell r="CB19">
            <v>10</v>
          </cell>
          <cell r="CC19" t="str">
            <v>ARLINGTON</v>
          </cell>
          <cell r="CD19">
            <v>276481</v>
          </cell>
          <cell r="CE19">
            <v>193483</v>
          </cell>
          <cell r="CF19">
            <v>82998</v>
          </cell>
          <cell r="CG19">
            <v>24685.8</v>
          </cell>
          <cell r="CH19">
            <v>13208</v>
          </cell>
          <cell r="CI19">
            <v>0</v>
          </cell>
          <cell r="CJ19">
            <v>120891.8</v>
          </cell>
          <cell r="CK19">
            <v>82989.815963047746</v>
          </cell>
          <cell r="DA19">
            <v>10</v>
          </cell>
          <cell r="DB19" t="str">
            <v>ARLINGTON</v>
          </cell>
          <cell r="DG19">
            <v>0</v>
          </cell>
          <cell r="DK19">
            <v>0</v>
          </cell>
          <cell r="DL19">
            <v>0</v>
          </cell>
          <cell r="DN19">
            <v>0</v>
          </cell>
          <cell r="DP19">
            <v>82998</v>
          </cell>
          <cell r="DQ19">
            <v>97068</v>
          </cell>
          <cell r="DR19">
            <v>-14070</v>
          </cell>
          <cell r="DT19">
            <v>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T20">
            <v>11</v>
          </cell>
          <cell r="AU20">
            <v>0</v>
          </cell>
          <cell r="AV20">
            <v>0</v>
          </cell>
          <cell r="AW20">
            <v>0</v>
          </cell>
          <cell r="AX20">
            <v>0</v>
          </cell>
          <cell r="AY20">
            <v>0</v>
          </cell>
          <cell r="AZ20">
            <v>493357</v>
          </cell>
          <cell r="BI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G20">
            <v>0</v>
          </cell>
          <cell r="DK20">
            <v>0</v>
          </cell>
          <cell r="DL20">
            <v>0</v>
          </cell>
          <cell r="DN20">
            <v>0</v>
          </cell>
          <cell r="DP20">
            <v>0</v>
          </cell>
          <cell r="DQ20">
            <v>0</v>
          </cell>
          <cell r="DR20">
            <v>0</v>
          </cell>
          <cell r="DT20">
            <v>0</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T21">
            <v>12</v>
          </cell>
          <cell r="AU21">
            <v>0</v>
          </cell>
          <cell r="AV21">
            <v>0</v>
          </cell>
          <cell r="AW21">
            <v>0</v>
          </cell>
          <cell r="AX21">
            <v>0</v>
          </cell>
          <cell r="AY21">
            <v>0</v>
          </cell>
          <cell r="AZ21">
            <v>493357</v>
          </cell>
          <cell r="BI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G21">
            <v>0</v>
          </cell>
          <cell r="DK21">
            <v>0</v>
          </cell>
          <cell r="DL21">
            <v>0</v>
          </cell>
          <cell r="DN21">
            <v>0</v>
          </cell>
          <cell r="DP21">
            <v>0</v>
          </cell>
          <cell r="DQ21">
            <v>0</v>
          </cell>
          <cell r="DR21">
            <v>0</v>
          </cell>
          <cell r="DT21">
            <v>0</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T22">
            <v>13</v>
          </cell>
          <cell r="AU22">
            <v>0</v>
          </cell>
          <cell r="AV22">
            <v>0</v>
          </cell>
          <cell r="AW22">
            <v>0</v>
          </cell>
          <cell r="AX22">
            <v>0</v>
          </cell>
          <cell r="AY22">
            <v>0</v>
          </cell>
          <cell r="AZ22">
            <v>493357</v>
          </cell>
          <cell r="BI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G22">
            <v>0</v>
          </cell>
          <cell r="DK22">
            <v>0</v>
          </cell>
          <cell r="DL22">
            <v>0</v>
          </cell>
          <cell r="DN22">
            <v>0</v>
          </cell>
          <cell r="DP22">
            <v>0</v>
          </cell>
          <cell r="DQ22">
            <v>0</v>
          </cell>
          <cell r="DR22">
            <v>0</v>
          </cell>
          <cell r="DT22">
            <v>0</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U23">
            <v>0</v>
          </cell>
          <cell r="W23">
            <v>0</v>
          </cell>
          <cell r="AA23">
            <v>14</v>
          </cell>
          <cell r="AT23">
            <v>14</v>
          </cell>
          <cell r="AU23">
            <v>0</v>
          </cell>
          <cell r="AV23">
            <v>0</v>
          </cell>
          <cell r="AW23">
            <v>0</v>
          </cell>
          <cell r="AX23">
            <v>0</v>
          </cell>
          <cell r="AY23">
            <v>0</v>
          </cell>
          <cell r="AZ23">
            <v>493357</v>
          </cell>
          <cell r="BI23">
            <v>0</v>
          </cell>
          <cell r="CA23">
            <v>14</v>
          </cell>
          <cell r="CB23">
            <v>14</v>
          </cell>
          <cell r="CC23" t="str">
            <v>ASHLAND</v>
          </cell>
          <cell r="CD23">
            <v>0</v>
          </cell>
          <cell r="CE23">
            <v>71549</v>
          </cell>
          <cell r="CF23">
            <v>0</v>
          </cell>
          <cell r="CG23">
            <v>0</v>
          </cell>
          <cell r="CH23">
            <v>0</v>
          </cell>
          <cell r="CI23">
            <v>0</v>
          </cell>
          <cell r="CJ23">
            <v>0</v>
          </cell>
          <cell r="CK23">
            <v>0</v>
          </cell>
          <cell r="DA23">
            <v>14</v>
          </cell>
          <cell r="DB23" t="str">
            <v>ASHLAND</v>
          </cell>
          <cell r="DG23">
            <v>0</v>
          </cell>
          <cell r="DK23">
            <v>0</v>
          </cell>
          <cell r="DL23">
            <v>0</v>
          </cell>
          <cell r="DN23">
            <v>0</v>
          </cell>
          <cell r="DP23">
            <v>0</v>
          </cell>
          <cell r="DQ23">
            <v>0</v>
          </cell>
          <cell r="DR23">
            <v>0</v>
          </cell>
          <cell r="DT23">
            <v>0</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T24">
            <v>15</v>
          </cell>
          <cell r="AU24">
            <v>0</v>
          </cell>
          <cell r="AV24">
            <v>0</v>
          </cell>
          <cell r="AW24">
            <v>0</v>
          </cell>
          <cell r="AX24">
            <v>0</v>
          </cell>
          <cell r="AY24">
            <v>0</v>
          </cell>
          <cell r="AZ24">
            <v>493357</v>
          </cell>
          <cell r="BI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G24">
            <v>0</v>
          </cell>
          <cell r="DK24">
            <v>0</v>
          </cell>
          <cell r="DL24">
            <v>0</v>
          </cell>
          <cell r="DN24">
            <v>0</v>
          </cell>
          <cell r="DP24">
            <v>0</v>
          </cell>
          <cell r="DQ24">
            <v>0</v>
          </cell>
          <cell r="DR24">
            <v>0</v>
          </cell>
          <cell r="DT24">
            <v>0</v>
          </cell>
        </row>
        <row r="25">
          <cell r="A25">
            <v>16</v>
          </cell>
          <cell r="B25">
            <v>16</v>
          </cell>
          <cell r="C25" t="str">
            <v>ATTLEBORO</v>
          </cell>
          <cell r="D25">
            <v>323</v>
          </cell>
          <cell r="E25">
            <v>3899234</v>
          </cell>
          <cell r="F25">
            <v>0</v>
          </cell>
          <cell r="G25">
            <v>302974</v>
          </cell>
          <cell r="H25">
            <v>4202208</v>
          </cell>
          <cell r="J25">
            <v>302974</v>
          </cell>
          <cell r="K25">
            <v>0</v>
          </cell>
          <cell r="L25">
            <v>302974</v>
          </cell>
          <cell r="N25">
            <v>3899234</v>
          </cell>
          <cell r="P25">
            <v>302974</v>
          </cell>
          <cell r="Q25">
            <v>0</v>
          </cell>
          <cell r="R25">
            <v>0</v>
          </cell>
          <cell r="S25">
            <v>0</v>
          </cell>
          <cell r="T25">
            <v>0</v>
          </cell>
          <cell r="U25">
            <v>302974</v>
          </cell>
          <cell r="W25">
            <v>488027.8</v>
          </cell>
          <cell r="AA25">
            <v>16</v>
          </cell>
          <cell r="AB25">
            <v>323</v>
          </cell>
          <cell r="AC25">
            <v>0</v>
          </cell>
          <cell r="AD25">
            <v>0</v>
          </cell>
          <cell r="AE25">
            <v>0</v>
          </cell>
          <cell r="AF25">
            <v>0</v>
          </cell>
          <cell r="AG25">
            <v>3899234</v>
          </cell>
          <cell r="AH25">
            <v>0</v>
          </cell>
          <cell r="AI25">
            <v>0</v>
          </cell>
          <cell r="AJ25">
            <v>3899234</v>
          </cell>
          <cell r="AK25">
            <v>0</v>
          </cell>
          <cell r="AL25">
            <v>302974</v>
          </cell>
          <cell r="AM25">
            <v>4202208</v>
          </cell>
          <cell r="AN25">
            <v>0</v>
          </cell>
          <cell r="AO25">
            <v>0</v>
          </cell>
          <cell r="AP25">
            <v>0</v>
          </cell>
          <cell r="AQ25">
            <v>0</v>
          </cell>
          <cell r="AR25">
            <v>4202208</v>
          </cell>
          <cell r="AS25">
            <v>4140618.3599999994</v>
          </cell>
          <cell r="AT25">
            <v>16</v>
          </cell>
          <cell r="AU25">
            <v>0</v>
          </cell>
          <cell r="AV25">
            <v>0</v>
          </cell>
          <cell r="AW25">
            <v>0</v>
          </cell>
          <cell r="AX25">
            <v>0</v>
          </cell>
          <cell r="AY25">
            <v>0</v>
          </cell>
          <cell r="AZ25">
            <v>493357</v>
          </cell>
          <cell r="BI25">
            <v>0</v>
          </cell>
          <cell r="CA25">
            <v>16</v>
          </cell>
          <cell r="CB25">
            <v>16</v>
          </cell>
          <cell r="CC25" t="str">
            <v>ATTLEBORO</v>
          </cell>
          <cell r="CD25">
            <v>3899234</v>
          </cell>
          <cell r="CE25">
            <v>3922779</v>
          </cell>
          <cell r="CF25">
            <v>0</v>
          </cell>
          <cell r="CG25">
            <v>185053.8</v>
          </cell>
          <cell r="CH25">
            <v>0</v>
          </cell>
          <cell r="CI25">
            <v>0</v>
          </cell>
          <cell r="CJ25">
            <v>185053.8</v>
          </cell>
          <cell r="CK25">
            <v>0</v>
          </cell>
          <cell r="DA25">
            <v>16</v>
          </cell>
          <cell r="DB25" t="str">
            <v>ATTLEBORO</v>
          </cell>
          <cell r="DG25">
            <v>0</v>
          </cell>
          <cell r="DK25">
            <v>0</v>
          </cell>
          <cell r="DL25">
            <v>0</v>
          </cell>
          <cell r="DN25">
            <v>0</v>
          </cell>
          <cell r="DP25">
            <v>0</v>
          </cell>
          <cell r="DQ25">
            <v>279429</v>
          </cell>
          <cell r="DR25">
            <v>-279429</v>
          </cell>
          <cell r="DT25">
            <v>0</v>
          </cell>
        </row>
        <row r="26">
          <cell r="A26">
            <v>17</v>
          </cell>
          <cell r="B26">
            <v>17</v>
          </cell>
          <cell r="C26" t="str">
            <v>AUBURN</v>
          </cell>
          <cell r="D26">
            <v>10</v>
          </cell>
          <cell r="E26">
            <v>155031</v>
          </cell>
          <cell r="F26">
            <v>0</v>
          </cell>
          <cell r="G26">
            <v>9380</v>
          </cell>
          <cell r="H26">
            <v>164411</v>
          </cell>
          <cell r="J26">
            <v>9380</v>
          </cell>
          <cell r="K26">
            <v>16598.363153167458</v>
          </cell>
          <cell r="L26">
            <v>25978.363153167458</v>
          </cell>
          <cell r="N26">
            <v>138432.63684683255</v>
          </cell>
          <cell r="P26">
            <v>9380</v>
          </cell>
          <cell r="Q26">
            <v>0</v>
          </cell>
          <cell r="R26">
            <v>0</v>
          </cell>
          <cell r="S26">
            <v>0</v>
          </cell>
          <cell r="T26">
            <v>16598.363153167458</v>
          </cell>
          <cell r="U26">
            <v>25978.363153167458</v>
          </cell>
          <cell r="W26">
            <v>25980</v>
          </cell>
          <cell r="AA26">
            <v>17</v>
          </cell>
          <cell r="AB26">
            <v>10</v>
          </cell>
          <cell r="AC26">
            <v>0</v>
          </cell>
          <cell r="AD26">
            <v>0</v>
          </cell>
          <cell r="AE26">
            <v>0</v>
          </cell>
          <cell r="AF26">
            <v>0</v>
          </cell>
          <cell r="AG26">
            <v>155031</v>
          </cell>
          <cell r="AH26">
            <v>0</v>
          </cell>
          <cell r="AI26">
            <v>0</v>
          </cell>
          <cell r="AJ26">
            <v>155031</v>
          </cell>
          <cell r="AK26">
            <v>0</v>
          </cell>
          <cell r="AL26">
            <v>9380</v>
          </cell>
          <cell r="AM26">
            <v>164411</v>
          </cell>
          <cell r="AN26">
            <v>0</v>
          </cell>
          <cell r="AO26">
            <v>0</v>
          </cell>
          <cell r="AP26">
            <v>0</v>
          </cell>
          <cell r="AQ26">
            <v>0</v>
          </cell>
          <cell r="AR26">
            <v>164411</v>
          </cell>
          <cell r="AS26">
            <v>163341.40000000002</v>
          </cell>
          <cell r="AT26">
            <v>17</v>
          </cell>
          <cell r="AU26">
            <v>0</v>
          </cell>
          <cell r="AV26">
            <v>0</v>
          </cell>
          <cell r="AW26">
            <v>0</v>
          </cell>
          <cell r="AX26">
            <v>0</v>
          </cell>
          <cell r="AY26">
            <v>0</v>
          </cell>
          <cell r="AZ26">
            <v>493357</v>
          </cell>
          <cell r="BI26">
            <v>0</v>
          </cell>
          <cell r="CA26">
            <v>17</v>
          </cell>
          <cell r="CB26">
            <v>17</v>
          </cell>
          <cell r="CC26" t="str">
            <v>AUBURN</v>
          </cell>
          <cell r="CD26">
            <v>155031</v>
          </cell>
          <cell r="CE26">
            <v>138431</v>
          </cell>
          <cell r="CF26">
            <v>16600</v>
          </cell>
          <cell r="CG26">
            <v>0</v>
          </cell>
          <cell r="CH26">
            <v>0</v>
          </cell>
          <cell r="CI26">
            <v>0</v>
          </cell>
          <cell r="CJ26">
            <v>16600</v>
          </cell>
          <cell r="CK26">
            <v>16598.363153167458</v>
          </cell>
          <cell r="DA26">
            <v>17</v>
          </cell>
          <cell r="DB26" t="str">
            <v>AUBURN</v>
          </cell>
          <cell r="DG26">
            <v>0</v>
          </cell>
          <cell r="DK26">
            <v>0</v>
          </cell>
          <cell r="DL26">
            <v>0</v>
          </cell>
          <cell r="DN26">
            <v>0</v>
          </cell>
          <cell r="DP26">
            <v>16600</v>
          </cell>
          <cell r="DQ26">
            <v>25980</v>
          </cell>
          <cell r="DR26">
            <v>-9380</v>
          </cell>
          <cell r="DT26">
            <v>0</v>
          </cell>
        </row>
        <row r="27">
          <cell r="A27">
            <v>18</v>
          </cell>
          <cell r="B27">
            <v>18</v>
          </cell>
          <cell r="C27" t="str">
            <v>AVON</v>
          </cell>
          <cell r="D27">
            <v>15</v>
          </cell>
          <cell r="E27">
            <v>314186</v>
          </cell>
          <cell r="F27">
            <v>0</v>
          </cell>
          <cell r="G27">
            <v>14070</v>
          </cell>
          <cell r="H27">
            <v>328256</v>
          </cell>
          <cell r="J27">
            <v>14070</v>
          </cell>
          <cell r="K27">
            <v>0</v>
          </cell>
          <cell r="L27">
            <v>14070</v>
          </cell>
          <cell r="N27">
            <v>314186</v>
          </cell>
          <cell r="P27">
            <v>14070</v>
          </cell>
          <cell r="Q27">
            <v>0</v>
          </cell>
          <cell r="R27">
            <v>0</v>
          </cell>
          <cell r="S27">
            <v>0</v>
          </cell>
          <cell r="T27">
            <v>0</v>
          </cell>
          <cell r="U27">
            <v>14070</v>
          </cell>
          <cell r="W27">
            <v>106999.8</v>
          </cell>
          <cell r="AA27">
            <v>18</v>
          </cell>
          <cell r="AB27">
            <v>15</v>
          </cell>
          <cell r="AC27">
            <v>0</v>
          </cell>
          <cell r="AD27">
            <v>0</v>
          </cell>
          <cell r="AE27">
            <v>0</v>
          </cell>
          <cell r="AF27">
            <v>0</v>
          </cell>
          <cell r="AG27">
            <v>314186</v>
          </cell>
          <cell r="AH27">
            <v>0</v>
          </cell>
          <cell r="AI27">
            <v>0</v>
          </cell>
          <cell r="AJ27">
            <v>314186</v>
          </cell>
          <cell r="AK27">
            <v>0</v>
          </cell>
          <cell r="AL27">
            <v>14070</v>
          </cell>
          <cell r="AM27">
            <v>328256</v>
          </cell>
          <cell r="AN27">
            <v>0</v>
          </cell>
          <cell r="AO27">
            <v>0</v>
          </cell>
          <cell r="AP27">
            <v>0</v>
          </cell>
          <cell r="AQ27">
            <v>0</v>
          </cell>
          <cell r="AR27">
            <v>328256</v>
          </cell>
          <cell r="AS27">
            <v>325709.80000000005</v>
          </cell>
          <cell r="AT27">
            <v>18</v>
          </cell>
          <cell r="AU27">
            <v>0</v>
          </cell>
          <cell r="AV27">
            <v>0</v>
          </cell>
          <cell r="AW27">
            <v>0</v>
          </cell>
          <cell r="AX27">
            <v>0</v>
          </cell>
          <cell r="AY27">
            <v>0</v>
          </cell>
          <cell r="AZ27">
            <v>493357</v>
          </cell>
          <cell r="BI27">
            <v>0</v>
          </cell>
          <cell r="CA27">
            <v>18</v>
          </cell>
          <cell r="CB27">
            <v>18</v>
          </cell>
          <cell r="CC27" t="str">
            <v>AVON</v>
          </cell>
          <cell r="CD27">
            <v>314186</v>
          </cell>
          <cell r="CE27">
            <v>384359</v>
          </cell>
          <cell r="CF27">
            <v>0</v>
          </cell>
          <cell r="CG27">
            <v>33388.199999999997</v>
          </cell>
          <cell r="CH27">
            <v>59541.600000000006</v>
          </cell>
          <cell r="CI27">
            <v>0</v>
          </cell>
          <cell r="CJ27">
            <v>92929.8</v>
          </cell>
          <cell r="CK27">
            <v>0</v>
          </cell>
          <cell r="DA27">
            <v>18</v>
          </cell>
          <cell r="DB27" t="str">
            <v>AVON</v>
          </cell>
          <cell r="DG27">
            <v>0</v>
          </cell>
          <cell r="DK27">
            <v>0</v>
          </cell>
          <cell r="DL27">
            <v>0</v>
          </cell>
          <cell r="DN27">
            <v>0</v>
          </cell>
          <cell r="DP27">
            <v>0</v>
          </cell>
          <cell r="DQ27">
            <v>0</v>
          </cell>
          <cell r="DR27">
            <v>0</v>
          </cell>
          <cell r="DT27">
            <v>0</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T28">
            <v>19</v>
          </cell>
          <cell r="AU28">
            <v>0</v>
          </cell>
          <cell r="AV28">
            <v>0</v>
          </cell>
          <cell r="AW28">
            <v>0</v>
          </cell>
          <cell r="AX28">
            <v>0</v>
          </cell>
          <cell r="AY28">
            <v>0</v>
          </cell>
          <cell r="AZ28">
            <v>493357</v>
          </cell>
          <cell r="BI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G28">
            <v>0</v>
          </cell>
          <cell r="DK28">
            <v>0</v>
          </cell>
          <cell r="DL28">
            <v>0</v>
          </cell>
          <cell r="DN28">
            <v>0</v>
          </cell>
          <cell r="DP28">
            <v>0</v>
          </cell>
          <cell r="DQ28">
            <v>0</v>
          </cell>
          <cell r="DR28">
            <v>0</v>
          </cell>
          <cell r="DT28">
            <v>0</v>
          </cell>
        </row>
        <row r="29">
          <cell r="A29">
            <v>20</v>
          </cell>
          <cell r="B29">
            <v>20</v>
          </cell>
          <cell r="C29" t="str">
            <v>BARNSTABLE</v>
          </cell>
          <cell r="D29">
            <v>332</v>
          </cell>
          <cell r="E29">
            <v>4956630</v>
          </cell>
          <cell r="F29">
            <v>0</v>
          </cell>
          <cell r="G29">
            <v>311416</v>
          </cell>
          <cell r="H29">
            <v>5268046</v>
          </cell>
          <cell r="J29">
            <v>311416</v>
          </cell>
          <cell r="K29">
            <v>804855.62919848482</v>
          </cell>
          <cell r="L29">
            <v>1116271.6291984848</v>
          </cell>
          <cell r="N29">
            <v>4151774.3708015149</v>
          </cell>
          <cell r="P29">
            <v>311416</v>
          </cell>
          <cell r="Q29">
            <v>0</v>
          </cell>
          <cell r="R29">
            <v>0</v>
          </cell>
          <cell r="S29">
            <v>0</v>
          </cell>
          <cell r="T29">
            <v>804855.62919848482</v>
          </cell>
          <cell r="U29">
            <v>1116271.6291984848</v>
          </cell>
          <cell r="W29">
            <v>1754425.5999999999</v>
          </cell>
          <cell r="AA29">
            <v>20</v>
          </cell>
          <cell r="AB29">
            <v>332</v>
          </cell>
          <cell r="AC29">
            <v>0</v>
          </cell>
          <cell r="AD29">
            <v>0</v>
          </cell>
          <cell r="AE29">
            <v>0</v>
          </cell>
          <cell r="AF29">
            <v>0</v>
          </cell>
          <cell r="AG29">
            <v>4956630</v>
          </cell>
          <cell r="AH29">
            <v>0</v>
          </cell>
          <cell r="AI29">
            <v>0</v>
          </cell>
          <cell r="AJ29">
            <v>4956630</v>
          </cell>
          <cell r="AK29">
            <v>0</v>
          </cell>
          <cell r="AL29">
            <v>311416</v>
          </cell>
          <cell r="AM29">
            <v>5268046</v>
          </cell>
          <cell r="AN29">
            <v>0</v>
          </cell>
          <cell r="AO29">
            <v>0</v>
          </cell>
          <cell r="AP29">
            <v>0</v>
          </cell>
          <cell r="AQ29">
            <v>0</v>
          </cell>
          <cell r="AR29">
            <v>5268046</v>
          </cell>
          <cell r="AS29">
            <v>5207594.0832122071</v>
          </cell>
          <cell r="AT29">
            <v>20</v>
          </cell>
          <cell r="AU29">
            <v>0</v>
          </cell>
          <cell r="AV29">
            <v>0</v>
          </cell>
          <cell r="AW29">
            <v>0</v>
          </cell>
          <cell r="AX29">
            <v>0</v>
          </cell>
          <cell r="AY29">
            <v>0</v>
          </cell>
          <cell r="AZ29">
            <v>493357</v>
          </cell>
          <cell r="BI29">
            <v>0</v>
          </cell>
          <cell r="CA29">
            <v>20</v>
          </cell>
          <cell r="CB29">
            <v>20</v>
          </cell>
          <cell r="CC29" t="str">
            <v>BARNSTABLE</v>
          </cell>
          <cell r="CD29">
            <v>4956630</v>
          </cell>
          <cell r="CE29">
            <v>4151695</v>
          </cell>
          <cell r="CF29">
            <v>804935</v>
          </cell>
          <cell r="CG29">
            <v>453737.39999999997</v>
          </cell>
          <cell r="CH29">
            <v>184337.2</v>
          </cell>
          <cell r="CI29">
            <v>0</v>
          </cell>
          <cell r="CJ29">
            <v>1443009.5999999999</v>
          </cell>
          <cell r="CK29">
            <v>804855.62919848482</v>
          </cell>
          <cell r="DA29">
            <v>20</v>
          </cell>
          <cell r="DB29" t="str">
            <v>BARNSTABLE</v>
          </cell>
          <cell r="DG29">
            <v>0</v>
          </cell>
          <cell r="DK29">
            <v>0</v>
          </cell>
          <cell r="DL29">
            <v>0</v>
          </cell>
          <cell r="DN29">
            <v>0</v>
          </cell>
          <cell r="DP29">
            <v>804935</v>
          </cell>
          <cell r="DQ29">
            <v>1116351</v>
          </cell>
          <cell r="DR29">
            <v>-311416</v>
          </cell>
          <cell r="DT29">
            <v>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T30">
            <v>21</v>
          </cell>
          <cell r="AU30">
            <v>0</v>
          </cell>
          <cell r="AV30">
            <v>0</v>
          </cell>
          <cell r="AW30">
            <v>0</v>
          </cell>
          <cell r="AX30">
            <v>0</v>
          </cell>
          <cell r="AY30">
            <v>0</v>
          </cell>
          <cell r="AZ30">
            <v>493357</v>
          </cell>
          <cell r="BI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G30">
            <v>0</v>
          </cell>
          <cell r="DK30">
            <v>0</v>
          </cell>
          <cell r="DL30">
            <v>0</v>
          </cell>
          <cell r="DN30">
            <v>0</v>
          </cell>
          <cell r="DP30">
            <v>0</v>
          </cell>
          <cell r="DQ30">
            <v>0</v>
          </cell>
          <cell r="DR30">
            <v>0</v>
          </cell>
          <cell r="DT30">
            <v>0</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T31">
            <v>22</v>
          </cell>
          <cell r="AU31">
            <v>0</v>
          </cell>
          <cell r="AV31">
            <v>0</v>
          </cell>
          <cell r="AW31">
            <v>0</v>
          </cell>
          <cell r="AX31">
            <v>0</v>
          </cell>
          <cell r="AY31">
            <v>0</v>
          </cell>
          <cell r="AZ31">
            <v>493357</v>
          </cell>
          <cell r="BI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G31">
            <v>0</v>
          </cell>
          <cell r="DK31">
            <v>0</v>
          </cell>
          <cell r="DL31">
            <v>0</v>
          </cell>
          <cell r="DN31">
            <v>0</v>
          </cell>
          <cell r="DP31">
            <v>0</v>
          </cell>
          <cell r="DQ31">
            <v>0</v>
          </cell>
          <cell r="DR31">
            <v>0</v>
          </cell>
          <cell r="DT31">
            <v>0</v>
          </cell>
        </row>
        <row r="32">
          <cell r="A32">
            <v>23</v>
          </cell>
          <cell r="B32">
            <v>23</v>
          </cell>
          <cell r="C32" t="str">
            <v>BEDFORD</v>
          </cell>
          <cell r="D32">
            <v>2</v>
          </cell>
          <cell r="E32">
            <v>39944</v>
          </cell>
          <cell r="F32">
            <v>0</v>
          </cell>
          <cell r="G32">
            <v>1876</v>
          </cell>
          <cell r="H32">
            <v>41820</v>
          </cell>
          <cell r="J32">
            <v>1876</v>
          </cell>
          <cell r="K32">
            <v>21485.881170798937</v>
          </cell>
          <cell r="L32">
            <v>23361.881170798937</v>
          </cell>
          <cell r="N32">
            <v>18458.118829201063</v>
          </cell>
          <cell r="P32">
            <v>1876</v>
          </cell>
          <cell r="Q32">
            <v>0</v>
          </cell>
          <cell r="R32">
            <v>0</v>
          </cell>
          <cell r="S32">
            <v>0</v>
          </cell>
          <cell r="T32">
            <v>21485.881170798937</v>
          </cell>
          <cell r="U32">
            <v>23361.881170798937</v>
          </cell>
          <cell r="W32">
            <v>30280.799999999999</v>
          </cell>
          <cell r="AA32">
            <v>23</v>
          </cell>
          <cell r="AB32">
            <v>2</v>
          </cell>
          <cell r="AC32">
            <v>0</v>
          </cell>
          <cell r="AD32">
            <v>0</v>
          </cell>
          <cell r="AE32">
            <v>0</v>
          </cell>
          <cell r="AF32">
            <v>0</v>
          </cell>
          <cell r="AG32">
            <v>39944</v>
          </cell>
          <cell r="AH32">
            <v>0</v>
          </cell>
          <cell r="AI32">
            <v>0</v>
          </cell>
          <cell r="AJ32">
            <v>39944</v>
          </cell>
          <cell r="AK32">
            <v>0</v>
          </cell>
          <cell r="AL32">
            <v>1876</v>
          </cell>
          <cell r="AM32">
            <v>41820</v>
          </cell>
          <cell r="AN32">
            <v>0</v>
          </cell>
          <cell r="AO32">
            <v>0</v>
          </cell>
          <cell r="AP32">
            <v>0</v>
          </cell>
          <cell r="AQ32">
            <v>0</v>
          </cell>
          <cell r="AR32">
            <v>41820</v>
          </cell>
          <cell r="AS32">
            <v>41722.82</v>
          </cell>
          <cell r="AT32">
            <v>23</v>
          </cell>
          <cell r="AU32">
            <v>0</v>
          </cell>
          <cell r="AV32">
            <v>0</v>
          </cell>
          <cell r="AW32">
            <v>0</v>
          </cell>
          <cell r="AX32">
            <v>0</v>
          </cell>
          <cell r="AY32">
            <v>0</v>
          </cell>
          <cell r="AZ32">
            <v>493357</v>
          </cell>
          <cell r="BI32">
            <v>0</v>
          </cell>
          <cell r="CA32">
            <v>23</v>
          </cell>
          <cell r="CB32">
            <v>23</v>
          </cell>
          <cell r="CC32" t="str">
            <v>BEDFORD</v>
          </cell>
          <cell r="CD32">
            <v>39944</v>
          </cell>
          <cell r="CE32">
            <v>18456</v>
          </cell>
          <cell r="CF32">
            <v>21488</v>
          </cell>
          <cell r="CG32">
            <v>6916.8</v>
          </cell>
          <cell r="CH32">
            <v>0</v>
          </cell>
          <cell r="CI32">
            <v>0</v>
          </cell>
          <cell r="CJ32">
            <v>28404.799999999999</v>
          </cell>
          <cell r="CK32">
            <v>21485.881170798937</v>
          </cell>
          <cell r="DA32">
            <v>23</v>
          </cell>
          <cell r="DB32" t="str">
            <v>BEDFORD</v>
          </cell>
          <cell r="DG32">
            <v>0</v>
          </cell>
          <cell r="DK32">
            <v>0</v>
          </cell>
          <cell r="DL32">
            <v>0</v>
          </cell>
          <cell r="DN32">
            <v>0</v>
          </cell>
          <cell r="DP32">
            <v>21488</v>
          </cell>
          <cell r="DQ32">
            <v>23364</v>
          </cell>
          <cell r="DR32">
            <v>-1876</v>
          </cell>
          <cell r="DT32">
            <v>0</v>
          </cell>
        </row>
        <row r="33">
          <cell r="A33">
            <v>24</v>
          </cell>
          <cell r="B33">
            <v>24</v>
          </cell>
          <cell r="C33" t="str">
            <v>BELCHERTOWN</v>
          </cell>
          <cell r="D33">
            <v>47</v>
          </cell>
          <cell r="E33">
            <v>621630</v>
          </cell>
          <cell r="F33">
            <v>0</v>
          </cell>
          <cell r="G33">
            <v>44086</v>
          </cell>
          <cell r="H33">
            <v>665716</v>
          </cell>
          <cell r="J33">
            <v>44086</v>
          </cell>
          <cell r="K33">
            <v>33227.723249572759</v>
          </cell>
          <cell r="L33">
            <v>77313.723249572766</v>
          </cell>
          <cell r="N33">
            <v>588402.27675042721</v>
          </cell>
          <cell r="P33">
            <v>44086</v>
          </cell>
          <cell r="Q33">
            <v>0</v>
          </cell>
          <cell r="R33">
            <v>0</v>
          </cell>
          <cell r="S33">
            <v>0</v>
          </cell>
          <cell r="T33">
            <v>33227.723249572759</v>
          </cell>
          <cell r="U33">
            <v>77313.723249572766</v>
          </cell>
          <cell r="W33">
            <v>115263.2</v>
          </cell>
          <cell r="AA33">
            <v>24</v>
          </cell>
          <cell r="AB33">
            <v>47</v>
          </cell>
          <cell r="AC33">
            <v>0</v>
          </cell>
          <cell r="AD33">
            <v>0</v>
          </cell>
          <cell r="AE33">
            <v>0</v>
          </cell>
          <cell r="AF33">
            <v>0</v>
          </cell>
          <cell r="AG33">
            <v>621630</v>
          </cell>
          <cell r="AH33">
            <v>0</v>
          </cell>
          <cell r="AI33">
            <v>0</v>
          </cell>
          <cell r="AJ33">
            <v>621630</v>
          </cell>
          <cell r="AK33">
            <v>0</v>
          </cell>
          <cell r="AL33">
            <v>44086</v>
          </cell>
          <cell r="AM33">
            <v>665716</v>
          </cell>
          <cell r="AN33">
            <v>0</v>
          </cell>
          <cell r="AO33">
            <v>0</v>
          </cell>
          <cell r="AP33">
            <v>0</v>
          </cell>
          <cell r="AQ33">
            <v>0</v>
          </cell>
          <cell r="AR33">
            <v>665716</v>
          </cell>
          <cell r="AS33">
            <v>656794.46000000008</v>
          </cell>
          <cell r="AT33">
            <v>24</v>
          </cell>
          <cell r="AU33">
            <v>0</v>
          </cell>
          <cell r="AV33">
            <v>0</v>
          </cell>
          <cell r="AW33">
            <v>0</v>
          </cell>
          <cell r="AX33">
            <v>0</v>
          </cell>
          <cell r="AY33">
            <v>0</v>
          </cell>
          <cell r="AZ33">
            <v>493357</v>
          </cell>
          <cell r="BI33">
            <v>0</v>
          </cell>
          <cell r="CA33">
            <v>24</v>
          </cell>
          <cell r="CB33">
            <v>24</v>
          </cell>
          <cell r="CC33" t="str">
            <v>BELCHERTOWN</v>
          </cell>
          <cell r="CD33">
            <v>621630</v>
          </cell>
          <cell r="CE33">
            <v>588399</v>
          </cell>
          <cell r="CF33">
            <v>33231</v>
          </cell>
          <cell r="CG33">
            <v>394.2</v>
          </cell>
          <cell r="CH33">
            <v>37552</v>
          </cell>
          <cell r="CI33">
            <v>0</v>
          </cell>
          <cell r="CJ33">
            <v>71177.2</v>
          </cell>
          <cell r="CK33">
            <v>33227.723249572759</v>
          </cell>
          <cell r="DA33">
            <v>24</v>
          </cell>
          <cell r="DB33" t="str">
            <v>BELCHERTOWN</v>
          </cell>
          <cell r="DG33">
            <v>0</v>
          </cell>
          <cell r="DK33">
            <v>0</v>
          </cell>
          <cell r="DL33">
            <v>0</v>
          </cell>
          <cell r="DN33">
            <v>0</v>
          </cell>
          <cell r="DP33">
            <v>33231</v>
          </cell>
          <cell r="DQ33">
            <v>77317</v>
          </cell>
          <cell r="DR33">
            <v>-44086</v>
          </cell>
          <cell r="DT33">
            <v>0</v>
          </cell>
        </row>
        <row r="34">
          <cell r="A34">
            <v>25</v>
          </cell>
          <cell r="B34">
            <v>25</v>
          </cell>
          <cell r="C34" t="str">
            <v>BELLINGHAM</v>
          </cell>
          <cell r="D34">
            <v>157</v>
          </cell>
          <cell r="E34">
            <v>2552978</v>
          </cell>
          <cell r="F34">
            <v>0</v>
          </cell>
          <cell r="G34">
            <v>147266</v>
          </cell>
          <cell r="H34">
            <v>2700244</v>
          </cell>
          <cell r="J34">
            <v>147266</v>
          </cell>
          <cell r="K34">
            <v>324695.98012058809</v>
          </cell>
          <cell r="L34">
            <v>471961.98012058809</v>
          </cell>
          <cell r="N34">
            <v>2228282.0198794119</v>
          </cell>
          <cell r="P34">
            <v>147266</v>
          </cell>
          <cell r="Q34">
            <v>0</v>
          </cell>
          <cell r="R34">
            <v>0</v>
          </cell>
          <cell r="S34">
            <v>0</v>
          </cell>
          <cell r="T34">
            <v>324695.98012058809</v>
          </cell>
          <cell r="U34">
            <v>471961.98012058809</v>
          </cell>
          <cell r="W34">
            <v>1166489.5999999999</v>
          </cell>
          <cell r="AA34">
            <v>25</v>
          </cell>
          <cell r="AB34">
            <v>157</v>
          </cell>
          <cell r="AC34">
            <v>0</v>
          </cell>
          <cell r="AD34">
            <v>0</v>
          </cell>
          <cell r="AE34">
            <v>0</v>
          </cell>
          <cell r="AF34">
            <v>0</v>
          </cell>
          <cell r="AG34">
            <v>2552978</v>
          </cell>
          <cell r="AH34">
            <v>0</v>
          </cell>
          <cell r="AI34">
            <v>0</v>
          </cell>
          <cell r="AJ34">
            <v>2552978</v>
          </cell>
          <cell r="AK34">
            <v>0</v>
          </cell>
          <cell r="AL34">
            <v>147266</v>
          </cell>
          <cell r="AM34">
            <v>2700244</v>
          </cell>
          <cell r="AN34">
            <v>0</v>
          </cell>
          <cell r="AO34">
            <v>0</v>
          </cell>
          <cell r="AP34">
            <v>0</v>
          </cell>
          <cell r="AQ34">
            <v>0</v>
          </cell>
          <cell r="AR34">
            <v>2700244</v>
          </cell>
          <cell r="AS34">
            <v>2676974.0677319602</v>
          </cell>
          <cell r="AT34">
            <v>25</v>
          </cell>
          <cell r="AU34">
            <v>0</v>
          </cell>
          <cell r="AV34">
            <v>0</v>
          </cell>
          <cell r="AW34">
            <v>0</v>
          </cell>
          <cell r="AX34">
            <v>0</v>
          </cell>
          <cell r="AY34">
            <v>0</v>
          </cell>
          <cell r="AZ34">
            <v>493357</v>
          </cell>
          <cell r="BI34">
            <v>0</v>
          </cell>
          <cell r="CA34">
            <v>25</v>
          </cell>
          <cell r="CB34">
            <v>25</v>
          </cell>
          <cell r="CC34" t="str">
            <v>BELLINGHAM</v>
          </cell>
          <cell r="CD34">
            <v>2552978</v>
          </cell>
          <cell r="CE34">
            <v>2228250</v>
          </cell>
          <cell r="CF34">
            <v>324728</v>
          </cell>
          <cell r="CG34">
            <v>312122.39999999997</v>
          </cell>
          <cell r="CH34">
            <v>382373.2</v>
          </cell>
          <cell r="CI34">
            <v>0</v>
          </cell>
          <cell r="CJ34">
            <v>1019223.5999999999</v>
          </cell>
          <cell r="CK34">
            <v>324695.98012058809</v>
          </cell>
          <cell r="DA34">
            <v>25</v>
          </cell>
          <cell r="DB34" t="str">
            <v>BELLINGHAM</v>
          </cell>
          <cell r="DG34">
            <v>0</v>
          </cell>
          <cell r="DK34">
            <v>0</v>
          </cell>
          <cell r="DL34">
            <v>0</v>
          </cell>
          <cell r="DN34">
            <v>0</v>
          </cell>
          <cell r="DP34">
            <v>324728</v>
          </cell>
          <cell r="DQ34">
            <v>471994</v>
          </cell>
          <cell r="DR34">
            <v>-147266</v>
          </cell>
          <cell r="DT34">
            <v>0</v>
          </cell>
        </row>
        <row r="35">
          <cell r="A35">
            <v>26</v>
          </cell>
          <cell r="B35">
            <v>26</v>
          </cell>
          <cell r="C35" t="str">
            <v>BELMONT</v>
          </cell>
          <cell r="D35">
            <v>3</v>
          </cell>
          <cell r="E35">
            <v>57471</v>
          </cell>
          <cell r="F35">
            <v>0</v>
          </cell>
          <cell r="G35">
            <v>2814</v>
          </cell>
          <cell r="H35">
            <v>60285</v>
          </cell>
          <cell r="J35">
            <v>2814</v>
          </cell>
          <cell r="K35">
            <v>1516.8504158647611</v>
          </cell>
          <cell r="L35">
            <v>4330.8504158647611</v>
          </cell>
          <cell r="N35">
            <v>55954.149584135237</v>
          </cell>
          <cell r="P35">
            <v>2814</v>
          </cell>
          <cell r="Q35">
            <v>0</v>
          </cell>
          <cell r="R35">
            <v>0</v>
          </cell>
          <cell r="S35">
            <v>0</v>
          </cell>
          <cell r="T35">
            <v>1516.8504158647611</v>
          </cell>
          <cell r="U35">
            <v>4330.8504158647611</v>
          </cell>
          <cell r="W35">
            <v>19804.2</v>
          </cell>
          <cell r="AA35">
            <v>26</v>
          </cell>
          <cell r="AB35">
            <v>3</v>
          </cell>
          <cell r="AC35">
            <v>0</v>
          </cell>
          <cell r="AD35">
            <v>0</v>
          </cell>
          <cell r="AE35">
            <v>0</v>
          </cell>
          <cell r="AF35">
            <v>0</v>
          </cell>
          <cell r="AG35">
            <v>57471</v>
          </cell>
          <cell r="AH35">
            <v>0</v>
          </cell>
          <cell r="AI35">
            <v>0</v>
          </cell>
          <cell r="AJ35">
            <v>57471</v>
          </cell>
          <cell r="AK35">
            <v>0</v>
          </cell>
          <cell r="AL35">
            <v>2814</v>
          </cell>
          <cell r="AM35">
            <v>60285</v>
          </cell>
          <cell r="AN35">
            <v>0</v>
          </cell>
          <cell r="AO35">
            <v>0</v>
          </cell>
          <cell r="AP35">
            <v>0</v>
          </cell>
          <cell r="AQ35">
            <v>0</v>
          </cell>
          <cell r="AR35">
            <v>60285</v>
          </cell>
          <cell r="AS35">
            <v>60177.39</v>
          </cell>
          <cell r="AT35">
            <v>26</v>
          </cell>
          <cell r="AU35">
            <v>0</v>
          </cell>
          <cell r="AV35">
            <v>0</v>
          </cell>
          <cell r="AW35">
            <v>0</v>
          </cell>
          <cell r="AX35">
            <v>0</v>
          </cell>
          <cell r="AY35">
            <v>0</v>
          </cell>
          <cell r="AZ35">
            <v>493357</v>
          </cell>
          <cell r="BI35">
            <v>0</v>
          </cell>
          <cell r="CA35">
            <v>26</v>
          </cell>
          <cell r="CB35">
            <v>26</v>
          </cell>
          <cell r="CC35" t="str">
            <v>BELMONT</v>
          </cell>
          <cell r="CD35">
            <v>57471</v>
          </cell>
          <cell r="CE35">
            <v>55954</v>
          </cell>
          <cell r="CF35">
            <v>1517</v>
          </cell>
          <cell r="CG35">
            <v>14380.8</v>
          </cell>
          <cell r="CH35">
            <v>1092.4000000000001</v>
          </cell>
          <cell r="CI35">
            <v>0</v>
          </cell>
          <cell r="CJ35">
            <v>16990.2</v>
          </cell>
          <cell r="CK35">
            <v>1516.8504158647611</v>
          </cell>
          <cell r="DA35">
            <v>26</v>
          </cell>
          <cell r="DB35" t="str">
            <v>BELMONT</v>
          </cell>
          <cell r="DG35">
            <v>0</v>
          </cell>
          <cell r="DK35">
            <v>0</v>
          </cell>
          <cell r="DL35">
            <v>0</v>
          </cell>
          <cell r="DN35">
            <v>0</v>
          </cell>
          <cell r="DP35">
            <v>1517</v>
          </cell>
          <cell r="DQ35">
            <v>4331</v>
          </cell>
          <cell r="DR35">
            <v>-2814</v>
          </cell>
          <cell r="DT35">
            <v>0</v>
          </cell>
        </row>
        <row r="36">
          <cell r="A36">
            <v>27</v>
          </cell>
          <cell r="B36">
            <v>27</v>
          </cell>
          <cell r="C36" t="str">
            <v>BERKLEY</v>
          </cell>
          <cell r="D36">
            <v>2</v>
          </cell>
          <cell r="E36">
            <v>25318</v>
          </cell>
          <cell r="F36">
            <v>0</v>
          </cell>
          <cell r="G36">
            <v>1876</v>
          </cell>
          <cell r="H36">
            <v>27194</v>
          </cell>
          <cell r="J36">
            <v>1876</v>
          </cell>
          <cell r="K36">
            <v>896.91155110790419</v>
          </cell>
          <cell r="L36">
            <v>2772.9115511079044</v>
          </cell>
          <cell r="N36">
            <v>24421.088448892096</v>
          </cell>
          <cell r="P36">
            <v>1876</v>
          </cell>
          <cell r="Q36">
            <v>0</v>
          </cell>
          <cell r="R36">
            <v>0</v>
          </cell>
          <cell r="S36">
            <v>0</v>
          </cell>
          <cell r="T36">
            <v>896.91155110790419</v>
          </cell>
          <cell r="U36">
            <v>2772.9115511079044</v>
          </cell>
          <cell r="W36">
            <v>17425.599999999999</v>
          </cell>
          <cell r="AA36">
            <v>27</v>
          </cell>
          <cell r="AB36">
            <v>2</v>
          </cell>
          <cell r="AC36">
            <v>0</v>
          </cell>
          <cell r="AD36">
            <v>0</v>
          </cell>
          <cell r="AE36">
            <v>0</v>
          </cell>
          <cell r="AF36">
            <v>0</v>
          </cell>
          <cell r="AG36">
            <v>25318</v>
          </cell>
          <cell r="AH36">
            <v>0</v>
          </cell>
          <cell r="AI36">
            <v>0</v>
          </cell>
          <cell r="AJ36">
            <v>25318</v>
          </cell>
          <cell r="AK36">
            <v>0</v>
          </cell>
          <cell r="AL36">
            <v>1876</v>
          </cell>
          <cell r="AM36">
            <v>27194</v>
          </cell>
          <cell r="AN36">
            <v>0</v>
          </cell>
          <cell r="AO36">
            <v>0</v>
          </cell>
          <cell r="AP36">
            <v>0</v>
          </cell>
          <cell r="AQ36">
            <v>0</v>
          </cell>
          <cell r="AR36">
            <v>27194</v>
          </cell>
          <cell r="AS36">
            <v>26979.279999999999</v>
          </cell>
          <cell r="AT36">
            <v>27</v>
          </cell>
          <cell r="AU36">
            <v>0</v>
          </cell>
          <cell r="AV36">
            <v>0</v>
          </cell>
          <cell r="AW36">
            <v>0</v>
          </cell>
          <cell r="AX36">
            <v>0</v>
          </cell>
          <cell r="AY36">
            <v>0</v>
          </cell>
          <cell r="AZ36">
            <v>493357</v>
          </cell>
          <cell r="BI36">
            <v>0</v>
          </cell>
          <cell r="CA36">
            <v>27</v>
          </cell>
          <cell r="CB36">
            <v>27</v>
          </cell>
          <cell r="CC36" t="str">
            <v>BERKLEY</v>
          </cell>
          <cell r="CD36">
            <v>25318</v>
          </cell>
          <cell r="CE36">
            <v>24421</v>
          </cell>
          <cell r="CF36">
            <v>897</v>
          </cell>
          <cell r="CG36">
            <v>14652.6</v>
          </cell>
          <cell r="CH36">
            <v>0</v>
          </cell>
          <cell r="CI36">
            <v>0</v>
          </cell>
          <cell r="CJ36">
            <v>15549.6</v>
          </cell>
          <cell r="CK36">
            <v>896.91155110790419</v>
          </cell>
          <cell r="DA36">
            <v>27</v>
          </cell>
          <cell r="DB36" t="str">
            <v>BERKLEY</v>
          </cell>
          <cell r="DG36">
            <v>0</v>
          </cell>
          <cell r="DK36">
            <v>0</v>
          </cell>
          <cell r="DL36">
            <v>0</v>
          </cell>
          <cell r="DN36">
            <v>0</v>
          </cell>
          <cell r="DP36">
            <v>897</v>
          </cell>
          <cell r="DQ36">
            <v>2773</v>
          </cell>
          <cell r="DR36">
            <v>-1876</v>
          </cell>
          <cell r="DT36">
            <v>0</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T37">
            <v>28</v>
          </cell>
          <cell r="AU37">
            <v>0</v>
          </cell>
          <cell r="AV37">
            <v>0</v>
          </cell>
          <cell r="AW37">
            <v>0</v>
          </cell>
          <cell r="AX37">
            <v>0</v>
          </cell>
          <cell r="AY37">
            <v>0</v>
          </cell>
          <cell r="AZ37">
            <v>493357</v>
          </cell>
          <cell r="BI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G37">
            <v>0</v>
          </cell>
          <cell r="DK37">
            <v>0</v>
          </cell>
          <cell r="DL37">
            <v>0</v>
          </cell>
          <cell r="DN37">
            <v>0</v>
          </cell>
          <cell r="DP37">
            <v>0</v>
          </cell>
          <cell r="DQ37">
            <v>0</v>
          </cell>
          <cell r="DR37">
            <v>0</v>
          </cell>
          <cell r="DT37">
            <v>0</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T38">
            <v>29</v>
          </cell>
          <cell r="AU38">
            <v>0</v>
          </cell>
          <cell r="AV38">
            <v>0</v>
          </cell>
          <cell r="AW38">
            <v>0</v>
          </cell>
          <cell r="AX38">
            <v>0</v>
          </cell>
          <cell r="AY38">
            <v>0</v>
          </cell>
          <cell r="AZ38">
            <v>493357</v>
          </cell>
          <cell r="BI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G38">
            <v>0</v>
          </cell>
          <cell r="DK38">
            <v>0</v>
          </cell>
          <cell r="DL38">
            <v>0</v>
          </cell>
          <cell r="DN38">
            <v>0</v>
          </cell>
          <cell r="DP38">
            <v>0</v>
          </cell>
          <cell r="DQ38">
            <v>0</v>
          </cell>
          <cell r="DR38">
            <v>0</v>
          </cell>
          <cell r="DT38">
            <v>0</v>
          </cell>
        </row>
        <row r="39">
          <cell r="A39">
            <v>30</v>
          </cell>
          <cell r="B39">
            <v>30</v>
          </cell>
          <cell r="C39" t="str">
            <v>BEVERLY</v>
          </cell>
          <cell r="D39">
            <v>13</v>
          </cell>
          <cell r="E39">
            <v>202204</v>
          </cell>
          <cell r="F39">
            <v>0</v>
          </cell>
          <cell r="G39">
            <v>12194</v>
          </cell>
          <cell r="H39">
            <v>214398</v>
          </cell>
          <cell r="J39">
            <v>12194</v>
          </cell>
          <cell r="K39">
            <v>67281.365051224813</v>
          </cell>
          <cell r="L39">
            <v>79475.365051224813</v>
          </cell>
          <cell r="N39">
            <v>134922.63494877517</v>
          </cell>
          <cell r="P39">
            <v>12194</v>
          </cell>
          <cell r="Q39">
            <v>0</v>
          </cell>
          <cell r="R39">
            <v>0</v>
          </cell>
          <cell r="S39">
            <v>0</v>
          </cell>
          <cell r="T39">
            <v>67281.365051224813</v>
          </cell>
          <cell r="U39">
            <v>79475.365051224813</v>
          </cell>
          <cell r="W39">
            <v>79482</v>
          </cell>
          <cell r="AA39">
            <v>30</v>
          </cell>
          <cell r="AB39">
            <v>13</v>
          </cell>
          <cell r="AC39">
            <v>0</v>
          </cell>
          <cell r="AD39">
            <v>0</v>
          </cell>
          <cell r="AE39">
            <v>3</v>
          </cell>
          <cell r="AF39">
            <v>0</v>
          </cell>
          <cell r="AG39">
            <v>202204</v>
          </cell>
          <cell r="AH39">
            <v>0</v>
          </cell>
          <cell r="AI39">
            <v>0</v>
          </cell>
          <cell r="AJ39">
            <v>202204</v>
          </cell>
          <cell r="AK39">
            <v>0</v>
          </cell>
          <cell r="AL39">
            <v>12194</v>
          </cell>
          <cell r="AM39">
            <v>214398</v>
          </cell>
          <cell r="AN39">
            <v>0</v>
          </cell>
          <cell r="AO39">
            <v>0</v>
          </cell>
          <cell r="AP39">
            <v>0</v>
          </cell>
          <cell r="AQ39">
            <v>0</v>
          </cell>
          <cell r="AR39">
            <v>214398</v>
          </cell>
          <cell r="AS39">
            <v>209938.47999999995</v>
          </cell>
          <cell r="AT39">
            <v>30</v>
          </cell>
          <cell r="AU39">
            <v>0</v>
          </cell>
          <cell r="AV39">
            <v>0</v>
          </cell>
          <cell r="AW39">
            <v>0</v>
          </cell>
          <cell r="AX39">
            <v>0</v>
          </cell>
          <cell r="AY39">
            <v>0</v>
          </cell>
          <cell r="AZ39">
            <v>493357</v>
          </cell>
          <cell r="BI39">
            <v>0</v>
          </cell>
          <cell r="CA39">
            <v>30</v>
          </cell>
          <cell r="CB39">
            <v>30</v>
          </cell>
          <cell r="CC39" t="str">
            <v>BEVERLY</v>
          </cell>
          <cell r="CD39">
            <v>202204</v>
          </cell>
          <cell r="CE39">
            <v>134916</v>
          </cell>
          <cell r="CF39">
            <v>67288</v>
          </cell>
          <cell r="CG39">
            <v>0</v>
          </cell>
          <cell r="CH39">
            <v>0</v>
          </cell>
          <cell r="CI39">
            <v>0</v>
          </cell>
          <cell r="CJ39">
            <v>67288</v>
          </cell>
          <cell r="CK39">
            <v>67281.365051224813</v>
          </cell>
          <cell r="DA39">
            <v>30</v>
          </cell>
          <cell r="DB39" t="str">
            <v>BEVERLY</v>
          </cell>
          <cell r="DG39">
            <v>0</v>
          </cell>
          <cell r="DK39">
            <v>0</v>
          </cell>
          <cell r="DL39">
            <v>0</v>
          </cell>
          <cell r="DN39">
            <v>0</v>
          </cell>
          <cell r="DP39">
            <v>67288</v>
          </cell>
          <cell r="DQ39">
            <v>79482</v>
          </cell>
          <cell r="DR39">
            <v>-12194</v>
          </cell>
          <cell r="DT39">
            <v>0</v>
          </cell>
        </row>
        <row r="40">
          <cell r="A40">
            <v>31</v>
          </cell>
          <cell r="B40">
            <v>31</v>
          </cell>
          <cell r="C40" t="str">
            <v>BILLERICA</v>
          </cell>
          <cell r="D40">
            <v>83</v>
          </cell>
          <cell r="E40">
            <v>1383009</v>
          </cell>
          <cell r="F40">
            <v>0</v>
          </cell>
          <cell r="G40">
            <v>77854</v>
          </cell>
          <cell r="H40">
            <v>1460863</v>
          </cell>
          <cell r="J40">
            <v>77854</v>
          </cell>
          <cell r="K40">
            <v>0</v>
          </cell>
          <cell r="L40">
            <v>77854</v>
          </cell>
          <cell r="N40">
            <v>1383009</v>
          </cell>
          <cell r="P40">
            <v>77854</v>
          </cell>
          <cell r="Q40">
            <v>0</v>
          </cell>
          <cell r="R40">
            <v>0</v>
          </cell>
          <cell r="S40">
            <v>0</v>
          </cell>
          <cell r="T40">
            <v>0</v>
          </cell>
          <cell r="U40">
            <v>77854</v>
          </cell>
          <cell r="W40">
            <v>77854</v>
          </cell>
          <cell r="AA40">
            <v>31</v>
          </cell>
          <cell r="AB40">
            <v>83</v>
          </cell>
          <cell r="AC40">
            <v>0</v>
          </cell>
          <cell r="AD40">
            <v>0</v>
          </cell>
          <cell r="AE40">
            <v>0</v>
          </cell>
          <cell r="AF40">
            <v>0</v>
          </cell>
          <cell r="AG40">
            <v>1383009</v>
          </cell>
          <cell r="AH40">
            <v>0</v>
          </cell>
          <cell r="AI40">
            <v>0</v>
          </cell>
          <cell r="AJ40">
            <v>1383009</v>
          </cell>
          <cell r="AK40">
            <v>0</v>
          </cell>
          <cell r="AL40">
            <v>77854</v>
          </cell>
          <cell r="AM40">
            <v>1460863</v>
          </cell>
          <cell r="AN40">
            <v>0</v>
          </cell>
          <cell r="AO40">
            <v>0</v>
          </cell>
          <cell r="AP40">
            <v>0</v>
          </cell>
          <cell r="AQ40">
            <v>0</v>
          </cell>
          <cell r="AR40">
            <v>1460863</v>
          </cell>
          <cell r="AS40">
            <v>1450629.1668157657</v>
          </cell>
          <cell r="AT40">
            <v>31</v>
          </cell>
          <cell r="AU40">
            <v>0</v>
          </cell>
          <cell r="AV40">
            <v>0</v>
          </cell>
          <cell r="AW40">
            <v>0</v>
          </cell>
          <cell r="AX40">
            <v>0</v>
          </cell>
          <cell r="AY40">
            <v>0</v>
          </cell>
          <cell r="AZ40">
            <v>493357</v>
          </cell>
          <cell r="BI40">
            <v>0</v>
          </cell>
          <cell r="CA40">
            <v>31</v>
          </cell>
          <cell r="CB40">
            <v>31</v>
          </cell>
          <cell r="CC40" t="str">
            <v>BILLERICA</v>
          </cell>
          <cell r="CD40">
            <v>1383009</v>
          </cell>
          <cell r="CE40">
            <v>1517670</v>
          </cell>
          <cell r="CF40">
            <v>0</v>
          </cell>
          <cell r="CG40">
            <v>0</v>
          </cell>
          <cell r="CH40">
            <v>0</v>
          </cell>
          <cell r="CI40">
            <v>0</v>
          </cell>
          <cell r="CJ40">
            <v>0</v>
          </cell>
          <cell r="CK40">
            <v>0</v>
          </cell>
          <cell r="DA40">
            <v>31</v>
          </cell>
          <cell r="DB40" t="str">
            <v>BILLERICA</v>
          </cell>
          <cell r="DG40">
            <v>0</v>
          </cell>
          <cell r="DK40">
            <v>0</v>
          </cell>
          <cell r="DL40">
            <v>0</v>
          </cell>
          <cell r="DN40">
            <v>0</v>
          </cell>
          <cell r="DP40">
            <v>0</v>
          </cell>
          <cell r="DQ40">
            <v>0</v>
          </cell>
          <cell r="DR40">
            <v>0</v>
          </cell>
          <cell r="DT40">
            <v>0</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T41">
            <v>32</v>
          </cell>
          <cell r="AU41">
            <v>0</v>
          </cell>
          <cell r="AV41">
            <v>0</v>
          </cell>
          <cell r="AW41">
            <v>0</v>
          </cell>
          <cell r="AX41">
            <v>0</v>
          </cell>
          <cell r="AY41">
            <v>0</v>
          </cell>
          <cell r="AZ41">
            <v>493357</v>
          </cell>
          <cell r="BI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G41">
            <v>0</v>
          </cell>
          <cell r="DK41">
            <v>0</v>
          </cell>
          <cell r="DL41">
            <v>0</v>
          </cell>
          <cell r="DN41">
            <v>0</v>
          </cell>
          <cell r="DP41">
            <v>0</v>
          </cell>
          <cell r="DQ41">
            <v>0</v>
          </cell>
          <cell r="DR41">
            <v>0</v>
          </cell>
          <cell r="DT41">
            <v>0</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T42">
            <v>33</v>
          </cell>
          <cell r="AU42">
            <v>0</v>
          </cell>
          <cell r="AV42">
            <v>0</v>
          </cell>
          <cell r="AW42">
            <v>0</v>
          </cell>
          <cell r="AX42">
            <v>0</v>
          </cell>
          <cell r="AY42">
            <v>0</v>
          </cell>
          <cell r="AZ42">
            <v>493357</v>
          </cell>
          <cell r="BI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G42">
            <v>0</v>
          </cell>
          <cell r="DK42">
            <v>0</v>
          </cell>
          <cell r="DL42">
            <v>0</v>
          </cell>
          <cell r="DN42">
            <v>0</v>
          </cell>
          <cell r="DP42">
            <v>0</v>
          </cell>
          <cell r="DQ42">
            <v>0</v>
          </cell>
          <cell r="DR42">
            <v>0</v>
          </cell>
          <cell r="DT42">
            <v>0</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T43">
            <v>34</v>
          </cell>
          <cell r="AU43">
            <v>0</v>
          </cell>
          <cell r="AV43">
            <v>0</v>
          </cell>
          <cell r="AW43">
            <v>0</v>
          </cell>
          <cell r="AX43">
            <v>0</v>
          </cell>
          <cell r="AY43">
            <v>0</v>
          </cell>
          <cell r="AZ43">
            <v>493357</v>
          </cell>
          <cell r="BI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G43">
            <v>0</v>
          </cell>
          <cell r="DK43">
            <v>0</v>
          </cell>
          <cell r="DL43">
            <v>0</v>
          </cell>
          <cell r="DN43">
            <v>0</v>
          </cell>
          <cell r="DP43">
            <v>0</v>
          </cell>
          <cell r="DQ43">
            <v>0</v>
          </cell>
          <cell r="DR43">
            <v>0</v>
          </cell>
          <cell r="DT43">
            <v>0</v>
          </cell>
        </row>
        <row r="44">
          <cell r="A44">
            <v>35</v>
          </cell>
          <cell r="B44">
            <v>35</v>
          </cell>
          <cell r="C44" t="str">
            <v>BOSTON</v>
          </cell>
          <cell r="D44">
            <v>11244</v>
          </cell>
          <cell r="E44">
            <v>240944407</v>
          </cell>
          <cell r="F44">
            <v>130208</v>
          </cell>
          <cell r="G44">
            <v>10546872</v>
          </cell>
          <cell r="H44">
            <v>251621487</v>
          </cell>
          <cell r="J44">
            <v>10546872</v>
          </cell>
          <cell r="K44">
            <v>33370678.152081504</v>
          </cell>
          <cell r="L44">
            <v>43917550.152081504</v>
          </cell>
          <cell r="N44">
            <v>207703936.84791851</v>
          </cell>
          <cell r="P44">
            <v>10546872</v>
          </cell>
          <cell r="Q44">
            <v>0</v>
          </cell>
          <cell r="R44">
            <v>0</v>
          </cell>
          <cell r="S44">
            <v>0</v>
          </cell>
          <cell r="T44">
            <v>33370678.152081504</v>
          </cell>
          <cell r="U44">
            <v>43917550.152081504</v>
          </cell>
          <cell r="W44">
            <v>60786364.200000003</v>
          </cell>
          <cell r="AA44">
            <v>35</v>
          </cell>
          <cell r="AB44">
            <v>11244</v>
          </cell>
          <cell r="AC44">
            <v>0</v>
          </cell>
          <cell r="AD44">
            <v>0</v>
          </cell>
          <cell r="AE44">
            <v>672</v>
          </cell>
          <cell r="AF44">
            <v>0</v>
          </cell>
          <cell r="AG44">
            <v>240944407</v>
          </cell>
          <cell r="AH44">
            <v>0</v>
          </cell>
          <cell r="AI44">
            <v>0</v>
          </cell>
          <cell r="AJ44">
            <v>240944407</v>
          </cell>
          <cell r="AK44">
            <v>130208</v>
          </cell>
          <cell r="AL44">
            <v>10546872</v>
          </cell>
          <cell r="AM44">
            <v>251621487</v>
          </cell>
          <cell r="AN44">
            <v>0</v>
          </cell>
          <cell r="AO44">
            <v>0</v>
          </cell>
          <cell r="AP44">
            <v>0</v>
          </cell>
          <cell r="AQ44">
            <v>0</v>
          </cell>
          <cell r="AR44">
            <v>251621487</v>
          </cell>
          <cell r="AS44">
            <v>246650199.7510967</v>
          </cell>
          <cell r="AT44">
            <v>35</v>
          </cell>
          <cell r="AU44">
            <v>0</v>
          </cell>
          <cell r="AV44">
            <v>0</v>
          </cell>
          <cell r="AW44">
            <v>0</v>
          </cell>
          <cell r="AX44">
            <v>0</v>
          </cell>
          <cell r="AY44">
            <v>0</v>
          </cell>
          <cell r="AZ44">
            <v>493357</v>
          </cell>
          <cell r="BI44">
            <v>0</v>
          </cell>
          <cell r="CA44">
            <v>35</v>
          </cell>
          <cell r="CB44">
            <v>35</v>
          </cell>
          <cell r="CC44" t="str">
            <v>BOSTON</v>
          </cell>
          <cell r="CD44">
            <v>240944407</v>
          </cell>
          <cell r="CE44">
            <v>207570438</v>
          </cell>
          <cell r="CF44">
            <v>33373969</v>
          </cell>
          <cell r="CG44">
            <v>10747171.199999999</v>
          </cell>
          <cell r="CH44">
            <v>6118352</v>
          </cell>
          <cell r="CI44">
            <v>0</v>
          </cell>
          <cell r="CJ44">
            <v>50239492.200000003</v>
          </cell>
          <cell r="CK44">
            <v>33370678.152081504</v>
          </cell>
          <cell r="DA44">
            <v>35</v>
          </cell>
          <cell r="DB44" t="str">
            <v>BOSTON</v>
          </cell>
          <cell r="DG44">
            <v>0</v>
          </cell>
          <cell r="DK44">
            <v>0</v>
          </cell>
          <cell r="DL44">
            <v>0</v>
          </cell>
          <cell r="DN44">
            <v>0</v>
          </cell>
          <cell r="DP44">
            <v>33373969</v>
          </cell>
          <cell r="DQ44">
            <v>44051049</v>
          </cell>
          <cell r="DR44">
            <v>-10677080</v>
          </cell>
          <cell r="DT44">
            <v>0</v>
          </cell>
        </row>
        <row r="45">
          <cell r="A45">
            <v>36</v>
          </cell>
          <cell r="B45">
            <v>36</v>
          </cell>
          <cell r="C45" t="str">
            <v>BOURNE</v>
          </cell>
          <cell r="D45">
            <v>150</v>
          </cell>
          <cell r="E45">
            <v>2450280</v>
          </cell>
          <cell r="F45">
            <v>0</v>
          </cell>
          <cell r="G45">
            <v>140700</v>
          </cell>
          <cell r="H45">
            <v>2590980</v>
          </cell>
          <cell r="J45">
            <v>140700</v>
          </cell>
          <cell r="K45">
            <v>339583.5119873056</v>
          </cell>
          <cell r="L45">
            <v>480283.5119873056</v>
          </cell>
          <cell r="N45">
            <v>2110696.4880126943</v>
          </cell>
          <cell r="P45">
            <v>140700</v>
          </cell>
          <cell r="Q45">
            <v>0</v>
          </cell>
          <cell r="R45">
            <v>0</v>
          </cell>
          <cell r="S45">
            <v>0</v>
          </cell>
          <cell r="T45">
            <v>339583.5119873056</v>
          </cell>
          <cell r="U45">
            <v>480283.5119873056</v>
          </cell>
          <cell r="W45">
            <v>610755.80000000005</v>
          </cell>
          <cell r="AA45">
            <v>36</v>
          </cell>
          <cell r="AB45">
            <v>150</v>
          </cell>
          <cell r="AC45">
            <v>0</v>
          </cell>
          <cell r="AD45">
            <v>0</v>
          </cell>
          <cell r="AE45">
            <v>0</v>
          </cell>
          <cell r="AF45">
            <v>0</v>
          </cell>
          <cell r="AG45">
            <v>2450280</v>
          </cell>
          <cell r="AH45">
            <v>0</v>
          </cell>
          <cell r="AI45">
            <v>0</v>
          </cell>
          <cell r="AJ45">
            <v>2450280</v>
          </cell>
          <cell r="AK45">
            <v>0</v>
          </cell>
          <cell r="AL45">
            <v>140700</v>
          </cell>
          <cell r="AM45">
            <v>2590980</v>
          </cell>
          <cell r="AN45">
            <v>0</v>
          </cell>
          <cell r="AO45">
            <v>0</v>
          </cell>
          <cell r="AP45">
            <v>0</v>
          </cell>
          <cell r="AQ45">
            <v>0</v>
          </cell>
          <cell r="AR45">
            <v>2590980</v>
          </cell>
          <cell r="AS45">
            <v>2590980</v>
          </cell>
          <cell r="AT45">
            <v>36</v>
          </cell>
          <cell r="AU45">
            <v>0</v>
          </cell>
          <cell r="AV45">
            <v>0</v>
          </cell>
          <cell r="AW45">
            <v>0</v>
          </cell>
          <cell r="AX45">
            <v>0</v>
          </cell>
          <cell r="AY45">
            <v>0</v>
          </cell>
          <cell r="AZ45">
            <v>493357</v>
          </cell>
          <cell r="BI45">
            <v>0</v>
          </cell>
          <cell r="CA45">
            <v>36</v>
          </cell>
          <cell r="CB45">
            <v>36</v>
          </cell>
          <cell r="CC45" t="str">
            <v>BOURNE</v>
          </cell>
          <cell r="CD45">
            <v>2450280</v>
          </cell>
          <cell r="CE45">
            <v>2110663</v>
          </cell>
          <cell r="CF45">
            <v>339617</v>
          </cell>
          <cell r="CG45">
            <v>130438.79999999999</v>
          </cell>
          <cell r="CH45">
            <v>0</v>
          </cell>
          <cell r="CI45">
            <v>0</v>
          </cell>
          <cell r="CJ45">
            <v>470055.8</v>
          </cell>
          <cell r="CK45">
            <v>339583.5119873056</v>
          </cell>
          <cell r="DA45">
            <v>36</v>
          </cell>
          <cell r="DB45" t="str">
            <v>BOURNE</v>
          </cell>
          <cell r="DG45">
            <v>0</v>
          </cell>
          <cell r="DK45">
            <v>0</v>
          </cell>
          <cell r="DL45">
            <v>0</v>
          </cell>
          <cell r="DN45">
            <v>0</v>
          </cell>
          <cell r="DP45">
            <v>339617</v>
          </cell>
          <cell r="DQ45">
            <v>480317</v>
          </cell>
          <cell r="DR45">
            <v>-140700</v>
          </cell>
          <cell r="DT45">
            <v>0</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T46">
            <v>37</v>
          </cell>
          <cell r="AU46">
            <v>0</v>
          </cell>
          <cell r="AV46">
            <v>0</v>
          </cell>
          <cell r="AW46">
            <v>0</v>
          </cell>
          <cell r="AX46">
            <v>0</v>
          </cell>
          <cell r="AY46">
            <v>0</v>
          </cell>
          <cell r="AZ46">
            <v>493357</v>
          </cell>
          <cell r="BI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G46">
            <v>0</v>
          </cell>
          <cell r="DK46">
            <v>0</v>
          </cell>
          <cell r="DL46">
            <v>0</v>
          </cell>
          <cell r="DN46">
            <v>0</v>
          </cell>
          <cell r="DP46">
            <v>0</v>
          </cell>
          <cell r="DQ46">
            <v>0</v>
          </cell>
          <cell r="DR46">
            <v>0</v>
          </cell>
          <cell r="DT46">
            <v>0</v>
          </cell>
        </row>
        <row r="47">
          <cell r="A47">
            <v>38</v>
          </cell>
          <cell r="B47">
            <v>38</v>
          </cell>
          <cell r="C47" t="str">
            <v>BOXFORD</v>
          </cell>
          <cell r="D47">
            <v>1</v>
          </cell>
          <cell r="E47">
            <v>16515</v>
          </cell>
          <cell r="F47">
            <v>0</v>
          </cell>
          <cell r="G47">
            <v>938</v>
          </cell>
          <cell r="H47">
            <v>17453</v>
          </cell>
          <cell r="J47">
            <v>938</v>
          </cell>
          <cell r="K47">
            <v>0</v>
          </cell>
          <cell r="L47">
            <v>938</v>
          </cell>
          <cell r="N47">
            <v>16515</v>
          </cell>
          <cell r="P47">
            <v>938</v>
          </cell>
          <cell r="Q47">
            <v>0</v>
          </cell>
          <cell r="R47">
            <v>0</v>
          </cell>
          <cell r="S47">
            <v>0</v>
          </cell>
          <cell r="T47">
            <v>0</v>
          </cell>
          <cell r="U47">
            <v>938</v>
          </cell>
          <cell r="W47">
            <v>2551.3999999999996</v>
          </cell>
          <cell r="AA47">
            <v>38</v>
          </cell>
          <cell r="AB47">
            <v>1</v>
          </cell>
          <cell r="AC47">
            <v>0</v>
          </cell>
          <cell r="AD47">
            <v>0</v>
          </cell>
          <cell r="AE47">
            <v>0</v>
          </cell>
          <cell r="AF47">
            <v>0</v>
          </cell>
          <cell r="AG47">
            <v>16515</v>
          </cell>
          <cell r="AH47">
            <v>0</v>
          </cell>
          <cell r="AI47">
            <v>0</v>
          </cell>
          <cell r="AJ47">
            <v>16515</v>
          </cell>
          <cell r="AK47">
            <v>0</v>
          </cell>
          <cell r="AL47">
            <v>938</v>
          </cell>
          <cell r="AM47">
            <v>17453</v>
          </cell>
          <cell r="AN47">
            <v>0</v>
          </cell>
          <cell r="AO47">
            <v>0</v>
          </cell>
          <cell r="AP47">
            <v>0</v>
          </cell>
          <cell r="AQ47">
            <v>0</v>
          </cell>
          <cell r="AR47">
            <v>17453</v>
          </cell>
          <cell r="AS47">
            <v>17453</v>
          </cell>
          <cell r="AT47">
            <v>38</v>
          </cell>
          <cell r="AU47">
            <v>0</v>
          </cell>
          <cell r="AV47">
            <v>0</v>
          </cell>
          <cell r="AW47">
            <v>0</v>
          </cell>
          <cell r="AX47">
            <v>0</v>
          </cell>
          <cell r="AY47">
            <v>0</v>
          </cell>
          <cell r="AZ47">
            <v>493357</v>
          </cell>
          <cell r="BI47">
            <v>0</v>
          </cell>
          <cell r="CA47">
            <v>38</v>
          </cell>
          <cell r="CB47">
            <v>38</v>
          </cell>
          <cell r="CC47" t="str">
            <v>BOXFORD</v>
          </cell>
          <cell r="CD47">
            <v>16515</v>
          </cell>
          <cell r="CE47">
            <v>17660</v>
          </cell>
          <cell r="CF47">
            <v>0</v>
          </cell>
          <cell r="CG47">
            <v>1613.3999999999999</v>
          </cell>
          <cell r="CH47">
            <v>0</v>
          </cell>
          <cell r="CI47">
            <v>0</v>
          </cell>
          <cell r="CJ47">
            <v>1613.3999999999999</v>
          </cell>
          <cell r="CK47">
            <v>0</v>
          </cell>
          <cell r="DA47">
            <v>38</v>
          </cell>
          <cell r="DB47" t="str">
            <v>BOXFORD</v>
          </cell>
          <cell r="DG47">
            <v>0</v>
          </cell>
          <cell r="DK47">
            <v>0</v>
          </cell>
          <cell r="DL47">
            <v>0</v>
          </cell>
          <cell r="DN47">
            <v>0</v>
          </cell>
          <cell r="DP47">
            <v>0</v>
          </cell>
          <cell r="DQ47">
            <v>0</v>
          </cell>
          <cell r="DR47">
            <v>0</v>
          </cell>
          <cell r="DT47">
            <v>0</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T48">
            <v>39</v>
          </cell>
          <cell r="AU48">
            <v>0</v>
          </cell>
          <cell r="AV48">
            <v>0</v>
          </cell>
          <cell r="AW48">
            <v>0</v>
          </cell>
          <cell r="AX48">
            <v>0</v>
          </cell>
          <cell r="AY48">
            <v>0</v>
          </cell>
          <cell r="AZ48">
            <v>493357</v>
          </cell>
          <cell r="BI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G48">
            <v>0</v>
          </cell>
          <cell r="DK48">
            <v>0</v>
          </cell>
          <cell r="DL48">
            <v>0</v>
          </cell>
          <cell r="DN48">
            <v>0</v>
          </cell>
          <cell r="DP48">
            <v>0</v>
          </cell>
          <cell r="DQ48">
            <v>0</v>
          </cell>
          <cell r="DR48">
            <v>0</v>
          </cell>
          <cell r="DT48">
            <v>0</v>
          </cell>
        </row>
        <row r="49">
          <cell r="A49">
            <v>40</v>
          </cell>
          <cell r="B49">
            <v>40</v>
          </cell>
          <cell r="C49" t="str">
            <v>BRAINTREE</v>
          </cell>
          <cell r="D49">
            <v>13</v>
          </cell>
          <cell r="E49">
            <v>221458</v>
          </cell>
          <cell r="F49">
            <v>0</v>
          </cell>
          <cell r="G49">
            <v>12194</v>
          </cell>
          <cell r="H49">
            <v>233652</v>
          </cell>
          <cell r="J49">
            <v>12194</v>
          </cell>
          <cell r="K49">
            <v>21163.912921683277</v>
          </cell>
          <cell r="L49">
            <v>33357.912921683281</v>
          </cell>
          <cell r="N49">
            <v>200294.08707831672</v>
          </cell>
          <cell r="P49">
            <v>12194</v>
          </cell>
          <cell r="Q49">
            <v>0</v>
          </cell>
          <cell r="R49">
            <v>0</v>
          </cell>
          <cell r="S49">
            <v>0</v>
          </cell>
          <cell r="T49">
            <v>21163.912921683277</v>
          </cell>
          <cell r="U49">
            <v>33357.912921683281</v>
          </cell>
          <cell r="W49">
            <v>36556</v>
          </cell>
          <cell r="AA49">
            <v>40</v>
          </cell>
          <cell r="AB49">
            <v>13</v>
          </cell>
          <cell r="AC49">
            <v>0</v>
          </cell>
          <cell r="AD49">
            <v>0</v>
          </cell>
          <cell r="AE49">
            <v>0</v>
          </cell>
          <cell r="AF49">
            <v>0</v>
          </cell>
          <cell r="AG49">
            <v>221458</v>
          </cell>
          <cell r="AH49">
            <v>0</v>
          </cell>
          <cell r="AI49">
            <v>0</v>
          </cell>
          <cell r="AJ49">
            <v>221458</v>
          </cell>
          <cell r="AK49">
            <v>0</v>
          </cell>
          <cell r="AL49">
            <v>12194</v>
          </cell>
          <cell r="AM49">
            <v>233652</v>
          </cell>
          <cell r="AN49">
            <v>0</v>
          </cell>
          <cell r="AO49">
            <v>0</v>
          </cell>
          <cell r="AP49">
            <v>0</v>
          </cell>
          <cell r="AQ49">
            <v>0</v>
          </cell>
          <cell r="AR49">
            <v>233652</v>
          </cell>
          <cell r="AS49">
            <v>231371.7099999999</v>
          </cell>
          <cell r="AT49">
            <v>40</v>
          </cell>
          <cell r="AU49">
            <v>0</v>
          </cell>
          <cell r="AV49">
            <v>0</v>
          </cell>
          <cell r="AW49">
            <v>0</v>
          </cell>
          <cell r="AX49">
            <v>0</v>
          </cell>
          <cell r="AY49">
            <v>0</v>
          </cell>
          <cell r="AZ49">
            <v>493357</v>
          </cell>
          <cell r="BI49">
            <v>0</v>
          </cell>
          <cell r="CA49">
            <v>40</v>
          </cell>
          <cell r="CB49">
            <v>40</v>
          </cell>
          <cell r="CC49" t="str">
            <v>BRAINTREE</v>
          </cell>
          <cell r="CD49">
            <v>221458</v>
          </cell>
          <cell r="CE49">
            <v>200292</v>
          </cell>
          <cell r="CF49">
            <v>21166</v>
          </cell>
          <cell r="CG49">
            <v>0</v>
          </cell>
          <cell r="CH49">
            <v>3196</v>
          </cell>
          <cell r="CI49">
            <v>0</v>
          </cell>
          <cell r="CJ49">
            <v>24362</v>
          </cell>
          <cell r="CK49">
            <v>21163.912921683277</v>
          </cell>
          <cell r="DA49">
            <v>40</v>
          </cell>
          <cell r="DB49" t="str">
            <v>BRAINTREE</v>
          </cell>
          <cell r="DG49">
            <v>0</v>
          </cell>
          <cell r="DK49">
            <v>0</v>
          </cell>
          <cell r="DL49">
            <v>0</v>
          </cell>
          <cell r="DN49">
            <v>0</v>
          </cell>
          <cell r="DP49">
            <v>21166</v>
          </cell>
          <cell r="DQ49">
            <v>33360</v>
          </cell>
          <cell r="DR49">
            <v>-12194</v>
          </cell>
          <cell r="DT49">
            <v>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T50">
            <v>41</v>
          </cell>
          <cell r="AU50">
            <v>0</v>
          </cell>
          <cell r="AV50">
            <v>0</v>
          </cell>
          <cell r="AW50">
            <v>0</v>
          </cell>
          <cell r="AX50">
            <v>0</v>
          </cell>
          <cell r="AY50">
            <v>0</v>
          </cell>
          <cell r="AZ50">
            <v>493357</v>
          </cell>
          <cell r="BI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G50">
            <v>0</v>
          </cell>
          <cell r="DK50">
            <v>0</v>
          </cell>
          <cell r="DL50">
            <v>0</v>
          </cell>
          <cell r="DN50">
            <v>0</v>
          </cell>
          <cell r="DP50">
            <v>0</v>
          </cell>
          <cell r="DQ50">
            <v>0</v>
          </cell>
          <cell r="DR50">
            <v>0</v>
          </cell>
          <cell r="DT50">
            <v>0</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T51">
            <v>42</v>
          </cell>
          <cell r="AU51">
            <v>0</v>
          </cell>
          <cell r="AV51">
            <v>0</v>
          </cell>
          <cell r="AW51">
            <v>0</v>
          </cell>
          <cell r="AX51">
            <v>0</v>
          </cell>
          <cell r="AY51">
            <v>0</v>
          </cell>
          <cell r="AZ51">
            <v>493357</v>
          </cell>
          <cell r="BI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G51">
            <v>0</v>
          </cell>
          <cell r="DK51">
            <v>0</v>
          </cell>
          <cell r="DL51">
            <v>0</v>
          </cell>
          <cell r="DN51">
            <v>0</v>
          </cell>
          <cell r="DP51">
            <v>0</v>
          </cell>
          <cell r="DQ51">
            <v>0</v>
          </cell>
          <cell r="DR51">
            <v>0</v>
          </cell>
          <cell r="DT51">
            <v>0</v>
          </cell>
        </row>
        <row r="52">
          <cell r="A52">
            <v>43</v>
          </cell>
          <cell r="B52">
            <v>43</v>
          </cell>
          <cell r="C52" t="str">
            <v>BRIMFIELD</v>
          </cell>
          <cell r="D52">
            <v>1</v>
          </cell>
          <cell r="E52">
            <v>12636</v>
          </cell>
          <cell r="F52">
            <v>0</v>
          </cell>
          <cell r="G52">
            <v>938</v>
          </cell>
          <cell r="H52">
            <v>13574</v>
          </cell>
          <cell r="J52">
            <v>938</v>
          </cell>
          <cell r="K52">
            <v>0</v>
          </cell>
          <cell r="L52">
            <v>938</v>
          </cell>
          <cell r="N52">
            <v>12636</v>
          </cell>
          <cell r="P52">
            <v>938</v>
          </cell>
          <cell r="Q52">
            <v>0</v>
          </cell>
          <cell r="R52">
            <v>0</v>
          </cell>
          <cell r="S52">
            <v>0</v>
          </cell>
          <cell r="T52">
            <v>0</v>
          </cell>
          <cell r="U52">
            <v>938</v>
          </cell>
          <cell r="W52">
            <v>13948.800000000001</v>
          </cell>
          <cell r="AA52">
            <v>43</v>
          </cell>
          <cell r="AB52">
            <v>1</v>
          </cell>
          <cell r="AC52">
            <v>0</v>
          </cell>
          <cell r="AD52">
            <v>0</v>
          </cell>
          <cell r="AE52">
            <v>0</v>
          </cell>
          <cell r="AF52">
            <v>0</v>
          </cell>
          <cell r="AG52">
            <v>12636</v>
          </cell>
          <cell r="AH52">
            <v>0</v>
          </cell>
          <cell r="AI52">
            <v>0</v>
          </cell>
          <cell r="AJ52">
            <v>12636</v>
          </cell>
          <cell r="AK52">
            <v>0</v>
          </cell>
          <cell r="AL52">
            <v>938</v>
          </cell>
          <cell r="AM52">
            <v>13574</v>
          </cell>
          <cell r="AN52">
            <v>0</v>
          </cell>
          <cell r="AO52">
            <v>0</v>
          </cell>
          <cell r="AP52">
            <v>0</v>
          </cell>
          <cell r="AQ52">
            <v>0</v>
          </cell>
          <cell r="AR52">
            <v>13574</v>
          </cell>
          <cell r="AS52">
            <v>13427.35</v>
          </cell>
          <cell r="AT52">
            <v>43</v>
          </cell>
          <cell r="AU52">
            <v>0</v>
          </cell>
          <cell r="AV52">
            <v>0</v>
          </cell>
          <cell r="AW52">
            <v>0</v>
          </cell>
          <cell r="AX52">
            <v>0</v>
          </cell>
          <cell r="AY52">
            <v>0</v>
          </cell>
          <cell r="AZ52">
            <v>493357</v>
          </cell>
          <cell r="BI52">
            <v>0</v>
          </cell>
          <cell r="CA52">
            <v>43</v>
          </cell>
          <cell r="CB52">
            <v>43</v>
          </cell>
          <cell r="CC52" t="str">
            <v>BRIMFIELD</v>
          </cell>
          <cell r="CD52">
            <v>12636</v>
          </cell>
          <cell r="CE52">
            <v>41511</v>
          </cell>
          <cell r="CF52">
            <v>0</v>
          </cell>
          <cell r="CG52">
            <v>0</v>
          </cell>
          <cell r="CH52">
            <v>13010.800000000001</v>
          </cell>
          <cell r="CI52">
            <v>0</v>
          </cell>
          <cell r="CJ52">
            <v>13010.800000000001</v>
          </cell>
          <cell r="CK52">
            <v>0</v>
          </cell>
          <cell r="DA52">
            <v>43</v>
          </cell>
          <cell r="DB52" t="str">
            <v>BRIMFIELD</v>
          </cell>
          <cell r="DG52">
            <v>0</v>
          </cell>
          <cell r="DK52">
            <v>0</v>
          </cell>
          <cell r="DL52">
            <v>0</v>
          </cell>
          <cell r="DN52">
            <v>0</v>
          </cell>
          <cell r="DP52">
            <v>0</v>
          </cell>
          <cell r="DQ52">
            <v>0</v>
          </cell>
          <cell r="DR52">
            <v>0</v>
          </cell>
          <cell r="DT52">
            <v>0</v>
          </cell>
        </row>
        <row r="53">
          <cell r="A53">
            <v>44</v>
          </cell>
          <cell r="B53">
            <v>44</v>
          </cell>
          <cell r="C53" t="str">
            <v>BROCKTON</v>
          </cell>
          <cell r="D53">
            <v>1407</v>
          </cell>
          <cell r="E53">
            <v>20266566</v>
          </cell>
          <cell r="F53">
            <v>0</v>
          </cell>
          <cell r="G53">
            <v>1319766</v>
          </cell>
          <cell r="H53">
            <v>21586332</v>
          </cell>
          <cell r="J53">
            <v>1319766</v>
          </cell>
          <cell r="K53">
            <v>2800978.7816039822</v>
          </cell>
          <cell r="L53">
            <v>4120744.7816039822</v>
          </cell>
          <cell r="N53">
            <v>17465587.218396019</v>
          </cell>
          <cell r="P53">
            <v>1319766</v>
          </cell>
          <cell r="Q53">
            <v>0</v>
          </cell>
          <cell r="R53">
            <v>0</v>
          </cell>
          <cell r="S53">
            <v>0</v>
          </cell>
          <cell r="T53">
            <v>2800978.7816039822</v>
          </cell>
          <cell r="U53">
            <v>4120744.7816039822</v>
          </cell>
          <cell r="W53">
            <v>6702767.2000000002</v>
          </cell>
          <cell r="AA53">
            <v>44</v>
          </cell>
          <cell r="AB53">
            <v>1407</v>
          </cell>
          <cell r="AC53">
            <v>0</v>
          </cell>
          <cell r="AD53">
            <v>0</v>
          </cell>
          <cell r="AE53">
            <v>3</v>
          </cell>
          <cell r="AF53">
            <v>0</v>
          </cell>
          <cell r="AG53">
            <v>20266566</v>
          </cell>
          <cell r="AH53">
            <v>0</v>
          </cell>
          <cell r="AI53">
            <v>0</v>
          </cell>
          <cell r="AJ53">
            <v>20266566</v>
          </cell>
          <cell r="AK53">
            <v>0</v>
          </cell>
          <cell r="AL53">
            <v>1319766</v>
          </cell>
          <cell r="AM53">
            <v>21586332</v>
          </cell>
          <cell r="AN53">
            <v>0</v>
          </cell>
          <cell r="AO53">
            <v>0</v>
          </cell>
          <cell r="AP53">
            <v>0</v>
          </cell>
          <cell r="AQ53">
            <v>0</v>
          </cell>
          <cell r="AR53">
            <v>21586332</v>
          </cell>
          <cell r="AS53">
            <v>21454802.980000004</v>
          </cell>
          <cell r="AT53">
            <v>44</v>
          </cell>
          <cell r="AU53">
            <v>0</v>
          </cell>
          <cell r="AV53">
            <v>0</v>
          </cell>
          <cell r="AW53">
            <v>0</v>
          </cell>
          <cell r="AX53">
            <v>0</v>
          </cell>
          <cell r="AY53">
            <v>0</v>
          </cell>
          <cell r="AZ53">
            <v>493357</v>
          </cell>
          <cell r="BI53">
            <v>0</v>
          </cell>
          <cell r="CA53">
            <v>44</v>
          </cell>
          <cell r="CB53">
            <v>44</v>
          </cell>
          <cell r="CC53" t="str">
            <v>BROCKTON</v>
          </cell>
          <cell r="CD53">
            <v>20266566</v>
          </cell>
          <cell r="CE53">
            <v>17465311</v>
          </cell>
          <cell r="CF53">
            <v>2801255</v>
          </cell>
          <cell r="CG53">
            <v>1599931.8</v>
          </cell>
          <cell r="CH53">
            <v>981814.4</v>
          </cell>
          <cell r="CI53">
            <v>0</v>
          </cell>
          <cell r="CJ53">
            <v>5383001.2000000002</v>
          </cell>
          <cell r="CK53">
            <v>2800978.7816039822</v>
          </cell>
          <cell r="DA53">
            <v>44</v>
          </cell>
          <cell r="DB53" t="str">
            <v>BROCKTON</v>
          </cell>
          <cell r="DG53">
            <v>0</v>
          </cell>
          <cell r="DK53">
            <v>0</v>
          </cell>
          <cell r="DL53">
            <v>0</v>
          </cell>
          <cell r="DN53">
            <v>0</v>
          </cell>
          <cell r="DP53">
            <v>2801255</v>
          </cell>
          <cell r="DQ53">
            <v>4121021</v>
          </cell>
          <cell r="DR53">
            <v>-1319766</v>
          </cell>
          <cell r="DT53">
            <v>0</v>
          </cell>
        </row>
        <row r="54">
          <cell r="A54">
            <v>45</v>
          </cell>
          <cell r="B54">
            <v>45</v>
          </cell>
          <cell r="C54" t="str">
            <v>BROOKFIELD</v>
          </cell>
          <cell r="D54">
            <v>8</v>
          </cell>
          <cell r="E54">
            <v>107744</v>
          </cell>
          <cell r="F54">
            <v>0</v>
          </cell>
          <cell r="G54">
            <v>7504</v>
          </cell>
          <cell r="H54">
            <v>115248</v>
          </cell>
          <cell r="J54">
            <v>7504</v>
          </cell>
          <cell r="K54">
            <v>27514.286679861983</v>
          </cell>
          <cell r="L54">
            <v>35018.28667986198</v>
          </cell>
          <cell r="N54">
            <v>80229.71332013802</v>
          </cell>
          <cell r="P54">
            <v>7504</v>
          </cell>
          <cell r="Q54">
            <v>0</v>
          </cell>
          <cell r="R54">
            <v>0</v>
          </cell>
          <cell r="S54">
            <v>0</v>
          </cell>
          <cell r="T54">
            <v>27514.286679861983</v>
          </cell>
          <cell r="U54">
            <v>35018.28667986198</v>
          </cell>
          <cell r="W54">
            <v>65860</v>
          </cell>
          <cell r="AA54">
            <v>45</v>
          </cell>
          <cell r="AB54">
            <v>8</v>
          </cell>
          <cell r="AC54">
            <v>0</v>
          </cell>
          <cell r="AD54">
            <v>0</v>
          </cell>
          <cell r="AE54">
            <v>0</v>
          </cell>
          <cell r="AF54">
            <v>0</v>
          </cell>
          <cell r="AG54">
            <v>107744</v>
          </cell>
          <cell r="AH54">
            <v>0</v>
          </cell>
          <cell r="AI54">
            <v>0</v>
          </cell>
          <cell r="AJ54">
            <v>107744</v>
          </cell>
          <cell r="AK54">
            <v>0</v>
          </cell>
          <cell r="AL54">
            <v>7504</v>
          </cell>
          <cell r="AM54">
            <v>115248</v>
          </cell>
          <cell r="AN54">
            <v>0</v>
          </cell>
          <cell r="AO54">
            <v>0</v>
          </cell>
          <cell r="AP54">
            <v>0</v>
          </cell>
          <cell r="AQ54">
            <v>0</v>
          </cell>
          <cell r="AR54">
            <v>115248</v>
          </cell>
          <cell r="AS54">
            <v>115208</v>
          </cell>
          <cell r="AT54">
            <v>45</v>
          </cell>
          <cell r="AU54">
            <v>0</v>
          </cell>
          <cell r="AV54">
            <v>0</v>
          </cell>
          <cell r="AW54">
            <v>0</v>
          </cell>
          <cell r="AX54">
            <v>0</v>
          </cell>
          <cell r="AY54">
            <v>0</v>
          </cell>
          <cell r="AZ54">
            <v>493357</v>
          </cell>
          <cell r="BI54">
            <v>0</v>
          </cell>
          <cell r="CA54">
            <v>45</v>
          </cell>
          <cell r="CB54">
            <v>45</v>
          </cell>
          <cell r="CC54" t="str">
            <v>BROOKFIELD</v>
          </cell>
          <cell r="CD54">
            <v>107744</v>
          </cell>
          <cell r="CE54">
            <v>80227</v>
          </cell>
          <cell r="CF54">
            <v>27517</v>
          </cell>
          <cell r="CG54">
            <v>10198.199999999999</v>
          </cell>
          <cell r="CH54">
            <v>20640.800000000003</v>
          </cell>
          <cell r="CI54">
            <v>0</v>
          </cell>
          <cell r="CJ54">
            <v>58356</v>
          </cell>
          <cell r="CK54">
            <v>27514.286679861983</v>
          </cell>
          <cell r="DA54">
            <v>45</v>
          </cell>
          <cell r="DB54" t="str">
            <v>BROOKFIELD</v>
          </cell>
          <cell r="DG54">
            <v>0</v>
          </cell>
          <cell r="DK54">
            <v>0</v>
          </cell>
          <cell r="DL54">
            <v>0</v>
          </cell>
          <cell r="DN54">
            <v>0</v>
          </cell>
          <cell r="DP54">
            <v>27517</v>
          </cell>
          <cell r="DQ54">
            <v>35021</v>
          </cell>
          <cell r="DR54">
            <v>-7504</v>
          </cell>
          <cell r="DT54">
            <v>0</v>
          </cell>
        </row>
        <row r="55">
          <cell r="A55">
            <v>46</v>
          </cell>
          <cell r="B55">
            <v>46</v>
          </cell>
          <cell r="C55" t="str">
            <v>BROOKLINE</v>
          </cell>
          <cell r="D55">
            <v>3</v>
          </cell>
          <cell r="E55">
            <v>64002</v>
          </cell>
          <cell r="F55">
            <v>0</v>
          </cell>
          <cell r="G55">
            <v>2814</v>
          </cell>
          <cell r="H55">
            <v>66816</v>
          </cell>
          <cell r="J55">
            <v>2814</v>
          </cell>
          <cell r="K55">
            <v>0</v>
          </cell>
          <cell r="L55">
            <v>2814</v>
          </cell>
          <cell r="N55">
            <v>64002</v>
          </cell>
          <cell r="P55">
            <v>2814</v>
          </cell>
          <cell r="Q55">
            <v>0</v>
          </cell>
          <cell r="R55">
            <v>0</v>
          </cell>
          <cell r="S55">
            <v>0</v>
          </cell>
          <cell r="T55">
            <v>0</v>
          </cell>
          <cell r="U55">
            <v>2814</v>
          </cell>
          <cell r="W55">
            <v>22031.399999999998</v>
          </cell>
          <cell r="AA55">
            <v>46</v>
          </cell>
          <cell r="AB55">
            <v>3</v>
          </cell>
          <cell r="AC55">
            <v>0</v>
          </cell>
          <cell r="AD55">
            <v>0</v>
          </cell>
          <cell r="AE55">
            <v>0</v>
          </cell>
          <cell r="AF55">
            <v>0</v>
          </cell>
          <cell r="AG55">
            <v>64002</v>
          </cell>
          <cell r="AH55">
            <v>0</v>
          </cell>
          <cell r="AI55">
            <v>0</v>
          </cell>
          <cell r="AJ55">
            <v>64002</v>
          </cell>
          <cell r="AK55">
            <v>0</v>
          </cell>
          <cell r="AL55">
            <v>2814</v>
          </cell>
          <cell r="AM55">
            <v>66816</v>
          </cell>
          <cell r="AN55">
            <v>0</v>
          </cell>
          <cell r="AO55">
            <v>0</v>
          </cell>
          <cell r="AP55">
            <v>0</v>
          </cell>
          <cell r="AQ55">
            <v>0</v>
          </cell>
          <cell r="AR55">
            <v>66816</v>
          </cell>
          <cell r="AS55">
            <v>66715</v>
          </cell>
          <cell r="AT55">
            <v>46</v>
          </cell>
          <cell r="AU55">
            <v>0</v>
          </cell>
          <cell r="AV55">
            <v>0</v>
          </cell>
          <cell r="AW55">
            <v>0</v>
          </cell>
          <cell r="AX55">
            <v>0</v>
          </cell>
          <cell r="AY55">
            <v>0</v>
          </cell>
          <cell r="AZ55">
            <v>493357</v>
          </cell>
          <cell r="BI55">
            <v>0</v>
          </cell>
          <cell r="CA55">
            <v>46</v>
          </cell>
          <cell r="CB55">
            <v>46</v>
          </cell>
          <cell r="CC55" t="str">
            <v>BROOKLINE</v>
          </cell>
          <cell r="CD55">
            <v>64002</v>
          </cell>
          <cell r="CE55">
            <v>77822</v>
          </cell>
          <cell r="CF55">
            <v>0</v>
          </cell>
          <cell r="CG55">
            <v>19217.399999999998</v>
          </cell>
          <cell r="CH55">
            <v>0</v>
          </cell>
          <cell r="CI55">
            <v>0</v>
          </cell>
          <cell r="CJ55">
            <v>19217.399999999998</v>
          </cell>
          <cell r="CK55">
            <v>0</v>
          </cell>
          <cell r="DA55">
            <v>46</v>
          </cell>
          <cell r="DB55" t="str">
            <v>BROOKLINE</v>
          </cell>
          <cell r="DG55">
            <v>0</v>
          </cell>
          <cell r="DK55">
            <v>0</v>
          </cell>
          <cell r="DL55">
            <v>0</v>
          </cell>
          <cell r="DN55">
            <v>0</v>
          </cell>
          <cell r="DP55">
            <v>0</v>
          </cell>
          <cell r="DQ55">
            <v>0</v>
          </cell>
          <cell r="DR55">
            <v>0</v>
          </cell>
          <cell r="DT55">
            <v>0</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T56">
            <v>47</v>
          </cell>
          <cell r="AU56">
            <v>0</v>
          </cell>
          <cell r="AV56">
            <v>0</v>
          </cell>
          <cell r="AW56">
            <v>0</v>
          </cell>
          <cell r="AX56">
            <v>0</v>
          </cell>
          <cell r="AY56">
            <v>0</v>
          </cell>
          <cell r="AZ56">
            <v>493357</v>
          </cell>
          <cell r="BI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G56">
            <v>0</v>
          </cell>
          <cell r="DK56">
            <v>0</v>
          </cell>
          <cell r="DL56">
            <v>0</v>
          </cell>
          <cell r="DN56">
            <v>0</v>
          </cell>
          <cell r="DP56">
            <v>0</v>
          </cell>
          <cell r="DQ56">
            <v>0</v>
          </cell>
          <cell r="DR56">
            <v>0</v>
          </cell>
          <cell r="DT56">
            <v>0</v>
          </cell>
        </row>
        <row r="57">
          <cell r="A57">
            <v>48</v>
          </cell>
          <cell r="B57">
            <v>48</v>
          </cell>
          <cell r="C57" t="str">
            <v>BURLINGTON</v>
          </cell>
          <cell r="D57">
            <v>7</v>
          </cell>
          <cell r="E57">
            <v>132764</v>
          </cell>
          <cell r="F57">
            <v>0</v>
          </cell>
          <cell r="G57">
            <v>6566</v>
          </cell>
          <cell r="H57">
            <v>139330</v>
          </cell>
          <cell r="J57">
            <v>6566</v>
          </cell>
          <cell r="K57">
            <v>0</v>
          </cell>
          <cell r="L57">
            <v>6566</v>
          </cell>
          <cell r="N57">
            <v>132764</v>
          </cell>
          <cell r="P57">
            <v>6566</v>
          </cell>
          <cell r="Q57">
            <v>0</v>
          </cell>
          <cell r="R57">
            <v>0</v>
          </cell>
          <cell r="S57">
            <v>0</v>
          </cell>
          <cell r="T57">
            <v>0</v>
          </cell>
          <cell r="U57">
            <v>6566</v>
          </cell>
          <cell r="W57">
            <v>42520.200000000004</v>
          </cell>
          <cell r="AA57">
            <v>48</v>
          </cell>
          <cell r="AB57">
            <v>7</v>
          </cell>
          <cell r="AC57">
            <v>0</v>
          </cell>
          <cell r="AD57">
            <v>0</v>
          </cell>
          <cell r="AE57">
            <v>0</v>
          </cell>
          <cell r="AF57">
            <v>0</v>
          </cell>
          <cell r="AG57">
            <v>132764</v>
          </cell>
          <cell r="AH57">
            <v>0</v>
          </cell>
          <cell r="AI57">
            <v>0</v>
          </cell>
          <cell r="AJ57">
            <v>132764</v>
          </cell>
          <cell r="AK57">
            <v>0</v>
          </cell>
          <cell r="AL57">
            <v>6566</v>
          </cell>
          <cell r="AM57">
            <v>139330</v>
          </cell>
          <cell r="AN57">
            <v>0</v>
          </cell>
          <cell r="AO57">
            <v>0</v>
          </cell>
          <cell r="AP57">
            <v>0</v>
          </cell>
          <cell r="AQ57">
            <v>0</v>
          </cell>
          <cell r="AR57">
            <v>139330</v>
          </cell>
          <cell r="AS57">
            <v>139188.17000000001</v>
          </cell>
          <cell r="AT57">
            <v>48</v>
          </cell>
          <cell r="AU57">
            <v>0</v>
          </cell>
          <cell r="AV57">
            <v>0</v>
          </cell>
          <cell r="AW57">
            <v>0</v>
          </cell>
          <cell r="AX57">
            <v>0</v>
          </cell>
          <cell r="AY57">
            <v>0</v>
          </cell>
          <cell r="AZ57">
            <v>493357</v>
          </cell>
          <cell r="BI57">
            <v>0</v>
          </cell>
          <cell r="CA57">
            <v>48</v>
          </cell>
          <cell r="CB57">
            <v>48</v>
          </cell>
          <cell r="CC57" t="str">
            <v>BURLINGTON</v>
          </cell>
          <cell r="CD57">
            <v>132764</v>
          </cell>
          <cell r="CE57">
            <v>163141</v>
          </cell>
          <cell r="CF57">
            <v>0</v>
          </cell>
          <cell r="CG57">
            <v>7686.5999999999995</v>
          </cell>
          <cell r="CH57">
            <v>28267.600000000002</v>
          </cell>
          <cell r="CI57">
            <v>0</v>
          </cell>
          <cell r="CJ57">
            <v>35954.200000000004</v>
          </cell>
          <cell r="CK57">
            <v>0</v>
          </cell>
          <cell r="DA57">
            <v>48</v>
          </cell>
          <cell r="DB57" t="str">
            <v>BURLINGTON</v>
          </cell>
          <cell r="DG57">
            <v>0</v>
          </cell>
          <cell r="DK57">
            <v>0</v>
          </cell>
          <cell r="DL57">
            <v>0</v>
          </cell>
          <cell r="DN57">
            <v>0</v>
          </cell>
          <cell r="DP57">
            <v>0</v>
          </cell>
          <cell r="DQ57">
            <v>0</v>
          </cell>
          <cell r="DR57">
            <v>0</v>
          </cell>
          <cell r="DT57">
            <v>0</v>
          </cell>
        </row>
        <row r="58">
          <cell r="A58">
            <v>49</v>
          </cell>
          <cell r="B58">
            <v>49</v>
          </cell>
          <cell r="C58" t="str">
            <v>CAMBRIDGE</v>
          </cell>
          <cell r="D58">
            <v>587</v>
          </cell>
          <cell r="E58">
            <v>18872714</v>
          </cell>
          <cell r="F58">
            <v>0</v>
          </cell>
          <cell r="G58">
            <v>550606</v>
          </cell>
          <cell r="H58">
            <v>19423320</v>
          </cell>
          <cell r="J58">
            <v>550606</v>
          </cell>
          <cell r="K58">
            <v>3189213.4958551745</v>
          </cell>
          <cell r="L58">
            <v>3739819.4958551745</v>
          </cell>
          <cell r="N58">
            <v>15683500.504144825</v>
          </cell>
          <cell r="P58">
            <v>550606</v>
          </cell>
          <cell r="Q58">
            <v>0</v>
          </cell>
          <cell r="R58">
            <v>0</v>
          </cell>
          <cell r="S58">
            <v>0</v>
          </cell>
          <cell r="T58">
            <v>3189213.4958551745</v>
          </cell>
          <cell r="U58">
            <v>3739819.4958551745</v>
          </cell>
          <cell r="W58">
            <v>4555679.5999999996</v>
          </cell>
          <cell r="AA58">
            <v>49</v>
          </cell>
          <cell r="AB58">
            <v>587</v>
          </cell>
          <cell r="AC58">
            <v>0</v>
          </cell>
          <cell r="AD58">
            <v>0</v>
          </cell>
          <cell r="AE58">
            <v>13</v>
          </cell>
          <cell r="AF58">
            <v>0</v>
          </cell>
          <cell r="AG58">
            <v>18872714</v>
          </cell>
          <cell r="AH58">
            <v>0</v>
          </cell>
          <cell r="AI58">
            <v>0</v>
          </cell>
          <cell r="AJ58">
            <v>18872714</v>
          </cell>
          <cell r="AK58">
            <v>0</v>
          </cell>
          <cell r="AL58">
            <v>550606</v>
          </cell>
          <cell r="AM58">
            <v>19423320</v>
          </cell>
          <cell r="AN58">
            <v>0</v>
          </cell>
          <cell r="AO58">
            <v>0</v>
          </cell>
          <cell r="AP58">
            <v>0</v>
          </cell>
          <cell r="AQ58">
            <v>0</v>
          </cell>
          <cell r="AR58">
            <v>19423320</v>
          </cell>
          <cell r="AS58">
            <v>19204028.569999993</v>
          </cell>
          <cell r="AT58">
            <v>49</v>
          </cell>
          <cell r="AU58">
            <v>0</v>
          </cell>
          <cell r="AV58">
            <v>0</v>
          </cell>
          <cell r="AW58">
            <v>0</v>
          </cell>
          <cell r="AX58">
            <v>0</v>
          </cell>
          <cell r="AY58">
            <v>0</v>
          </cell>
          <cell r="AZ58">
            <v>493357</v>
          </cell>
          <cell r="BI58">
            <v>0</v>
          </cell>
          <cell r="CA58">
            <v>49</v>
          </cell>
          <cell r="CB58">
            <v>49</v>
          </cell>
          <cell r="CC58" t="str">
            <v>CAMBRIDGE</v>
          </cell>
          <cell r="CD58">
            <v>18872714</v>
          </cell>
          <cell r="CE58">
            <v>15683186</v>
          </cell>
          <cell r="CF58">
            <v>3189528</v>
          </cell>
          <cell r="CG58">
            <v>272781.59999999998</v>
          </cell>
          <cell r="CH58">
            <v>542764</v>
          </cell>
          <cell r="CI58">
            <v>0</v>
          </cell>
          <cell r="CJ58">
            <v>4005073.6</v>
          </cell>
          <cell r="CK58">
            <v>3189213.4958551745</v>
          </cell>
          <cell r="DA58">
            <v>49</v>
          </cell>
          <cell r="DB58" t="str">
            <v>CAMBRIDGE</v>
          </cell>
          <cell r="DG58">
            <v>0</v>
          </cell>
          <cell r="DK58">
            <v>0</v>
          </cell>
          <cell r="DL58">
            <v>0</v>
          </cell>
          <cell r="DN58">
            <v>0</v>
          </cell>
          <cell r="DP58">
            <v>3189528</v>
          </cell>
          <cell r="DQ58">
            <v>3740134</v>
          </cell>
          <cell r="DR58">
            <v>-550606</v>
          </cell>
          <cell r="DT58">
            <v>0</v>
          </cell>
        </row>
        <row r="59">
          <cell r="A59">
            <v>50</v>
          </cell>
          <cell r="B59">
            <v>50</v>
          </cell>
          <cell r="C59" t="str">
            <v>CANTON</v>
          </cell>
          <cell r="D59">
            <v>25</v>
          </cell>
          <cell r="E59">
            <v>449403</v>
          </cell>
          <cell r="F59">
            <v>0</v>
          </cell>
          <cell r="G59">
            <v>23450</v>
          </cell>
          <cell r="H59">
            <v>472853</v>
          </cell>
          <cell r="J59">
            <v>23450</v>
          </cell>
          <cell r="K59">
            <v>61015.982911601481</v>
          </cell>
          <cell r="L59">
            <v>84465.982911601488</v>
          </cell>
          <cell r="N59">
            <v>388387.01708839851</v>
          </cell>
          <cell r="P59">
            <v>23450</v>
          </cell>
          <cell r="Q59">
            <v>0</v>
          </cell>
          <cell r="R59">
            <v>0</v>
          </cell>
          <cell r="S59">
            <v>0</v>
          </cell>
          <cell r="T59">
            <v>61015.982911601481</v>
          </cell>
          <cell r="U59">
            <v>84465.982911601488</v>
          </cell>
          <cell r="W59">
            <v>192015.4</v>
          </cell>
          <cell r="AA59">
            <v>50</v>
          </cell>
          <cell r="AB59">
            <v>25</v>
          </cell>
          <cell r="AC59">
            <v>0</v>
          </cell>
          <cell r="AD59">
            <v>0</v>
          </cell>
          <cell r="AE59">
            <v>0</v>
          </cell>
          <cell r="AF59">
            <v>0</v>
          </cell>
          <cell r="AG59">
            <v>449403</v>
          </cell>
          <cell r="AH59">
            <v>0</v>
          </cell>
          <cell r="AI59">
            <v>0</v>
          </cell>
          <cell r="AJ59">
            <v>449403</v>
          </cell>
          <cell r="AK59">
            <v>0</v>
          </cell>
          <cell r="AL59">
            <v>23450</v>
          </cell>
          <cell r="AM59">
            <v>472853</v>
          </cell>
          <cell r="AN59">
            <v>0</v>
          </cell>
          <cell r="AO59">
            <v>0</v>
          </cell>
          <cell r="AP59">
            <v>0</v>
          </cell>
          <cell r="AQ59">
            <v>0</v>
          </cell>
          <cell r="AR59">
            <v>472853</v>
          </cell>
          <cell r="AS59">
            <v>494564.73677878967</v>
          </cell>
          <cell r="AT59">
            <v>50</v>
          </cell>
          <cell r="AU59">
            <v>0</v>
          </cell>
          <cell r="AV59">
            <v>0</v>
          </cell>
          <cell r="AW59">
            <v>0</v>
          </cell>
          <cell r="AX59">
            <v>0</v>
          </cell>
          <cell r="AY59">
            <v>0</v>
          </cell>
          <cell r="AZ59">
            <v>493357</v>
          </cell>
          <cell r="BI59">
            <v>0</v>
          </cell>
          <cell r="CA59">
            <v>50</v>
          </cell>
          <cell r="CB59">
            <v>50</v>
          </cell>
          <cell r="CC59" t="str">
            <v>CANTON</v>
          </cell>
          <cell r="CD59">
            <v>449403</v>
          </cell>
          <cell r="CE59">
            <v>388381</v>
          </cell>
          <cell r="CF59">
            <v>61022</v>
          </cell>
          <cell r="CG59">
            <v>107543.4</v>
          </cell>
          <cell r="CH59">
            <v>0</v>
          </cell>
          <cell r="CI59">
            <v>0</v>
          </cell>
          <cell r="CJ59">
            <v>168565.4</v>
          </cell>
          <cell r="CK59">
            <v>61015.982911601481</v>
          </cell>
          <cell r="DA59">
            <v>50</v>
          </cell>
          <cell r="DB59" t="str">
            <v>CANTON</v>
          </cell>
          <cell r="DG59">
            <v>0</v>
          </cell>
          <cell r="DK59">
            <v>0</v>
          </cell>
          <cell r="DL59">
            <v>0</v>
          </cell>
          <cell r="DN59">
            <v>0</v>
          </cell>
          <cell r="DP59">
            <v>61022</v>
          </cell>
          <cell r="DQ59">
            <v>84472</v>
          </cell>
          <cell r="DR59">
            <v>-23450</v>
          </cell>
          <cell r="DT59">
            <v>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T60">
            <v>51</v>
          </cell>
          <cell r="AU60">
            <v>0</v>
          </cell>
          <cell r="AV60">
            <v>0</v>
          </cell>
          <cell r="AW60">
            <v>0</v>
          </cell>
          <cell r="AX60">
            <v>0</v>
          </cell>
          <cell r="AY60">
            <v>0</v>
          </cell>
          <cell r="AZ60">
            <v>493357</v>
          </cell>
          <cell r="BI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G60">
            <v>0</v>
          </cell>
          <cell r="DK60">
            <v>0</v>
          </cell>
          <cell r="DL60">
            <v>0</v>
          </cell>
          <cell r="DN60">
            <v>0</v>
          </cell>
          <cell r="DP60">
            <v>0</v>
          </cell>
          <cell r="DQ60">
            <v>0</v>
          </cell>
          <cell r="DR60">
            <v>0</v>
          </cell>
          <cell r="DT60">
            <v>0</v>
          </cell>
        </row>
        <row r="61">
          <cell r="A61">
            <v>52</v>
          </cell>
          <cell r="B61">
            <v>52</v>
          </cell>
          <cell r="C61" t="str">
            <v>CARVER</v>
          </cell>
          <cell r="D61">
            <v>70</v>
          </cell>
          <cell r="E61">
            <v>1047273</v>
          </cell>
          <cell r="F61">
            <v>0</v>
          </cell>
          <cell r="G61">
            <v>65660</v>
          </cell>
          <cell r="H61">
            <v>1112933</v>
          </cell>
          <cell r="J61">
            <v>65660</v>
          </cell>
          <cell r="K61">
            <v>95323.59966752489</v>
          </cell>
          <cell r="L61">
            <v>160983.59966752489</v>
          </cell>
          <cell r="N61">
            <v>951949.40033247508</v>
          </cell>
          <cell r="P61">
            <v>65660</v>
          </cell>
          <cell r="Q61">
            <v>0</v>
          </cell>
          <cell r="R61">
            <v>0</v>
          </cell>
          <cell r="S61">
            <v>0</v>
          </cell>
          <cell r="T61">
            <v>95323.59966752489</v>
          </cell>
          <cell r="U61">
            <v>160983.59966752489</v>
          </cell>
          <cell r="W61">
            <v>341302.4</v>
          </cell>
          <cell r="AA61">
            <v>52</v>
          </cell>
          <cell r="AB61">
            <v>70</v>
          </cell>
          <cell r="AC61">
            <v>0</v>
          </cell>
          <cell r="AD61">
            <v>0</v>
          </cell>
          <cell r="AE61">
            <v>0</v>
          </cell>
          <cell r="AF61">
            <v>0</v>
          </cell>
          <cell r="AG61">
            <v>1047273</v>
          </cell>
          <cell r="AH61">
            <v>0</v>
          </cell>
          <cell r="AI61">
            <v>0</v>
          </cell>
          <cell r="AJ61">
            <v>1047273</v>
          </cell>
          <cell r="AK61">
            <v>0</v>
          </cell>
          <cell r="AL61">
            <v>65660</v>
          </cell>
          <cell r="AM61">
            <v>1112933</v>
          </cell>
          <cell r="AN61">
            <v>0</v>
          </cell>
          <cell r="AO61">
            <v>0</v>
          </cell>
          <cell r="AP61">
            <v>0</v>
          </cell>
          <cell r="AQ61">
            <v>0</v>
          </cell>
          <cell r="AR61">
            <v>1112933</v>
          </cell>
          <cell r="AS61">
            <v>1105375.4482276796</v>
          </cell>
          <cell r="AT61">
            <v>52</v>
          </cell>
          <cell r="AU61">
            <v>0</v>
          </cell>
          <cell r="AV61">
            <v>0</v>
          </cell>
          <cell r="AW61">
            <v>0</v>
          </cell>
          <cell r="AX61">
            <v>0</v>
          </cell>
          <cell r="AY61">
            <v>0</v>
          </cell>
          <cell r="AZ61">
            <v>493357</v>
          </cell>
          <cell r="BI61">
            <v>0</v>
          </cell>
          <cell r="CA61">
            <v>52</v>
          </cell>
          <cell r="CB61">
            <v>52</v>
          </cell>
          <cell r="CC61" t="str">
            <v>CARVER</v>
          </cell>
          <cell r="CD61">
            <v>1047273</v>
          </cell>
          <cell r="CE61">
            <v>951940</v>
          </cell>
          <cell r="CF61">
            <v>95333</v>
          </cell>
          <cell r="CG61">
            <v>85678.2</v>
          </cell>
          <cell r="CH61">
            <v>94631.200000000012</v>
          </cell>
          <cell r="CI61">
            <v>0</v>
          </cell>
          <cell r="CJ61">
            <v>275642.40000000002</v>
          </cell>
          <cell r="CK61">
            <v>95323.59966752489</v>
          </cell>
          <cell r="DA61">
            <v>52</v>
          </cell>
          <cell r="DB61" t="str">
            <v>CARVER</v>
          </cell>
          <cell r="DG61">
            <v>0</v>
          </cell>
          <cell r="DK61">
            <v>0</v>
          </cell>
          <cell r="DL61">
            <v>0</v>
          </cell>
          <cell r="DN61">
            <v>0</v>
          </cell>
          <cell r="DP61">
            <v>95333</v>
          </cell>
          <cell r="DQ61">
            <v>160993</v>
          </cell>
          <cell r="DR61">
            <v>-65660</v>
          </cell>
          <cell r="DT61">
            <v>0</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T62">
            <v>53</v>
          </cell>
          <cell r="AU62">
            <v>0</v>
          </cell>
          <cell r="AV62">
            <v>0</v>
          </cell>
          <cell r="AW62">
            <v>0</v>
          </cell>
          <cell r="AX62">
            <v>0</v>
          </cell>
          <cell r="AY62">
            <v>0</v>
          </cell>
          <cell r="AZ62">
            <v>493357</v>
          </cell>
          <cell r="BI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G62">
            <v>0</v>
          </cell>
          <cell r="DK62">
            <v>0</v>
          </cell>
          <cell r="DL62">
            <v>0</v>
          </cell>
          <cell r="DN62">
            <v>0</v>
          </cell>
          <cell r="DP62">
            <v>0</v>
          </cell>
          <cell r="DQ62">
            <v>0</v>
          </cell>
          <cell r="DR62">
            <v>0</v>
          </cell>
          <cell r="DT62">
            <v>0</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T63">
            <v>54</v>
          </cell>
          <cell r="AU63">
            <v>0</v>
          </cell>
          <cell r="AV63">
            <v>0</v>
          </cell>
          <cell r="AW63">
            <v>0</v>
          </cell>
          <cell r="AX63">
            <v>0</v>
          </cell>
          <cell r="AY63">
            <v>0</v>
          </cell>
          <cell r="AZ63">
            <v>493357</v>
          </cell>
          <cell r="BI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G63">
            <v>0</v>
          </cell>
          <cell r="DK63">
            <v>0</v>
          </cell>
          <cell r="DL63">
            <v>0</v>
          </cell>
          <cell r="DN63">
            <v>0</v>
          </cell>
          <cell r="DP63">
            <v>0</v>
          </cell>
          <cell r="DQ63">
            <v>0</v>
          </cell>
          <cell r="DR63">
            <v>0</v>
          </cell>
          <cell r="DT63">
            <v>0</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T64">
            <v>55</v>
          </cell>
          <cell r="AU64">
            <v>0</v>
          </cell>
          <cell r="AV64">
            <v>0</v>
          </cell>
          <cell r="AW64">
            <v>0</v>
          </cell>
          <cell r="AX64">
            <v>0</v>
          </cell>
          <cell r="AY64">
            <v>0</v>
          </cell>
          <cell r="AZ64">
            <v>493357</v>
          </cell>
          <cell r="BI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G64">
            <v>0</v>
          </cell>
          <cell r="DK64">
            <v>0</v>
          </cell>
          <cell r="DL64">
            <v>0</v>
          </cell>
          <cell r="DN64">
            <v>0</v>
          </cell>
          <cell r="DP64">
            <v>0</v>
          </cell>
          <cell r="DQ64">
            <v>0</v>
          </cell>
          <cell r="DR64">
            <v>0</v>
          </cell>
          <cell r="DT64">
            <v>0</v>
          </cell>
        </row>
        <row r="65">
          <cell r="A65">
            <v>56</v>
          </cell>
          <cell r="B65">
            <v>56</v>
          </cell>
          <cell r="C65" t="str">
            <v>CHELMSFORD</v>
          </cell>
          <cell r="D65">
            <v>109</v>
          </cell>
          <cell r="E65">
            <v>1632444</v>
          </cell>
          <cell r="F65">
            <v>0</v>
          </cell>
          <cell r="G65">
            <v>102242</v>
          </cell>
          <cell r="H65">
            <v>1734686</v>
          </cell>
          <cell r="J65">
            <v>102242</v>
          </cell>
          <cell r="K65">
            <v>133481.83669470419</v>
          </cell>
          <cell r="L65">
            <v>235723.83669470419</v>
          </cell>
          <cell r="N65">
            <v>1498962.1633052959</v>
          </cell>
          <cell r="P65">
            <v>102242</v>
          </cell>
          <cell r="Q65">
            <v>0</v>
          </cell>
          <cell r="R65">
            <v>0</v>
          </cell>
          <cell r="S65">
            <v>0</v>
          </cell>
          <cell r="T65">
            <v>133481.83669470419</v>
          </cell>
          <cell r="U65">
            <v>235723.83669470419</v>
          </cell>
          <cell r="W65">
            <v>269991</v>
          </cell>
          <cell r="AA65">
            <v>56</v>
          </cell>
          <cell r="AB65">
            <v>109</v>
          </cell>
          <cell r="AC65">
            <v>0</v>
          </cell>
          <cell r="AD65">
            <v>0</v>
          </cell>
          <cell r="AE65">
            <v>0</v>
          </cell>
          <cell r="AF65">
            <v>0</v>
          </cell>
          <cell r="AG65">
            <v>1632444</v>
          </cell>
          <cell r="AH65">
            <v>0</v>
          </cell>
          <cell r="AI65">
            <v>0</v>
          </cell>
          <cell r="AJ65">
            <v>1632444</v>
          </cell>
          <cell r="AK65">
            <v>0</v>
          </cell>
          <cell r="AL65">
            <v>102242</v>
          </cell>
          <cell r="AM65">
            <v>1734686</v>
          </cell>
          <cell r="AN65">
            <v>0</v>
          </cell>
          <cell r="AO65">
            <v>0</v>
          </cell>
          <cell r="AP65">
            <v>0</v>
          </cell>
          <cell r="AQ65">
            <v>0</v>
          </cell>
          <cell r="AR65">
            <v>1734686</v>
          </cell>
          <cell r="AS65">
            <v>1724204.5600000005</v>
          </cell>
          <cell r="AT65">
            <v>56</v>
          </cell>
          <cell r="AU65">
            <v>0</v>
          </cell>
          <cell r="AV65">
            <v>0</v>
          </cell>
          <cell r="AW65">
            <v>0</v>
          </cell>
          <cell r="AX65">
            <v>0</v>
          </cell>
          <cell r="AY65">
            <v>0</v>
          </cell>
          <cell r="AZ65">
            <v>493357</v>
          </cell>
          <cell r="BI65">
            <v>0</v>
          </cell>
          <cell r="CA65">
            <v>56</v>
          </cell>
          <cell r="CB65">
            <v>56</v>
          </cell>
          <cell r="CC65" t="str">
            <v>CHELMSFORD</v>
          </cell>
          <cell r="CD65">
            <v>1632444</v>
          </cell>
          <cell r="CE65">
            <v>1498949</v>
          </cell>
          <cell r="CF65">
            <v>133495</v>
          </cell>
          <cell r="CG65">
            <v>34254</v>
          </cell>
          <cell r="CH65">
            <v>0</v>
          </cell>
          <cell r="CI65">
            <v>0</v>
          </cell>
          <cell r="CJ65">
            <v>167749</v>
          </cell>
          <cell r="CK65">
            <v>133481.83669470419</v>
          </cell>
          <cell r="DA65">
            <v>56</v>
          </cell>
          <cell r="DB65" t="str">
            <v>CHELMSFORD</v>
          </cell>
          <cell r="DG65">
            <v>0</v>
          </cell>
          <cell r="DK65">
            <v>0</v>
          </cell>
          <cell r="DL65">
            <v>0</v>
          </cell>
          <cell r="DN65">
            <v>0</v>
          </cell>
          <cell r="DP65">
            <v>133495</v>
          </cell>
          <cell r="DQ65">
            <v>235737</v>
          </cell>
          <cell r="DR65">
            <v>-102242</v>
          </cell>
          <cell r="DT65">
            <v>0</v>
          </cell>
        </row>
        <row r="66">
          <cell r="A66">
            <v>57</v>
          </cell>
          <cell r="B66">
            <v>57</v>
          </cell>
          <cell r="C66" t="str">
            <v>CHELSEA</v>
          </cell>
          <cell r="D66">
            <v>994</v>
          </cell>
          <cell r="E66">
            <v>16059544</v>
          </cell>
          <cell r="F66">
            <v>0</v>
          </cell>
          <cell r="G66">
            <v>932372</v>
          </cell>
          <cell r="H66">
            <v>16991916</v>
          </cell>
          <cell r="J66">
            <v>932372</v>
          </cell>
          <cell r="K66">
            <v>2447074.6818407932</v>
          </cell>
          <cell r="L66">
            <v>3379446.6818407932</v>
          </cell>
          <cell r="N66">
            <v>13612469.318159208</v>
          </cell>
          <cell r="P66">
            <v>932372</v>
          </cell>
          <cell r="Q66">
            <v>0</v>
          </cell>
          <cell r="R66">
            <v>0</v>
          </cell>
          <cell r="S66">
            <v>0</v>
          </cell>
          <cell r="T66">
            <v>2447074.6818407932</v>
          </cell>
          <cell r="U66">
            <v>3379446.6818407932</v>
          </cell>
          <cell r="W66">
            <v>4108261.4000000004</v>
          </cell>
          <cell r="AA66">
            <v>57</v>
          </cell>
          <cell r="AB66">
            <v>994</v>
          </cell>
          <cell r="AC66">
            <v>0</v>
          </cell>
          <cell r="AD66">
            <v>0</v>
          </cell>
          <cell r="AE66">
            <v>23</v>
          </cell>
          <cell r="AF66">
            <v>0</v>
          </cell>
          <cell r="AG66">
            <v>16059544</v>
          </cell>
          <cell r="AH66">
            <v>0</v>
          </cell>
          <cell r="AI66">
            <v>0</v>
          </cell>
          <cell r="AJ66">
            <v>16059544</v>
          </cell>
          <cell r="AK66">
            <v>0</v>
          </cell>
          <cell r="AL66">
            <v>932372</v>
          </cell>
          <cell r="AM66">
            <v>16991916</v>
          </cell>
          <cell r="AN66">
            <v>0</v>
          </cell>
          <cell r="AO66">
            <v>0</v>
          </cell>
          <cell r="AP66">
            <v>0</v>
          </cell>
          <cell r="AQ66">
            <v>0</v>
          </cell>
          <cell r="AR66">
            <v>16991916</v>
          </cell>
          <cell r="AS66">
            <v>16987056</v>
          </cell>
          <cell r="AT66">
            <v>57</v>
          </cell>
          <cell r="AU66">
            <v>0</v>
          </cell>
          <cell r="AV66">
            <v>0</v>
          </cell>
          <cell r="AW66">
            <v>0</v>
          </cell>
          <cell r="AX66">
            <v>0</v>
          </cell>
          <cell r="AY66">
            <v>0</v>
          </cell>
          <cell r="AZ66">
            <v>493357</v>
          </cell>
          <cell r="BI66">
            <v>0</v>
          </cell>
          <cell r="CA66">
            <v>57</v>
          </cell>
          <cell r="CB66">
            <v>57</v>
          </cell>
          <cell r="CC66" t="str">
            <v>CHELSEA</v>
          </cell>
          <cell r="CD66">
            <v>16059544</v>
          </cell>
          <cell r="CE66">
            <v>13612228</v>
          </cell>
          <cell r="CF66">
            <v>2447316</v>
          </cell>
          <cell r="CG66">
            <v>196792.19999999998</v>
          </cell>
          <cell r="CH66">
            <v>531781.20000000007</v>
          </cell>
          <cell r="CI66">
            <v>0</v>
          </cell>
          <cell r="CJ66">
            <v>3175889.4000000004</v>
          </cell>
          <cell r="CK66">
            <v>2447074.6818407932</v>
          </cell>
          <cell r="DA66">
            <v>57</v>
          </cell>
          <cell r="DB66" t="str">
            <v>CHELSEA</v>
          </cell>
          <cell r="DG66">
            <v>0</v>
          </cell>
          <cell r="DK66">
            <v>0</v>
          </cell>
          <cell r="DL66">
            <v>0</v>
          </cell>
          <cell r="DN66">
            <v>0</v>
          </cell>
          <cell r="DP66">
            <v>2447316</v>
          </cell>
          <cell r="DQ66">
            <v>3379688</v>
          </cell>
          <cell r="DR66">
            <v>-932372</v>
          </cell>
          <cell r="DT66">
            <v>0</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T67">
            <v>58</v>
          </cell>
          <cell r="AU67">
            <v>0</v>
          </cell>
          <cell r="AV67">
            <v>0</v>
          </cell>
          <cell r="AW67">
            <v>0</v>
          </cell>
          <cell r="AX67">
            <v>0</v>
          </cell>
          <cell r="AY67">
            <v>0</v>
          </cell>
          <cell r="AZ67">
            <v>493357</v>
          </cell>
          <cell r="BI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G67">
            <v>0</v>
          </cell>
          <cell r="DK67">
            <v>0</v>
          </cell>
          <cell r="DL67">
            <v>0</v>
          </cell>
          <cell r="DN67">
            <v>0</v>
          </cell>
          <cell r="DP67">
            <v>0</v>
          </cell>
          <cell r="DQ67">
            <v>0</v>
          </cell>
          <cell r="DR67">
            <v>0</v>
          </cell>
          <cell r="DT67">
            <v>0</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T68">
            <v>59</v>
          </cell>
          <cell r="AU68">
            <v>0</v>
          </cell>
          <cell r="AV68">
            <v>0</v>
          </cell>
          <cell r="AW68">
            <v>0</v>
          </cell>
          <cell r="AX68">
            <v>0</v>
          </cell>
          <cell r="AY68">
            <v>0</v>
          </cell>
          <cell r="AZ68">
            <v>493357</v>
          </cell>
          <cell r="BI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G68">
            <v>0</v>
          </cell>
          <cell r="DK68">
            <v>0</v>
          </cell>
          <cell r="DL68">
            <v>0</v>
          </cell>
          <cell r="DN68">
            <v>0</v>
          </cell>
          <cell r="DP68">
            <v>0</v>
          </cell>
          <cell r="DQ68">
            <v>0</v>
          </cell>
          <cell r="DR68">
            <v>0</v>
          </cell>
          <cell r="DT68">
            <v>0</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T69">
            <v>60</v>
          </cell>
          <cell r="AU69">
            <v>0</v>
          </cell>
          <cell r="AV69">
            <v>0</v>
          </cell>
          <cell r="AW69">
            <v>0</v>
          </cell>
          <cell r="AX69">
            <v>0</v>
          </cell>
          <cell r="AY69">
            <v>0</v>
          </cell>
          <cell r="AZ69">
            <v>493357</v>
          </cell>
          <cell r="BI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G69">
            <v>0</v>
          </cell>
          <cell r="DK69">
            <v>0</v>
          </cell>
          <cell r="DL69">
            <v>0</v>
          </cell>
          <cell r="DN69">
            <v>0</v>
          </cell>
          <cell r="DP69">
            <v>0</v>
          </cell>
          <cell r="DQ69">
            <v>0</v>
          </cell>
          <cell r="DR69">
            <v>0</v>
          </cell>
          <cell r="DT69">
            <v>0</v>
          </cell>
        </row>
        <row r="70">
          <cell r="A70">
            <v>61</v>
          </cell>
          <cell r="B70">
            <v>61</v>
          </cell>
          <cell r="C70" t="str">
            <v>CHICOPEE</v>
          </cell>
          <cell r="D70">
            <v>345</v>
          </cell>
          <cell r="E70">
            <v>4873506</v>
          </cell>
          <cell r="F70">
            <v>0</v>
          </cell>
          <cell r="G70">
            <v>323610</v>
          </cell>
          <cell r="H70">
            <v>5197116</v>
          </cell>
          <cell r="J70">
            <v>323610</v>
          </cell>
          <cell r="K70">
            <v>807867.3321995294</v>
          </cell>
          <cell r="L70">
            <v>1131477.3321995293</v>
          </cell>
          <cell r="N70">
            <v>4065638.6678004707</v>
          </cell>
          <cell r="P70">
            <v>323610</v>
          </cell>
          <cell r="Q70">
            <v>0</v>
          </cell>
          <cell r="R70">
            <v>0</v>
          </cell>
          <cell r="S70">
            <v>0</v>
          </cell>
          <cell r="T70">
            <v>807867.3321995294</v>
          </cell>
          <cell r="U70">
            <v>1131477.3321995293</v>
          </cell>
          <cell r="W70">
            <v>1521960.2000000002</v>
          </cell>
          <cell r="AA70">
            <v>61</v>
          </cell>
          <cell r="AB70">
            <v>345</v>
          </cell>
          <cell r="AC70">
            <v>0</v>
          </cell>
          <cell r="AD70">
            <v>0</v>
          </cell>
          <cell r="AE70">
            <v>0</v>
          </cell>
          <cell r="AF70">
            <v>0</v>
          </cell>
          <cell r="AG70">
            <v>4873506</v>
          </cell>
          <cell r="AH70">
            <v>0</v>
          </cell>
          <cell r="AI70">
            <v>0</v>
          </cell>
          <cell r="AJ70">
            <v>4873506</v>
          </cell>
          <cell r="AK70">
            <v>0</v>
          </cell>
          <cell r="AL70">
            <v>323610</v>
          </cell>
          <cell r="AM70">
            <v>5197116</v>
          </cell>
          <cell r="AN70">
            <v>0</v>
          </cell>
          <cell r="AO70">
            <v>0</v>
          </cell>
          <cell r="AP70">
            <v>0</v>
          </cell>
          <cell r="AQ70">
            <v>0</v>
          </cell>
          <cell r="AR70">
            <v>5197116</v>
          </cell>
          <cell r="AS70">
            <v>5177164.9499999983</v>
          </cell>
          <cell r="AT70">
            <v>61</v>
          </cell>
          <cell r="AU70">
            <v>0</v>
          </cell>
          <cell r="AV70">
            <v>0</v>
          </cell>
          <cell r="AW70">
            <v>0</v>
          </cell>
          <cell r="AX70">
            <v>0</v>
          </cell>
          <cell r="AY70">
            <v>0</v>
          </cell>
          <cell r="AZ70">
            <v>493357</v>
          </cell>
          <cell r="BI70">
            <v>0</v>
          </cell>
          <cell r="CA70">
            <v>61</v>
          </cell>
          <cell r="CB70">
            <v>61</v>
          </cell>
          <cell r="CC70" t="str">
            <v>CHICOPEE</v>
          </cell>
          <cell r="CD70">
            <v>4873506</v>
          </cell>
          <cell r="CE70">
            <v>4065559</v>
          </cell>
          <cell r="CF70">
            <v>807947</v>
          </cell>
          <cell r="CG70">
            <v>151708.79999999999</v>
          </cell>
          <cell r="CH70">
            <v>238694.40000000002</v>
          </cell>
          <cell r="CI70">
            <v>0</v>
          </cell>
          <cell r="CJ70">
            <v>1198350.2000000002</v>
          </cell>
          <cell r="CK70">
            <v>807867.3321995294</v>
          </cell>
          <cell r="DA70">
            <v>61</v>
          </cell>
          <cell r="DB70" t="str">
            <v>CHICOPEE</v>
          </cell>
          <cell r="DG70">
            <v>0</v>
          </cell>
          <cell r="DK70">
            <v>0</v>
          </cell>
          <cell r="DL70">
            <v>0</v>
          </cell>
          <cell r="DN70">
            <v>0</v>
          </cell>
          <cell r="DP70">
            <v>807947</v>
          </cell>
          <cell r="DQ70">
            <v>1131557</v>
          </cell>
          <cell r="DR70">
            <v>-323610</v>
          </cell>
          <cell r="DT70">
            <v>0</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T71">
            <v>62</v>
          </cell>
          <cell r="AU71">
            <v>0</v>
          </cell>
          <cell r="AV71">
            <v>0</v>
          </cell>
          <cell r="AW71">
            <v>0</v>
          </cell>
          <cell r="AX71">
            <v>0</v>
          </cell>
          <cell r="AY71">
            <v>0</v>
          </cell>
          <cell r="AZ71">
            <v>493357</v>
          </cell>
          <cell r="BI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G71">
            <v>0</v>
          </cell>
          <cell r="DK71">
            <v>0</v>
          </cell>
          <cell r="DL71">
            <v>0</v>
          </cell>
          <cell r="DN71">
            <v>0</v>
          </cell>
          <cell r="DP71">
            <v>0</v>
          </cell>
          <cell r="DQ71">
            <v>0</v>
          </cell>
          <cell r="DR71">
            <v>0</v>
          </cell>
          <cell r="DT71">
            <v>0</v>
          </cell>
        </row>
        <row r="72">
          <cell r="A72">
            <v>63</v>
          </cell>
          <cell r="B72">
            <v>63</v>
          </cell>
          <cell r="C72" t="str">
            <v>CLARKSBURG</v>
          </cell>
          <cell r="D72">
            <v>4</v>
          </cell>
          <cell r="E72">
            <v>65172</v>
          </cell>
          <cell r="F72">
            <v>0</v>
          </cell>
          <cell r="G72">
            <v>3752</v>
          </cell>
          <cell r="H72">
            <v>68924</v>
          </cell>
          <cell r="J72">
            <v>3752</v>
          </cell>
          <cell r="K72">
            <v>19669.060336503437</v>
          </cell>
          <cell r="L72">
            <v>23421.060336503437</v>
          </cell>
          <cell r="N72">
            <v>45502.939663496567</v>
          </cell>
          <cell r="P72">
            <v>3752</v>
          </cell>
          <cell r="Q72">
            <v>0</v>
          </cell>
          <cell r="R72">
            <v>0</v>
          </cell>
          <cell r="S72">
            <v>0</v>
          </cell>
          <cell r="T72">
            <v>19669.060336503437</v>
          </cell>
          <cell r="U72">
            <v>23421.060336503437</v>
          </cell>
          <cell r="W72">
            <v>50723.6</v>
          </cell>
          <cell r="AA72">
            <v>63</v>
          </cell>
          <cell r="AB72">
            <v>4</v>
          </cell>
          <cell r="AC72">
            <v>0</v>
          </cell>
          <cell r="AD72">
            <v>0</v>
          </cell>
          <cell r="AE72">
            <v>0</v>
          </cell>
          <cell r="AF72">
            <v>0</v>
          </cell>
          <cell r="AG72">
            <v>65172</v>
          </cell>
          <cell r="AH72">
            <v>0</v>
          </cell>
          <cell r="AI72">
            <v>0</v>
          </cell>
          <cell r="AJ72">
            <v>65172</v>
          </cell>
          <cell r="AK72">
            <v>0</v>
          </cell>
          <cell r="AL72">
            <v>3752</v>
          </cell>
          <cell r="AM72">
            <v>68924</v>
          </cell>
          <cell r="AN72">
            <v>0</v>
          </cell>
          <cell r="AO72">
            <v>0</v>
          </cell>
          <cell r="AP72">
            <v>0</v>
          </cell>
          <cell r="AQ72">
            <v>0</v>
          </cell>
          <cell r="AR72">
            <v>68924</v>
          </cell>
          <cell r="AS72">
            <v>67760.08</v>
          </cell>
          <cell r="AT72">
            <v>63</v>
          </cell>
          <cell r="AU72">
            <v>0</v>
          </cell>
          <cell r="AV72">
            <v>0</v>
          </cell>
          <cell r="AW72">
            <v>0</v>
          </cell>
          <cell r="AX72">
            <v>0</v>
          </cell>
          <cell r="AY72">
            <v>0</v>
          </cell>
          <cell r="AZ72">
            <v>493357</v>
          </cell>
          <cell r="BI72">
            <v>0</v>
          </cell>
          <cell r="CA72">
            <v>63</v>
          </cell>
          <cell r="CB72">
            <v>63</v>
          </cell>
          <cell r="CC72" t="str">
            <v>CLARKSBURG</v>
          </cell>
          <cell r="CD72">
            <v>65172</v>
          </cell>
          <cell r="CE72">
            <v>45501</v>
          </cell>
          <cell r="CF72">
            <v>19671</v>
          </cell>
          <cell r="CG72">
            <v>27300.6</v>
          </cell>
          <cell r="CH72">
            <v>0</v>
          </cell>
          <cell r="CI72">
            <v>0</v>
          </cell>
          <cell r="CJ72">
            <v>46971.6</v>
          </cell>
          <cell r="CK72">
            <v>19669.060336503437</v>
          </cell>
          <cell r="DA72">
            <v>63</v>
          </cell>
          <cell r="DB72" t="str">
            <v>CLARKSBURG</v>
          </cell>
          <cell r="DG72">
            <v>0</v>
          </cell>
          <cell r="DK72">
            <v>0</v>
          </cell>
          <cell r="DL72">
            <v>0</v>
          </cell>
          <cell r="DN72">
            <v>0</v>
          </cell>
          <cell r="DP72">
            <v>19671</v>
          </cell>
          <cell r="DQ72">
            <v>23423</v>
          </cell>
          <cell r="DR72">
            <v>-3752</v>
          </cell>
          <cell r="DT72">
            <v>0</v>
          </cell>
        </row>
        <row r="73">
          <cell r="A73">
            <v>64</v>
          </cell>
          <cell r="B73">
            <v>64</v>
          </cell>
          <cell r="C73" t="str">
            <v>CLINTON</v>
          </cell>
          <cell r="D73">
            <v>94</v>
          </cell>
          <cell r="E73">
            <v>1170037</v>
          </cell>
          <cell r="F73">
            <v>0</v>
          </cell>
          <cell r="G73">
            <v>88172</v>
          </cell>
          <cell r="H73">
            <v>1258209</v>
          </cell>
          <cell r="J73">
            <v>88172</v>
          </cell>
          <cell r="K73">
            <v>186984.56052601049</v>
          </cell>
          <cell r="L73">
            <v>275156.56052601046</v>
          </cell>
          <cell r="N73">
            <v>983052.43947398954</v>
          </cell>
          <cell r="P73">
            <v>88172</v>
          </cell>
          <cell r="Q73">
            <v>0</v>
          </cell>
          <cell r="R73">
            <v>0</v>
          </cell>
          <cell r="S73">
            <v>0</v>
          </cell>
          <cell r="T73">
            <v>186984.56052601049</v>
          </cell>
          <cell r="U73">
            <v>275156.56052601046</v>
          </cell>
          <cell r="W73">
            <v>364755.8</v>
          </cell>
          <cell r="AA73">
            <v>64</v>
          </cell>
          <cell r="AB73">
            <v>94</v>
          </cell>
          <cell r="AC73">
            <v>0</v>
          </cell>
          <cell r="AD73">
            <v>0</v>
          </cell>
          <cell r="AE73">
            <v>0</v>
          </cell>
          <cell r="AF73">
            <v>0</v>
          </cell>
          <cell r="AG73">
            <v>1170037</v>
          </cell>
          <cell r="AH73">
            <v>0</v>
          </cell>
          <cell r="AI73">
            <v>0</v>
          </cell>
          <cell r="AJ73">
            <v>1170037</v>
          </cell>
          <cell r="AK73">
            <v>0</v>
          </cell>
          <cell r="AL73">
            <v>88172</v>
          </cell>
          <cell r="AM73">
            <v>1258209</v>
          </cell>
          <cell r="AN73">
            <v>0</v>
          </cell>
          <cell r="AO73">
            <v>0</v>
          </cell>
          <cell r="AP73">
            <v>0</v>
          </cell>
          <cell r="AQ73">
            <v>0</v>
          </cell>
          <cell r="AR73">
            <v>1258209</v>
          </cell>
          <cell r="AS73">
            <v>1249345.6816559583</v>
          </cell>
          <cell r="AT73">
            <v>64</v>
          </cell>
          <cell r="AU73">
            <v>0</v>
          </cell>
          <cell r="AV73">
            <v>0</v>
          </cell>
          <cell r="AW73">
            <v>0</v>
          </cell>
          <cell r="AX73">
            <v>0</v>
          </cell>
          <cell r="AY73">
            <v>0</v>
          </cell>
          <cell r="AZ73">
            <v>493357</v>
          </cell>
          <cell r="BI73">
            <v>0</v>
          </cell>
          <cell r="CA73">
            <v>64</v>
          </cell>
          <cell r="CB73">
            <v>64</v>
          </cell>
          <cell r="CC73" t="str">
            <v>CLINTON</v>
          </cell>
          <cell r="CD73">
            <v>1170037</v>
          </cell>
          <cell r="CE73">
            <v>983034</v>
          </cell>
          <cell r="CF73">
            <v>187003</v>
          </cell>
          <cell r="CG73">
            <v>81246</v>
          </cell>
          <cell r="CH73">
            <v>8334.8000000000011</v>
          </cell>
          <cell r="CI73">
            <v>0</v>
          </cell>
          <cell r="CJ73">
            <v>276583.8</v>
          </cell>
          <cell r="CK73">
            <v>186984.56052601049</v>
          </cell>
          <cell r="DA73">
            <v>64</v>
          </cell>
          <cell r="DB73" t="str">
            <v>CLINTON</v>
          </cell>
          <cell r="DG73">
            <v>0</v>
          </cell>
          <cell r="DK73">
            <v>0</v>
          </cell>
          <cell r="DL73">
            <v>0</v>
          </cell>
          <cell r="DN73">
            <v>0</v>
          </cell>
          <cell r="DP73">
            <v>187003</v>
          </cell>
          <cell r="DQ73">
            <v>275175</v>
          </cell>
          <cell r="DR73">
            <v>-88172</v>
          </cell>
          <cell r="DT73">
            <v>0</v>
          </cell>
        </row>
        <row r="74">
          <cell r="A74">
            <v>65</v>
          </cell>
          <cell r="B74">
            <v>65</v>
          </cell>
          <cell r="C74" t="str">
            <v>COHASSET</v>
          </cell>
          <cell r="D74">
            <v>9</v>
          </cell>
          <cell r="E74">
            <v>160326</v>
          </cell>
          <cell r="F74">
            <v>0</v>
          </cell>
          <cell r="G74">
            <v>8442</v>
          </cell>
          <cell r="H74">
            <v>168768</v>
          </cell>
          <cell r="J74">
            <v>8442</v>
          </cell>
          <cell r="K74">
            <v>0</v>
          </cell>
          <cell r="L74">
            <v>8442</v>
          </cell>
          <cell r="N74">
            <v>160326</v>
          </cell>
          <cell r="P74">
            <v>8442</v>
          </cell>
          <cell r="Q74">
            <v>0</v>
          </cell>
          <cell r="R74">
            <v>0</v>
          </cell>
          <cell r="S74">
            <v>0</v>
          </cell>
          <cell r="T74">
            <v>0</v>
          </cell>
          <cell r="U74">
            <v>8442</v>
          </cell>
          <cell r="W74">
            <v>37818.199999999997</v>
          </cell>
          <cell r="AA74">
            <v>65</v>
          </cell>
          <cell r="AB74">
            <v>9</v>
          </cell>
          <cell r="AC74">
            <v>0</v>
          </cell>
          <cell r="AD74">
            <v>0</v>
          </cell>
          <cell r="AE74">
            <v>0</v>
          </cell>
          <cell r="AF74">
            <v>0</v>
          </cell>
          <cell r="AG74">
            <v>160326</v>
          </cell>
          <cell r="AH74">
            <v>0</v>
          </cell>
          <cell r="AI74">
            <v>0</v>
          </cell>
          <cell r="AJ74">
            <v>160326</v>
          </cell>
          <cell r="AK74">
            <v>0</v>
          </cell>
          <cell r="AL74">
            <v>8442</v>
          </cell>
          <cell r="AM74">
            <v>168768</v>
          </cell>
          <cell r="AN74">
            <v>0</v>
          </cell>
          <cell r="AO74">
            <v>0</v>
          </cell>
          <cell r="AP74">
            <v>0</v>
          </cell>
          <cell r="AQ74">
            <v>0</v>
          </cell>
          <cell r="AR74">
            <v>168768</v>
          </cell>
          <cell r="AS74">
            <v>168768</v>
          </cell>
          <cell r="AT74">
            <v>65</v>
          </cell>
          <cell r="AU74">
            <v>0</v>
          </cell>
          <cell r="AV74">
            <v>0</v>
          </cell>
          <cell r="AW74">
            <v>0</v>
          </cell>
          <cell r="AX74">
            <v>0</v>
          </cell>
          <cell r="AY74">
            <v>0</v>
          </cell>
          <cell r="AZ74">
            <v>493357</v>
          </cell>
          <cell r="BI74">
            <v>0</v>
          </cell>
          <cell r="CA74">
            <v>65</v>
          </cell>
          <cell r="CB74">
            <v>65</v>
          </cell>
          <cell r="CC74" t="str">
            <v>COHASSET</v>
          </cell>
          <cell r="CD74">
            <v>160326</v>
          </cell>
          <cell r="CE74">
            <v>163360</v>
          </cell>
          <cell r="CF74">
            <v>0</v>
          </cell>
          <cell r="CG74">
            <v>29257.8</v>
          </cell>
          <cell r="CH74">
            <v>118.4</v>
          </cell>
          <cell r="CI74">
            <v>0</v>
          </cell>
          <cell r="CJ74">
            <v>29376.2</v>
          </cell>
          <cell r="CK74">
            <v>0</v>
          </cell>
          <cell r="DA74">
            <v>65</v>
          </cell>
          <cell r="DB74" t="str">
            <v>COHASSET</v>
          </cell>
          <cell r="DG74">
            <v>0</v>
          </cell>
          <cell r="DK74">
            <v>0</v>
          </cell>
          <cell r="DL74">
            <v>0</v>
          </cell>
          <cell r="DN74">
            <v>0</v>
          </cell>
          <cell r="DP74">
            <v>0</v>
          </cell>
          <cell r="DQ74">
            <v>5408</v>
          </cell>
          <cell r="DR74">
            <v>-5408</v>
          </cell>
          <cell r="DT74">
            <v>0</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T75">
            <v>66</v>
          </cell>
          <cell r="AU75">
            <v>0</v>
          </cell>
          <cell r="AV75">
            <v>0</v>
          </cell>
          <cell r="AW75">
            <v>0</v>
          </cell>
          <cell r="AX75">
            <v>0</v>
          </cell>
          <cell r="AY75">
            <v>0</v>
          </cell>
          <cell r="AZ75">
            <v>493357</v>
          </cell>
          <cell r="BI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G75">
            <v>0</v>
          </cell>
          <cell r="DK75">
            <v>0</v>
          </cell>
          <cell r="DL75">
            <v>0</v>
          </cell>
          <cell r="DN75">
            <v>0</v>
          </cell>
          <cell r="DP75">
            <v>0</v>
          </cell>
          <cell r="DQ75">
            <v>0</v>
          </cell>
          <cell r="DR75">
            <v>0</v>
          </cell>
          <cell r="DT75">
            <v>0</v>
          </cell>
        </row>
        <row r="76">
          <cell r="A76">
            <v>67</v>
          </cell>
          <cell r="B76">
            <v>67</v>
          </cell>
          <cell r="C76" t="str">
            <v>CONCORD</v>
          </cell>
          <cell r="D76">
            <v>4</v>
          </cell>
          <cell r="E76">
            <v>75569</v>
          </cell>
          <cell r="F76">
            <v>0</v>
          </cell>
          <cell r="G76">
            <v>3752</v>
          </cell>
          <cell r="H76">
            <v>79321</v>
          </cell>
          <cell r="J76">
            <v>3752</v>
          </cell>
          <cell r="K76">
            <v>37670.285146531976</v>
          </cell>
          <cell r="L76">
            <v>41422.285146531976</v>
          </cell>
          <cell r="N76">
            <v>37898.714853468024</v>
          </cell>
          <cell r="P76">
            <v>3752</v>
          </cell>
          <cell r="Q76">
            <v>0</v>
          </cell>
          <cell r="R76">
            <v>0</v>
          </cell>
          <cell r="S76">
            <v>0</v>
          </cell>
          <cell r="T76">
            <v>37670.285146531976</v>
          </cell>
          <cell r="U76">
            <v>41422.285146531976</v>
          </cell>
          <cell r="W76">
            <v>41750.6</v>
          </cell>
          <cell r="AA76">
            <v>67</v>
          </cell>
          <cell r="AB76">
            <v>4</v>
          </cell>
          <cell r="AC76">
            <v>0</v>
          </cell>
          <cell r="AD76">
            <v>0</v>
          </cell>
          <cell r="AE76">
            <v>0</v>
          </cell>
          <cell r="AF76">
            <v>0</v>
          </cell>
          <cell r="AG76">
            <v>75569</v>
          </cell>
          <cell r="AH76">
            <v>0</v>
          </cell>
          <cell r="AI76">
            <v>0</v>
          </cell>
          <cell r="AJ76">
            <v>75569</v>
          </cell>
          <cell r="AK76">
            <v>0</v>
          </cell>
          <cell r="AL76">
            <v>3752</v>
          </cell>
          <cell r="AM76">
            <v>79321</v>
          </cell>
          <cell r="AN76">
            <v>0</v>
          </cell>
          <cell r="AO76">
            <v>0</v>
          </cell>
          <cell r="AP76">
            <v>0</v>
          </cell>
          <cell r="AQ76">
            <v>0</v>
          </cell>
          <cell r="AR76">
            <v>79321</v>
          </cell>
          <cell r="AS76">
            <v>79932</v>
          </cell>
          <cell r="AT76">
            <v>67</v>
          </cell>
          <cell r="AU76">
            <v>0</v>
          </cell>
          <cell r="AV76">
            <v>0</v>
          </cell>
          <cell r="AW76">
            <v>0</v>
          </cell>
          <cell r="AX76">
            <v>0</v>
          </cell>
          <cell r="AY76">
            <v>0</v>
          </cell>
          <cell r="AZ76">
            <v>493357</v>
          </cell>
          <cell r="BI76">
            <v>0</v>
          </cell>
          <cell r="CA76">
            <v>67</v>
          </cell>
          <cell r="CB76">
            <v>67</v>
          </cell>
          <cell r="CC76" t="str">
            <v>CONCORD</v>
          </cell>
          <cell r="CD76">
            <v>75569</v>
          </cell>
          <cell r="CE76">
            <v>37895</v>
          </cell>
          <cell r="CF76">
            <v>37674</v>
          </cell>
          <cell r="CG76">
            <v>324.59999999999997</v>
          </cell>
          <cell r="CH76">
            <v>0</v>
          </cell>
          <cell r="CI76">
            <v>0</v>
          </cell>
          <cell r="CJ76">
            <v>37998.6</v>
          </cell>
          <cell r="CK76">
            <v>37670.285146531976</v>
          </cell>
          <cell r="DA76">
            <v>67</v>
          </cell>
          <cell r="DB76" t="str">
            <v>CONCORD</v>
          </cell>
          <cell r="DG76">
            <v>0</v>
          </cell>
          <cell r="DK76">
            <v>0</v>
          </cell>
          <cell r="DL76">
            <v>0</v>
          </cell>
          <cell r="DN76">
            <v>0</v>
          </cell>
          <cell r="DP76">
            <v>37674</v>
          </cell>
          <cell r="DQ76">
            <v>41426</v>
          </cell>
          <cell r="DR76">
            <v>-3752</v>
          </cell>
          <cell r="DT76">
            <v>0</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T77">
            <v>68</v>
          </cell>
          <cell r="AU77">
            <v>0</v>
          </cell>
          <cell r="AV77">
            <v>0</v>
          </cell>
          <cell r="AW77">
            <v>0</v>
          </cell>
          <cell r="AX77">
            <v>0</v>
          </cell>
          <cell r="AY77">
            <v>0</v>
          </cell>
          <cell r="AZ77">
            <v>493357</v>
          </cell>
          <cell r="BI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G77">
            <v>0</v>
          </cell>
          <cell r="DK77">
            <v>0</v>
          </cell>
          <cell r="DL77">
            <v>0</v>
          </cell>
          <cell r="DN77">
            <v>0</v>
          </cell>
          <cell r="DP77">
            <v>0</v>
          </cell>
          <cell r="DQ77">
            <v>0</v>
          </cell>
          <cell r="DR77">
            <v>0</v>
          </cell>
          <cell r="DT77">
            <v>0</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T78">
            <v>69</v>
          </cell>
          <cell r="AU78">
            <v>0</v>
          </cell>
          <cell r="AV78">
            <v>0</v>
          </cell>
          <cell r="AW78">
            <v>0</v>
          </cell>
          <cell r="AX78">
            <v>0</v>
          </cell>
          <cell r="AY78">
            <v>0</v>
          </cell>
          <cell r="AZ78">
            <v>493357</v>
          </cell>
          <cell r="BI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G78">
            <v>0</v>
          </cell>
          <cell r="DK78">
            <v>0</v>
          </cell>
          <cell r="DL78">
            <v>0</v>
          </cell>
          <cell r="DN78">
            <v>0</v>
          </cell>
          <cell r="DP78">
            <v>0</v>
          </cell>
          <cell r="DQ78">
            <v>0</v>
          </cell>
          <cell r="DR78">
            <v>0</v>
          </cell>
          <cell r="DT78">
            <v>0</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T79">
            <v>70</v>
          </cell>
          <cell r="AU79">
            <v>0</v>
          </cell>
          <cell r="AV79">
            <v>0</v>
          </cell>
          <cell r="AW79">
            <v>0</v>
          </cell>
          <cell r="AX79">
            <v>0</v>
          </cell>
          <cell r="AY79">
            <v>0</v>
          </cell>
          <cell r="AZ79">
            <v>493357</v>
          </cell>
          <cell r="BI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G79">
            <v>0</v>
          </cell>
          <cell r="DK79">
            <v>0</v>
          </cell>
          <cell r="DL79">
            <v>0</v>
          </cell>
          <cell r="DN79">
            <v>0</v>
          </cell>
          <cell r="DP79">
            <v>0</v>
          </cell>
          <cell r="DQ79">
            <v>0</v>
          </cell>
          <cell r="DR79">
            <v>0</v>
          </cell>
          <cell r="DT79">
            <v>0</v>
          </cell>
        </row>
        <row r="80">
          <cell r="A80">
            <v>71</v>
          </cell>
          <cell r="B80">
            <v>71</v>
          </cell>
          <cell r="C80" t="str">
            <v>DANVERS</v>
          </cell>
          <cell r="D80">
            <v>13</v>
          </cell>
          <cell r="E80">
            <v>212167</v>
          </cell>
          <cell r="F80">
            <v>0</v>
          </cell>
          <cell r="G80">
            <v>12194</v>
          </cell>
          <cell r="H80">
            <v>224361</v>
          </cell>
          <cell r="J80">
            <v>12194</v>
          </cell>
          <cell r="K80">
            <v>74770.62649804556</v>
          </cell>
          <cell r="L80">
            <v>86964.62649804556</v>
          </cell>
          <cell r="N80">
            <v>137396.37350195443</v>
          </cell>
          <cell r="P80">
            <v>12194</v>
          </cell>
          <cell r="Q80">
            <v>0</v>
          </cell>
          <cell r="R80">
            <v>0</v>
          </cell>
          <cell r="S80">
            <v>0</v>
          </cell>
          <cell r="T80">
            <v>74770.62649804556</v>
          </cell>
          <cell r="U80">
            <v>86964.62649804556</v>
          </cell>
          <cell r="W80">
            <v>89262.8</v>
          </cell>
          <cell r="AA80">
            <v>71</v>
          </cell>
          <cell r="AB80">
            <v>13</v>
          </cell>
          <cell r="AC80">
            <v>0</v>
          </cell>
          <cell r="AD80">
            <v>0</v>
          </cell>
          <cell r="AE80">
            <v>1</v>
          </cell>
          <cell r="AF80">
            <v>0</v>
          </cell>
          <cell r="AG80">
            <v>212167</v>
          </cell>
          <cell r="AH80">
            <v>0</v>
          </cell>
          <cell r="AI80">
            <v>0</v>
          </cell>
          <cell r="AJ80">
            <v>212167</v>
          </cell>
          <cell r="AK80">
            <v>0</v>
          </cell>
          <cell r="AL80">
            <v>12194</v>
          </cell>
          <cell r="AM80">
            <v>224361</v>
          </cell>
          <cell r="AN80">
            <v>0</v>
          </cell>
          <cell r="AO80">
            <v>0</v>
          </cell>
          <cell r="AP80">
            <v>0</v>
          </cell>
          <cell r="AQ80">
            <v>0</v>
          </cell>
          <cell r="AR80">
            <v>224361</v>
          </cell>
          <cell r="AS80">
            <v>221760.03574377054</v>
          </cell>
          <cell r="AT80">
            <v>71</v>
          </cell>
          <cell r="AU80">
            <v>0</v>
          </cell>
          <cell r="AV80">
            <v>0</v>
          </cell>
          <cell r="AW80">
            <v>0</v>
          </cell>
          <cell r="AX80">
            <v>0</v>
          </cell>
          <cell r="AY80">
            <v>0</v>
          </cell>
          <cell r="AZ80">
            <v>493357</v>
          </cell>
          <cell r="BI80">
            <v>0</v>
          </cell>
          <cell r="CA80">
            <v>71</v>
          </cell>
          <cell r="CB80">
            <v>71</v>
          </cell>
          <cell r="CC80" t="str">
            <v>DANVERS</v>
          </cell>
          <cell r="CD80">
            <v>212167</v>
          </cell>
          <cell r="CE80">
            <v>137389</v>
          </cell>
          <cell r="CF80">
            <v>74778</v>
          </cell>
          <cell r="CG80">
            <v>0</v>
          </cell>
          <cell r="CH80">
            <v>2290.8000000000002</v>
          </cell>
          <cell r="CI80">
            <v>0</v>
          </cell>
          <cell r="CJ80">
            <v>77068.800000000003</v>
          </cell>
          <cell r="CK80">
            <v>74770.62649804556</v>
          </cell>
          <cell r="DA80">
            <v>71</v>
          </cell>
          <cell r="DB80" t="str">
            <v>DANVERS</v>
          </cell>
          <cell r="DG80">
            <v>0</v>
          </cell>
          <cell r="DK80">
            <v>0</v>
          </cell>
          <cell r="DL80">
            <v>0</v>
          </cell>
          <cell r="DN80">
            <v>0</v>
          </cell>
          <cell r="DP80">
            <v>74778</v>
          </cell>
          <cell r="DQ80">
            <v>86972</v>
          </cell>
          <cell r="DR80">
            <v>-12194</v>
          </cell>
          <cell r="DT80">
            <v>0</v>
          </cell>
        </row>
        <row r="81">
          <cell r="A81">
            <v>72</v>
          </cell>
          <cell r="B81">
            <v>72</v>
          </cell>
          <cell r="C81" t="str">
            <v>DARTMOUTH</v>
          </cell>
          <cell r="D81">
            <v>11</v>
          </cell>
          <cell r="E81">
            <v>188827</v>
          </cell>
          <cell r="F81">
            <v>0</v>
          </cell>
          <cell r="G81">
            <v>10318</v>
          </cell>
          <cell r="H81">
            <v>199145</v>
          </cell>
          <cell r="J81">
            <v>10318</v>
          </cell>
          <cell r="K81">
            <v>3694.6356536719131</v>
          </cell>
          <cell r="L81">
            <v>14012.635653671914</v>
          </cell>
          <cell r="N81">
            <v>185132.36434632808</v>
          </cell>
          <cell r="P81">
            <v>10318</v>
          </cell>
          <cell r="Q81">
            <v>0</v>
          </cell>
          <cell r="R81">
            <v>0</v>
          </cell>
          <cell r="S81">
            <v>0</v>
          </cell>
          <cell r="T81">
            <v>3694.6356536719131</v>
          </cell>
          <cell r="U81">
            <v>14012.635653671914</v>
          </cell>
          <cell r="W81">
            <v>28092.399999999998</v>
          </cell>
          <cell r="AA81">
            <v>72</v>
          </cell>
          <cell r="AB81">
            <v>11</v>
          </cell>
          <cell r="AC81">
            <v>0</v>
          </cell>
          <cell r="AD81">
            <v>0</v>
          </cell>
          <cell r="AE81">
            <v>0</v>
          </cell>
          <cell r="AF81">
            <v>0</v>
          </cell>
          <cell r="AG81">
            <v>188827</v>
          </cell>
          <cell r="AH81">
            <v>0</v>
          </cell>
          <cell r="AI81">
            <v>0</v>
          </cell>
          <cell r="AJ81">
            <v>188827</v>
          </cell>
          <cell r="AK81">
            <v>0</v>
          </cell>
          <cell r="AL81">
            <v>10318</v>
          </cell>
          <cell r="AM81">
            <v>199145</v>
          </cell>
          <cell r="AN81">
            <v>0</v>
          </cell>
          <cell r="AO81">
            <v>0</v>
          </cell>
          <cell r="AP81">
            <v>0</v>
          </cell>
          <cell r="AQ81">
            <v>0</v>
          </cell>
          <cell r="AR81">
            <v>199145</v>
          </cell>
          <cell r="AS81">
            <v>199145</v>
          </cell>
          <cell r="AT81">
            <v>72</v>
          </cell>
          <cell r="AU81">
            <v>0</v>
          </cell>
          <cell r="AV81">
            <v>0</v>
          </cell>
          <cell r="AW81">
            <v>0</v>
          </cell>
          <cell r="AX81">
            <v>0</v>
          </cell>
          <cell r="AY81">
            <v>0</v>
          </cell>
          <cell r="AZ81">
            <v>493357</v>
          </cell>
          <cell r="BI81">
            <v>0</v>
          </cell>
          <cell r="CA81">
            <v>72</v>
          </cell>
          <cell r="CB81">
            <v>72</v>
          </cell>
          <cell r="CC81" t="str">
            <v>DARTMOUTH</v>
          </cell>
          <cell r="CD81">
            <v>188827</v>
          </cell>
          <cell r="CE81">
            <v>185132</v>
          </cell>
          <cell r="CF81">
            <v>3695</v>
          </cell>
          <cell r="CG81">
            <v>7440.5999999999995</v>
          </cell>
          <cell r="CH81">
            <v>6638.8</v>
          </cell>
          <cell r="CI81">
            <v>0</v>
          </cell>
          <cell r="CJ81">
            <v>17774.399999999998</v>
          </cell>
          <cell r="CK81">
            <v>3694.6356536719131</v>
          </cell>
          <cell r="DA81">
            <v>72</v>
          </cell>
          <cell r="DB81" t="str">
            <v>DARTMOUTH</v>
          </cell>
          <cell r="DG81">
            <v>0</v>
          </cell>
          <cell r="DK81">
            <v>0</v>
          </cell>
          <cell r="DL81">
            <v>0</v>
          </cell>
          <cell r="DN81">
            <v>0</v>
          </cell>
          <cell r="DP81">
            <v>3695</v>
          </cell>
          <cell r="DQ81">
            <v>14013</v>
          </cell>
          <cell r="DR81">
            <v>-10318</v>
          </cell>
          <cell r="DT81">
            <v>0</v>
          </cell>
        </row>
        <row r="82">
          <cell r="A82">
            <v>73</v>
          </cell>
          <cell r="B82">
            <v>73</v>
          </cell>
          <cell r="C82" t="str">
            <v>DEDHAM</v>
          </cell>
          <cell r="D82">
            <v>32</v>
          </cell>
          <cell r="E82">
            <v>731698</v>
          </cell>
          <cell r="F82">
            <v>0</v>
          </cell>
          <cell r="G82">
            <v>30016</v>
          </cell>
          <cell r="H82">
            <v>761714</v>
          </cell>
          <cell r="J82">
            <v>30016</v>
          </cell>
          <cell r="K82">
            <v>0</v>
          </cell>
          <cell r="L82">
            <v>30016</v>
          </cell>
          <cell r="N82">
            <v>731698</v>
          </cell>
          <cell r="P82">
            <v>30016</v>
          </cell>
          <cell r="Q82">
            <v>0</v>
          </cell>
          <cell r="R82">
            <v>0</v>
          </cell>
          <cell r="S82">
            <v>0</v>
          </cell>
          <cell r="T82">
            <v>0</v>
          </cell>
          <cell r="U82">
            <v>30016</v>
          </cell>
          <cell r="W82">
            <v>253667.4</v>
          </cell>
          <cell r="AA82">
            <v>73</v>
          </cell>
          <cell r="AB82">
            <v>32</v>
          </cell>
          <cell r="AC82">
            <v>0</v>
          </cell>
          <cell r="AD82">
            <v>0</v>
          </cell>
          <cell r="AE82">
            <v>0</v>
          </cell>
          <cell r="AF82">
            <v>0</v>
          </cell>
          <cell r="AG82">
            <v>731698</v>
          </cell>
          <cell r="AH82">
            <v>0</v>
          </cell>
          <cell r="AI82">
            <v>0</v>
          </cell>
          <cell r="AJ82">
            <v>731698</v>
          </cell>
          <cell r="AK82">
            <v>0</v>
          </cell>
          <cell r="AL82">
            <v>30016</v>
          </cell>
          <cell r="AM82">
            <v>761714</v>
          </cell>
          <cell r="AN82">
            <v>0</v>
          </cell>
          <cell r="AO82">
            <v>0</v>
          </cell>
          <cell r="AP82">
            <v>0</v>
          </cell>
          <cell r="AQ82">
            <v>0</v>
          </cell>
          <cell r="AR82">
            <v>761714</v>
          </cell>
          <cell r="AS82">
            <v>760484.48000000021</v>
          </cell>
          <cell r="AT82">
            <v>73</v>
          </cell>
          <cell r="AU82">
            <v>0</v>
          </cell>
          <cell r="AV82">
            <v>0</v>
          </cell>
          <cell r="AW82">
            <v>0</v>
          </cell>
          <cell r="AX82">
            <v>0</v>
          </cell>
          <cell r="AY82">
            <v>0</v>
          </cell>
          <cell r="AZ82">
            <v>493357</v>
          </cell>
          <cell r="BI82">
            <v>0</v>
          </cell>
          <cell r="CA82">
            <v>73</v>
          </cell>
          <cell r="CB82">
            <v>73</v>
          </cell>
          <cell r="CC82" t="str">
            <v>DEDHAM</v>
          </cell>
          <cell r="CD82">
            <v>731698</v>
          </cell>
          <cell r="CE82">
            <v>794712</v>
          </cell>
          <cell r="CF82">
            <v>0</v>
          </cell>
          <cell r="CG82">
            <v>162237</v>
          </cell>
          <cell r="CH82">
            <v>61414.400000000001</v>
          </cell>
          <cell r="CI82">
            <v>0</v>
          </cell>
          <cell r="CJ82">
            <v>223651.4</v>
          </cell>
          <cell r="CK82">
            <v>0</v>
          </cell>
          <cell r="DA82">
            <v>73</v>
          </cell>
          <cell r="DB82" t="str">
            <v>DEDHAM</v>
          </cell>
          <cell r="DG82">
            <v>0</v>
          </cell>
          <cell r="DK82">
            <v>0</v>
          </cell>
          <cell r="DL82">
            <v>0</v>
          </cell>
          <cell r="DN82">
            <v>0</v>
          </cell>
          <cell r="DP82">
            <v>0</v>
          </cell>
          <cell r="DQ82">
            <v>0</v>
          </cell>
          <cell r="DR82">
            <v>0</v>
          </cell>
          <cell r="DT82">
            <v>0</v>
          </cell>
        </row>
        <row r="83">
          <cell r="A83">
            <v>74</v>
          </cell>
          <cell r="B83">
            <v>74</v>
          </cell>
          <cell r="C83" t="str">
            <v>DEERFIELD</v>
          </cell>
          <cell r="D83">
            <v>7</v>
          </cell>
          <cell r="E83">
            <v>122157</v>
          </cell>
          <cell r="F83">
            <v>0</v>
          </cell>
          <cell r="G83">
            <v>6566</v>
          </cell>
          <cell r="H83">
            <v>128723</v>
          </cell>
          <cell r="J83">
            <v>6566</v>
          </cell>
          <cell r="K83">
            <v>0</v>
          </cell>
          <cell r="L83">
            <v>6566</v>
          </cell>
          <cell r="N83">
            <v>122157</v>
          </cell>
          <cell r="P83">
            <v>6566</v>
          </cell>
          <cell r="Q83">
            <v>0</v>
          </cell>
          <cell r="R83">
            <v>0</v>
          </cell>
          <cell r="S83">
            <v>0</v>
          </cell>
          <cell r="T83">
            <v>0</v>
          </cell>
          <cell r="U83">
            <v>6566</v>
          </cell>
          <cell r="W83">
            <v>22286.6</v>
          </cell>
          <cell r="AA83">
            <v>74</v>
          </cell>
          <cell r="AB83">
            <v>7</v>
          </cell>
          <cell r="AC83">
            <v>0</v>
          </cell>
          <cell r="AD83">
            <v>0</v>
          </cell>
          <cell r="AE83">
            <v>0</v>
          </cell>
          <cell r="AF83">
            <v>0</v>
          </cell>
          <cell r="AG83">
            <v>122157</v>
          </cell>
          <cell r="AH83">
            <v>0</v>
          </cell>
          <cell r="AI83">
            <v>0</v>
          </cell>
          <cell r="AJ83">
            <v>122157</v>
          </cell>
          <cell r="AK83">
            <v>0</v>
          </cell>
          <cell r="AL83">
            <v>6566</v>
          </cell>
          <cell r="AM83">
            <v>128723</v>
          </cell>
          <cell r="AN83">
            <v>0</v>
          </cell>
          <cell r="AO83">
            <v>0</v>
          </cell>
          <cell r="AP83">
            <v>0</v>
          </cell>
          <cell r="AQ83">
            <v>0</v>
          </cell>
          <cell r="AR83">
            <v>128723</v>
          </cell>
          <cell r="AS83">
            <v>128723</v>
          </cell>
          <cell r="AT83">
            <v>74</v>
          </cell>
          <cell r="AU83">
            <v>0</v>
          </cell>
          <cell r="AV83">
            <v>0</v>
          </cell>
          <cell r="AW83">
            <v>0</v>
          </cell>
          <cell r="AX83">
            <v>0</v>
          </cell>
          <cell r="AY83">
            <v>0</v>
          </cell>
          <cell r="AZ83">
            <v>493357</v>
          </cell>
          <cell r="BI83">
            <v>0</v>
          </cell>
          <cell r="CA83">
            <v>74</v>
          </cell>
          <cell r="CB83">
            <v>74</v>
          </cell>
          <cell r="CC83" t="str">
            <v>DEERFIELD</v>
          </cell>
          <cell r="CD83">
            <v>122157</v>
          </cell>
          <cell r="CE83">
            <v>131656</v>
          </cell>
          <cell r="CF83">
            <v>0</v>
          </cell>
          <cell r="CG83">
            <v>15720.599999999999</v>
          </cell>
          <cell r="CH83">
            <v>0</v>
          </cell>
          <cell r="CI83">
            <v>0</v>
          </cell>
          <cell r="CJ83">
            <v>15720.599999999999</v>
          </cell>
          <cell r="CK83">
            <v>0</v>
          </cell>
          <cell r="DA83">
            <v>74</v>
          </cell>
          <cell r="DB83" t="str">
            <v>DEERFIELD</v>
          </cell>
          <cell r="DG83">
            <v>0</v>
          </cell>
          <cell r="DK83">
            <v>0</v>
          </cell>
          <cell r="DL83">
            <v>0</v>
          </cell>
          <cell r="DN83">
            <v>0</v>
          </cell>
          <cell r="DP83">
            <v>0</v>
          </cell>
          <cell r="DQ83">
            <v>0</v>
          </cell>
          <cell r="DR83">
            <v>0</v>
          </cell>
          <cell r="DT83">
            <v>0</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T84">
            <v>75</v>
          </cell>
          <cell r="AU84">
            <v>0</v>
          </cell>
          <cell r="AV84">
            <v>0</v>
          </cell>
          <cell r="AW84">
            <v>0</v>
          </cell>
          <cell r="AX84">
            <v>0</v>
          </cell>
          <cell r="AY84">
            <v>0</v>
          </cell>
          <cell r="AZ84">
            <v>493357</v>
          </cell>
          <cell r="BI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G84">
            <v>0</v>
          </cell>
          <cell r="DK84">
            <v>0</v>
          </cell>
          <cell r="DL84">
            <v>0</v>
          </cell>
          <cell r="DN84">
            <v>0</v>
          </cell>
          <cell r="DP84">
            <v>0</v>
          </cell>
          <cell r="DQ84">
            <v>0</v>
          </cell>
          <cell r="DR84">
            <v>0</v>
          </cell>
          <cell r="DT84">
            <v>0</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T85">
            <v>76</v>
          </cell>
          <cell r="AU85">
            <v>0</v>
          </cell>
          <cell r="AV85">
            <v>0</v>
          </cell>
          <cell r="AW85">
            <v>0</v>
          </cell>
          <cell r="AX85">
            <v>0</v>
          </cell>
          <cell r="AY85">
            <v>0</v>
          </cell>
          <cell r="AZ85">
            <v>493357</v>
          </cell>
          <cell r="BI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G85">
            <v>0</v>
          </cell>
          <cell r="DK85">
            <v>0</v>
          </cell>
          <cell r="DL85">
            <v>0</v>
          </cell>
          <cell r="DN85">
            <v>0</v>
          </cell>
          <cell r="DP85">
            <v>0</v>
          </cell>
          <cell r="DQ85">
            <v>0</v>
          </cell>
          <cell r="DR85">
            <v>0</v>
          </cell>
          <cell r="DT85">
            <v>0</v>
          </cell>
        </row>
        <row r="86">
          <cell r="A86">
            <v>77</v>
          </cell>
          <cell r="B86">
            <v>77</v>
          </cell>
          <cell r="C86" t="str">
            <v>DOUGLAS</v>
          </cell>
          <cell r="D86">
            <v>2</v>
          </cell>
          <cell r="E86">
            <v>24920</v>
          </cell>
          <cell r="F86">
            <v>0</v>
          </cell>
          <cell r="G86">
            <v>1876</v>
          </cell>
          <cell r="H86">
            <v>26796</v>
          </cell>
          <cell r="J86">
            <v>1876</v>
          </cell>
          <cell r="K86">
            <v>0</v>
          </cell>
          <cell r="L86">
            <v>1876</v>
          </cell>
          <cell r="N86">
            <v>24920</v>
          </cell>
          <cell r="P86">
            <v>1876</v>
          </cell>
          <cell r="Q86">
            <v>0</v>
          </cell>
          <cell r="R86">
            <v>0</v>
          </cell>
          <cell r="S86">
            <v>0</v>
          </cell>
          <cell r="T86">
            <v>0</v>
          </cell>
          <cell r="U86">
            <v>1876</v>
          </cell>
          <cell r="W86">
            <v>27511.599999999999</v>
          </cell>
          <cell r="AA86">
            <v>77</v>
          </cell>
          <cell r="AB86">
            <v>2</v>
          </cell>
          <cell r="AC86">
            <v>0</v>
          </cell>
          <cell r="AD86">
            <v>0</v>
          </cell>
          <cell r="AE86">
            <v>0</v>
          </cell>
          <cell r="AF86">
            <v>0</v>
          </cell>
          <cell r="AG86">
            <v>24920</v>
          </cell>
          <cell r="AH86">
            <v>0</v>
          </cell>
          <cell r="AI86">
            <v>0</v>
          </cell>
          <cell r="AJ86">
            <v>24920</v>
          </cell>
          <cell r="AK86">
            <v>0</v>
          </cell>
          <cell r="AL86">
            <v>1876</v>
          </cell>
          <cell r="AM86">
            <v>26796</v>
          </cell>
          <cell r="AN86">
            <v>0</v>
          </cell>
          <cell r="AO86">
            <v>0</v>
          </cell>
          <cell r="AP86">
            <v>0</v>
          </cell>
          <cell r="AQ86">
            <v>0</v>
          </cell>
          <cell r="AR86">
            <v>26796</v>
          </cell>
          <cell r="AS86">
            <v>26559.599999999999</v>
          </cell>
          <cell r="AT86">
            <v>77</v>
          </cell>
          <cell r="AU86">
            <v>0</v>
          </cell>
          <cell r="AV86">
            <v>0</v>
          </cell>
          <cell r="AW86">
            <v>0</v>
          </cell>
          <cell r="AX86">
            <v>0</v>
          </cell>
          <cell r="AY86">
            <v>0</v>
          </cell>
          <cell r="AZ86">
            <v>493357</v>
          </cell>
          <cell r="BI86">
            <v>0</v>
          </cell>
          <cell r="CA86">
            <v>77</v>
          </cell>
          <cell r="CB86">
            <v>77</v>
          </cell>
          <cell r="CC86" t="str">
            <v>DOUGLAS</v>
          </cell>
          <cell r="CD86">
            <v>24920</v>
          </cell>
          <cell r="CE86">
            <v>42726</v>
          </cell>
          <cell r="CF86">
            <v>0</v>
          </cell>
          <cell r="CG86">
            <v>25635.599999999999</v>
          </cell>
          <cell r="CH86">
            <v>0</v>
          </cell>
          <cell r="CI86">
            <v>0</v>
          </cell>
          <cell r="CJ86">
            <v>25635.599999999999</v>
          </cell>
          <cell r="CK86">
            <v>0</v>
          </cell>
          <cell r="DA86">
            <v>77</v>
          </cell>
          <cell r="DB86" t="str">
            <v>DOUGLAS</v>
          </cell>
          <cell r="DG86">
            <v>0</v>
          </cell>
          <cell r="DK86">
            <v>0</v>
          </cell>
          <cell r="DL86">
            <v>0</v>
          </cell>
          <cell r="DN86">
            <v>0</v>
          </cell>
          <cell r="DP86">
            <v>0</v>
          </cell>
          <cell r="DQ86">
            <v>0</v>
          </cell>
          <cell r="DR86">
            <v>0</v>
          </cell>
          <cell r="DT86">
            <v>0</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T87">
            <v>78</v>
          </cell>
          <cell r="AU87">
            <v>0</v>
          </cell>
          <cell r="AV87">
            <v>0</v>
          </cell>
          <cell r="AW87">
            <v>0</v>
          </cell>
          <cell r="AX87">
            <v>0</v>
          </cell>
          <cell r="AY87">
            <v>0</v>
          </cell>
          <cell r="AZ87">
            <v>493357</v>
          </cell>
          <cell r="BI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G87">
            <v>0</v>
          </cell>
          <cell r="DK87">
            <v>0</v>
          </cell>
          <cell r="DL87">
            <v>0</v>
          </cell>
          <cell r="DN87">
            <v>0</v>
          </cell>
          <cell r="DP87">
            <v>0</v>
          </cell>
          <cell r="DQ87">
            <v>0</v>
          </cell>
          <cell r="DR87">
            <v>0</v>
          </cell>
          <cell r="DT87">
            <v>0</v>
          </cell>
        </row>
        <row r="88">
          <cell r="A88">
            <v>79</v>
          </cell>
          <cell r="B88">
            <v>79</v>
          </cell>
          <cell r="C88" t="str">
            <v>DRACUT</v>
          </cell>
          <cell r="D88">
            <v>291</v>
          </cell>
          <cell r="E88">
            <v>3308358</v>
          </cell>
          <cell r="F88">
            <v>0</v>
          </cell>
          <cell r="G88">
            <v>272958</v>
          </cell>
          <cell r="H88">
            <v>3581316</v>
          </cell>
          <cell r="J88">
            <v>272958</v>
          </cell>
          <cell r="K88">
            <v>320086.43469070242</v>
          </cell>
          <cell r="L88">
            <v>593044.43469070247</v>
          </cell>
          <cell r="N88">
            <v>2988271.5653092973</v>
          </cell>
          <cell r="P88">
            <v>272958</v>
          </cell>
          <cell r="Q88">
            <v>0</v>
          </cell>
          <cell r="R88">
            <v>0</v>
          </cell>
          <cell r="S88">
            <v>0</v>
          </cell>
          <cell r="T88">
            <v>320086.43469070242</v>
          </cell>
          <cell r="U88">
            <v>593044.43469070247</v>
          </cell>
          <cell r="W88">
            <v>824559.6</v>
          </cell>
          <cell r="AA88">
            <v>79</v>
          </cell>
          <cell r="AB88">
            <v>291</v>
          </cell>
          <cell r="AC88">
            <v>0</v>
          </cell>
          <cell r="AD88">
            <v>0</v>
          </cell>
          <cell r="AE88">
            <v>0</v>
          </cell>
          <cell r="AF88">
            <v>0</v>
          </cell>
          <cell r="AG88">
            <v>3308358</v>
          </cell>
          <cell r="AH88">
            <v>0</v>
          </cell>
          <cell r="AI88">
            <v>0</v>
          </cell>
          <cell r="AJ88">
            <v>3308358</v>
          </cell>
          <cell r="AK88">
            <v>0</v>
          </cell>
          <cell r="AL88">
            <v>272958</v>
          </cell>
          <cell r="AM88">
            <v>3581316</v>
          </cell>
          <cell r="AN88">
            <v>0</v>
          </cell>
          <cell r="AO88">
            <v>0</v>
          </cell>
          <cell r="AP88">
            <v>0</v>
          </cell>
          <cell r="AQ88">
            <v>0</v>
          </cell>
          <cell r="AR88">
            <v>3581316</v>
          </cell>
          <cell r="AS88">
            <v>3484778.7600000002</v>
          </cell>
          <cell r="AT88">
            <v>79</v>
          </cell>
          <cell r="AU88">
            <v>0</v>
          </cell>
          <cell r="AV88">
            <v>0</v>
          </cell>
          <cell r="AW88">
            <v>0</v>
          </cell>
          <cell r="AX88">
            <v>0</v>
          </cell>
          <cell r="AY88">
            <v>0</v>
          </cell>
          <cell r="AZ88">
            <v>493357</v>
          </cell>
          <cell r="BI88">
            <v>0</v>
          </cell>
          <cell r="CA88">
            <v>79</v>
          </cell>
          <cell r="CB88">
            <v>79</v>
          </cell>
          <cell r="CC88" t="str">
            <v>DRACUT</v>
          </cell>
          <cell r="CD88">
            <v>3308358</v>
          </cell>
          <cell r="CE88">
            <v>2988240</v>
          </cell>
          <cell r="CF88">
            <v>320118</v>
          </cell>
          <cell r="CG88">
            <v>231483.6</v>
          </cell>
          <cell r="CH88">
            <v>0</v>
          </cell>
          <cell r="CI88">
            <v>0</v>
          </cell>
          <cell r="CJ88">
            <v>551601.6</v>
          </cell>
          <cell r="CK88">
            <v>320086.43469070242</v>
          </cell>
          <cell r="DA88">
            <v>79</v>
          </cell>
          <cell r="DB88" t="str">
            <v>DRACUT</v>
          </cell>
          <cell r="DG88">
            <v>0</v>
          </cell>
          <cell r="DK88">
            <v>0</v>
          </cell>
          <cell r="DL88">
            <v>0</v>
          </cell>
          <cell r="DN88">
            <v>0</v>
          </cell>
          <cell r="DP88">
            <v>320118</v>
          </cell>
          <cell r="DQ88">
            <v>593076</v>
          </cell>
          <cell r="DR88">
            <v>-272958</v>
          </cell>
          <cell r="DT88">
            <v>0</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T89">
            <v>80</v>
          </cell>
          <cell r="AU89">
            <v>0</v>
          </cell>
          <cell r="AV89">
            <v>0</v>
          </cell>
          <cell r="AW89">
            <v>0</v>
          </cell>
          <cell r="AX89">
            <v>0</v>
          </cell>
          <cell r="AY89">
            <v>0</v>
          </cell>
          <cell r="AZ89">
            <v>493357</v>
          </cell>
          <cell r="BI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G89">
            <v>0</v>
          </cell>
          <cell r="DK89">
            <v>0</v>
          </cell>
          <cell r="DL89">
            <v>0</v>
          </cell>
          <cell r="DN89">
            <v>0</v>
          </cell>
          <cell r="DP89">
            <v>0</v>
          </cell>
          <cell r="DQ89">
            <v>0</v>
          </cell>
          <cell r="DR89">
            <v>0</v>
          </cell>
          <cell r="DT89">
            <v>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T90">
            <v>81</v>
          </cell>
          <cell r="AU90">
            <v>0</v>
          </cell>
          <cell r="AV90">
            <v>0</v>
          </cell>
          <cell r="AW90">
            <v>0</v>
          </cell>
          <cell r="AX90">
            <v>0</v>
          </cell>
          <cell r="AY90">
            <v>0</v>
          </cell>
          <cell r="AZ90">
            <v>493357</v>
          </cell>
          <cell r="BI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G90">
            <v>0</v>
          </cell>
          <cell r="DK90">
            <v>0</v>
          </cell>
          <cell r="DL90">
            <v>0</v>
          </cell>
          <cell r="DN90">
            <v>0</v>
          </cell>
          <cell r="DP90">
            <v>0</v>
          </cell>
          <cell r="DQ90">
            <v>0</v>
          </cell>
          <cell r="DR90">
            <v>0</v>
          </cell>
          <cell r="DT90">
            <v>0</v>
          </cell>
        </row>
        <row r="91">
          <cell r="A91">
            <v>82</v>
          </cell>
          <cell r="B91">
            <v>82</v>
          </cell>
          <cell r="C91" t="str">
            <v>DUXBURY</v>
          </cell>
          <cell r="D91">
            <v>15</v>
          </cell>
          <cell r="E91">
            <v>229546</v>
          </cell>
          <cell r="F91">
            <v>0</v>
          </cell>
          <cell r="G91">
            <v>14070</v>
          </cell>
          <cell r="H91">
            <v>243616</v>
          </cell>
          <cell r="J91">
            <v>14070</v>
          </cell>
          <cell r="K91">
            <v>99140.223291358649</v>
          </cell>
          <cell r="L91">
            <v>113210.22329135865</v>
          </cell>
          <cell r="N91">
            <v>130405.77670864135</v>
          </cell>
          <cell r="P91">
            <v>14070</v>
          </cell>
          <cell r="Q91">
            <v>0</v>
          </cell>
          <cell r="R91">
            <v>0</v>
          </cell>
          <cell r="S91">
            <v>0</v>
          </cell>
          <cell r="T91">
            <v>99140.223291358649</v>
          </cell>
          <cell r="U91">
            <v>113210.22329135865</v>
          </cell>
          <cell r="W91">
            <v>113220</v>
          </cell>
          <cell r="AA91">
            <v>82</v>
          </cell>
          <cell r="AB91">
            <v>15</v>
          </cell>
          <cell r="AC91">
            <v>0</v>
          </cell>
          <cell r="AD91">
            <v>0</v>
          </cell>
          <cell r="AE91">
            <v>0</v>
          </cell>
          <cell r="AF91">
            <v>0</v>
          </cell>
          <cell r="AG91">
            <v>229546</v>
          </cell>
          <cell r="AH91">
            <v>0</v>
          </cell>
          <cell r="AI91">
            <v>0</v>
          </cell>
          <cell r="AJ91">
            <v>229546</v>
          </cell>
          <cell r="AK91">
            <v>0</v>
          </cell>
          <cell r="AL91">
            <v>14070</v>
          </cell>
          <cell r="AM91">
            <v>243616</v>
          </cell>
          <cell r="AN91">
            <v>0</v>
          </cell>
          <cell r="AO91">
            <v>0</v>
          </cell>
          <cell r="AP91">
            <v>0</v>
          </cell>
          <cell r="AQ91">
            <v>0</v>
          </cell>
          <cell r="AR91">
            <v>243616</v>
          </cell>
          <cell r="AS91">
            <v>243616</v>
          </cell>
          <cell r="AT91">
            <v>82</v>
          </cell>
          <cell r="AU91">
            <v>0</v>
          </cell>
          <cell r="AV91">
            <v>0</v>
          </cell>
          <cell r="AW91">
            <v>0</v>
          </cell>
          <cell r="AX91">
            <v>0</v>
          </cell>
          <cell r="AY91">
            <v>0</v>
          </cell>
          <cell r="AZ91">
            <v>493357</v>
          </cell>
          <cell r="BI91">
            <v>0</v>
          </cell>
          <cell r="CA91">
            <v>82</v>
          </cell>
          <cell r="CB91">
            <v>82</v>
          </cell>
          <cell r="CC91" t="str">
            <v>DUXBURY</v>
          </cell>
          <cell r="CD91">
            <v>229546</v>
          </cell>
          <cell r="CE91">
            <v>130396</v>
          </cell>
          <cell r="CF91">
            <v>99150</v>
          </cell>
          <cell r="CG91">
            <v>0</v>
          </cell>
          <cell r="CH91">
            <v>0</v>
          </cell>
          <cell r="CI91">
            <v>0</v>
          </cell>
          <cell r="CJ91">
            <v>99150</v>
          </cell>
          <cell r="CK91">
            <v>99140.223291358649</v>
          </cell>
          <cell r="DA91">
            <v>82</v>
          </cell>
          <cell r="DB91" t="str">
            <v>DUXBURY</v>
          </cell>
          <cell r="DG91">
            <v>0</v>
          </cell>
          <cell r="DK91">
            <v>0</v>
          </cell>
          <cell r="DL91">
            <v>0</v>
          </cell>
          <cell r="DN91">
            <v>0</v>
          </cell>
          <cell r="DP91">
            <v>99150</v>
          </cell>
          <cell r="DQ91">
            <v>113220</v>
          </cell>
          <cell r="DR91">
            <v>-14070</v>
          </cell>
          <cell r="DT91">
            <v>0</v>
          </cell>
        </row>
        <row r="92">
          <cell r="A92">
            <v>83</v>
          </cell>
          <cell r="B92">
            <v>83</v>
          </cell>
          <cell r="C92" t="str">
            <v>EAST BRIDGEWATER</v>
          </cell>
          <cell r="D92">
            <v>14</v>
          </cell>
          <cell r="E92">
            <v>187514</v>
          </cell>
          <cell r="F92">
            <v>0</v>
          </cell>
          <cell r="G92">
            <v>13132</v>
          </cell>
          <cell r="H92">
            <v>200646</v>
          </cell>
          <cell r="J92">
            <v>13132</v>
          </cell>
          <cell r="K92">
            <v>19885.039037773568</v>
          </cell>
          <cell r="L92">
            <v>33017.039037773568</v>
          </cell>
          <cell r="N92">
            <v>167628.96096222644</v>
          </cell>
          <cell r="P92">
            <v>13132</v>
          </cell>
          <cell r="Q92">
            <v>0</v>
          </cell>
          <cell r="R92">
            <v>0</v>
          </cell>
          <cell r="S92">
            <v>0</v>
          </cell>
          <cell r="T92">
            <v>19885.039037773568</v>
          </cell>
          <cell r="U92">
            <v>33017.039037773568</v>
          </cell>
          <cell r="W92">
            <v>72343.600000000006</v>
          </cell>
          <cell r="AA92">
            <v>83</v>
          </cell>
          <cell r="AB92">
            <v>14</v>
          </cell>
          <cell r="AC92">
            <v>0</v>
          </cell>
          <cell r="AD92">
            <v>0</v>
          </cell>
          <cell r="AE92">
            <v>0</v>
          </cell>
          <cell r="AF92">
            <v>0</v>
          </cell>
          <cell r="AG92">
            <v>187514</v>
          </cell>
          <cell r="AH92">
            <v>0</v>
          </cell>
          <cell r="AI92">
            <v>0</v>
          </cell>
          <cell r="AJ92">
            <v>187514</v>
          </cell>
          <cell r="AK92">
            <v>0</v>
          </cell>
          <cell r="AL92">
            <v>13132</v>
          </cell>
          <cell r="AM92">
            <v>200646</v>
          </cell>
          <cell r="AN92">
            <v>0</v>
          </cell>
          <cell r="AO92">
            <v>0</v>
          </cell>
          <cell r="AP92">
            <v>0</v>
          </cell>
          <cell r="AQ92">
            <v>0</v>
          </cell>
          <cell r="AR92">
            <v>200646</v>
          </cell>
          <cell r="AS92">
            <v>198516.86022708172</v>
          </cell>
          <cell r="AT92">
            <v>83</v>
          </cell>
          <cell r="AU92">
            <v>0</v>
          </cell>
          <cell r="AV92">
            <v>0</v>
          </cell>
          <cell r="AW92">
            <v>0</v>
          </cell>
          <cell r="AX92">
            <v>0</v>
          </cell>
          <cell r="AY92">
            <v>0</v>
          </cell>
          <cell r="AZ92">
            <v>493357</v>
          </cell>
          <cell r="BI92">
            <v>0</v>
          </cell>
          <cell r="CA92">
            <v>83</v>
          </cell>
          <cell r="CB92">
            <v>83</v>
          </cell>
          <cell r="CC92" t="str">
            <v>EAST BRIDGEWATER</v>
          </cell>
          <cell r="CD92">
            <v>187514</v>
          </cell>
          <cell r="CE92">
            <v>167627</v>
          </cell>
          <cell r="CF92">
            <v>19887</v>
          </cell>
          <cell r="CG92">
            <v>30490.199999999997</v>
          </cell>
          <cell r="CH92">
            <v>8834.4</v>
          </cell>
          <cell r="CI92">
            <v>0</v>
          </cell>
          <cell r="CJ92">
            <v>59211.6</v>
          </cell>
          <cell r="CK92">
            <v>19885.039037773568</v>
          </cell>
          <cell r="DA92">
            <v>83</v>
          </cell>
          <cell r="DB92" t="str">
            <v>EAST BRIDGEWATER</v>
          </cell>
          <cell r="DG92">
            <v>0</v>
          </cell>
          <cell r="DK92">
            <v>0</v>
          </cell>
          <cell r="DL92">
            <v>0</v>
          </cell>
          <cell r="DN92">
            <v>0</v>
          </cell>
          <cell r="DP92">
            <v>19887</v>
          </cell>
          <cell r="DQ92">
            <v>33019</v>
          </cell>
          <cell r="DR92">
            <v>-13132</v>
          </cell>
          <cell r="DT92">
            <v>0</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T93">
            <v>84</v>
          </cell>
          <cell r="AU93">
            <v>0</v>
          </cell>
          <cell r="AV93">
            <v>0</v>
          </cell>
          <cell r="AW93">
            <v>0</v>
          </cell>
          <cell r="AX93">
            <v>0</v>
          </cell>
          <cell r="AY93">
            <v>0</v>
          </cell>
          <cell r="AZ93">
            <v>493357</v>
          </cell>
          <cell r="BI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G93">
            <v>0</v>
          </cell>
          <cell r="DK93">
            <v>0</v>
          </cell>
          <cell r="DL93">
            <v>0</v>
          </cell>
          <cell r="DN93">
            <v>0</v>
          </cell>
          <cell r="DP93">
            <v>0</v>
          </cell>
          <cell r="DQ93">
            <v>0</v>
          </cell>
          <cell r="DR93">
            <v>0</v>
          </cell>
          <cell r="DT93">
            <v>0</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T94">
            <v>85</v>
          </cell>
          <cell r="AU94">
            <v>0</v>
          </cell>
          <cell r="AV94">
            <v>0</v>
          </cell>
          <cell r="AW94">
            <v>0</v>
          </cell>
          <cell r="AX94">
            <v>0</v>
          </cell>
          <cell r="AY94">
            <v>0</v>
          </cell>
          <cell r="AZ94">
            <v>493357</v>
          </cell>
          <cell r="BI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G94">
            <v>0</v>
          </cell>
          <cell r="DK94">
            <v>0</v>
          </cell>
          <cell r="DL94">
            <v>0</v>
          </cell>
          <cell r="DN94">
            <v>0</v>
          </cell>
          <cell r="DP94">
            <v>0</v>
          </cell>
          <cell r="DQ94">
            <v>0</v>
          </cell>
          <cell r="DR94">
            <v>0</v>
          </cell>
          <cell r="DT94">
            <v>0</v>
          </cell>
        </row>
        <row r="95">
          <cell r="A95">
            <v>86</v>
          </cell>
          <cell r="B95">
            <v>87</v>
          </cell>
          <cell r="C95" t="str">
            <v>EASTHAMPTON</v>
          </cell>
          <cell r="D95">
            <v>127</v>
          </cell>
          <cell r="E95">
            <v>1598362</v>
          </cell>
          <cell r="F95">
            <v>0</v>
          </cell>
          <cell r="G95">
            <v>119126</v>
          </cell>
          <cell r="H95">
            <v>1717488</v>
          </cell>
          <cell r="J95">
            <v>119126</v>
          </cell>
          <cell r="K95">
            <v>163995.82755887357</v>
          </cell>
          <cell r="L95">
            <v>283121.82755887357</v>
          </cell>
          <cell r="N95">
            <v>1434366.1724411263</v>
          </cell>
          <cell r="P95">
            <v>119126</v>
          </cell>
          <cell r="Q95">
            <v>0</v>
          </cell>
          <cell r="R95">
            <v>0</v>
          </cell>
          <cell r="S95">
            <v>0</v>
          </cell>
          <cell r="T95">
            <v>163995.82755887357</v>
          </cell>
          <cell r="U95">
            <v>283121.82755887357</v>
          </cell>
          <cell r="W95">
            <v>374849.8</v>
          </cell>
          <cell r="AA95">
            <v>86</v>
          </cell>
          <cell r="AB95">
            <v>127</v>
          </cell>
          <cell r="AC95">
            <v>0</v>
          </cell>
          <cell r="AD95">
            <v>0</v>
          </cell>
          <cell r="AE95">
            <v>0</v>
          </cell>
          <cell r="AF95">
            <v>0</v>
          </cell>
          <cell r="AG95">
            <v>1598362</v>
          </cell>
          <cell r="AH95">
            <v>0</v>
          </cell>
          <cell r="AI95">
            <v>0</v>
          </cell>
          <cell r="AJ95">
            <v>1598362</v>
          </cell>
          <cell r="AK95">
            <v>0</v>
          </cell>
          <cell r="AL95">
            <v>119126</v>
          </cell>
          <cell r="AM95">
            <v>1717488</v>
          </cell>
          <cell r="AN95">
            <v>0</v>
          </cell>
          <cell r="AO95">
            <v>0</v>
          </cell>
          <cell r="AP95">
            <v>0</v>
          </cell>
          <cell r="AQ95">
            <v>0</v>
          </cell>
          <cell r="AR95">
            <v>1717488</v>
          </cell>
          <cell r="AS95">
            <v>1692056.25</v>
          </cell>
          <cell r="AT95">
            <v>86</v>
          </cell>
          <cell r="AU95">
            <v>0</v>
          </cell>
          <cell r="AV95">
            <v>0</v>
          </cell>
          <cell r="AW95">
            <v>0</v>
          </cell>
          <cell r="AX95">
            <v>0</v>
          </cell>
          <cell r="AY95">
            <v>0</v>
          </cell>
          <cell r="AZ95">
            <v>493357</v>
          </cell>
          <cell r="BI95">
            <v>0</v>
          </cell>
          <cell r="CA95">
            <v>86</v>
          </cell>
          <cell r="CB95">
            <v>87</v>
          </cell>
          <cell r="CC95" t="str">
            <v>EASTHAMPTON</v>
          </cell>
          <cell r="CD95">
            <v>1598362</v>
          </cell>
          <cell r="CE95">
            <v>1434350</v>
          </cell>
          <cell r="CF95">
            <v>164012</v>
          </cell>
          <cell r="CG95">
            <v>78427.8</v>
          </cell>
          <cell r="CH95">
            <v>13284</v>
          </cell>
          <cell r="CI95">
            <v>0</v>
          </cell>
          <cell r="CJ95">
            <v>255723.8</v>
          </cell>
          <cell r="CK95">
            <v>163995.82755887357</v>
          </cell>
          <cell r="DA95">
            <v>86</v>
          </cell>
          <cell r="DB95" t="str">
            <v>EASTHAMPTON</v>
          </cell>
          <cell r="DG95">
            <v>0</v>
          </cell>
          <cell r="DK95">
            <v>0</v>
          </cell>
          <cell r="DL95">
            <v>0</v>
          </cell>
          <cell r="DN95">
            <v>0</v>
          </cell>
          <cell r="DP95">
            <v>164012</v>
          </cell>
          <cell r="DQ95">
            <v>283138</v>
          </cell>
          <cell r="DR95">
            <v>-119126</v>
          </cell>
          <cell r="DT95">
            <v>0</v>
          </cell>
        </row>
        <row r="96">
          <cell r="A96">
            <v>87</v>
          </cell>
          <cell r="B96">
            <v>85</v>
          </cell>
          <cell r="C96" t="str">
            <v>EAST LONGMEADOW</v>
          </cell>
          <cell r="D96">
            <v>11</v>
          </cell>
          <cell r="E96">
            <v>184328</v>
          </cell>
          <cell r="F96">
            <v>0</v>
          </cell>
          <cell r="G96">
            <v>10318</v>
          </cell>
          <cell r="H96">
            <v>194646</v>
          </cell>
          <cell r="J96">
            <v>10318</v>
          </cell>
          <cell r="K96">
            <v>12493.767927640205</v>
          </cell>
          <cell r="L96">
            <v>22811.767927640205</v>
          </cell>
          <cell r="N96">
            <v>171834.23207235979</v>
          </cell>
          <cell r="P96">
            <v>10318</v>
          </cell>
          <cell r="Q96">
            <v>0</v>
          </cell>
          <cell r="R96">
            <v>0</v>
          </cell>
          <cell r="S96">
            <v>0</v>
          </cell>
          <cell r="T96">
            <v>12493.767927640205</v>
          </cell>
          <cell r="U96">
            <v>22811.767927640205</v>
          </cell>
          <cell r="W96">
            <v>33023.4</v>
          </cell>
          <cell r="AA96">
            <v>87</v>
          </cell>
          <cell r="AB96">
            <v>11</v>
          </cell>
          <cell r="AC96">
            <v>0</v>
          </cell>
          <cell r="AD96">
            <v>0</v>
          </cell>
          <cell r="AE96">
            <v>0</v>
          </cell>
          <cell r="AF96">
            <v>0</v>
          </cell>
          <cell r="AG96">
            <v>184328</v>
          </cell>
          <cell r="AH96">
            <v>0</v>
          </cell>
          <cell r="AI96">
            <v>0</v>
          </cell>
          <cell r="AJ96">
            <v>184328</v>
          </cell>
          <cell r="AK96">
            <v>0</v>
          </cell>
          <cell r="AL96">
            <v>10318</v>
          </cell>
          <cell r="AM96">
            <v>194646</v>
          </cell>
          <cell r="AN96">
            <v>0</v>
          </cell>
          <cell r="AO96">
            <v>0</v>
          </cell>
          <cell r="AP96">
            <v>0</v>
          </cell>
          <cell r="AQ96">
            <v>0</v>
          </cell>
          <cell r="AR96">
            <v>194646</v>
          </cell>
          <cell r="AS96">
            <v>194646</v>
          </cell>
          <cell r="AT96">
            <v>87</v>
          </cell>
          <cell r="AU96">
            <v>0</v>
          </cell>
          <cell r="AV96">
            <v>0</v>
          </cell>
          <cell r="AW96">
            <v>0</v>
          </cell>
          <cell r="AX96">
            <v>0</v>
          </cell>
          <cell r="AY96">
            <v>0</v>
          </cell>
          <cell r="AZ96">
            <v>493357</v>
          </cell>
          <cell r="BI96">
            <v>0</v>
          </cell>
          <cell r="CA96">
            <v>87</v>
          </cell>
          <cell r="CB96">
            <v>85</v>
          </cell>
          <cell r="CC96" t="str">
            <v>EAST LONGMEADOW</v>
          </cell>
          <cell r="CD96">
            <v>184328</v>
          </cell>
          <cell r="CE96">
            <v>171833</v>
          </cell>
          <cell r="CF96">
            <v>12495</v>
          </cell>
          <cell r="CG96">
            <v>8744.4</v>
          </cell>
          <cell r="CH96">
            <v>1466</v>
          </cell>
          <cell r="CI96">
            <v>0</v>
          </cell>
          <cell r="CJ96">
            <v>22705.4</v>
          </cell>
          <cell r="CK96">
            <v>12493.767927640205</v>
          </cell>
          <cell r="DA96">
            <v>87</v>
          </cell>
          <cell r="DB96" t="str">
            <v>EAST LONGMEADOW</v>
          </cell>
          <cell r="DG96">
            <v>0</v>
          </cell>
          <cell r="DK96">
            <v>0</v>
          </cell>
          <cell r="DL96">
            <v>0</v>
          </cell>
          <cell r="DN96">
            <v>0</v>
          </cell>
          <cell r="DP96">
            <v>12495</v>
          </cell>
          <cell r="DQ96">
            <v>22813</v>
          </cell>
          <cell r="DR96">
            <v>-10318</v>
          </cell>
          <cell r="DT96">
            <v>0</v>
          </cell>
        </row>
        <row r="97">
          <cell r="A97">
            <v>88</v>
          </cell>
          <cell r="B97">
            <v>88</v>
          </cell>
          <cell r="C97" t="str">
            <v>EASTON</v>
          </cell>
          <cell r="D97">
            <v>19</v>
          </cell>
          <cell r="E97">
            <v>306501</v>
          </cell>
          <cell r="F97">
            <v>0</v>
          </cell>
          <cell r="G97">
            <v>17822</v>
          </cell>
          <cell r="H97">
            <v>324323</v>
          </cell>
          <cell r="J97">
            <v>17822</v>
          </cell>
          <cell r="K97">
            <v>39463.108347353016</v>
          </cell>
          <cell r="L97">
            <v>57285.108347353016</v>
          </cell>
          <cell r="N97">
            <v>267037.891652647</v>
          </cell>
          <cell r="P97">
            <v>17822</v>
          </cell>
          <cell r="Q97">
            <v>0</v>
          </cell>
          <cell r="R97">
            <v>0</v>
          </cell>
          <cell r="S97">
            <v>0</v>
          </cell>
          <cell r="T97">
            <v>39463.108347353016</v>
          </cell>
          <cell r="U97">
            <v>57285.108347353016</v>
          </cell>
          <cell r="W97">
            <v>64424.6</v>
          </cell>
          <cell r="AA97">
            <v>88</v>
          </cell>
          <cell r="AB97">
            <v>19</v>
          </cell>
          <cell r="AC97">
            <v>0</v>
          </cell>
          <cell r="AD97">
            <v>0</v>
          </cell>
          <cell r="AE97">
            <v>0</v>
          </cell>
          <cell r="AF97">
            <v>0</v>
          </cell>
          <cell r="AG97">
            <v>306501</v>
          </cell>
          <cell r="AH97">
            <v>0</v>
          </cell>
          <cell r="AI97">
            <v>0</v>
          </cell>
          <cell r="AJ97">
            <v>306501</v>
          </cell>
          <cell r="AK97">
            <v>0</v>
          </cell>
          <cell r="AL97">
            <v>17822</v>
          </cell>
          <cell r="AM97">
            <v>324323</v>
          </cell>
          <cell r="AN97">
            <v>0</v>
          </cell>
          <cell r="AO97">
            <v>0</v>
          </cell>
          <cell r="AP97">
            <v>0</v>
          </cell>
          <cell r="AQ97">
            <v>0</v>
          </cell>
          <cell r="AR97">
            <v>324323</v>
          </cell>
          <cell r="AS97">
            <v>322364.86000000004</v>
          </cell>
          <cell r="AT97">
            <v>88</v>
          </cell>
          <cell r="AU97">
            <v>0</v>
          </cell>
          <cell r="AV97">
            <v>0</v>
          </cell>
          <cell r="AW97">
            <v>0</v>
          </cell>
          <cell r="AX97">
            <v>0</v>
          </cell>
          <cell r="AY97">
            <v>0</v>
          </cell>
          <cell r="AZ97">
            <v>493357</v>
          </cell>
          <cell r="BI97">
            <v>0</v>
          </cell>
          <cell r="CA97">
            <v>88</v>
          </cell>
          <cell r="CB97">
            <v>88</v>
          </cell>
          <cell r="CC97" t="str">
            <v>EASTON</v>
          </cell>
          <cell r="CD97">
            <v>306501</v>
          </cell>
          <cell r="CE97">
            <v>267034</v>
          </cell>
          <cell r="CF97">
            <v>39467</v>
          </cell>
          <cell r="CG97">
            <v>0</v>
          </cell>
          <cell r="CH97">
            <v>7135.6</v>
          </cell>
          <cell r="CI97">
            <v>0</v>
          </cell>
          <cell r="CJ97">
            <v>46602.6</v>
          </cell>
          <cell r="CK97">
            <v>39463.108347353016</v>
          </cell>
          <cell r="DA97">
            <v>88</v>
          </cell>
          <cell r="DB97" t="str">
            <v>EASTON</v>
          </cell>
          <cell r="DG97">
            <v>0</v>
          </cell>
          <cell r="DK97">
            <v>0</v>
          </cell>
          <cell r="DL97">
            <v>0</v>
          </cell>
          <cell r="DN97">
            <v>0</v>
          </cell>
          <cell r="DP97">
            <v>39467</v>
          </cell>
          <cell r="DQ97">
            <v>57289</v>
          </cell>
          <cell r="DR97">
            <v>-17822</v>
          </cell>
          <cell r="DT97">
            <v>0</v>
          </cell>
        </row>
        <row r="98">
          <cell r="A98">
            <v>89</v>
          </cell>
          <cell r="B98">
            <v>89</v>
          </cell>
          <cell r="C98" t="str">
            <v>EDGARTOWN</v>
          </cell>
          <cell r="D98">
            <v>28</v>
          </cell>
          <cell r="E98">
            <v>776692</v>
          </cell>
          <cell r="F98">
            <v>0</v>
          </cell>
          <cell r="G98">
            <v>26264</v>
          </cell>
          <cell r="H98">
            <v>802956</v>
          </cell>
          <cell r="J98">
            <v>26264</v>
          </cell>
          <cell r="K98">
            <v>97666.368635468956</v>
          </cell>
          <cell r="L98">
            <v>123930.36863546896</v>
          </cell>
          <cell r="N98">
            <v>679025.631364531</v>
          </cell>
          <cell r="P98">
            <v>26264</v>
          </cell>
          <cell r="Q98">
            <v>0</v>
          </cell>
          <cell r="R98">
            <v>0</v>
          </cell>
          <cell r="S98">
            <v>0</v>
          </cell>
          <cell r="T98">
            <v>97666.368635468956</v>
          </cell>
          <cell r="U98">
            <v>123930.36863546896</v>
          </cell>
          <cell r="W98">
            <v>123940</v>
          </cell>
          <cell r="AA98">
            <v>89</v>
          </cell>
          <cell r="AB98">
            <v>28</v>
          </cell>
          <cell r="AC98">
            <v>0</v>
          </cell>
          <cell r="AD98">
            <v>0</v>
          </cell>
          <cell r="AE98">
            <v>11</v>
          </cell>
          <cell r="AF98">
            <v>0</v>
          </cell>
          <cell r="AG98">
            <v>776692</v>
          </cell>
          <cell r="AH98">
            <v>0</v>
          </cell>
          <cell r="AI98">
            <v>0</v>
          </cell>
          <cell r="AJ98">
            <v>776692</v>
          </cell>
          <cell r="AK98">
            <v>0</v>
          </cell>
          <cell r="AL98">
            <v>26264</v>
          </cell>
          <cell r="AM98">
            <v>802956</v>
          </cell>
          <cell r="AN98">
            <v>0</v>
          </cell>
          <cell r="AO98">
            <v>0</v>
          </cell>
          <cell r="AP98">
            <v>0</v>
          </cell>
          <cell r="AQ98">
            <v>0</v>
          </cell>
          <cell r="AR98">
            <v>802956</v>
          </cell>
          <cell r="AS98">
            <v>840835.8</v>
          </cell>
          <cell r="AT98">
            <v>89</v>
          </cell>
          <cell r="AU98">
            <v>0</v>
          </cell>
          <cell r="AV98">
            <v>0</v>
          </cell>
          <cell r="AW98">
            <v>0</v>
          </cell>
          <cell r="AX98">
            <v>0</v>
          </cell>
          <cell r="AY98">
            <v>0</v>
          </cell>
          <cell r="AZ98">
            <v>493357</v>
          </cell>
          <cell r="BI98">
            <v>0</v>
          </cell>
          <cell r="CA98">
            <v>89</v>
          </cell>
          <cell r="CB98">
            <v>89</v>
          </cell>
          <cell r="CC98" t="str">
            <v>EDGARTOWN</v>
          </cell>
          <cell r="CD98">
            <v>776692</v>
          </cell>
          <cell r="CE98">
            <v>679016</v>
          </cell>
          <cell r="CF98">
            <v>97676</v>
          </cell>
          <cell r="CG98">
            <v>0</v>
          </cell>
          <cell r="CH98">
            <v>0</v>
          </cell>
          <cell r="CI98">
            <v>0</v>
          </cell>
          <cell r="CJ98">
            <v>97676</v>
          </cell>
          <cell r="CK98">
            <v>97666.368635468956</v>
          </cell>
          <cell r="DA98">
            <v>89</v>
          </cell>
          <cell r="DB98" t="str">
            <v>EDGARTOWN</v>
          </cell>
          <cell r="DG98">
            <v>0</v>
          </cell>
          <cell r="DK98">
            <v>0</v>
          </cell>
          <cell r="DL98">
            <v>0</v>
          </cell>
          <cell r="DN98">
            <v>0</v>
          </cell>
          <cell r="DP98">
            <v>97676</v>
          </cell>
          <cell r="DQ98">
            <v>123940</v>
          </cell>
          <cell r="DR98">
            <v>-26264</v>
          </cell>
          <cell r="DT98">
            <v>0</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T99">
            <v>90</v>
          </cell>
          <cell r="AU99">
            <v>0</v>
          </cell>
          <cell r="AV99">
            <v>0</v>
          </cell>
          <cell r="AW99">
            <v>0</v>
          </cell>
          <cell r="AX99">
            <v>0</v>
          </cell>
          <cell r="AY99">
            <v>0</v>
          </cell>
          <cell r="AZ99">
            <v>493357</v>
          </cell>
          <cell r="BI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G99">
            <v>0</v>
          </cell>
          <cell r="DK99">
            <v>0</v>
          </cell>
          <cell r="DL99">
            <v>0</v>
          </cell>
          <cell r="DN99">
            <v>0</v>
          </cell>
          <cell r="DP99">
            <v>0</v>
          </cell>
          <cell r="DQ99">
            <v>0</v>
          </cell>
          <cell r="DR99">
            <v>0</v>
          </cell>
          <cell r="DT99">
            <v>0</v>
          </cell>
        </row>
        <row r="100">
          <cell r="A100">
            <v>91</v>
          </cell>
          <cell r="B100">
            <v>91</v>
          </cell>
          <cell r="C100" t="str">
            <v>ERVING</v>
          </cell>
          <cell r="D100">
            <v>2</v>
          </cell>
          <cell r="E100">
            <v>52628</v>
          </cell>
          <cell r="F100">
            <v>0</v>
          </cell>
          <cell r="G100">
            <v>1876</v>
          </cell>
          <cell r="H100">
            <v>54504</v>
          </cell>
          <cell r="J100">
            <v>1876</v>
          </cell>
          <cell r="K100">
            <v>0</v>
          </cell>
          <cell r="L100">
            <v>1876</v>
          </cell>
          <cell r="N100">
            <v>52628</v>
          </cell>
          <cell r="P100">
            <v>1876</v>
          </cell>
          <cell r="Q100">
            <v>0</v>
          </cell>
          <cell r="R100">
            <v>0</v>
          </cell>
          <cell r="S100">
            <v>0</v>
          </cell>
          <cell r="T100">
            <v>0</v>
          </cell>
          <cell r="U100">
            <v>1876</v>
          </cell>
          <cell r="W100">
            <v>9302.7999999999993</v>
          </cell>
          <cell r="AA100">
            <v>91</v>
          </cell>
          <cell r="AB100">
            <v>2</v>
          </cell>
          <cell r="AC100">
            <v>0</v>
          </cell>
          <cell r="AD100">
            <v>0</v>
          </cell>
          <cell r="AE100">
            <v>0</v>
          </cell>
          <cell r="AF100">
            <v>0</v>
          </cell>
          <cell r="AG100">
            <v>52628</v>
          </cell>
          <cell r="AH100">
            <v>0</v>
          </cell>
          <cell r="AI100">
            <v>0</v>
          </cell>
          <cell r="AJ100">
            <v>52628</v>
          </cell>
          <cell r="AK100">
            <v>0</v>
          </cell>
          <cell r="AL100">
            <v>1876</v>
          </cell>
          <cell r="AM100">
            <v>54504</v>
          </cell>
          <cell r="AN100">
            <v>0</v>
          </cell>
          <cell r="AO100">
            <v>0</v>
          </cell>
          <cell r="AP100">
            <v>0</v>
          </cell>
          <cell r="AQ100">
            <v>0</v>
          </cell>
          <cell r="AR100">
            <v>54504</v>
          </cell>
          <cell r="AS100">
            <v>54282.400000000001</v>
          </cell>
          <cell r="AT100">
            <v>91</v>
          </cell>
          <cell r="AU100">
            <v>0</v>
          </cell>
          <cell r="AV100">
            <v>0</v>
          </cell>
          <cell r="AW100">
            <v>0</v>
          </cell>
          <cell r="AX100">
            <v>0</v>
          </cell>
          <cell r="AY100">
            <v>0</v>
          </cell>
          <cell r="AZ100">
            <v>493357</v>
          </cell>
          <cell r="BI100">
            <v>0</v>
          </cell>
          <cell r="CA100">
            <v>91</v>
          </cell>
          <cell r="CB100">
            <v>91</v>
          </cell>
          <cell r="CC100" t="str">
            <v>ERVING</v>
          </cell>
          <cell r="CD100">
            <v>52628</v>
          </cell>
          <cell r="CE100">
            <v>77100</v>
          </cell>
          <cell r="CF100">
            <v>0</v>
          </cell>
          <cell r="CG100">
            <v>7426.7999999999993</v>
          </cell>
          <cell r="CH100">
            <v>0</v>
          </cell>
          <cell r="CI100">
            <v>0</v>
          </cell>
          <cell r="CJ100">
            <v>7426.7999999999993</v>
          </cell>
          <cell r="CK100">
            <v>0</v>
          </cell>
          <cell r="DA100">
            <v>91</v>
          </cell>
          <cell r="DB100" t="str">
            <v>ERVING</v>
          </cell>
          <cell r="DG100">
            <v>0</v>
          </cell>
          <cell r="DK100">
            <v>0</v>
          </cell>
          <cell r="DL100">
            <v>0</v>
          </cell>
          <cell r="DN100">
            <v>0</v>
          </cell>
          <cell r="DP100">
            <v>0</v>
          </cell>
          <cell r="DQ100">
            <v>0</v>
          </cell>
          <cell r="DR100">
            <v>0</v>
          </cell>
          <cell r="DT100">
            <v>0</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T101">
            <v>92</v>
          </cell>
          <cell r="AU101">
            <v>0</v>
          </cell>
          <cell r="AV101">
            <v>0</v>
          </cell>
          <cell r="AW101">
            <v>0</v>
          </cell>
          <cell r="AX101">
            <v>0</v>
          </cell>
          <cell r="AY101">
            <v>0</v>
          </cell>
          <cell r="AZ101">
            <v>493357</v>
          </cell>
          <cell r="BI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G101">
            <v>0</v>
          </cell>
          <cell r="DK101">
            <v>0</v>
          </cell>
          <cell r="DL101">
            <v>0</v>
          </cell>
          <cell r="DN101">
            <v>0</v>
          </cell>
          <cell r="DP101">
            <v>0</v>
          </cell>
          <cell r="DQ101">
            <v>0</v>
          </cell>
          <cell r="DR101">
            <v>0</v>
          </cell>
          <cell r="DT101">
            <v>0</v>
          </cell>
        </row>
        <row r="102">
          <cell r="A102">
            <v>93</v>
          </cell>
          <cell r="B102">
            <v>93</v>
          </cell>
          <cell r="C102" t="str">
            <v>EVERETT</v>
          </cell>
          <cell r="D102">
            <v>685</v>
          </cell>
          <cell r="E102">
            <v>9751581</v>
          </cell>
          <cell r="F102">
            <v>0</v>
          </cell>
          <cell r="G102">
            <v>642530</v>
          </cell>
          <cell r="H102">
            <v>10394111</v>
          </cell>
          <cell r="J102">
            <v>642530</v>
          </cell>
          <cell r="K102">
            <v>1767627.685475647</v>
          </cell>
          <cell r="L102">
            <v>2410157.685475647</v>
          </cell>
          <cell r="N102">
            <v>7983953.3145243526</v>
          </cell>
          <cell r="P102">
            <v>642530</v>
          </cell>
          <cell r="Q102">
            <v>0</v>
          </cell>
          <cell r="R102">
            <v>0</v>
          </cell>
          <cell r="S102">
            <v>0</v>
          </cell>
          <cell r="T102">
            <v>1767627.685475647</v>
          </cell>
          <cell r="U102">
            <v>2410157.685475647</v>
          </cell>
          <cell r="W102">
            <v>2410332</v>
          </cell>
          <cell r="AA102">
            <v>93</v>
          </cell>
          <cell r="AB102">
            <v>685</v>
          </cell>
          <cell r="AC102">
            <v>0</v>
          </cell>
          <cell r="AD102">
            <v>0</v>
          </cell>
          <cell r="AE102">
            <v>187</v>
          </cell>
          <cell r="AF102">
            <v>0</v>
          </cell>
          <cell r="AG102">
            <v>9751581</v>
          </cell>
          <cell r="AH102">
            <v>0</v>
          </cell>
          <cell r="AI102">
            <v>0</v>
          </cell>
          <cell r="AJ102">
            <v>9751581</v>
          </cell>
          <cell r="AK102">
            <v>0</v>
          </cell>
          <cell r="AL102">
            <v>642530</v>
          </cell>
          <cell r="AM102">
            <v>10394111</v>
          </cell>
          <cell r="AN102">
            <v>0</v>
          </cell>
          <cell r="AO102">
            <v>0</v>
          </cell>
          <cell r="AP102">
            <v>0</v>
          </cell>
          <cell r="AQ102">
            <v>0</v>
          </cell>
          <cell r="AR102">
            <v>10394111</v>
          </cell>
          <cell r="AS102">
            <v>10347167.369085653</v>
          </cell>
          <cell r="AT102">
            <v>93</v>
          </cell>
          <cell r="AU102">
            <v>0</v>
          </cell>
          <cell r="AV102">
            <v>0</v>
          </cell>
          <cell r="AW102">
            <v>0</v>
          </cell>
          <cell r="AX102">
            <v>0</v>
          </cell>
          <cell r="AY102">
            <v>0</v>
          </cell>
          <cell r="AZ102">
            <v>493357</v>
          </cell>
          <cell r="BI102">
            <v>0</v>
          </cell>
          <cell r="CA102">
            <v>93</v>
          </cell>
          <cell r="CB102">
            <v>93</v>
          </cell>
          <cell r="CC102" t="str">
            <v>EVERETT</v>
          </cell>
          <cell r="CD102">
            <v>9751581</v>
          </cell>
          <cell r="CE102">
            <v>7983779</v>
          </cell>
          <cell r="CF102">
            <v>1767802</v>
          </cell>
          <cell r="CG102">
            <v>0</v>
          </cell>
          <cell r="CH102">
            <v>0</v>
          </cell>
          <cell r="CI102">
            <v>0</v>
          </cell>
          <cell r="CJ102">
            <v>1767802</v>
          </cell>
          <cell r="CK102">
            <v>1767627.685475647</v>
          </cell>
          <cell r="DA102">
            <v>93</v>
          </cell>
          <cell r="DB102" t="str">
            <v>EVERETT</v>
          </cell>
          <cell r="DG102">
            <v>0</v>
          </cell>
          <cell r="DK102">
            <v>0</v>
          </cell>
          <cell r="DL102">
            <v>0</v>
          </cell>
          <cell r="DN102">
            <v>0</v>
          </cell>
          <cell r="DP102">
            <v>1767802</v>
          </cell>
          <cell r="DQ102">
            <v>2410332</v>
          </cell>
          <cell r="DR102">
            <v>-642530</v>
          </cell>
          <cell r="DT102">
            <v>0</v>
          </cell>
        </row>
        <row r="103">
          <cell r="A103">
            <v>94</v>
          </cell>
          <cell r="B103">
            <v>94</v>
          </cell>
          <cell r="C103" t="str">
            <v>FAIRHAVEN</v>
          </cell>
          <cell r="D103">
            <v>1</v>
          </cell>
          <cell r="E103">
            <v>12853</v>
          </cell>
          <cell r="F103">
            <v>0</v>
          </cell>
          <cell r="G103">
            <v>938</v>
          </cell>
          <cell r="H103">
            <v>13791</v>
          </cell>
          <cell r="J103">
            <v>938</v>
          </cell>
          <cell r="K103">
            <v>0</v>
          </cell>
          <cell r="L103">
            <v>938</v>
          </cell>
          <cell r="N103">
            <v>12853</v>
          </cell>
          <cell r="P103">
            <v>938</v>
          </cell>
          <cell r="Q103">
            <v>0</v>
          </cell>
          <cell r="R103">
            <v>0</v>
          </cell>
          <cell r="S103">
            <v>0</v>
          </cell>
          <cell r="T103">
            <v>0</v>
          </cell>
          <cell r="U103">
            <v>938</v>
          </cell>
          <cell r="W103">
            <v>22830.400000000001</v>
          </cell>
          <cell r="AA103">
            <v>94</v>
          </cell>
          <cell r="AB103">
            <v>1</v>
          </cell>
          <cell r="AC103">
            <v>0</v>
          </cell>
          <cell r="AD103">
            <v>0</v>
          </cell>
          <cell r="AE103">
            <v>0</v>
          </cell>
          <cell r="AF103">
            <v>0</v>
          </cell>
          <cell r="AG103">
            <v>12853</v>
          </cell>
          <cell r="AH103">
            <v>0</v>
          </cell>
          <cell r="AI103">
            <v>0</v>
          </cell>
          <cell r="AJ103">
            <v>12853</v>
          </cell>
          <cell r="AK103">
            <v>0</v>
          </cell>
          <cell r="AL103">
            <v>938</v>
          </cell>
          <cell r="AM103">
            <v>13791</v>
          </cell>
          <cell r="AN103">
            <v>0</v>
          </cell>
          <cell r="AO103">
            <v>0</v>
          </cell>
          <cell r="AP103">
            <v>0</v>
          </cell>
          <cell r="AQ103">
            <v>0</v>
          </cell>
          <cell r="AR103">
            <v>13791</v>
          </cell>
          <cell r="AS103">
            <v>13790</v>
          </cell>
          <cell r="AT103">
            <v>94</v>
          </cell>
          <cell r="AU103">
            <v>0</v>
          </cell>
          <cell r="AV103">
            <v>0</v>
          </cell>
          <cell r="AW103">
            <v>0</v>
          </cell>
          <cell r="AX103">
            <v>0</v>
          </cell>
          <cell r="AY103">
            <v>0</v>
          </cell>
          <cell r="AZ103">
            <v>493357</v>
          </cell>
          <cell r="BI103">
            <v>0</v>
          </cell>
          <cell r="CA103">
            <v>94</v>
          </cell>
          <cell r="CB103">
            <v>94</v>
          </cell>
          <cell r="CC103" t="str">
            <v>FAIRHAVEN</v>
          </cell>
          <cell r="CD103">
            <v>12853</v>
          </cell>
          <cell r="CE103">
            <v>48511</v>
          </cell>
          <cell r="CF103">
            <v>0</v>
          </cell>
          <cell r="CG103">
            <v>0</v>
          </cell>
          <cell r="CH103">
            <v>21892.400000000001</v>
          </cell>
          <cell r="CI103">
            <v>0</v>
          </cell>
          <cell r="CJ103">
            <v>21892.400000000001</v>
          </cell>
          <cell r="CK103">
            <v>0</v>
          </cell>
          <cell r="DA103">
            <v>94</v>
          </cell>
          <cell r="DB103" t="str">
            <v>FAIRHAVEN</v>
          </cell>
          <cell r="DG103">
            <v>0</v>
          </cell>
          <cell r="DK103">
            <v>0</v>
          </cell>
          <cell r="DL103">
            <v>0</v>
          </cell>
          <cell r="DN103">
            <v>0</v>
          </cell>
          <cell r="DP103">
            <v>0</v>
          </cell>
          <cell r="DQ103">
            <v>0</v>
          </cell>
          <cell r="DR103">
            <v>0</v>
          </cell>
          <cell r="DT103">
            <v>0</v>
          </cell>
        </row>
        <row r="104">
          <cell r="A104">
            <v>95</v>
          </cell>
          <cell r="B104">
            <v>95</v>
          </cell>
          <cell r="C104" t="str">
            <v>FALL RIVER</v>
          </cell>
          <cell r="D104">
            <v>1893</v>
          </cell>
          <cell r="E104">
            <v>25769634</v>
          </cell>
          <cell r="F104">
            <v>0</v>
          </cell>
          <cell r="G104">
            <v>1775634</v>
          </cell>
          <cell r="H104">
            <v>27545268</v>
          </cell>
          <cell r="J104">
            <v>1775634</v>
          </cell>
          <cell r="K104">
            <v>3199032.5275518075</v>
          </cell>
          <cell r="L104">
            <v>4974666.5275518075</v>
          </cell>
          <cell r="N104">
            <v>22570601.472448193</v>
          </cell>
          <cell r="P104">
            <v>1775634</v>
          </cell>
          <cell r="Q104">
            <v>0</v>
          </cell>
          <cell r="R104">
            <v>0</v>
          </cell>
          <cell r="S104">
            <v>0</v>
          </cell>
          <cell r="T104">
            <v>3199032.5275518075</v>
          </cell>
          <cell r="U104">
            <v>4974666.5275518075</v>
          </cell>
          <cell r="W104">
            <v>6798577.2000000002</v>
          </cell>
          <cell r="AA104">
            <v>95</v>
          </cell>
          <cell r="AB104">
            <v>1893</v>
          </cell>
          <cell r="AC104">
            <v>0</v>
          </cell>
          <cell r="AD104">
            <v>0</v>
          </cell>
          <cell r="AE104">
            <v>0</v>
          </cell>
          <cell r="AF104">
            <v>0</v>
          </cell>
          <cell r="AG104">
            <v>25769634</v>
          </cell>
          <cell r="AH104">
            <v>0</v>
          </cell>
          <cell r="AI104">
            <v>0</v>
          </cell>
          <cell r="AJ104">
            <v>25769634</v>
          </cell>
          <cell r="AK104">
            <v>0</v>
          </cell>
          <cell r="AL104">
            <v>1775634</v>
          </cell>
          <cell r="AM104">
            <v>27545268</v>
          </cell>
          <cell r="AN104">
            <v>0</v>
          </cell>
          <cell r="AO104">
            <v>0</v>
          </cell>
          <cell r="AP104">
            <v>0</v>
          </cell>
          <cell r="AQ104">
            <v>0</v>
          </cell>
          <cell r="AR104">
            <v>27545268</v>
          </cell>
          <cell r="AS104">
            <v>27316180.069999997</v>
          </cell>
          <cell r="AT104">
            <v>95</v>
          </cell>
          <cell r="AU104">
            <v>0</v>
          </cell>
          <cell r="AV104">
            <v>0</v>
          </cell>
          <cell r="AW104">
            <v>0</v>
          </cell>
          <cell r="AX104">
            <v>0</v>
          </cell>
          <cell r="AY104">
            <v>0</v>
          </cell>
          <cell r="AZ104">
            <v>493357</v>
          </cell>
          <cell r="BI104">
            <v>0</v>
          </cell>
          <cell r="CA104">
            <v>95</v>
          </cell>
          <cell r="CB104">
            <v>95</v>
          </cell>
          <cell r="CC104" t="str">
            <v>FALL RIVER</v>
          </cell>
          <cell r="CD104">
            <v>25769634</v>
          </cell>
          <cell r="CE104">
            <v>22570286</v>
          </cell>
          <cell r="CF104">
            <v>3199348</v>
          </cell>
          <cell r="CG104">
            <v>879909.6</v>
          </cell>
          <cell r="CH104">
            <v>943685.60000000009</v>
          </cell>
          <cell r="CI104">
            <v>0</v>
          </cell>
          <cell r="CJ104">
            <v>5022943.2</v>
          </cell>
          <cell r="CK104">
            <v>3199032.5275518075</v>
          </cell>
          <cell r="DA104">
            <v>95</v>
          </cell>
          <cell r="DB104" t="str">
            <v>FALL RIVER</v>
          </cell>
          <cell r="DG104">
            <v>0</v>
          </cell>
          <cell r="DK104">
            <v>0</v>
          </cell>
          <cell r="DL104">
            <v>0</v>
          </cell>
          <cell r="DN104">
            <v>0</v>
          </cell>
          <cell r="DP104">
            <v>3199348</v>
          </cell>
          <cell r="DQ104">
            <v>4974982</v>
          </cell>
          <cell r="DR104">
            <v>-1775634</v>
          </cell>
          <cell r="DT104">
            <v>0</v>
          </cell>
        </row>
        <row r="105">
          <cell r="A105">
            <v>96</v>
          </cell>
          <cell r="B105">
            <v>96</v>
          </cell>
          <cell r="C105" t="str">
            <v>FALMOUTH</v>
          </cell>
          <cell r="D105">
            <v>123</v>
          </cell>
          <cell r="E105">
            <v>2327248</v>
          </cell>
          <cell r="F105">
            <v>0</v>
          </cell>
          <cell r="G105">
            <v>115374</v>
          </cell>
          <cell r="H105">
            <v>2442622</v>
          </cell>
          <cell r="J105">
            <v>115374</v>
          </cell>
          <cell r="K105">
            <v>350536.43186560657</v>
          </cell>
          <cell r="L105">
            <v>465910.43186560657</v>
          </cell>
          <cell r="N105">
            <v>1976711.5681343935</v>
          </cell>
          <cell r="P105">
            <v>115374</v>
          </cell>
          <cell r="Q105">
            <v>0</v>
          </cell>
          <cell r="R105">
            <v>0</v>
          </cell>
          <cell r="S105">
            <v>0</v>
          </cell>
          <cell r="T105">
            <v>350536.43186560657</v>
          </cell>
          <cell r="U105">
            <v>465910.43186560657</v>
          </cell>
          <cell r="W105">
            <v>673596.8</v>
          </cell>
          <cell r="AA105">
            <v>96</v>
          </cell>
          <cell r="AB105">
            <v>123</v>
          </cell>
          <cell r="AC105">
            <v>0</v>
          </cell>
          <cell r="AD105">
            <v>0</v>
          </cell>
          <cell r="AE105">
            <v>2</v>
          </cell>
          <cell r="AF105">
            <v>0</v>
          </cell>
          <cell r="AG105">
            <v>2327248</v>
          </cell>
          <cell r="AH105">
            <v>0</v>
          </cell>
          <cell r="AI105">
            <v>0</v>
          </cell>
          <cell r="AJ105">
            <v>2327248</v>
          </cell>
          <cell r="AK105">
            <v>0</v>
          </cell>
          <cell r="AL105">
            <v>115374</v>
          </cell>
          <cell r="AM105">
            <v>2442622</v>
          </cell>
          <cell r="AN105">
            <v>0</v>
          </cell>
          <cell r="AO105">
            <v>0</v>
          </cell>
          <cell r="AP105">
            <v>0</v>
          </cell>
          <cell r="AQ105">
            <v>0</v>
          </cell>
          <cell r="AR105">
            <v>2442622</v>
          </cell>
          <cell r="AS105">
            <v>2442265</v>
          </cell>
          <cell r="AT105">
            <v>96</v>
          </cell>
          <cell r="AU105">
            <v>0</v>
          </cell>
          <cell r="AV105">
            <v>0</v>
          </cell>
          <cell r="AW105">
            <v>0</v>
          </cell>
          <cell r="AX105">
            <v>0</v>
          </cell>
          <cell r="AY105">
            <v>0</v>
          </cell>
          <cell r="AZ105">
            <v>493357</v>
          </cell>
          <cell r="BI105">
            <v>0</v>
          </cell>
          <cell r="CA105">
            <v>96</v>
          </cell>
          <cell r="CB105">
            <v>96</v>
          </cell>
          <cell r="CC105" t="str">
            <v>FALMOUTH</v>
          </cell>
          <cell r="CD105">
            <v>2327248</v>
          </cell>
          <cell r="CE105">
            <v>1976677</v>
          </cell>
          <cell r="CF105">
            <v>350571</v>
          </cell>
          <cell r="CG105">
            <v>70878.599999999991</v>
          </cell>
          <cell r="CH105">
            <v>136773.20000000001</v>
          </cell>
          <cell r="CI105">
            <v>0</v>
          </cell>
          <cell r="CJ105">
            <v>558222.80000000005</v>
          </cell>
          <cell r="CK105">
            <v>350536.43186560657</v>
          </cell>
          <cell r="DA105">
            <v>96</v>
          </cell>
          <cell r="DB105" t="str">
            <v>FALMOUTH</v>
          </cell>
          <cell r="DG105">
            <v>0</v>
          </cell>
          <cell r="DK105">
            <v>0</v>
          </cell>
          <cell r="DL105">
            <v>0</v>
          </cell>
          <cell r="DN105">
            <v>0</v>
          </cell>
          <cell r="DP105">
            <v>350571</v>
          </cell>
          <cell r="DQ105">
            <v>465945</v>
          </cell>
          <cell r="DR105">
            <v>-115374</v>
          </cell>
          <cell r="DT105">
            <v>0</v>
          </cell>
        </row>
        <row r="106">
          <cell r="A106">
            <v>97</v>
          </cell>
          <cell r="B106">
            <v>97</v>
          </cell>
          <cell r="C106" t="str">
            <v>FITCHBURG</v>
          </cell>
          <cell r="D106">
            <v>242</v>
          </cell>
          <cell r="E106">
            <v>3375076</v>
          </cell>
          <cell r="F106">
            <v>0</v>
          </cell>
          <cell r="G106">
            <v>226996</v>
          </cell>
          <cell r="H106">
            <v>3602072</v>
          </cell>
          <cell r="J106">
            <v>226996</v>
          </cell>
          <cell r="K106">
            <v>607988.04328657629</v>
          </cell>
          <cell r="L106">
            <v>834984.04328657629</v>
          </cell>
          <cell r="N106">
            <v>2767087.9567134236</v>
          </cell>
          <cell r="P106">
            <v>226996</v>
          </cell>
          <cell r="Q106">
            <v>0</v>
          </cell>
          <cell r="R106">
            <v>0</v>
          </cell>
          <cell r="S106">
            <v>0</v>
          </cell>
          <cell r="T106">
            <v>607988.04328657629</v>
          </cell>
          <cell r="U106">
            <v>834984.04328657629</v>
          </cell>
          <cell r="W106">
            <v>1078154.6000000001</v>
          </cell>
          <cell r="AA106">
            <v>97</v>
          </cell>
          <cell r="AB106">
            <v>242</v>
          </cell>
          <cell r="AC106">
            <v>0</v>
          </cell>
          <cell r="AD106">
            <v>0</v>
          </cell>
          <cell r="AE106">
            <v>0</v>
          </cell>
          <cell r="AF106">
            <v>0</v>
          </cell>
          <cell r="AG106">
            <v>3375076</v>
          </cell>
          <cell r="AH106">
            <v>0</v>
          </cell>
          <cell r="AI106">
            <v>0</v>
          </cell>
          <cell r="AJ106">
            <v>3375076</v>
          </cell>
          <cell r="AK106">
            <v>0</v>
          </cell>
          <cell r="AL106">
            <v>226996</v>
          </cell>
          <cell r="AM106">
            <v>3602072</v>
          </cell>
          <cell r="AN106">
            <v>0</v>
          </cell>
          <cell r="AO106">
            <v>0</v>
          </cell>
          <cell r="AP106">
            <v>0</v>
          </cell>
          <cell r="AQ106">
            <v>0</v>
          </cell>
          <cell r="AR106">
            <v>3602072</v>
          </cell>
          <cell r="AS106">
            <v>3585926.44</v>
          </cell>
          <cell r="AT106">
            <v>97</v>
          </cell>
          <cell r="AU106">
            <v>0</v>
          </cell>
          <cell r="AV106">
            <v>0</v>
          </cell>
          <cell r="AW106">
            <v>0</v>
          </cell>
          <cell r="AX106">
            <v>0</v>
          </cell>
          <cell r="AY106">
            <v>0</v>
          </cell>
          <cell r="AZ106">
            <v>493357</v>
          </cell>
          <cell r="BI106">
            <v>0</v>
          </cell>
          <cell r="CA106">
            <v>97</v>
          </cell>
          <cell r="CB106">
            <v>97</v>
          </cell>
          <cell r="CC106" t="str">
            <v>FITCHBURG</v>
          </cell>
          <cell r="CD106">
            <v>3375076</v>
          </cell>
          <cell r="CE106">
            <v>2767028</v>
          </cell>
          <cell r="CF106">
            <v>608048</v>
          </cell>
          <cell r="CG106">
            <v>137353.79999999999</v>
          </cell>
          <cell r="CH106">
            <v>105756.8</v>
          </cell>
          <cell r="CI106">
            <v>0</v>
          </cell>
          <cell r="CJ106">
            <v>851158.60000000009</v>
          </cell>
          <cell r="CK106">
            <v>607988.04328657629</v>
          </cell>
          <cell r="DA106">
            <v>97</v>
          </cell>
          <cell r="DB106" t="str">
            <v>FITCHBURG</v>
          </cell>
          <cell r="DG106">
            <v>0</v>
          </cell>
          <cell r="DK106">
            <v>0</v>
          </cell>
          <cell r="DL106">
            <v>0</v>
          </cell>
          <cell r="DN106">
            <v>0</v>
          </cell>
          <cell r="DP106">
            <v>608048</v>
          </cell>
          <cell r="DQ106">
            <v>835044</v>
          </cell>
          <cell r="DR106">
            <v>-226996</v>
          </cell>
          <cell r="DT106">
            <v>0</v>
          </cell>
        </row>
        <row r="107">
          <cell r="A107">
            <v>98</v>
          </cell>
          <cell r="B107">
            <v>98</v>
          </cell>
          <cell r="C107" t="str">
            <v>FLORIDA</v>
          </cell>
          <cell r="D107">
            <v>1</v>
          </cell>
          <cell r="E107">
            <v>26614</v>
          </cell>
          <cell r="F107">
            <v>0</v>
          </cell>
          <cell r="G107">
            <v>938</v>
          </cell>
          <cell r="H107">
            <v>27552</v>
          </cell>
          <cell r="J107">
            <v>938</v>
          </cell>
          <cell r="K107">
            <v>607.9400480196274</v>
          </cell>
          <cell r="L107">
            <v>1545.9400480196273</v>
          </cell>
          <cell r="N107">
            <v>26006.059951980373</v>
          </cell>
          <cell r="P107">
            <v>938</v>
          </cell>
          <cell r="Q107">
            <v>0</v>
          </cell>
          <cell r="R107">
            <v>0</v>
          </cell>
          <cell r="S107">
            <v>0</v>
          </cell>
          <cell r="T107">
            <v>607.9400480196274</v>
          </cell>
          <cell r="U107">
            <v>1545.9400480196273</v>
          </cell>
          <cell r="W107">
            <v>19967.2</v>
          </cell>
          <cell r="AA107">
            <v>98</v>
          </cell>
          <cell r="AB107">
            <v>1</v>
          </cell>
          <cell r="AC107">
            <v>0</v>
          </cell>
          <cell r="AD107">
            <v>0</v>
          </cell>
          <cell r="AE107">
            <v>0</v>
          </cell>
          <cell r="AF107">
            <v>0</v>
          </cell>
          <cell r="AG107">
            <v>26614</v>
          </cell>
          <cell r="AH107">
            <v>0</v>
          </cell>
          <cell r="AI107">
            <v>0</v>
          </cell>
          <cell r="AJ107">
            <v>26614</v>
          </cell>
          <cell r="AK107">
            <v>0</v>
          </cell>
          <cell r="AL107">
            <v>938</v>
          </cell>
          <cell r="AM107">
            <v>27552</v>
          </cell>
          <cell r="AN107">
            <v>0</v>
          </cell>
          <cell r="AO107">
            <v>0</v>
          </cell>
          <cell r="AP107">
            <v>0</v>
          </cell>
          <cell r="AQ107">
            <v>0</v>
          </cell>
          <cell r="AR107">
            <v>27552</v>
          </cell>
          <cell r="AS107">
            <v>27470</v>
          </cell>
          <cell r="AT107">
            <v>98</v>
          </cell>
          <cell r="AU107">
            <v>0</v>
          </cell>
          <cell r="AV107">
            <v>0</v>
          </cell>
          <cell r="AW107">
            <v>0</v>
          </cell>
          <cell r="AX107">
            <v>0</v>
          </cell>
          <cell r="AY107">
            <v>0</v>
          </cell>
          <cell r="AZ107">
            <v>493357</v>
          </cell>
          <cell r="BI107">
            <v>0</v>
          </cell>
          <cell r="CA107">
            <v>98</v>
          </cell>
          <cell r="CB107">
            <v>98</v>
          </cell>
          <cell r="CC107" t="str">
            <v>FLORIDA</v>
          </cell>
          <cell r="CD107">
            <v>26614</v>
          </cell>
          <cell r="CE107">
            <v>26006</v>
          </cell>
          <cell r="CF107">
            <v>608</v>
          </cell>
          <cell r="CG107">
            <v>0</v>
          </cell>
          <cell r="CH107">
            <v>18421.2</v>
          </cell>
          <cell r="CI107">
            <v>0</v>
          </cell>
          <cell r="CJ107">
            <v>19029.2</v>
          </cell>
          <cell r="CK107">
            <v>607.9400480196274</v>
          </cell>
          <cell r="DA107">
            <v>98</v>
          </cell>
          <cell r="DB107" t="str">
            <v>FLORIDA</v>
          </cell>
          <cell r="DG107">
            <v>0</v>
          </cell>
          <cell r="DK107">
            <v>0</v>
          </cell>
          <cell r="DL107">
            <v>0</v>
          </cell>
          <cell r="DN107">
            <v>0</v>
          </cell>
          <cell r="DP107">
            <v>608</v>
          </cell>
          <cell r="DQ107">
            <v>1546</v>
          </cell>
          <cell r="DR107">
            <v>-938</v>
          </cell>
          <cell r="DT107">
            <v>0</v>
          </cell>
        </row>
        <row r="108">
          <cell r="A108">
            <v>99</v>
          </cell>
          <cell r="B108">
            <v>99</v>
          </cell>
          <cell r="C108" t="str">
            <v>FOXBOROUGH</v>
          </cell>
          <cell r="D108">
            <v>117</v>
          </cell>
          <cell r="E108">
            <v>2070549</v>
          </cell>
          <cell r="F108">
            <v>0</v>
          </cell>
          <cell r="G108">
            <v>109746</v>
          </cell>
          <cell r="H108">
            <v>2180295</v>
          </cell>
          <cell r="J108">
            <v>109746</v>
          </cell>
          <cell r="K108">
            <v>136292.55951540021</v>
          </cell>
          <cell r="L108">
            <v>246038.55951540021</v>
          </cell>
          <cell r="N108">
            <v>1934256.4404845997</v>
          </cell>
          <cell r="P108">
            <v>109746</v>
          </cell>
          <cell r="Q108">
            <v>0</v>
          </cell>
          <cell r="R108">
            <v>0</v>
          </cell>
          <cell r="S108">
            <v>0</v>
          </cell>
          <cell r="T108">
            <v>136292.55951540021</v>
          </cell>
          <cell r="U108">
            <v>246038.55951540021</v>
          </cell>
          <cell r="W108">
            <v>311682.40000000002</v>
          </cell>
          <cell r="AA108">
            <v>99</v>
          </cell>
          <cell r="AB108">
            <v>117</v>
          </cell>
          <cell r="AC108">
            <v>0</v>
          </cell>
          <cell r="AD108">
            <v>0</v>
          </cell>
          <cell r="AE108">
            <v>0</v>
          </cell>
          <cell r="AF108">
            <v>0</v>
          </cell>
          <cell r="AG108">
            <v>2070549</v>
          </cell>
          <cell r="AH108">
            <v>0</v>
          </cell>
          <cell r="AI108">
            <v>0</v>
          </cell>
          <cell r="AJ108">
            <v>2070549</v>
          </cell>
          <cell r="AK108">
            <v>0</v>
          </cell>
          <cell r="AL108">
            <v>109746</v>
          </cell>
          <cell r="AM108">
            <v>2180295</v>
          </cell>
          <cell r="AN108">
            <v>0</v>
          </cell>
          <cell r="AO108">
            <v>0</v>
          </cell>
          <cell r="AP108">
            <v>0</v>
          </cell>
          <cell r="AQ108">
            <v>0</v>
          </cell>
          <cell r="AR108">
            <v>2180295</v>
          </cell>
          <cell r="AS108">
            <v>2180295</v>
          </cell>
          <cell r="AT108">
            <v>99</v>
          </cell>
          <cell r="AU108">
            <v>0</v>
          </cell>
          <cell r="AV108">
            <v>0</v>
          </cell>
          <cell r="AW108">
            <v>0</v>
          </cell>
          <cell r="AX108">
            <v>0</v>
          </cell>
          <cell r="AY108">
            <v>0</v>
          </cell>
          <cell r="AZ108">
            <v>493357</v>
          </cell>
          <cell r="BI108">
            <v>0</v>
          </cell>
          <cell r="CA108">
            <v>99</v>
          </cell>
          <cell r="CB108">
            <v>99</v>
          </cell>
          <cell r="CC108" t="str">
            <v>FOXBOROUGH</v>
          </cell>
          <cell r="CD108">
            <v>2070549</v>
          </cell>
          <cell r="CE108">
            <v>1934243</v>
          </cell>
          <cell r="CF108">
            <v>136306</v>
          </cell>
          <cell r="CG108">
            <v>47958</v>
          </cell>
          <cell r="CH108">
            <v>17672.400000000001</v>
          </cell>
          <cell r="CI108">
            <v>0</v>
          </cell>
          <cell r="CJ108">
            <v>201936.4</v>
          </cell>
          <cell r="CK108">
            <v>136292.55951540021</v>
          </cell>
          <cell r="DA108">
            <v>99</v>
          </cell>
          <cell r="DB108" t="str">
            <v>FOXBOROUGH</v>
          </cell>
          <cell r="DG108">
            <v>0</v>
          </cell>
          <cell r="DK108">
            <v>0</v>
          </cell>
          <cell r="DL108">
            <v>0</v>
          </cell>
          <cell r="DN108">
            <v>0</v>
          </cell>
          <cell r="DP108">
            <v>136306</v>
          </cell>
          <cell r="DQ108">
            <v>246052</v>
          </cell>
          <cell r="DR108">
            <v>-109746</v>
          </cell>
          <cell r="DT108">
            <v>0</v>
          </cell>
        </row>
        <row r="109">
          <cell r="A109">
            <v>100</v>
          </cell>
          <cell r="B109">
            <v>100</v>
          </cell>
          <cell r="C109" t="str">
            <v>FRAMINGHAM</v>
          </cell>
          <cell r="D109">
            <v>365</v>
          </cell>
          <cell r="E109">
            <v>5910232</v>
          </cell>
          <cell r="F109">
            <v>0</v>
          </cell>
          <cell r="G109">
            <v>342370</v>
          </cell>
          <cell r="H109">
            <v>6252602</v>
          </cell>
          <cell r="J109">
            <v>342370</v>
          </cell>
          <cell r="K109">
            <v>297860.62648777437</v>
          </cell>
          <cell r="L109">
            <v>640230.62648777431</v>
          </cell>
          <cell r="N109">
            <v>5612371.3735122252</v>
          </cell>
          <cell r="P109">
            <v>342370</v>
          </cell>
          <cell r="Q109">
            <v>0</v>
          </cell>
          <cell r="R109">
            <v>0</v>
          </cell>
          <cell r="S109">
            <v>0</v>
          </cell>
          <cell r="T109">
            <v>297860.62648777437</v>
          </cell>
          <cell r="U109">
            <v>640230.62648777431</v>
          </cell>
          <cell r="W109">
            <v>913018.6</v>
          </cell>
          <cell r="AA109">
            <v>100</v>
          </cell>
          <cell r="AB109">
            <v>365</v>
          </cell>
          <cell r="AC109">
            <v>0</v>
          </cell>
          <cell r="AD109">
            <v>0</v>
          </cell>
          <cell r="AE109">
            <v>1</v>
          </cell>
          <cell r="AF109">
            <v>0</v>
          </cell>
          <cell r="AG109">
            <v>5910232</v>
          </cell>
          <cell r="AH109">
            <v>0</v>
          </cell>
          <cell r="AI109">
            <v>0</v>
          </cell>
          <cell r="AJ109">
            <v>5910232</v>
          </cell>
          <cell r="AK109">
            <v>0</v>
          </cell>
          <cell r="AL109">
            <v>342370</v>
          </cell>
          <cell r="AM109">
            <v>6252602</v>
          </cell>
          <cell r="AN109">
            <v>0</v>
          </cell>
          <cell r="AO109">
            <v>0</v>
          </cell>
          <cell r="AP109">
            <v>0</v>
          </cell>
          <cell r="AQ109">
            <v>0</v>
          </cell>
          <cell r="AR109">
            <v>6252602</v>
          </cell>
          <cell r="AS109">
            <v>6171746.5170821603</v>
          </cell>
          <cell r="AT109">
            <v>100</v>
          </cell>
          <cell r="AU109">
            <v>0</v>
          </cell>
          <cell r="AV109">
            <v>0</v>
          </cell>
          <cell r="AW109">
            <v>0</v>
          </cell>
          <cell r="AX109">
            <v>0</v>
          </cell>
          <cell r="AY109">
            <v>0</v>
          </cell>
          <cell r="AZ109">
            <v>493357</v>
          </cell>
          <cell r="BI109">
            <v>0</v>
          </cell>
          <cell r="CA109">
            <v>100</v>
          </cell>
          <cell r="CB109">
            <v>100</v>
          </cell>
          <cell r="CC109" t="str">
            <v>FRAMINGHAM</v>
          </cell>
          <cell r="CD109">
            <v>5910232</v>
          </cell>
          <cell r="CE109">
            <v>5612342</v>
          </cell>
          <cell r="CF109">
            <v>297890</v>
          </cell>
          <cell r="CG109">
            <v>172554.6</v>
          </cell>
          <cell r="CH109">
            <v>100204</v>
          </cell>
          <cell r="CI109">
            <v>0</v>
          </cell>
          <cell r="CJ109">
            <v>570648.6</v>
          </cell>
          <cell r="CK109">
            <v>297860.62648777437</v>
          </cell>
          <cell r="DA109">
            <v>100</v>
          </cell>
          <cell r="DB109" t="str">
            <v>FRAMINGHAM</v>
          </cell>
          <cell r="DG109">
            <v>0</v>
          </cell>
          <cell r="DK109">
            <v>0</v>
          </cell>
          <cell r="DL109">
            <v>0</v>
          </cell>
          <cell r="DN109">
            <v>0</v>
          </cell>
          <cell r="DP109">
            <v>297890</v>
          </cell>
          <cell r="DQ109">
            <v>640260</v>
          </cell>
          <cell r="DR109">
            <v>-342370</v>
          </cell>
          <cell r="DT109">
            <v>0</v>
          </cell>
        </row>
        <row r="110">
          <cell r="A110">
            <v>101</v>
          </cell>
          <cell r="B110">
            <v>101</v>
          </cell>
          <cell r="C110" t="str">
            <v>FRANKLIN</v>
          </cell>
          <cell r="D110">
            <v>358</v>
          </cell>
          <cell r="E110">
            <v>4689954</v>
          </cell>
          <cell r="F110">
            <v>0</v>
          </cell>
          <cell r="G110">
            <v>335804</v>
          </cell>
          <cell r="H110">
            <v>5025758</v>
          </cell>
          <cell r="J110">
            <v>335804</v>
          </cell>
          <cell r="K110">
            <v>29599.081087955608</v>
          </cell>
          <cell r="L110">
            <v>365403.08108795562</v>
          </cell>
          <cell r="N110">
            <v>4660354.9189120447</v>
          </cell>
          <cell r="P110">
            <v>335804</v>
          </cell>
          <cell r="Q110">
            <v>0</v>
          </cell>
          <cell r="R110">
            <v>0</v>
          </cell>
          <cell r="S110">
            <v>0</v>
          </cell>
          <cell r="T110">
            <v>29599.081087955608</v>
          </cell>
          <cell r="U110">
            <v>365403.08108795562</v>
          </cell>
          <cell r="W110">
            <v>802715.60000000009</v>
          </cell>
          <cell r="AA110">
            <v>101</v>
          </cell>
          <cell r="AB110">
            <v>358</v>
          </cell>
          <cell r="AC110">
            <v>0</v>
          </cell>
          <cell r="AD110">
            <v>0</v>
          </cell>
          <cell r="AE110">
            <v>0</v>
          </cell>
          <cell r="AF110">
            <v>0</v>
          </cell>
          <cell r="AG110">
            <v>4689954</v>
          </cell>
          <cell r="AH110">
            <v>0</v>
          </cell>
          <cell r="AI110">
            <v>0</v>
          </cell>
          <cell r="AJ110">
            <v>4689954</v>
          </cell>
          <cell r="AK110">
            <v>0</v>
          </cell>
          <cell r="AL110">
            <v>335804</v>
          </cell>
          <cell r="AM110">
            <v>5025758</v>
          </cell>
          <cell r="AN110">
            <v>0</v>
          </cell>
          <cell r="AO110">
            <v>0</v>
          </cell>
          <cell r="AP110">
            <v>0</v>
          </cell>
          <cell r="AQ110">
            <v>0</v>
          </cell>
          <cell r="AR110">
            <v>5025758</v>
          </cell>
          <cell r="AS110">
            <v>5008804.0477489289</v>
          </cell>
          <cell r="AT110">
            <v>101</v>
          </cell>
          <cell r="AU110">
            <v>0</v>
          </cell>
          <cell r="AV110">
            <v>0</v>
          </cell>
          <cell r="AW110">
            <v>0</v>
          </cell>
          <cell r="AX110">
            <v>0</v>
          </cell>
          <cell r="AY110">
            <v>0</v>
          </cell>
          <cell r="AZ110">
            <v>493357</v>
          </cell>
          <cell r="BI110">
            <v>0</v>
          </cell>
          <cell r="CA110">
            <v>101</v>
          </cell>
          <cell r="CB110">
            <v>101</v>
          </cell>
          <cell r="CC110" t="str">
            <v>FRANKLIN</v>
          </cell>
          <cell r="CD110">
            <v>4689954</v>
          </cell>
          <cell r="CE110">
            <v>4660352</v>
          </cell>
          <cell r="CF110">
            <v>29602</v>
          </cell>
          <cell r="CG110">
            <v>113467.2</v>
          </cell>
          <cell r="CH110">
            <v>323842.40000000002</v>
          </cell>
          <cell r="CI110">
            <v>0</v>
          </cell>
          <cell r="CJ110">
            <v>466911.60000000003</v>
          </cell>
          <cell r="CK110">
            <v>29599.081087955608</v>
          </cell>
          <cell r="DA110">
            <v>101</v>
          </cell>
          <cell r="DB110" t="str">
            <v>FRANKLIN</v>
          </cell>
          <cell r="DG110">
            <v>0</v>
          </cell>
          <cell r="DK110">
            <v>0</v>
          </cell>
          <cell r="DL110">
            <v>0</v>
          </cell>
          <cell r="DN110">
            <v>0</v>
          </cell>
          <cell r="DP110">
            <v>29602</v>
          </cell>
          <cell r="DQ110">
            <v>365406</v>
          </cell>
          <cell r="DR110">
            <v>-335804</v>
          </cell>
          <cell r="DT110">
            <v>0</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T111">
            <v>102</v>
          </cell>
          <cell r="AU111">
            <v>0</v>
          </cell>
          <cell r="AV111">
            <v>0</v>
          </cell>
          <cell r="AW111">
            <v>0</v>
          </cell>
          <cell r="AX111">
            <v>0</v>
          </cell>
          <cell r="AY111">
            <v>0</v>
          </cell>
          <cell r="AZ111">
            <v>493357</v>
          </cell>
          <cell r="BI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G111">
            <v>0</v>
          </cell>
          <cell r="DK111">
            <v>0</v>
          </cell>
          <cell r="DL111">
            <v>0</v>
          </cell>
          <cell r="DN111">
            <v>0</v>
          </cell>
          <cell r="DP111">
            <v>0</v>
          </cell>
          <cell r="DQ111">
            <v>0</v>
          </cell>
          <cell r="DR111">
            <v>0</v>
          </cell>
          <cell r="DT111">
            <v>0</v>
          </cell>
        </row>
        <row r="112">
          <cell r="A112">
            <v>103</v>
          </cell>
          <cell r="B112">
            <v>103</v>
          </cell>
          <cell r="C112" t="str">
            <v>GARDNER</v>
          </cell>
          <cell r="D112">
            <v>33</v>
          </cell>
          <cell r="E112">
            <v>463581</v>
          </cell>
          <cell r="F112">
            <v>0</v>
          </cell>
          <cell r="G112">
            <v>30954</v>
          </cell>
          <cell r="H112">
            <v>494535</v>
          </cell>
          <cell r="J112">
            <v>30954</v>
          </cell>
          <cell r="K112">
            <v>89256.198004065853</v>
          </cell>
          <cell r="L112">
            <v>120210.19800406585</v>
          </cell>
          <cell r="N112">
            <v>374324.80199593416</v>
          </cell>
          <cell r="P112">
            <v>30954</v>
          </cell>
          <cell r="Q112">
            <v>0</v>
          </cell>
          <cell r="R112">
            <v>0</v>
          </cell>
          <cell r="S112">
            <v>0</v>
          </cell>
          <cell r="T112">
            <v>89256.198004065853</v>
          </cell>
          <cell r="U112">
            <v>120210.19800406585</v>
          </cell>
          <cell r="W112">
            <v>192430.4</v>
          </cell>
          <cell r="AA112">
            <v>103</v>
          </cell>
          <cell r="AB112">
            <v>33</v>
          </cell>
          <cell r="AC112">
            <v>0</v>
          </cell>
          <cell r="AD112">
            <v>0</v>
          </cell>
          <cell r="AE112">
            <v>0</v>
          </cell>
          <cell r="AF112">
            <v>0</v>
          </cell>
          <cell r="AG112">
            <v>463581</v>
          </cell>
          <cell r="AH112">
            <v>0</v>
          </cell>
          <cell r="AI112">
            <v>0</v>
          </cell>
          <cell r="AJ112">
            <v>463581</v>
          </cell>
          <cell r="AK112">
            <v>0</v>
          </cell>
          <cell r="AL112">
            <v>30954</v>
          </cell>
          <cell r="AM112">
            <v>494535</v>
          </cell>
          <cell r="AN112">
            <v>0</v>
          </cell>
          <cell r="AO112">
            <v>0</v>
          </cell>
          <cell r="AP112">
            <v>0</v>
          </cell>
          <cell r="AQ112">
            <v>0</v>
          </cell>
          <cell r="AR112">
            <v>494535</v>
          </cell>
          <cell r="AS112">
            <v>488652.42</v>
          </cell>
          <cell r="AT112">
            <v>103</v>
          </cell>
          <cell r="AU112">
            <v>0</v>
          </cell>
          <cell r="AV112">
            <v>0</v>
          </cell>
          <cell r="AW112">
            <v>0</v>
          </cell>
          <cell r="AX112">
            <v>0</v>
          </cell>
          <cell r="AY112">
            <v>0</v>
          </cell>
          <cell r="AZ112">
            <v>493357</v>
          </cell>
          <cell r="BI112">
            <v>0</v>
          </cell>
          <cell r="CA112">
            <v>103</v>
          </cell>
          <cell r="CB112">
            <v>103</v>
          </cell>
          <cell r="CC112" t="str">
            <v>GARDNER</v>
          </cell>
          <cell r="CD112">
            <v>463581</v>
          </cell>
          <cell r="CE112">
            <v>374316</v>
          </cell>
          <cell r="CF112">
            <v>89265</v>
          </cell>
          <cell r="CG112">
            <v>39659.4</v>
          </cell>
          <cell r="CH112">
            <v>32552</v>
          </cell>
          <cell r="CI112">
            <v>0</v>
          </cell>
          <cell r="CJ112">
            <v>161476.4</v>
          </cell>
          <cell r="CK112">
            <v>89256.198004065853</v>
          </cell>
          <cell r="DA112">
            <v>103</v>
          </cell>
          <cell r="DB112" t="str">
            <v>GARDNER</v>
          </cell>
          <cell r="DG112">
            <v>0</v>
          </cell>
          <cell r="DK112">
            <v>0</v>
          </cell>
          <cell r="DL112">
            <v>0</v>
          </cell>
          <cell r="DN112">
            <v>0</v>
          </cell>
          <cell r="DP112">
            <v>89265</v>
          </cell>
          <cell r="DQ112">
            <v>120219</v>
          </cell>
          <cell r="DR112">
            <v>-30954</v>
          </cell>
          <cell r="DT112">
            <v>0</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T113">
            <v>104</v>
          </cell>
          <cell r="AU113">
            <v>0</v>
          </cell>
          <cell r="AV113">
            <v>0</v>
          </cell>
          <cell r="AW113">
            <v>0</v>
          </cell>
          <cell r="AX113">
            <v>0</v>
          </cell>
          <cell r="AY113">
            <v>0</v>
          </cell>
          <cell r="AZ113">
            <v>493357</v>
          </cell>
          <cell r="BI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G113">
            <v>0</v>
          </cell>
          <cell r="DK113">
            <v>0</v>
          </cell>
          <cell r="DL113">
            <v>0</v>
          </cell>
          <cell r="DN113">
            <v>0</v>
          </cell>
          <cell r="DP113">
            <v>0</v>
          </cell>
          <cell r="DQ113">
            <v>0</v>
          </cell>
          <cell r="DR113">
            <v>0</v>
          </cell>
          <cell r="DT113">
            <v>0</v>
          </cell>
        </row>
        <row r="114">
          <cell r="A114">
            <v>105</v>
          </cell>
          <cell r="B114">
            <v>105</v>
          </cell>
          <cell r="C114" t="str">
            <v>GEORGETOWN</v>
          </cell>
          <cell r="D114">
            <v>3</v>
          </cell>
          <cell r="E114">
            <v>40218</v>
          </cell>
          <cell r="F114">
            <v>0</v>
          </cell>
          <cell r="G114">
            <v>2814</v>
          </cell>
          <cell r="H114">
            <v>43032</v>
          </cell>
          <cell r="J114">
            <v>2814</v>
          </cell>
          <cell r="K114">
            <v>5508.4567837831037</v>
          </cell>
          <cell r="L114">
            <v>8322.4567837831037</v>
          </cell>
          <cell r="N114">
            <v>34709.543216216895</v>
          </cell>
          <cell r="P114">
            <v>2814</v>
          </cell>
          <cell r="Q114">
            <v>0</v>
          </cell>
          <cell r="R114">
            <v>0</v>
          </cell>
          <cell r="S114">
            <v>0</v>
          </cell>
          <cell r="T114">
            <v>5508.4567837831037</v>
          </cell>
          <cell r="U114">
            <v>8322.4567837831037</v>
          </cell>
          <cell r="W114">
            <v>8323</v>
          </cell>
          <cell r="AA114">
            <v>105</v>
          </cell>
          <cell r="AB114">
            <v>3</v>
          </cell>
          <cell r="AC114">
            <v>0</v>
          </cell>
          <cell r="AD114">
            <v>0</v>
          </cell>
          <cell r="AE114">
            <v>0</v>
          </cell>
          <cell r="AF114">
            <v>0</v>
          </cell>
          <cell r="AG114">
            <v>40218</v>
          </cell>
          <cell r="AH114">
            <v>0</v>
          </cell>
          <cell r="AI114">
            <v>0</v>
          </cell>
          <cell r="AJ114">
            <v>40218</v>
          </cell>
          <cell r="AK114">
            <v>0</v>
          </cell>
          <cell r="AL114">
            <v>2814</v>
          </cell>
          <cell r="AM114">
            <v>43032</v>
          </cell>
          <cell r="AN114">
            <v>0</v>
          </cell>
          <cell r="AO114">
            <v>0</v>
          </cell>
          <cell r="AP114">
            <v>0</v>
          </cell>
          <cell r="AQ114">
            <v>0</v>
          </cell>
          <cell r="AR114">
            <v>43032</v>
          </cell>
          <cell r="AS114">
            <v>42880.53</v>
          </cell>
          <cell r="AT114">
            <v>105</v>
          </cell>
          <cell r="AU114">
            <v>0</v>
          </cell>
          <cell r="AV114">
            <v>0</v>
          </cell>
          <cell r="AW114">
            <v>0</v>
          </cell>
          <cell r="AX114">
            <v>0</v>
          </cell>
          <cell r="AY114">
            <v>0</v>
          </cell>
          <cell r="AZ114">
            <v>493357</v>
          </cell>
          <cell r="BI114">
            <v>0</v>
          </cell>
          <cell r="CA114">
            <v>105</v>
          </cell>
          <cell r="CB114">
            <v>105</v>
          </cell>
          <cell r="CC114" t="str">
            <v>GEORGETOWN</v>
          </cell>
          <cell r="CD114">
            <v>40218</v>
          </cell>
          <cell r="CE114">
            <v>34709</v>
          </cell>
          <cell r="CF114">
            <v>5509</v>
          </cell>
          <cell r="CG114">
            <v>0</v>
          </cell>
          <cell r="CH114">
            <v>0</v>
          </cell>
          <cell r="CI114">
            <v>0</v>
          </cell>
          <cell r="CJ114">
            <v>5509</v>
          </cell>
          <cell r="CK114">
            <v>5508.4567837831037</v>
          </cell>
          <cell r="DA114">
            <v>105</v>
          </cell>
          <cell r="DB114" t="str">
            <v>GEORGETOWN</v>
          </cell>
          <cell r="DG114">
            <v>0</v>
          </cell>
          <cell r="DK114">
            <v>0</v>
          </cell>
          <cell r="DL114">
            <v>0</v>
          </cell>
          <cell r="DN114">
            <v>0</v>
          </cell>
          <cell r="DP114">
            <v>5509</v>
          </cell>
          <cell r="DQ114">
            <v>8323</v>
          </cell>
          <cell r="DR114">
            <v>-2814</v>
          </cell>
          <cell r="DT114">
            <v>0</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T115">
            <v>106</v>
          </cell>
          <cell r="AU115">
            <v>0</v>
          </cell>
          <cell r="AV115">
            <v>0</v>
          </cell>
          <cell r="AW115">
            <v>0</v>
          </cell>
          <cell r="AX115">
            <v>0</v>
          </cell>
          <cell r="AY115">
            <v>0</v>
          </cell>
          <cell r="AZ115">
            <v>493357</v>
          </cell>
          <cell r="BI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G115">
            <v>0</v>
          </cell>
          <cell r="DK115">
            <v>0</v>
          </cell>
          <cell r="DL115">
            <v>0</v>
          </cell>
          <cell r="DN115">
            <v>0</v>
          </cell>
          <cell r="DP115">
            <v>0</v>
          </cell>
          <cell r="DQ115">
            <v>0</v>
          </cell>
          <cell r="DR115">
            <v>0</v>
          </cell>
          <cell r="DT115">
            <v>0</v>
          </cell>
        </row>
        <row r="116">
          <cell r="A116">
            <v>107</v>
          </cell>
          <cell r="B116">
            <v>107</v>
          </cell>
          <cell r="C116" t="str">
            <v>GLOUCESTER</v>
          </cell>
          <cell r="D116">
            <v>2</v>
          </cell>
          <cell r="E116">
            <v>27590</v>
          </cell>
          <cell r="F116">
            <v>0</v>
          </cell>
          <cell r="G116">
            <v>1876</v>
          </cell>
          <cell r="H116">
            <v>29466</v>
          </cell>
          <cell r="J116">
            <v>1876</v>
          </cell>
          <cell r="K116">
            <v>0</v>
          </cell>
          <cell r="L116">
            <v>1876</v>
          </cell>
          <cell r="N116">
            <v>27590</v>
          </cell>
          <cell r="P116">
            <v>1876</v>
          </cell>
          <cell r="Q116">
            <v>0</v>
          </cell>
          <cell r="R116">
            <v>0</v>
          </cell>
          <cell r="S116">
            <v>0</v>
          </cell>
          <cell r="T116">
            <v>0</v>
          </cell>
          <cell r="U116">
            <v>1876</v>
          </cell>
          <cell r="W116">
            <v>22918.6</v>
          </cell>
          <cell r="AA116">
            <v>107</v>
          </cell>
          <cell r="AB116">
            <v>2</v>
          </cell>
          <cell r="AC116">
            <v>0</v>
          </cell>
          <cell r="AD116">
            <v>0</v>
          </cell>
          <cell r="AE116">
            <v>1</v>
          </cell>
          <cell r="AF116">
            <v>0</v>
          </cell>
          <cell r="AG116">
            <v>27590</v>
          </cell>
          <cell r="AH116">
            <v>0</v>
          </cell>
          <cell r="AI116">
            <v>0</v>
          </cell>
          <cell r="AJ116">
            <v>27590</v>
          </cell>
          <cell r="AK116">
            <v>0</v>
          </cell>
          <cell r="AL116">
            <v>1876</v>
          </cell>
          <cell r="AM116">
            <v>29466</v>
          </cell>
          <cell r="AN116">
            <v>0</v>
          </cell>
          <cell r="AO116">
            <v>0</v>
          </cell>
          <cell r="AP116">
            <v>0</v>
          </cell>
          <cell r="AQ116">
            <v>0</v>
          </cell>
          <cell r="AR116">
            <v>29466</v>
          </cell>
          <cell r="AS116">
            <v>28983.4</v>
          </cell>
          <cell r="AT116">
            <v>107</v>
          </cell>
          <cell r="AU116">
            <v>0</v>
          </cell>
          <cell r="AV116">
            <v>0</v>
          </cell>
          <cell r="AW116">
            <v>0</v>
          </cell>
          <cell r="AX116">
            <v>0</v>
          </cell>
          <cell r="AY116">
            <v>0</v>
          </cell>
          <cell r="AZ116">
            <v>493357</v>
          </cell>
          <cell r="BI116">
            <v>0</v>
          </cell>
          <cell r="CA116">
            <v>107</v>
          </cell>
          <cell r="CB116">
            <v>107</v>
          </cell>
          <cell r="CC116" t="str">
            <v>GLOUCESTER</v>
          </cell>
          <cell r="CD116">
            <v>27590</v>
          </cell>
          <cell r="CE116">
            <v>39692</v>
          </cell>
          <cell r="CF116">
            <v>0</v>
          </cell>
          <cell r="CG116">
            <v>15497.4</v>
          </cell>
          <cell r="CH116">
            <v>5545.2000000000007</v>
          </cell>
          <cell r="CI116">
            <v>0</v>
          </cell>
          <cell r="CJ116">
            <v>21042.6</v>
          </cell>
          <cell r="CK116">
            <v>0</v>
          </cell>
          <cell r="DA116">
            <v>107</v>
          </cell>
          <cell r="DB116" t="str">
            <v>GLOUCESTER</v>
          </cell>
          <cell r="DG116">
            <v>0</v>
          </cell>
          <cell r="DK116">
            <v>0</v>
          </cell>
          <cell r="DL116">
            <v>0</v>
          </cell>
          <cell r="DN116">
            <v>0</v>
          </cell>
          <cell r="DP116">
            <v>0</v>
          </cell>
          <cell r="DQ116">
            <v>0</v>
          </cell>
          <cell r="DR116">
            <v>0</v>
          </cell>
          <cell r="DT116">
            <v>0</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T117">
            <v>108</v>
          </cell>
          <cell r="AU117">
            <v>0</v>
          </cell>
          <cell r="AV117">
            <v>0</v>
          </cell>
          <cell r="AW117">
            <v>0</v>
          </cell>
          <cell r="AX117">
            <v>0</v>
          </cell>
          <cell r="AY117">
            <v>0</v>
          </cell>
          <cell r="AZ117">
            <v>493357</v>
          </cell>
          <cell r="BI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G117">
            <v>0</v>
          </cell>
          <cell r="DK117">
            <v>0</v>
          </cell>
          <cell r="DL117">
            <v>0</v>
          </cell>
          <cell r="DN117">
            <v>0</v>
          </cell>
          <cell r="DP117">
            <v>0</v>
          </cell>
          <cell r="DQ117">
            <v>0</v>
          </cell>
          <cell r="DR117">
            <v>0</v>
          </cell>
          <cell r="DT117">
            <v>0</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T118">
            <v>109</v>
          </cell>
          <cell r="AU118">
            <v>0</v>
          </cell>
          <cell r="AV118">
            <v>0</v>
          </cell>
          <cell r="AW118">
            <v>0</v>
          </cell>
          <cell r="AX118">
            <v>0</v>
          </cell>
          <cell r="AY118">
            <v>0</v>
          </cell>
          <cell r="AZ118">
            <v>493357</v>
          </cell>
          <cell r="BI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G118">
            <v>0</v>
          </cell>
          <cell r="DK118">
            <v>0</v>
          </cell>
          <cell r="DL118">
            <v>0</v>
          </cell>
          <cell r="DN118">
            <v>0</v>
          </cell>
          <cell r="DP118">
            <v>0</v>
          </cell>
          <cell r="DQ118">
            <v>0</v>
          </cell>
          <cell r="DR118">
            <v>0</v>
          </cell>
          <cell r="DT118">
            <v>0</v>
          </cell>
        </row>
        <row r="119">
          <cell r="A119">
            <v>110</v>
          </cell>
          <cell r="B119">
            <v>110</v>
          </cell>
          <cell r="C119" t="str">
            <v>GRAFTON</v>
          </cell>
          <cell r="D119">
            <v>17</v>
          </cell>
          <cell r="E119">
            <v>233563</v>
          </cell>
          <cell r="F119">
            <v>0</v>
          </cell>
          <cell r="G119">
            <v>15946</v>
          </cell>
          <cell r="H119">
            <v>249509</v>
          </cell>
          <cell r="J119">
            <v>15946</v>
          </cell>
          <cell r="K119">
            <v>0</v>
          </cell>
          <cell r="L119">
            <v>15946</v>
          </cell>
          <cell r="N119">
            <v>233563</v>
          </cell>
          <cell r="P119">
            <v>15946</v>
          </cell>
          <cell r="Q119">
            <v>0</v>
          </cell>
          <cell r="R119">
            <v>0</v>
          </cell>
          <cell r="S119">
            <v>0</v>
          </cell>
          <cell r="T119">
            <v>0</v>
          </cell>
          <cell r="U119">
            <v>15946</v>
          </cell>
          <cell r="W119">
            <v>15946</v>
          </cell>
          <cell r="AA119">
            <v>110</v>
          </cell>
          <cell r="AB119">
            <v>17</v>
          </cell>
          <cell r="AC119">
            <v>0</v>
          </cell>
          <cell r="AD119">
            <v>0</v>
          </cell>
          <cell r="AE119">
            <v>0</v>
          </cell>
          <cell r="AF119">
            <v>0</v>
          </cell>
          <cell r="AG119">
            <v>233563</v>
          </cell>
          <cell r="AH119">
            <v>0</v>
          </cell>
          <cell r="AI119">
            <v>0</v>
          </cell>
          <cell r="AJ119">
            <v>233563</v>
          </cell>
          <cell r="AK119">
            <v>0</v>
          </cell>
          <cell r="AL119">
            <v>15946</v>
          </cell>
          <cell r="AM119">
            <v>249509</v>
          </cell>
          <cell r="AN119">
            <v>0</v>
          </cell>
          <cell r="AO119">
            <v>0</v>
          </cell>
          <cell r="AP119">
            <v>0</v>
          </cell>
          <cell r="AQ119">
            <v>0</v>
          </cell>
          <cell r="AR119">
            <v>249509</v>
          </cell>
          <cell r="AS119">
            <v>249593.45591100637</v>
          </cell>
          <cell r="AT119">
            <v>110</v>
          </cell>
          <cell r="AU119">
            <v>0</v>
          </cell>
          <cell r="AV119">
            <v>0</v>
          </cell>
          <cell r="AW119">
            <v>0</v>
          </cell>
          <cell r="AX119">
            <v>0</v>
          </cell>
          <cell r="AY119">
            <v>0</v>
          </cell>
          <cell r="AZ119">
            <v>493357</v>
          </cell>
          <cell r="BI119">
            <v>0</v>
          </cell>
          <cell r="CA119">
            <v>110</v>
          </cell>
          <cell r="CB119">
            <v>110</v>
          </cell>
          <cell r="CC119" t="str">
            <v>GRAFTON</v>
          </cell>
          <cell r="CD119">
            <v>233563</v>
          </cell>
          <cell r="CE119">
            <v>294395</v>
          </cell>
          <cell r="CF119">
            <v>0</v>
          </cell>
          <cell r="CG119">
            <v>0</v>
          </cell>
          <cell r="CH119">
            <v>0</v>
          </cell>
          <cell r="CI119">
            <v>0</v>
          </cell>
          <cell r="CJ119">
            <v>0</v>
          </cell>
          <cell r="CK119">
            <v>0</v>
          </cell>
          <cell r="DA119">
            <v>110</v>
          </cell>
          <cell r="DB119" t="str">
            <v>GRAFTON</v>
          </cell>
          <cell r="DG119">
            <v>0</v>
          </cell>
          <cell r="DK119">
            <v>0</v>
          </cell>
          <cell r="DL119">
            <v>0</v>
          </cell>
          <cell r="DN119">
            <v>0</v>
          </cell>
          <cell r="DP119">
            <v>0</v>
          </cell>
          <cell r="DQ119">
            <v>0</v>
          </cell>
          <cell r="DR119">
            <v>0</v>
          </cell>
          <cell r="DT119">
            <v>0</v>
          </cell>
        </row>
        <row r="120">
          <cell r="A120">
            <v>111</v>
          </cell>
          <cell r="B120">
            <v>111</v>
          </cell>
          <cell r="C120" t="str">
            <v>GRANBY</v>
          </cell>
          <cell r="D120">
            <v>21</v>
          </cell>
          <cell r="E120">
            <v>304516</v>
          </cell>
          <cell r="F120">
            <v>0</v>
          </cell>
          <cell r="G120">
            <v>19698</v>
          </cell>
          <cell r="H120">
            <v>324214</v>
          </cell>
          <cell r="J120">
            <v>19698</v>
          </cell>
          <cell r="K120">
            <v>27082.329277321722</v>
          </cell>
          <cell r="L120">
            <v>46780.329277321725</v>
          </cell>
          <cell r="N120">
            <v>277433.6707226783</v>
          </cell>
          <cell r="P120">
            <v>19698</v>
          </cell>
          <cell r="Q120">
            <v>0</v>
          </cell>
          <cell r="R120">
            <v>0</v>
          </cell>
          <cell r="S120">
            <v>0</v>
          </cell>
          <cell r="T120">
            <v>27082.329277321722</v>
          </cell>
          <cell r="U120">
            <v>46780.329277321725</v>
          </cell>
          <cell r="W120">
            <v>92851.4</v>
          </cell>
          <cell r="AA120">
            <v>111</v>
          </cell>
          <cell r="AB120">
            <v>21</v>
          </cell>
          <cell r="AC120">
            <v>0</v>
          </cell>
          <cell r="AD120">
            <v>0</v>
          </cell>
          <cell r="AE120">
            <v>0</v>
          </cell>
          <cell r="AF120">
            <v>0</v>
          </cell>
          <cell r="AG120">
            <v>304516</v>
          </cell>
          <cell r="AH120">
            <v>0</v>
          </cell>
          <cell r="AI120">
            <v>0</v>
          </cell>
          <cell r="AJ120">
            <v>304516</v>
          </cell>
          <cell r="AK120">
            <v>0</v>
          </cell>
          <cell r="AL120">
            <v>19698</v>
          </cell>
          <cell r="AM120">
            <v>324214</v>
          </cell>
          <cell r="AN120">
            <v>0</v>
          </cell>
          <cell r="AO120">
            <v>0</v>
          </cell>
          <cell r="AP120">
            <v>0</v>
          </cell>
          <cell r="AQ120">
            <v>0</v>
          </cell>
          <cell r="AR120">
            <v>324214</v>
          </cell>
          <cell r="AS120">
            <v>324193</v>
          </cell>
          <cell r="AT120">
            <v>111</v>
          </cell>
          <cell r="AU120">
            <v>0</v>
          </cell>
          <cell r="AV120">
            <v>0</v>
          </cell>
          <cell r="AW120">
            <v>0</v>
          </cell>
          <cell r="AX120">
            <v>0</v>
          </cell>
          <cell r="AY120">
            <v>0</v>
          </cell>
          <cell r="AZ120">
            <v>493357</v>
          </cell>
          <cell r="BI120">
            <v>0</v>
          </cell>
          <cell r="CA120">
            <v>111</v>
          </cell>
          <cell r="CB120">
            <v>111</v>
          </cell>
          <cell r="CC120" t="str">
            <v>GRANBY</v>
          </cell>
          <cell r="CD120">
            <v>304516</v>
          </cell>
          <cell r="CE120">
            <v>277431</v>
          </cell>
          <cell r="CF120">
            <v>27085</v>
          </cell>
          <cell r="CG120">
            <v>36879.599999999999</v>
          </cell>
          <cell r="CH120">
            <v>9188.8000000000011</v>
          </cell>
          <cell r="CI120">
            <v>0</v>
          </cell>
          <cell r="CJ120">
            <v>73153.399999999994</v>
          </cell>
          <cell r="CK120">
            <v>27082.329277321722</v>
          </cell>
          <cell r="DA120">
            <v>111</v>
          </cell>
          <cell r="DB120" t="str">
            <v>GRANBY</v>
          </cell>
          <cell r="DG120">
            <v>0</v>
          </cell>
          <cell r="DK120">
            <v>0</v>
          </cell>
          <cell r="DL120">
            <v>0</v>
          </cell>
          <cell r="DN120">
            <v>0</v>
          </cell>
          <cell r="DP120">
            <v>27085</v>
          </cell>
          <cell r="DQ120">
            <v>46783</v>
          </cell>
          <cell r="DR120">
            <v>-19698</v>
          </cell>
          <cell r="DT120">
            <v>0</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T121">
            <v>112</v>
          </cell>
          <cell r="AU121">
            <v>0</v>
          </cell>
          <cell r="AV121">
            <v>0</v>
          </cell>
          <cell r="AW121">
            <v>0</v>
          </cell>
          <cell r="AX121">
            <v>0</v>
          </cell>
          <cell r="AY121">
            <v>0</v>
          </cell>
          <cell r="AZ121">
            <v>493357</v>
          </cell>
          <cell r="BI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G121">
            <v>0</v>
          </cell>
          <cell r="DK121">
            <v>0</v>
          </cell>
          <cell r="DL121">
            <v>0</v>
          </cell>
          <cell r="DN121">
            <v>0</v>
          </cell>
          <cell r="DP121">
            <v>0</v>
          </cell>
          <cell r="DQ121">
            <v>0</v>
          </cell>
          <cell r="DR121">
            <v>0</v>
          </cell>
          <cell r="DT121">
            <v>0</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T122">
            <v>113</v>
          </cell>
          <cell r="AU122">
            <v>0</v>
          </cell>
          <cell r="AV122">
            <v>0</v>
          </cell>
          <cell r="AW122">
            <v>0</v>
          </cell>
          <cell r="AX122">
            <v>0</v>
          </cell>
          <cell r="AY122">
            <v>0</v>
          </cell>
          <cell r="AZ122">
            <v>493357</v>
          </cell>
          <cell r="BI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G122">
            <v>0</v>
          </cell>
          <cell r="DK122">
            <v>0</v>
          </cell>
          <cell r="DL122">
            <v>0</v>
          </cell>
          <cell r="DN122">
            <v>0</v>
          </cell>
          <cell r="DP122">
            <v>0</v>
          </cell>
          <cell r="DQ122">
            <v>0</v>
          </cell>
          <cell r="DR122">
            <v>0</v>
          </cell>
          <cell r="DT122">
            <v>0</v>
          </cell>
        </row>
        <row r="123">
          <cell r="A123">
            <v>114</v>
          </cell>
          <cell r="B123">
            <v>114</v>
          </cell>
          <cell r="C123" t="str">
            <v>GREENFIELD</v>
          </cell>
          <cell r="D123">
            <v>101</v>
          </cell>
          <cell r="E123">
            <v>1558741</v>
          </cell>
          <cell r="F123">
            <v>0</v>
          </cell>
          <cell r="G123">
            <v>94738</v>
          </cell>
          <cell r="H123">
            <v>1653479</v>
          </cell>
          <cell r="J123">
            <v>94738</v>
          </cell>
          <cell r="K123">
            <v>179587.29000750851</v>
          </cell>
          <cell r="L123">
            <v>274325.29000750848</v>
          </cell>
          <cell r="N123">
            <v>1379153.7099924916</v>
          </cell>
          <cell r="P123">
            <v>94738</v>
          </cell>
          <cell r="Q123">
            <v>0</v>
          </cell>
          <cell r="R123">
            <v>0</v>
          </cell>
          <cell r="S123">
            <v>0</v>
          </cell>
          <cell r="T123">
            <v>179587.29000750851</v>
          </cell>
          <cell r="U123">
            <v>274325.29000750848</v>
          </cell>
          <cell r="W123">
            <v>445652.8</v>
          </cell>
          <cell r="AA123">
            <v>114</v>
          </cell>
          <cell r="AB123">
            <v>101</v>
          </cell>
          <cell r="AC123">
            <v>0</v>
          </cell>
          <cell r="AD123">
            <v>0</v>
          </cell>
          <cell r="AE123">
            <v>0</v>
          </cell>
          <cell r="AF123">
            <v>0</v>
          </cell>
          <cell r="AG123">
            <v>1558741</v>
          </cell>
          <cell r="AH123">
            <v>0</v>
          </cell>
          <cell r="AI123">
            <v>0</v>
          </cell>
          <cell r="AJ123">
            <v>1558741</v>
          </cell>
          <cell r="AK123">
            <v>0</v>
          </cell>
          <cell r="AL123">
            <v>94738</v>
          </cell>
          <cell r="AM123">
            <v>1653479</v>
          </cell>
          <cell r="AN123">
            <v>0</v>
          </cell>
          <cell r="AO123">
            <v>0</v>
          </cell>
          <cell r="AP123">
            <v>0</v>
          </cell>
          <cell r="AQ123">
            <v>0</v>
          </cell>
          <cell r="AR123">
            <v>1653479</v>
          </cell>
          <cell r="AS123">
            <v>1643718</v>
          </cell>
          <cell r="AT123">
            <v>114</v>
          </cell>
          <cell r="AU123">
            <v>0</v>
          </cell>
          <cell r="AV123">
            <v>0</v>
          </cell>
          <cell r="AW123">
            <v>0</v>
          </cell>
          <cell r="AX123">
            <v>0</v>
          </cell>
          <cell r="AY123">
            <v>0</v>
          </cell>
          <cell r="AZ123">
            <v>493357</v>
          </cell>
          <cell r="BI123">
            <v>0</v>
          </cell>
          <cell r="CA123">
            <v>114</v>
          </cell>
          <cell r="CB123">
            <v>114</v>
          </cell>
          <cell r="CC123" t="str">
            <v>GREENFIELD</v>
          </cell>
          <cell r="CD123">
            <v>1558741</v>
          </cell>
          <cell r="CE123">
            <v>1379136</v>
          </cell>
          <cell r="CF123">
            <v>179605</v>
          </cell>
          <cell r="CG123">
            <v>103284.59999999999</v>
          </cell>
          <cell r="CH123">
            <v>68025.2</v>
          </cell>
          <cell r="CI123">
            <v>0</v>
          </cell>
          <cell r="CJ123">
            <v>350914.8</v>
          </cell>
          <cell r="CK123">
            <v>179587.29000750851</v>
          </cell>
          <cell r="DA123">
            <v>114</v>
          </cell>
          <cell r="DB123" t="str">
            <v>GREENFIELD</v>
          </cell>
          <cell r="DG123">
            <v>0</v>
          </cell>
          <cell r="DK123">
            <v>0</v>
          </cell>
          <cell r="DL123">
            <v>0</v>
          </cell>
          <cell r="DN123">
            <v>0</v>
          </cell>
          <cell r="DP123">
            <v>179605</v>
          </cell>
          <cell r="DQ123">
            <v>274343</v>
          </cell>
          <cell r="DR123">
            <v>-94738</v>
          </cell>
          <cell r="DT123">
            <v>0</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T124">
            <v>115</v>
          </cell>
          <cell r="AU124">
            <v>0</v>
          </cell>
          <cell r="AV124">
            <v>0</v>
          </cell>
          <cell r="AW124">
            <v>0</v>
          </cell>
          <cell r="AX124">
            <v>0</v>
          </cell>
          <cell r="AY124">
            <v>0</v>
          </cell>
          <cell r="AZ124">
            <v>493357</v>
          </cell>
          <cell r="BI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G124">
            <v>0</v>
          </cell>
          <cell r="DK124">
            <v>0</v>
          </cell>
          <cell r="DL124">
            <v>0</v>
          </cell>
          <cell r="DN124">
            <v>0</v>
          </cell>
          <cell r="DP124">
            <v>0</v>
          </cell>
          <cell r="DQ124">
            <v>0</v>
          </cell>
          <cell r="DR124">
            <v>0</v>
          </cell>
          <cell r="DT124">
            <v>0</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T125">
            <v>116</v>
          </cell>
          <cell r="AU125">
            <v>0</v>
          </cell>
          <cell r="AV125">
            <v>0</v>
          </cell>
          <cell r="AW125">
            <v>0</v>
          </cell>
          <cell r="AX125">
            <v>0</v>
          </cell>
          <cell r="AY125">
            <v>0</v>
          </cell>
          <cell r="AZ125">
            <v>493357</v>
          </cell>
          <cell r="BI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G125">
            <v>0</v>
          </cell>
          <cell r="DK125">
            <v>0</v>
          </cell>
          <cell r="DL125">
            <v>0</v>
          </cell>
          <cell r="DN125">
            <v>0</v>
          </cell>
          <cell r="DP125">
            <v>0</v>
          </cell>
          <cell r="DQ125">
            <v>0</v>
          </cell>
          <cell r="DR125">
            <v>0</v>
          </cell>
          <cell r="DT125">
            <v>0</v>
          </cell>
        </row>
        <row r="126">
          <cell r="A126">
            <v>117</v>
          </cell>
          <cell r="B126">
            <v>117</v>
          </cell>
          <cell r="C126" t="str">
            <v>HADLEY</v>
          </cell>
          <cell r="D126">
            <v>51</v>
          </cell>
          <cell r="E126">
            <v>789990</v>
          </cell>
          <cell r="F126">
            <v>0</v>
          </cell>
          <cell r="G126">
            <v>47838</v>
          </cell>
          <cell r="H126">
            <v>837828</v>
          </cell>
          <cell r="J126">
            <v>47838</v>
          </cell>
          <cell r="K126">
            <v>124302.74189072364</v>
          </cell>
          <cell r="L126">
            <v>172140.74189072364</v>
          </cell>
          <cell r="N126">
            <v>665687.25810927642</v>
          </cell>
          <cell r="P126">
            <v>47838</v>
          </cell>
          <cell r="Q126">
            <v>0</v>
          </cell>
          <cell r="R126">
            <v>0</v>
          </cell>
          <cell r="S126">
            <v>0</v>
          </cell>
          <cell r="T126">
            <v>124302.74189072364</v>
          </cell>
          <cell r="U126">
            <v>172140.74189072364</v>
          </cell>
          <cell r="W126">
            <v>223235.8</v>
          </cell>
          <cell r="AA126">
            <v>117</v>
          </cell>
          <cell r="AB126">
            <v>51</v>
          </cell>
          <cell r="AC126">
            <v>0</v>
          </cell>
          <cell r="AD126">
            <v>0</v>
          </cell>
          <cell r="AE126">
            <v>1</v>
          </cell>
          <cell r="AF126">
            <v>0</v>
          </cell>
          <cell r="AG126">
            <v>789990</v>
          </cell>
          <cell r="AH126">
            <v>0</v>
          </cell>
          <cell r="AI126">
            <v>0</v>
          </cell>
          <cell r="AJ126">
            <v>789990</v>
          </cell>
          <cell r="AK126">
            <v>0</v>
          </cell>
          <cell r="AL126">
            <v>47838</v>
          </cell>
          <cell r="AM126">
            <v>837828</v>
          </cell>
          <cell r="AN126">
            <v>0</v>
          </cell>
          <cell r="AO126">
            <v>0</v>
          </cell>
          <cell r="AP126">
            <v>0</v>
          </cell>
          <cell r="AQ126">
            <v>0</v>
          </cell>
          <cell r="AR126">
            <v>837828</v>
          </cell>
          <cell r="AS126">
            <v>837828</v>
          </cell>
          <cell r="AT126">
            <v>117</v>
          </cell>
          <cell r="AU126">
            <v>0</v>
          </cell>
          <cell r="AV126">
            <v>0</v>
          </cell>
          <cell r="AW126">
            <v>0</v>
          </cell>
          <cell r="AX126">
            <v>0</v>
          </cell>
          <cell r="AY126">
            <v>0</v>
          </cell>
          <cell r="AZ126">
            <v>493357</v>
          </cell>
          <cell r="BI126">
            <v>0</v>
          </cell>
          <cell r="CA126">
            <v>117</v>
          </cell>
          <cell r="CB126">
            <v>117</v>
          </cell>
          <cell r="CC126" t="str">
            <v>HADLEY</v>
          </cell>
          <cell r="CD126">
            <v>789990</v>
          </cell>
          <cell r="CE126">
            <v>665675</v>
          </cell>
          <cell r="CF126">
            <v>124315</v>
          </cell>
          <cell r="CG126">
            <v>51082.799999999996</v>
          </cell>
          <cell r="CH126">
            <v>0</v>
          </cell>
          <cell r="CI126">
            <v>0</v>
          </cell>
          <cell r="CJ126">
            <v>175397.8</v>
          </cell>
          <cell r="CK126">
            <v>124302.74189072364</v>
          </cell>
          <cell r="DA126">
            <v>117</v>
          </cell>
          <cell r="DB126" t="str">
            <v>HADLEY</v>
          </cell>
          <cell r="DG126">
            <v>0</v>
          </cell>
          <cell r="DK126">
            <v>0</v>
          </cell>
          <cell r="DL126">
            <v>0</v>
          </cell>
          <cell r="DN126">
            <v>0</v>
          </cell>
          <cell r="DP126">
            <v>124315</v>
          </cell>
          <cell r="DQ126">
            <v>172153</v>
          </cell>
          <cell r="DR126">
            <v>-47838</v>
          </cell>
          <cell r="DT126">
            <v>0</v>
          </cell>
        </row>
        <row r="127">
          <cell r="A127">
            <v>118</v>
          </cell>
          <cell r="B127">
            <v>118</v>
          </cell>
          <cell r="C127" t="str">
            <v>HALIFAX</v>
          </cell>
          <cell r="D127">
            <v>3</v>
          </cell>
          <cell r="E127">
            <v>45971</v>
          </cell>
          <cell r="F127">
            <v>0</v>
          </cell>
          <cell r="G127">
            <v>2814</v>
          </cell>
          <cell r="H127">
            <v>48785</v>
          </cell>
          <cell r="J127">
            <v>2814</v>
          </cell>
          <cell r="K127">
            <v>12313.785676581761</v>
          </cell>
          <cell r="L127">
            <v>15127.785676581761</v>
          </cell>
          <cell r="N127">
            <v>33657.214323418237</v>
          </cell>
          <cell r="P127">
            <v>2814</v>
          </cell>
          <cell r="Q127">
            <v>0</v>
          </cell>
          <cell r="R127">
            <v>0</v>
          </cell>
          <cell r="S127">
            <v>0</v>
          </cell>
          <cell r="T127">
            <v>12313.785676581761</v>
          </cell>
          <cell r="U127">
            <v>15127.785676581761</v>
          </cell>
          <cell r="W127">
            <v>18408.599999999999</v>
          </cell>
          <cell r="AA127">
            <v>118</v>
          </cell>
          <cell r="AB127">
            <v>3</v>
          </cell>
          <cell r="AC127">
            <v>0</v>
          </cell>
          <cell r="AD127">
            <v>0</v>
          </cell>
          <cell r="AE127">
            <v>0</v>
          </cell>
          <cell r="AF127">
            <v>0</v>
          </cell>
          <cell r="AG127">
            <v>45971</v>
          </cell>
          <cell r="AH127">
            <v>0</v>
          </cell>
          <cell r="AI127">
            <v>0</v>
          </cell>
          <cell r="AJ127">
            <v>45971</v>
          </cell>
          <cell r="AK127">
            <v>0</v>
          </cell>
          <cell r="AL127">
            <v>2814</v>
          </cell>
          <cell r="AM127">
            <v>48785</v>
          </cell>
          <cell r="AN127">
            <v>0</v>
          </cell>
          <cell r="AO127">
            <v>0</v>
          </cell>
          <cell r="AP127">
            <v>0</v>
          </cell>
          <cell r="AQ127">
            <v>0</v>
          </cell>
          <cell r="AR127">
            <v>48785</v>
          </cell>
          <cell r="AS127">
            <v>48620.371262514127</v>
          </cell>
          <cell r="AT127">
            <v>118</v>
          </cell>
          <cell r="AU127">
            <v>0</v>
          </cell>
          <cell r="AV127">
            <v>0</v>
          </cell>
          <cell r="AW127">
            <v>0</v>
          </cell>
          <cell r="AX127">
            <v>0</v>
          </cell>
          <cell r="AY127">
            <v>0</v>
          </cell>
          <cell r="AZ127">
            <v>493357</v>
          </cell>
          <cell r="BI127">
            <v>0</v>
          </cell>
          <cell r="CA127">
            <v>118</v>
          </cell>
          <cell r="CB127">
            <v>118</v>
          </cell>
          <cell r="CC127" t="str">
            <v>HALIFAX</v>
          </cell>
          <cell r="CD127">
            <v>45971</v>
          </cell>
          <cell r="CE127">
            <v>33656</v>
          </cell>
          <cell r="CF127">
            <v>12315</v>
          </cell>
          <cell r="CG127">
            <v>3279.6</v>
          </cell>
          <cell r="CH127">
            <v>0</v>
          </cell>
          <cell r="CI127">
            <v>0</v>
          </cell>
          <cell r="CJ127">
            <v>15594.6</v>
          </cell>
          <cell r="CK127">
            <v>12313.785676581761</v>
          </cell>
          <cell r="DA127">
            <v>118</v>
          </cell>
          <cell r="DB127" t="str">
            <v>HALIFAX</v>
          </cell>
          <cell r="DG127">
            <v>0</v>
          </cell>
          <cell r="DK127">
            <v>0</v>
          </cell>
          <cell r="DL127">
            <v>0</v>
          </cell>
          <cell r="DN127">
            <v>0</v>
          </cell>
          <cell r="DP127">
            <v>12315</v>
          </cell>
          <cell r="DQ127">
            <v>15129</v>
          </cell>
          <cell r="DR127">
            <v>-2814</v>
          </cell>
          <cell r="DT127">
            <v>0</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T128">
            <v>119</v>
          </cell>
          <cell r="AU128">
            <v>0</v>
          </cell>
          <cell r="AV128">
            <v>0</v>
          </cell>
          <cell r="AW128">
            <v>0</v>
          </cell>
          <cell r="AX128">
            <v>0</v>
          </cell>
          <cell r="AY128">
            <v>0</v>
          </cell>
          <cell r="AZ128">
            <v>493357</v>
          </cell>
          <cell r="BI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G128">
            <v>0</v>
          </cell>
          <cell r="DK128">
            <v>0</v>
          </cell>
          <cell r="DL128">
            <v>0</v>
          </cell>
          <cell r="DN128">
            <v>0</v>
          </cell>
          <cell r="DP128">
            <v>0</v>
          </cell>
          <cell r="DQ128">
            <v>0</v>
          </cell>
          <cell r="DR128">
            <v>0</v>
          </cell>
          <cell r="DT128">
            <v>0</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T129">
            <v>120</v>
          </cell>
          <cell r="AU129">
            <v>0</v>
          </cell>
          <cell r="AV129">
            <v>0</v>
          </cell>
          <cell r="AW129">
            <v>0</v>
          </cell>
          <cell r="AX129">
            <v>0</v>
          </cell>
          <cell r="AY129">
            <v>0</v>
          </cell>
          <cell r="AZ129">
            <v>493357</v>
          </cell>
          <cell r="BI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G129">
            <v>0</v>
          </cell>
          <cell r="DK129">
            <v>0</v>
          </cell>
          <cell r="DL129">
            <v>0</v>
          </cell>
          <cell r="DN129">
            <v>0</v>
          </cell>
          <cell r="DP129">
            <v>0</v>
          </cell>
          <cell r="DQ129">
            <v>0</v>
          </cell>
          <cell r="DR129">
            <v>0</v>
          </cell>
          <cell r="DT129">
            <v>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T130">
            <v>121</v>
          </cell>
          <cell r="AU130">
            <v>0</v>
          </cell>
          <cell r="AV130">
            <v>0</v>
          </cell>
          <cell r="AW130">
            <v>0</v>
          </cell>
          <cell r="AX130">
            <v>0</v>
          </cell>
          <cell r="AY130">
            <v>0</v>
          </cell>
          <cell r="AZ130">
            <v>493357</v>
          </cell>
          <cell r="BI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G130">
            <v>0</v>
          </cell>
          <cell r="DK130">
            <v>0</v>
          </cell>
          <cell r="DL130">
            <v>0</v>
          </cell>
          <cell r="DN130">
            <v>0</v>
          </cell>
          <cell r="DP130">
            <v>0</v>
          </cell>
          <cell r="DQ130">
            <v>0</v>
          </cell>
          <cell r="DR130">
            <v>0</v>
          </cell>
          <cell r="DT130">
            <v>0</v>
          </cell>
        </row>
        <row r="131">
          <cell r="A131">
            <v>122</v>
          </cell>
          <cell r="B131">
            <v>122</v>
          </cell>
          <cell r="C131" t="str">
            <v>HANOVER</v>
          </cell>
          <cell r="D131">
            <v>31</v>
          </cell>
          <cell r="E131">
            <v>491567</v>
          </cell>
          <cell r="F131">
            <v>0</v>
          </cell>
          <cell r="G131">
            <v>29078</v>
          </cell>
          <cell r="H131">
            <v>520645</v>
          </cell>
          <cell r="J131">
            <v>29078</v>
          </cell>
          <cell r="K131">
            <v>46388.425407523966</v>
          </cell>
          <cell r="L131">
            <v>75466.425407523959</v>
          </cell>
          <cell r="N131">
            <v>445178.57459247601</v>
          </cell>
          <cell r="P131">
            <v>29078</v>
          </cell>
          <cell r="Q131">
            <v>0</v>
          </cell>
          <cell r="R131">
            <v>0</v>
          </cell>
          <cell r="S131">
            <v>0</v>
          </cell>
          <cell r="T131">
            <v>46388.425407523966</v>
          </cell>
          <cell r="U131">
            <v>75466.425407523959</v>
          </cell>
          <cell r="W131">
            <v>125863</v>
          </cell>
          <cell r="AA131">
            <v>122</v>
          </cell>
          <cell r="AB131">
            <v>31</v>
          </cell>
          <cell r="AC131">
            <v>0</v>
          </cell>
          <cell r="AD131">
            <v>0</v>
          </cell>
          <cell r="AE131">
            <v>0</v>
          </cell>
          <cell r="AF131">
            <v>0</v>
          </cell>
          <cell r="AG131">
            <v>491567</v>
          </cell>
          <cell r="AH131">
            <v>0</v>
          </cell>
          <cell r="AI131">
            <v>0</v>
          </cell>
          <cell r="AJ131">
            <v>491567</v>
          </cell>
          <cell r="AK131">
            <v>0</v>
          </cell>
          <cell r="AL131">
            <v>29078</v>
          </cell>
          <cell r="AM131">
            <v>520645</v>
          </cell>
          <cell r="AN131">
            <v>0</v>
          </cell>
          <cell r="AO131">
            <v>0</v>
          </cell>
          <cell r="AP131">
            <v>0</v>
          </cell>
          <cell r="AQ131">
            <v>0</v>
          </cell>
          <cell r="AR131">
            <v>520645</v>
          </cell>
          <cell r="AS131">
            <v>517120.92000000004</v>
          </cell>
          <cell r="AT131">
            <v>122</v>
          </cell>
          <cell r="AU131">
            <v>0</v>
          </cell>
          <cell r="AV131">
            <v>0</v>
          </cell>
          <cell r="AW131">
            <v>0</v>
          </cell>
          <cell r="AX131">
            <v>0</v>
          </cell>
          <cell r="AY131">
            <v>0</v>
          </cell>
          <cell r="AZ131">
            <v>493357</v>
          </cell>
          <cell r="BI131">
            <v>0</v>
          </cell>
          <cell r="CA131">
            <v>122</v>
          </cell>
          <cell r="CB131">
            <v>122</v>
          </cell>
          <cell r="CC131" t="str">
            <v>HANOVER</v>
          </cell>
          <cell r="CD131">
            <v>491567</v>
          </cell>
          <cell r="CE131">
            <v>445174</v>
          </cell>
          <cell r="CF131">
            <v>46393</v>
          </cell>
          <cell r="CG131">
            <v>14168.4</v>
          </cell>
          <cell r="CH131">
            <v>36223.599999999999</v>
          </cell>
          <cell r="CI131">
            <v>0</v>
          </cell>
          <cell r="CJ131">
            <v>96785</v>
          </cell>
          <cell r="CK131">
            <v>46388.425407523966</v>
          </cell>
          <cell r="DA131">
            <v>122</v>
          </cell>
          <cell r="DB131" t="str">
            <v>HANOVER</v>
          </cell>
          <cell r="DG131">
            <v>0</v>
          </cell>
          <cell r="DK131">
            <v>0</v>
          </cell>
          <cell r="DL131">
            <v>0</v>
          </cell>
          <cell r="DN131">
            <v>0</v>
          </cell>
          <cell r="DP131">
            <v>46393</v>
          </cell>
          <cell r="DQ131">
            <v>75471</v>
          </cell>
          <cell r="DR131">
            <v>-29078</v>
          </cell>
          <cell r="DT131">
            <v>0</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T132">
            <v>123</v>
          </cell>
          <cell r="AU132">
            <v>0</v>
          </cell>
          <cell r="AV132">
            <v>0</v>
          </cell>
          <cell r="AW132">
            <v>0</v>
          </cell>
          <cell r="AX132">
            <v>0</v>
          </cell>
          <cell r="AY132">
            <v>0</v>
          </cell>
          <cell r="AZ132">
            <v>493357</v>
          </cell>
          <cell r="BI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G132">
            <v>0</v>
          </cell>
          <cell r="DK132">
            <v>0</v>
          </cell>
          <cell r="DL132">
            <v>0</v>
          </cell>
          <cell r="DN132">
            <v>0</v>
          </cell>
          <cell r="DP132">
            <v>0</v>
          </cell>
          <cell r="DQ132">
            <v>0</v>
          </cell>
          <cell r="DR132">
            <v>0</v>
          </cell>
          <cell r="DT132">
            <v>0</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T133">
            <v>124</v>
          </cell>
          <cell r="AU133">
            <v>0</v>
          </cell>
          <cell r="AV133">
            <v>0</v>
          </cell>
          <cell r="AW133">
            <v>0</v>
          </cell>
          <cell r="AX133">
            <v>0</v>
          </cell>
          <cell r="AY133">
            <v>0</v>
          </cell>
          <cell r="AZ133">
            <v>493357</v>
          </cell>
          <cell r="BI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G133">
            <v>0</v>
          </cell>
          <cell r="DK133">
            <v>0</v>
          </cell>
          <cell r="DL133">
            <v>0</v>
          </cell>
          <cell r="DN133">
            <v>0</v>
          </cell>
          <cell r="DP133">
            <v>0</v>
          </cell>
          <cell r="DQ133">
            <v>0</v>
          </cell>
          <cell r="DR133">
            <v>0</v>
          </cell>
          <cell r="DT133">
            <v>0</v>
          </cell>
        </row>
        <row r="134">
          <cell r="A134">
            <v>125</v>
          </cell>
          <cell r="B134">
            <v>125</v>
          </cell>
          <cell r="C134" t="str">
            <v>HARVARD</v>
          </cell>
          <cell r="D134">
            <v>27</v>
          </cell>
          <cell r="E134">
            <v>471690</v>
          </cell>
          <cell r="F134">
            <v>0</v>
          </cell>
          <cell r="G134">
            <v>25326</v>
          </cell>
          <cell r="H134">
            <v>497016</v>
          </cell>
          <cell r="J134">
            <v>25326</v>
          </cell>
          <cell r="K134">
            <v>72667.833864846092</v>
          </cell>
          <cell r="L134">
            <v>97993.833864846092</v>
          </cell>
          <cell r="N134">
            <v>399022.16613515391</v>
          </cell>
          <cell r="P134">
            <v>25326</v>
          </cell>
          <cell r="Q134">
            <v>0</v>
          </cell>
          <cell r="R134">
            <v>0</v>
          </cell>
          <cell r="S134">
            <v>0</v>
          </cell>
          <cell r="T134">
            <v>72667.833864846092</v>
          </cell>
          <cell r="U134">
            <v>97993.833864846092</v>
          </cell>
          <cell r="W134">
            <v>180887</v>
          </cell>
          <cell r="AA134">
            <v>125</v>
          </cell>
          <cell r="AB134">
            <v>27</v>
          </cell>
          <cell r="AC134">
            <v>0</v>
          </cell>
          <cell r="AD134">
            <v>0</v>
          </cell>
          <cell r="AE134">
            <v>0</v>
          </cell>
          <cell r="AF134">
            <v>0</v>
          </cell>
          <cell r="AG134">
            <v>471690</v>
          </cell>
          <cell r="AH134">
            <v>0</v>
          </cell>
          <cell r="AI134">
            <v>0</v>
          </cell>
          <cell r="AJ134">
            <v>471690</v>
          </cell>
          <cell r="AK134">
            <v>0</v>
          </cell>
          <cell r="AL134">
            <v>25326</v>
          </cell>
          <cell r="AM134">
            <v>497016</v>
          </cell>
          <cell r="AN134">
            <v>0</v>
          </cell>
          <cell r="AO134">
            <v>0</v>
          </cell>
          <cell r="AP134">
            <v>0</v>
          </cell>
          <cell r="AQ134">
            <v>0</v>
          </cell>
          <cell r="AR134">
            <v>497016</v>
          </cell>
          <cell r="AS134">
            <v>496962</v>
          </cell>
          <cell r="AT134">
            <v>125</v>
          </cell>
          <cell r="AU134">
            <v>0</v>
          </cell>
          <cell r="AV134">
            <v>0</v>
          </cell>
          <cell r="AW134">
            <v>0</v>
          </cell>
          <cell r="AX134">
            <v>0</v>
          </cell>
          <cell r="AY134">
            <v>0</v>
          </cell>
          <cell r="AZ134">
            <v>493357</v>
          </cell>
          <cell r="BI134">
            <v>0</v>
          </cell>
          <cell r="CA134">
            <v>125</v>
          </cell>
          <cell r="CB134">
            <v>125</v>
          </cell>
          <cell r="CC134" t="str">
            <v>HARVARD</v>
          </cell>
          <cell r="CD134">
            <v>471690</v>
          </cell>
          <cell r="CE134">
            <v>399015</v>
          </cell>
          <cell r="CF134">
            <v>72675</v>
          </cell>
          <cell r="CG134">
            <v>51709.2</v>
          </cell>
          <cell r="CH134">
            <v>31176.800000000003</v>
          </cell>
          <cell r="CI134">
            <v>0</v>
          </cell>
          <cell r="CJ134">
            <v>155561</v>
          </cell>
          <cell r="CK134">
            <v>72667.833864846092</v>
          </cell>
          <cell r="DA134">
            <v>125</v>
          </cell>
          <cell r="DB134" t="str">
            <v>HARVARD</v>
          </cell>
          <cell r="DG134">
            <v>0</v>
          </cell>
          <cell r="DK134">
            <v>0</v>
          </cell>
          <cell r="DL134">
            <v>0</v>
          </cell>
          <cell r="DN134">
            <v>0</v>
          </cell>
          <cell r="DP134">
            <v>72675</v>
          </cell>
          <cell r="DQ134">
            <v>98001</v>
          </cell>
          <cell r="DR134">
            <v>-25326</v>
          </cell>
          <cell r="DT134">
            <v>0</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T135">
            <v>126</v>
          </cell>
          <cell r="AU135">
            <v>0</v>
          </cell>
          <cell r="AV135">
            <v>0</v>
          </cell>
          <cell r="AW135">
            <v>0</v>
          </cell>
          <cell r="AX135">
            <v>0</v>
          </cell>
          <cell r="AY135">
            <v>0</v>
          </cell>
          <cell r="AZ135">
            <v>493357</v>
          </cell>
          <cell r="BI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G135">
            <v>0</v>
          </cell>
          <cell r="DK135">
            <v>0</v>
          </cell>
          <cell r="DL135">
            <v>0</v>
          </cell>
          <cell r="DN135">
            <v>0</v>
          </cell>
          <cell r="DP135">
            <v>0</v>
          </cell>
          <cell r="DQ135">
            <v>0</v>
          </cell>
          <cell r="DR135">
            <v>0</v>
          </cell>
          <cell r="DT135">
            <v>0</v>
          </cell>
        </row>
        <row r="136">
          <cell r="A136">
            <v>127</v>
          </cell>
          <cell r="B136">
            <v>127</v>
          </cell>
          <cell r="C136" t="str">
            <v>HATFIELD</v>
          </cell>
          <cell r="D136">
            <v>12</v>
          </cell>
          <cell r="E136">
            <v>188130</v>
          </cell>
          <cell r="F136">
            <v>0</v>
          </cell>
          <cell r="G136">
            <v>11256</v>
          </cell>
          <cell r="H136">
            <v>199386</v>
          </cell>
          <cell r="J136">
            <v>11256</v>
          </cell>
          <cell r="K136">
            <v>14338.586000989239</v>
          </cell>
          <cell r="L136">
            <v>25594.586000989239</v>
          </cell>
          <cell r="N136">
            <v>173791.41399901075</v>
          </cell>
          <cell r="P136">
            <v>11256</v>
          </cell>
          <cell r="Q136">
            <v>0</v>
          </cell>
          <cell r="R136">
            <v>0</v>
          </cell>
          <cell r="S136">
            <v>0</v>
          </cell>
          <cell r="T136">
            <v>14338.586000989239</v>
          </cell>
          <cell r="U136">
            <v>25594.586000989239</v>
          </cell>
          <cell r="W136">
            <v>50352.2</v>
          </cell>
          <cell r="AA136">
            <v>127</v>
          </cell>
          <cell r="AB136">
            <v>12</v>
          </cell>
          <cell r="AC136">
            <v>0</v>
          </cell>
          <cell r="AD136">
            <v>0</v>
          </cell>
          <cell r="AE136">
            <v>0</v>
          </cell>
          <cell r="AF136">
            <v>0</v>
          </cell>
          <cell r="AG136">
            <v>188130</v>
          </cell>
          <cell r="AH136">
            <v>0</v>
          </cell>
          <cell r="AI136">
            <v>0</v>
          </cell>
          <cell r="AJ136">
            <v>188130</v>
          </cell>
          <cell r="AK136">
            <v>0</v>
          </cell>
          <cell r="AL136">
            <v>11256</v>
          </cell>
          <cell r="AM136">
            <v>199386</v>
          </cell>
          <cell r="AN136">
            <v>0</v>
          </cell>
          <cell r="AO136">
            <v>0</v>
          </cell>
          <cell r="AP136">
            <v>0</v>
          </cell>
          <cell r="AQ136">
            <v>0</v>
          </cell>
          <cell r="AR136">
            <v>199386</v>
          </cell>
          <cell r="AS136">
            <v>198232.28000000003</v>
          </cell>
          <cell r="AT136">
            <v>127</v>
          </cell>
          <cell r="AU136">
            <v>0</v>
          </cell>
          <cell r="AV136">
            <v>0</v>
          </cell>
          <cell r="AW136">
            <v>0</v>
          </cell>
          <cell r="AX136">
            <v>0</v>
          </cell>
          <cell r="AY136">
            <v>0</v>
          </cell>
          <cell r="AZ136">
            <v>493357</v>
          </cell>
          <cell r="BI136">
            <v>0</v>
          </cell>
          <cell r="CA136">
            <v>127</v>
          </cell>
          <cell r="CB136">
            <v>127</v>
          </cell>
          <cell r="CC136" t="str">
            <v>HATFIELD</v>
          </cell>
          <cell r="CD136">
            <v>188130</v>
          </cell>
          <cell r="CE136">
            <v>173790</v>
          </cell>
          <cell r="CF136">
            <v>14340</v>
          </cell>
          <cell r="CG136">
            <v>7355.4</v>
          </cell>
          <cell r="CH136">
            <v>17400.8</v>
          </cell>
          <cell r="CI136">
            <v>0</v>
          </cell>
          <cell r="CJ136">
            <v>39096.199999999997</v>
          </cell>
          <cell r="CK136">
            <v>14338.586000989239</v>
          </cell>
          <cell r="DA136">
            <v>127</v>
          </cell>
          <cell r="DB136" t="str">
            <v>HATFIELD</v>
          </cell>
          <cell r="DG136">
            <v>0</v>
          </cell>
          <cell r="DK136">
            <v>0</v>
          </cell>
          <cell r="DL136">
            <v>0</v>
          </cell>
          <cell r="DN136">
            <v>0</v>
          </cell>
          <cell r="DP136">
            <v>14340</v>
          </cell>
          <cell r="DQ136">
            <v>25596</v>
          </cell>
          <cell r="DR136">
            <v>-11256</v>
          </cell>
          <cell r="DT136">
            <v>0</v>
          </cell>
        </row>
        <row r="137">
          <cell r="A137">
            <v>128</v>
          </cell>
          <cell r="B137">
            <v>128</v>
          </cell>
          <cell r="C137" t="str">
            <v>HAVERHILL</v>
          </cell>
          <cell r="D137">
            <v>387</v>
          </cell>
          <cell r="E137">
            <v>4938563</v>
          </cell>
          <cell r="F137">
            <v>0</v>
          </cell>
          <cell r="G137">
            <v>363006</v>
          </cell>
          <cell r="H137">
            <v>5301569</v>
          </cell>
          <cell r="J137">
            <v>363006</v>
          </cell>
          <cell r="K137">
            <v>599260.90391303133</v>
          </cell>
          <cell r="L137">
            <v>962266.90391303133</v>
          </cell>
          <cell r="N137">
            <v>4339302.0960869687</v>
          </cell>
          <cell r="P137">
            <v>363006</v>
          </cell>
          <cell r="Q137">
            <v>0</v>
          </cell>
          <cell r="R137">
            <v>0</v>
          </cell>
          <cell r="S137">
            <v>0</v>
          </cell>
          <cell r="T137">
            <v>599260.90391303133</v>
          </cell>
          <cell r="U137">
            <v>962266.90391303133</v>
          </cell>
          <cell r="W137">
            <v>1327856.6000000001</v>
          </cell>
          <cell r="AA137">
            <v>128</v>
          </cell>
          <cell r="AB137">
            <v>387</v>
          </cell>
          <cell r="AC137">
            <v>0</v>
          </cell>
          <cell r="AD137">
            <v>0</v>
          </cell>
          <cell r="AE137">
            <v>0</v>
          </cell>
          <cell r="AF137">
            <v>0</v>
          </cell>
          <cell r="AG137">
            <v>4938563</v>
          </cell>
          <cell r="AH137">
            <v>0</v>
          </cell>
          <cell r="AI137">
            <v>0</v>
          </cell>
          <cell r="AJ137">
            <v>4938563</v>
          </cell>
          <cell r="AK137">
            <v>0</v>
          </cell>
          <cell r="AL137">
            <v>363006</v>
          </cell>
          <cell r="AM137">
            <v>5301569</v>
          </cell>
          <cell r="AN137">
            <v>0</v>
          </cell>
          <cell r="AO137">
            <v>0</v>
          </cell>
          <cell r="AP137">
            <v>0</v>
          </cell>
          <cell r="AQ137">
            <v>0</v>
          </cell>
          <cell r="AR137">
            <v>5301569</v>
          </cell>
          <cell r="AS137">
            <v>5253487.113555152</v>
          </cell>
          <cell r="AT137">
            <v>128</v>
          </cell>
          <cell r="AU137">
            <v>0</v>
          </cell>
          <cell r="AV137">
            <v>0</v>
          </cell>
          <cell r="AW137">
            <v>0</v>
          </cell>
          <cell r="AX137">
            <v>0</v>
          </cell>
          <cell r="AY137">
            <v>0</v>
          </cell>
          <cell r="AZ137">
            <v>493357</v>
          </cell>
          <cell r="BI137">
            <v>0</v>
          </cell>
          <cell r="CA137">
            <v>128</v>
          </cell>
          <cell r="CB137">
            <v>128</v>
          </cell>
          <cell r="CC137" t="str">
            <v>HAVERHILL</v>
          </cell>
          <cell r="CD137">
            <v>4938563</v>
          </cell>
          <cell r="CE137">
            <v>4339243</v>
          </cell>
          <cell r="CF137">
            <v>599320</v>
          </cell>
          <cell r="CG137">
            <v>186970.19999999998</v>
          </cell>
          <cell r="CH137">
            <v>178560.40000000002</v>
          </cell>
          <cell r="CI137">
            <v>0</v>
          </cell>
          <cell r="CJ137">
            <v>964850.6</v>
          </cell>
          <cell r="CK137">
            <v>599260.90391303133</v>
          </cell>
          <cell r="DA137">
            <v>128</v>
          </cell>
          <cell r="DB137" t="str">
            <v>HAVERHILL</v>
          </cell>
          <cell r="DG137">
            <v>0</v>
          </cell>
          <cell r="DK137">
            <v>0</v>
          </cell>
          <cell r="DL137">
            <v>0</v>
          </cell>
          <cell r="DN137">
            <v>0</v>
          </cell>
          <cell r="DP137">
            <v>599320</v>
          </cell>
          <cell r="DQ137">
            <v>962326</v>
          </cell>
          <cell r="DR137">
            <v>-363006</v>
          </cell>
          <cell r="DT137">
            <v>0</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T138">
            <v>129</v>
          </cell>
          <cell r="AU138">
            <v>0</v>
          </cell>
          <cell r="AV138">
            <v>0</v>
          </cell>
          <cell r="AW138">
            <v>0</v>
          </cell>
          <cell r="AX138">
            <v>0</v>
          </cell>
          <cell r="AY138">
            <v>0</v>
          </cell>
          <cell r="AZ138">
            <v>493357</v>
          </cell>
          <cell r="BI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G138">
            <v>0</v>
          </cell>
          <cell r="DK138">
            <v>0</v>
          </cell>
          <cell r="DL138">
            <v>0</v>
          </cell>
          <cell r="DN138">
            <v>0</v>
          </cell>
          <cell r="DP138">
            <v>0</v>
          </cell>
          <cell r="DQ138">
            <v>0</v>
          </cell>
          <cell r="DR138">
            <v>0</v>
          </cell>
          <cell r="DT138">
            <v>0</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T139">
            <v>130</v>
          </cell>
          <cell r="AU139">
            <v>0</v>
          </cell>
          <cell r="AV139">
            <v>0</v>
          </cell>
          <cell r="AW139">
            <v>0</v>
          </cell>
          <cell r="AX139">
            <v>0</v>
          </cell>
          <cell r="AY139">
            <v>0</v>
          </cell>
          <cell r="AZ139">
            <v>493357</v>
          </cell>
          <cell r="BI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G139">
            <v>0</v>
          </cell>
          <cell r="DK139">
            <v>0</v>
          </cell>
          <cell r="DL139">
            <v>0</v>
          </cell>
          <cell r="DN139">
            <v>0</v>
          </cell>
          <cell r="DP139">
            <v>0</v>
          </cell>
          <cell r="DQ139">
            <v>0</v>
          </cell>
          <cell r="DR139">
            <v>0</v>
          </cell>
          <cell r="DT139">
            <v>0</v>
          </cell>
        </row>
        <row r="140">
          <cell r="A140">
            <v>131</v>
          </cell>
          <cell r="B140">
            <v>131</v>
          </cell>
          <cell r="C140" t="str">
            <v>HINGHAM</v>
          </cell>
          <cell r="D140">
            <v>17</v>
          </cell>
          <cell r="E140">
            <v>256023</v>
          </cell>
          <cell r="F140">
            <v>0</v>
          </cell>
          <cell r="G140">
            <v>15946</v>
          </cell>
          <cell r="H140">
            <v>271969</v>
          </cell>
          <cell r="J140">
            <v>15946</v>
          </cell>
          <cell r="K140">
            <v>83442.77129487817</v>
          </cell>
          <cell r="L140">
            <v>99388.77129487817</v>
          </cell>
          <cell r="N140">
            <v>172580.22870512184</v>
          </cell>
          <cell r="P140">
            <v>15946</v>
          </cell>
          <cell r="Q140">
            <v>0</v>
          </cell>
          <cell r="R140">
            <v>0</v>
          </cell>
          <cell r="S140">
            <v>0</v>
          </cell>
          <cell r="T140">
            <v>83442.77129487817</v>
          </cell>
          <cell r="U140">
            <v>99388.77129487817</v>
          </cell>
          <cell r="W140">
            <v>127381</v>
          </cell>
          <cell r="AA140">
            <v>131</v>
          </cell>
          <cell r="AB140">
            <v>17</v>
          </cell>
          <cell r="AC140">
            <v>0</v>
          </cell>
          <cell r="AD140">
            <v>0</v>
          </cell>
          <cell r="AE140">
            <v>0</v>
          </cell>
          <cell r="AF140">
            <v>0</v>
          </cell>
          <cell r="AG140">
            <v>256023</v>
          </cell>
          <cell r="AH140">
            <v>0</v>
          </cell>
          <cell r="AI140">
            <v>0</v>
          </cell>
          <cell r="AJ140">
            <v>256023</v>
          </cell>
          <cell r="AK140">
            <v>0</v>
          </cell>
          <cell r="AL140">
            <v>15946</v>
          </cell>
          <cell r="AM140">
            <v>271969</v>
          </cell>
          <cell r="AN140">
            <v>0</v>
          </cell>
          <cell r="AO140">
            <v>0</v>
          </cell>
          <cell r="AP140">
            <v>0</v>
          </cell>
          <cell r="AQ140">
            <v>0</v>
          </cell>
          <cell r="AR140">
            <v>271969</v>
          </cell>
          <cell r="AS140">
            <v>271969</v>
          </cell>
          <cell r="AT140">
            <v>131</v>
          </cell>
          <cell r="AU140">
            <v>0</v>
          </cell>
          <cell r="AV140">
            <v>0</v>
          </cell>
          <cell r="AW140">
            <v>0</v>
          </cell>
          <cell r="AX140">
            <v>0</v>
          </cell>
          <cell r="AY140">
            <v>0</v>
          </cell>
          <cell r="AZ140">
            <v>493357</v>
          </cell>
          <cell r="BI140">
            <v>0</v>
          </cell>
          <cell r="CA140">
            <v>131</v>
          </cell>
          <cell r="CB140">
            <v>131</v>
          </cell>
          <cell r="CC140" t="str">
            <v>HINGHAM</v>
          </cell>
          <cell r="CD140">
            <v>256023</v>
          </cell>
          <cell r="CE140">
            <v>172572</v>
          </cell>
          <cell r="CF140">
            <v>83451</v>
          </cell>
          <cell r="CG140">
            <v>4738.8</v>
          </cell>
          <cell r="CH140">
            <v>23245.200000000001</v>
          </cell>
          <cell r="CI140">
            <v>0</v>
          </cell>
          <cell r="CJ140">
            <v>111435</v>
          </cell>
          <cell r="CK140">
            <v>83442.77129487817</v>
          </cell>
          <cell r="DA140">
            <v>131</v>
          </cell>
          <cell r="DB140" t="str">
            <v>HINGHAM</v>
          </cell>
          <cell r="DG140">
            <v>0</v>
          </cell>
          <cell r="DK140">
            <v>0</v>
          </cell>
          <cell r="DL140">
            <v>0</v>
          </cell>
          <cell r="DN140">
            <v>0</v>
          </cell>
          <cell r="DP140">
            <v>83451</v>
          </cell>
          <cell r="DQ140">
            <v>99397</v>
          </cell>
          <cell r="DR140">
            <v>-15946</v>
          </cell>
          <cell r="DT140">
            <v>0</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T141">
            <v>132</v>
          </cell>
          <cell r="AU141">
            <v>0</v>
          </cell>
          <cell r="AV141">
            <v>0</v>
          </cell>
          <cell r="AW141">
            <v>0</v>
          </cell>
          <cell r="AX141">
            <v>0</v>
          </cell>
          <cell r="AY141">
            <v>0</v>
          </cell>
          <cell r="AZ141">
            <v>493357</v>
          </cell>
          <cell r="BI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G141">
            <v>0</v>
          </cell>
          <cell r="DK141">
            <v>0</v>
          </cell>
          <cell r="DL141">
            <v>0</v>
          </cell>
          <cell r="DN141">
            <v>0</v>
          </cell>
          <cell r="DP141">
            <v>0</v>
          </cell>
          <cell r="DQ141">
            <v>0</v>
          </cell>
          <cell r="DR141">
            <v>0</v>
          </cell>
          <cell r="DT141">
            <v>0</v>
          </cell>
        </row>
        <row r="142">
          <cell r="A142">
            <v>133</v>
          </cell>
          <cell r="B142">
            <v>133</v>
          </cell>
          <cell r="C142" t="str">
            <v>HOLBROOK</v>
          </cell>
          <cell r="D142">
            <v>47</v>
          </cell>
          <cell r="E142">
            <v>734562</v>
          </cell>
          <cell r="F142">
            <v>0</v>
          </cell>
          <cell r="G142">
            <v>44086</v>
          </cell>
          <cell r="H142">
            <v>778648</v>
          </cell>
          <cell r="J142">
            <v>44086</v>
          </cell>
          <cell r="K142">
            <v>88809.242080604061</v>
          </cell>
          <cell r="L142">
            <v>132895.24208060408</v>
          </cell>
          <cell r="N142">
            <v>645752.75791939592</v>
          </cell>
          <cell r="P142">
            <v>44086</v>
          </cell>
          <cell r="Q142">
            <v>0</v>
          </cell>
          <cell r="R142">
            <v>0</v>
          </cell>
          <cell r="S142">
            <v>0</v>
          </cell>
          <cell r="T142">
            <v>88809.242080604061</v>
          </cell>
          <cell r="U142">
            <v>132895.24208060408</v>
          </cell>
          <cell r="W142">
            <v>174511</v>
          </cell>
          <cell r="AA142">
            <v>133</v>
          </cell>
          <cell r="AB142">
            <v>47</v>
          </cell>
          <cell r="AC142">
            <v>0</v>
          </cell>
          <cell r="AD142">
            <v>0</v>
          </cell>
          <cell r="AE142">
            <v>0</v>
          </cell>
          <cell r="AF142">
            <v>0</v>
          </cell>
          <cell r="AG142">
            <v>734562</v>
          </cell>
          <cell r="AH142">
            <v>0</v>
          </cell>
          <cell r="AI142">
            <v>0</v>
          </cell>
          <cell r="AJ142">
            <v>734562</v>
          </cell>
          <cell r="AK142">
            <v>0</v>
          </cell>
          <cell r="AL142">
            <v>44086</v>
          </cell>
          <cell r="AM142">
            <v>778648</v>
          </cell>
          <cell r="AN142">
            <v>0</v>
          </cell>
          <cell r="AO142">
            <v>0</v>
          </cell>
          <cell r="AP142">
            <v>0</v>
          </cell>
          <cell r="AQ142">
            <v>0</v>
          </cell>
          <cell r="AR142">
            <v>778648</v>
          </cell>
          <cell r="AS142">
            <v>771038.7</v>
          </cell>
          <cell r="AT142">
            <v>133</v>
          </cell>
          <cell r="AU142">
            <v>0</v>
          </cell>
          <cell r="AV142">
            <v>0</v>
          </cell>
          <cell r="AW142">
            <v>0</v>
          </cell>
          <cell r="AX142">
            <v>0</v>
          </cell>
          <cell r="AY142">
            <v>0</v>
          </cell>
          <cell r="AZ142">
            <v>493357</v>
          </cell>
          <cell r="BI142">
            <v>0</v>
          </cell>
          <cell r="CA142">
            <v>133</v>
          </cell>
          <cell r="CB142">
            <v>133</v>
          </cell>
          <cell r="CC142" t="str">
            <v>HOLBROOK</v>
          </cell>
          <cell r="CD142">
            <v>734562</v>
          </cell>
          <cell r="CE142">
            <v>645744</v>
          </cell>
          <cell r="CF142">
            <v>88818</v>
          </cell>
          <cell r="CG142">
            <v>41607</v>
          </cell>
          <cell r="CH142">
            <v>0</v>
          </cell>
          <cell r="CI142">
            <v>0</v>
          </cell>
          <cell r="CJ142">
            <v>130425</v>
          </cell>
          <cell r="CK142">
            <v>88809.242080604061</v>
          </cell>
          <cell r="DA142">
            <v>133</v>
          </cell>
          <cell r="DB142" t="str">
            <v>HOLBROOK</v>
          </cell>
          <cell r="DG142">
            <v>0</v>
          </cell>
          <cell r="DK142">
            <v>0</v>
          </cell>
          <cell r="DL142">
            <v>0</v>
          </cell>
          <cell r="DN142">
            <v>0</v>
          </cell>
          <cell r="DP142">
            <v>88818</v>
          </cell>
          <cell r="DQ142">
            <v>132904</v>
          </cell>
          <cell r="DR142">
            <v>-44086</v>
          </cell>
          <cell r="DT142">
            <v>0</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T143">
            <v>134</v>
          </cell>
          <cell r="AU143">
            <v>0</v>
          </cell>
          <cell r="AV143">
            <v>0</v>
          </cell>
          <cell r="AW143">
            <v>0</v>
          </cell>
          <cell r="AX143">
            <v>0</v>
          </cell>
          <cell r="AY143">
            <v>0</v>
          </cell>
          <cell r="AZ143">
            <v>493357</v>
          </cell>
          <cell r="BI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G143">
            <v>0</v>
          </cell>
          <cell r="DK143">
            <v>0</v>
          </cell>
          <cell r="DL143">
            <v>0</v>
          </cell>
          <cell r="DN143">
            <v>0</v>
          </cell>
          <cell r="DP143">
            <v>0</v>
          </cell>
          <cell r="DQ143">
            <v>0</v>
          </cell>
          <cell r="DR143">
            <v>0</v>
          </cell>
          <cell r="DT143">
            <v>0</v>
          </cell>
        </row>
        <row r="144">
          <cell r="A144">
            <v>135</v>
          </cell>
          <cell r="B144">
            <v>135</v>
          </cell>
          <cell r="C144" t="str">
            <v>HOLLAND</v>
          </cell>
          <cell r="D144">
            <v>5</v>
          </cell>
          <cell r="E144">
            <v>74825</v>
          </cell>
          <cell r="F144">
            <v>0</v>
          </cell>
          <cell r="G144">
            <v>4690</v>
          </cell>
          <cell r="H144">
            <v>79515</v>
          </cell>
          <cell r="J144">
            <v>4690</v>
          </cell>
          <cell r="K144">
            <v>0</v>
          </cell>
          <cell r="L144">
            <v>4690</v>
          </cell>
          <cell r="N144">
            <v>74825</v>
          </cell>
          <cell r="P144">
            <v>4690</v>
          </cell>
          <cell r="Q144">
            <v>0</v>
          </cell>
          <cell r="R144">
            <v>0</v>
          </cell>
          <cell r="S144">
            <v>0</v>
          </cell>
          <cell r="T144">
            <v>0</v>
          </cell>
          <cell r="U144">
            <v>4690</v>
          </cell>
          <cell r="W144">
            <v>12029.8</v>
          </cell>
          <cell r="AA144">
            <v>135</v>
          </cell>
          <cell r="AB144">
            <v>5</v>
          </cell>
          <cell r="AC144">
            <v>0</v>
          </cell>
          <cell r="AD144">
            <v>0</v>
          </cell>
          <cell r="AE144">
            <v>0</v>
          </cell>
          <cell r="AF144">
            <v>0</v>
          </cell>
          <cell r="AG144">
            <v>74825</v>
          </cell>
          <cell r="AH144">
            <v>0</v>
          </cell>
          <cell r="AI144">
            <v>0</v>
          </cell>
          <cell r="AJ144">
            <v>74825</v>
          </cell>
          <cell r="AK144">
            <v>0</v>
          </cell>
          <cell r="AL144">
            <v>4690</v>
          </cell>
          <cell r="AM144">
            <v>79515</v>
          </cell>
          <cell r="AN144">
            <v>0</v>
          </cell>
          <cell r="AO144">
            <v>0</v>
          </cell>
          <cell r="AP144">
            <v>0</v>
          </cell>
          <cell r="AQ144">
            <v>0</v>
          </cell>
          <cell r="AR144">
            <v>79515</v>
          </cell>
          <cell r="AS144">
            <v>78013.5</v>
          </cell>
          <cell r="AT144">
            <v>135</v>
          </cell>
          <cell r="AU144">
            <v>0</v>
          </cell>
          <cell r="AV144">
            <v>0</v>
          </cell>
          <cell r="AW144">
            <v>0</v>
          </cell>
          <cell r="AX144">
            <v>0</v>
          </cell>
          <cell r="AY144">
            <v>0</v>
          </cell>
          <cell r="AZ144">
            <v>493357</v>
          </cell>
          <cell r="BI144">
            <v>0</v>
          </cell>
          <cell r="CA144">
            <v>135</v>
          </cell>
          <cell r="CB144">
            <v>135</v>
          </cell>
          <cell r="CC144" t="str">
            <v>HOLLAND</v>
          </cell>
          <cell r="CD144">
            <v>74825</v>
          </cell>
          <cell r="CE144">
            <v>81660</v>
          </cell>
          <cell r="CF144">
            <v>0</v>
          </cell>
          <cell r="CG144">
            <v>7339.8</v>
          </cell>
          <cell r="CH144">
            <v>0</v>
          </cell>
          <cell r="CI144">
            <v>0</v>
          </cell>
          <cell r="CJ144">
            <v>7339.8</v>
          </cell>
          <cell r="CK144">
            <v>0</v>
          </cell>
          <cell r="DA144">
            <v>135</v>
          </cell>
          <cell r="DB144" t="str">
            <v>HOLLAND</v>
          </cell>
          <cell r="DG144">
            <v>0</v>
          </cell>
          <cell r="DK144">
            <v>0</v>
          </cell>
          <cell r="DL144">
            <v>0</v>
          </cell>
          <cell r="DN144">
            <v>0</v>
          </cell>
          <cell r="DP144">
            <v>0</v>
          </cell>
          <cell r="DQ144">
            <v>0</v>
          </cell>
          <cell r="DR144">
            <v>0</v>
          </cell>
          <cell r="DT144">
            <v>0</v>
          </cell>
        </row>
        <row r="145">
          <cell r="A145">
            <v>136</v>
          </cell>
          <cell r="B145">
            <v>136</v>
          </cell>
          <cell r="C145" t="str">
            <v>HOLLISTON</v>
          </cell>
          <cell r="D145">
            <v>18</v>
          </cell>
          <cell r="E145">
            <v>233782</v>
          </cell>
          <cell r="F145">
            <v>0</v>
          </cell>
          <cell r="G145">
            <v>16884</v>
          </cell>
          <cell r="H145">
            <v>250666</v>
          </cell>
          <cell r="J145">
            <v>16884</v>
          </cell>
          <cell r="K145">
            <v>2056.7971690400882</v>
          </cell>
          <cell r="L145">
            <v>18940.797169040088</v>
          </cell>
          <cell r="N145">
            <v>231725.20283095993</v>
          </cell>
          <cell r="P145">
            <v>16884</v>
          </cell>
          <cell r="Q145">
            <v>0</v>
          </cell>
          <cell r="R145">
            <v>0</v>
          </cell>
          <cell r="S145">
            <v>0</v>
          </cell>
          <cell r="T145">
            <v>2056.7971690400882</v>
          </cell>
          <cell r="U145">
            <v>18940.797169040088</v>
          </cell>
          <cell r="W145">
            <v>55063.4</v>
          </cell>
          <cell r="AA145">
            <v>136</v>
          </cell>
          <cell r="AB145">
            <v>18</v>
          </cell>
          <cell r="AC145">
            <v>0</v>
          </cell>
          <cell r="AD145">
            <v>0</v>
          </cell>
          <cell r="AE145">
            <v>0</v>
          </cell>
          <cell r="AF145">
            <v>0</v>
          </cell>
          <cell r="AG145">
            <v>233782</v>
          </cell>
          <cell r="AH145">
            <v>0</v>
          </cell>
          <cell r="AI145">
            <v>0</v>
          </cell>
          <cell r="AJ145">
            <v>233782</v>
          </cell>
          <cell r="AK145">
            <v>0</v>
          </cell>
          <cell r="AL145">
            <v>16884</v>
          </cell>
          <cell r="AM145">
            <v>250666</v>
          </cell>
          <cell r="AN145">
            <v>0</v>
          </cell>
          <cell r="AO145">
            <v>0</v>
          </cell>
          <cell r="AP145">
            <v>0</v>
          </cell>
          <cell r="AQ145">
            <v>0</v>
          </cell>
          <cell r="AR145">
            <v>250666</v>
          </cell>
          <cell r="AS145">
            <v>249837.14064791027</v>
          </cell>
          <cell r="AT145">
            <v>136</v>
          </cell>
          <cell r="AU145">
            <v>0</v>
          </cell>
          <cell r="AV145">
            <v>0</v>
          </cell>
          <cell r="AW145">
            <v>0</v>
          </cell>
          <cell r="AX145">
            <v>0</v>
          </cell>
          <cell r="AY145">
            <v>0</v>
          </cell>
          <cell r="AZ145">
            <v>493357</v>
          </cell>
          <cell r="BI145">
            <v>0</v>
          </cell>
          <cell r="CA145">
            <v>136</v>
          </cell>
          <cell r="CB145">
            <v>136</v>
          </cell>
          <cell r="CC145" t="str">
            <v>HOLLISTON</v>
          </cell>
          <cell r="CD145">
            <v>233782</v>
          </cell>
          <cell r="CE145">
            <v>231725</v>
          </cell>
          <cell r="CF145">
            <v>2057</v>
          </cell>
          <cell r="CG145">
            <v>0</v>
          </cell>
          <cell r="CH145">
            <v>36122.400000000001</v>
          </cell>
          <cell r="CI145">
            <v>0</v>
          </cell>
          <cell r="CJ145">
            <v>38179.4</v>
          </cell>
          <cell r="CK145">
            <v>2056.7971690400882</v>
          </cell>
          <cell r="DA145">
            <v>136</v>
          </cell>
          <cell r="DB145" t="str">
            <v>HOLLISTON</v>
          </cell>
          <cell r="DG145">
            <v>0</v>
          </cell>
          <cell r="DK145">
            <v>0</v>
          </cell>
          <cell r="DL145">
            <v>0</v>
          </cell>
          <cell r="DN145">
            <v>0</v>
          </cell>
          <cell r="DP145">
            <v>2057</v>
          </cell>
          <cell r="DQ145">
            <v>18941</v>
          </cell>
          <cell r="DR145">
            <v>-16884</v>
          </cell>
          <cell r="DT145">
            <v>0</v>
          </cell>
        </row>
        <row r="146">
          <cell r="A146">
            <v>137</v>
          </cell>
          <cell r="B146">
            <v>137</v>
          </cell>
          <cell r="C146" t="str">
            <v>HOLYOKE</v>
          </cell>
          <cell r="D146">
            <v>721</v>
          </cell>
          <cell r="E146">
            <v>10316685</v>
          </cell>
          <cell r="F146">
            <v>554561</v>
          </cell>
          <cell r="G146">
            <v>676298</v>
          </cell>
          <cell r="H146">
            <v>11547544</v>
          </cell>
          <cell r="J146">
            <v>676298</v>
          </cell>
          <cell r="K146">
            <v>594942.3297890235</v>
          </cell>
          <cell r="L146">
            <v>1271240.3297890234</v>
          </cell>
          <cell r="N146">
            <v>10276303.670210976</v>
          </cell>
          <cell r="P146">
            <v>676298</v>
          </cell>
          <cell r="Q146">
            <v>0</v>
          </cell>
          <cell r="R146">
            <v>0</v>
          </cell>
          <cell r="S146">
            <v>0</v>
          </cell>
          <cell r="T146">
            <v>594942.3297890235</v>
          </cell>
          <cell r="U146">
            <v>1271240.3297890234</v>
          </cell>
          <cell r="W146">
            <v>1273065.3999999999</v>
          </cell>
          <cell r="AA146">
            <v>137</v>
          </cell>
          <cell r="AB146">
            <v>721</v>
          </cell>
          <cell r="AC146">
            <v>0</v>
          </cell>
          <cell r="AD146">
            <v>0</v>
          </cell>
          <cell r="AE146">
            <v>0</v>
          </cell>
          <cell r="AF146">
            <v>0</v>
          </cell>
          <cell r="AG146">
            <v>10316685</v>
          </cell>
          <cell r="AH146">
            <v>0</v>
          </cell>
          <cell r="AI146">
            <v>0</v>
          </cell>
          <cell r="AJ146">
            <v>10316685</v>
          </cell>
          <cell r="AK146">
            <v>554561</v>
          </cell>
          <cell r="AL146">
            <v>676298</v>
          </cell>
          <cell r="AM146">
            <v>11547544</v>
          </cell>
          <cell r="AN146">
            <v>0</v>
          </cell>
          <cell r="AO146">
            <v>0</v>
          </cell>
          <cell r="AP146">
            <v>0</v>
          </cell>
          <cell r="AQ146">
            <v>0</v>
          </cell>
          <cell r="AR146">
            <v>11547544</v>
          </cell>
          <cell r="AS146">
            <v>11514089.599999994</v>
          </cell>
          <cell r="AT146">
            <v>137</v>
          </cell>
          <cell r="AU146">
            <v>0</v>
          </cell>
          <cell r="AV146">
            <v>0</v>
          </cell>
          <cell r="AW146">
            <v>0</v>
          </cell>
          <cell r="AX146">
            <v>0</v>
          </cell>
          <cell r="AY146">
            <v>0</v>
          </cell>
          <cell r="AZ146">
            <v>493357</v>
          </cell>
          <cell r="BI146">
            <v>0</v>
          </cell>
          <cell r="CA146">
            <v>137</v>
          </cell>
          <cell r="CB146">
            <v>137</v>
          </cell>
          <cell r="CC146" t="str">
            <v>HOLYOKE</v>
          </cell>
          <cell r="CD146">
            <v>10316685</v>
          </cell>
          <cell r="CE146">
            <v>9721684</v>
          </cell>
          <cell r="CF146">
            <v>595001</v>
          </cell>
          <cell r="CG146">
            <v>0</v>
          </cell>
          <cell r="CH146">
            <v>1766.4</v>
          </cell>
          <cell r="CI146">
            <v>0</v>
          </cell>
          <cell r="CJ146">
            <v>596767.4</v>
          </cell>
          <cell r="CK146">
            <v>594942.3297890235</v>
          </cell>
          <cell r="DA146">
            <v>137</v>
          </cell>
          <cell r="DB146" t="str">
            <v>HOLYOKE</v>
          </cell>
          <cell r="DG146">
            <v>0</v>
          </cell>
          <cell r="DK146">
            <v>0</v>
          </cell>
          <cell r="DL146">
            <v>0</v>
          </cell>
          <cell r="DN146">
            <v>0</v>
          </cell>
          <cell r="DP146">
            <v>595001</v>
          </cell>
          <cell r="DQ146">
            <v>1825860</v>
          </cell>
          <cell r="DR146">
            <v>-1230859</v>
          </cell>
          <cell r="DT146">
            <v>0</v>
          </cell>
        </row>
        <row r="147">
          <cell r="A147">
            <v>138</v>
          </cell>
          <cell r="B147">
            <v>138</v>
          </cell>
          <cell r="C147" t="str">
            <v>HOPEDALE</v>
          </cell>
          <cell r="D147">
            <v>7</v>
          </cell>
          <cell r="E147">
            <v>123382</v>
          </cell>
          <cell r="F147">
            <v>0</v>
          </cell>
          <cell r="G147">
            <v>6566</v>
          </cell>
          <cell r="H147">
            <v>129948</v>
          </cell>
          <cell r="J147">
            <v>6566</v>
          </cell>
          <cell r="K147">
            <v>3198.6845618664274</v>
          </cell>
          <cell r="L147">
            <v>9764.6845618664265</v>
          </cell>
          <cell r="N147">
            <v>120183.31543813358</v>
          </cell>
          <cell r="P147">
            <v>6566</v>
          </cell>
          <cell r="Q147">
            <v>0</v>
          </cell>
          <cell r="R147">
            <v>0</v>
          </cell>
          <cell r="S147">
            <v>0</v>
          </cell>
          <cell r="T147">
            <v>3198.6845618664274</v>
          </cell>
          <cell r="U147">
            <v>9764.6845618664265</v>
          </cell>
          <cell r="W147">
            <v>51754</v>
          </cell>
          <cell r="AA147">
            <v>138</v>
          </cell>
          <cell r="AB147">
            <v>7</v>
          </cell>
          <cell r="AC147">
            <v>0</v>
          </cell>
          <cell r="AD147">
            <v>0</v>
          </cell>
          <cell r="AE147">
            <v>0</v>
          </cell>
          <cell r="AF147">
            <v>0</v>
          </cell>
          <cell r="AG147">
            <v>123382</v>
          </cell>
          <cell r="AH147">
            <v>0</v>
          </cell>
          <cell r="AI147">
            <v>0</v>
          </cell>
          <cell r="AJ147">
            <v>123382</v>
          </cell>
          <cell r="AK147">
            <v>0</v>
          </cell>
          <cell r="AL147">
            <v>6566</v>
          </cell>
          <cell r="AM147">
            <v>129948</v>
          </cell>
          <cell r="AN147">
            <v>0</v>
          </cell>
          <cell r="AO147">
            <v>0</v>
          </cell>
          <cell r="AP147">
            <v>0</v>
          </cell>
          <cell r="AQ147">
            <v>0</v>
          </cell>
          <cell r="AR147">
            <v>129948</v>
          </cell>
          <cell r="AS147">
            <v>128963.78391058772</v>
          </cell>
          <cell r="AT147">
            <v>138</v>
          </cell>
          <cell r="AU147">
            <v>0</v>
          </cell>
          <cell r="AV147">
            <v>0</v>
          </cell>
          <cell r="AW147">
            <v>0</v>
          </cell>
          <cell r="AX147">
            <v>0</v>
          </cell>
          <cell r="AY147">
            <v>0</v>
          </cell>
          <cell r="AZ147">
            <v>493357</v>
          </cell>
          <cell r="BI147">
            <v>0</v>
          </cell>
          <cell r="CA147">
            <v>138</v>
          </cell>
          <cell r="CB147">
            <v>138</v>
          </cell>
          <cell r="CC147" t="str">
            <v>HOPEDALE</v>
          </cell>
          <cell r="CD147">
            <v>123382</v>
          </cell>
          <cell r="CE147">
            <v>120183</v>
          </cell>
          <cell r="CF147">
            <v>3199</v>
          </cell>
          <cell r="CG147">
            <v>12318.6</v>
          </cell>
          <cell r="CH147">
            <v>29670.400000000001</v>
          </cell>
          <cell r="CI147">
            <v>0</v>
          </cell>
          <cell r="CJ147">
            <v>45188</v>
          </cell>
          <cell r="CK147">
            <v>3198.6845618664274</v>
          </cell>
          <cell r="DA147">
            <v>138</v>
          </cell>
          <cell r="DB147" t="str">
            <v>HOPEDALE</v>
          </cell>
          <cell r="DG147">
            <v>0</v>
          </cell>
          <cell r="DK147">
            <v>0</v>
          </cell>
          <cell r="DL147">
            <v>0</v>
          </cell>
          <cell r="DN147">
            <v>0</v>
          </cell>
          <cell r="DP147">
            <v>3199</v>
          </cell>
          <cell r="DQ147">
            <v>9765</v>
          </cell>
          <cell r="DR147">
            <v>-6566</v>
          </cell>
          <cell r="DT147">
            <v>0</v>
          </cell>
        </row>
        <row r="148">
          <cell r="A148">
            <v>139</v>
          </cell>
          <cell r="B148">
            <v>139</v>
          </cell>
          <cell r="C148" t="str">
            <v>HOPKINTON</v>
          </cell>
          <cell r="D148">
            <v>9</v>
          </cell>
          <cell r="E148">
            <v>130083</v>
          </cell>
          <cell r="F148">
            <v>0</v>
          </cell>
          <cell r="G148">
            <v>8442</v>
          </cell>
          <cell r="H148">
            <v>138525</v>
          </cell>
          <cell r="J148">
            <v>8442</v>
          </cell>
          <cell r="K148">
            <v>1176.8839416432588</v>
          </cell>
          <cell r="L148">
            <v>9618.8839416432584</v>
          </cell>
          <cell r="N148">
            <v>128906.11605835674</v>
          </cell>
          <cell r="P148">
            <v>8442</v>
          </cell>
          <cell r="Q148">
            <v>0</v>
          </cell>
          <cell r="R148">
            <v>0</v>
          </cell>
          <cell r="S148">
            <v>0</v>
          </cell>
          <cell r="T148">
            <v>1176.8839416432588</v>
          </cell>
          <cell r="U148">
            <v>9618.8839416432584</v>
          </cell>
          <cell r="W148">
            <v>17296.599999999999</v>
          </cell>
          <cell r="AA148">
            <v>139</v>
          </cell>
          <cell r="AB148">
            <v>9</v>
          </cell>
          <cell r="AC148">
            <v>0</v>
          </cell>
          <cell r="AD148">
            <v>0</v>
          </cell>
          <cell r="AE148">
            <v>0</v>
          </cell>
          <cell r="AF148">
            <v>0</v>
          </cell>
          <cell r="AG148">
            <v>130083</v>
          </cell>
          <cell r="AH148">
            <v>0</v>
          </cell>
          <cell r="AI148">
            <v>0</v>
          </cell>
          <cell r="AJ148">
            <v>130083</v>
          </cell>
          <cell r="AK148">
            <v>0</v>
          </cell>
          <cell r="AL148">
            <v>8442</v>
          </cell>
          <cell r="AM148">
            <v>138525</v>
          </cell>
          <cell r="AN148">
            <v>0</v>
          </cell>
          <cell r="AO148">
            <v>0</v>
          </cell>
          <cell r="AP148">
            <v>0</v>
          </cell>
          <cell r="AQ148">
            <v>0</v>
          </cell>
          <cell r="AR148">
            <v>138525</v>
          </cell>
          <cell r="AS148">
            <v>138339.75749695612</v>
          </cell>
          <cell r="AT148">
            <v>139</v>
          </cell>
          <cell r="AU148">
            <v>0</v>
          </cell>
          <cell r="AV148">
            <v>0</v>
          </cell>
          <cell r="AW148">
            <v>0</v>
          </cell>
          <cell r="AX148">
            <v>0</v>
          </cell>
          <cell r="AY148">
            <v>0</v>
          </cell>
          <cell r="AZ148">
            <v>493357</v>
          </cell>
          <cell r="BI148">
            <v>0</v>
          </cell>
          <cell r="CA148">
            <v>139</v>
          </cell>
          <cell r="CB148">
            <v>139</v>
          </cell>
          <cell r="CC148" t="str">
            <v>HOPKINTON</v>
          </cell>
          <cell r="CD148">
            <v>130083</v>
          </cell>
          <cell r="CE148">
            <v>128906</v>
          </cell>
          <cell r="CF148">
            <v>1177</v>
          </cell>
          <cell r="CG148">
            <v>0</v>
          </cell>
          <cell r="CH148">
            <v>7677.6</v>
          </cell>
          <cell r="CI148">
            <v>0</v>
          </cell>
          <cell r="CJ148">
            <v>8854.6</v>
          </cell>
          <cell r="CK148">
            <v>1176.8839416432588</v>
          </cell>
          <cell r="DA148">
            <v>139</v>
          </cell>
          <cell r="DB148" t="str">
            <v>HOPKINTON</v>
          </cell>
          <cell r="DG148">
            <v>0</v>
          </cell>
          <cell r="DK148">
            <v>0</v>
          </cell>
          <cell r="DL148">
            <v>0</v>
          </cell>
          <cell r="DN148">
            <v>0</v>
          </cell>
          <cell r="DP148">
            <v>1177</v>
          </cell>
          <cell r="DQ148">
            <v>9619</v>
          </cell>
          <cell r="DR148">
            <v>-8442</v>
          </cell>
          <cell r="DT148">
            <v>0</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T149">
            <v>140</v>
          </cell>
          <cell r="AU149">
            <v>0</v>
          </cell>
          <cell r="AV149">
            <v>0</v>
          </cell>
          <cell r="AW149">
            <v>0</v>
          </cell>
          <cell r="AX149">
            <v>0</v>
          </cell>
          <cell r="AY149">
            <v>0</v>
          </cell>
          <cell r="AZ149">
            <v>493357</v>
          </cell>
          <cell r="BI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G149">
            <v>0</v>
          </cell>
          <cell r="DK149">
            <v>0</v>
          </cell>
          <cell r="DL149">
            <v>0</v>
          </cell>
          <cell r="DN149">
            <v>0</v>
          </cell>
          <cell r="DP149">
            <v>0</v>
          </cell>
          <cell r="DQ149">
            <v>0</v>
          </cell>
          <cell r="DR149">
            <v>0</v>
          </cell>
          <cell r="DT149">
            <v>0</v>
          </cell>
        </row>
        <row r="150">
          <cell r="A150">
            <v>141</v>
          </cell>
          <cell r="B150">
            <v>141</v>
          </cell>
          <cell r="C150" t="str">
            <v>HUDSON</v>
          </cell>
          <cell r="D150">
            <v>209</v>
          </cell>
          <cell r="E150">
            <v>3272176</v>
          </cell>
          <cell r="F150">
            <v>0</v>
          </cell>
          <cell r="G150">
            <v>196042</v>
          </cell>
          <cell r="H150">
            <v>3468218</v>
          </cell>
          <cell r="J150">
            <v>196042</v>
          </cell>
          <cell r="K150">
            <v>623273.53590841196</v>
          </cell>
          <cell r="L150">
            <v>819315.53590841196</v>
          </cell>
          <cell r="N150">
            <v>2648902.4640915878</v>
          </cell>
          <cell r="P150">
            <v>196042</v>
          </cell>
          <cell r="Q150">
            <v>0</v>
          </cell>
          <cell r="R150">
            <v>0</v>
          </cell>
          <cell r="S150">
            <v>0</v>
          </cell>
          <cell r="T150">
            <v>623273.53590841196</v>
          </cell>
          <cell r="U150">
            <v>819315.53590841196</v>
          </cell>
          <cell r="W150">
            <v>1271781.8</v>
          </cell>
          <cell r="AA150">
            <v>141</v>
          </cell>
          <cell r="AB150">
            <v>209</v>
          </cell>
          <cell r="AC150">
            <v>0</v>
          </cell>
          <cell r="AD150">
            <v>0</v>
          </cell>
          <cell r="AE150">
            <v>0</v>
          </cell>
          <cell r="AF150">
            <v>0</v>
          </cell>
          <cell r="AG150">
            <v>3272176</v>
          </cell>
          <cell r="AH150">
            <v>0</v>
          </cell>
          <cell r="AI150">
            <v>0</v>
          </cell>
          <cell r="AJ150">
            <v>3272176</v>
          </cell>
          <cell r="AK150">
            <v>0</v>
          </cell>
          <cell r="AL150">
            <v>196042</v>
          </cell>
          <cell r="AM150">
            <v>3468218</v>
          </cell>
          <cell r="AN150">
            <v>0</v>
          </cell>
          <cell r="AO150">
            <v>0</v>
          </cell>
          <cell r="AP150">
            <v>0</v>
          </cell>
          <cell r="AQ150">
            <v>0</v>
          </cell>
          <cell r="AR150">
            <v>3468218</v>
          </cell>
          <cell r="AS150">
            <v>3460577.3856196753</v>
          </cell>
          <cell r="AT150">
            <v>141</v>
          </cell>
          <cell r="AU150">
            <v>0</v>
          </cell>
          <cell r="AV150">
            <v>0</v>
          </cell>
          <cell r="AW150">
            <v>0</v>
          </cell>
          <cell r="AX150">
            <v>0</v>
          </cell>
          <cell r="AY150">
            <v>0</v>
          </cell>
          <cell r="AZ150">
            <v>493357</v>
          </cell>
          <cell r="BI150">
            <v>0</v>
          </cell>
          <cell r="CA150">
            <v>141</v>
          </cell>
          <cell r="CB150">
            <v>141</v>
          </cell>
          <cell r="CC150" t="str">
            <v>HUDSON</v>
          </cell>
          <cell r="CD150">
            <v>3272176</v>
          </cell>
          <cell r="CE150">
            <v>2648841</v>
          </cell>
          <cell r="CF150">
            <v>623335</v>
          </cell>
          <cell r="CG150">
            <v>364131.6</v>
          </cell>
          <cell r="CH150">
            <v>88273.200000000012</v>
          </cell>
          <cell r="CI150">
            <v>0</v>
          </cell>
          <cell r="CJ150">
            <v>1075739.8</v>
          </cell>
          <cell r="CK150">
            <v>623273.53590841196</v>
          </cell>
          <cell r="DA150">
            <v>141</v>
          </cell>
          <cell r="DB150" t="str">
            <v>HUDSON</v>
          </cell>
          <cell r="DG150">
            <v>0</v>
          </cell>
          <cell r="DK150">
            <v>0</v>
          </cell>
          <cell r="DL150">
            <v>0</v>
          </cell>
          <cell r="DN150">
            <v>0</v>
          </cell>
          <cell r="DP150">
            <v>623335</v>
          </cell>
          <cell r="DQ150">
            <v>819377</v>
          </cell>
          <cell r="DR150">
            <v>-196042</v>
          </cell>
          <cell r="DT150">
            <v>0</v>
          </cell>
        </row>
        <row r="151">
          <cell r="A151">
            <v>142</v>
          </cell>
          <cell r="B151">
            <v>142</v>
          </cell>
          <cell r="C151" t="str">
            <v>HULL</v>
          </cell>
          <cell r="D151">
            <v>20</v>
          </cell>
          <cell r="E151">
            <v>397780</v>
          </cell>
          <cell r="F151">
            <v>0</v>
          </cell>
          <cell r="G151">
            <v>18760</v>
          </cell>
          <cell r="H151">
            <v>416540</v>
          </cell>
          <cell r="J151">
            <v>18760</v>
          </cell>
          <cell r="K151">
            <v>0</v>
          </cell>
          <cell r="L151">
            <v>18760</v>
          </cell>
          <cell r="N151">
            <v>397780</v>
          </cell>
          <cell r="P151">
            <v>18760</v>
          </cell>
          <cell r="Q151">
            <v>0</v>
          </cell>
          <cell r="R151">
            <v>0</v>
          </cell>
          <cell r="S151">
            <v>0</v>
          </cell>
          <cell r="T151">
            <v>0</v>
          </cell>
          <cell r="U151">
            <v>18760</v>
          </cell>
          <cell r="W151">
            <v>18760</v>
          </cell>
          <cell r="AA151">
            <v>142</v>
          </cell>
          <cell r="AB151">
            <v>20</v>
          </cell>
          <cell r="AC151">
            <v>0</v>
          </cell>
          <cell r="AD151">
            <v>0</v>
          </cell>
          <cell r="AE151">
            <v>0</v>
          </cell>
          <cell r="AF151">
            <v>0</v>
          </cell>
          <cell r="AG151">
            <v>397780</v>
          </cell>
          <cell r="AH151">
            <v>0</v>
          </cell>
          <cell r="AI151">
            <v>0</v>
          </cell>
          <cell r="AJ151">
            <v>397780</v>
          </cell>
          <cell r="AK151">
            <v>0</v>
          </cell>
          <cell r="AL151">
            <v>18760</v>
          </cell>
          <cell r="AM151">
            <v>416540</v>
          </cell>
          <cell r="AN151">
            <v>0</v>
          </cell>
          <cell r="AO151">
            <v>0</v>
          </cell>
          <cell r="AP151">
            <v>0</v>
          </cell>
          <cell r="AQ151">
            <v>0</v>
          </cell>
          <cell r="AR151">
            <v>416540</v>
          </cell>
          <cell r="AS151">
            <v>416580</v>
          </cell>
          <cell r="AT151">
            <v>142</v>
          </cell>
          <cell r="AU151">
            <v>0</v>
          </cell>
          <cell r="AV151">
            <v>0</v>
          </cell>
          <cell r="AW151">
            <v>0</v>
          </cell>
          <cell r="AX151">
            <v>0</v>
          </cell>
          <cell r="AY151">
            <v>0</v>
          </cell>
          <cell r="AZ151">
            <v>493357</v>
          </cell>
          <cell r="BI151">
            <v>0</v>
          </cell>
          <cell r="CA151">
            <v>142</v>
          </cell>
          <cell r="CB151">
            <v>142</v>
          </cell>
          <cell r="CC151" t="str">
            <v>HULL</v>
          </cell>
          <cell r="CD151">
            <v>397780</v>
          </cell>
          <cell r="CE151">
            <v>398202</v>
          </cell>
          <cell r="CF151">
            <v>0</v>
          </cell>
          <cell r="CG151">
            <v>0</v>
          </cell>
          <cell r="CH151">
            <v>0</v>
          </cell>
          <cell r="CI151">
            <v>0</v>
          </cell>
          <cell r="CJ151">
            <v>0</v>
          </cell>
          <cell r="CK151">
            <v>0</v>
          </cell>
          <cell r="DA151">
            <v>142</v>
          </cell>
          <cell r="DB151" t="str">
            <v>HULL</v>
          </cell>
          <cell r="DG151">
            <v>0</v>
          </cell>
          <cell r="DK151">
            <v>0</v>
          </cell>
          <cell r="DL151">
            <v>0</v>
          </cell>
          <cell r="DN151">
            <v>0</v>
          </cell>
          <cell r="DP151">
            <v>0</v>
          </cell>
          <cell r="DQ151">
            <v>18338</v>
          </cell>
          <cell r="DR151">
            <v>-18338</v>
          </cell>
          <cell r="DT151">
            <v>0</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T152">
            <v>143</v>
          </cell>
          <cell r="AU152">
            <v>0</v>
          </cell>
          <cell r="AV152">
            <v>0</v>
          </cell>
          <cell r="AW152">
            <v>0</v>
          </cell>
          <cell r="AX152">
            <v>0</v>
          </cell>
          <cell r="AY152">
            <v>0</v>
          </cell>
          <cell r="AZ152">
            <v>493357</v>
          </cell>
          <cell r="BI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G152">
            <v>0</v>
          </cell>
          <cell r="DK152">
            <v>0</v>
          </cell>
          <cell r="DL152">
            <v>0</v>
          </cell>
          <cell r="DN152">
            <v>0</v>
          </cell>
          <cell r="DP152">
            <v>0</v>
          </cell>
          <cell r="DQ152">
            <v>0</v>
          </cell>
          <cell r="DR152">
            <v>0</v>
          </cell>
          <cell r="DT152">
            <v>0</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T153">
            <v>144</v>
          </cell>
          <cell r="AU153">
            <v>0</v>
          </cell>
          <cell r="AV153">
            <v>0</v>
          </cell>
          <cell r="AW153">
            <v>0</v>
          </cell>
          <cell r="AX153">
            <v>0</v>
          </cell>
          <cell r="AY153">
            <v>0</v>
          </cell>
          <cell r="AZ153">
            <v>493357</v>
          </cell>
          <cell r="BI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G153">
            <v>0</v>
          </cell>
          <cell r="DK153">
            <v>0</v>
          </cell>
          <cell r="DL153">
            <v>0</v>
          </cell>
          <cell r="DN153">
            <v>0</v>
          </cell>
          <cell r="DP153">
            <v>0</v>
          </cell>
          <cell r="DQ153">
            <v>0</v>
          </cell>
          <cell r="DR153">
            <v>0</v>
          </cell>
          <cell r="DT153">
            <v>0</v>
          </cell>
        </row>
        <row r="154">
          <cell r="A154">
            <v>145</v>
          </cell>
          <cell r="B154">
            <v>145</v>
          </cell>
          <cell r="C154" t="str">
            <v>KINGSTON</v>
          </cell>
          <cell r="D154">
            <v>19</v>
          </cell>
          <cell r="E154">
            <v>261003</v>
          </cell>
          <cell r="F154">
            <v>0</v>
          </cell>
          <cell r="G154">
            <v>17822</v>
          </cell>
          <cell r="H154">
            <v>278825</v>
          </cell>
          <cell r="J154">
            <v>17822</v>
          </cell>
          <cell r="K154">
            <v>46428.421463314735</v>
          </cell>
          <cell r="L154">
            <v>64250.421463314735</v>
          </cell>
          <cell r="N154">
            <v>214574.57853668527</v>
          </cell>
          <cell r="P154">
            <v>17822</v>
          </cell>
          <cell r="Q154">
            <v>0</v>
          </cell>
          <cell r="R154">
            <v>0</v>
          </cell>
          <cell r="S154">
            <v>0</v>
          </cell>
          <cell r="T154">
            <v>46428.421463314735</v>
          </cell>
          <cell r="U154">
            <v>64250.421463314735</v>
          </cell>
          <cell r="W154">
            <v>85473.2</v>
          </cell>
          <cell r="AA154">
            <v>145</v>
          </cell>
          <cell r="AB154">
            <v>19</v>
          </cell>
          <cell r="AC154">
            <v>0</v>
          </cell>
          <cell r="AD154">
            <v>0</v>
          </cell>
          <cell r="AE154">
            <v>0</v>
          </cell>
          <cell r="AF154">
            <v>0</v>
          </cell>
          <cell r="AG154">
            <v>261003</v>
          </cell>
          <cell r="AH154">
            <v>0</v>
          </cell>
          <cell r="AI154">
            <v>0</v>
          </cell>
          <cell r="AJ154">
            <v>261003</v>
          </cell>
          <cell r="AK154">
            <v>0</v>
          </cell>
          <cell r="AL154">
            <v>17822</v>
          </cell>
          <cell r="AM154">
            <v>278825</v>
          </cell>
          <cell r="AN154">
            <v>0</v>
          </cell>
          <cell r="AO154">
            <v>0</v>
          </cell>
          <cell r="AP154">
            <v>0</v>
          </cell>
          <cell r="AQ154">
            <v>0</v>
          </cell>
          <cell r="AR154">
            <v>278825</v>
          </cell>
          <cell r="AS154">
            <v>277181.10705104627</v>
          </cell>
          <cell r="AT154">
            <v>145</v>
          </cell>
          <cell r="AU154">
            <v>0</v>
          </cell>
          <cell r="AV154">
            <v>0</v>
          </cell>
          <cell r="AW154">
            <v>0</v>
          </cell>
          <cell r="AX154">
            <v>0</v>
          </cell>
          <cell r="AY154">
            <v>0</v>
          </cell>
          <cell r="AZ154">
            <v>493357</v>
          </cell>
          <cell r="BI154">
            <v>0</v>
          </cell>
          <cell r="CA154">
            <v>145</v>
          </cell>
          <cell r="CB154">
            <v>145</v>
          </cell>
          <cell r="CC154" t="str">
            <v>KINGSTON</v>
          </cell>
          <cell r="CD154">
            <v>261003</v>
          </cell>
          <cell r="CE154">
            <v>214570</v>
          </cell>
          <cell r="CF154">
            <v>46433</v>
          </cell>
          <cell r="CG154">
            <v>12396.6</v>
          </cell>
          <cell r="CH154">
            <v>8821.6</v>
          </cell>
          <cell r="CI154">
            <v>0</v>
          </cell>
          <cell r="CJ154">
            <v>67651.199999999997</v>
          </cell>
          <cell r="CK154">
            <v>46428.421463314735</v>
          </cell>
          <cell r="DA154">
            <v>145</v>
          </cell>
          <cell r="DB154" t="str">
            <v>KINGSTON</v>
          </cell>
          <cell r="DG154">
            <v>0</v>
          </cell>
          <cell r="DK154">
            <v>0</v>
          </cell>
          <cell r="DL154">
            <v>0</v>
          </cell>
          <cell r="DN154">
            <v>0</v>
          </cell>
          <cell r="DP154">
            <v>46433</v>
          </cell>
          <cell r="DQ154">
            <v>64255</v>
          </cell>
          <cell r="DR154">
            <v>-17822</v>
          </cell>
          <cell r="DT154">
            <v>0</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T155">
            <v>146</v>
          </cell>
          <cell r="AU155">
            <v>0</v>
          </cell>
          <cell r="AV155">
            <v>0</v>
          </cell>
          <cell r="AW155">
            <v>0</v>
          </cell>
          <cell r="AX155">
            <v>0</v>
          </cell>
          <cell r="AY155">
            <v>0</v>
          </cell>
          <cell r="AZ155">
            <v>493357</v>
          </cell>
          <cell r="BI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G155">
            <v>0</v>
          </cell>
          <cell r="DK155">
            <v>0</v>
          </cell>
          <cell r="DL155">
            <v>0</v>
          </cell>
          <cell r="DN155">
            <v>0</v>
          </cell>
          <cell r="DP155">
            <v>0</v>
          </cell>
          <cell r="DQ155">
            <v>0</v>
          </cell>
          <cell r="DR155">
            <v>0</v>
          </cell>
          <cell r="DT155">
            <v>0</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T156">
            <v>147</v>
          </cell>
          <cell r="AU156">
            <v>0</v>
          </cell>
          <cell r="AV156">
            <v>0</v>
          </cell>
          <cell r="AW156">
            <v>0</v>
          </cell>
          <cell r="AX156">
            <v>0</v>
          </cell>
          <cell r="AY156">
            <v>0</v>
          </cell>
          <cell r="AZ156">
            <v>493357</v>
          </cell>
          <cell r="BI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G156">
            <v>0</v>
          </cell>
          <cell r="DK156">
            <v>0</v>
          </cell>
          <cell r="DL156">
            <v>0</v>
          </cell>
          <cell r="DN156">
            <v>0</v>
          </cell>
          <cell r="DP156">
            <v>0</v>
          </cell>
          <cell r="DQ156">
            <v>0</v>
          </cell>
          <cell r="DR156">
            <v>0</v>
          </cell>
          <cell r="DT156">
            <v>0</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T157">
            <v>148</v>
          </cell>
          <cell r="AU157">
            <v>0</v>
          </cell>
          <cell r="AV157">
            <v>0</v>
          </cell>
          <cell r="AW157">
            <v>0</v>
          </cell>
          <cell r="AX157">
            <v>0</v>
          </cell>
          <cell r="AY157">
            <v>0</v>
          </cell>
          <cell r="AZ157">
            <v>493357</v>
          </cell>
          <cell r="BI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G157">
            <v>0</v>
          </cell>
          <cell r="DK157">
            <v>0</v>
          </cell>
          <cell r="DL157">
            <v>0</v>
          </cell>
          <cell r="DN157">
            <v>0</v>
          </cell>
          <cell r="DP157">
            <v>0</v>
          </cell>
          <cell r="DQ157">
            <v>0</v>
          </cell>
          <cell r="DR157">
            <v>0</v>
          </cell>
          <cell r="DT157">
            <v>0</v>
          </cell>
        </row>
        <row r="158">
          <cell r="A158">
            <v>149</v>
          </cell>
          <cell r="B158">
            <v>149</v>
          </cell>
          <cell r="C158" t="str">
            <v>LAWRENCE</v>
          </cell>
          <cell r="D158">
            <v>1965</v>
          </cell>
          <cell r="E158">
            <v>30055011</v>
          </cell>
          <cell r="F158">
            <v>950943</v>
          </cell>
          <cell r="G158">
            <v>1843170</v>
          </cell>
          <cell r="H158">
            <v>32849124</v>
          </cell>
          <cell r="J158">
            <v>1843170</v>
          </cell>
          <cell r="K158">
            <v>3979915.5208107023</v>
          </cell>
          <cell r="L158">
            <v>5823085.5208107028</v>
          </cell>
          <cell r="N158">
            <v>27026038.479189299</v>
          </cell>
          <cell r="P158">
            <v>1843170</v>
          </cell>
          <cell r="Q158">
            <v>0</v>
          </cell>
          <cell r="R158">
            <v>0</v>
          </cell>
          <cell r="S158">
            <v>0</v>
          </cell>
          <cell r="T158">
            <v>3979915.5208107023</v>
          </cell>
          <cell r="U158">
            <v>5823085.5208107028</v>
          </cell>
          <cell r="W158">
            <v>7578185.4000000004</v>
          </cell>
          <cell r="AA158">
            <v>149</v>
          </cell>
          <cell r="AB158">
            <v>1965</v>
          </cell>
          <cell r="AC158">
            <v>0</v>
          </cell>
          <cell r="AD158">
            <v>0</v>
          </cell>
          <cell r="AE158">
            <v>3</v>
          </cell>
          <cell r="AF158">
            <v>0</v>
          </cell>
          <cell r="AG158">
            <v>30055011</v>
          </cell>
          <cell r="AH158">
            <v>0</v>
          </cell>
          <cell r="AI158">
            <v>0</v>
          </cell>
          <cell r="AJ158">
            <v>30055011</v>
          </cell>
          <cell r="AK158">
            <v>950943</v>
          </cell>
          <cell r="AL158">
            <v>1843170</v>
          </cell>
          <cell r="AM158">
            <v>32849124</v>
          </cell>
          <cell r="AN158">
            <v>0</v>
          </cell>
          <cell r="AO158">
            <v>0</v>
          </cell>
          <cell r="AP158">
            <v>0</v>
          </cell>
          <cell r="AQ158">
            <v>0</v>
          </cell>
          <cell r="AR158">
            <v>32849124</v>
          </cell>
          <cell r="AS158">
            <v>32771331.564074088</v>
          </cell>
          <cell r="AT158">
            <v>149</v>
          </cell>
          <cell r="AU158">
            <v>0</v>
          </cell>
          <cell r="AV158">
            <v>0</v>
          </cell>
          <cell r="AW158">
            <v>0</v>
          </cell>
          <cell r="AX158">
            <v>0</v>
          </cell>
          <cell r="AY158">
            <v>0</v>
          </cell>
          <cell r="AZ158">
            <v>493357</v>
          </cell>
          <cell r="BI158">
            <v>0</v>
          </cell>
          <cell r="CA158">
            <v>149</v>
          </cell>
          <cell r="CB158">
            <v>149</v>
          </cell>
          <cell r="CC158" t="str">
            <v>LAWRENCE</v>
          </cell>
          <cell r="CD158">
            <v>30055011</v>
          </cell>
          <cell r="CE158">
            <v>26074703</v>
          </cell>
          <cell r="CF158">
            <v>3980308</v>
          </cell>
          <cell r="CG158">
            <v>771496.2</v>
          </cell>
          <cell r="CH158">
            <v>983211.20000000007</v>
          </cell>
          <cell r="CI158">
            <v>0</v>
          </cell>
          <cell r="CJ158">
            <v>5735015.4000000004</v>
          </cell>
          <cell r="CK158">
            <v>3979915.5208107023</v>
          </cell>
          <cell r="DA158">
            <v>149</v>
          </cell>
          <cell r="DB158" t="str">
            <v>LAWRENCE</v>
          </cell>
          <cell r="DG158">
            <v>0</v>
          </cell>
          <cell r="DK158">
            <v>0</v>
          </cell>
          <cell r="DL158">
            <v>0</v>
          </cell>
          <cell r="DN158">
            <v>0</v>
          </cell>
          <cell r="DP158">
            <v>3980308</v>
          </cell>
          <cell r="DQ158">
            <v>6774421</v>
          </cell>
          <cell r="DR158">
            <v>-2794113</v>
          </cell>
          <cell r="DT158">
            <v>0</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T159">
            <v>150</v>
          </cell>
          <cell r="AU159">
            <v>0</v>
          </cell>
          <cell r="AV159">
            <v>0</v>
          </cell>
          <cell r="AW159">
            <v>0</v>
          </cell>
          <cell r="AX159">
            <v>0</v>
          </cell>
          <cell r="AY159">
            <v>0</v>
          </cell>
          <cell r="AZ159">
            <v>493357</v>
          </cell>
          <cell r="BI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G159">
            <v>0</v>
          </cell>
          <cell r="DK159">
            <v>0</v>
          </cell>
          <cell r="DL159">
            <v>0</v>
          </cell>
          <cell r="DN159">
            <v>0</v>
          </cell>
          <cell r="DP159">
            <v>0</v>
          </cell>
          <cell r="DQ159">
            <v>0</v>
          </cell>
          <cell r="DR159">
            <v>0</v>
          </cell>
          <cell r="DT159">
            <v>0</v>
          </cell>
        </row>
        <row r="160">
          <cell r="A160">
            <v>151</v>
          </cell>
          <cell r="B160">
            <v>151</v>
          </cell>
          <cell r="C160" t="str">
            <v>LEICESTER</v>
          </cell>
          <cell r="D160">
            <v>19</v>
          </cell>
          <cell r="E160">
            <v>274695</v>
          </cell>
          <cell r="F160">
            <v>0</v>
          </cell>
          <cell r="G160">
            <v>17822</v>
          </cell>
          <cell r="H160">
            <v>292517</v>
          </cell>
          <cell r="J160">
            <v>17822</v>
          </cell>
          <cell r="K160">
            <v>0</v>
          </cell>
          <cell r="L160">
            <v>17822</v>
          </cell>
          <cell r="N160">
            <v>274695</v>
          </cell>
          <cell r="P160">
            <v>17822</v>
          </cell>
          <cell r="Q160">
            <v>0</v>
          </cell>
          <cell r="R160">
            <v>0</v>
          </cell>
          <cell r="S160">
            <v>0</v>
          </cell>
          <cell r="T160">
            <v>0</v>
          </cell>
          <cell r="U160">
            <v>17822</v>
          </cell>
          <cell r="W160">
            <v>81507.600000000006</v>
          </cell>
          <cell r="AA160">
            <v>151</v>
          </cell>
          <cell r="AB160">
            <v>19</v>
          </cell>
          <cell r="AC160">
            <v>0</v>
          </cell>
          <cell r="AD160">
            <v>0</v>
          </cell>
          <cell r="AE160">
            <v>0</v>
          </cell>
          <cell r="AF160">
            <v>0</v>
          </cell>
          <cell r="AG160">
            <v>274695</v>
          </cell>
          <cell r="AH160">
            <v>0</v>
          </cell>
          <cell r="AI160">
            <v>0</v>
          </cell>
          <cell r="AJ160">
            <v>274695</v>
          </cell>
          <cell r="AK160">
            <v>0</v>
          </cell>
          <cell r="AL160">
            <v>17822</v>
          </cell>
          <cell r="AM160">
            <v>292517</v>
          </cell>
          <cell r="AN160">
            <v>0</v>
          </cell>
          <cell r="AO160">
            <v>0</v>
          </cell>
          <cell r="AP160">
            <v>0</v>
          </cell>
          <cell r="AQ160">
            <v>0</v>
          </cell>
          <cell r="AR160">
            <v>292517</v>
          </cell>
          <cell r="AS160">
            <v>288840.5</v>
          </cell>
          <cell r="AT160">
            <v>151</v>
          </cell>
          <cell r="AU160">
            <v>0</v>
          </cell>
          <cell r="AV160">
            <v>0</v>
          </cell>
          <cell r="AW160">
            <v>0</v>
          </cell>
          <cell r="AX160">
            <v>0</v>
          </cell>
          <cell r="AY160">
            <v>0</v>
          </cell>
          <cell r="AZ160">
            <v>493357</v>
          </cell>
          <cell r="BI160">
            <v>0</v>
          </cell>
          <cell r="CA160">
            <v>151</v>
          </cell>
          <cell r="CB160">
            <v>151</v>
          </cell>
          <cell r="CC160" t="str">
            <v>LEICESTER</v>
          </cell>
          <cell r="CD160">
            <v>274695</v>
          </cell>
          <cell r="CE160">
            <v>335379</v>
          </cell>
          <cell r="CF160">
            <v>0</v>
          </cell>
          <cell r="CG160">
            <v>55982.400000000001</v>
          </cell>
          <cell r="CH160">
            <v>7703.2000000000007</v>
          </cell>
          <cell r="CI160">
            <v>0</v>
          </cell>
          <cell r="CJ160">
            <v>63685.600000000006</v>
          </cell>
          <cell r="CK160">
            <v>0</v>
          </cell>
          <cell r="DA160">
            <v>151</v>
          </cell>
          <cell r="DB160" t="str">
            <v>LEICESTER</v>
          </cell>
          <cell r="DG160">
            <v>0</v>
          </cell>
          <cell r="DK160">
            <v>0</v>
          </cell>
          <cell r="DL160">
            <v>0</v>
          </cell>
          <cell r="DN160">
            <v>0</v>
          </cell>
          <cell r="DP160">
            <v>0</v>
          </cell>
          <cell r="DQ160">
            <v>0</v>
          </cell>
          <cell r="DR160">
            <v>0</v>
          </cell>
          <cell r="DT160">
            <v>0</v>
          </cell>
        </row>
        <row r="161">
          <cell r="A161">
            <v>152</v>
          </cell>
          <cell r="B161">
            <v>152</v>
          </cell>
          <cell r="C161" t="str">
            <v>LENOX</v>
          </cell>
          <cell r="D161">
            <v>0</v>
          </cell>
          <cell r="E161">
            <v>0</v>
          </cell>
          <cell r="F161">
            <v>0</v>
          </cell>
          <cell r="G161">
            <v>0</v>
          </cell>
          <cell r="H161">
            <v>0</v>
          </cell>
          <cell r="J161">
            <v>0</v>
          </cell>
          <cell r="K161">
            <v>0</v>
          </cell>
          <cell r="L161">
            <v>0</v>
          </cell>
          <cell r="N161">
            <v>0</v>
          </cell>
          <cell r="P161">
            <v>0</v>
          </cell>
          <cell r="Q161">
            <v>0</v>
          </cell>
          <cell r="R161">
            <v>0</v>
          </cell>
          <cell r="S161">
            <v>0</v>
          </cell>
          <cell r="T161">
            <v>0</v>
          </cell>
          <cell r="U161">
            <v>0</v>
          </cell>
          <cell r="W161">
            <v>10818</v>
          </cell>
          <cell r="AA161">
            <v>152</v>
          </cell>
          <cell r="AT161">
            <v>152</v>
          </cell>
          <cell r="AU161">
            <v>0</v>
          </cell>
          <cell r="AV161">
            <v>0</v>
          </cell>
          <cell r="AW161">
            <v>0</v>
          </cell>
          <cell r="AX161">
            <v>0</v>
          </cell>
          <cell r="AY161">
            <v>0</v>
          </cell>
          <cell r="AZ161">
            <v>493357</v>
          </cell>
          <cell r="BI161">
            <v>0</v>
          </cell>
          <cell r="CA161">
            <v>152</v>
          </cell>
          <cell r="CB161">
            <v>152</v>
          </cell>
          <cell r="CC161" t="str">
            <v>LENOX</v>
          </cell>
          <cell r="CD161">
            <v>0</v>
          </cell>
          <cell r="CE161">
            <v>12264</v>
          </cell>
          <cell r="CF161">
            <v>0</v>
          </cell>
          <cell r="CG161">
            <v>0</v>
          </cell>
          <cell r="CH161">
            <v>10818</v>
          </cell>
          <cell r="CI161">
            <v>0</v>
          </cell>
          <cell r="CJ161">
            <v>10818</v>
          </cell>
          <cell r="CK161">
            <v>0</v>
          </cell>
          <cell r="DA161">
            <v>152</v>
          </cell>
          <cell r="DB161" t="str">
            <v>LENOX</v>
          </cell>
          <cell r="DG161">
            <v>0</v>
          </cell>
          <cell r="DK161">
            <v>0</v>
          </cell>
          <cell r="DL161">
            <v>0</v>
          </cell>
          <cell r="DN161">
            <v>0</v>
          </cell>
          <cell r="DP161">
            <v>0</v>
          </cell>
          <cell r="DQ161">
            <v>0</v>
          </cell>
          <cell r="DR161">
            <v>0</v>
          </cell>
          <cell r="DT161">
            <v>0</v>
          </cell>
        </row>
        <row r="162">
          <cell r="A162">
            <v>153</v>
          </cell>
          <cell r="B162">
            <v>153</v>
          </cell>
          <cell r="C162" t="str">
            <v>LEOMINSTER</v>
          </cell>
          <cell r="D162">
            <v>99</v>
          </cell>
          <cell r="E162">
            <v>1176412</v>
          </cell>
          <cell r="F162">
            <v>0</v>
          </cell>
          <cell r="G162">
            <v>92862</v>
          </cell>
          <cell r="H162">
            <v>1269274</v>
          </cell>
          <cell r="J162">
            <v>92862</v>
          </cell>
          <cell r="K162">
            <v>171419.09551363954</v>
          </cell>
          <cell r="L162">
            <v>264281.09551363951</v>
          </cell>
          <cell r="N162">
            <v>1004992.9044863605</v>
          </cell>
          <cell r="P162">
            <v>92862</v>
          </cell>
          <cell r="Q162">
            <v>0</v>
          </cell>
          <cell r="R162">
            <v>0</v>
          </cell>
          <cell r="S162">
            <v>0</v>
          </cell>
          <cell r="T162">
            <v>171419.09551363954</v>
          </cell>
          <cell r="U162">
            <v>264281.09551363951</v>
          </cell>
          <cell r="W162">
            <v>317603.20000000001</v>
          </cell>
          <cell r="AA162">
            <v>153</v>
          </cell>
          <cell r="AB162">
            <v>99</v>
          </cell>
          <cell r="AC162">
            <v>0</v>
          </cell>
          <cell r="AD162">
            <v>0</v>
          </cell>
          <cell r="AE162">
            <v>0</v>
          </cell>
          <cell r="AF162">
            <v>0</v>
          </cell>
          <cell r="AG162">
            <v>1176412</v>
          </cell>
          <cell r="AH162">
            <v>0</v>
          </cell>
          <cell r="AI162">
            <v>0</v>
          </cell>
          <cell r="AJ162">
            <v>1176412</v>
          </cell>
          <cell r="AK162">
            <v>0</v>
          </cell>
          <cell r="AL162">
            <v>92862</v>
          </cell>
          <cell r="AM162">
            <v>1269274</v>
          </cell>
          <cell r="AN162">
            <v>0</v>
          </cell>
          <cell r="AO162">
            <v>0</v>
          </cell>
          <cell r="AP162">
            <v>0</v>
          </cell>
          <cell r="AQ162">
            <v>0</v>
          </cell>
          <cell r="AR162">
            <v>1269274</v>
          </cell>
          <cell r="AS162">
            <v>1231116.8143847145</v>
          </cell>
          <cell r="AT162">
            <v>153</v>
          </cell>
          <cell r="AU162">
            <v>0</v>
          </cell>
          <cell r="AV162">
            <v>0</v>
          </cell>
          <cell r="AW162">
            <v>0</v>
          </cell>
          <cell r="AX162">
            <v>0</v>
          </cell>
          <cell r="AY162">
            <v>0</v>
          </cell>
          <cell r="AZ162">
            <v>493357</v>
          </cell>
          <cell r="BI162">
            <v>0</v>
          </cell>
          <cell r="CA162">
            <v>153</v>
          </cell>
          <cell r="CB162">
            <v>153</v>
          </cell>
          <cell r="CC162" t="str">
            <v>LEOMINSTER</v>
          </cell>
          <cell r="CD162">
            <v>1176412</v>
          </cell>
          <cell r="CE162">
            <v>1004976</v>
          </cell>
          <cell r="CF162">
            <v>171436</v>
          </cell>
          <cell r="CG162">
            <v>53305.2</v>
          </cell>
          <cell r="CH162">
            <v>0</v>
          </cell>
          <cell r="CI162">
            <v>0</v>
          </cell>
          <cell r="CJ162">
            <v>224741.2</v>
          </cell>
          <cell r="CK162">
            <v>171419.09551363954</v>
          </cell>
          <cell r="DA162">
            <v>153</v>
          </cell>
          <cell r="DB162" t="str">
            <v>LEOMINSTER</v>
          </cell>
          <cell r="DG162">
            <v>0</v>
          </cell>
          <cell r="DK162">
            <v>0</v>
          </cell>
          <cell r="DL162">
            <v>0</v>
          </cell>
          <cell r="DN162">
            <v>0</v>
          </cell>
          <cell r="DP162">
            <v>171436</v>
          </cell>
          <cell r="DQ162">
            <v>264298</v>
          </cell>
          <cell r="DR162">
            <v>-92862</v>
          </cell>
          <cell r="DT162">
            <v>0</v>
          </cell>
        </row>
        <row r="163">
          <cell r="A163">
            <v>154</v>
          </cell>
          <cell r="B163">
            <v>154</v>
          </cell>
          <cell r="C163" t="str">
            <v>LEVERETT</v>
          </cell>
          <cell r="D163">
            <v>1</v>
          </cell>
          <cell r="E163">
            <v>21522</v>
          </cell>
          <cell r="F163">
            <v>0</v>
          </cell>
          <cell r="G163">
            <v>938</v>
          </cell>
          <cell r="H163">
            <v>22460</v>
          </cell>
          <cell r="J163">
            <v>938</v>
          </cell>
          <cell r="K163">
            <v>0</v>
          </cell>
          <cell r="L163">
            <v>938</v>
          </cell>
          <cell r="N163">
            <v>21522</v>
          </cell>
          <cell r="P163">
            <v>938</v>
          </cell>
          <cell r="Q163">
            <v>0</v>
          </cell>
          <cell r="R163">
            <v>0</v>
          </cell>
          <cell r="S163">
            <v>0</v>
          </cell>
          <cell r="T163">
            <v>0</v>
          </cell>
          <cell r="U163">
            <v>938</v>
          </cell>
          <cell r="W163">
            <v>7401.6</v>
          </cell>
          <cell r="AA163">
            <v>154</v>
          </cell>
          <cell r="AB163">
            <v>1</v>
          </cell>
          <cell r="AC163">
            <v>0</v>
          </cell>
          <cell r="AD163">
            <v>0</v>
          </cell>
          <cell r="AE163">
            <v>0</v>
          </cell>
          <cell r="AF163">
            <v>0</v>
          </cell>
          <cell r="AG163">
            <v>21522</v>
          </cell>
          <cell r="AH163">
            <v>0</v>
          </cell>
          <cell r="AI163">
            <v>0</v>
          </cell>
          <cell r="AJ163">
            <v>21522</v>
          </cell>
          <cell r="AK163">
            <v>0</v>
          </cell>
          <cell r="AL163">
            <v>938</v>
          </cell>
          <cell r="AM163">
            <v>22460</v>
          </cell>
          <cell r="AN163">
            <v>0</v>
          </cell>
          <cell r="AO163">
            <v>0</v>
          </cell>
          <cell r="AP163">
            <v>0</v>
          </cell>
          <cell r="AQ163">
            <v>0</v>
          </cell>
          <cell r="AR163">
            <v>22460</v>
          </cell>
          <cell r="AS163">
            <v>22459</v>
          </cell>
          <cell r="AT163">
            <v>154</v>
          </cell>
          <cell r="AU163">
            <v>0</v>
          </cell>
          <cell r="AV163">
            <v>0</v>
          </cell>
          <cell r="AW163">
            <v>0</v>
          </cell>
          <cell r="AX163">
            <v>0</v>
          </cell>
          <cell r="AY163">
            <v>0</v>
          </cell>
          <cell r="AZ163">
            <v>493357</v>
          </cell>
          <cell r="BI163">
            <v>0</v>
          </cell>
          <cell r="CA163">
            <v>154</v>
          </cell>
          <cell r="CB163">
            <v>154</v>
          </cell>
          <cell r="CC163" t="str">
            <v>LEVERETT</v>
          </cell>
          <cell r="CD163">
            <v>21522</v>
          </cell>
          <cell r="CE163">
            <v>43622</v>
          </cell>
          <cell r="CF163">
            <v>0</v>
          </cell>
          <cell r="CG163">
            <v>0</v>
          </cell>
          <cell r="CH163">
            <v>6463.6</v>
          </cell>
          <cell r="CI163">
            <v>0</v>
          </cell>
          <cell r="CJ163">
            <v>6463.6</v>
          </cell>
          <cell r="CK163">
            <v>0</v>
          </cell>
          <cell r="DA163">
            <v>154</v>
          </cell>
          <cell r="DB163" t="str">
            <v>LEVERETT</v>
          </cell>
          <cell r="DG163">
            <v>0</v>
          </cell>
          <cell r="DK163">
            <v>0</v>
          </cell>
          <cell r="DL163">
            <v>0</v>
          </cell>
          <cell r="DN163">
            <v>0</v>
          </cell>
          <cell r="DP163">
            <v>0</v>
          </cell>
          <cell r="DQ163">
            <v>0</v>
          </cell>
          <cell r="DR163">
            <v>0</v>
          </cell>
          <cell r="DT163">
            <v>0</v>
          </cell>
        </row>
        <row r="164">
          <cell r="A164">
            <v>155</v>
          </cell>
          <cell r="B164">
            <v>155</v>
          </cell>
          <cell r="C164" t="str">
            <v>LEXINGTON</v>
          </cell>
          <cell r="D164">
            <v>5</v>
          </cell>
          <cell r="E164">
            <v>98425</v>
          </cell>
          <cell r="F164">
            <v>0</v>
          </cell>
          <cell r="G164">
            <v>4690</v>
          </cell>
          <cell r="H164">
            <v>103115</v>
          </cell>
          <cell r="J164">
            <v>4690</v>
          </cell>
          <cell r="K164">
            <v>0</v>
          </cell>
          <cell r="L164">
            <v>4690</v>
          </cell>
          <cell r="N164">
            <v>98425</v>
          </cell>
          <cell r="P164">
            <v>4690</v>
          </cell>
          <cell r="Q164">
            <v>0</v>
          </cell>
          <cell r="R164">
            <v>0</v>
          </cell>
          <cell r="S164">
            <v>0</v>
          </cell>
          <cell r="T164">
            <v>0</v>
          </cell>
          <cell r="U164">
            <v>4690</v>
          </cell>
          <cell r="W164">
            <v>43789.599999999999</v>
          </cell>
          <cell r="AA164">
            <v>155</v>
          </cell>
          <cell r="AB164">
            <v>5</v>
          </cell>
          <cell r="AC164">
            <v>0</v>
          </cell>
          <cell r="AD164">
            <v>0</v>
          </cell>
          <cell r="AE164">
            <v>0</v>
          </cell>
          <cell r="AF164">
            <v>0</v>
          </cell>
          <cell r="AG164">
            <v>98425</v>
          </cell>
          <cell r="AH164">
            <v>0</v>
          </cell>
          <cell r="AI164">
            <v>0</v>
          </cell>
          <cell r="AJ164">
            <v>98425</v>
          </cell>
          <cell r="AK164">
            <v>0</v>
          </cell>
          <cell r="AL164">
            <v>4690</v>
          </cell>
          <cell r="AM164">
            <v>103115</v>
          </cell>
          <cell r="AN164">
            <v>0</v>
          </cell>
          <cell r="AO164">
            <v>0</v>
          </cell>
          <cell r="AP164">
            <v>0</v>
          </cell>
          <cell r="AQ164">
            <v>0</v>
          </cell>
          <cell r="AR164">
            <v>103115</v>
          </cell>
          <cell r="AS164">
            <v>97690</v>
          </cell>
          <cell r="AT164">
            <v>155</v>
          </cell>
          <cell r="AU164">
            <v>0</v>
          </cell>
          <cell r="AV164">
            <v>0</v>
          </cell>
          <cell r="AW164">
            <v>0</v>
          </cell>
          <cell r="AX164">
            <v>0</v>
          </cell>
          <cell r="AY164">
            <v>0</v>
          </cell>
          <cell r="AZ164">
            <v>493357</v>
          </cell>
          <cell r="BI164">
            <v>0</v>
          </cell>
          <cell r="CA164">
            <v>155</v>
          </cell>
          <cell r="CB164">
            <v>155</v>
          </cell>
          <cell r="CC164" t="str">
            <v>LEXINGTON</v>
          </cell>
          <cell r="CD164">
            <v>98425</v>
          </cell>
          <cell r="CE164">
            <v>99219</v>
          </cell>
          <cell r="CF164">
            <v>0</v>
          </cell>
          <cell r="CG164">
            <v>39099.599999999999</v>
          </cell>
          <cell r="CH164">
            <v>0</v>
          </cell>
          <cell r="CI164">
            <v>0</v>
          </cell>
          <cell r="CJ164">
            <v>39099.599999999999</v>
          </cell>
          <cell r="CK164">
            <v>0</v>
          </cell>
          <cell r="DA164">
            <v>155</v>
          </cell>
          <cell r="DB164" t="str">
            <v>LEXINGTON</v>
          </cell>
          <cell r="DG164">
            <v>0</v>
          </cell>
          <cell r="DK164">
            <v>0</v>
          </cell>
          <cell r="DL164">
            <v>0</v>
          </cell>
          <cell r="DN164">
            <v>0</v>
          </cell>
          <cell r="DP164">
            <v>0</v>
          </cell>
          <cell r="DQ164">
            <v>3896</v>
          </cell>
          <cell r="DR164">
            <v>-3896</v>
          </cell>
          <cell r="DT164">
            <v>0</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T165">
            <v>156</v>
          </cell>
          <cell r="AU165">
            <v>0</v>
          </cell>
          <cell r="AV165">
            <v>0</v>
          </cell>
          <cell r="AW165">
            <v>0</v>
          </cell>
          <cell r="AX165">
            <v>0</v>
          </cell>
          <cell r="AY165">
            <v>0</v>
          </cell>
          <cell r="AZ165">
            <v>493357</v>
          </cell>
          <cell r="BI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G165">
            <v>0</v>
          </cell>
          <cell r="DK165">
            <v>0</v>
          </cell>
          <cell r="DL165">
            <v>0</v>
          </cell>
          <cell r="DN165">
            <v>0</v>
          </cell>
          <cell r="DP165">
            <v>0</v>
          </cell>
          <cell r="DQ165">
            <v>0</v>
          </cell>
          <cell r="DR165">
            <v>0</v>
          </cell>
          <cell r="DT165">
            <v>0</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T166">
            <v>157</v>
          </cell>
          <cell r="AU166">
            <v>0</v>
          </cell>
          <cell r="AV166">
            <v>0</v>
          </cell>
          <cell r="AW166">
            <v>0</v>
          </cell>
          <cell r="AX166">
            <v>0</v>
          </cell>
          <cell r="AY166">
            <v>0</v>
          </cell>
          <cell r="AZ166">
            <v>493357</v>
          </cell>
          <cell r="BI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G166">
            <v>0</v>
          </cell>
          <cell r="DK166">
            <v>0</v>
          </cell>
          <cell r="DL166">
            <v>0</v>
          </cell>
          <cell r="DN166">
            <v>0</v>
          </cell>
          <cell r="DP166">
            <v>0</v>
          </cell>
          <cell r="DQ166">
            <v>0</v>
          </cell>
          <cell r="DR166">
            <v>0</v>
          </cell>
          <cell r="DT166">
            <v>0</v>
          </cell>
        </row>
        <row r="167">
          <cell r="A167">
            <v>158</v>
          </cell>
          <cell r="B167">
            <v>158</v>
          </cell>
          <cell r="C167" t="str">
            <v>LITTLETON</v>
          </cell>
          <cell r="D167">
            <v>55</v>
          </cell>
          <cell r="E167">
            <v>918127</v>
          </cell>
          <cell r="F167">
            <v>0</v>
          </cell>
          <cell r="G167">
            <v>51590</v>
          </cell>
          <cell r="H167">
            <v>969717</v>
          </cell>
          <cell r="J167">
            <v>51590</v>
          </cell>
          <cell r="K167">
            <v>122221.9470882091</v>
          </cell>
          <cell r="L167">
            <v>173811.9470882091</v>
          </cell>
          <cell r="N167">
            <v>795905.0529117909</v>
          </cell>
          <cell r="P167">
            <v>51590</v>
          </cell>
          <cell r="Q167">
            <v>0</v>
          </cell>
          <cell r="R167">
            <v>0</v>
          </cell>
          <cell r="S167">
            <v>0</v>
          </cell>
          <cell r="T167">
            <v>122221.9470882091</v>
          </cell>
          <cell r="U167">
            <v>173811.9470882091</v>
          </cell>
          <cell r="W167">
            <v>173824</v>
          </cell>
          <cell r="AA167">
            <v>158</v>
          </cell>
          <cell r="AB167">
            <v>55</v>
          </cell>
          <cell r="AC167">
            <v>0</v>
          </cell>
          <cell r="AD167">
            <v>0</v>
          </cell>
          <cell r="AE167">
            <v>0</v>
          </cell>
          <cell r="AF167">
            <v>0</v>
          </cell>
          <cell r="AG167">
            <v>918127</v>
          </cell>
          <cell r="AH167">
            <v>0</v>
          </cell>
          <cell r="AI167">
            <v>0</v>
          </cell>
          <cell r="AJ167">
            <v>918127</v>
          </cell>
          <cell r="AK167">
            <v>0</v>
          </cell>
          <cell r="AL167">
            <v>51590</v>
          </cell>
          <cell r="AM167">
            <v>969717</v>
          </cell>
          <cell r="AN167">
            <v>0</v>
          </cell>
          <cell r="AO167">
            <v>0</v>
          </cell>
          <cell r="AP167">
            <v>0</v>
          </cell>
          <cell r="AQ167">
            <v>0</v>
          </cell>
          <cell r="AR167">
            <v>969717</v>
          </cell>
          <cell r="AS167">
            <v>969662</v>
          </cell>
          <cell r="AT167">
            <v>158</v>
          </cell>
          <cell r="AU167">
            <v>0</v>
          </cell>
          <cell r="AV167">
            <v>0</v>
          </cell>
          <cell r="AW167">
            <v>0</v>
          </cell>
          <cell r="AX167">
            <v>0</v>
          </cell>
          <cell r="AY167">
            <v>0</v>
          </cell>
          <cell r="AZ167">
            <v>493357</v>
          </cell>
          <cell r="BI167">
            <v>0</v>
          </cell>
          <cell r="CA167">
            <v>158</v>
          </cell>
          <cell r="CB167">
            <v>158</v>
          </cell>
          <cell r="CC167" t="str">
            <v>LITTLETON</v>
          </cell>
          <cell r="CD167">
            <v>918127</v>
          </cell>
          <cell r="CE167">
            <v>795893</v>
          </cell>
          <cell r="CF167">
            <v>122234</v>
          </cell>
          <cell r="CG167">
            <v>0</v>
          </cell>
          <cell r="CH167">
            <v>0</v>
          </cell>
          <cell r="CI167">
            <v>0</v>
          </cell>
          <cell r="CJ167">
            <v>122234</v>
          </cell>
          <cell r="CK167">
            <v>122221.9470882091</v>
          </cell>
          <cell r="DA167">
            <v>158</v>
          </cell>
          <cell r="DB167" t="str">
            <v>LITTLETON</v>
          </cell>
          <cell r="DG167">
            <v>0</v>
          </cell>
          <cell r="DK167">
            <v>0</v>
          </cell>
          <cell r="DL167">
            <v>0</v>
          </cell>
          <cell r="DN167">
            <v>0</v>
          </cell>
          <cell r="DP167">
            <v>122234</v>
          </cell>
          <cell r="DQ167">
            <v>173824</v>
          </cell>
          <cell r="DR167">
            <v>-51590</v>
          </cell>
          <cell r="DT167">
            <v>0</v>
          </cell>
        </row>
        <row r="168">
          <cell r="A168">
            <v>159</v>
          </cell>
          <cell r="B168">
            <v>159</v>
          </cell>
          <cell r="C168" t="str">
            <v>LONGMEADOW</v>
          </cell>
          <cell r="D168">
            <v>9</v>
          </cell>
          <cell r="E168">
            <v>134160</v>
          </cell>
          <cell r="F168">
            <v>0</v>
          </cell>
          <cell r="G168">
            <v>8442</v>
          </cell>
          <cell r="H168">
            <v>142602</v>
          </cell>
          <cell r="J168">
            <v>8442</v>
          </cell>
          <cell r="K168">
            <v>3298.6747013433401</v>
          </cell>
          <cell r="L168">
            <v>11740.67470134334</v>
          </cell>
          <cell r="N168">
            <v>130861.32529865667</v>
          </cell>
          <cell r="P168">
            <v>8442</v>
          </cell>
          <cell r="Q168">
            <v>0</v>
          </cell>
          <cell r="R168">
            <v>0</v>
          </cell>
          <cell r="S168">
            <v>0</v>
          </cell>
          <cell r="T168">
            <v>3298.6747013433401</v>
          </cell>
          <cell r="U168">
            <v>11740.67470134334</v>
          </cell>
          <cell r="W168">
            <v>11741</v>
          </cell>
          <cell r="AA168">
            <v>159</v>
          </cell>
          <cell r="AB168">
            <v>9</v>
          </cell>
          <cell r="AC168">
            <v>0</v>
          </cell>
          <cell r="AD168">
            <v>0</v>
          </cell>
          <cell r="AE168">
            <v>0</v>
          </cell>
          <cell r="AF168">
            <v>0</v>
          </cell>
          <cell r="AG168">
            <v>134160</v>
          </cell>
          <cell r="AH168">
            <v>0</v>
          </cell>
          <cell r="AI168">
            <v>0</v>
          </cell>
          <cell r="AJ168">
            <v>134160</v>
          </cell>
          <cell r="AK168">
            <v>0</v>
          </cell>
          <cell r="AL168">
            <v>8442</v>
          </cell>
          <cell r="AM168">
            <v>142602</v>
          </cell>
          <cell r="AN168">
            <v>0</v>
          </cell>
          <cell r="AO168">
            <v>0</v>
          </cell>
          <cell r="AP168">
            <v>0</v>
          </cell>
          <cell r="AQ168">
            <v>0</v>
          </cell>
          <cell r="AR168">
            <v>142602</v>
          </cell>
          <cell r="AS168">
            <v>143338</v>
          </cell>
          <cell r="AT168">
            <v>159</v>
          </cell>
          <cell r="AU168">
            <v>0</v>
          </cell>
          <cell r="AV168">
            <v>0</v>
          </cell>
          <cell r="AW168">
            <v>0</v>
          </cell>
          <cell r="AX168">
            <v>0</v>
          </cell>
          <cell r="AY168">
            <v>0</v>
          </cell>
          <cell r="AZ168">
            <v>493357</v>
          </cell>
          <cell r="BI168">
            <v>0</v>
          </cell>
          <cell r="CA168">
            <v>159</v>
          </cell>
          <cell r="CB168">
            <v>159</v>
          </cell>
          <cell r="CC168" t="str">
            <v>LONGMEADOW</v>
          </cell>
          <cell r="CD168">
            <v>134160</v>
          </cell>
          <cell r="CE168">
            <v>130861</v>
          </cell>
          <cell r="CF168">
            <v>3299</v>
          </cell>
          <cell r="CG168">
            <v>0</v>
          </cell>
          <cell r="CH168">
            <v>0</v>
          </cell>
          <cell r="CI168">
            <v>0</v>
          </cell>
          <cell r="CJ168">
            <v>3299</v>
          </cell>
          <cell r="CK168">
            <v>3298.6747013433401</v>
          </cell>
          <cell r="DA168">
            <v>159</v>
          </cell>
          <cell r="DB168" t="str">
            <v>LONGMEADOW</v>
          </cell>
          <cell r="DG168">
            <v>0</v>
          </cell>
          <cell r="DK168">
            <v>0</v>
          </cell>
          <cell r="DL168">
            <v>0</v>
          </cell>
          <cell r="DN168">
            <v>0</v>
          </cell>
          <cell r="DP168">
            <v>3299</v>
          </cell>
          <cell r="DQ168">
            <v>11741</v>
          </cell>
          <cell r="DR168">
            <v>-8442</v>
          </cell>
          <cell r="DT168">
            <v>0</v>
          </cell>
        </row>
        <row r="169">
          <cell r="A169">
            <v>160</v>
          </cell>
          <cell r="B169">
            <v>160</v>
          </cell>
          <cell r="C169" t="str">
            <v>LOWELL</v>
          </cell>
          <cell r="D169">
            <v>2153</v>
          </cell>
          <cell r="E169">
            <v>30249442</v>
          </cell>
          <cell r="F169">
            <v>0</v>
          </cell>
          <cell r="G169">
            <v>2019514</v>
          </cell>
          <cell r="H169">
            <v>32268956</v>
          </cell>
          <cell r="J169">
            <v>2019514</v>
          </cell>
          <cell r="K169">
            <v>4780428.5782517046</v>
          </cell>
          <cell r="L169">
            <v>6799942.5782517046</v>
          </cell>
          <cell r="N169">
            <v>25469013.421748295</v>
          </cell>
          <cell r="P169">
            <v>2019514</v>
          </cell>
          <cell r="Q169">
            <v>0</v>
          </cell>
          <cell r="R169">
            <v>0</v>
          </cell>
          <cell r="S169">
            <v>0</v>
          </cell>
          <cell r="T169">
            <v>4780428.5782517046</v>
          </cell>
          <cell r="U169">
            <v>6799942.5782517046</v>
          </cell>
          <cell r="W169">
            <v>8915070.1999999993</v>
          </cell>
          <cell r="AA169">
            <v>160</v>
          </cell>
          <cell r="AB169">
            <v>2153</v>
          </cell>
          <cell r="AC169">
            <v>0</v>
          </cell>
          <cell r="AD169">
            <v>0</v>
          </cell>
          <cell r="AE169">
            <v>0</v>
          </cell>
          <cell r="AF169">
            <v>0</v>
          </cell>
          <cell r="AG169">
            <v>30249442</v>
          </cell>
          <cell r="AH169">
            <v>0</v>
          </cell>
          <cell r="AI169">
            <v>0</v>
          </cell>
          <cell r="AJ169">
            <v>30249442</v>
          </cell>
          <cell r="AK169">
            <v>0</v>
          </cell>
          <cell r="AL169">
            <v>2019514</v>
          </cell>
          <cell r="AM169">
            <v>32268956</v>
          </cell>
          <cell r="AN169">
            <v>0</v>
          </cell>
          <cell r="AO169">
            <v>0</v>
          </cell>
          <cell r="AP169">
            <v>0</v>
          </cell>
          <cell r="AQ169">
            <v>0</v>
          </cell>
          <cell r="AR169">
            <v>32268956</v>
          </cell>
          <cell r="AS169">
            <v>31950480.380000006</v>
          </cell>
          <cell r="AT169">
            <v>160</v>
          </cell>
          <cell r="AU169">
            <v>0</v>
          </cell>
          <cell r="AV169">
            <v>0</v>
          </cell>
          <cell r="AW169">
            <v>0</v>
          </cell>
          <cell r="AX169">
            <v>0</v>
          </cell>
          <cell r="AY169">
            <v>0</v>
          </cell>
          <cell r="AZ169">
            <v>493357</v>
          </cell>
          <cell r="BI169">
            <v>0</v>
          </cell>
          <cell r="CA169">
            <v>160</v>
          </cell>
          <cell r="CB169">
            <v>160</v>
          </cell>
          <cell r="CC169" t="str">
            <v>LOWELL</v>
          </cell>
          <cell r="CD169">
            <v>30249442</v>
          </cell>
          <cell r="CE169">
            <v>25468542</v>
          </cell>
          <cell r="CF169">
            <v>4780900</v>
          </cell>
          <cell r="CG169">
            <v>1063228.2</v>
          </cell>
          <cell r="CH169">
            <v>1051428</v>
          </cell>
          <cell r="CI169">
            <v>0</v>
          </cell>
          <cell r="CJ169">
            <v>6895556.2000000002</v>
          </cell>
          <cell r="CK169">
            <v>4780428.5782517046</v>
          </cell>
          <cell r="DA169">
            <v>160</v>
          </cell>
          <cell r="DB169" t="str">
            <v>LOWELL</v>
          </cell>
          <cell r="DG169">
            <v>0</v>
          </cell>
          <cell r="DK169">
            <v>0</v>
          </cell>
          <cell r="DL169">
            <v>0</v>
          </cell>
          <cell r="DN169">
            <v>0</v>
          </cell>
          <cell r="DP169">
            <v>4780900</v>
          </cell>
          <cell r="DQ169">
            <v>6800414</v>
          </cell>
          <cell r="DR169">
            <v>-2019514</v>
          </cell>
          <cell r="DT169">
            <v>0</v>
          </cell>
        </row>
        <row r="170">
          <cell r="A170">
            <v>161</v>
          </cell>
          <cell r="B170">
            <v>161</v>
          </cell>
          <cell r="C170" t="str">
            <v>LUDLOW</v>
          </cell>
          <cell r="D170">
            <v>19</v>
          </cell>
          <cell r="E170">
            <v>345862</v>
          </cell>
          <cell r="F170">
            <v>0</v>
          </cell>
          <cell r="G170">
            <v>17822</v>
          </cell>
          <cell r="H170">
            <v>363684</v>
          </cell>
          <cell r="J170">
            <v>17822</v>
          </cell>
          <cell r="K170">
            <v>0</v>
          </cell>
          <cell r="L170">
            <v>17822</v>
          </cell>
          <cell r="N170">
            <v>345862</v>
          </cell>
          <cell r="P170">
            <v>17822</v>
          </cell>
          <cell r="Q170">
            <v>0</v>
          </cell>
          <cell r="R170">
            <v>0</v>
          </cell>
          <cell r="S170">
            <v>0</v>
          </cell>
          <cell r="T170">
            <v>0</v>
          </cell>
          <cell r="U170">
            <v>17822</v>
          </cell>
          <cell r="W170">
            <v>63170.400000000001</v>
          </cell>
          <cell r="AA170">
            <v>161</v>
          </cell>
          <cell r="AB170">
            <v>19</v>
          </cell>
          <cell r="AC170">
            <v>0</v>
          </cell>
          <cell r="AD170">
            <v>0</v>
          </cell>
          <cell r="AE170">
            <v>0</v>
          </cell>
          <cell r="AF170">
            <v>0</v>
          </cell>
          <cell r="AG170">
            <v>345862</v>
          </cell>
          <cell r="AH170">
            <v>0</v>
          </cell>
          <cell r="AI170">
            <v>0</v>
          </cell>
          <cell r="AJ170">
            <v>345862</v>
          </cell>
          <cell r="AK170">
            <v>0</v>
          </cell>
          <cell r="AL170">
            <v>17822</v>
          </cell>
          <cell r="AM170">
            <v>363684</v>
          </cell>
          <cell r="AN170">
            <v>0</v>
          </cell>
          <cell r="AO170">
            <v>0</v>
          </cell>
          <cell r="AP170">
            <v>0</v>
          </cell>
          <cell r="AQ170">
            <v>0</v>
          </cell>
          <cell r="AR170">
            <v>363684</v>
          </cell>
          <cell r="AS170">
            <v>361788.81999999995</v>
          </cell>
          <cell r="AT170">
            <v>161</v>
          </cell>
          <cell r="AU170">
            <v>0</v>
          </cell>
          <cell r="AV170">
            <v>0</v>
          </cell>
          <cell r="AW170">
            <v>0</v>
          </cell>
          <cell r="AX170">
            <v>0</v>
          </cell>
          <cell r="AY170">
            <v>0</v>
          </cell>
          <cell r="AZ170">
            <v>493357</v>
          </cell>
          <cell r="BI170">
            <v>0</v>
          </cell>
          <cell r="CA170">
            <v>161</v>
          </cell>
          <cell r="CB170">
            <v>161</v>
          </cell>
          <cell r="CC170" t="str">
            <v>LUDLOW</v>
          </cell>
          <cell r="CD170">
            <v>345862</v>
          </cell>
          <cell r="CE170">
            <v>444533</v>
          </cell>
          <cell r="CF170">
            <v>0</v>
          </cell>
          <cell r="CG170">
            <v>0</v>
          </cell>
          <cell r="CH170">
            <v>45348.4</v>
          </cell>
          <cell r="CI170">
            <v>0</v>
          </cell>
          <cell r="CJ170">
            <v>45348.4</v>
          </cell>
          <cell r="CK170">
            <v>0</v>
          </cell>
          <cell r="DA170">
            <v>161</v>
          </cell>
          <cell r="DB170" t="str">
            <v>LUDLOW</v>
          </cell>
          <cell r="DG170">
            <v>0</v>
          </cell>
          <cell r="DK170">
            <v>0</v>
          </cell>
          <cell r="DL170">
            <v>0</v>
          </cell>
          <cell r="DN170">
            <v>0</v>
          </cell>
          <cell r="DP170">
            <v>0</v>
          </cell>
          <cell r="DQ170">
            <v>0</v>
          </cell>
          <cell r="DR170">
            <v>0</v>
          </cell>
          <cell r="DT170">
            <v>0</v>
          </cell>
        </row>
        <row r="171">
          <cell r="A171">
            <v>162</v>
          </cell>
          <cell r="B171">
            <v>162</v>
          </cell>
          <cell r="C171" t="str">
            <v>LUNENBURG</v>
          </cell>
          <cell r="D171">
            <v>30</v>
          </cell>
          <cell r="E171">
            <v>389097</v>
          </cell>
          <cell r="F171">
            <v>0</v>
          </cell>
          <cell r="G171">
            <v>28140</v>
          </cell>
          <cell r="H171">
            <v>417237</v>
          </cell>
          <cell r="J171">
            <v>28140</v>
          </cell>
          <cell r="K171">
            <v>0</v>
          </cell>
          <cell r="L171">
            <v>28140</v>
          </cell>
          <cell r="N171">
            <v>389097</v>
          </cell>
          <cell r="P171">
            <v>28140</v>
          </cell>
          <cell r="Q171">
            <v>0</v>
          </cell>
          <cell r="R171">
            <v>0</v>
          </cell>
          <cell r="S171">
            <v>0</v>
          </cell>
          <cell r="T171">
            <v>0</v>
          </cell>
          <cell r="U171">
            <v>28140</v>
          </cell>
          <cell r="W171">
            <v>77845.2</v>
          </cell>
          <cell r="AA171">
            <v>162</v>
          </cell>
          <cell r="AB171">
            <v>30</v>
          </cell>
          <cell r="AC171">
            <v>0</v>
          </cell>
          <cell r="AD171">
            <v>0</v>
          </cell>
          <cell r="AE171">
            <v>0</v>
          </cell>
          <cell r="AF171">
            <v>0</v>
          </cell>
          <cell r="AG171">
            <v>389097</v>
          </cell>
          <cell r="AH171">
            <v>0</v>
          </cell>
          <cell r="AI171">
            <v>0</v>
          </cell>
          <cell r="AJ171">
            <v>389097</v>
          </cell>
          <cell r="AK171">
            <v>0</v>
          </cell>
          <cell r="AL171">
            <v>28140</v>
          </cell>
          <cell r="AM171">
            <v>417237</v>
          </cell>
          <cell r="AN171">
            <v>0</v>
          </cell>
          <cell r="AO171">
            <v>0</v>
          </cell>
          <cell r="AP171">
            <v>0</v>
          </cell>
          <cell r="AQ171">
            <v>0</v>
          </cell>
          <cell r="AR171">
            <v>417237</v>
          </cell>
          <cell r="AS171">
            <v>410501.91630364623</v>
          </cell>
          <cell r="AT171">
            <v>162</v>
          </cell>
          <cell r="AU171">
            <v>0</v>
          </cell>
          <cell r="AV171">
            <v>0</v>
          </cell>
          <cell r="AW171">
            <v>0</v>
          </cell>
          <cell r="AX171">
            <v>0</v>
          </cell>
          <cell r="AY171">
            <v>0</v>
          </cell>
          <cell r="AZ171">
            <v>493357</v>
          </cell>
          <cell r="BI171">
            <v>0</v>
          </cell>
          <cell r="CA171">
            <v>162</v>
          </cell>
          <cell r="CB171">
            <v>162</v>
          </cell>
          <cell r="CC171" t="str">
            <v>LUNENBURG</v>
          </cell>
          <cell r="CD171">
            <v>389097</v>
          </cell>
          <cell r="CE171">
            <v>421789</v>
          </cell>
          <cell r="CF171">
            <v>0</v>
          </cell>
          <cell r="CG171">
            <v>42157.2</v>
          </cell>
          <cell r="CH171">
            <v>7548</v>
          </cell>
          <cell r="CI171">
            <v>0</v>
          </cell>
          <cell r="CJ171">
            <v>49705.2</v>
          </cell>
          <cell r="CK171">
            <v>0</v>
          </cell>
          <cell r="DA171">
            <v>162</v>
          </cell>
          <cell r="DB171" t="str">
            <v>LUNENBURG</v>
          </cell>
          <cell r="DG171">
            <v>0</v>
          </cell>
          <cell r="DK171">
            <v>0</v>
          </cell>
          <cell r="DL171">
            <v>0</v>
          </cell>
          <cell r="DN171">
            <v>0</v>
          </cell>
          <cell r="DP171">
            <v>0</v>
          </cell>
          <cell r="DQ171">
            <v>0</v>
          </cell>
          <cell r="DR171">
            <v>0</v>
          </cell>
          <cell r="DT171">
            <v>0</v>
          </cell>
        </row>
        <row r="172">
          <cell r="A172">
            <v>163</v>
          </cell>
          <cell r="B172">
            <v>163</v>
          </cell>
          <cell r="C172" t="str">
            <v>LYNN</v>
          </cell>
          <cell r="D172">
            <v>1821</v>
          </cell>
          <cell r="E172">
            <v>24558995.931417219</v>
          </cell>
          <cell r="F172">
            <v>957699</v>
          </cell>
          <cell r="G172">
            <v>1549583</v>
          </cell>
          <cell r="H172">
            <v>27066277.931417219</v>
          </cell>
          <cell r="J172">
            <v>1549583</v>
          </cell>
          <cell r="K172">
            <v>2488064.6573997331</v>
          </cell>
          <cell r="L172">
            <v>4037647.6573997331</v>
          </cell>
          <cell r="N172">
            <v>23028630.274017487</v>
          </cell>
          <cell r="P172">
            <v>1708098</v>
          </cell>
          <cell r="Q172">
            <v>168.99929889650915</v>
          </cell>
          <cell r="R172">
            <v>2671061.0685827909</v>
          </cell>
          <cell r="S172">
            <v>158515</v>
          </cell>
          <cell r="T172">
            <v>2488064.6573997331</v>
          </cell>
          <cell r="U172">
            <v>6708708.7259825245</v>
          </cell>
          <cell r="W172">
            <v>6963501.6000000108</v>
          </cell>
          <cell r="AA172">
            <v>163</v>
          </cell>
          <cell r="AB172">
            <v>1821</v>
          </cell>
          <cell r="AC172">
            <v>0</v>
          </cell>
          <cell r="AD172">
            <v>0</v>
          </cell>
          <cell r="AE172">
            <v>439</v>
          </cell>
          <cell r="AF172">
            <v>168.99929889650915</v>
          </cell>
          <cell r="AG172">
            <v>27071542</v>
          </cell>
          <cell r="AH172">
            <v>2512546.0685827914</v>
          </cell>
          <cell r="AI172">
            <v>0</v>
          </cell>
          <cell r="AJ172">
            <v>24558995.931417219</v>
          </cell>
          <cell r="AK172">
            <v>957699</v>
          </cell>
          <cell r="AL172">
            <v>1549583</v>
          </cell>
          <cell r="AM172">
            <v>27066277.931417227</v>
          </cell>
          <cell r="AN172">
            <v>2512546.0685827914</v>
          </cell>
          <cell r="AO172">
            <v>0</v>
          </cell>
          <cell r="AP172">
            <v>158515</v>
          </cell>
          <cell r="AQ172">
            <v>2671061.0685827909</v>
          </cell>
          <cell r="AR172">
            <v>29737339</v>
          </cell>
          <cell r="AS172">
            <v>29555905.802435651</v>
          </cell>
          <cell r="AT172">
            <v>163</v>
          </cell>
          <cell r="AU172">
            <v>168.99929889650915</v>
          </cell>
          <cell r="AV172">
            <v>2512546.0685827914</v>
          </cell>
          <cell r="AW172">
            <v>0</v>
          </cell>
          <cell r="AX172">
            <v>158515</v>
          </cell>
          <cell r="AY172">
            <v>2671061.0685827909</v>
          </cell>
          <cell r="AZ172">
            <v>493357</v>
          </cell>
          <cell r="BI172">
            <v>1</v>
          </cell>
          <cell r="CA172">
            <v>163</v>
          </cell>
          <cell r="CB172">
            <v>163</v>
          </cell>
          <cell r="CC172" t="str">
            <v>LYNN</v>
          </cell>
          <cell r="CD172">
            <v>24558995.931417219</v>
          </cell>
          <cell r="CE172">
            <v>23582438</v>
          </cell>
          <cell r="CF172">
            <v>976557.93141721934</v>
          </cell>
          <cell r="CG172">
            <v>1335474</v>
          </cell>
          <cell r="CH172">
            <v>430825.60000000003</v>
          </cell>
          <cell r="CI172">
            <v>0</v>
          </cell>
          <cell r="CJ172">
            <v>2742857.5314172194</v>
          </cell>
          <cell r="CK172">
            <v>2488064.6573997331</v>
          </cell>
          <cell r="DA172">
            <v>163</v>
          </cell>
          <cell r="DB172" t="str">
            <v>LYNN</v>
          </cell>
          <cell r="DG172">
            <v>0</v>
          </cell>
          <cell r="DK172">
            <v>0</v>
          </cell>
          <cell r="DL172">
            <v>0</v>
          </cell>
          <cell r="DN172">
            <v>0</v>
          </cell>
          <cell r="DP172">
            <v>976557.93141721934</v>
          </cell>
          <cell r="DQ172">
            <v>3483839.9314172268</v>
          </cell>
          <cell r="DR172">
            <v>-2507282.0000000075</v>
          </cell>
          <cell r="DT172">
            <v>0</v>
          </cell>
        </row>
        <row r="173">
          <cell r="A173">
            <v>164</v>
          </cell>
          <cell r="B173">
            <v>164</v>
          </cell>
          <cell r="C173" t="str">
            <v>LYNNFIELD</v>
          </cell>
          <cell r="D173">
            <v>5</v>
          </cell>
          <cell r="E173">
            <v>89805</v>
          </cell>
          <cell r="F173">
            <v>0</v>
          </cell>
          <cell r="G173">
            <v>4690</v>
          </cell>
          <cell r="H173">
            <v>94495</v>
          </cell>
          <cell r="J173">
            <v>4690</v>
          </cell>
          <cell r="K173">
            <v>0</v>
          </cell>
          <cell r="L173">
            <v>4690</v>
          </cell>
          <cell r="N173">
            <v>89805</v>
          </cell>
          <cell r="P173">
            <v>4690</v>
          </cell>
          <cell r="Q173">
            <v>0</v>
          </cell>
          <cell r="R173">
            <v>0</v>
          </cell>
          <cell r="S173">
            <v>0</v>
          </cell>
          <cell r="T173">
            <v>0</v>
          </cell>
          <cell r="U173">
            <v>4690</v>
          </cell>
          <cell r="W173">
            <v>14168.199999999999</v>
          </cell>
          <cell r="AA173">
            <v>164</v>
          </cell>
          <cell r="AB173">
            <v>5</v>
          </cell>
          <cell r="AC173">
            <v>0</v>
          </cell>
          <cell r="AD173">
            <v>0</v>
          </cell>
          <cell r="AE173">
            <v>0</v>
          </cell>
          <cell r="AF173">
            <v>0</v>
          </cell>
          <cell r="AG173">
            <v>89805</v>
          </cell>
          <cell r="AH173">
            <v>0</v>
          </cell>
          <cell r="AI173">
            <v>0</v>
          </cell>
          <cell r="AJ173">
            <v>89805</v>
          </cell>
          <cell r="AK173">
            <v>0</v>
          </cell>
          <cell r="AL173">
            <v>4690</v>
          </cell>
          <cell r="AM173">
            <v>94495</v>
          </cell>
          <cell r="AN173">
            <v>0</v>
          </cell>
          <cell r="AO173">
            <v>0</v>
          </cell>
          <cell r="AP173">
            <v>0</v>
          </cell>
          <cell r="AQ173">
            <v>0</v>
          </cell>
          <cell r="AR173">
            <v>94495</v>
          </cell>
          <cell r="AS173">
            <v>94319.507611984853</v>
          </cell>
          <cell r="AT173">
            <v>164</v>
          </cell>
          <cell r="AU173">
            <v>0</v>
          </cell>
          <cell r="AV173">
            <v>0</v>
          </cell>
          <cell r="AW173">
            <v>0</v>
          </cell>
          <cell r="AX173">
            <v>0</v>
          </cell>
          <cell r="AY173">
            <v>0</v>
          </cell>
          <cell r="AZ173">
            <v>493357</v>
          </cell>
          <cell r="BI173">
            <v>0</v>
          </cell>
          <cell r="CA173">
            <v>164</v>
          </cell>
          <cell r="CB173">
            <v>164</v>
          </cell>
          <cell r="CC173" t="str">
            <v>LYNNFIELD</v>
          </cell>
          <cell r="CD173">
            <v>89805</v>
          </cell>
          <cell r="CE173">
            <v>92584</v>
          </cell>
          <cell r="CF173">
            <v>0</v>
          </cell>
          <cell r="CG173">
            <v>9478.1999999999989</v>
          </cell>
          <cell r="CH173">
            <v>0</v>
          </cell>
          <cell r="CI173">
            <v>0</v>
          </cell>
          <cell r="CJ173">
            <v>9478.1999999999989</v>
          </cell>
          <cell r="CK173">
            <v>0</v>
          </cell>
          <cell r="DA173">
            <v>164</v>
          </cell>
          <cell r="DB173" t="str">
            <v>LYNNFIELD</v>
          </cell>
          <cell r="DG173">
            <v>0</v>
          </cell>
          <cell r="DK173">
            <v>0</v>
          </cell>
          <cell r="DL173">
            <v>0</v>
          </cell>
          <cell r="DN173">
            <v>0</v>
          </cell>
          <cell r="DP173">
            <v>0</v>
          </cell>
          <cell r="DQ173">
            <v>1911</v>
          </cell>
          <cell r="DR173">
            <v>-1911</v>
          </cell>
          <cell r="DT173">
            <v>0</v>
          </cell>
        </row>
        <row r="174">
          <cell r="A174">
            <v>165</v>
          </cell>
          <cell r="B174">
            <v>165</v>
          </cell>
          <cell r="C174" t="str">
            <v>MALDEN</v>
          </cell>
          <cell r="D174">
            <v>769</v>
          </cell>
          <cell r="E174">
            <v>9799215.506262701</v>
          </cell>
          <cell r="F174">
            <v>82808</v>
          </cell>
          <cell r="G174">
            <v>693867</v>
          </cell>
          <cell r="H174">
            <v>10575890.506262701</v>
          </cell>
          <cell r="J174">
            <v>693867</v>
          </cell>
          <cell r="K174">
            <v>306862.03138920816</v>
          </cell>
          <cell r="L174">
            <v>1000729.0313892082</v>
          </cell>
          <cell r="N174">
            <v>9575161.4748734925</v>
          </cell>
          <cell r="P174">
            <v>721322</v>
          </cell>
          <cell r="Q174">
            <v>29.267360772757993</v>
          </cell>
          <cell r="R174">
            <v>417443.4937373008</v>
          </cell>
          <cell r="S174">
            <v>27455</v>
          </cell>
          <cell r="T174">
            <v>306862.03138920816</v>
          </cell>
          <cell r="U174">
            <v>1418172.5251265089</v>
          </cell>
          <cell r="W174">
            <v>1443164.1181325857</v>
          </cell>
          <cell r="AA174">
            <v>165</v>
          </cell>
          <cell r="AB174">
            <v>769</v>
          </cell>
          <cell r="AC174">
            <v>0</v>
          </cell>
          <cell r="AD174">
            <v>0</v>
          </cell>
          <cell r="AE174">
            <v>289</v>
          </cell>
          <cell r="AF174">
            <v>29.267360772757993</v>
          </cell>
          <cell r="AG174">
            <v>10189204</v>
          </cell>
          <cell r="AH174">
            <v>389988.4937373008</v>
          </cell>
          <cell r="AI174">
            <v>0</v>
          </cell>
          <cell r="AJ174">
            <v>9799215.506262701</v>
          </cell>
          <cell r="AK174">
            <v>82808</v>
          </cell>
          <cell r="AL174">
            <v>693867</v>
          </cell>
          <cell r="AM174">
            <v>10575890.506262701</v>
          </cell>
          <cell r="AN174">
            <v>389988.4937373008</v>
          </cell>
          <cell r="AO174">
            <v>0</v>
          </cell>
          <cell r="AP174">
            <v>27455</v>
          </cell>
          <cell r="AQ174">
            <v>417443.4937373008</v>
          </cell>
          <cell r="AR174">
            <v>10993334</v>
          </cell>
          <cell r="AS174">
            <v>10875321.319447212</v>
          </cell>
          <cell r="AT174">
            <v>165</v>
          </cell>
          <cell r="AU174">
            <v>29.267360772757993</v>
          </cell>
          <cell r="AV174">
            <v>389988.4937373008</v>
          </cell>
          <cell r="AW174">
            <v>0</v>
          </cell>
          <cell r="AX174">
            <v>27455</v>
          </cell>
          <cell r="AY174">
            <v>417443.4937373008</v>
          </cell>
          <cell r="AZ174">
            <v>493357</v>
          </cell>
          <cell r="BI174">
            <v>1</v>
          </cell>
          <cell r="CA174">
            <v>165</v>
          </cell>
          <cell r="CB174">
            <v>165</v>
          </cell>
          <cell r="CC174" t="str">
            <v>MALDEN</v>
          </cell>
          <cell r="CD174">
            <v>9799215.506262701</v>
          </cell>
          <cell r="CE174">
            <v>9640611</v>
          </cell>
          <cell r="CF174">
            <v>158604.506262701</v>
          </cell>
          <cell r="CG174">
            <v>65505.599999999999</v>
          </cell>
          <cell r="CH174">
            <v>107743.51813258381</v>
          </cell>
          <cell r="CI174">
            <v>0</v>
          </cell>
          <cell r="CJ174">
            <v>331853.6243952848</v>
          </cell>
          <cell r="CK174">
            <v>306862.03138920816</v>
          </cell>
          <cell r="DA174">
            <v>165</v>
          </cell>
          <cell r="DB174" t="str">
            <v>MALDEN</v>
          </cell>
          <cell r="DG174">
            <v>0</v>
          </cell>
          <cell r="DK174">
            <v>0</v>
          </cell>
          <cell r="DL174">
            <v>0</v>
          </cell>
          <cell r="DN174">
            <v>0</v>
          </cell>
          <cell r="DP174">
            <v>158604.506262701</v>
          </cell>
          <cell r="DQ174">
            <v>935279.506262701</v>
          </cell>
          <cell r="DR174">
            <v>-776675</v>
          </cell>
          <cell r="DT174">
            <v>0</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T175">
            <v>166</v>
          </cell>
          <cell r="AU175">
            <v>0</v>
          </cell>
          <cell r="AV175">
            <v>0</v>
          </cell>
          <cell r="AW175">
            <v>0</v>
          </cell>
          <cell r="AX175">
            <v>0</v>
          </cell>
          <cell r="AY175">
            <v>0</v>
          </cell>
          <cell r="AZ175">
            <v>493357</v>
          </cell>
          <cell r="BI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G175">
            <v>0</v>
          </cell>
          <cell r="DK175">
            <v>0</v>
          </cell>
          <cell r="DL175">
            <v>0</v>
          </cell>
          <cell r="DN175">
            <v>0</v>
          </cell>
          <cell r="DP175">
            <v>0</v>
          </cell>
          <cell r="DQ175">
            <v>0</v>
          </cell>
          <cell r="DR175">
            <v>0</v>
          </cell>
          <cell r="DT175">
            <v>0</v>
          </cell>
        </row>
        <row r="176">
          <cell r="A176">
            <v>167</v>
          </cell>
          <cell r="B176">
            <v>167</v>
          </cell>
          <cell r="C176" t="str">
            <v>MANSFIELD</v>
          </cell>
          <cell r="D176">
            <v>81</v>
          </cell>
          <cell r="E176">
            <v>1384591</v>
          </cell>
          <cell r="F176">
            <v>0</v>
          </cell>
          <cell r="G176">
            <v>75978</v>
          </cell>
          <cell r="H176">
            <v>1460569</v>
          </cell>
          <cell r="J176">
            <v>75978</v>
          </cell>
          <cell r="K176">
            <v>58950.186630008473</v>
          </cell>
          <cell r="L176">
            <v>134928.18663000848</v>
          </cell>
          <cell r="N176">
            <v>1325640.8133699915</v>
          </cell>
          <cell r="P176">
            <v>75978</v>
          </cell>
          <cell r="Q176">
            <v>0</v>
          </cell>
          <cell r="R176">
            <v>0</v>
          </cell>
          <cell r="S176">
            <v>0</v>
          </cell>
          <cell r="T176">
            <v>58950.186630008473</v>
          </cell>
          <cell r="U176">
            <v>134928.18663000848</v>
          </cell>
          <cell r="W176">
            <v>295699.19999999995</v>
          </cell>
          <cell r="AA176">
            <v>167</v>
          </cell>
          <cell r="AB176">
            <v>81</v>
          </cell>
          <cell r="AC176">
            <v>0</v>
          </cell>
          <cell r="AD176">
            <v>0</v>
          </cell>
          <cell r="AE176">
            <v>0</v>
          </cell>
          <cell r="AF176">
            <v>0</v>
          </cell>
          <cell r="AG176">
            <v>1384591</v>
          </cell>
          <cell r="AH176">
            <v>0</v>
          </cell>
          <cell r="AI176">
            <v>0</v>
          </cell>
          <cell r="AJ176">
            <v>1384591</v>
          </cell>
          <cell r="AK176">
            <v>0</v>
          </cell>
          <cell r="AL176">
            <v>75978</v>
          </cell>
          <cell r="AM176">
            <v>1460569</v>
          </cell>
          <cell r="AN176">
            <v>0</v>
          </cell>
          <cell r="AO176">
            <v>0</v>
          </cell>
          <cell r="AP176">
            <v>0</v>
          </cell>
          <cell r="AQ176">
            <v>0</v>
          </cell>
          <cell r="AR176">
            <v>1460569</v>
          </cell>
          <cell r="AS176">
            <v>1455831.8102363034</v>
          </cell>
          <cell r="AT176">
            <v>167</v>
          </cell>
          <cell r="AU176">
            <v>0</v>
          </cell>
          <cell r="AV176">
            <v>0</v>
          </cell>
          <cell r="AW176">
            <v>0</v>
          </cell>
          <cell r="AX176">
            <v>0</v>
          </cell>
          <cell r="AY176">
            <v>0</v>
          </cell>
          <cell r="AZ176">
            <v>493357</v>
          </cell>
          <cell r="BI176">
            <v>0</v>
          </cell>
          <cell r="CA176">
            <v>167</v>
          </cell>
          <cell r="CB176">
            <v>167</v>
          </cell>
          <cell r="CC176" t="str">
            <v>MANSFIELD</v>
          </cell>
          <cell r="CD176">
            <v>1384591</v>
          </cell>
          <cell r="CE176">
            <v>1325635</v>
          </cell>
          <cell r="CF176">
            <v>58956</v>
          </cell>
          <cell r="CG176">
            <v>160765.19999999998</v>
          </cell>
          <cell r="CH176">
            <v>0</v>
          </cell>
          <cell r="CI176">
            <v>0</v>
          </cell>
          <cell r="CJ176">
            <v>219721.19999999998</v>
          </cell>
          <cell r="CK176">
            <v>58950.186630008473</v>
          </cell>
          <cell r="DA176">
            <v>167</v>
          </cell>
          <cell r="DB176" t="str">
            <v>MANSFIELD</v>
          </cell>
          <cell r="DG176">
            <v>0</v>
          </cell>
          <cell r="DK176">
            <v>0</v>
          </cell>
          <cell r="DL176">
            <v>0</v>
          </cell>
          <cell r="DN176">
            <v>0</v>
          </cell>
          <cell r="DP176">
            <v>58956</v>
          </cell>
          <cell r="DQ176">
            <v>134934</v>
          </cell>
          <cell r="DR176">
            <v>-75978</v>
          </cell>
          <cell r="DT176">
            <v>0</v>
          </cell>
        </row>
        <row r="177">
          <cell r="A177">
            <v>168</v>
          </cell>
          <cell r="B177">
            <v>168</v>
          </cell>
          <cell r="C177" t="str">
            <v>MARBLEHEAD</v>
          </cell>
          <cell r="D177">
            <v>127</v>
          </cell>
          <cell r="E177">
            <v>2063684</v>
          </cell>
          <cell r="F177">
            <v>0</v>
          </cell>
          <cell r="G177">
            <v>119126</v>
          </cell>
          <cell r="H177">
            <v>2182810</v>
          </cell>
          <cell r="J177">
            <v>119126</v>
          </cell>
          <cell r="K177">
            <v>700695.90090538515</v>
          </cell>
          <cell r="L177">
            <v>819821.90090538515</v>
          </cell>
          <cell r="N177">
            <v>1362988.0990946149</v>
          </cell>
          <cell r="P177">
            <v>119126</v>
          </cell>
          <cell r="Q177">
            <v>0</v>
          </cell>
          <cell r="R177">
            <v>0</v>
          </cell>
          <cell r="S177">
            <v>0</v>
          </cell>
          <cell r="T177">
            <v>700695.90090538515</v>
          </cell>
          <cell r="U177">
            <v>819821.90090538515</v>
          </cell>
          <cell r="W177">
            <v>819891</v>
          </cell>
          <cell r="AA177">
            <v>168</v>
          </cell>
          <cell r="AB177">
            <v>127</v>
          </cell>
          <cell r="AC177">
            <v>0</v>
          </cell>
          <cell r="AD177">
            <v>0</v>
          </cell>
          <cell r="AE177">
            <v>16</v>
          </cell>
          <cell r="AF177">
            <v>0</v>
          </cell>
          <cell r="AG177">
            <v>2063684</v>
          </cell>
          <cell r="AH177">
            <v>0</v>
          </cell>
          <cell r="AI177">
            <v>0</v>
          </cell>
          <cell r="AJ177">
            <v>2063684</v>
          </cell>
          <cell r="AK177">
            <v>0</v>
          </cell>
          <cell r="AL177">
            <v>119126</v>
          </cell>
          <cell r="AM177">
            <v>2182810</v>
          </cell>
          <cell r="AN177">
            <v>0</v>
          </cell>
          <cell r="AO177">
            <v>0</v>
          </cell>
          <cell r="AP177">
            <v>0</v>
          </cell>
          <cell r="AQ177">
            <v>0</v>
          </cell>
          <cell r="AR177">
            <v>2182810</v>
          </cell>
          <cell r="AS177">
            <v>2180523</v>
          </cell>
          <cell r="AT177">
            <v>168</v>
          </cell>
          <cell r="AU177">
            <v>0</v>
          </cell>
          <cell r="AV177">
            <v>0</v>
          </cell>
          <cell r="AW177">
            <v>0</v>
          </cell>
          <cell r="AX177">
            <v>0</v>
          </cell>
          <cell r="AY177">
            <v>0</v>
          </cell>
          <cell r="AZ177">
            <v>493357</v>
          </cell>
          <cell r="BI177">
            <v>0</v>
          </cell>
          <cell r="CA177">
            <v>168</v>
          </cell>
          <cell r="CB177">
            <v>168</v>
          </cell>
          <cell r="CC177" t="str">
            <v>MARBLEHEAD</v>
          </cell>
          <cell r="CD177">
            <v>2063684</v>
          </cell>
          <cell r="CE177">
            <v>1362919</v>
          </cell>
          <cell r="CF177">
            <v>700765</v>
          </cell>
          <cell r="CG177">
            <v>0</v>
          </cell>
          <cell r="CH177">
            <v>0</v>
          </cell>
          <cell r="CI177">
            <v>0</v>
          </cell>
          <cell r="CJ177">
            <v>700765</v>
          </cell>
          <cell r="CK177">
            <v>700695.90090538515</v>
          </cell>
          <cell r="DA177">
            <v>168</v>
          </cell>
          <cell r="DB177" t="str">
            <v>MARBLEHEAD</v>
          </cell>
          <cell r="DG177">
            <v>0</v>
          </cell>
          <cell r="DK177">
            <v>0</v>
          </cell>
          <cell r="DL177">
            <v>0</v>
          </cell>
          <cell r="DN177">
            <v>0</v>
          </cell>
          <cell r="DP177">
            <v>700765</v>
          </cell>
          <cell r="DQ177">
            <v>819891</v>
          </cell>
          <cell r="DR177">
            <v>-119126</v>
          </cell>
          <cell r="DT177">
            <v>0</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T178">
            <v>169</v>
          </cell>
          <cell r="AU178">
            <v>0</v>
          </cell>
          <cell r="AV178">
            <v>0</v>
          </cell>
          <cell r="AW178">
            <v>0</v>
          </cell>
          <cell r="AX178">
            <v>0</v>
          </cell>
          <cell r="AY178">
            <v>0</v>
          </cell>
          <cell r="AZ178">
            <v>493357</v>
          </cell>
          <cell r="BI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G178">
            <v>0</v>
          </cell>
          <cell r="DK178">
            <v>0</v>
          </cell>
          <cell r="DL178">
            <v>0</v>
          </cell>
          <cell r="DN178">
            <v>0</v>
          </cell>
          <cell r="DP178">
            <v>0</v>
          </cell>
          <cell r="DQ178">
            <v>0</v>
          </cell>
          <cell r="DR178">
            <v>0</v>
          </cell>
          <cell r="DT178">
            <v>0</v>
          </cell>
        </row>
        <row r="179">
          <cell r="A179">
            <v>170</v>
          </cell>
          <cell r="B179">
            <v>170</v>
          </cell>
          <cell r="C179" t="str">
            <v>MARLBOROUGH</v>
          </cell>
          <cell r="D179">
            <v>489</v>
          </cell>
          <cell r="E179">
            <v>7023874</v>
          </cell>
          <cell r="F179">
            <v>0</v>
          </cell>
          <cell r="G179">
            <v>458682</v>
          </cell>
          <cell r="H179">
            <v>7482556</v>
          </cell>
          <cell r="J179">
            <v>458682</v>
          </cell>
          <cell r="K179">
            <v>174170.82415204417</v>
          </cell>
          <cell r="L179">
            <v>632852.82415204414</v>
          </cell>
          <cell r="N179">
            <v>6849703.175847956</v>
          </cell>
          <cell r="P179">
            <v>458682</v>
          </cell>
          <cell r="Q179">
            <v>0</v>
          </cell>
          <cell r="R179">
            <v>0</v>
          </cell>
          <cell r="S179">
            <v>0</v>
          </cell>
          <cell r="T179">
            <v>174170.82415204417</v>
          </cell>
          <cell r="U179">
            <v>632852.82415204414</v>
          </cell>
          <cell r="W179">
            <v>653513.6</v>
          </cell>
          <cell r="AA179">
            <v>170</v>
          </cell>
          <cell r="AB179">
            <v>489</v>
          </cell>
          <cell r="AC179">
            <v>0</v>
          </cell>
          <cell r="AD179">
            <v>0</v>
          </cell>
          <cell r="AE179">
            <v>0</v>
          </cell>
          <cell r="AF179">
            <v>0</v>
          </cell>
          <cell r="AG179">
            <v>7023874</v>
          </cell>
          <cell r="AH179">
            <v>0</v>
          </cell>
          <cell r="AI179">
            <v>0</v>
          </cell>
          <cell r="AJ179">
            <v>7023874</v>
          </cell>
          <cell r="AK179">
            <v>0</v>
          </cell>
          <cell r="AL179">
            <v>458682</v>
          </cell>
          <cell r="AM179">
            <v>7482556</v>
          </cell>
          <cell r="AN179">
            <v>0</v>
          </cell>
          <cell r="AO179">
            <v>0</v>
          </cell>
          <cell r="AP179">
            <v>0</v>
          </cell>
          <cell r="AQ179">
            <v>0</v>
          </cell>
          <cell r="AR179">
            <v>7482556</v>
          </cell>
          <cell r="AS179">
            <v>7447778.2110290574</v>
          </cell>
          <cell r="AT179">
            <v>170</v>
          </cell>
          <cell r="AU179">
            <v>0</v>
          </cell>
          <cell r="AV179">
            <v>0</v>
          </cell>
          <cell r="AW179">
            <v>0</v>
          </cell>
          <cell r="AX179">
            <v>0</v>
          </cell>
          <cell r="AY179">
            <v>0</v>
          </cell>
          <cell r="AZ179">
            <v>493357</v>
          </cell>
          <cell r="BI179">
            <v>0</v>
          </cell>
          <cell r="CA179">
            <v>170</v>
          </cell>
          <cell r="CB179">
            <v>170</v>
          </cell>
          <cell r="CC179" t="str">
            <v>MARLBOROUGH</v>
          </cell>
          <cell r="CD179">
            <v>7023874</v>
          </cell>
          <cell r="CE179">
            <v>6849686</v>
          </cell>
          <cell r="CF179">
            <v>174188</v>
          </cell>
          <cell r="CG179">
            <v>0</v>
          </cell>
          <cell r="CH179">
            <v>20643.600000000002</v>
          </cell>
          <cell r="CI179">
            <v>0</v>
          </cell>
          <cell r="CJ179">
            <v>194831.6</v>
          </cell>
          <cell r="CK179">
            <v>174170.82415204417</v>
          </cell>
          <cell r="DA179">
            <v>170</v>
          </cell>
          <cell r="DB179" t="str">
            <v>MARLBOROUGH</v>
          </cell>
          <cell r="DG179">
            <v>0</v>
          </cell>
          <cell r="DK179">
            <v>0</v>
          </cell>
          <cell r="DL179">
            <v>0</v>
          </cell>
          <cell r="DN179">
            <v>0</v>
          </cell>
          <cell r="DP179">
            <v>174188</v>
          </cell>
          <cell r="DQ179">
            <v>632870</v>
          </cell>
          <cell r="DR179">
            <v>-458682</v>
          </cell>
          <cell r="DT179">
            <v>0</v>
          </cell>
        </row>
        <row r="180">
          <cell r="A180">
            <v>171</v>
          </cell>
          <cell r="B180">
            <v>171</v>
          </cell>
          <cell r="C180" t="str">
            <v>MARSHFIELD</v>
          </cell>
          <cell r="D180">
            <v>38</v>
          </cell>
          <cell r="E180">
            <v>605826</v>
          </cell>
          <cell r="F180">
            <v>0</v>
          </cell>
          <cell r="G180">
            <v>35644</v>
          </cell>
          <cell r="H180">
            <v>641470</v>
          </cell>
          <cell r="J180">
            <v>35644</v>
          </cell>
          <cell r="K180">
            <v>129560.2234244197</v>
          </cell>
          <cell r="L180">
            <v>165204.2234244197</v>
          </cell>
          <cell r="N180">
            <v>476265.7765755803</v>
          </cell>
          <cell r="P180">
            <v>35644</v>
          </cell>
          <cell r="Q180">
            <v>0</v>
          </cell>
          <cell r="R180">
            <v>0</v>
          </cell>
          <cell r="S180">
            <v>0</v>
          </cell>
          <cell r="T180">
            <v>129560.2234244197</v>
          </cell>
          <cell r="U180">
            <v>165204.2234244197</v>
          </cell>
          <cell r="W180">
            <v>269134</v>
          </cell>
          <cell r="AA180">
            <v>171</v>
          </cell>
          <cell r="AB180">
            <v>38</v>
          </cell>
          <cell r="AC180">
            <v>0</v>
          </cell>
          <cell r="AD180">
            <v>0</v>
          </cell>
          <cell r="AE180">
            <v>0</v>
          </cell>
          <cell r="AF180">
            <v>0</v>
          </cell>
          <cell r="AG180">
            <v>605826</v>
          </cell>
          <cell r="AH180">
            <v>0</v>
          </cell>
          <cell r="AI180">
            <v>0</v>
          </cell>
          <cell r="AJ180">
            <v>605826</v>
          </cell>
          <cell r="AK180">
            <v>0</v>
          </cell>
          <cell r="AL180">
            <v>35644</v>
          </cell>
          <cell r="AM180">
            <v>641470</v>
          </cell>
          <cell r="AN180">
            <v>0</v>
          </cell>
          <cell r="AO180">
            <v>0</v>
          </cell>
          <cell r="AP180">
            <v>0</v>
          </cell>
          <cell r="AQ180">
            <v>0</v>
          </cell>
          <cell r="AR180">
            <v>641470</v>
          </cell>
          <cell r="AS180">
            <v>641470</v>
          </cell>
          <cell r="AT180">
            <v>171</v>
          </cell>
          <cell r="AU180">
            <v>0</v>
          </cell>
          <cell r="AV180">
            <v>0</v>
          </cell>
          <cell r="AW180">
            <v>0</v>
          </cell>
          <cell r="AX180">
            <v>0</v>
          </cell>
          <cell r="AY180">
            <v>0</v>
          </cell>
          <cell r="AZ180">
            <v>493357</v>
          </cell>
          <cell r="BI180">
            <v>0</v>
          </cell>
          <cell r="CA180">
            <v>171</v>
          </cell>
          <cell r="CB180">
            <v>171</v>
          </cell>
          <cell r="CC180" t="str">
            <v>MARSHFIELD</v>
          </cell>
          <cell r="CD180">
            <v>605826</v>
          </cell>
          <cell r="CE180">
            <v>476253</v>
          </cell>
          <cell r="CF180">
            <v>129573</v>
          </cell>
          <cell r="CG180">
            <v>103917</v>
          </cell>
          <cell r="CH180">
            <v>0</v>
          </cell>
          <cell r="CI180">
            <v>0</v>
          </cell>
          <cell r="CJ180">
            <v>233490</v>
          </cell>
          <cell r="CK180">
            <v>129560.2234244197</v>
          </cell>
          <cell r="DA180">
            <v>171</v>
          </cell>
          <cell r="DB180" t="str">
            <v>MARSHFIELD</v>
          </cell>
          <cell r="DG180">
            <v>0</v>
          </cell>
          <cell r="DK180">
            <v>0</v>
          </cell>
          <cell r="DL180">
            <v>0</v>
          </cell>
          <cell r="DN180">
            <v>0</v>
          </cell>
          <cell r="DP180">
            <v>129573</v>
          </cell>
          <cell r="DQ180">
            <v>165217</v>
          </cell>
          <cell r="DR180">
            <v>-35644</v>
          </cell>
          <cell r="DT180">
            <v>0</v>
          </cell>
        </row>
        <row r="181">
          <cell r="A181">
            <v>172</v>
          </cell>
          <cell r="B181">
            <v>172</v>
          </cell>
          <cell r="C181" t="str">
            <v>MASHPEE</v>
          </cell>
          <cell r="D181">
            <v>61</v>
          </cell>
          <cell r="E181">
            <v>1165340</v>
          </cell>
          <cell r="F181">
            <v>0</v>
          </cell>
          <cell r="G181">
            <v>57218</v>
          </cell>
          <cell r="H181">
            <v>1222558</v>
          </cell>
          <cell r="J181">
            <v>57218</v>
          </cell>
          <cell r="K181">
            <v>195354.73510162282</v>
          </cell>
          <cell r="L181">
            <v>252572.73510162282</v>
          </cell>
          <cell r="N181">
            <v>969985.26489837724</v>
          </cell>
          <cell r="P181">
            <v>57218</v>
          </cell>
          <cell r="Q181">
            <v>0</v>
          </cell>
          <cell r="R181">
            <v>0</v>
          </cell>
          <cell r="S181">
            <v>0</v>
          </cell>
          <cell r="T181">
            <v>195354.73510162282</v>
          </cell>
          <cell r="U181">
            <v>252572.73510162282</v>
          </cell>
          <cell r="W181">
            <v>345017.2</v>
          </cell>
          <cell r="AA181">
            <v>172</v>
          </cell>
          <cell r="AB181">
            <v>61</v>
          </cell>
          <cell r="AC181">
            <v>0</v>
          </cell>
          <cell r="AD181">
            <v>0</v>
          </cell>
          <cell r="AE181">
            <v>0</v>
          </cell>
          <cell r="AF181">
            <v>0</v>
          </cell>
          <cell r="AG181">
            <v>1165340</v>
          </cell>
          <cell r="AH181">
            <v>0</v>
          </cell>
          <cell r="AI181">
            <v>0</v>
          </cell>
          <cell r="AJ181">
            <v>1165340</v>
          </cell>
          <cell r="AK181">
            <v>0</v>
          </cell>
          <cell r="AL181">
            <v>57218</v>
          </cell>
          <cell r="AM181">
            <v>1222558</v>
          </cell>
          <cell r="AN181">
            <v>0</v>
          </cell>
          <cell r="AO181">
            <v>0</v>
          </cell>
          <cell r="AP181">
            <v>0</v>
          </cell>
          <cell r="AQ181">
            <v>0</v>
          </cell>
          <cell r="AR181">
            <v>1222558</v>
          </cell>
          <cell r="AS181">
            <v>1222496</v>
          </cell>
          <cell r="AT181">
            <v>172</v>
          </cell>
          <cell r="AU181">
            <v>0</v>
          </cell>
          <cell r="AV181">
            <v>0</v>
          </cell>
          <cell r="AW181">
            <v>0</v>
          </cell>
          <cell r="AX181">
            <v>0</v>
          </cell>
          <cell r="AY181">
            <v>0</v>
          </cell>
          <cell r="AZ181">
            <v>493357</v>
          </cell>
          <cell r="BI181">
            <v>0</v>
          </cell>
          <cell r="CA181">
            <v>172</v>
          </cell>
          <cell r="CB181">
            <v>172</v>
          </cell>
          <cell r="CC181" t="str">
            <v>MASHPEE</v>
          </cell>
          <cell r="CD181">
            <v>1165340</v>
          </cell>
          <cell r="CE181">
            <v>969966</v>
          </cell>
          <cell r="CF181">
            <v>195374</v>
          </cell>
          <cell r="CG181">
            <v>61016.399999999994</v>
          </cell>
          <cell r="CH181">
            <v>31408.800000000003</v>
          </cell>
          <cell r="CI181">
            <v>0</v>
          </cell>
          <cell r="CJ181">
            <v>287799.2</v>
          </cell>
          <cell r="CK181">
            <v>195354.73510162282</v>
          </cell>
          <cell r="DA181">
            <v>172</v>
          </cell>
          <cell r="DB181" t="str">
            <v>MASHPEE</v>
          </cell>
          <cell r="DG181">
            <v>0</v>
          </cell>
          <cell r="DK181">
            <v>0</v>
          </cell>
          <cell r="DL181">
            <v>0</v>
          </cell>
          <cell r="DN181">
            <v>0</v>
          </cell>
          <cell r="DP181">
            <v>195374</v>
          </cell>
          <cell r="DQ181">
            <v>252592</v>
          </cell>
          <cell r="DR181">
            <v>-57218</v>
          </cell>
          <cell r="DT181">
            <v>0</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10696.400000000001</v>
          </cell>
          <cell r="AA182">
            <v>173</v>
          </cell>
          <cell r="AT182">
            <v>173</v>
          </cell>
          <cell r="AU182">
            <v>0</v>
          </cell>
          <cell r="AV182">
            <v>0</v>
          </cell>
          <cell r="AW182">
            <v>0</v>
          </cell>
          <cell r="AX182">
            <v>0</v>
          </cell>
          <cell r="AY182">
            <v>0</v>
          </cell>
          <cell r="AZ182">
            <v>493357</v>
          </cell>
          <cell r="BI182">
            <v>0</v>
          </cell>
          <cell r="CA182">
            <v>173</v>
          </cell>
          <cell r="CB182">
            <v>173</v>
          </cell>
          <cell r="CC182" t="str">
            <v>MATTAPOISETT</v>
          </cell>
          <cell r="CD182">
            <v>0</v>
          </cell>
          <cell r="CE182">
            <v>0</v>
          </cell>
          <cell r="CF182">
            <v>0</v>
          </cell>
          <cell r="CG182">
            <v>0</v>
          </cell>
          <cell r="CH182">
            <v>10696.400000000001</v>
          </cell>
          <cell r="CI182">
            <v>0</v>
          </cell>
          <cell r="CJ182">
            <v>10696.400000000001</v>
          </cell>
          <cell r="CK182">
            <v>0</v>
          </cell>
          <cell r="DA182">
            <v>173</v>
          </cell>
          <cell r="DB182" t="str">
            <v>MATTAPOISETT</v>
          </cell>
          <cell r="DG182">
            <v>0</v>
          </cell>
          <cell r="DK182">
            <v>0</v>
          </cell>
          <cell r="DL182">
            <v>0</v>
          </cell>
          <cell r="DN182">
            <v>0</v>
          </cell>
          <cell r="DP182">
            <v>0</v>
          </cell>
          <cell r="DQ182">
            <v>0</v>
          </cell>
          <cell r="DR182">
            <v>0</v>
          </cell>
          <cell r="DT182">
            <v>0</v>
          </cell>
        </row>
        <row r="183">
          <cell r="A183">
            <v>174</v>
          </cell>
          <cell r="B183">
            <v>174</v>
          </cell>
          <cell r="C183" t="str">
            <v>MAYNARD</v>
          </cell>
          <cell r="D183">
            <v>78</v>
          </cell>
          <cell r="E183">
            <v>1367391</v>
          </cell>
          <cell r="F183">
            <v>0</v>
          </cell>
          <cell r="G183">
            <v>73164</v>
          </cell>
          <cell r="H183">
            <v>1440555</v>
          </cell>
          <cell r="J183">
            <v>73164</v>
          </cell>
          <cell r="K183">
            <v>152100.0006653053</v>
          </cell>
          <cell r="L183">
            <v>225264.0006653053</v>
          </cell>
          <cell r="N183">
            <v>1215290.9993346948</v>
          </cell>
          <cell r="P183">
            <v>73164</v>
          </cell>
          <cell r="Q183">
            <v>0</v>
          </cell>
          <cell r="R183">
            <v>0</v>
          </cell>
          <cell r="S183">
            <v>0</v>
          </cell>
          <cell r="T183">
            <v>152100.0006653053</v>
          </cell>
          <cell r="U183">
            <v>225264.0006653053</v>
          </cell>
          <cell r="W183">
            <v>430638.6</v>
          </cell>
          <cell r="AA183">
            <v>174</v>
          </cell>
          <cell r="AB183">
            <v>78</v>
          </cell>
          <cell r="AC183">
            <v>0</v>
          </cell>
          <cell r="AD183">
            <v>0</v>
          </cell>
          <cell r="AE183">
            <v>0</v>
          </cell>
          <cell r="AF183">
            <v>0</v>
          </cell>
          <cell r="AG183">
            <v>1367391</v>
          </cell>
          <cell r="AH183">
            <v>0</v>
          </cell>
          <cell r="AI183">
            <v>0</v>
          </cell>
          <cell r="AJ183">
            <v>1367391</v>
          </cell>
          <cell r="AK183">
            <v>0</v>
          </cell>
          <cell r="AL183">
            <v>73164</v>
          </cell>
          <cell r="AM183">
            <v>1440555</v>
          </cell>
          <cell r="AN183">
            <v>0</v>
          </cell>
          <cell r="AO183">
            <v>0</v>
          </cell>
          <cell r="AP183">
            <v>0</v>
          </cell>
          <cell r="AQ183">
            <v>0</v>
          </cell>
          <cell r="AR183">
            <v>1440555</v>
          </cell>
          <cell r="AS183">
            <v>1431451.4950500131</v>
          </cell>
          <cell r="AT183">
            <v>174</v>
          </cell>
          <cell r="AU183">
            <v>0</v>
          </cell>
          <cell r="AV183">
            <v>0</v>
          </cell>
          <cell r="AW183">
            <v>0</v>
          </cell>
          <cell r="AX183">
            <v>0</v>
          </cell>
          <cell r="AY183">
            <v>0</v>
          </cell>
          <cell r="AZ183">
            <v>493357</v>
          </cell>
          <cell r="BI183">
            <v>0</v>
          </cell>
          <cell r="CA183">
            <v>174</v>
          </cell>
          <cell r="CB183">
            <v>174</v>
          </cell>
          <cell r="CC183" t="str">
            <v>MAYNARD</v>
          </cell>
          <cell r="CD183">
            <v>1367391</v>
          </cell>
          <cell r="CE183">
            <v>1215276</v>
          </cell>
          <cell r="CF183">
            <v>152115</v>
          </cell>
          <cell r="CG183">
            <v>150430.79999999999</v>
          </cell>
          <cell r="CH183">
            <v>54928.800000000003</v>
          </cell>
          <cell r="CI183">
            <v>0</v>
          </cell>
          <cell r="CJ183">
            <v>357474.6</v>
          </cell>
          <cell r="CK183">
            <v>152100.0006653053</v>
          </cell>
          <cell r="DA183">
            <v>174</v>
          </cell>
          <cell r="DB183" t="str">
            <v>MAYNARD</v>
          </cell>
          <cell r="DG183">
            <v>0</v>
          </cell>
          <cell r="DK183">
            <v>0</v>
          </cell>
          <cell r="DL183">
            <v>0</v>
          </cell>
          <cell r="DN183">
            <v>0</v>
          </cell>
          <cell r="DP183">
            <v>152115</v>
          </cell>
          <cell r="DQ183">
            <v>225279</v>
          </cell>
          <cell r="DR183">
            <v>-73164</v>
          </cell>
          <cell r="DT183">
            <v>0</v>
          </cell>
        </row>
        <row r="184">
          <cell r="A184">
            <v>175</v>
          </cell>
          <cell r="B184">
            <v>175</v>
          </cell>
          <cell r="C184" t="str">
            <v>MEDFIELD</v>
          </cell>
          <cell r="D184">
            <v>3</v>
          </cell>
          <cell r="E184">
            <v>69681</v>
          </cell>
          <cell r="F184">
            <v>0</v>
          </cell>
          <cell r="G184">
            <v>2814</v>
          </cell>
          <cell r="H184">
            <v>72495</v>
          </cell>
          <cell r="J184">
            <v>2814</v>
          </cell>
          <cell r="K184">
            <v>37719.280314875665</v>
          </cell>
          <cell r="L184">
            <v>40533.280314875665</v>
          </cell>
          <cell r="N184">
            <v>31961.719685124335</v>
          </cell>
          <cell r="P184">
            <v>2814</v>
          </cell>
          <cell r="Q184">
            <v>0</v>
          </cell>
          <cell r="R184">
            <v>0</v>
          </cell>
          <cell r="S184">
            <v>0</v>
          </cell>
          <cell r="T184">
            <v>37719.280314875665</v>
          </cell>
          <cell r="U184">
            <v>40533.280314875665</v>
          </cell>
          <cell r="W184">
            <v>59711.8</v>
          </cell>
          <cell r="AA184">
            <v>175</v>
          </cell>
          <cell r="AB184">
            <v>3</v>
          </cell>
          <cell r="AC184">
            <v>0</v>
          </cell>
          <cell r="AD184">
            <v>0</v>
          </cell>
          <cell r="AE184">
            <v>0</v>
          </cell>
          <cell r="AF184">
            <v>0</v>
          </cell>
          <cell r="AG184">
            <v>69681</v>
          </cell>
          <cell r="AH184">
            <v>0</v>
          </cell>
          <cell r="AI184">
            <v>0</v>
          </cell>
          <cell r="AJ184">
            <v>69681</v>
          </cell>
          <cell r="AK184">
            <v>0</v>
          </cell>
          <cell r="AL184">
            <v>2814</v>
          </cell>
          <cell r="AM184">
            <v>72495</v>
          </cell>
          <cell r="AN184">
            <v>0</v>
          </cell>
          <cell r="AO184">
            <v>0</v>
          </cell>
          <cell r="AP184">
            <v>0</v>
          </cell>
          <cell r="AQ184">
            <v>0</v>
          </cell>
          <cell r="AR184">
            <v>72495</v>
          </cell>
          <cell r="AS184">
            <v>72495</v>
          </cell>
          <cell r="AT184">
            <v>175</v>
          </cell>
          <cell r="AU184">
            <v>0</v>
          </cell>
          <cell r="AV184">
            <v>0</v>
          </cell>
          <cell r="AW184">
            <v>0</v>
          </cell>
          <cell r="AX184">
            <v>0</v>
          </cell>
          <cell r="AY184">
            <v>0</v>
          </cell>
          <cell r="AZ184">
            <v>493357</v>
          </cell>
          <cell r="BI184">
            <v>0</v>
          </cell>
          <cell r="CA184">
            <v>175</v>
          </cell>
          <cell r="CB184">
            <v>175</v>
          </cell>
          <cell r="CC184" t="str">
            <v>MEDFIELD</v>
          </cell>
          <cell r="CD184">
            <v>69681</v>
          </cell>
          <cell r="CE184">
            <v>31958</v>
          </cell>
          <cell r="CF184">
            <v>37723</v>
          </cell>
          <cell r="CG184">
            <v>19174.8</v>
          </cell>
          <cell r="CH184">
            <v>0</v>
          </cell>
          <cell r="CI184">
            <v>0</v>
          </cell>
          <cell r="CJ184">
            <v>56897.8</v>
          </cell>
          <cell r="CK184">
            <v>37719.280314875665</v>
          </cell>
          <cell r="DA184">
            <v>175</v>
          </cell>
          <cell r="DB184" t="str">
            <v>MEDFIELD</v>
          </cell>
          <cell r="DG184">
            <v>0</v>
          </cell>
          <cell r="DK184">
            <v>0</v>
          </cell>
          <cell r="DL184">
            <v>0</v>
          </cell>
          <cell r="DN184">
            <v>0</v>
          </cell>
          <cell r="DP184">
            <v>37723</v>
          </cell>
          <cell r="DQ184">
            <v>40537</v>
          </cell>
          <cell r="DR184">
            <v>-2814</v>
          </cell>
          <cell r="DT184">
            <v>0</v>
          </cell>
        </row>
        <row r="185">
          <cell r="A185">
            <v>176</v>
          </cell>
          <cell r="B185">
            <v>176</v>
          </cell>
          <cell r="C185" t="str">
            <v>MEDFORD</v>
          </cell>
          <cell r="D185">
            <v>464</v>
          </cell>
          <cell r="E185">
            <v>8355171.7989329156</v>
          </cell>
          <cell r="F185">
            <v>0</v>
          </cell>
          <cell r="G185">
            <v>421329</v>
          </cell>
          <cell r="H185">
            <v>8776500.7989329156</v>
          </cell>
          <cell r="J185">
            <v>421329</v>
          </cell>
          <cell r="K185">
            <v>1303259.9710417907</v>
          </cell>
          <cell r="L185">
            <v>1724588.9710417907</v>
          </cell>
          <cell r="N185">
            <v>7051911.8278911244</v>
          </cell>
          <cell r="P185">
            <v>435232</v>
          </cell>
          <cell r="Q185">
            <v>14.826535833722614</v>
          </cell>
          <cell r="R185">
            <v>280837.20106708253</v>
          </cell>
          <cell r="S185">
            <v>13903</v>
          </cell>
          <cell r="T185">
            <v>1303259.9710417907</v>
          </cell>
          <cell r="U185">
            <v>2005426.1721088733</v>
          </cell>
          <cell r="W185">
            <v>2167797.399999998</v>
          </cell>
          <cell r="AA185">
            <v>176</v>
          </cell>
          <cell r="AB185">
            <v>464</v>
          </cell>
          <cell r="AC185">
            <v>0</v>
          </cell>
          <cell r="AD185">
            <v>0</v>
          </cell>
          <cell r="AE185">
            <v>124</v>
          </cell>
          <cell r="AF185">
            <v>14.826535833722614</v>
          </cell>
          <cell r="AG185">
            <v>8622106</v>
          </cell>
          <cell r="AH185">
            <v>266934.20106708253</v>
          </cell>
          <cell r="AI185">
            <v>0</v>
          </cell>
          <cell r="AJ185">
            <v>8355171.7989329156</v>
          </cell>
          <cell r="AK185">
            <v>0</v>
          </cell>
          <cell r="AL185">
            <v>421329</v>
          </cell>
          <cell r="AM185">
            <v>8776500.7989329156</v>
          </cell>
          <cell r="AN185">
            <v>266934.20106708253</v>
          </cell>
          <cell r="AO185">
            <v>0</v>
          </cell>
          <cell r="AP185">
            <v>13903</v>
          </cell>
          <cell r="AQ185">
            <v>280837.20106708253</v>
          </cell>
          <cell r="AR185">
            <v>9057338</v>
          </cell>
          <cell r="AS185">
            <v>9030533</v>
          </cell>
          <cell r="AT185">
            <v>176</v>
          </cell>
          <cell r="AU185">
            <v>14.826535833722614</v>
          </cell>
          <cell r="AV185">
            <v>266934.20106708253</v>
          </cell>
          <cell r="AW185">
            <v>0</v>
          </cell>
          <cell r="AX185">
            <v>13903</v>
          </cell>
          <cell r="AY185">
            <v>280837.20106708253</v>
          </cell>
          <cell r="AZ185">
            <v>493357</v>
          </cell>
          <cell r="BI185">
            <v>1</v>
          </cell>
          <cell r="CA185">
            <v>176</v>
          </cell>
          <cell r="CB185">
            <v>176</v>
          </cell>
          <cell r="CC185" t="str">
            <v>MEDFORD</v>
          </cell>
          <cell r="CD185">
            <v>8355171.7989329156</v>
          </cell>
          <cell r="CE185">
            <v>8015146</v>
          </cell>
          <cell r="CF185">
            <v>340025.79893291555</v>
          </cell>
          <cell r="CG185">
            <v>745072.2</v>
          </cell>
          <cell r="CH185">
            <v>380533.2</v>
          </cell>
          <cell r="CI185">
            <v>0</v>
          </cell>
          <cell r="CJ185">
            <v>1465631.1989329155</v>
          </cell>
          <cell r="CK185">
            <v>1303259.9710417907</v>
          </cell>
          <cell r="DA185">
            <v>176</v>
          </cell>
          <cell r="DB185" t="str">
            <v>MEDFORD</v>
          </cell>
          <cell r="DG185">
            <v>0</v>
          </cell>
          <cell r="DK185">
            <v>0</v>
          </cell>
          <cell r="DL185">
            <v>0</v>
          </cell>
          <cell r="DN185">
            <v>0</v>
          </cell>
          <cell r="DP185">
            <v>340025.79893291555</v>
          </cell>
          <cell r="DQ185">
            <v>761354.79893291555</v>
          </cell>
          <cell r="DR185">
            <v>-421329</v>
          </cell>
          <cell r="DT185">
            <v>0</v>
          </cell>
        </row>
        <row r="186">
          <cell r="A186">
            <v>177</v>
          </cell>
          <cell r="B186">
            <v>177</v>
          </cell>
          <cell r="C186" t="str">
            <v>MEDWAY</v>
          </cell>
          <cell r="D186">
            <v>22</v>
          </cell>
          <cell r="E186">
            <v>351118</v>
          </cell>
          <cell r="F186">
            <v>0</v>
          </cell>
          <cell r="G186">
            <v>20636</v>
          </cell>
          <cell r="H186">
            <v>371754</v>
          </cell>
          <cell r="J186">
            <v>20636</v>
          </cell>
          <cell r="K186">
            <v>0</v>
          </cell>
          <cell r="L186">
            <v>20636</v>
          </cell>
          <cell r="N186">
            <v>351118</v>
          </cell>
          <cell r="P186">
            <v>20636</v>
          </cell>
          <cell r="Q186">
            <v>0</v>
          </cell>
          <cell r="R186">
            <v>0</v>
          </cell>
          <cell r="S186">
            <v>0</v>
          </cell>
          <cell r="T186">
            <v>0</v>
          </cell>
          <cell r="U186">
            <v>20636</v>
          </cell>
          <cell r="W186">
            <v>103206.79999999999</v>
          </cell>
          <cell r="AA186">
            <v>177</v>
          </cell>
          <cell r="AB186">
            <v>22</v>
          </cell>
          <cell r="AC186">
            <v>0</v>
          </cell>
          <cell r="AD186">
            <v>0</v>
          </cell>
          <cell r="AE186">
            <v>0</v>
          </cell>
          <cell r="AF186">
            <v>0</v>
          </cell>
          <cell r="AG186">
            <v>351118</v>
          </cell>
          <cell r="AH186">
            <v>0</v>
          </cell>
          <cell r="AI186">
            <v>0</v>
          </cell>
          <cell r="AJ186">
            <v>351118</v>
          </cell>
          <cell r="AK186">
            <v>0</v>
          </cell>
          <cell r="AL186">
            <v>20636</v>
          </cell>
          <cell r="AM186">
            <v>371754</v>
          </cell>
          <cell r="AN186">
            <v>0</v>
          </cell>
          <cell r="AO186">
            <v>0</v>
          </cell>
          <cell r="AP186">
            <v>0</v>
          </cell>
          <cell r="AQ186">
            <v>0</v>
          </cell>
          <cell r="AR186">
            <v>371754</v>
          </cell>
          <cell r="AS186">
            <v>370263.99706391525</v>
          </cell>
          <cell r="AT186">
            <v>177</v>
          </cell>
          <cell r="AU186">
            <v>0</v>
          </cell>
          <cell r="AV186">
            <v>0</v>
          </cell>
          <cell r="AW186">
            <v>0</v>
          </cell>
          <cell r="AX186">
            <v>0</v>
          </cell>
          <cell r="AY186">
            <v>0</v>
          </cell>
          <cell r="AZ186">
            <v>493357</v>
          </cell>
          <cell r="BI186">
            <v>0</v>
          </cell>
          <cell r="CA186">
            <v>177</v>
          </cell>
          <cell r="CB186">
            <v>177</v>
          </cell>
          <cell r="CC186" t="str">
            <v>MEDWAY</v>
          </cell>
          <cell r="CD186">
            <v>351118</v>
          </cell>
          <cell r="CE186">
            <v>352937</v>
          </cell>
          <cell r="CF186">
            <v>0</v>
          </cell>
          <cell r="CG186">
            <v>44998.799999999996</v>
          </cell>
          <cell r="CH186">
            <v>37572</v>
          </cell>
          <cell r="CI186">
            <v>0</v>
          </cell>
          <cell r="CJ186">
            <v>82570.799999999988</v>
          </cell>
          <cell r="CK186">
            <v>0</v>
          </cell>
          <cell r="DA186">
            <v>177</v>
          </cell>
          <cell r="DB186" t="str">
            <v>MEDWAY</v>
          </cell>
          <cell r="DG186">
            <v>0</v>
          </cell>
          <cell r="DK186">
            <v>0</v>
          </cell>
          <cell r="DL186">
            <v>0</v>
          </cell>
          <cell r="DN186">
            <v>0</v>
          </cell>
          <cell r="DP186">
            <v>0</v>
          </cell>
          <cell r="DQ186">
            <v>18817</v>
          </cell>
          <cell r="DR186">
            <v>-18817</v>
          </cell>
          <cell r="DT186">
            <v>0</v>
          </cell>
        </row>
        <row r="187">
          <cell r="A187">
            <v>178</v>
          </cell>
          <cell r="B187">
            <v>178</v>
          </cell>
          <cell r="C187" t="str">
            <v>MELROSE</v>
          </cell>
          <cell r="D187">
            <v>281</v>
          </cell>
          <cell r="E187">
            <v>3547777</v>
          </cell>
          <cell r="F187">
            <v>0</v>
          </cell>
          <cell r="G187">
            <v>263578</v>
          </cell>
          <cell r="H187">
            <v>3811355</v>
          </cell>
          <cell r="J187">
            <v>263578</v>
          </cell>
          <cell r="K187">
            <v>442286.38394822663</v>
          </cell>
          <cell r="L187">
            <v>705864.38394822669</v>
          </cell>
          <cell r="N187">
            <v>3105490.6160517735</v>
          </cell>
          <cell r="P187">
            <v>263578</v>
          </cell>
          <cell r="Q187">
            <v>0</v>
          </cell>
          <cell r="R187">
            <v>0</v>
          </cell>
          <cell r="S187">
            <v>0</v>
          </cell>
          <cell r="T187">
            <v>442286.38394822663</v>
          </cell>
          <cell r="U187">
            <v>705864.38394822669</v>
          </cell>
          <cell r="W187">
            <v>1093317</v>
          </cell>
          <cell r="AA187">
            <v>178</v>
          </cell>
          <cell r="AB187">
            <v>281</v>
          </cell>
          <cell r="AC187">
            <v>0</v>
          </cell>
          <cell r="AD187">
            <v>0</v>
          </cell>
          <cell r="AE187">
            <v>5</v>
          </cell>
          <cell r="AF187">
            <v>0</v>
          </cell>
          <cell r="AG187">
            <v>3547777</v>
          </cell>
          <cell r="AH187">
            <v>0</v>
          </cell>
          <cell r="AI187">
            <v>0</v>
          </cell>
          <cell r="AJ187">
            <v>3547777</v>
          </cell>
          <cell r="AK187">
            <v>0</v>
          </cell>
          <cell r="AL187">
            <v>263578</v>
          </cell>
          <cell r="AM187">
            <v>3811355</v>
          </cell>
          <cell r="AN187">
            <v>0</v>
          </cell>
          <cell r="AO187">
            <v>0</v>
          </cell>
          <cell r="AP187">
            <v>0</v>
          </cell>
          <cell r="AQ187">
            <v>0</v>
          </cell>
          <cell r="AR187">
            <v>3811355</v>
          </cell>
          <cell r="AS187">
            <v>3804717.6790737105</v>
          </cell>
          <cell r="AT187">
            <v>178</v>
          </cell>
          <cell r="AU187">
            <v>0</v>
          </cell>
          <cell r="AV187">
            <v>0</v>
          </cell>
          <cell r="AW187">
            <v>0</v>
          </cell>
          <cell r="AX187">
            <v>0</v>
          </cell>
          <cell r="AY187">
            <v>0</v>
          </cell>
          <cell r="AZ187">
            <v>493357</v>
          </cell>
          <cell r="BI187">
            <v>0</v>
          </cell>
          <cell r="CA187">
            <v>178</v>
          </cell>
          <cell r="CB187">
            <v>178</v>
          </cell>
          <cell r="CC187" t="str">
            <v>MELROSE</v>
          </cell>
          <cell r="CD187">
            <v>3547777</v>
          </cell>
          <cell r="CE187">
            <v>3105447</v>
          </cell>
          <cell r="CF187">
            <v>442330</v>
          </cell>
          <cell r="CG187">
            <v>219412.19999999998</v>
          </cell>
          <cell r="CH187">
            <v>167996.80000000002</v>
          </cell>
          <cell r="CI187">
            <v>0</v>
          </cell>
          <cell r="CJ187">
            <v>829739</v>
          </cell>
          <cell r="CK187">
            <v>442286.38394822663</v>
          </cell>
          <cell r="DA187">
            <v>178</v>
          </cell>
          <cell r="DB187" t="str">
            <v>MELROSE</v>
          </cell>
          <cell r="DG187">
            <v>0</v>
          </cell>
          <cell r="DK187">
            <v>0</v>
          </cell>
          <cell r="DL187">
            <v>0</v>
          </cell>
          <cell r="DN187">
            <v>0</v>
          </cell>
          <cell r="DP187">
            <v>442330</v>
          </cell>
          <cell r="DQ187">
            <v>705908</v>
          </cell>
          <cell r="DR187">
            <v>-263578</v>
          </cell>
          <cell r="DT187">
            <v>0</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T188">
            <v>179</v>
          </cell>
          <cell r="AU188">
            <v>0</v>
          </cell>
          <cell r="AV188">
            <v>0</v>
          </cell>
          <cell r="AW188">
            <v>0</v>
          </cell>
          <cell r="AX188">
            <v>0</v>
          </cell>
          <cell r="AY188">
            <v>0</v>
          </cell>
          <cell r="AZ188">
            <v>493357</v>
          </cell>
          <cell r="BI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G188">
            <v>0</v>
          </cell>
          <cell r="DK188">
            <v>0</v>
          </cell>
          <cell r="DL188">
            <v>0</v>
          </cell>
          <cell r="DN188">
            <v>0</v>
          </cell>
          <cell r="DP188">
            <v>0</v>
          </cell>
          <cell r="DQ188">
            <v>0</v>
          </cell>
          <cell r="DR188">
            <v>0</v>
          </cell>
          <cell r="DT188">
            <v>0</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T189">
            <v>180</v>
          </cell>
          <cell r="AU189">
            <v>0</v>
          </cell>
          <cell r="AV189">
            <v>0</v>
          </cell>
          <cell r="AW189">
            <v>0</v>
          </cell>
          <cell r="AX189">
            <v>0</v>
          </cell>
          <cell r="AY189">
            <v>0</v>
          </cell>
          <cell r="AZ189">
            <v>493357</v>
          </cell>
          <cell r="BI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G189">
            <v>0</v>
          </cell>
          <cell r="DK189">
            <v>0</v>
          </cell>
          <cell r="DL189">
            <v>0</v>
          </cell>
          <cell r="DN189">
            <v>0</v>
          </cell>
          <cell r="DP189">
            <v>0</v>
          </cell>
          <cell r="DQ189">
            <v>0</v>
          </cell>
          <cell r="DR189">
            <v>0</v>
          </cell>
          <cell r="DT189">
            <v>0</v>
          </cell>
        </row>
        <row r="190">
          <cell r="A190">
            <v>181</v>
          </cell>
          <cell r="B190">
            <v>181</v>
          </cell>
          <cell r="C190" t="str">
            <v>METHUEN</v>
          </cell>
          <cell r="D190">
            <v>173</v>
          </cell>
          <cell r="E190">
            <v>2431359</v>
          </cell>
          <cell r="F190">
            <v>0</v>
          </cell>
          <cell r="G190">
            <v>162274</v>
          </cell>
          <cell r="H190">
            <v>2593633</v>
          </cell>
          <cell r="J190">
            <v>162274</v>
          </cell>
          <cell r="K190">
            <v>675736.36228915828</v>
          </cell>
          <cell r="L190">
            <v>838010.36228915828</v>
          </cell>
          <cell r="N190">
            <v>1755622.6377108418</v>
          </cell>
          <cell r="P190">
            <v>162274</v>
          </cell>
          <cell r="Q190">
            <v>0</v>
          </cell>
          <cell r="R190">
            <v>0</v>
          </cell>
          <cell r="S190">
            <v>0</v>
          </cell>
          <cell r="T190">
            <v>675736.36228915828</v>
          </cell>
          <cell r="U190">
            <v>838010.36228915828</v>
          </cell>
          <cell r="W190">
            <v>981205.2</v>
          </cell>
          <cell r="AA190">
            <v>181</v>
          </cell>
          <cell r="AB190">
            <v>173</v>
          </cell>
          <cell r="AC190">
            <v>0</v>
          </cell>
          <cell r="AD190">
            <v>0</v>
          </cell>
          <cell r="AE190">
            <v>4</v>
          </cell>
          <cell r="AF190">
            <v>0</v>
          </cell>
          <cell r="AG190">
            <v>2431359</v>
          </cell>
          <cell r="AH190">
            <v>0</v>
          </cell>
          <cell r="AI190">
            <v>0</v>
          </cell>
          <cell r="AJ190">
            <v>2431359</v>
          </cell>
          <cell r="AK190">
            <v>0</v>
          </cell>
          <cell r="AL190">
            <v>162274</v>
          </cell>
          <cell r="AM190">
            <v>2593633</v>
          </cell>
          <cell r="AN190">
            <v>0</v>
          </cell>
          <cell r="AO190">
            <v>0</v>
          </cell>
          <cell r="AP190">
            <v>0</v>
          </cell>
          <cell r="AQ190">
            <v>0</v>
          </cell>
          <cell r="AR190">
            <v>2593633</v>
          </cell>
          <cell r="AS190">
            <v>2578943.3000000012</v>
          </cell>
          <cell r="AT190">
            <v>181</v>
          </cell>
          <cell r="AU190">
            <v>0</v>
          </cell>
          <cell r="AV190">
            <v>0</v>
          </cell>
          <cell r="AW190">
            <v>0</v>
          </cell>
          <cell r="AX190">
            <v>0</v>
          </cell>
          <cell r="AY190">
            <v>0</v>
          </cell>
          <cell r="AZ190">
            <v>493357</v>
          </cell>
          <cell r="BI190">
            <v>0</v>
          </cell>
          <cell r="CA190">
            <v>181</v>
          </cell>
          <cell r="CB190">
            <v>181</v>
          </cell>
          <cell r="CC190" t="str">
            <v>METHUEN</v>
          </cell>
          <cell r="CD190">
            <v>2431359</v>
          </cell>
          <cell r="CE190">
            <v>1755556</v>
          </cell>
          <cell r="CF190">
            <v>675803</v>
          </cell>
          <cell r="CG190">
            <v>47385</v>
          </cell>
          <cell r="CH190">
            <v>95743.200000000012</v>
          </cell>
          <cell r="CI190">
            <v>0</v>
          </cell>
          <cell r="CJ190">
            <v>818931.19999999995</v>
          </cell>
          <cell r="CK190">
            <v>675736.36228915828</v>
          </cell>
          <cell r="DA190">
            <v>181</v>
          </cell>
          <cell r="DB190" t="str">
            <v>METHUEN</v>
          </cell>
          <cell r="DG190">
            <v>0</v>
          </cell>
          <cell r="DK190">
            <v>0</v>
          </cell>
          <cell r="DL190">
            <v>0</v>
          </cell>
          <cell r="DN190">
            <v>0</v>
          </cell>
          <cell r="DP190">
            <v>675803</v>
          </cell>
          <cell r="DQ190">
            <v>838077</v>
          </cell>
          <cell r="DR190">
            <v>-162274</v>
          </cell>
          <cell r="DT190">
            <v>0</v>
          </cell>
        </row>
        <row r="191">
          <cell r="A191">
            <v>182</v>
          </cell>
          <cell r="B191">
            <v>182</v>
          </cell>
          <cell r="C191" t="str">
            <v>MIDDLEBOROUGH</v>
          </cell>
          <cell r="D191">
            <v>54</v>
          </cell>
          <cell r="E191">
            <v>797212</v>
          </cell>
          <cell r="F191">
            <v>0</v>
          </cell>
          <cell r="G191">
            <v>50652</v>
          </cell>
          <cell r="H191">
            <v>847864</v>
          </cell>
          <cell r="J191">
            <v>50652</v>
          </cell>
          <cell r="K191">
            <v>0</v>
          </cell>
          <cell r="L191">
            <v>50652</v>
          </cell>
          <cell r="N191">
            <v>797212</v>
          </cell>
          <cell r="P191">
            <v>50652</v>
          </cell>
          <cell r="Q191">
            <v>0</v>
          </cell>
          <cell r="R191">
            <v>0</v>
          </cell>
          <cell r="S191">
            <v>0</v>
          </cell>
          <cell r="T191">
            <v>0</v>
          </cell>
          <cell r="U191">
            <v>50652</v>
          </cell>
          <cell r="W191">
            <v>272917.8</v>
          </cell>
          <cell r="AA191">
            <v>182</v>
          </cell>
          <cell r="AB191">
            <v>54</v>
          </cell>
          <cell r="AC191">
            <v>0</v>
          </cell>
          <cell r="AD191">
            <v>0</v>
          </cell>
          <cell r="AE191">
            <v>0</v>
          </cell>
          <cell r="AF191">
            <v>0</v>
          </cell>
          <cell r="AG191">
            <v>797212</v>
          </cell>
          <cell r="AH191">
            <v>0</v>
          </cell>
          <cell r="AI191">
            <v>0</v>
          </cell>
          <cell r="AJ191">
            <v>797212</v>
          </cell>
          <cell r="AK191">
            <v>0</v>
          </cell>
          <cell r="AL191">
            <v>50652</v>
          </cell>
          <cell r="AM191">
            <v>847864</v>
          </cell>
          <cell r="AN191">
            <v>0</v>
          </cell>
          <cell r="AO191">
            <v>0</v>
          </cell>
          <cell r="AP191">
            <v>0</v>
          </cell>
          <cell r="AQ191">
            <v>0</v>
          </cell>
          <cell r="AR191">
            <v>847864</v>
          </cell>
          <cell r="AS191">
            <v>834193.25681207352</v>
          </cell>
          <cell r="AT191">
            <v>182</v>
          </cell>
          <cell r="AU191">
            <v>0</v>
          </cell>
          <cell r="AV191">
            <v>0</v>
          </cell>
          <cell r="AW191">
            <v>0</v>
          </cell>
          <cell r="AX191">
            <v>0</v>
          </cell>
          <cell r="AY191">
            <v>0</v>
          </cell>
          <cell r="AZ191">
            <v>493357</v>
          </cell>
          <cell r="BI191">
            <v>0</v>
          </cell>
          <cell r="CA191">
            <v>182</v>
          </cell>
          <cell r="CB191">
            <v>182</v>
          </cell>
          <cell r="CC191" t="str">
            <v>MIDDLEBOROUGH</v>
          </cell>
          <cell r="CD191">
            <v>797212</v>
          </cell>
          <cell r="CE191">
            <v>874322</v>
          </cell>
          <cell r="CF191">
            <v>0</v>
          </cell>
          <cell r="CG191">
            <v>180031.8</v>
          </cell>
          <cell r="CH191">
            <v>42234</v>
          </cell>
          <cell r="CI191">
            <v>0</v>
          </cell>
          <cell r="CJ191">
            <v>222265.8</v>
          </cell>
          <cell r="CK191">
            <v>0</v>
          </cell>
          <cell r="DA191">
            <v>182</v>
          </cell>
          <cell r="DB191" t="str">
            <v>MIDDLEBOROUGH</v>
          </cell>
          <cell r="DG191">
            <v>0</v>
          </cell>
          <cell r="DK191">
            <v>0</v>
          </cell>
          <cell r="DL191">
            <v>0</v>
          </cell>
          <cell r="DN191">
            <v>0</v>
          </cell>
          <cell r="DP191">
            <v>0</v>
          </cell>
          <cell r="DQ191">
            <v>0</v>
          </cell>
          <cell r="DR191">
            <v>0</v>
          </cell>
          <cell r="DT191">
            <v>0</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T192">
            <v>183</v>
          </cell>
          <cell r="AU192">
            <v>0</v>
          </cell>
          <cell r="AV192">
            <v>0</v>
          </cell>
          <cell r="AW192">
            <v>0</v>
          </cell>
          <cell r="AX192">
            <v>0</v>
          </cell>
          <cell r="AY192">
            <v>0</v>
          </cell>
          <cell r="AZ192">
            <v>493357</v>
          </cell>
          <cell r="BI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G192">
            <v>0</v>
          </cell>
          <cell r="DK192">
            <v>0</v>
          </cell>
          <cell r="DL192">
            <v>0</v>
          </cell>
          <cell r="DN192">
            <v>0</v>
          </cell>
          <cell r="DP192">
            <v>0</v>
          </cell>
          <cell r="DQ192">
            <v>0</v>
          </cell>
          <cell r="DR192">
            <v>0</v>
          </cell>
          <cell r="DT192">
            <v>0</v>
          </cell>
        </row>
        <row r="193">
          <cell r="A193">
            <v>184</v>
          </cell>
          <cell r="B193">
            <v>184</v>
          </cell>
          <cell r="C193" t="str">
            <v>MIDDLETON</v>
          </cell>
          <cell r="D193">
            <v>1</v>
          </cell>
          <cell r="E193">
            <v>17433</v>
          </cell>
          <cell r="F193">
            <v>0</v>
          </cell>
          <cell r="G193">
            <v>938</v>
          </cell>
          <cell r="H193">
            <v>18371</v>
          </cell>
          <cell r="J193">
            <v>938</v>
          </cell>
          <cell r="K193">
            <v>0</v>
          </cell>
          <cell r="L193">
            <v>938</v>
          </cell>
          <cell r="N193">
            <v>17433</v>
          </cell>
          <cell r="P193">
            <v>938</v>
          </cell>
          <cell r="Q193">
            <v>0</v>
          </cell>
          <cell r="R193">
            <v>0</v>
          </cell>
          <cell r="S193">
            <v>0</v>
          </cell>
          <cell r="T193">
            <v>0</v>
          </cell>
          <cell r="U193">
            <v>938</v>
          </cell>
          <cell r="W193">
            <v>2170</v>
          </cell>
          <cell r="AA193">
            <v>184</v>
          </cell>
          <cell r="AB193">
            <v>1</v>
          </cell>
          <cell r="AC193">
            <v>0</v>
          </cell>
          <cell r="AD193">
            <v>0</v>
          </cell>
          <cell r="AE193">
            <v>0</v>
          </cell>
          <cell r="AF193">
            <v>0</v>
          </cell>
          <cell r="AG193">
            <v>17433</v>
          </cell>
          <cell r="AH193">
            <v>0</v>
          </cell>
          <cell r="AI193">
            <v>0</v>
          </cell>
          <cell r="AJ193">
            <v>17433</v>
          </cell>
          <cell r="AK193">
            <v>0</v>
          </cell>
          <cell r="AL193">
            <v>938</v>
          </cell>
          <cell r="AM193">
            <v>18371</v>
          </cell>
          <cell r="AN193">
            <v>0</v>
          </cell>
          <cell r="AO193">
            <v>0</v>
          </cell>
          <cell r="AP193">
            <v>0</v>
          </cell>
          <cell r="AQ193">
            <v>0</v>
          </cell>
          <cell r="AR193">
            <v>18371</v>
          </cell>
          <cell r="AS193">
            <v>18370</v>
          </cell>
          <cell r="AT193">
            <v>184</v>
          </cell>
          <cell r="AU193">
            <v>0</v>
          </cell>
          <cell r="AV193">
            <v>0</v>
          </cell>
          <cell r="AW193">
            <v>0</v>
          </cell>
          <cell r="AX193">
            <v>0</v>
          </cell>
          <cell r="AY193">
            <v>0</v>
          </cell>
          <cell r="AZ193">
            <v>493357</v>
          </cell>
          <cell r="BI193">
            <v>0</v>
          </cell>
          <cell r="CA193">
            <v>184</v>
          </cell>
          <cell r="CB193">
            <v>184</v>
          </cell>
          <cell r="CC193" t="str">
            <v>MIDDLETON</v>
          </cell>
          <cell r="CD193">
            <v>17433</v>
          </cell>
          <cell r="CE193">
            <v>35041</v>
          </cell>
          <cell r="CF193">
            <v>0</v>
          </cell>
          <cell r="CG193">
            <v>0</v>
          </cell>
          <cell r="CH193">
            <v>1232</v>
          </cell>
          <cell r="CI193">
            <v>0</v>
          </cell>
          <cell r="CJ193">
            <v>1232</v>
          </cell>
          <cell r="CK193">
            <v>0</v>
          </cell>
          <cell r="DA193">
            <v>184</v>
          </cell>
          <cell r="DB193" t="str">
            <v>MIDDLETON</v>
          </cell>
          <cell r="DG193">
            <v>0</v>
          </cell>
          <cell r="DK193">
            <v>0</v>
          </cell>
          <cell r="DL193">
            <v>0</v>
          </cell>
          <cell r="DN193">
            <v>0</v>
          </cell>
          <cell r="DP193">
            <v>0</v>
          </cell>
          <cell r="DQ193">
            <v>0</v>
          </cell>
          <cell r="DR193">
            <v>0</v>
          </cell>
          <cell r="DT193">
            <v>0</v>
          </cell>
        </row>
        <row r="194">
          <cell r="A194">
            <v>185</v>
          </cell>
          <cell r="B194">
            <v>185</v>
          </cell>
          <cell r="C194" t="str">
            <v>MILFORD</v>
          </cell>
          <cell r="D194">
            <v>109</v>
          </cell>
          <cell r="E194">
            <v>1470880</v>
          </cell>
          <cell r="F194">
            <v>0</v>
          </cell>
          <cell r="G194">
            <v>102242</v>
          </cell>
          <cell r="H194">
            <v>1573122</v>
          </cell>
          <cell r="J194">
            <v>102242</v>
          </cell>
          <cell r="K194">
            <v>317182.72104029288</v>
          </cell>
          <cell r="L194">
            <v>419424.72104029288</v>
          </cell>
          <cell r="N194">
            <v>1153697.2789597071</v>
          </cell>
          <cell r="P194">
            <v>102242</v>
          </cell>
          <cell r="Q194">
            <v>0</v>
          </cell>
          <cell r="R194">
            <v>0</v>
          </cell>
          <cell r="S194">
            <v>0</v>
          </cell>
          <cell r="T194">
            <v>317182.72104029288</v>
          </cell>
          <cell r="U194">
            <v>419424.72104029288</v>
          </cell>
          <cell r="W194">
            <v>820781.39999999991</v>
          </cell>
          <cell r="AA194">
            <v>185</v>
          </cell>
          <cell r="AB194">
            <v>109</v>
          </cell>
          <cell r="AC194">
            <v>0</v>
          </cell>
          <cell r="AD194">
            <v>0</v>
          </cell>
          <cell r="AE194">
            <v>0</v>
          </cell>
          <cell r="AF194">
            <v>0</v>
          </cell>
          <cell r="AG194">
            <v>1470880</v>
          </cell>
          <cell r="AH194">
            <v>0</v>
          </cell>
          <cell r="AI194">
            <v>0</v>
          </cell>
          <cell r="AJ194">
            <v>1470880</v>
          </cell>
          <cell r="AK194">
            <v>0</v>
          </cell>
          <cell r="AL194">
            <v>102242</v>
          </cell>
          <cell r="AM194">
            <v>1573122</v>
          </cell>
          <cell r="AN194">
            <v>0</v>
          </cell>
          <cell r="AO194">
            <v>0</v>
          </cell>
          <cell r="AP194">
            <v>0</v>
          </cell>
          <cell r="AQ194">
            <v>0</v>
          </cell>
          <cell r="AR194">
            <v>1573122</v>
          </cell>
          <cell r="AS194">
            <v>1561001.3762137203</v>
          </cell>
          <cell r="AT194">
            <v>185</v>
          </cell>
          <cell r="AU194">
            <v>0</v>
          </cell>
          <cell r="AV194">
            <v>0</v>
          </cell>
          <cell r="AW194">
            <v>0</v>
          </cell>
          <cell r="AX194">
            <v>0</v>
          </cell>
          <cell r="AY194">
            <v>0</v>
          </cell>
          <cell r="AZ194">
            <v>493357</v>
          </cell>
          <cell r="BI194">
            <v>0</v>
          </cell>
          <cell r="CA194">
            <v>185</v>
          </cell>
          <cell r="CB194">
            <v>185</v>
          </cell>
          <cell r="CC194" t="str">
            <v>MILFORD</v>
          </cell>
          <cell r="CD194">
            <v>1470880</v>
          </cell>
          <cell r="CE194">
            <v>1153666</v>
          </cell>
          <cell r="CF194">
            <v>317214</v>
          </cell>
          <cell r="CG194">
            <v>187558.19999999998</v>
          </cell>
          <cell r="CH194">
            <v>213767.2</v>
          </cell>
          <cell r="CI194">
            <v>0</v>
          </cell>
          <cell r="CJ194">
            <v>718539.39999999991</v>
          </cell>
          <cell r="CK194">
            <v>317182.72104029288</v>
          </cell>
          <cell r="DA194">
            <v>185</v>
          </cell>
          <cell r="DB194" t="str">
            <v>MILFORD</v>
          </cell>
          <cell r="DG194">
            <v>0</v>
          </cell>
          <cell r="DK194">
            <v>0</v>
          </cell>
          <cell r="DL194">
            <v>0</v>
          </cell>
          <cell r="DN194">
            <v>0</v>
          </cell>
          <cell r="DP194">
            <v>317214</v>
          </cell>
          <cell r="DQ194">
            <v>419456</v>
          </cell>
          <cell r="DR194">
            <v>-102242</v>
          </cell>
          <cell r="DT194">
            <v>0</v>
          </cell>
        </row>
        <row r="195">
          <cell r="A195">
            <v>186</v>
          </cell>
          <cell r="B195">
            <v>186</v>
          </cell>
          <cell r="C195" t="str">
            <v>MILLBURY</v>
          </cell>
          <cell r="D195">
            <v>11</v>
          </cell>
          <cell r="E195">
            <v>207241</v>
          </cell>
          <cell r="F195">
            <v>0</v>
          </cell>
          <cell r="G195">
            <v>10318</v>
          </cell>
          <cell r="H195">
            <v>217559</v>
          </cell>
          <cell r="J195">
            <v>10318</v>
          </cell>
          <cell r="K195">
            <v>0</v>
          </cell>
          <cell r="L195">
            <v>10318</v>
          </cell>
          <cell r="N195">
            <v>207241</v>
          </cell>
          <cell r="P195">
            <v>10318</v>
          </cell>
          <cell r="Q195">
            <v>0</v>
          </cell>
          <cell r="R195">
            <v>0</v>
          </cell>
          <cell r="S195">
            <v>0</v>
          </cell>
          <cell r="T195">
            <v>0</v>
          </cell>
          <cell r="U195">
            <v>10318</v>
          </cell>
          <cell r="W195">
            <v>75673</v>
          </cell>
          <cell r="AA195">
            <v>186</v>
          </cell>
          <cell r="AB195">
            <v>11</v>
          </cell>
          <cell r="AC195">
            <v>0</v>
          </cell>
          <cell r="AD195">
            <v>0</v>
          </cell>
          <cell r="AE195">
            <v>0</v>
          </cell>
          <cell r="AF195">
            <v>0</v>
          </cell>
          <cell r="AG195">
            <v>207241</v>
          </cell>
          <cell r="AH195">
            <v>0</v>
          </cell>
          <cell r="AI195">
            <v>0</v>
          </cell>
          <cell r="AJ195">
            <v>207241</v>
          </cell>
          <cell r="AK195">
            <v>0</v>
          </cell>
          <cell r="AL195">
            <v>10318</v>
          </cell>
          <cell r="AM195">
            <v>217559</v>
          </cell>
          <cell r="AN195">
            <v>0</v>
          </cell>
          <cell r="AO195">
            <v>0</v>
          </cell>
          <cell r="AP195">
            <v>0</v>
          </cell>
          <cell r="AQ195">
            <v>0</v>
          </cell>
          <cell r="AR195">
            <v>217559</v>
          </cell>
          <cell r="AS195">
            <v>215855.61</v>
          </cell>
          <cell r="AT195">
            <v>186</v>
          </cell>
          <cell r="AU195">
            <v>0</v>
          </cell>
          <cell r="AV195">
            <v>0</v>
          </cell>
          <cell r="AW195">
            <v>0</v>
          </cell>
          <cell r="AX195">
            <v>0</v>
          </cell>
          <cell r="AY195">
            <v>0</v>
          </cell>
          <cell r="AZ195">
            <v>493357</v>
          </cell>
          <cell r="BI195">
            <v>0</v>
          </cell>
          <cell r="CA195">
            <v>186</v>
          </cell>
          <cell r="CB195">
            <v>186</v>
          </cell>
          <cell r="CC195" t="str">
            <v>MILLBURY</v>
          </cell>
          <cell r="CD195">
            <v>207241</v>
          </cell>
          <cell r="CE195">
            <v>234500</v>
          </cell>
          <cell r="CF195">
            <v>0</v>
          </cell>
          <cell r="CG195">
            <v>44448.6</v>
          </cell>
          <cell r="CH195">
            <v>20906.400000000001</v>
          </cell>
          <cell r="CI195">
            <v>0</v>
          </cell>
          <cell r="CJ195">
            <v>65355</v>
          </cell>
          <cell r="CK195">
            <v>0</v>
          </cell>
          <cell r="DA195">
            <v>186</v>
          </cell>
          <cell r="DB195" t="str">
            <v>MILLBURY</v>
          </cell>
          <cell r="DG195">
            <v>0</v>
          </cell>
          <cell r="DK195">
            <v>0</v>
          </cell>
          <cell r="DL195">
            <v>0</v>
          </cell>
          <cell r="DN195">
            <v>0</v>
          </cell>
          <cell r="DP195">
            <v>0</v>
          </cell>
          <cell r="DQ195">
            <v>0</v>
          </cell>
          <cell r="DR195">
            <v>0</v>
          </cell>
          <cell r="DT195">
            <v>0</v>
          </cell>
        </row>
        <row r="196">
          <cell r="A196">
            <v>187</v>
          </cell>
          <cell r="B196">
            <v>187</v>
          </cell>
          <cell r="C196" t="str">
            <v>MILLIS</v>
          </cell>
          <cell r="D196">
            <v>5</v>
          </cell>
          <cell r="E196">
            <v>107471</v>
          </cell>
          <cell r="F196">
            <v>0</v>
          </cell>
          <cell r="G196">
            <v>4690</v>
          </cell>
          <cell r="H196">
            <v>112161</v>
          </cell>
          <cell r="J196">
            <v>4690</v>
          </cell>
          <cell r="K196">
            <v>13802.638853392988</v>
          </cell>
          <cell r="L196">
            <v>18492.638853392986</v>
          </cell>
          <cell r="N196">
            <v>93668.361146607014</v>
          </cell>
          <cell r="P196">
            <v>4690</v>
          </cell>
          <cell r="Q196">
            <v>0</v>
          </cell>
          <cell r="R196">
            <v>0</v>
          </cell>
          <cell r="S196">
            <v>0</v>
          </cell>
          <cell r="T196">
            <v>13802.638853392988</v>
          </cell>
          <cell r="U196">
            <v>18492.638853392986</v>
          </cell>
          <cell r="W196">
            <v>43334.2</v>
          </cell>
          <cell r="AA196">
            <v>187</v>
          </cell>
          <cell r="AB196">
            <v>5</v>
          </cell>
          <cell r="AC196">
            <v>0</v>
          </cell>
          <cell r="AD196">
            <v>0</v>
          </cell>
          <cell r="AE196">
            <v>0</v>
          </cell>
          <cell r="AF196">
            <v>0</v>
          </cell>
          <cell r="AG196">
            <v>107471</v>
          </cell>
          <cell r="AH196">
            <v>0</v>
          </cell>
          <cell r="AI196">
            <v>0</v>
          </cell>
          <cell r="AJ196">
            <v>107471</v>
          </cell>
          <cell r="AK196">
            <v>0</v>
          </cell>
          <cell r="AL196">
            <v>4690</v>
          </cell>
          <cell r="AM196">
            <v>112161</v>
          </cell>
          <cell r="AN196">
            <v>0</v>
          </cell>
          <cell r="AO196">
            <v>0</v>
          </cell>
          <cell r="AP196">
            <v>0</v>
          </cell>
          <cell r="AQ196">
            <v>0</v>
          </cell>
          <cell r="AR196">
            <v>112161</v>
          </cell>
          <cell r="AS196">
            <v>111796.10581133649</v>
          </cell>
          <cell r="AT196">
            <v>187</v>
          </cell>
          <cell r="AU196">
            <v>0</v>
          </cell>
          <cell r="AV196">
            <v>0</v>
          </cell>
          <cell r="AW196">
            <v>0</v>
          </cell>
          <cell r="AX196">
            <v>0</v>
          </cell>
          <cell r="AY196">
            <v>0</v>
          </cell>
          <cell r="AZ196">
            <v>493357</v>
          </cell>
          <cell r="BI196">
            <v>0</v>
          </cell>
          <cell r="CA196">
            <v>187</v>
          </cell>
          <cell r="CB196">
            <v>187</v>
          </cell>
          <cell r="CC196" t="str">
            <v>MILLIS</v>
          </cell>
          <cell r="CD196">
            <v>107471</v>
          </cell>
          <cell r="CE196">
            <v>93667</v>
          </cell>
          <cell r="CF196">
            <v>13804</v>
          </cell>
          <cell r="CG196">
            <v>16396.2</v>
          </cell>
          <cell r="CH196">
            <v>8444</v>
          </cell>
          <cell r="CI196">
            <v>0</v>
          </cell>
          <cell r="CJ196">
            <v>38644.199999999997</v>
          </cell>
          <cell r="CK196">
            <v>13802.638853392988</v>
          </cell>
          <cell r="DA196">
            <v>187</v>
          </cell>
          <cell r="DB196" t="str">
            <v>MILLIS</v>
          </cell>
          <cell r="DG196">
            <v>0</v>
          </cell>
          <cell r="DK196">
            <v>0</v>
          </cell>
          <cell r="DL196">
            <v>0</v>
          </cell>
          <cell r="DN196">
            <v>0</v>
          </cell>
          <cell r="DP196">
            <v>13804</v>
          </cell>
          <cell r="DQ196">
            <v>18494</v>
          </cell>
          <cell r="DR196">
            <v>-4690</v>
          </cell>
          <cell r="DT196">
            <v>0</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T197">
            <v>188</v>
          </cell>
          <cell r="AU197">
            <v>0</v>
          </cell>
          <cell r="AV197">
            <v>0</v>
          </cell>
          <cell r="AW197">
            <v>0</v>
          </cell>
          <cell r="AX197">
            <v>0</v>
          </cell>
          <cell r="AY197">
            <v>0</v>
          </cell>
          <cell r="AZ197">
            <v>493357</v>
          </cell>
          <cell r="BI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G197">
            <v>0</v>
          </cell>
          <cell r="DK197">
            <v>0</v>
          </cell>
          <cell r="DL197">
            <v>0</v>
          </cell>
          <cell r="DN197">
            <v>0</v>
          </cell>
          <cell r="DP197">
            <v>0</v>
          </cell>
          <cell r="DQ197">
            <v>0</v>
          </cell>
          <cell r="DR197">
            <v>0</v>
          </cell>
          <cell r="DT197">
            <v>0</v>
          </cell>
        </row>
        <row r="198">
          <cell r="A198">
            <v>189</v>
          </cell>
          <cell r="B198">
            <v>189</v>
          </cell>
          <cell r="C198" t="str">
            <v>MILTON</v>
          </cell>
          <cell r="D198">
            <v>5</v>
          </cell>
          <cell r="E198">
            <v>83091</v>
          </cell>
          <cell r="F198">
            <v>0</v>
          </cell>
          <cell r="G198">
            <v>4690</v>
          </cell>
          <cell r="H198">
            <v>87781</v>
          </cell>
          <cell r="J198">
            <v>4690</v>
          </cell>
          <cell r="K198">
            <v>0</v>
          </cell>
          <cell r="L198">
            <v>4690</v>
          </cell>
          <cell r="N198">
            <v>83091</v>
          </cell>
          <cell r="P198">
            <v>4690</v>
          </cell>
          <cell r="Q198">
            <v>0</v>
          </cell>
          <cell r="R198">
            <v>0</v>
          </cell>
          <cell r="S198">
            <v>0</v>
          </cell>
          <cell r="T198">
            <v>0</v>
          </cell>
          <cell r="U198">
            <v>4690</v>
          </cell>
          <cell r="W198">
            <v>33966.399999999994</v>
          </cell>
          <cell r="AA198">
            <v>189</v>
          </cell>
          <cell r="AB198">
            <v>5</v>
          </cell>
          <cell r="AC198">
            <v>0</v>
          </cell>
          <cell r="AD198">
            <v>0</v>
          </cell>
          <cell r="AE198">
            <v>0</v>
          </cell>
          <cell r="AF198">
            <v>0</v>
          </cell>
          <cell r="AG198">
            <v>83091</v>
          </cell>
          <cell r="AH198">
            <v>0</v>
          </cell>
          <cell r="AI198">
            <v>0</v>
          </cell>
          <cell r="AJ198">
            <v>83091</v>
          </cell>
          <cell r="AK198">
            <v>0</v>
          </cell>
          <cell r="AL198">
            <v>4690</v>
          </cell>
          <cell r="AM198">
            <v>87781</v>
          </cell>
          <cell r="AN198">
            <v>0</v>
          </cell>
          <cell r="AO198">
            <v>0</v>
          </cell>
          <cell r="AP198">
            <v>0</v>
          </cell>
          <cell r="AQ198">
            <v>0</v>
          </cell>
          <cell r="AR198">
            <v>87781</v>
          </cell>
          <cell r="AS198">
            <v>87415.1</v>
          </cell>
          <cell r="AT198">
            <v>189</v>
          </cell>
          <cell r="AU198">
            <v>0</v>
          </cell>
          <cell r="AV198">
            <v>0</v>
          </cell>
          <cell r="AW198">
            <v>0</v>
          </cell>
          <cell r="AX198">
            <v>0</v>
          </cell>
          <cell r="AY198">
            <v>0</v>
          </cell>
          <cell r="AZ198">
            <v>493357</v>
          </cell>
          <cell r="BI198">
            <v>0</v>
          </cell>
          <cell r="CA198">
            <v>189</v>
          </cell>
          <cell r="CB198">
            <v>189</v>
          </cell>
          <cell r="CC198" t="str">
            <v>MILTON</v>
          </cell>
          <cell r="CD198">
            <v>83091</v>
          </cell>
          <cell r="CE198">
            <v>110467</v>
          </cell>
          <cell r="CF198">
            <v>0</v>
          </cell>
          <cell r="CG198">
            <v>29276.399999999998</v>
          </cell>
          <cell r="CH198">
            <v>0</v>
          </cell>
          <cell r="CI198">
            <v>0</v>
          </cell>
          <cell r="CJ198">
            <v>29276.399999999998</v>
          </cell>
          <cell r="CK198">
            <v>0</v>
          </cell>
          <cell r="DA198">
            <v>189</v>
          </cell>
          <cell r="DB198" t="str">
            <v>MILTON</v>
          </cell>
          <cell r="DG198">
            <v>0</v>
          </cell>
          <cell r="DK198">
            <v>0</v>
          </cell>
          <cell r="DL198">
            <v>0</v>
          </cell>
          <cell r="DN198">
            <v>0</v>
          </cell>
          <cell r="DP198">
            <v>0</v>
          </cell>
          <cell r="DQ198">
            <v>0</v>
          </cell>
          <cell r="DR198">
            <v>0</v>
          </cell>
          <cell r="DT198">
            <v>0</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T199">
            <v>190</v>
          </cell>
          <cell r="AU199">
            <v>0</v>
          </cell>
          <cell r="AV199">
            <v>0</v>
          </cell>
          <cell r="AW199">
            <v>0</v>
          </cell>
          <cell r="AX199">
            <v>0</v>
          </cell>
          <cell r="AY199">
            <v>0</v>
          </cell>
          <cell r="AZ199">
            <v>493357</v>
          </cell>
          <cell r="BI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G199">
            <v>0</v>
          </cell>
          <cell r="DK199">
            <v>0</v>
          </cell>
          <cell r="DL199">
            <v>0</v>
          </cell>
          <cell r="DN199">
            <v>0</v>
          </cell>
          <cell r="DP199">
            <v>0</v>
          </cell>
          <cell r="DQ199">
            <v>0</v>
          </cell>
          <cell r="DR199">
            <v>0</v>
          </cell>
          <cell r="DT199">
            <v>0</v>
          </cell>
        </row>
        <row r="200">
          <cell r="A200">
            <v>191</v>
          </cell>
          <cell r="B200">
            <v>191</v>
          </cell>
          <cell r="C200" t="str">
            <v>MONSON</v>
          </cell>
          <cell r="D200">
            <v>47</v>
          </cell>
          <cell r="E200">
            <v>628544</v>
          </cell>
          <cell r="F200">
            <v>0</v>
          </cell>
          <cell r="G200">
            <v>44086</v>
          </cell>
          <cell r="H200">
            <v>672630</v>
          </cell>
          <cell r="J200">
            <v>44086</v>
          </cell>
          <cell r="K200">
            <v>59089.172923881379</v>
          </cell>
          <cell r="L200">
            <v>103175.17292388139</v>
          </cell>
          <cell r="N200">
            <v>569454.82707611867</v>
          </cell>
          <cell r="P200">
            <v>44086</v>
          </cell>
          <cell r="Q200">
            <v>0</v>
          </cell>
          <cell r="R200">
            <v>0</v>
          </cell>
          <cell r="S200">
            <v>0</v>
          </cell>
          <cell r="T200">
            <v>59089.172923881379</v>
          </cell>
          <cell r="U200">
            <v>103175.17292388139</v>
          </cell>
          <cell r="W200">
            <v>202531.8</v>
          </cell>
          <cell r="AA200">
            <v>191</v>
          </cell>
          <cell r="AB200">
            <v>47</v>
          </cell>
          <cell r="AC200">
            <v>0</v>
          </cell>
          <cell r="AD200">
            <v>0</v>
          </cell>
          <cell r="AE200">
            <v>0</v>
          </cell>
          <cell r="AF200">
            <v>0</v>
          </cell>
          <cell r="AG200">
            <v>628544</v>
          </cell>
          <cell r="AH200">
            <v>0</v>
          </cell>
          <cell r="AI200">
            <v>0</v>
          </cell>
          <cell r="AJ200">
            <v>628544</v>
          </cell>
          <cell r="AK200">
            <v>0</v>
          </cell>
          <cell r="AL200">
            <v>44086</v>
          </cell>
          <cell r="AM200">
            <v>672630</v>
          </cell>
          <cell r="AN200">
            <v>0</v>
          </cell>
          <cell r="AO200">
            <v>0</v>
          </cell>
          <cell r="AP200">
            <v>0</v>
          </cell>
          <cell r="AQ200">
            <v>0</v>
          </cell>
          <cell r="AR200">
            <v>672630</v>
          </cell>
          <cell r="AS200">
            <v>666427.41</v>
          </cell>
          <cell r="AT200">
            <v>191</v>
          </cell>
          <cell r="AU200">
            <v>0</v>
          </cell>
          <cell r="AV200">
            <v>0</v>
          </cell>
          <cell r="AW200">
            <v>0</v>
          </cell>
          <cell r="AX200">
            <v>0</v>
          </cell>
          <cell r="AY200">
            <v>0</v>
          </cell>
          <cell r="AZ200">
            <v>493357</v>
          </cell>
          <cell r="BI200">
            <v>0</v>
          </cell>
          <cell r="CA200">
            <v>191</v>
          </cell>
          <cell r="CB200">
            <v>191</v>
          </cell>
          <cell r="CC200" t="str">
            <v>MONSON</v>
          </cell>
          <cell r="CD200">
            <v>628544</v>
          </cell>
          <cell r="CE200">
            <v>569449</v>
          </cell>
          <cell r="CF200">
            <v>59095</v>
          </cell>
          <cell r="CG200">
            <v>52948.799999999996</v>
          </cell>
          <cell r="CH200">
            <v>46402</v>
          </cell>
          <cell r="CI200">
            <v>0</v>
          </cell>
          <cell r="CJ200">
            <v>158445.79999999999</v>
          </cell>
          <cell r="CK200">
            <v>59089.172923881379</v>
          </cell>
          <cell r="DA200">
            <v>191</v>
          </cell>
          <cell r="DB200" t="str">
            <v>MONSON</v>
          </cell>
          <cell r="DG200">
            <v>0</v>
          </cell>
          <cell r="DK200">
            <v>0</v>
          </cell>
          <cell r="DL200">
            <v>0</v>
          </cell>
          <cell r="DN200">
            <v>0</v>
          </cell>
          <cell r="DP200">
            <v>59095</v>
          </cell>
          <cell r="DQ200">
            <v>103181</v>
          </cell>
          <cell r="DR200">
            <v>-44086</v>
          </cell>
          <cell r="DT200">
            <v>0</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T201">
            <v>192</v>
          </cell>
          <cell r="AU201">
            <v>0</v>
          </cell>
          <cell r="AV201">
            <v>0</v>
          </cell>
          <cell r="AW201">
            <v>0</v>
          </cell>
          <cell r="AX201">
            <v>0</v>
          </cell>
          <cell r="AY201">
            <v>0</v>
          </cell>
          <cell r="AZ201">
            <v>493357</v>
          </cell>
          <cell r="BI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G201">
            <v>0</v>
          </cell>
          <cell r="DK201">
            <v>0</v>
          </cell>
          <cell r="DL201">
            <v>0</v>
          </cell>
          <cell r="DN201">
            <v>0</v>
          </cell>
          <cell r="DP201">
            <v>0</v>
          </cell>
          <cell r="DQ201">
            <v>0</v>
          </cell>
          <cell r="DR201">
            <v>0</v>
          </cell>
          <cell r="DT201">
            <v>0</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T202">
            <v>193</v>
          </cell>
          <cell r="AU202">
            <v>0</v>
          </cell>
          <cell r="AV202">
            <v>0</v>
          </cell>
          <cell r="AW202">
            <v>0</v>
          </cell>
          <cell r="AX202">
            <v>0</v>
          </cell>
          <cell r="AY202">
            <v>0</v>
          </cell>
          <cell r="AZ202">
            <v>493357</v>
          </cell>
          <cell r="BI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G202">
            <v>0</v>
          </cell>
          <cell r="DK202">
            <v>0</v>
          </cell>
          <cell r="DL202">
            <v>0</v>
          </cell>
          <cell r="DN202">
            <v>0</v>
          </cell>
          <cell r="DP202">
            <v>0</v>
          </cell>
          <cell r="DQ202">
            <v>0</v>
          </cell>
          <cell r="DR202">
            <v>0</v>
          </cell>
          <cell r="DT202">
            <v>0</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T203">
            <v>194</v>
          </cell>
          <cell r="AU203">
            <v>0</v>
          </cell>
          <cell r="AV203">
            <v>0</v>
          </cell>
          <cell r="AW203">
            <v>0</v>
          </cell>
          <cell r="AX203">
            <v>0</v>
          </cell>
          <cell r="AY203">
            <v>0</v>
          </cell>
          <cell r="AZ203">
            <v>493357</v>
          </cell>
          <cell r="BI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G203">
            <v>0</v>
          </cell>
          <cell r="DK203">
            <v>0</v>
          </cell>
          <cell r="DL203">
            <v>0</v>
          </cell>
          <cell r="DN203">
            <v>0</v>
          </cell>
          <cell r="DP203">
            <v>0</v>
          </cell>
          <cell r="DQ203">
            <v>0</v>
          </cell>
          <cell r="DR203">
            <v>0</v>
          </cell>
          <cell r="DT203">
            <v>0</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T204">
            <v>195</v>
          </cell>
          <cell r="AU204">
            <v>0</v>
          </cell>
          <cell r="AV204">
            <v>0</v>
          </cell>
          <cell r="AW204">
            <v>0</v>
          </cell>
          <cell r="AX204">
            <v>0</v>
          </cell>
          <cell r="AY204">
            <v>0</v>
          </cell>
          <cell r="AZ204">
            <v>493357</v>
          </cell>
          <cell r="BI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G204">
            <v>0</v>
          </cell>
          <cell r="DK204">
            <v>0</v>
          </cell>
          <cell r="DL204">
            <v>0</v>
          </cell>
          <cell r="DN204">
            <v>0</v>
          </cell>
          <cell r="DP204">
            <v>0</v>
          </cell>
          <cell r="DQ204">
            <v>0</v>
          </cell>
          <cell r="DR204">
            <v>0</v>
          </cell>
          <cell r="DT204">
            <v>0</v>
          </cell>
        </row>
        <row r="205">
          <cell r="A205">
            <v>196</v>
          </cell>
          <cell r="B205">
            <v>196</v>
          </cell>
          <cell r="C205" t="str">
            <v>NAHANT</v>
          </cell>
          <cell r="D205">
            <v>8</v>
          </cell>
          <cell r="E205">
            <v>122536</v>
          </cell>
          <cell r="F205">
            <v>0</v>
          </cell>
          <cell r="G205">
            <v>7504</v>
          </cell>
          <cell r="H205">
            <v>130040</v>
          </cell>
          <cell r="J205">
            <v>7504</v>
          </cell>
          <cell r="K205">
            <v>10408.97351954658</v>
          </cell>
          <cell r="L205">
            <v>17912.97351954658</v>
          </cell>
          <cell r="N205">
            <v>112127.02648045342</v>
          </cell>
          <cell r="P205">
            <v>7504</v>
          </cell>
          <cell r="Q205">
            <v>0</v>
          </cell>
          <cell r="R205">
            <v>0</v>
          </cell>
          <cell r="S205">
            <v>0</v>
          </cell>
          <cell r="T205">
            <v>10408.97351954658</v>
          </cell>
          <cell r="U205">
            <v>17912.97351954658</v>
          </cell>
          <cell r="W205">
            <v>55186.600000000006</v>
          </cell>
          <cell r="AA205">
            <v>196</v>
          </cell>
          <cell r="AB205">
            <v>8</v>
          </cell>
          <cell r="AC205">
            <v>0</v>
          </cell>
          <cell r="AD205">
            <v>0</v>
          </cell>
          <cell r="AE205">
            <v>0</v>
          </cell>
          <cell r="AF205">
            <v>0</v>
          </cell>
          <cell r="AG205">
            <v>122536</v>
          </cell>
          <cell r="AH205">
            <v>0</v>
          </cell>
          <cell r="AI205">
            <v>0</v>
          </cell>
          <cell r="AJ205">
            <v>122536</v>
          </cell>
          <cell r="AK205">
            <v>0</v>
          </cell>
          <cell r="AL205">
            <v>7504</v>
          </cell>
          <cell r="AM205">
            <v>130040</v>
          </cell>
          <cell r="AN205">
            <v>0</v>
          </cell>
          <cell r="AO205">
            <v>0</v>
          </cell>
          <cell r="AP205">
            <v>0</v>
          </cell>
          <cell r="AQ205">
            <v>0</v>
          </cell>
          <cell r="AR205">
            <v>130040</v>
          </cell>
          <cell r="AS205">
            <v>128261.75999999999</v>
          </cell>
          <cell r="AT205">
            <v>196</v>
          </cell>
          <cell r="AU205">
            <v>0</v>
          </cell>
          <cell r="AV205">
            <v>0</v>
          </cell>
          <cell r="AW205">
            <v>0</v>
          </cell>
          <cell r="AX205">
            <v>0</v>
          </cell>
          <cell r="AY205">
            <v>0</v>
          </cell>
          <cell r="AZ205">
            <v>493357</v>
          </cell>
          <cell r="BI205">
            <v>0</v>
          </cell>
          <cell r="CA205">
            <v>196</v>
          </cell>
          <cell r="CB205">
            <v>196</v>
          </cell>
          <cell r="CC205" t="str">
            <v>NAHANT</v>
          </cell>
          <cell r="CD205">
            <v>122536</v>
          </cell>
          <cell r="CE205">
            <v>112126</v>
          </cell>
          <cell r="CF205">
            <v>10410</v>
          </cell>
          <cell r="CG205">
            <v>7967.4</v>
          </cell>
          <cell r="CH205">
            <v>29305.200000000001</v>
          </cell>
          <cell r="CI205">
            <v>0</v>
          </cell>
          <cell r="CJ205">
            <v>47682.600000000006</v>
          </cell>
          <cell r="CK205">
            <v>10408.97351954658</v>
          </cell>
          <cell r="DA205">
            <v>196</v>
          </cell>
          <cell r="DB205" t="str">
            <v>NAHANT</v>
          </cell>
          <cell r="DG205">
            <v>0</v>
          </cell>
          <cell r="DK205">
            <v>0</v>
          </cell>
          <cell r="DL205">
            <v>0</v>
          </cell>
          <cell r="DN205">
            <v>0</v>
          </cell>
          <cell r="DP205">
            <v>10410</v>
          </cell>
          <cell r="DQ205">
            <v>17914</v>
          </cell>
          <cell r="DR205">
            <v>-7504</v>
          </cell>
          <cell r="DT205">
            <v>0</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T206">
            <v>197</v>
          </cell>
          <cell r="AU206">
            <v>0</v>
          </cell>
          <cell r="AV206">
            <v>0</v>
          </cell>
          <cell r="AW206">
            <v>0</v>
          </cell>
          <cell r="AX206">
            <v>0</v>
          </cell>
          <cell r="AY206">
            <v>0</v>
          </cell>
          <cell r="AZ206">
            <v>493357</v>
          </cell>
          <cell r="BI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G206">
            <v>0</v>
          </cell>
          <cell r="DK206">
            <v>0</v>
          </cell>
          <cell r="DL206">
            <v>0</v>
          </cell>
          <cell r="DN206">
            <v>0</v>
          </cell>
          <cell r="DP206">
            <v>0</v>
          </cell>
          <cell r="DQ206">
            <v>0</v>
          </cell>
          <cell r="DR206">
            <v>0</v>
          </cell>
          <cell r="DT206">
            <v>0</v>
          </cell>
        </row>
        <row r="207">
          <cell r="A207">
            <v>198</v>
          </cell>
          <cell r="B207">
            <v>198</v>
          </cell>
          <cell r="C207" t="str">
            <v>NATICK</v>
          </cell>
          <cell r="D207">
            <v>18</v>
          </cell>
          <cell r="E207">
            <v>249906</v>
          </cell>
          <cell r="F207">
            <v>0</v>
          </cell>
          <cell r="G207">
            <v>16884</v>
          </cell>
          <cell r="H207">
            <v>266790</v>
          </cell>
          <cell r="J207">
            <v>16884</v>
          </cell>
          <cell r="K207">
            <v>31787.865241105221</v>
          </cell>
          <cell r="L207">
            <v>48671.865241105217</v>
          </cell>
          <cell r="N207">
            <v>218118.1347588948</v>
          </cell>
          <cell r="P207">
            <v>16884</v>
          </cell>
          <cell r="Q207">
            <v>0</v>
          </cell>
          <cell r="R207">
            <v>0</v>
          </cell>
          <cell r="S207">
            <v>0</v>
          </cell>
          <cell r="T207">
            <v>31787.865241105221</v>
          </cell>
          <cell r="U207">
            <v>48671.865241105217</v>
          </cell>
          <cell r="W207">
            <v>48675</v>
          </cell>
          <cell r="AA207">
            <v>198</v>
          </cell>
          <cell r="AB207">
            <v>18</v>
          </cell>
          <cell r="AC207">
            <v>0</v>
          </cell>
          <cell r="AD207">
            <v>0</v>
          </cell>
          <cell r="AE207">
            <v>0</v>
          </cell>
          <cell r="AF207">
            <v>0</v>
          </cell>
          <cell r="AG207">
            <v>249906</v>
          </cell>
          <cell r="AH207">
            <v>0</v>
          </cell>
          <cell r="AI207">
            <v>0</v>
          </cell>
          <cell r="AJ207">
            <v>249906</v>
          </cell>
          <cell r="AK207">
            <v>0</v>
          </cell>
          <cell r="AL207">
            <v>16884</v>
          </cell>
          <cell r="AM207">
            <v>266790</v>
          </cell>
          <cell r="AN207">
            <v>0</v>
          </cell>
          <cell r="AO207">
            <v>0</v>
          </cell>
          <cell r="AP207">
            <v>0</v>
          </cell>
          <cell r="AQ207">
            <v>0</v>
          </cell>
          <cell r="AR207">
            <v>266790</v>
          </cell>
          <cell r="AS207">
            <v>266772</v>
          </cell>
          <cell r="AT207">
            <v>198</v>
          </cell>
          <cell r="AU207">
            <v>0</v>
          </cell>
          <cell r="AV207">
            <v>0</v>
          </cell>
          <cell r="AW207">
            <v>0</v>
          </cell>
          <cell r="AX207">
            <v>0</v>
          </cell>
          <cell r="AY207">
            <v>0</v>
          </cell>
          <cell r="AZ207">
            <v>493357</v>
          </cell>
          <cell r="BI207">
            <v>0</v>
          </cell>
          <cell r="CA207">
            <v>198</v>
          </cell>
          <cell r="CB207">
            <v>198</v>
          </cell>
          <cell r="CC207" t="str">
            <v>NATICK</v>
          </cell>
          <cell r="CD207">
            <v>249906</v>
          </cell>
          <cell r="CE207">
            <v>218115</v>
          </cell>
          <cell r="CF207">
            <v>31791</v>
          </cell>
          <cell r="CG207">
            <v>0</v>
          </cell>
          <cell r="CH207">
            <v>0</v>
          </cell>
          <cell r="CI207">
            <v>0</v>
          </cell>
          <cell r="CJ207">
            <v>31791</v>
          </cell>
          <cell r="CK207">
            <v>31787.865241105221</v>
          </cell>
          <cell r="DA207">
            <v>198</v>
          </cell>
          <cell r="DB207" t="str">
            <v>NATICK</v>
          </cell>
          <cell r="DG207">
            <v>0</v>
          </cell>
          <cell r="DK207">
            <v>0</v>
          </cell>
          <cell r="DL207">
            <v>0</v>
          </cell>
          <cell r="DN207">
            <v>0</v>
          </cell>
          <cell r="DP207">
            <v>31791</v>
          </cell>
          <cell r="DQ207">
            <v>48675</v>
          </cell>
          <cell r="DR207">
            <v>-16884</v>
          </cell>
          <cell r="DT207">
            <v>0</v>
          </cell>
        </row>
        <row r="208">
          <cell r="A208">
            <v>199</v>
          </cell>
          <cell r="B208">
            <v>199</v>
          </cell>
          <cell r="C208" t="str">
            <v>NEEDHAM</v>
          </cell>
          <cell r="D208">
            <v>6</v>
          </cell>
          <cell r="E208">
            <v>145185</v>
          </cell>
          <cell r="F208">
            <v>0</v>
          </cell>
          <cell r="G208">
            <v>5628</v>
          </cell>
          <cell r="H208">
            <v>150813</v>
          </cell>
          <cell r="J208">
            <v>5628</v>
          </cell>
          <cell r="K208">
            <v>46802.384584958389</v>
          </cell>
          <cell r="L208">
            <v>52430.384584958389</v>
          </cell>
          <cell r="N208">
            <v>98382.615415041611</v>
          </cell>
          <cell r="P208">
            <v>5628</v>
          </cell>
          <cell r="Q208">
            <v>0</v>
          </cell>
          <cell r="R208">
            <v>0</v>
          </cell>
          <cell r="S208">
            <v>0</v>
          </cell>
          <cell r="T208">
            <v>46802.384584958389</v>
          </cell>
          <cell r="U208">
            <v>52430.384584958389</v>
          </cell>
          <cell r="W208">
            <v>65608.600000000006</v>
          </cell>
          <cell r="AA208">
            <v>199</v>
          </cell>
          <cell r="AB208">
            <v>6</v>
          </cell>
          <cell r="AC208">
            <v>0</v>
          </cell>
          <cell r="AD208">
            <v>0</v>
          </cell>
          <cell r="AE208">
            <v>0</v>
          </cell>
          <cell r="AF208">
            <v>0</v>
          </cell>
          <cell r="AG208">
            <v>145185</v>
          </cell>
          <cell r="AH208">
            <v>0</v>
          </cell>
          <cell r="AI208">
            <v>0</v>
          </cell>
          <cell r="AJ208">
            <v>145185</v>
          </cell>
          <cell r="AK208">
            <v>0</v>
          </cell>
          <cell r="AL208">
            <v>5628</v>
          </cell>
          <cell r="AM208">
            <v>150813</v>
          </cell>
          <cell r="AN208">
            <v>0</v>
          </cell>
          <cell r="AO208">
            <v>0</v>
          </cell>
          <cell r="AP208">
            <v>0</v>
          </cell>
          <cell r="AQ208">
            <v>0</v>
          </cell>
          <cell r="AR208">
            <v>150813</v>
          </cell>
          <cell r="AS208">
            <v>150813</v>
          </cell>
          <cell r="AT208">
            <v>199</v>
          </cell>
          <cell r="AU208">
            <v>0</v>
          </cell>
          <cell r="AV208">
            <v>0</v>
          </cell>
          <cell r="AW208">
            <v>0</v>
          </cell>
          <cell r="AX208">
            <v>0</v>
          </cell>
          <cell r="AY208">
            <v>0</v>
          </cell>
          <cell r="AZ208">
            <v>493357</v>
          </cell>
          <cell r="BI208">
            <v>0</v>
          </cell>
          <cell r="CA208">
            <v>199</v>
          </cell>
          <cell r="CB208">
            <v>199</v>
          </cell>
          <cell r="CC208" t="str">
            <v>NEEDHAM</v>
          </cell>
          <cell r="CD208">
            <v>145185</v>
          </cell>
          <cell r="CE208">
            <v>98378</v>
          </cell>
          <cell r="CF208">
            <v>46807</v>
          </cell>
          <cell r="CG208">
            <v>10147.199999999999</v>
          </cell>
          <cell r="CH208">
            <v>3026.4</v>
          </cell>
          <cell r="CI208">
            <v>0</v>
          </cell>
          <cell r="CJ208">
            <v>59980.6</v>
          </cell>
          <cell r="CK208">
            <v>46802.384584958389</v>
          </cell>
          <cell r="DA208">
            <v>199</v>
          </cell>
          <cell r="DB208" t="str">
            <v>NEEDHAM</v>
          </cell>
          <cell r="DG208">
            <v>0</v>
          </cell>
          <cell r="DK208">
            <v>0</v>
          </cell>
          <cell r="DL208">
            <v>0</v>
          </cell>
          <cell r="DN208">
            <v>0</v>
          </cell>
          <cell r="DP208">
            <v>46807</v>
          </cell>
          <cell r="DQ208">
            <v>52435</v>
          </cell>
          <cell r="DR208">
            <v>-5628</v>
          </cell>
          <cell r="DT208">
            <v>0</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T209">
            <v>200</v>
          </cell>
          <cell r="AU209">
            <v>0</v>
          </cell>
          <cell r="AV209">
            <v>0</v>
          </cell>
          <cell r="AW209">
            <v>0</v>
          </cell>
          <cell r="AX209">
            <v>0</v>
          </cell>
          <cell r="AY209">
            <v>0</v>
          </cell>
          <cell r="AZ209">
            <v>493357</v>
          </cell>
          <cell r="BI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G209">
            <v>0</v>
          </cell>
          <cell r="DK209">
            <v>0</v>
          </cell>
          <cell r="DL209">
            <v>0</v>
          </cell>
          <cell r="DN209">
            <v>0</v>
          </cell>
          <cell r="DP209">
            <v>0</v>
          </cell>
          <cell r="DQ209">
            <v>0</v>
          </cell>
          <cell r="DR209">
            <v>0</v>
          </cell>
          <cell r="DT209">
            <v>0</v>
          </cell>
        </row>
        <row r="210">
          <cell r="A210">
            <v>201</v>
          </cell>
          <cell r="B210">
            <v>201</v>
          </cell>
          <cell r="C210" t="str">
            <v>NEW BEDFORD</v>
          </cell>
          <cell r="D210">
            <v>1457</v>
          </cell>
          <cell r="E210">
            <v>21238927</v>
          </cell>
          <cell r="F210">
            <v>228523</v>
          </cell>
          <cell r="G210">
            <v>1366666</v>
          </cell>
          <cell r="H210">
            <v>22834116</v>
          </cell>
          <cell r="J210">
            <v>1366666</v>
          </cell>
          <cell r="K210">
            <v>3998098.7276745788</v>
          </cell>
          <cell r="L210">
            <v>5364764.7276745792</v>
          </cell>
          <cell r="N210">
            <v>17469351.272325419</v>
          </cell>
          <cell r="P210">
            <v>1366666</v>
          </cell>
          <cell r="Q210">
            <v>0</v>
          </cell>
          <cell r="R210">
            <v>0</v>
          </cell>
          <cell r="S210">
            <v>0</v>
          </cell>
          <cell r="T210">
            <v>3998098.7276745788</v>
          </cell>
          <cell r="U210">
            <v>5364764.7276745792</v>
          </cell>
          <cell r="W210">
            <v>7061799</v>
          </cell>
          <cell r="AA210">
            <v>201</v>
          </cell>
          <cell r="AB210">
            <v>1457</v>
          </cell>
          <cell r="AC210">
            <v>0</v>
          </cell>
          <cell r="AD210">
            <v>0</v>
          </cell>
          <cell r="AE210">
            <v>0</v>
          </cell>
          <cell r="AF210">
            <v>0</v>
          </cell>
          <cell r="AG210">
            <v>21238927</v>
          </cell>
          <cell r="AH210">
            <v>0</v>
          </cell>
          <cell r="AI210">
            <v>0</v>
          </cell>
          <cell r="AJ210">
            <v>21238927</v>
          </cell>
          <cell r="AK210">
            <v>228523</v>
          </cell>
          <cell r="AL210">
            <v>1366666</v>
          </cell>
          <cell r="AM210">
            <v>22834116</v>
          </cell>
          <cell r="AN210">
            <v>0</v>
          </cell>
          <cell r="AO210">
            <v>0</v>
          </cell>
          <cell r="AP210">
            <v>0</v>
          </cell>
          <cell r="AQ210">
            <v>0</v>
          </cell>
          <cell r="AR210">
            <v>22834116</v>
          </cell>
          <cell r="AS210">
            <v>22697658.569999997</v>
          </cell>
          <cell r="AT210">
            <v>201</v>
          </cell>
          <cell r="AU210">
            <v>0</v>
          </cell>
          <cell r="AV210">
            <v>0</v>
          </cell>
          <cell r="AW210">
            <v>0</v>
          </cell>
          <cell r="AX210">
            <v>0</v>
          </cell>
          <cell r="AY210">
            <v>0</v>
          </cell>
          <cell r="AZ210">
            <v>493357</v>
          </cell>
          <cell r="BI210">
            <v>0</v>
          </cell>
          <cell r="CA210">
            <v>201</v>
          </cell>
          <cell r="CB210">
            <v>201</v>
          </cell>
          <cell r="CC210" t="str">
            <v>NEW BEDFORD</v>
          </cell>
          <cell r="CD210">
            <v>21238927</v>
          </cell>
          <cell r="CE210">
            <v>17240434</v>
          </cell>
          <cell r="CF210">
            <v>3998493</v>
          </cell>
          <cell r="CG210">
            <v>996163.2</v>
          </cell>
          <cell r="CH210">
            <v>700476.8</v>
          </cell>
          <cell r="CI210">
            <v>0</v>
          </cell>
          <cell r="CJ210">
            <v>5695133</v>
          </cell>
          <cell r="CK210">
            <v>3998098.7276745788</v>
          </cell>
          <cell r="DA210">
            <v>201</v>
          </cell>
          <cell r="DB210" t="str">
            <v>NEW BEDFORD</v>
          </cell>
          <cell r="DG210">
            <v>0</v>
          </cell>
          <cell r="DK210">
            <v>0</v>
          </cell>
          <cell r="DL210">
            <v>0</v>
          </cell>
          <cell r="DN210">
            <v>0</v>
          </cell>
          <cell r="DP210">
            <v>3998493</v>
          </cell>
          <cell r="DQ210">
            <v>5593682</v>
          </cell>
          <cell r="DR210">
            <v>-1595189</v>
          </cell>
          <cell r="DT210">
            <v>0</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T211">
            <v>202</v>
          </cell>
          <cell r="AU211">
            <v>0</v>
          </cell>
          <cell r="AV211">
            <v>0</v>
          </cell>
          <cell r="AW211">
            <v>0</v>
          </cell>
          <cell r="AX211">
            <v>0</v>
          </cell>
          <cell r="AY211">
            <v>0</v>
          </cell>
          <cell r="AZ211">
            <v>493357</v>
          </cell>
          <cell r="BI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G211">
            <v>0</v>
          </cell>
          <cell r="DK211">
            <v>0</v>
          </cell>
          <cell r="DL211">
            <v>0</v>
          </cell>
          <cell r="DN211">
            <v>0</v>
          </cell>
          <cell r="DP211">
            <v>0</v>
          </cell>
          <cell r="DQ211">
            <v>0</v>
          </cell>
          <cell r="DR211">
            <v>0</v>
          </cell>
          <cell r="DT211">
            <v>0</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T212">
            <v>203</v>
          </cell>
          <cell r="AU212">
            <v>0</v>
          </cell>
          <cell r="AV212">
            <v>0</v>
          </cell>
          <cell r="AW212">
            <v>0</v>
          </cell>
          <cell r="AX212">
            <v>0</v>
          </cell>
          <cell r="AY212">
            <v>0</v>
          </cell>
          <cell r="AZ212">
            <v>493357</v>
          </cell>
          <cell r="BI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G212">
            <v>0</v>
          </cell>
          <cell r="DK212">
            <v>0</v>
          </cell>
          <cell r="DL212">
            <v>0</v>
          </cell>
          <cell r="DN212">
            <v>0</v>
          </cell>
          <cell r="DP212">
            <v>0</v>
          </cell>
          <cell r="DQ212">
            <v>0</v>
          </cell>
          <cell r="DR212">
            <v>0</v>
          </cell>
          <cell r="DT212">
            <v>0</v>
          </cell>
        </row>
        <row r="213">
          <cell r="A213">
            <v>204</v>
          </cell>
          <cell r="B213">
            <v>206</v>
          </cell>
          <cell r="C213" t="str">
            <v>NEWBURYPORT</v>
          </cell>
          <cell r="D213">
            <v>143</v>
          </cell>
          <cell r="E213">
            <v>2256842</v>
          </cell>
          <cell r="F213">
            <v>0</v>
          </cell>
          <cell r="G213">
            <v>134134</v>
          </cell>
          <cell r="H213">
            <v>2390976</v>
          </cell>
          <cell r="J213">
            <v>134134</v>
          </cell>
          <cell r="K213">
            <v>126310.54389142005</v>
          </cell>
          <cell r="L213">
            <v>260444.54389142006</v>
          </cell>
          <cell r="N213">
            <v>2130531.4561085799</v>
          </cell>
          <cell r="P213">
            <v>134134</v>
          </cell>
          <cell r="Q213">
            <v>0</v>
          </cell>
          <cell r="R213">
            <v>0</v>
          </cell>
          <cell r="S213">
            <v>0</v>
          </cell>
          <cell r="T213">
            <v>126310.54389142005</v>
          </cell>
          <cell r="U213">
            <v>260444.54389142006</v>
          </cell>
          <cell r="W213">
            <v>354439.2</v>
          </cell>
          <cell r="AA213">
            <v>204</v>
          </cell>
          <cell r="AB213">
            <v>143</v>
          </cell>
          <cell r="AC213">
            <v>0</v>
          </cell>
          <cell r="AD213">
            <v>0</v>
          </cell>
          <cell r="AE213">
            <v>0</v>
          </cell>
          <cell r="AF213">
            <v>0</v>
          </cell>
          <cell r="AG213">
            <v>2256842</v>
          </cell>
          <cell r="AH213">
            <v>0</v>
          </cell>
          <cell r="AI213">
            <v>0</v>
          </cell>
          <cell r="AJ213">
            <v>2256842</v>
          </cell>
          <cell r="AK213">
            <v>0</v>
          </cell>
          <cell r="AL213">
            <v>134134</v>
          </cell>
          <cell r="AM213">
            <v>2390976</v>
          </cell>
          <cell r="AN213">
            <v>0</v>
          </cell>
          <cell r="AO213">
            <v>0</v>
          </cell>
          <cell r="AP213">
            <v>0</v>
          </cell>
          <cell r="AQ213">
            <v>0</v>
          </cell>
          <cell r="AR213">
            <v>2390976</v>
          </cell>
          <cell r="AS213">
            <v>2390976</v>
          </cell>
          <cell r="AT213">
            <v>204</v>
          </cell>
          <cell r="AU213">
            <v>0</v>
          </cell>
          <cell r="AV213">
            <v>0</v>
          </cell>
          <cell r="AW213">
            <v>0</v>
          </cell>
          <cell r="AX213">
            <v>0</v>
          </cell>
          <cell r="AY213">
            <v>0</v>
          </cell>
          <cell r="AZ213">
            <v>493357</v>
          </cell>
          <cell r="BI213">
            <v>0</v>
          </cell>
          <cell r="CA213">
            <v>204</v>
          </cell>
          <cell r="CB213">
            <v>206</v>
          </cell>
          <cell r="CC213" t="str">
            <v>NEWBURYPORT</v>
          </cell>
          <cell r="CD213">
            <v>2256842</v>
          </cell>
          <cell r="CE213">
            <v>2130519</v>
          </cell>
          <cell r="CF213">
            <v>126323</v>
          </cell>
          <cell r="CG213">
            <v>93982.2</v>
          </cell>
          <cell r="CH213">
            <v>0</v>
          </cell>
          <cell r="CI213">
            <v>0</v>
          </cell>
          <cell r="CJ213">
            <v>220305.2</v>
          </cell>
          <cell r="CK213">
            <v>126310.54389142005</v>
          </cell>
          <cell r="DA213">
            <v>204</v>
          </cell>
          <cell r="DB213" t="str">
            <v>NEWBURYPORT</v>
          </cell>
          <cell r="DG213">
            <v>0</v>
          </cell>
          <cell r="DK213">
            <v>0</v>
          </cell>
          <cell r="DL213">
            <v>0</v>
          </cell>
          <cell r="DN213">
            <v>0</v>
          </cell>
          <cell r="DP213">
            <v>126323</v>
          </cell>
          <cell r="DQ213">
            <v>260457</v>
          </cell>
          <cell r="DR213">
            <v>-134134</v>
          </cell>
          <cell r="DT213">
            <v>0</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T214">
            <v>205</v>
          </cell>
          <cell r="AU214">
            <v>0</v>
          </cell>
          <cell r="AV214">
            <v>0</v>
          </cell>
          <cell r="AW214">
            <v>0</v>
          </cell>
          <cell r="AX214">
            <v>0</v>
          </cell>
          <cell r="AY214">
            <v>0</v>
          </cell>
          <cell r="AZ214">
            <v>493357</v>
          </cell>
          <cell r="BI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G214">
            <v>0</v>
          </cell>
          <cell r="DK214">
            <v>0</v>
          </cell>
          <cell r="DL214">
            <v>0</v>
          </cell>
          <cell r="DN214">
            <v>0</v>
          </cell>
          <cell r="DP214">
            <v>0</v>
          </cell>
          <cell r="DQ214">
            <v>0</v>
          </cell>
          <cell r="DR214">
            <v>0</v>
          </cell>
          <cell r="DT214">
            <v>0</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T215">
            <v>206</v>
          </cell>
          <cell r="AU215">
            <v>0</v>
          </cell>
          <cell r="AV215">
            <v>0</v>
          </cell>
          <cell r="AW215">
            <v>0</v>
          </cell>
          <cell r="AX215">
            <v>0</v>
          </cell>
          <cell r="AY215">
            <v>0</v>
          </cell>
          <cell r="AZ215">
            <v>493357</v>
          </cell>
          <cell r="BI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G215">
            <v>0</v>
          </cell>
          <cell r="DK215">
            <v>0</v>
          </cell>
          <cell r="DL215">
            <v>0</v>
          </cell>
          <cell r="DN215">
            <v>0</v>
          </cell>
          <cell r="DP215">
            <v>0</v>
          </cell>
          <cell r="DQ215">
            <v>0</v>
          </cell>
          <cell r="DR215">
            <v>0</v>
          </cell>
          <cell r="DT215">
            <v>0</v>
          </cell>
        </row>
        <row r="216">
          <cell r="A216">
            <v>207</v>
          </cell>
          <cell r="B216">
            <v>207</v>
          </cell>
          <cell r="C216" t="str">
            <v>NEWTON</v>
          </cell>
          <cell r="D216">
            <v>6</v>
          </cell>
          <cell r="E216">
            <v>133035</v>
          </cell>
          <cell r="F216">
            <v>0</v>
          </cell>
          <cell r="G216">
            <v>5628</v>
          </cell>
          <cell r="H216">
            <v>138663</v>
          </cell>
          <cell r="J216">
            <v>5628</v>
          </cell>
          <cell r="K216">
            <v>50663.003870161971</v>
          </cell>
          <cell r="L216">
            <v>56291.003870161971</v>
          </cell>
          <cell r="N216">
            <v>82371.996129838022</v>
          </cell>
          <cell r="P216">
            <v>5628</v>
          </cell>
          <cell r="Q216">
            <v>0</v>
          </cell>
          <cell r="R216">
            <v>0</v>
          </cell>
          <cell r="S216">
            <v>0</v>
          </cell>
          <cell r="T216">
            <v>50663.003870161971</v>
          </cell>
          <cell r="U216">
            <v>56291.003870161971</v>
          </cell>
          <cell r="W216">
            <v>67652.800000000003</v>
          </cell>
          <cell r="AA216">
            <v>207</v>
          </cell>
          <cell r="AB216">
            <v>6</v>
          </cell>
          <cell r="AC216">
            <v>0</v>
          </cell>
          <cell r="AD216">
            <v>0</v>
          </cell>
          <cell r="AE216">
            <v>0</v>
          </cell>
          <cell r="AF216">
            <v>0</v>
          </cell>
          <cell r="AG216">
            <v>133035</v>
          </cell>
          <cell r="AH216">
            <v>0</v>
          </cell>
          <cell r="AI216">
            <v>0</v>
          </cell>
          <cell r="AJ216">
            <v>133035</v>
          </cell>
          <cell r="AK216">
            <v>0</v>
          </cell>
          <cell r="AL216">
            <v>5628</v>
          </cell>
          <cell r="AM216">
            <v>138663</v>
          </cell>
          <cell r="AN216">
            <v>0</v>
          </cell>
          <cell r="AO216">
            <v>0</v>
          </cell>
          <cell r="AP216">
            <v>0</v>
          </cell>
          <cell r="AQ216">
            <v>0</v>
          </cell>
          <cell r="AR216">
            <v>138663</v>
          </cell>
          <cell r="AS216">
            <v>138663</v>
          </cell>
          <cell r="AT216">
            <v>207</v>
          </cell>
          <cell r="AU216">
            <v>0</v>
          </cell>
          <cell r="AV216">
            <v>0</v>
          </cell>
          <cell r="AW216">
            <v>0</v>
          </cell>
          <cell r="AX216">
            <v>0</v>
          </cell>
          <cell r="AY216">
            <v>0</v>
          </cell>
          <cell r="AZ216">
            <v>493357</v>
          </cell>
          <cell r="BI216">
            <v>0</v>
          </cell>
          <cell r="CA216">
            <v>207</v>
          </cell>
          <cell r="CB216">
            <v>207</v>
          </cell>
          <cell r="CC216" t="str">
            <v>NEWTON</v>
          </cell>
          <cell r="CD216">
            <v>133035</v>
          </cell>
          <cell r="CE216">
            <v>82367</v>
          </cell>
          <cell r="CF216">
            <v>50668</v>
          </cell>
          <cell r="CG216">
            <v>11356.8</v>
          </cell>
          <cell r="CH216">
            <v>0</v>
          </cell>
          <cell r="CI216">
            <v>0</v>
          </cell>
          <cell r="CJ216">
            <v>62024.800000000003</v>
          </cell>
          <cell r="CK216">
            <v>50663.003870161971</v>
          </cell>
          <cell r="DA216">
            <v>207</v>
          </cell>
          <cell r="DB216" t="str">
            <v>NEWTON</v>
          </cell>
          <cell r="DG216">
            <v>0</v>
          </cell>
          <cell r="DK216">
            <v>0</v>
          </cell>
          <cell r="DL216">
            <v>0</v>
          </cell>
          <cell r="DN216">
            <v>0</v>
          </cell>
          <cell r="DP216">
            <v>50668</v>
          </cell>
          <cell r="DQ216">
            <v>56296</v>
          </cell>
          <cell r="DR216">
            <v>-5628</v>
          </cell>
          <cell r="DT216">
            <v>0</v>
          </cell>
        </row>
        <row r="217">
          <cell r="A217">
            <v>208</v>
          </cell>
          <cell r="B217">
            <v>208</v>
          </cell>
          <cell r="C217" t="str">
            <v>NORFOLK</v>
          </cell>
          <cell r="D217">
            <v>17</v>
          </cell>
          <cell r="E217">
            <v>310753</v>
          </cell>
          <cell r="F217">
            <v>0</v>
          </cell>
          <cell r="G217">
            <v>15946</v>
          </cell>
          <cell r="H217">
            <v>326699</v>
          </cell>
          <cell r="J217">
            <v>15946</v>
          </cell>
          <cell r="K217">
            <v>124065.76526016336</v>
          </cell>
          <cell r="L217">
            <v>140011.76526016335</v>
          </cell>
          <cell r="N217">
            <v>186687.23473983665</v>
          </cell>
          <cell r="P217">
            <v>15946</v>
          </cell>
          <cell r="Q217">
            <v>0</v>
          </cell>
          <cell r="R217">
            <v>0</v>
          </cell>
          <cell r="S217">
            <v>0</v>
          </cell>
          <cell r="T217">
            <v>124065.76526016336</v>
          </cell>
          <cell r="U217">
            <v>140011.76526016335</v>
          </cell>
          <cell r="W217">
            <v>198379.4</v>
          </cell>
          <cell r="AA217">
            <v>208</v>
          </cell>
          <cell r="AB217">
            <v>17</v>
          </cell>
          <cell r="AC217">
            <v>0</v>
          </cell>
          <cell r="AD217">
            <v>0</v>
          </cell>
          <cell r="AE217">
            <v>0</v>
          </cell>
          <cell r="AF217">
            <v>0</v>
          </cell>
          <cell r="AG217">
            <v>310753</v>
          </cell>
          <cell r="AH217">
            <v>0</v>
          </cell>
          <cell r="AI217">
            <v>0</v>
          </cell>
          <cell r="AJ217">
            <v>310753</v>
          </cell>
          <cell r="AK217">
            <v>0</v>
          </cell>
          <cell r="AL217">
            <v>15946</v>
          </cell>
          <cell r="AM217">
            <v>326699</v>
          </cell>
          <cell r="AN217">
            <v>0</v>
          </cell>
          <cell r="AO217">
            <v>0</v>
          </cell>
          <cell r="AP217">
            <v>0</v>
          </cell>
          <cell r="AQ217">
            <v>0</v>
          </cell>
          <cell r="AR217">
            <v>326699</v>
          </cell>
          <cell r="AS217">
            <v>325837.20329018665</v>
          </cell>
          <cell r="AT217">
            <v>208</v>
          </cell>
          <cell r="AU217">
            <v>0</v>
          </cell>
          <cell r="AV217">
            <v>0</v>
          </cell>
          <cell r="AW217">
            <v>0</v>
          </cell>
          <cell r="AX217">
            <v>0</v>
          </cell>
          <cell r="AY217">
            <v>0</v>
          </cell>
          <cell r="AZ217">
            <v>493357</v>
          </cell>
          <cell r="BI217">
            <v>0</v>
          </cell>
          <cell r="CA217">
            <v>208</v>
          </cell>
          <cell r="CB217">
            <v>208</v>
          </cell>
          <cell r="CC217" t="str">
            <v>NORFOLK</v>
          </cell>
          <cell r="CD217">
            <v>310753</v>
          </cell>
          <cell r="CE217">
            <v>186675</v>
          </cell>
          <cell r="CF217">
            <v>124078</v>
          </cell>
          <cell r="CG217">
            <v>3832.2</v>
          </cell>
          <cell r="CH217">
            <v>54523.200000000004</v>
          </cell>
          <cell r="CI217">
            <v>0</v>
          </cell>
          <cell r="CJ217">
            <v>182433.4</v>
          </cell>
          <cell r="CK217">
            <v>124065.76526016336</v>
          </cell>
          <cell r="DA217">
            <v>208</v>
          </cell>
          <cell r="DB217" t="str">
            <v>NORFOLK</v>
          </cell>
          <cell r="DG217">
            <v>0</v>
          </cell>
          <cell r="DK217">
            <v>0</v>
          </cell>
          <cell r="DL217">
            <v>0</v>
          </cell>
          <cell r="DN217">
            <v>0</v>
          </cell>
          <cell r="DP217">
            <v>124078</v>
          </cell>
          <cell r="DQ217">
            <v>140024</v>
          </cell>
          <cell r="DR217">
            <v>-15946</v>
          </cell>
          <cell r="DT217">
            <v>0</v>
          </cell>
        </row>
        <row r="218">
          <cell r="A218">
            <v>209</v>
          </cell>
          <cell r="B218">
            <v>209</v>
          </cell>
          <cell r="C218" t="str">
            <v>NORTH ADAMS</v>
          </cell>
          <cell r="D218">
            <v>69</v>
          </cell>
          <cell r="E218">
            <v>1152645</v>
          </cell>
          <cell r="F218">
            <v>0</v>
          </cell>
          <cell r="G218">
            <v>64722</v>
          </cell>
          <cell r="H218">
            <v>1217367</v>
          </cell>
          <cell r="J218">
            <v>64722</v>
          </cell>
          <cell r="K218">
            <v>151925.01792122069</v>
          </cell>
          <cell r="L218">
            <v>216647.01792122069</v>
          </cell>
          <cell r="N218">
            <v>1000719.9820787793</v>
          </cell>
          <cell r="P218">
            <v>64722</v>
          </cell>
          <cell r="Q218">
            <v>0</v>
          </cell>
          <cell r="R218">
            <v>0</v>
          </cell>
          <cell r="S218">
            <v>0</v>
          </cell>
          <cell r="T218">
            <v>151925.01792122069</v>
          </cell>
          <cell r="U218">
            <v>216647.01792122069</v>
          </cell>
          <cell r="W218">
            <v>249049.60000000001</v>
          </cell>
          <cell r="AA218">
            <v>209</v>
          </cell>
          <cell r="AB218">
            <v>69</v>
          </cell>
          <cell r="AC218">
            <v>0</v>
          </cell>
          <cell r="AD218">
            <v>0</v>
          </cell>
          <cell r="AE218">
            <v>0</v>
          </cell>
          <cell r="AF218">
            <v>0</v>
          </cell>
          <cell r="AG218">
            <v>1152645</v>
          </cell>
          <cell r="AH218">
            <v>0</v>
          </cell>
          <cell r="AI218">
            <v>0</v>
          </cell>
          <cell r="AJ218">
            <v>1152645</v>
          </cell>
          <cell r="AK218">
            <v>0</v>
          </cell>
          <cell r="AL218">
            <v>64722</v>
          </cell>
          <cell r="AM218">
            <v>1217367</v>
          </cell>
          <cell r="AN218">
            <v>0</v>
          </cell>
          <cell r="AO218">
            <v>0</v>
          </cell>
          <cell r="AP218">
            <v>0</v>
          </cell>
          <cell r="AQ218">
            <v>0</v>
          </cell>
          <cell r="AR218">
            <v>1217367</v>
          </cell>
          <cell r="AS218">
            <v>1217367</v>
          </cell>
          <cell r="AT218">
            <v>209</v>
          </cell>
          <cell r="AU218">
            <v>0</v>
          </cell>
          <cell r="AV218">
            <v>0</v>
          </cell>
          <cell r="AW218">
            <v>0</v>
          </cell>
          <cell r="AX218">
            <v>0</v>
          </cell>
          <cell r="AY218">
            <v>0</v>
          </cell>
          <cell r="AZ218">
            <v>493357</v>
          </cell>
          <cell r="BI218">
            <v>0</v>
          </cell>
          <cell r="CA218">
            <v>209</v>
          </cell>
          <cell r="CB218">
            <v>209</v>
          </cell>
          <cell r="CC218" t="str">
            <v>NORTH ADAMS</v>
          </cell>
          <cell r="CD218">
            <v>1152645</v>
          </cell>
          <cell r="CE218">
            <v>1000705</v>
          </cell>
          <cell r="CF218">
            <v>151940</v>
          </cell>
          <cell r="CG218">
            <v>0</v>
          </cell>
          <cell r="CH218">
            <v>32387.600000000002</v>
          </cell>
          <cell r="CI218">
            <v>0</v>
          </cell>
          <cell r="CJ218">
            <v>184327.6</v>
          </cell>
          <cell r="CK218">
            <v>151925.01792122069</v>
          </cell>
          <cell r="DA218">
            <v>209</v>
          </cell>
          <cell r="DB218" t="str">
            <v>NORTH ADAMS</v>
          </cell>
          <cell r="DG218">
            <v>0</v>
          </cell>
          <cell r="DK218">
            <v>0</v>
          </cell>
          <cell r="DL218">
            <v>0</v>
          </cell>
          <cell r="DN218">
            <v>0</v>
          </cell>
          <cell r="DP218">
            <v>151940</v>
          </cell>
          <cell r="DQ218">
            <v>216662</v>
          </cell>
          <cell r="DR218">
            <v>-64722</v>
          </cell>
          <cell r="DT218">
            <v>0</v>
          </cell>
        </row>
        <row r="219">
          <cell r="A219">
            <v>210</v>
          </cell>
          <cell r="B219">
            <v>214</v>
          </cell>
          <cell r="C219" t="str">
            <v>NORTHAMPTON</v>
          </cell>
          <cell r="D219">
            <v>165</v>
          </cell>
          <cell r="E219">
            <v>2303723</v>
          </cell>
          <cell r="F219">
            <v>0</v>
          </cell>
          <cell r="G219">
            <v>154770</v>
          </cell>
          <cell r="H219">
            <v>2458493</v>
          </cell>
          <cell r="J219">
            <v>154770</v>
          </cell>
          <cell r="K219">
            <v>72358.864333862424</v>
          </cell>
          <cell r="L219">
            <v>227128.86433386244</v>
          </cell>
          <cell r="N219">
            <v>2231364.1356661376</v>
          </cell>
          <cell r="P219">
            <v>154770</v>
          </cell>
          <cell r="Q219">
            <v>0</v>
          </cell>
          <cell r="R219">
            <v>0</v>
          </cell>
          <cell r="S219">
            <v>0</v>
          </cell>
          <cell r="T219">
            <v>72358.864333862424</v>
          </cell>
          <cell r="U219">
            <v>227128.86433386244</v>
          </cell>
          <cell r="W219">
            <v>273901.2</v>
          </cell>
          <cell r="AA219">
            <v>210</v>
          </cell>
          <cell r="AB219">
            <v>165</v>
          </cell>
          <cell r="AC219">
            <v>0</v>
          </cell>
          <cell r="AD219">
            <v>0</v>
          </cell>
          <cell r="AE219">
            <v>0</v>
          </cell>
          <cell r="AF219">
            <v>0</v>
          </cell>
          <cell r="AG219">
            <v>2303723</v>
          </cell>
          <cell r="AH219">
            <v>0</v>
          </cell>
          <cell r="AI219">
            <v>0</v>
          </cell>
          <cell r="AJ219">
            <v>2303723</v>
          </cell>
          <cell r="AK219">
            <v>0</v>
          </cell>
          <cell r="AL219">
            <v>154770</v>
          </cell>
          <cell r="AM219">
            <v>2458493</v>
          </cell>
          <cell r="AN219">
            <v>0</v>
          </cell>
          <cell r="AO219">
            <v>0</v>
          </cell>
          <cell r="AP219">
            <v>0</v>
          </cell>
          <cell r="AQ219">
            <v>0</v>
          </cell>
          <cell r="AR219">
            <v>2458493</v>
          </cell>
          <cell r="AS219">
            <v>2458493</v>
          </cell>
          <cell r="AT219">
            <v>210</v>
          </cell>
          <cell r="AU219">
            <v>0</v>
          </cell>
          <cell r="AV219">
            <v>0</v>
          </cell>
          <cell r="AW219">
            <v>0</v>
          </cell>
          <cell r="AX219">
            <v>0</v>
          </cell>
          <cell r="AY219">
            <v>0</v>
          </cell>
          <cell r="AZ219">
            <v>493357</v>
          </cell>
          <cell r="BI219">
            <v>0</v>
          </cell>
          <cell r="CA219">
            <v>210</v>
          </cell>
          <cell r="CB219">
            <v>214</v>
          </cell>
          <cell r="CC219" t="str">
            <v>NORTHAMPTON</v>
          </cell>
          <cell r="CD219">
            <v>2303723</v>
          </cell>
          <cell r="CE219">
            <v>2231357</v>
          </cell>
          <cell r="CF219">
            <v>72366</v>
          </cell>
          <cell r="CG219">
            <v>46765.2</v>
          </cell>
          <cell r="CH219">
            <v>0</v>
          </cell>
          <cell r="CI219">
            <v>0</v>
          </cell>
          <cell r="CJ219">
            <v>119131.2</v>
          </cell>
          <cell r="CK219">
            <v>72358.864333862424</v>
          </cell>
          <cell r="DA219">
            <v>210</v>
          </cell>
          <cell r="DB219" t="str">
            <v>NORTHAMPTON</v>
          </cell>
          <cell r="DG219">
            <v>0</v>
          </cell>
          <cell r="DK219">
            <v>0</v>
          </cell>
          <cell r="DL219">
            <v>0</v>
          </cell>
          <cell r="DN219">
            <v>0</v>
          </cell>
          <cell r="DP219">
            <v>72366</v>
          </cell>
          <cell r="DQ219">
            <v>227136</v>
          </cell>
          <cell r="DR219">
            <v>-154770</v>
          </cell>
          <cell r="DT219">
            <v>0</v>
          </cell>
        </row>
        <row r="220">
          <cell r="A220">
            <v>211</v>
          </cell>
          <cell r="B220">
            <v>210</v>
          </cell>
          <cell r="C220" t="str">
            <v>NORTH ANDOVER</v>
          </cell>
          <cell r="D220">
            <v>9</v>
          </cell>
          <cell r="E220">
            <v>144027</v>
          </cell>
          <cell r="F220">
            <v>0</v>
          </cell>
          <cell r="G220">
            <v>8442</v>
          </cell>
          <cell r="H220">
            <v>152469</v>
          </cell>
          <cell r="J220">
            <v>8442</v>
          </cell>
          <cell r="K220">
            <v>2706.7330756400188</v>
          </cell>
          <cell r="L220">
            <v>11148.733075640019</v>
          </cell>
          <cell r="N220">
            <v>141320.26692435998</v>
          </cell>
          <cell r="P220">
            <v>8442</v>
          </cell>
          <cell r="Q220">
            <v>0</v>
          </cell>
          <cell r="R220">
            <v>0</v>
          </cell>
          <cell r="S220">
            <v>0</v>
          </cell>
          <cell r="T220">
            <v>2706.7330756400188</v>
          </cell>
          <cell r="U220">
            <v>11148.733075640019</v>
          </cell>
          <cell r="W220">
            <v>44911.6</v>
          </cell>
          <cell r="AA220">
            <v>211</v>
          </cell>
          <cell r="AB220">
            <v>9</v>
          </cell>
          <cell r="AC220">
            <v>0</v>
          </cell>
          <cell r="AD220">
            <v>0</v>
          </cell>
          <cell r="AE220">
            <v>0</v>
          </cell>
          <cell r="AF220">
            <v>0</v>
          </cell>
          <cell r="AG220">
            <v>144027</v>
          </cell>
          <cell r="AH220">
            <v>0</v>
          </cell>
          <cell r="AI220">
            <v>0</v>
          </cell>
          <cell r="AJ220">
            <v>144027</v>
          </cell>
          <cell r="AK220">
            <v>0</v>
          </cell>
          <cell r="AL220">
            <v>8442</v>
          </cell>
          <cell r="AM220">
            <v>152469</v>
          </cell>
          <cell r="AN220">
            <v>0</v>
          </cell>
          <cell r="AO220">
            <v>0</v>
          </cell>
          <cell r="AP220">
            <v>0</v>
          </cell>
          <cell r="AQ220">
            <v>0</v>
          </cell>
          <cell r="AR220">
            <v>152469</v>
          </cell>
          <cell r="AS220">
            <v>151416.99</v>
          </cell>
          <cell r="AT220">
            <v>211</v>
          </cell>
          <cell r="AU220">
            <v>0</v>
          </cell>
          <cell r="AV220">
            <v>0</v>
          </cell>
          <cell r="AW220">
            <v>0</v>
          </cell>
          <cell r="AX220">
            <v>0</v>
          </cell>
          <cell r="AY220">
            <v>0</v>
          </cell>
          <cell r="AZ220">
            <v>493357</v>
          </cell>
          <cell r="BI220">
            <v>0</v>
          </cell>
          <cell r="CA220">
            <v>211</v>
          </cell>
          <cell r="CB220">
            <v>210</v>
          </cell>
          <cell r="CC220" t="str">
            <v>NORTH ANDOVER</v>
          </cell>
          <cell r="CD220">
            <v>144027</v>
          </cell>
          <cell r="CE220">
            <v>141320</v>
          </cell>
          <cell r="CF220">
            <v>2707</v>
          </cell>
          <cell r="CG220">
            <v>33762.6</v>
          </cell>
          <cell r="CH220">
            <v>0</v>
          </cell>
          <cell r="CI220">
            <v>0</v>
          </cell>
          <cell r="CJ220">
            <v>36469.599999999999</v>
          </cell>
          <cell r="CK220">
            <v>2706.7330756400188</v>
          </cell>
          <cell r="DA220">
            <v>211</v>
          </cell>
          <cell r="DB220" t="str">
            <v>NORTH ANDOVER</v>
          </cell>
          <cell r="DG220">
            <v>0</v>
          </cell>
          <cell r="DK220">
            <v>0</v>
          </cell>
          <cell r="DL220">
            <v>0</v>
          </cell>
          <cell r="DN220">
            <v>0</v>
          </cell>
          <cell r="DP220">
            <v>2707</v>
          </cell>
          <cell r="DQ220">
            <v>11149</v>
          </cell>
          <cell r="DR220">
            <v>-8442</v>
          </cell>
          <cell r="DT220">
            <v>0</v>
          </cell>
        </row>
        <row r="221">
          <cell r="A221">
            <v>212</v>
          </cell>
          <cell r="B221">
            <v>211</v>
          </cell>
          <cell r="C221" t="str">
            <v>NORTH ATTLEBOROUGH</v>
          </cell>
          <cell r="D221">
            <v>158</v>
          </cell>
          <cell r="E221">
            <v>2195951</v>
          </cell>
          <cell r="F221">
            <v>0</v>
          </cell>
          <cell r="G221">
            <v>148204</v>
          </cell>
          <cell r="H221">
            <v>2344155</v>
          </cell>
          <cell r="J221">
            <v>148204</v>
          </cell>
          <cell r="K221">
            <v>112832.87299132702</v>
          </cell>
          <cell r="L221">
            <v>261036.87299132702</v>
          </cell>
          <cell r="N221">
            <v>2083118.127008673</v>
          </cell>
          <cell r="P221">
            <v>148204</v>
          </cell>
          <cell r="Q221">
            <v>0</v>
          </cell>
          <cell r="R221">
            <v>0</v>
          </cell>
          <cell r="S221">
            <v>0</v>
          </cell>
          <cell r="T221">
            <v>112832.87299132702</v>
          </cell>
          <cell r="U221">
            <v>261036.87299132702</v>
          </cell>
          <cell r="W221">
            <v>410012</v>
          </cell>
          <cell r="AA221">
            <v>212</v>
          </cell>
          <cell r="AB221">
            <v>158</v>
          </cell>
          <cell r="AC221">
            <v>0</v>
          </cell>
          <cell r="AD221">
            <v>0</v>
          </cell>
          <cell r="AE221">
            <v>0</v>
          </cell>
          <cell r="AF221">
            <v>0</v>
          </cell>
          <cell r="AG221">
            <v>2195951</v>
          </cell>
          <cell r="AH221">
            <v>0</v>
          </cell>
          <cell r="AI221">
            <v>0</v>
          </cell>
          <cell r="AJ221">
            <v>2195951</v>
          </cell>
          <cell r="AK221">
            <v>0</v>
          </cell>
          <cell r="AL221">
            <v>148204</v>
          </cell>
          <cell r="AM221">
            <v>2344155</v>
          </cell>
          <cell r="AN221">
            <v>0</v>
          </cell>
          <cell r="AO221">
            <v>0</v>
          </cell>
          <cell r="AP221">
            <v>0</v>
          </cell>
          <cell r="AQ221">
            <v>0</v>
          </cell>
          <cell r="AR221">
            <v>2344155</v>
          </cell>
          <cell r="AS221">
            <v>2315918.3853862374</v>
          </cell>
          <cell r="AT221">
            <v>212</v>
          </cell>
          <cell r="AU221">
            <v>0</v>
          </cell>
          <cell r="AV221">
            <v>0</v>
          </cell>
          <cell r="AW221">
            <v>0</v>
          </cell>
          <cell r="AX221">
            <v>0</v>
          </cell>
          <cell r="AY221">
            <v>0</v>
          </cell>
          <cell r="AZ221">
            <v>493357</v>
          </cell>
          <cell r="BI221">
            <v>0</v>
          </cell>
          <cell r="CA221">
            <v>212</v>
          </cell>
          <cell r="CB221">
            <v>211</v>
          </cell>
          <cell r="CC221" t="str">
            <v>NORTH ATTLEBOROUGH</v>
          </cell>
          <cell r="CD221">
            <v>2195951</v>
          </cell>
          <cell r="CE221">
            <v>2083107</v>
          </cell>
          <cell r="CF221">
            <v>112844</v>
          </cell>
          <cell r="CG221">
            <v>122110.79999999999</v>
          </cell>
          <cell r="CH221">
            <v>26853.200000000001</v>
          </cell>
          <cell r="CI221">
            <v>0</v>
          </cell>
          <cell r="CJ221">
            <v>261808</v>
          </cell>
          <cell r="CK221">
            <v>112832.87299132702</v>
          </cell>
          <cell r="DA221">
            <v>212</v>
          </cell>
          <cell r="DB221" t="str">
            <v>NORTH ATTLEBOROUGH</v>
          </cell>
          <cell r="DG221">
            <v>0</v>
          </cell>
          <cell r="DK221">
            <v>0</v>
          </cell>
          <cell r="DL221">
            <v>0</v>
          </cell>
          <cell r="DN221">
            <v>0</v>
          </cell>
          <cell r="DP221">
            <v>112844</v>
          </cell>
          <cell r="DQ221">
            <v>261048</v>
          </cell>
          <cell r="DR221">
            <v>-148204</v>
          </cell>
          <cell r="DT221">
            <v>0</v>
          </cell>
        </row>
        <row r="222">
          <cell r="A222">
            <v>213</v>
          </cell>
          <cell r="B222">
            <v>215</v>
          </cell>
          <cell r="C222" t="str">
            <v>NORTHBOROUGH</v>
          </cell>
          <cell r="D222">
            <v>2</v>
          </cell>
          <cell r="E222">
            <v>34666</v>
          </cell>
          <cell r="F222">
            <v>0</v>
          </cell>
          <cell r="G222">
            <v>1876</v>
          </cell>
          <cell r="H222">
            <v>36542</v>
          </cell>
          <cell r="J222">
            <v>1876</v>
          </cell>
          <cell r="K222">
            <v>17788.245812942714</v>
          </cell>
          <cell r="L222">
            <v>19664.245812942714</v>
          </cell>
          <cell r="N222">
            <v>16877.754187057286</v>
          </cell>
          <cell r="P222">
            <v>1876</v>
          </cell>
          <cell r="Q222">
            <v>0</v>
          </cell>
          <cell r="R222">
            <v>0</v>
          </cell>
          <cell r="S222">
            <v>0</v>
          </cell>
          <cell r="T222">
            <v>17788.245812942714</v>
          </cell>
          <cell r="U222">
            <v>19664.245812942714</v>
          </cell>
          <cell r="W222">
            <v>19666</v>
          </cell>
          <cell r="AA222">
            <v>213</v>
          </cell>
          <cell r="AB222">
            <v>2</v>
          </cell>
          <cell r="AC222">
            <v>0</v>
          </cell>
          <cell r="AD222">
            <v>0</v>
          </cell>
          <cell r="AE222">
            <v>0</v>
          </cell>
          <cell r="AF222">
            <v>0</v>
          </cell>
          <cell r="AG222">
            <v>34666</v>
          </cell>
          <cell r="AH222">
            <v>0</v>
          </cell>
          <cell r="AI222">
            <v>0</v>
          </cell>
          <cell r="AJ222">
            <v>34666</v>
          </cell>
          <cell r="AK222">
            <v>0</v>
          </cell>
          <cell r="AL222">
            <v>1876</v>
          </cell>
          <cell r="AM222">
            <v>36542</v>
          </cell>
          <cell r="AN222">
            <v>0</v>
          </cell>
          <cell r="AO222">
            <v>0</v>
          </cell>
          <cell r="AP222">
            <v>0</v>
          </cell>
          <cell r="AQ222">
            <v>0</v>
          </cell>
          <cell r="AR222">
            <v>36542</v>
          </cell>
          <cell r="AS222">
            <v>36496.65240029923</v>
          </cell>
          <cell r="AT222">
            <v>213</v>
          </cell>
          <cell r="AU222">
            <v>0</v>
          </cell>
          <cell r="AV222">
            <v>0</v>
          </cell>
          <cell r="AW222">
            <v>0</v>
          </cell>
          <cell r="AX222">
            <v>0</v>
          </cell>
          <cell r="AY222">
            <v>0</v>
          </cell>
          <cell r="AZ222">
            <v>493357</v>
          </cell>
          <cell r="BI222">
            <v>0</v>
          </cell>
          <cell r="CA222">
            <v>213</v>
          </cell>
          <cell r="CB222">
            <v>215</v>
          </cell>
          <cell r="CC222" t="str">
            <v>NORTHBOROUGH</v>
          </cell>
          <cell r="CD222">
            <v>34666</v>
          </cell>
          <cell r="CE222">
            <v>16876</v>
          </cell>
          <cell r="CF222">
            <v>17790</v>
          </cell>
          <cell r="CG222">
            <v>0</v>
          </cell>
          <cell r="CH222">
            <v>0</v>
          </cell>
          <cell r="CI222">
            <v>0</v>
          </cell>
          <cell r="CJ222">
            <v>17790</v>
          </cell>
          <cell r="CK222">
            <v>17788.245812942714</v>
          </cell>
          <cell r="DA222">
            <v>213</v>
          </cell>
          <cell r="DB222" t="str">
            <v>NORTHBOROUGH</v>
          </cell>
          <cell r="DG222">
            <v>0</v>
          </cell>
          <cell r="DK222">
            <v>0</v>
          </cell>
          <cell r="DL222">
            <v>0</v>
          </cell>
          <cell r="DN222">
            <v>0</v>
          </cell>
          <cell r="DP222">
            <v>17790</v>
          </cell>
          <cell r="DQ222">
            <v>19666</v>
          </cell>
          <cell r="DR222">
            <v>-1876</v>
          </cell>
          <cell r="DT222">
            <v>0</v>
          </cell>
        </row>
        <row r="223">
          <cell r="A223">
            <v>214</v>
          </cell>
          <cell r="B223">
            <v>216</v>
          </cell>
          <cell r="C223" t="str">
            <v>NORTHBRIDGE</v>
          </cell>
          <cell r="D223">
            <v>4</v>
          </cell>
          <cell r="E223">
            <v>57700</v>
          </cell>
          <cell r="F223">
            <v>0</v>
          </cell>
          <cell r="G223">
            <v>3752</v>
          </cell>
          <cell r="H223">
            <v>61452</v>
          </cell>
          <cell r="J223">
            <v>3752</v>
          </cell>
          <cell r="K223">
            <v>2133.7895764373106</v>
          </cell>
          <cell r="L223">
            <v>5885.7895764373106</v>
          </cell>
          <cell r="N223">
            <v>55566.21042356269</v>
          </cell>
          <cell r="P223">
            <v>3752</v>
          </cell>
          <cell r="Q223">
            <v>0</v>
          </cell>
          <cell r="R223">
            <v>0</v>
          </cell>
          <cell r="S223">
            <v>0</v>
          </cell>
          <cell r="T223">
            <v>2133.7895764373106</v>
          </cell>
          <cell r="U223">
            <v>5885.7895764373106</v>
          </cell>
          <cell r="W223">
            <v>15090.6</v>
          </cell>
          <cell r="AA223">
            <v>214</v>
          </cell>
          <cell r="AB223">
            <v>4</v>
          </cell>
          <cell r="AC223">
            <v>0</v>
          </cell>
          <cell r="AD223">
            <v>0</v>
          </cell>
          <cell r="AE223">
            <v>0</v>
          </cell>
          <cell r="AF223">
            <v>0</v>
          </cell>
          <cell r="AG223">
            <v>57700</v>
          </cell>
          <cell r="AH223">
            <v>0</v>
          </cell>
          <cell r="AI223">
            <v>0</v>
          </cell>
          <cell r="AJ223">
            <v>57700</v>
          </cell>
          <cell r="AK223">
            <v>0</v>
          </cell>
          <cell r="AL223">
            <v>3752</v>
          </cell>
          <cell r="AM223">
            <v>61452</v>
          </cell>
          <cell r="AN223">
            <v>0</v>
          </cell>
          <cell r="AO223">
            <v>0</v>
          </cell>
          <cell r="AP223">
            <v>0</v>
          </cell>
          <cell r="AQ223">
            <v>0</v>
          </cell>
          <cell r="AR223">
            <v>61452</v>
          </cell>
          <cell r="AS223">
            <v>60724.96744352024</v>
          </cell>
          <cell r="AT223">
            <v>214</v>
          </cell>
          <cell r="AU223">
            <v>0</v>
          </cell>
          <cell r="AV223">
            <v>0</v>
          </cell>
          <cell r="AW223">
            <v>0</v>
          </cell>
          <cell r="AX223">
            <v>0</v>
          </cell>
          <cell r="AY223">
            <v>0</v>
          </cell>
          <cell r="AZ223">
            <v>493357</v>
          </cell>
          <cell r="BI223">
            <v>0</v>
          </cell>
          <cell r="CA223">
            <v>214</v>
          </cell>
          <cell r="CB223">
            <v>216</v>
          </cell>
          <cell r="CC223" t="str">
            <v>NORTHBRIDGE</v>
          </cell>
          <cell r="CD223">
            <v>57700</v>
          </cell>
          <cell r="CE223">
            <v>55566</v>
          </cell>
          <cell r="CF223">
            <v>2134</v>
          </cell>
          <cell r="CG223">
            <v>9204.6</v>
          </cell>
          <cell r="CH223">
            <v>0</v>
          </cell>
          <cell r="CI223">
            <v>0</v>
          </cell>
          <cell r="CJ223">
            <v>11338.6</v>
          </cell>
          <cell r="CK223">
            <v>2133.7895764373106</v>
          </cell>
          <cell r="DA223">
            <v>214</v>
          </cell>
          <cell r="DB223" t="str">
            <v>NORTHBRIDGE</v>
          </cell>
          <cell r="DG223">
            <v>0</v>
          </cell>
          <cell r="DK223">
            <v>0</v>
          </cell>
          <cell r="DL223">
            <v>0</v>
          </cell>
          <cell r="DN223">
            <v>0</v>
          </cell>
          <cell r="DP223">
            <v>2134</v>
          </cell>
          <cell r="DQ223">
            <v>5886</v>
          </cell>
          <cell r="DR223">
            <v>-3752</v>
          </cell>
          <cell r="DT223">
            <v>0</v>
          </cell>
        </row>
        <row r="224">
          <cell r="A224">
            <v>215</v>
          </cell>
          <cell r="B224">
            <v>212</v>
          </cell>
          <cell r="C224" t="str">
            <v>NORTH BROOKFIELD</v>
          </cell>
          <cell r="D224">
            <v>10</v>
          </cell>
          <cell r="E224">
            <v>131090</v>
          </cell>
          <cell r="F224">
            <v>0</v>
          </cell>
          <cell r="G224">
            <v>9380</v>
          </cell>
          <cell r="H224">
            <v>140470</v>
          </cell>
          <cell r="J224">
            <v>9380</v>
          </cell>
          <cell r="K224">
            <v>0</v>
          </cell>
          <cell r="L224">
            <v>9380</v>
          </cell>
          <cell r="N224">
            <v>131090</v>
          </cell>
          <cell r="P224">
            <v>9380</v>
          </cell>
          <cell r="Q224">
            <v>0</v>
          </cell>
          <cell r="R224">
            <v>0</v>
          </cell>
          <cell r="S224">
            <v>0</v>
          </cell>
          <cell r="T224">
            <v>0</v>
          </cell>
          <cell r="U224">
            <v>9380</v>
          </cell>
          <cell r="W224">
            <v>55691.600000000006</v>
          </cell>
          <cell r="AA224">
            <v>215</v>
          </cell>
          <cell r="AB224">
            <v>10</v>
          </cell>
          <cell r="AC224">
            <v>0</v>
          </cell>
          <cell r="AD224">
            <v>0</v>
          </cell>
          <cell r="AE224">
            <v>0</v>
          </cell>
          <cell r="AF224">
            <v>0</v>
          </cell>
          <cell r="AG224">
            <v>131090</v>
          </cell>
          <cell r="AH224">
            <v>0</v>
          </cell>
          <cell r="AI224">
            <v>0</v>
          </cell>
          <cell r="AJ224">
            <v>131090</v>
          </cell>
          <cell r="AK224">
            <v>0</v>
          </cell>
          <cell r="AL224">
            <v>9380</v>
          </cell>
          <cell r="AM224">
            <v>140470</v>
          </cell>
          <cell r="AN224">
            <v>0</v>
          </cell>
          <cell r="AO224">
            <v>0</v>
          </cell>
          <cell r="AP224">
            <v>0</v>
          </cell>
          <cell r="AQ224">
            <v>0</v>
          </cell>
          <cell r="AR224">
            <v>140470</v>
          </cell>
          <cell r="AS224">
            <v>137928.9</v>
          </cell>
          <cell r="AT224">
            <v>215</v>
          </cell>
          <cell r="AU224">
            <v>0</v>
          </cell>
          <cell r="AV224">
            <v>0</v>
          </cell>
          <cell r="AW224">
            <v>0</v>
          </cell>
          <cell r="AX224">
            <v>0</v>
          </cell>
          <cell r="AY224">
            <v>0</v>
          </cell>
          <cell r="AZ224">
            <v>493357</v>
          </cell>
          <cell r="BI224">
            <v>0</v>
          </cell>
          <cell r="CA224">
            <v>215</v>
          </cell>
          <cell r="CB224">
            <v>212</v>
          </cell>
          <cell r="CC224" t="str">
            <v>NORTH BROOKFIELD</v>
          </cell>
          <cell r="CD224">
            <v>131090</v>
          </cell>
          <cell r="CE224">
            <v>147204</v>
          </cell>
          <cell r="CF224">
            <v>0</v>
          </cell>
          <cell r="CG224">
            <v>28111.200000000001</v>
          </cell>
          <cell r="CH224">
            <v>18200.400000000001</v>
          </cell>
          <cell r="CI224">
            <v>0</v>
          </cell>
          <cell r="CJ224">
            <v>46311.600000000006</v>
          </cell>
          <cell r="CK224">
            <v>0</v>
          </cell>
          <cell r="DA224">
            <v>215</v>
          </cell>
          <cell r="DB224" t="str">
            <v>NORTH BROOKFIELD</v>
          </cell>
          <cell r="DG224">
            <v>0</v>
          </cell>
          <cell r="DK224">
            <v>0</v>
          </cell>
          <cell r="DL224">
            <v>0</v>
          </cell>
          <cell r="DN224">
            <v>0</v>
          </cell>
          <cell r="DP224">
            <v>0</v>
          </cell>
          <cell r="DQ224">
            <v>0</v>
          </cell>
          <cell r="DR224">
            <v>0</v>
          </cell>
          <cell r="DT224">
            <v>0</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T225">
            <v>216</v>
          </cell>
          <cell r="AU225">
            <v>0</v>
          </cell>
          <cell r="AV225">
            <v>0</v>
          </cell>
          <cell r="AW225">
            <v>0</v>
          </cell>
          <cell r="AX225">
            <v>0</v>
          </cell>
          <cell r="AY225">
            <v>0</v>
          </cell>
          <cell r="AZ225">
            <v>493357</v>
          </cell>
          <cell r="BI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G225">
            <v>0</v>
          </cell>
          <cell r="DK225">
            <v>0</v>
          </cell>
          <cell r="DL225">
            <v>0</v>
          </cell>
          <cell r="DN225">
            <v>0</v>
          </cell>
          <cell r="DP225">
            <v>0</v>
          </cell>
          <cell r="DQ225">
            <v>0</v>
          </cell>
          <cell r="DR225">
            <v>0</v>
          </cell>
          <cell r="DT225">
            <v>0</v>
          </cell>
        </row>
        <row r="226">
          <cell r="A226">
            <v>217</v>
          </cell>
          <cell r="B226">
            <v>213</v>
          </cell>
          <cell r="C226" t="str">
            <v>NORTH READING</v>
          </cell>
          <cell r="D226">
            <v>2</v>
          </cell>
          <cell r="E226">
            <v>35147</v>
          </cell>
          <cell r="F226">
            <v>0</v>
          </cell>
          <cell r="G226">
            <v>1876</v>
          </cell>
          <cell r="H226">
            <v>37023</v>
          </cell>
          <cell r="J226">
            <v>1876</v>
          </cell>
          <cell r="K226">
            <v>807.92032697345223</v>
          </cell>
          <cell r="L226">
            <v>2683.9203269734521</v>
          </cell>
          <cell r="N226">
            <v>34339.07967302655</v>
          </cell>
          <cell r="P226">
            <v>1876</v>
          </cell>
          <cell r="Q226">
            <v>0</v>
          </cell>
          <cell r="R226">
            <v>0</v>
          </cell>
          <cell r="S226">
            <v>0</v>
          </cell>
          <cell r="T226">
            <v>807.92032697345223</v>
          </cell>
          <cell r="U226">
            <v>2683.9203269734521</v>
          </cell>
          <cell r="W226">
            <v>14375.6</v>
          </cell>
          <cell r="AA226">
            <v>217</v>
          </cell>
          <cell r="AB226">
            <v>2</v>
          </cell>
          <cell r="AC226">
            <v>0</v>
          </cell>
          <cell r="AD226">
            <v>0</v>
          </cell>
          <cell r="AE226">
            <v>0</v>
          </cell>
          <cell r="AF226">
            <v>0</v>
          </cell>
          <cell r="AG226">
            <v>35147</v>
          </cell>
          <cell r="AH226">
            <v>0</v>
          </cell>
          <cell r="AI226">
            <v>0</v>
          </cell>
          <cell r="AJ226">
            <v>35147</v>
          </cell>
          <cell r="AK226">
            <v>0</v>
          </cell>
          <cell r="AL226">
            <v>1876</v>
          </cell>
          <cell r="AM226">
            <v>37023</v>
          </cell>
          <cell r="AN226">
            <v>0</v>
          </cell>
          <cell r="AO226">
            <v>0</v>
          </cell>
          <cell r="AP226">
            <v>0</v>
          </cell>
          <cell r="AQ226">
            <v>0</v>
          </cell>
          <cell r="AR226">
            <v>37023</v>
          </cell>
          <cell r="AS226">
            <v>37022</v>
          </cell>
          <cell r="AT226">
            <v>217</v>
          </cell>
          <cell r="AU226">
            <v>0</v>
          </cell>
          <cell r="AV226">
            <v>0</v>
          </cell>
          <cell r="AW226">
            <v>0</v>
          </cell>
          <cell r="AX226">
            <v>0</v>
          </cell>
          <cell r="AY226">
            <v>0</v>
          </cell>
          <cell r="AZ226">
            <v>493357</v>
          </cell>
          <cell r="BI226">
            <v>0</v>
          </cell>
          <cell r="CA226">
            <v>217</v>
          </cell>
          <cell r="CB226">
            <v>213</v>
          </cell>
          <cell r="CC226" t="str">
            <v>NORTH READING</v>
          </cell>
          <cell r="CD226">
            <v>35147</v>
          </cell>
          <cell r="CE226">
            <v>34339</v>
          </cell>
          <cell r="CF226">
            <v>808</v>
          </cell>
          <cell r="CG226">
            <v>0</v>
          </cell>
          <cell r="CH226">
            <v>11691.6</v>
          </cell>
          <cell r="CI226">
            <v>0</v>
          </cell>
          <cell r="CJ226">
            <v>12499.6</v>
          </cell>
          <cell r="CK226">
            <v>807.92032697345223</v>
          </cell>
          <cell r="DA226">
            <v>217</v>
          </cell>
          <cell r="DB226" t="str">
            <v>NORTH READING</v>
          </cell>
          <cell r="DG226">
            <v>0</v>
          </cell>
          <cell r="DK226">
            <v>0</v>
          </cell>
          <cell r="DL226">
            <v>0</v>
          </cell>
          <cell r="DN226">
            <v>0</v>
          </cell>
          <cell r="DP226">
            <v>808</v>
          </cell>
          <cell r="DQ226">
            <v>2684</v>
          </cell>
          <cell r="DR226">
            <v>-1876</v>
          </cell>
          <cell r="DT226">
            <v>0</v>
          </cell>
        </row>
        <row r="227">
          <cell r="A227">
            <v>218</v>
          </cell>
          <cell r="B227">
            <v>218</v>
          </cell>
          <cell r="C227" t="str">
            <v>NORTON</v>
          </cell>
          <cell r="D227">
            <v>77</v>
          </cell>
          <cell r="E227">
            <v>1184647</v>
          </cell>
          <cell r="F227">
            <v>0</v>
          </cell>
          <cell r="G227">
            <v>72226</v>
          </cell>
          <cell r="H227">
            <v>1256873</v>
          </cell>
          <cell r="J227">
            <v>72226</v>
          </cell>
          <cell r="K227">
            <v>12011.815455361486</v>
          </cell>
          <cell r="L227">
            <v>84237.815455361488</v>
          </cell>
          <cell r="N227">
            <v>1172635.1845446385</v>
          </cell>
          <cell r="P227">
            <v>72226</v>
          </cell>
          <cell r="Q227">
            <v>0</v>
          </cell>
          <cell r="R227">
            <v>0</v>
          </cell>
          <cell r="S227">
            <v>0</v>
          </cell>
          <cell r="T227">
            <v>12011.815455361486</v>
          </cell>
          <cell r="U227">
            <v>84237.815455361488</v>
          </cell>
          <cell r="W227">
            <v>119834.20000000001</v>
          </cell>
          <cell r="AA227">
            <v>218</v>
          </cell>
          <cell r="AB227">
            <v>77</v>
          </cell>
          <cell r="AC227">
            <v>0</v>
          </cell>
          <cell r="AD227">
            <v>0</v>
          </cell>
          <cell r="AE227">
            <v>0</v>
          </cell>
          <cell r="AF227">
            <v>0</v>
          </cell>
          <cell r="AG227">
            <v>1184647</v>
          </cell>
          <cell r="AH227">
            <v>0</v>
          </cell>
          <cell r="AI227">
            <v>0</v>
          </cell>
          <cell r="AJ227">
            <v>1184647</v>
          </cell>
          <cell r="AK227">
            <v>0</v>
          </cell>
          <cell r="AL227">
            <v>72226</v>
          </cell>
          <cell r="AM227">
            <v>1256873</v>
          </cell>
          <cell r="AN227">
            <v>0</v>
          </cell>
          <cell r="AO227">
            <v>0</v>
          </cell>
          <cell r="AP227">
            <v>0</v>
          </cell>
          <cell r="AQ227">
            <v>0</v>
          </cell>
          <cell r="AR227">
            <v>1256873</v>
          </cell>
          <cell r="AS227">
            <v>1238945.3999999997</v>
          </cell>
          <cell r="AT227">
            <v>218</v>
          </cell>
          <cell r="AU227">
            <v>0</v>
          </cell>
          <cell r="AV227">
            <v>0</v>
          </cell>
          <cell r="AW227">
            <v>0</v>
          </cell>
          <cell r="AX227">
            <v>0</v>
          </cell>
          <cell r="AY227">
            <v>0</v>
          </cell>
          <cell r="AZ227">
            <v>493357</v>
          </cell>
          <cell r="BI227">
            <v>0</v>
          </cell>
          <cell r="CA227">
            <v>218</v>
          </cell>
          <cell r="CB227">
            <v>218</v>
          </cell>
          <cell r="CC227" t="str">
            <v>NORTON</v>
          </cell>
          <cell r="CD227">
            <v>1184647</v>
          </cell>
          <cell r="CE227">
            <v>1172634</v>
          </cell>
          <cell r="CF227">
            <v>12013</v>
          </cell>
          <cell r="CG227">
            <v>0</v>
          </cell>
          <cell r="CH227">
            <v>35595.200000000004</v>
          </cell>
          <cell r="CI227">
            <v>0</v>
          </cell>
          <cell r="CJ227">
            <v>47608.200000000004</v>
          </cell>
          <cell r="CK227">
            <v>12011.815455361486</v>
          </cell>
          <cell r="DA227">
            <v>218</v>
          </cell>
          <cell r="DB227" t="str">
            <v>NORTON</v>
          </cell>
          <cell r="DG227">
            <v>0</v>
          </cell>
          <cell r="DK227">
            <v>0</v>
          </cell>
          <cell r="DL227">
            <v>0</v>
          </cell>
          <cell r="DN227">
            <v>0</v>
          </cell>
          <cell r="DP227">
            <v>12013</v>
          </cell>
          <cell r="DQ227">
            <v>84239</v>
          </cell>
          <cell r="DR227">
            <v>-72226</v>
          </cell>
          <cell r="DT227">
            <v>0</v>
          </cell>
        </row>
        <row r="228">
          <cell r="A228">
            <v>219</v>
          </cell>
          <cell r="B228">
            <v>219</v>
          </cell>
          <cell r="C228" t="str">
            <v>NORWELL</v>
          </cell>
          <cell r="D228">
            <v>23</v>
          </cell>
          <cell r="E228">
            <v>390000</v>
          </cell>
          <cell r="F228">
            <v>0</v>
          </cell>
          <cell r="G228">
            <v>21574</v>
          </cell>
          <cell r="H228">
            <v>411574</v>
          </cell>
          <cell r="J228">
            <v>21574</v>
          </cell>
          <cell r="K228">
            <v>88866.236460105894</v>
          </cell>
          <cell r="L228">
            <v>110440.23646010589</v>
          </cell>
          <cell r="N228">
            <v>301133.76353989413</v>
          </cell>
          <cell r="P228">
            <v>21574</v>
          </cell>
          <cell r="Q228">
            <v>0</v>
          </cell>
          <cell r="R228">
            <v>0</v>
          </cell>
          <cell r="S228">
            <v>0</v>
          </cell>
          <cell r="T228">
            <v>88866.236460105894</v>
          </cell>
          <cell r="U228">
            <v>110440.23646010589</v>
          </cell>
          <cell r="W228">
            <v>191061.6</v>
          </cell>
          <cell r="AA228">
            <v>219</v>
          </cell>
          <cell r="AB228">
            <v>23</v>
          </cell>
          <cell r="AC228">
            <v>0</v>
          </cell>
          <cell r="AD228">
            <v>0</v>
          </cell>
          <cell r="AE228">
            <v>0</v>
          </cell>
          <cell r="AF228">
            <v>0</v>
          </cell>
          <cell r="AG228">
            <v>390000</v>
          </cell>
          <cell r="AH228">
            <v>0</v>
          </cell>
          <cell r="AI228">
            <v>0</v>
          </cell>
          <cell r="AJ228">
            <v>390000</v>
          </cell>
          <cell r="AK228">
            <v>0</v>
          </cell>
          <cell r="AL228">
            <v>21574</v>
          </cell>
          <cell r="AM228">
            <v>411574</v>
          </cell>
          <cell r="AN228">
            <v>0</v>
          </cell>
          <cell r="AO228">
            <v>0</v>
          </cell>
          <cell r="AP228">
            <v>0</v>
          </cell>
          <cell r="AQ228">
            <v>0</v>
          </cell>
          <cell r="AR228">
            <v>411574</v>
          </cell>
          <cell r="AS228">
            <v>410921.99398415006</v>
          </cell>
          <cell r="AT228">
            <v>219</v>
          </cell>
          <cell r="AU228">
            <v>0</v>
          </cell>
          <cell r="AV228">
            <v>0</v>
          </cell>
          <cell r="AW228">
            <v>0</v>
          </cell>
          <cell r="AX228">
            <v>0</v>
          </cell>
          <cell r="AY228">
            <v>0</v>
          </cell>
          <cell r="AZ228">
            <v>493357</v>
          </cell>
          <cell r="BI228">
            <v>0</v>
          </cell>
          <cell r="CA228">
            <v>219</v>
          </cell>
          <cell r="CB228">
            <v>219</v>
          </cell>
          <cell r="CC228" t="str">
            <v>NORWELL</v>
          </cell>
          <cell r="CD228">
            <v>390000</v>
          </cell>
          <cell r="CE228">
            <v>301125</v>
          </cell>
          <cell r="CF228">
            <v>88875</v>
          </cell>
          <cell r="CG228">
            <v>34239</v>
          </cell>
          <cell r="CH228">
            <v>46373.600000000006</v>
          </cell>
          <cell r="CI228">
            <v>0</v>
          </cell>
          <cell r="CJ228">
            <v>169487.6</v>
          </cell>
          <cell r="CK228">
            <v>88866.236460105894</v>
          </cell>
          <cell r="DA228">
            <v>219</v>
          </cell>
          <cell r="DB228" t="str">
            <v>NORWELL</v>
          </cell>
          <cell r="DG228">
            <v>0</v>
          </cell>
          <cell r="DK228">
            <v>0</v>
          </cell>
          <cell r="DL228">
            <v>0</v>
          </cell>
          <cell r="DN228">
            <v>0</v>
          </cell>
          <cell r="DP228">
            <v>88875</v>
          </cell>
          <cell r="DQ228">
            <v>110449</v>
          </cell>
          <cell r="DR228">
            <v>-21574</v>
          </cell>
          <cell r="DT228">
            <v>0</v>
          </cell>
        </row>
        <row r="229">
          <cell r="A229">
            <v>220</v>
          </cell>
          <cell r="B229">
            <v>220</v>
          </cell>
          <cell r="C229" t="str">
            <v>NORWOOD</v>
          </cell>
          <cell r="D229">
            <v>71</v>
          </cell>
          <cell r="E229">
            <v>1291869</v>
          </cell>
          <cell r="F229">
            <v>0</v>
          </cell>
          <cell r="G229">
            <v>66598</v>
          </cell>
          <cell r="H229">
            <v>1358467</v>
          </cell>
          <cell r="J229">
            <v>66598</v>
          </cell>
          <cell r="K229">
            <v>236991.62908120392</v>
          </cell>
          <cell r="L229">
            <v>303589.62908120395</v>
          </cell>
          <cell r="N229">
            <v>1054877.3709187959</v>
          </cell>
          <cell r="P229">
            <v>66598</v>
          </cell>
          <cell r="Q229">
            <v>0</v>
          </cell>
          <cell r="R229">
            <v>0</v>
          </cell>
          <cell r="S229">
            <v>0</v>
          </cell>
          <cell r="T229">
            <v>236991.62908120392</v>
          </cell>
          <cell r="U229">
            <v>303589.62908120395</v>
          </cell>
          <cell r="W229">
            <v>365251.19999999995</v>
          </cell>
          <cell r="AA229">
            <v>220</v>
          </cell>
          <cell r="AB229">
            <v>71</v>
          </cell>
          <cell r="AC229">
            <v>0</v>
          </cell>
          <cell r="AD229">
            <v>0</v>
          </cell>
          <cell r="AE229">
            <v>0</v>
          </cell>
          <cell r="AF229">
            <v>0</v>
          </cell>
          <cell r="AG229">
            <v>1291869</v>
          </cell>
          <cell r="AH229">
            <v>0</v>
          </cell>
          <cell r="AI229">
            <v>0</v>
          </cell>
          <cell r="AJ229">
            <v>1291869</v>
          </cell>
          <cell r="AK229">
            <v>0</v>
          </cell>
          <cell r="AL229">
            <v>66598</v>
          </cell>
          <cell r="AM229">
            <v>1358467</v>
          </cell>
          <cell r="AN229">
            <v>0</v>
          </cell>
          <cell r="AO229">
            <v>0</v>
          </cell>
          <cell r="AP229">
            <v>0</v>
          </cell>
          <cell r="AQ229">
            <v>0</v>
          </cell>
          <cell r="AR229">
            <v>1358467</v>
          </cell>
          <cell r="AS229">
            <v>1338845.7441437826</v>
          </cell>
          <cell r="AT229">
            <v>220</v>
          </cell>
          <cell r="AU229">
            <v>0</v>
          </cell>
          <cell r="AV229">
            <v>0</v>
          </cell>
          <cell r="AW229">
            <v>0</v>
          </cell>
          <cell r="AX229">
            <v>0</v>
          </cell>
          <cell r="AY229">
            <v>0</v>
          </cell>
          <cell r="AZ229">
            <v>493357</v>
          </cell>
          <cell r="BI229">
            <v>0</v>
          </cell>
          <cell r="CA229">
            <v>220</v>
          </cell>
          <cell r="CB229">
            <v>220</v>
          </cell>
          <cell r="CC229" t="str">
            <v>NORWOOD</v>
          </cell>
          <cell r="CD229">
            <v>1291869</v>
          </cell>
          <cell r="CE229">
            <v>1054854</v>
          </cell>
          <cell r="CF229">
            <v>237015</v>
          </cell>
          <cell r="CG229">
            <v>53838.6</v>
          </cell>
          <cell r="CH229">
            <v>7799.6</v>
          </cell>
          <cell r="CI229">
            <v>0</v>
          </cell>
          <cell r="CJ229">
            <v>298653.19999999995</v>
          </cell>
          <cell r="CK229">
            <v>236991.62908120392</v>
          </cell>
          <cell r="DA229">
            <v>220</v>
          </cell>
          <cell r="DB229" t="str">
            <v>NORWOOD</v>
          </cell>
          <cell r="DG229">
            <v>0</v>
          </cell>
          <cell r="DK229">
            <v>0</v>
          </cell>
          <cell r="DL229">
            <v>0</v>
          </cell>
          <cell r="DN229">
            <v>0</v>
          </cell>
          <cell r="DP229">
            <v>237015</v>
          </cell>
          <cell r="DQ229">
            <v>303613</v>
          </cell>
          <cell r="DR229">
            <v>-66598</v>
          </cell>
          <cell r="DT229">
            <v>0</v>
          </cell>
        </row>
        <row r="230">
          <cell r="A230">
            <v>221</v>
          </cell>
          <cell r="B230">
            <v>221</v>
          </cell>
          <cell r="C230" t="str">
            <v>OAK BLUFFS</v>
          </cell>
          <cell r="D230">
            <v>32</v>
          </cell>
          <cell r="E230">
            <v>863264</v>
          </cell>
          <cell r="F230">
            <v>0</v>
          </cell>
          <cell r="G230">
            <v>30016</v>
          </cell>
          <cell r="H230">
            <v>893280</v>
          </cell>
          <cell r="J230">
            <v>30016</v>
          </cell>
          <cell r="K230">
            <v>107665.3825831602</v>
          </cell>
          <cell r="L230">
            <v>137681.38258316019</v>
          </cell>
          <cell r="N230">
            <v>755598.61741683981</v>
          </cell>
          <cell r="P230">
            <v>30016</v>
          </cell>
          <cell r="Q230">
            <v>0</v>
          </cell>
          <cell r="R230">
            <v>0</v>
          </cell>
          <cell r="S230">
            <v>0</v>
          </cell>
          <cell r="T230">
            <v>107665.3825831602</v>
          </cell>
          <cell r="U230">
            <v>137681.38258316019</v>
          </cell>
          <cell r="W230">
            <v>167916.79999999999</v>
          </cell>
          <cell r="AA230">
            <v>221</v>
          </cell>
          <cell r="AB230">
            <v>32</v>
          </cell>
          <cell r="AC230">
            <v>0</v>
          </cell>
          <cell r="AD230">
            <v>0</v>
          </cell>
          <cell r="AE230">
            <v>8</v>
          </cell>
          <cell r="AF230">
            <v>0</v>
          </cell>
          <cell r="AG230">
            <v>863264</v>
          </cell>
          <cell r="AH230">
            <v>0</v>
          </cell>
          <cell r="AI230">
            <v>0</v>
          </cell>
          <cell r="AJ230">
            <v>863264</v>
          </cell>
          <cell r="AK230">
            <v>0</v>
          </cell>
          <cell r="AL230">
            <v>30016</v>
          </cell>
          <cell r="AM230">
            <v>893280</v>
          </cell>
          <cell r="AN230">
            <v>0</v>
          </cell>
          <cell r="AO230">
            <v>0</v>
          </cell>
          <cell r="AP230">
            <v>0</v>
          </cell>
          <cell r="AQ230">
            <v>0</v>
          </cell>
          <cell r="AR230">
            <v>893280</v>
          </cell>
          <cell r="AS230">
            <v>894144.32000000007</v>
          </cell>
          <cell r="AT230">
            <v>221</v>
          </cell>
          <cell r="AU230">
            <v>0</v>
          </cell>
          <cell r="AV230">
            <v>0</v>
          </cell>
          <cell r="AW230">
            <v>0</v>
          </cell>
          <cell r="AX230">
            <v>0</v>
          </cell>
          <cell r="AY230">
            <v>0</v>
          </cell>
          <cell r="AZ230">
            <v>493357</v>
          </cell>
          <cell r="BI230">
            <v>0</v>
          </cell>
          <cell r="CA230">
            <v>221</v>
          </cell>
          <cell r="CB230">
            <v>221</v>
          </cell>
          <cell r="CC230" t="str">
            <v>OAK BLUFFS</v>
          </cell>
          <cell r="CD230">
            <v>863264</v>
          </cell>
          <cell r="CE230">
            <v>755588</v>
          </cell>
          <cell r="CF230">
            <v>107676</v>
          </cell>
          <cell r="CG230">
            <v>0</v>
          </cell>
          <cell r="CH230">
            <v>30224.800000000003</v>
          </cell>
          <cell r="CI230">
            <v>0</v>
          </cell>
          <cell r="CJ230">
            <v>137900.79999999999</v>
          </cell>
          <cell r="CK230">
            <v>107665.3825831602</v>
          </cell>
          <cell r="DA230">
            <v>221</v>
          </cell>
          <cell r="DB230" t="str">
            <v>OAK BLUFFS</v>
          </cell>
          <cell r="DG230">
            <v>0</v>
          </cell>
          <cell r="DK230">
            <v>0</v>
          </cell>
          <cell r="DL230">
            <v>0</v>
          </cell>
          <cell r="DN230">
            <v>0</v>
          </cell>
          <cell r="DP230">
            <v>107676</v>
          </cell>
          <cell r="DQ230">
            <v>137692</v>
          </cell>
          <cell r="DR230">
            <v>-30016</v>
          </cell>
          <cell r="DT230">
            <v>0</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T231">
            <v>222</v>
          </cell>
          <cell r="AU231">
            <v>0</v>
          </cell>
          <cell r="AV231">
            <v>0</v>
          </cell>
          <cell r="AW231">
            <v>0</v>
          </cell>
          <cell r="AX231">
            <v>0</v>
          </cell>
          <cell r="AY231">
            <v>0</v>
          </cell>
          <cell r="AZ231">
            <v>493357</v>
          </cell>
          <cell r="BI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G231">
            <v>0</v>
          </cell>
          <cell r="DK231">
            <v>0</v>
          </cell>
          <cell r="DL231">
            <v>0</v>
          </cell>
          <cell r="DN231">
            <v>0</v>
          </cell>
          <cell r="DP231">
            <v>0</v>
          </cell>
          <cell r="DQ231">
            <v>0</v>
          </cell>
          <cell r="DR231">
            <v>0</v>
          </cell>
          <cell r="DT231">
            <v>0</v>
          </cell>
        </row>
        <row r="232">
          <cell r="A232">
            <v>223</v>
          </cell>
          <cell r="B232">
            <v>223</v>
          </cell>
          <cell r="C232" t="str">
            <v>ORANGE</v>
          </cell>
          <cell r="D232">
            <v>4</v>
          </cell>
          <cell r="E232">
            <v>39292</v>
          </cell>
          <cell r="F232">
            <v>0</v>
          </cell>
          <cell r="G232">
            <v>3752</v>
          </cell>
          <cell r="H232">
            <v>43044</v>
          </cell>
          <cell r="J232">
            <v>3752</v>
          </cell>
          <cell r="K232">
            <v>723.92860981284582</v>
          </cell>
          <cell r="L232">
            <v>4475.9286098128459</v>
          </cell>
          <cell r="N232">
            <v>38568.071390187157</v>
          </cell>
          <cell r="P232">
            <v>3752</v>
          </cell>
          <cell r="Q232">
            <v>0</v>
          </cell>
          <cell r="R232">
            <v>0</v>
          </cell>
          <cell r="S232">
            <v>0</v>
          </cell>
          <cell r="T232">
            <v>723.92860981284582</v>
          </cell>
          <cell r="U232">
            <v>4475.9286098128459</v>
          </cell>
          <cell r="W232">
            <v>4612.8</v>
          </cell>
          <cell r="AA232">
            <v>223</v>
          </cell>
          <cell r="AB232">
            <v>4</v>
          </cell>
          <cell r="AC232">
            <v>0</v>
          </cell>
          <cell r="AD232">
            <v>0</v>
          </cell>
          <cell r="AE232">
            <v>0</v>
          </cell>
          <cell r="AF232">
            <v>0</v>
          </cell>
          <cell r="AG232">
            <v>39292</v>
          </cell>
          <cell r="AH232">
            <v>0</v>
          </cell>
          <cell r="AI232">
            <v>0</v>
          </cell>
          <cell r="AJ232">
            <v>39292</v>
          </cell>
          <cell r="AK232">
            <v>0</v>
          </cell>
          <cell r="AL232">
            <v>3752</v>
          </cell>
          <cell r="AM232">
            <v>43044</v>
          </cell>
          <cell r="AN232">
            <v>0</v>
          </cell>
          <cell r="AO232">
            <v>0</v>
          </cell>
          <cell r="AP232">
            <v>0</v>
          </cell>
          <cell r="AQ232">
            <v>0</v>
          </cell>
          <cell r="AR232">
            <v>43044</v>
          </cell>
          <cell r="AS232">
            <v>43044</v>
          </cell>
          <cell r="AT232">
            <v>223</v>
          </cell>
          <cell r="AU232">
            <v>0</v>
          </cell>
          <cell r="AV232">
            <v>0</v>
          </cell>
          <cell r="AW232">
            <v>0</v>
          </cell>
          <cell r="AX232">
            <v>0</v>
          </cell>
          <cell r="AY232">
            <v>0</v>
          </cell>
          <cell r="AZ232">
            <v>493357</v>
          </cell>
          <cell r="BI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723.92860981284582</v>
          </cell>
          <cell r="DA232">
            <v>223</v>
          </cell>
          <cell r="DB232" t="str">
            <v>ORANGE</v>
          </cell>
          <cell r="DG232">
            <v>0</v>
          </cell>
          <cell r="DK232">
            <v>0</v>
          </cell>
          <cell r="DL232">
            <v>0</v>
          </cell>
          <cell r="DN232">
            <v>0</v>
          </cell>
          <cell r="DP232">
            <v>724</v>
          </cell>
          <cell r="DQ232">
            <v>4476</v>
          </cell>
          <cell r="DR232">
            <v>-3752</v>
          </cell>
          <cell r="DT232">
            <v>0</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T233">
            <v>224</v>
          </cell>
          <cell r="AU233">
            <v>0</v>
          </cell>
          <cell r="AV233">
            <v>0</v>
          </cell>
          <cell r="AW233">
            <v>0</v>
          </cell>
          <cell r="AX233">
            <v>0</v>
          </cell>
          <cell r="AY233">
            <v>0</v>
          </cell>
          <cell r="AZ233">
            <v>493357</v>
          </cell>
          <cell r="BI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G233">
            <v>0</v>
          </cell>
          <cell r="DK233">
            <v>0</v>
          </cell>
          <cell r="DL233">
            <v>0</v>
          </cell>
          <cell r="DN233">
            <v>0</v>
          </cell>
          <cell r="DP233">
            <v>0</v>
          </cell>
          <cell r="DQ233">
            <v>0</v>
          </cell>
          <cell r="DR233">
            <v>0</v>
          </cell>
          <cell r="DT233">
            <v>0</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T234">
            <v>225</v>
          </cell>
          <cell r="AU234">
            <v>0</v>
          </cell>
          <cell r="AV234">
            <v>0</v>
          </cell>
          <cell r="AW234">
            <v>0</v>
          </cell>
          <cell r="AX234">
            <v>0</v>
          </cell>
          <cell r="AY234">
            <v>0</v>
          </cell>
          <cell r="AZ234">
            <v>493357</v>
          </cell>
          <cell r="BI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G234">
            <v>0</v>
          </cell>
          <cell r="DK234">
            <v>0</v>
          </cell>
          <cell r="DL234">
            <v>0</v>
          </cell>
          <cell r="DN234">
            <v>0</v>
          </cell>
          <cell r="DP234">
            <v>0</v>
          </cell>
          <cell r="DQ234">
            <v>0</v>
          </cell>
          <cell r="DR234">
            <v>0</v>
          </cell>
          <cell r="DT234">
            <v>0</v>
          </cell>
        </row>
        <row r="235">
          <cell r="A235">
            <v>226</v>
          </cell>
          <cell r="B235">
            <v>226</v>
          </cell>
          <cell r="C235" t="str">
            <v>OXFORD</v>
          </cell>
          <cell r="D235">
            <v>27</v>
          </cell>
          <cell r="E235">
            <v>375732</v>
          </cell>
          <cell r="F235">
            <v>0</v>
          </cell>
          <cell r="G235">
            <v>25326</v>
          </cell>
          <cell r="H235">
            <v>401058</v>
          </cell>
          <cell r="J235">
            <v>25326</v>
          </cell>
          <cell r="K235">
            <v>28134.225544618843</v>
          </cell>
          <cell r="L235">
            <v>53460.225544618843</v>
          </cell>
          <cell r="N235">
            <v>347597.77445538115</v>
          </cell>
          <cell r="P235">
            <v>25326</v>
          </cell>
          <cell r="Q235">
            <v>0</v>
          </cell>
          <cell r="R235">
            <v>0</v>
          </cell>
          <cell r="S235">
            <v>0</v>
          </cell>
          <cell r="T235">
            <v>28134.225544618843</v>
          </cell>
          <cell r="U235">
            <v>53460.225544618843</v>
          </cell>
          <cell r="W235">
            <v>88409.4</v>
          </cell>
          <cell r="AA235">
            <v>226</v>
          </cell>
          <cell r="AB235">
            <v>27</v>
          </cell>
          <cell r="AC235">
            <v>0</v>
          </cell>
          <cell r="AD235">
            <v>0</v>
          </cell>
          <cell r="AE235">
            <v>0</v>
          </cell>
          <cell r="AF235">
            <v>0</v>
          </cell>
          <cell r="AG235">
            <v>375732</v>
          </cell>
          <cell r="AH235">
            <v>0</v>
          </cell>
          <cell r="AI235">
            <v>0</v>
          </cell>
          <cell r="AJ235">
            <v>375732</v>
          </cell>
          <cell r="AK235">
            <v>0</v>
          </cell>
          <cell r="AL235">
            <v>25326</v>
          </cell>
          <cell r="AM235">
            <v>401058</v>
          </cell>
          <cell r="AN235">
            <v>0</v>
          </cell>
          <cell r="AO235">
            <v>0</v>
          </cell>
          <cell r="AP235">
            <v>0</v>
          </cell>
          <cell r="AQ235">
            <v>0</v>
          </cell>
          <cell r="AR235">
            <v>401058</v>
          </cell>
          <cell r="AS235">
            <v>397707.3</v>
          </cell>
          <cell r="AT235">
            <v>226</v>
          </cell>
          <cell r="AU235">
            <v>0</v>
          </cell>
          <cell r="AV235">
            <v>0</v>
          </cell>
          <cell r="AW235">
            <v>0</v>
          </cell>
          <cell r="AX235">
            <v>0</v>
          </cell>
          <cell r="AY235">
            <v>0</v>
          </cell>
          <cell r="AZ235">
            <v>493357</v>
          </cell>
          <cell r="BI235">
            <v>0</v>
          </cell>
          <cell r="CA235">
            <v>226</v>
          </cell>
          <cell r="CB235">
            <v>226</v>
          </cell>
          <cell r="CC235" t="str">
            <v>OXFORD</v>
          </cell>
          <cell r="CD235">
            <v>375732</v>
          </cell>
          <cell r="CE235">
            <v>347595</v>
          </cell>
          <cell r="CF235">
            <v>28137</v>
          </cell>
          <cell r="CG235">
            <v>0</v>
          </cell>
          <cell r="CH235">
            <v>34946.400000000001</v>
          </cell>
          <cell r="CI235">
            <v>0</v>
          </cell>
          <cell r="CJ235">
            <v>63083.4</v>
          </cell>
          <cell r="CK235">
            <v>28134.225544618843</v>
          </cell>
          <cell r="DA235">
            <v>226</v>
          </cell>
          <cell r="DB235" t="str">
            <v>OXFORD</v>
          </cell>
          <cell r="DG235">
            <v>0</v>
          </cell>
          <cell r="DK235">
            <v>0</v>
          </cell>
          <cell r="DL235">
            <v>0</v>
          </cell>
          <cell r="DN235">
            <v>0</v>
          </cell>
          <cell r="DP235">
            <v>28137</v>
          </cell>
          <cell r="DQ235">
            <v>53463</v>
          </cell>
          <cell r="DR235">
            <v>-25326</v>
          </cell>
          <cell r="DT235">
            <v>0</v>
          </cell>
        </row>
        <row r="236">
          <cell r="A236">
            <v>227</v>
          </cell>
          <cell r="B236">
            <v>227</v>
          </cell>
          <cell r="C236" t="str">
            <v>PALMER</v>
          </cell>
          <cell r="D236">
            <v>29</v>
          </cell>
          <cell r="E236">
            <v>466803</v>
          </cell>
          <cell r="F236">
            <v>0</v>
          </cell>
          <cell r="G236">
            <v>27202</v>
          </cell>
          <cell r="H236">
            <v>494005</v>
          </cell>
          <cell r="J236">
            <v>27202</v>
          </cell>
          <cell r="K236">
            <v>82243.889522549987</v>
          </cell>
          <cell r="L236">
            <v>109445.88952254999</v>
          </cell>
          <cell r="N236">
            <v>384559.11047745001</v>
          </cell>
          <cell r="P236">
            <v>27202</v>
          </cell>
          <cell r="Q236">
            <v>0</v>
          </cell>
          <cell r="R236">
            <v>0</v>
          </cell>
          <cell r="S236">
            <v>0</v>
          </cell>
          <cell r="T236">
            <v>82243.889522549987</v>
          </cell>
          <cell r="U236">
            <v>109445.88952254999</v>
          </cell>
          <cell r="W236">
            <v>173321.8</v>
          </cell>
          <cell r="AA236">
            <v>227</v>
          </cell>
          <cell r="AB236">
            <v>29</v>
          </cell>
          <cell r="AC236">
            <v>0</v>
          </cell>
          <cell r="AD236">
            <v>0</v>
          </cell>
          <cell r="AE236">
            <v>0</v>
          </cell>
          <cell r="AF236">
            <v>0</v>
          </cell>
          <cell r="AG236">
            <v>466803</v>
          </cell>
          <cell r="AH236">
            <v>0</v>
          </cell>
          <cell r="AI236">
            <v>0</v>
          </cell>
          <cell r="AJ236">
            <v>466803</v>
          </cell>
          <cell r="AK236">
            <v>0</v>
          </cell>
          <cell r="AL236">
            <v>27202</v>
          </cell>
          <cell r="AM236">
            <v>494005</v>
          </cell>
          <cell r="AN236">
            <v>0</v>
          </cell>
          <cell r="AO236">
            <v>0</v>
          </cell>
          <cell r="AP236">
            <v>0</v>
          </cell>
          <cell r="AQ236">
            <v>0</v>
          </cell>
          <cell r="AR236">
            <v>494005</v>
          </cell>
          <cell r="AS236">
            <v>493977</v>
          </cell>
          <cell r="AT236">
            <v>227</v>
          </cell>
          <cell r="AU236">
            <v>0</v>
          </cell>
          <cell r="AV236">
            <v>0</v>
          </cell>
          <cell r="AW236">
            <v>0</v>
          </cell>
          <cell r="AX236">
            <v>0</v>
          </cell>
          <cell r="AY236">
            <v>0</v>
          </cell>
          <cell r="AZ236">
            <v>493357</v>
          </cell>
          <cell r="BI236">
            <v>0</v>
          </cell>
          <cell r="CA236">
            <v>227</v>
          </cell>
          <cell r="CB236">
            <v>227</v>
          </cell>
          <cell r="CC236" t="str">
            <v>PALMER</v>
          </cell>
          <cell r="CD236">
            <v>466803</v>
          </cell>
          <cell r="CE236">
            <v>384551</v>
          </cell>
          <cell r="CF236">
            <v>82252</v>
          </cell>
          <cell r="CG236">
            <v>42610.2</v>
          </cell>
          <cell r="CH236">
            <v>21257.600000000002</v>
          </cell>
          <cell r="CI236">
            <v>0</v>
          </cell>
          <cell r="CJ236">
            <v>146119.79999999999</v>
          </cell>
          <cell r="CK236">
            <v>82243.889522549987</v>
          </cell>
          <cell r="DA236">
            <v>227</v>
          </cell>
          <cell r="DB236" t="str">
            <v>PALMER</v>
          </cell>
          <cell r="DG236">
            <v>0</v>
          </cell>
          <cell r="DK236">
            <v>0</v>
          </cell>
          <cell r="DL236">
            <v>0</v>
          </cell>
          <cell r="DN236">
            <v>0</v>
          </cell>
          <cell r="DP236">
            <v>82252</v>
          </cell>
          <cell r="DQ236">
            <v>109454</v>
          </cell>
          <cell r="DR236">
            <v>-27202</v>
          </cell>
          <cell r="DT236">
            <v>0</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T237">
            <v>228</v>
          </cell>
          <cell r="AU237">
            <v>0</v>
          </cell>
          <cell r="AV237">
            <v>0</v>
          </cell>
          <cell r="AW237">
            <v>0</v>
          </cell>
          <cell r="AX237">
            <v>0</v>
          </cell>
          <cell r="AY237">
            <v>0</v>
          </cell>
          <cell r="AZ237">
            <v>493357</v>
          </cell>
          <cell r="BI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G237">
            <v>0</v>
          </cell>
          <cell r="DK237">
            <v>0</v>
          </cell>
          <cell r="DL237">
            <v>0</v>
          </cell>
          <cell r="DN237">
            <v>0</v>
          </cell>
          <cell r="DP237">
            <v>0</v>
          </cell>
          <cell r="DQ237">
            <v>0</v>
          </cell>
          <cell r="DR237">
            <v>0</v>
          </cell>
          <cell r="DT237">
            <v>0</v>
          </cell>
        </row>
        <row r="238">
          <cell r="A238">
            <v>229</v>
          </cell>
          <cell r="B238">
            <v>229</v>
          </cell>
          <cell r="C238" t="str">
            <v>PEABODY</v>
          </cell>
          <cell r="D238">
            <v>87</v>
          </cell>
          <cell r="E238">
            <v>1247928</v>
          </cell>
          <cell r="F238">
            <v>0</v>
          </cell>
          <cell r="G238">
            <v>81606</v>
          </cell>
          <cell r="H238">
            <v>1329534</v>
          </cell>
          <cell r="J238">
            <v>81606</v>
          </cell>
          <cell r="K238">
            <v>303447.07558034942</v>
          </cell>
          <cell r="L238">
            <v>385053.07558034942</v>
          </cell>
          <cell r="N238">
            <v>944480.92441965058</v>
          </cell>
          <cell r="P238">
            <v>81606</v>
          </cell>
          <cell r="Q238">
            <v>0</v>
          </cell>
          <cell r="R238">
            <v>0</v>
          </cell>
          <cell r="S238">
            <v>0</v>
          </cell>
          <cell r="T238">
            <v>303447.07558034942</v>
          </cell>
          <cell r="U238">
            <v>385053.07558034942</v>
          </cell>
          <cell r="W238">
            <v>475083.8</v>
          </cell>
          <cell r="AA238">
            <v>229</v>
          </cell>
          <cell r="AB238">
            <v>87</v>
          </cell>
          <cell r="AC238">
            <v>0</v>
          </cell>
          <cell r="AD238">
            <v>0</v>
          </cell>
          <cell r="AE238">
            <v>18</v>
          </cell>
          <cell r="AF238">
            <v>0</v>
          </cell>
          <cell r="AG238">
            <v>1247928</v>
          </cell>
          <cell r="AH238">
            <v>0</v>
          </cell>
          <cell r="AI238">
            <v>0</v>
          </cell>
          <cell r="AJ238">
            <v>1247928</v>
          </cell>
          <cell r="AK238">
            <v>0</v>
          </cell>
          <cell r="AL238">
            <v>81606</v>
          </cell>
          <cell r="AM238">
            <v>1329534</v>
          </cell>
          <cell r="AN238">
            <v>0</v>
          </cell>
          <cell r="AO238">
            <v>0</v>
          </cell>
          <cell r="AP238">
            <v>0</v>
          </cell>
          <cell r="AQ238">
            <v>0</v>
          </cell>
          <cell r="AR238">
            <v>1329534</v>
          </cell>
          <cell r="AS238">
            <v>1257454.9234170062</v>
          </cell>
          <cell r="AT238">
            <v>229</v>
          </cell>
          <cell r="AU238">
            <v>0</v>
          </cell>
          <cell r="AV238">
            <v>0</v>
          </cell>
          <cell r="AW238">
            <v>0</v>
          </cell>
          <cell r="AX238">
            <v>0</v>
          </cell>
          <cell r="AY238">
            <v>0</v>
          </cell>
          <cell r="AZ238">
            <v>493357</v>
          </cell>
          <cell r="BI238">
            <v>0</v>
          </cell>
          <cell r="CA238">
            <v>229</v>
          </cell>
          <cell r="CB238">
            <v>229</v>
          </cell>
          <cell r="CC238" t="str">
            <v>PEABODY</v>
          </cell>
          <cell r="CD238">
            <v>1247928</v>
          </cell>
          <cell r="CE238">
            <v>944451</v>
          </cell>
          <cell r="CF238">
            <v>303477</v>
          </cell>
          <cell r="CG238">
            <v>72892.800000000003</v>
          </cell>
          <cell r="CH238">
            <v>17108</v>
          </cell>
          <cell r="CI238">
            <v>0</v>
          </cell>
          <cell r="CJ238">
            <v>393477.8</v>
          </cell>
          <cell r="CK238">
            <v>303447.07558034942</v>
          </cell>
          <cell r="DA238">
            <v>229</v>
          </cell>
          <cell r="DB238" t="str">
            <v>PEABODY</v>
          </cell>
          <cell r="DG238">
            <v>0</v>
          </cell>
          <cell r="DK238">
            <v>0</v>
          </cell>
          <cell r="DL238">
            <v>0</v>
          </cell>
          <cell r="DN238">
            <v>0</v>
          </cell>
          <cell r="DP238">
            <v>303477</v>
          </cell>
          <cell r="DQ238">
            <v>385083</v>
          </cell>
          <cell r="DR238">
            <v>-81606</v>
          </cell>
          <cell r="DT238">
            <v>0</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T239">
            <v>230</v>
          </cell>
          <cell r="AU239">
            <v>0</v>
          </cell>
          <cell r="AV239">
            <v>0</v>
          </cell>
          <cell r="AW239">
            <v>0</v>
          </cell>
          <cell r="AX239">
            <v>0</v>
          </cell>
          <cell r="AY239">
            <v>0</v>
          </cell>
          <cell r="AZ239">
            <v>493357</v>
          </cell>
          <cell r="BI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G239">
            <v>0</v>
          </cell>
          <cell r="DK239">
            <v>0</v>
          </cell>
          <cell r="DL239">
            <v>0</v>
          </cell>
          <cell r="DN239">
            <v>0</v>
          </cell>
          <cell r="DP239">
            <v>0</v>
          </cell>
          <cell r="DQ239">
            <v>0</v>
          </cell>
          <cell r="DR239">
            <v>0</v>
          </cell>
          <cell r="DT239">
            <v>0</v>
          </cell>
        </row>
        <row r="240">
          <cell r="A240">
            <v>231</v>
          </cell>
          <cell r="B240">
            <v>231</v>
          </cell>
          <cell r="C240" t="str">
            <v>PEMBROKE</v>
          </cell>
          <cell r="D240">
            <v>62</v>
          </cell>
          <cell r="E240">
            <v>983970</v>
          </cell>
          <cell r="F240">
            <v>0</v>
          </cell>
          <cell r="G240">
            <v>58156</v>
          </cell>
          <cell r="H240">
            <v>1042126</v>
          </cell>
          <cell r="J240">
            <v>58156</v>
          </cell>
          <cell r="K240">
            <v>207304.55667050864</v>
          </cell>
          <cell r="L240">
            <v>265460.55667050864</v>
          </cell>
          <cell r="N240">
            <v>776665.44332949142</v>
          </cell>
          <cell r="P240">
            <v>58156</v>
          </cell>
          <cell r="Q240">
            <v>0</v>
          </cell>
          <cell r="R240">
            <v>0</v>
          </cell>
          <cell r="S240">
            <v>0</v>
          </cell>
          <cell r="T240">
            <v>207304.55667050864</v>
          </cell>
          <cell r="U240">
            <v>265460.55667050864</v>
          </cell>
          <cell r="W240">
            <v>358775</v>
          </cell>
          <cell r="AA240">
            <v>231</v>
          </cell>
          <cell r="AB240">
            <v>62</v>
          </cell>
          <cell r="AC240">
            <v>0</v>
          </cell>
          <cell r="AD240">
            <v>0</v>
          </cell>
          <cell r="AE240">
            <v>0</v>
          </cell>
          <cell r="AF240">
            <v>0</v>
          </cell>
          <cell r="AG240">
            <v>983970</v>
          </cell>
          <cell r="AH240">
            <v>0</v>
          </cell>
          <cell r="AI240">
            <v>0</v>
          </cell>
          <cell r="AJ240">
            <v>983970</v>
          </cell>
          <cell r="AK240">
            <v>0</v>
          </cell>
          <cell r="AL240">
            <v>58156</v>
          </cell>
          <cell r="AM240">
            <v>1042126</v>
          </cell>
          <cell r="AN240">
            <v>0</v>
          </cell>
          <cell r="AO240">
            <v>0</v>
          </cell>
          <cell r="AP240">
            <v>0</v>
          </cell>
          <cell r="AQ240">
            <v>0</v>
          </cell>
          <cell r="AR240">
            <v>1042126</v>
          </cell>
          <cell r="AS240">
            <v>1048056.2448852537</v>
          </cell>
          <cell r="AT240">
            <v>231</v>
          </cell>
          <cell r="AU240">
            <v>0</v>
          </cell>
          <cell r="AV240">
            <v>0</v>
          </cell>
          <cell r="AW240">
            <v>0</v>
          </cell>
          <cell r="AX240">
            <v>0</v>
          </cell>
          <cell r="AY240">
            <v>0</v>
          </cell>
          <cell r="AZ240">
            <v>493357</v>
          </cell>
          <cell r="BI240">
            <v>0</v>
          </cell>
          <cell r="CA240">
            <v>231</v>
          </cell>
          <cell r="CB240">
            <v>231</v>
          </cell>
          <cell r="CC240" t="str">
            <v>PEMBROKE</v>
          </cell>
          <cell r="CD240">
            <v>983970</v>
          </cell>
          <cell r="CE240">
            <v>776645</v>
          </cell>
          <cell r="CF240">
            <v>207325</v>
          </cell>
          <cell r="CG240">
            <v>50516.4</v>
          </cell>
          <cell r="CH240">
            <v>42777.600000000006</v>
          </cell>
          <cell r="CI240">
            <v>0</v>
          </cell>
          <cell r="CJ240">
            <v>300619</v>
          </cell>
          <cell r="CK240">
            <v>207304.55667050864</v>
          </cell>
          <cell r="DA240">
            <v>231</v>
          </cell>
          <cell r="DB240" t="str">
            <v>PEMBROKE</v>
          </cell>
          <cell r="DG240">
            <v>0</v>
          </cell>
          <cell r="DK240">
            <v>0</v>
          </cell>
          <cell r="DL240">
            <v>0</v>
          </cell>
          <cell r="DN240">
            <v>0</v>
          </cell>
          <cell r="DP240">
            <v>207325</v>
          </cell>
          <cell r="DQ240">
            <v>265481</v>
          </cell>
          <cell r="DR240">
            <v>-58156</v>
          </cell>
          <cell r="DT240">
            <v>0</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T241">
            <v>232</v>
          </cell>
          <cell r="AU241">
            <v>0</v>
          </cell>
          <cell r="AV241">
            <v>0</v>
          </cell>
          <cell r="AW241">
            <v>0</v>
          </cell>
          <cell r="AX241">
            <v>0</v>
          </cell>
          <cell r="AY241">
            <v>0</v>
          </cell>
          <cell r="AZ241">
            <v>493357</v>
          </cell>
          <cell r="BI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G241">
            <v>0</v>
          </cell>
          <cell r="DK241">
            <v>0</v>
          </cell>
          <cell r="DL241">
            <v>0</v>
          </cell>
          <cell r="DN241">
            <v>0</v>
          </cell>
          <cell r="DP241">
            <v>0</v>
          </cell>
          <cell r="DQ241">
            <v>0</v>
          </cell>
          <cell r="DR241">
            <v>0</v>
          </cell>
          <cell r="DT241">
            <v>0</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T242">
            <v>233</v>
          </cell>
          <cell r="AU242">
            <v>0</v>
          </cell>
          <cell r="AV242">
            <v>0</v>
          </cell>
          <cell r="AW242">
            <v>0</v>
          </cell>
          <cell r="AX242">
            <v>0</v>
          </cell>
          <cell r="AY242">
            <v>0</v>
          </cell>
          <cell r="AZ242">
            <v>493357</v>
          </cell>
          <cell r="BI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G242">
            <v>0</v>
          </cell>
          <cell r="DK242">
            <v>0</v>
          </cell>
          <cell r="DL242">
            <v>0</v>
          </cell>
          <cell r="DN242">
            <v>0</v>
          </cell>
          <cell r="DP242">
            <v>0</v>
          </cell>
          <cell r="DQ242">
            <v>0</v>
          </cell>
          <cell r="DR242">
            <v>0</v>
          </cell>
          <cell r="DT242">
            <v>0</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T243">
            <v>234</v>
          </cell>
          <cell r="AU243">
            <v>0</v>
          </cell>
          <cell r="AV243">
            <v>0</v>
          </cell>
          <cell r="AW243">
            <v>0</v>
          </cell>
          <cell r="AX243">
            <v>0</v>
          </cell>
          <cell r="AY243">
            <v>0</v>
          </cell>
          <cell r="AZ243">
            <v>493357</v>
          </cell>
          <cell r="BI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G243">
            <v>0</v>
          </cell>
          <cell r="DK243">
            <v>0</v>
          </cell>
          <cell r="DL243">
            <v>0</v>
          </cell>
          <cell r="DN243">
            <v>0</v>
          </cell>
          <cell r="DP243">
            <v>0</v>
          </cell>
          <cell r="DQ243">
            <v>0</v>
          </cell>
          <cell r="DR243">
            <v>0</v>
          </cell>
          <cell r="DT243">
            <v>0</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T244">
            <v>235</v>
          </cell>
          <cell r="AU244">
            <v>0</v>
          </cell>
          <cell r="AV244">
            <v>0</v>
          </cell>
          <cell r="AW244">
            <v>0</v>
          </cell>
          <cell r="AX244">
            <v>0</v>
          </cell>
          <cell r="AY244">
            <v>0</v>
          </cell>
          <cell r="AZ244">
            <v>493357</v>
          </cell>
          <cell r="BI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G244">
            <v>0</v>
          </cell>
          <cell r="DK244">
            <v>0</v>
          </cell>
          <cell r="DL244">
            <v>0</v>
          </cell>
          <cell r="DN244">
            <v>0</v>
          </cell>
          <cell r="DP244">
            <v>0</v>
          </cell>
          <cell r="DQ244">
            <v>0</v>
          </cell>
          <cell r="DR244">
            <v>0</v>
          </cell>
          <cell r="DT244">
            <v>0</v>
          </cell>
        </row>
        <row r="245">
          <cell r="A245">
            <v>236</v>
          </cell>
          <cell r="B245">
            <v>236</v>
          </cell>
          <cell r="C245" t="str">
            <v>PITTSFIELD</v>
          </cell>
          <cell r="D245">
            <v>177</v>
          </cell>
          <cell r="E245">
            <v>2737659</v>
          </cell>
          <cell r="F245">
            <v>0</v>
          </cell>
          <cell r="G245">
            <v>166026</v>
          </cell>
          <cell r="H245">
            <v>2903685</v>
          </cell>
          <cell r="J245">
            <v>166026</v>
          </cell>
          <cell r="K245">
            <v>32838.761607007567</v>
          </cell>
          <cell r="L245">
            <v>198864.76160700756</v>
          </cell>
          <cell r="N245">
            <v>2704820.2383929924</v>
          </cell>
          <cell r="P245">
            <v>166026</v>
          </cell>
          <cell r="Q245">
            <v>0</v>
          </cell>
          <cell r="R245">
            <v>0</v>
          </cell>
          <cell r="S245">
            <v>0</v>
          </cell>
          <cell r="T245">
            <v>32838.761607007567</v>
          </cell>
          <cell r="U245">
            <v>198864.76160700756</v>
          </cell>
          <cell r="W245">
            <v>429422.2</v>
          </cell>
          <cell r="AA245">
            <v>236</v>
          </cell>
          <cell r="AB245">
            <v>177</v>
          </cell>
          <cell r="AC245">
            <v>0</v>
          </cell>
          <cell r="AD245">
            <v>0</v>
          </cell>
          <cell r="AE245">
            <v>0</v>
          </cell>
          <cell r="AF245">
            <v>0</v>
          </cell>
          <cell r="AG245">
            <v>2737659</v>
          </cell>
          <cell r="AH245">
            <v>0</v>
          </cell>
          <cell r="AI245">
            <v>0</v>
          </cell>
          <cell r="AJ245">
            <v>2737659</v>
          </cell>
          <cell r="AK245">
            <v>0</v>
          </cell>
          <cell r="AL245">
            <v>166026</v>
          </cell>
          <cell r="AM245">
            <v>2903685</v>
          </cell>
          <cell r="AN245">
            <v>0</v>
          </cell>
          <cell r="AO245">
            <v>0</v>
          </cell>
          <cell r="AP245">
            <v>0</v>
          </cell>
          <cell r="AQ245">
            <v>0</v>
          </cell>
          <cell r="AR245">
            <v>2903685</v>
          </cell>
          <cell r="AS245">
            <v>2867872.59</v>
          </cell>
          <cell r="AT245">
            <v>236</v>
          </cell>
          <cell r="AU245">
            <v>0</v>
          </cell>
          <cell r="AV245">
            <v>0</v>
          </cell>
          <cell r="AW245">
            <v>0</v>
          </cell>
          <cell r="AX245">
            <v>0</v>
          </cell>
          <cell r="AY245">
            <v>0</v>
          </cell>
          <cell r="AZ245">
            <v>493357</v>
          </cell>
          <cell r="BI245">
            <v>0</v>
          </cell>
          <cell r="CA245">
            <v>236</v>
          </cell>
          <cell r="CB245">
            <v>236</v>
          </cell>
          <cell r="CC245" t="str">
            <v>PITTSFIELD</v>
          </cell>
          <cell r="CD245">
            <v>2737659</v>
          </cell>
          <cell r="CE245">
            <v>2704817</v>
          </cell>
          <cell r="CF245">
            <v>32842</v>
          </cell>
          <cell r="CG245">
            <v>113215.8</v>
          </cell>
          <cell r="CH245">
            <v>117338.40000000001</v>
          </cell>
          <cell r="CI245">
            <v>0</v>
          </cell>
          <cell r="CJ245">
            <v>263396.2</v>
          </cell>
          <cell r="CK245">
            <v>32838.761607007567</v>
          </cell>
          <cell r="DA245">
            <v>236</v>
          </cell>
          <cell r="DB245" t="str">
            <v>PITTSFIELD</v>
          </cell>
          <cell r="DG245">
            <v>0</v>
          </cell>
          <cell r="DK245">
            <v>0</v>
          </cell>
          <cell r="DL245">
            <v>0</v>
          </cell>
          <cell r="DN245">
            <v>0</v>
          </cell>
          <cell r="DP245">
            <v>32842</v>
          </cell>
          <cell r="DQ245">
            <v>198868</v>
          </cell>
          <cell r="DR245">
            <v>-166026</v>
          </cell>
          <cell r="DT245">
            <v>0</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T246">
            <v>237</v>
          </cell>
          <cell r="AU246">
            <v>0</v>
          </cell>
          <cell r="AV246">
            <v>0</v>
          </cell>
          <cell r="AW246">
            <v>0</v>
          </cell>
          <cell r="AX246">
            <v>0</v>
          </cell>
          <cell r="AY246">
            <v>0</v>
          </cell>
          <cell r="AZ246">
            <v>493357</v>
          </cell>
          <cell r="BI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G246">
            <v>0</v>
          </cell>
          <cell r="DK246">
            <v>0</v>
          </cell>
          <cell r="DL246">
            <v>0</v>
          </cell>
          <cell r="DN246">
            <v>0</v>
          </cell>
          <cell r="DP246">
            <v>0</v>
          </cell>
          <cell r="DQ246">
            <v>0</v>
          </cell>
          <cell r="DR246">
            <v>0</v>
          </cell>
          <cell r="DT246">
            <v>0</v>
          </cell>
        </row>
        <row r="247">
          <cell r="A247">
            <v>238</v>
          </cell>
          <cell r="B247">
            <v>238</v>
          </cell>
          <cell r="C247" t="str">
            <v>PLAINVILLE</v>
          </cell>
          <cell r="D247">
            <v>54</v>
          </cell>
          <cell r="E247">
            <v>788881</v>
          </cell>
          <cell r="F247">
            <v>0</v>
          </cell>
          <cell r="G247">
            <v>50652</v>
          </cell>
          <cell r="H247">
            <v>839533</v>
          </cell>
          <cell r="J247">
            <v>50652</v>
          </cell>
          <cell r="K247">
            <v>66692.4231297058</v>
          </cell>
          <cell r="L247">
            <v>117344.4231297058</v>
          </cell>
          <cell r="N247">
            <v>722188.57687029417</v>
          </cell>
          <cell r="P247">
            <v>50652</v>
          </cell>
          <cell r="Q247">
            <v>0</v>
          </cell>
          <cell r="R247">
            <v>0</v>
          </cell>
          <cell r="S247">
            <v>0</v>
          </cell>
          <cell r="T247">
            <v>66692.4231297058</v>
          </cell>
          <cell r="U247">
            <v>117344.4231297058</v>
          </cell>
          <cell r="W247">
            <v>200264</v>
          </cell>
          <cell r="AA247">
            <v>238</v>
          </cell>
          <cell r="AB247">
            <v>54</v>
          </cell>
          <cell r="AC247">
            <v>0</v>
          </cell>
          <cell r="AD247">
            <v>0</v>
          </cell>
          <cell r="AE247">
            <v>0</v>
          </cell>
          <cell r="AF247">
            <v>0</v>
          </cell>
          <cell r="AG247">
            <v>788881</v>
          </cell>
          <cell r="AH247">
            <v>0</v>
          </cell>
          <cell r="AI247">
            <v>0</v>
          </cell>
          <cell r="AJ247">
            <v>788881</v>
          </cell>
          <cell r="AK247">
            <v>0</v>
          </cell>
          <cell r="AL247">
            <v>50652</v>
          </cell>
          <cell r="AM247">
            <v>839533</v>
          </cell>
          <cell r="AN247">
            <v>0</v>
          </cell>
          <cell r="AO247">
            <v>0</v>
          </cell>
          <cell r="AP247">
            <v>0</v>
          </cell>
          <cell r="AQ247">
            <v>0</v>
          </cell>
          <cell r="AR247">
            <v>839533</v>
          </cell>
          <cell r="AS247">
            <v>839533</v>
          </cell>
          <cell r="AT247">
            <v>238</v>
          </cell>
          <cell r="AU247">
            <v>0</v>
          </cell>
          <cell r="AV247">
            <v>0</v>
          </cell>
          <cell r="AW247">
            <v>0</v>
          </cell>
          <cell r="AX247">
            <v>0</v>
          </cell>
          <cell r="AY247">
            <v>0</v>
          </cell>
          <cell r="AZ247">
            <v>493357</v>
          </cell>
          <cell r="BI247">
            <v>0</v>
          </cell>
          <cell r="CA247">
            <v>238</v>
          </cell>
          <cell r="CB247">
            <v>238</v>
          </cell>
          <cell r="CC247" t="str">
            <v>PLAINVILLE</v>
          </cell>
          <cell r="CD247">
            <v>788881</v>
          </cell>
          <cell r="CE247">
            <v>722182</v>
          </cell>
          <cell r="CF247">
            <v>66699</v>
          </cell>
          <cell r="CG247">
            <v>77759.399999999994</v>
          </cell>
          <cell r="CH247">
            <v>5153.6000000000004</v>
          </cell>
          <cell r="CI247">
            <v>0</v>
          </cell>
          <cell r="CJ247">
            <v>149612</v>
          </cell>
          <cell r="CK247">
            <v>66692.4231297058</v>
          </cell>
          <cell r="DA247">
            <v>238</v>
          </cell>
          <cell r="DB247" t="str">
            <v>PLAINVILLE</v>
          </cell>
          <cell r="DG247">
            <v>0</v>
          </cell>
          <cell r="DK247">
            <v>0</v>
          </cell>
          <cell r="DL247">
            <v>0</v>
          </cell>
          <cell r="DN247">
            <v>0</v>
          </cell>
          <cell r="DP247">
            <v>66699</v>
          </cell>
          <cell r="DQ247">
            <v>117351</v>
          </cell>
          <cell r="DR247">
            <v>-50652</v>
          </cell>
          <cell r="DT247">
            <v>0</v>
          </cell>
        </row>
        <row r="248">
          <cell r="A248">
            <v>239</v>
          </cell>
          <cell r="B248">
            <v>239</v>
          </cell>
          <cell r="C248" t="str">
            <v>PLYMOUTH</v>
          </cell>
          <cell r="D248">
            <v>482</v>
          </cell>
          <cell r="E248">
            <v>7821555</v>
          </cell>
          <cell r="F248">
            <v>0</v>
          </cell>
          <cell r="G248">
            <v>452116</v>
          </cell>
          <cell r="H248">
            <v>8273671</v>
          </cell>
          <cell r="J248">
            <v>452116</v>
          </cell>
          <cell r="K248">
            <v>261966.16621835233</v>
          </cell>
          <cell r="L248">
            <v>714082.16621835227</v>
          </cell>
          <cell r="N248">
            <v>7559588.8337816475</v>
          </cell>
          <cell r="P248">
            <v>452116</v>
          </cell>
          <cell r="Q248">
            <v>0</v>
          </cell>
          <cell r="R248">
            <v>0</v>
          </cell>
          <cell r="S248">
            <v>0</v>
          </cell>
          <cell r="T248">
            <v>261966.16621835233</v>
          </cell>
          <cell r="U248">
            <v>714082.16621835227</v>
          </cell>
          <cell r="W248">
            <v>868036.4</v>
          </cell>
          <cell r="AA248">
            <v>239</v>
          </cell>
          <cell r="AB248">
            <v>482</v>
          </cell>
          <cell r="AC248">
            <v>0</v>
          </cell>
          <cell r="AD248">
            <v>0</v>
          </cell>
          <cell r="AE248">
            <v>0</v>
          </cell>
          <cell r="AF248">
            <v>0</v>
          </cell>
          <cell r="AG248">
            <v>7821555</v>
          </cell>
          <cell r="AH248">
            <v>0</v>
          </cell>
          <cell r="AI248">
            <v>0</v>
          </cell>
          <cell r="AJ248">
            <v>7821555</v>
          </cell>
          <cell r="AK248">
            <v>0</v>
          </cell>
          <cell r="AL248">
            <v>452116</v>
          </cell>
          <cell r="AM248">
            <v>8273671</v>
          </cell>
          <cell r="AN248">
            <v>0</v>
          </cell>
          <cell r="AO248">
            <v>0</v>
          </cell>
          <cell r="AP248">
            <v>0</v>
          </cell>
          <cell r="AQ248">
            <v>0</v>
          </cell>
          <cell r="AR248">
            <v>8273671</v>
          </cell>
          <cell r="AS248">
            <v>8162775.6415342046</v>
          </cell>
          <cell r="AT248">
            <v>239</v>
          </cell>
          <cell r="AU248">
            <v>0</v>
          </cell>
          <cell r="AV248">
            <v>0</v>
          </cell>
          <cell r="AW248">
            <v>0</v>
          </cell>
          <cell r="AX248">
            <v>0</v>
          </cell>
          <cell r="AY248">
            <v>0</v>
          </cell>
          <cell r="AZ248">
            <v>493357</v>
          </cell>
          <cell r="BI248">
            <v>0</v>
          </cell>
          <cell r="CA248">
            <v>239</v>
          </cell>
          <cell r="CB248">
            <v>239</v>
          </cell>
          <cell r="CC248" t="str">
            <v>PLYMOUTH</v>
          </cell>
          <cell r="CD248">
            <v>7821555</v>
          </cell>
          <cell r="CE248">
            <v>7559563</v>
          </cell>
          <cell r="CF248">
            <v>261992</v>
          </cell>
          <cell r="CG248">
            <v>0</v>
          </cell>
          <cell r="CH248">
            <v>153928.4</v>
          </cell>
          <cell r="CI248">
            <v>0</v>
          </cell>
          <cell r="CJ248">
            <v>415920.4</v>
          </cell>
          <cell r="CK248">
            <v>261966.16621835233</v>
          </cell>
          <cell r="DA248">
            <v>239</v>
          </cell>
          <cell r="DB248" t="str">
            <v>PLYMOUTH</v>
          </cell>
          <cell r="DG248">
            <v>0</v>
          </cell>
          <cell r="DK248">
            <v>0</v>
          </cell>
          <cell r="DL248">
            <v>0</v>
          </cell>
          <cell r="DN248">
            <v>0</v>
          </cell>
          <cell r="DP248">
            <v>261992</v>
          </cell>
          <cell r="DQ248">
            <v>714108</v>
          </cell>
          <cell r="DR248">
            <v>-452116</v>
          </cell>
          <cell r="DT248">
            <v>0</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T249">
            <v>240</v>
          </cell>
          <cell r="AU249">
            <v>0</v>
          </cell>
          <cell r="AV249">
            <v>0</v>
          </cell>
          <cell r="AW249">
            <v>0</v>
          </cell>
          <cell r="AX249">
            <v>0</v>
          </cell>
          <cell r="AY249">
            <v>0</v>
          </cell>
          <cell r="AZ249">
            <v>493357</v>
          </cell>
          <cell r="BI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G249">
            <v>0</v>
          </cell>
          <cell r="DK249">
            <v>0</v>
          </cell>
          <cell r="DL249">
            <v>0</v>
          </cell>
          <cell r="DN249">
            <v>0</v>
          </cell>
          <cell r="DP249">
            <v>0</v>
          </cell>
          <cell r="DQ249">
            <v>0</v>
          </cell>
          <cell r="DR249">
            <v>0</v>
          </cell>
          <cell r="DT249">
            <v>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T250">
            <v>241</v>
          </cell>
          <cell r="AU250">
            <v>0</v>
          </cell>
          <cell r="AV250">
            <v>0</v>
          </cell>
          <cell r="AW250">
            <v>0</v>
          </cell>
          <cell r="AX250">
            <v>0</v>
          </cell>
          <cell r="AY250">
            <v>0</v>
          </cell>
          <cell r="AZ250">
            <v>493357</v>
          </cell>
          <cell r="BI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G250">
            <v>0</v>
          </cell>
          <cell r="DK250">
            <v>0</v>
          </cell>
          <cell r="DL250">
            <v>0</v>
          </cell>
          <cell r="DN250">
            <v>0</v>
          </cell>
          <cell r="DP250">
            <v>0</v>
          </cell>
          <cell r="DQ250">
            <v>0</v>
          </cell>
          <cell r="DR250">
            <v>0</v>
          </cell>
          <cell r="DT250">
            <v>0</v>
          </cell>
        </row>
        <row r="251">
          <cell r="A251">
            <v>242</v>
          </cell>
          <cell r="B251">
            <v>242</v>
          </cell>
          <cell r="C251" t="str">
            <v>PROVINCETOWN</v>
          </cell>
          <cell r="D251">
            <v>3</v>
          </cell>
          <cell r="E251">
            <v>193767</v>
          </cell>
          <cell r="F251">
            <v>0</v>
          </cell>
          <cell r="G251">
            <v>2814</v>
          </cell>
          <cell r="H251">
            <v>196581</v>
          </cell>
          <cell r="J251">
            <v>2814</v>
          </cell>
          <cell r="K251">
            <v>0</v>
          </cell>
          <cell r="L251">
            <v>2814</v>
          </cell>
          <cell r="N251">
            <v>193767</v>
          </cell>
          <cell r="P251">
            <v>2814</v>
          </cell>
          <cell r="Q251">
            <v>0</v>
          </cell>
          <cell r="R251">
            <v>0</v>
          </cell>
          <cell r="S251">
            <v>0</v>
          </cell>
          <cell r="T251">
            <v>0</v>
          </cell>
          <cell r="U251">
            <v>2814</v>
          </cell>
          <cell r="W251">
            <v>28071</v>
          </cell>
          <cell r="AA251">
            <v>242</v>
          </cell>
          <cell r="AB251">
            <v>3</v>
          </cell>
          <cell r="AC251">
            <v>0</v>
          </cell>
          <cell r="AD251">
            <v>0</v>
          </cell>
          <cell r="AE251">
            <v>0</v>
          </cell>
          <cell r="AF251">
            <v>0</v>
          </cell>
          <cell r="AG251">
            <v>193767</v>
          </cell>
          <cell r="AH251">
            <v>0</v>
          </cell>
          <cell r="AI251">
            <v>0</v>
          </cell>
          <cell r="AJ251">
            <v>193767</v>
          </cell>
          <cell r="AK251">
            <v>0</v>
          </cell>
          <cell r="AL251">
            <v>2814</v>
          </cell>
          <cell r="AM251">
            <v>196581</v>
          </cell>
          <cell r="AN251">
            <v>0</v>
          </cell>
          <cell r="AO251">
            <v>0</v>
          </cell>
          <cell r="AP251">
            <v>0</v>
          </cell>
          <cell r="AQ251">
            <v>0</v>
          </cell>
          <cell r="AR251">
            <v>196581</v>
          </cell>
          <cell r="AS251">
            <v>195329.07477503992</v>
          </cell>
          <cell r="AT251">
            <v>242</v>
          </cell>
          <cell r="AU251">
            <v>0</v>
          </cell>
          <cell r="AV251">
            <v>0</v>
          </cell>
          <cell r="AW251">
            <v>0</v>
          </cell>
          <cell r="AX251">
            <v>0</v>
          </cell>
          <cell r="AY251">
            <v>0</v>
          </cell>
          <cell r="AZ251">
            <v>493357</v>
          </cell>
          <cell r="BI251">
            <v>0</v>
          </cell>
          <cell r="CA251">
            <v>242</v>
          </cell>
          <cell r="CB251">
            <v>242</v>
          </cell>
          <cell r="CC251" t="str">
            <v>PROVINCETOWN</v>
          </cell>
          <cell r="CD251">
            <v>193767</v>
          </cell>
          <cell r="CE251">
            <v>249888</v>
          </cell>
          <cell r="CF251">
            <v>0</v>
          </cell>
          <cell r="CG251">
            <v>25257</v>
          </cell>
          <cell r="CH251">
            <v>0</v>
          </cell>
          <cell r="CI251">
            <v>0</v>
          </cell>
          <cell r="CJ251">
            <v>25257</v>
          </cell>
          <cell r="CK251">
            <v>0</v>
          </cell>
          <cell r="DA251">
            <v>242</v>
          </cell>
          <cell r="DB251" t="str">
            <v>PROVINCETOWN</v>
          </cell>
          <cell r="DG251">
            <v>0</v>
          </cell>
          <cell r="DK251">
            <v>0</v>
          </cell>
          <cell r="DL251">
            <v>0</v>
          </cell>
          <cell r="DN251">
            <v>0</v>
          </cell>
          <cell r="DP251">
            <v>0</v>
          </cell>
          <cell r="DQ251">
            <v>0</v>
          </cell>
          <cell r="DR251">
            <v>0</v>
          </cell>
          <cell r="DT251">
            <v>0</v>
          </cell>
        </row>
        <row r="252">
          <cell r="A252">
            <v>243</v>
          </cell>
          <cell r="B252">
            <v>243</v>
          </cell>
          <cell r="C252" t="str">
            <v>QUINCY</v>
          </cell>
          <cell r="D252">
            <v>63</v>
          </cell>
          <cell r="E252">
            <v>1003243</v>
          </cell>
          <cell r="F252">
            <v>0</v>
          </cell>
          <cell r="G252">
            <v>59094</v>
          </cell>
          <cell r="H252">
            <v>1062337</v>
          </cell>
          <cell r="J252">
            <v>59094</v>
          </cell>
          <cell r="K252">
            <v>0</v>
          </cell>
          <cell r="L252">
            <v>59094</v>
          </cell>
          <cell r="N252">
            <v>1003243</v>
          </cell>
          <cell r="P252">
            <v>59094</v>
          </cell>
          <cell r="Q252">
            <v>0</v>
          </cell>
          <cell r="R252">
            <v>0</v>
          </cell>
          <cell r="S252">
            <v>0</v>
          </cell>
          <cell r="T252">
            <v>0</v>
          </cell>
          <cell r="U252">
            <v>59094</v>
          </cell>
          <cell r="W252">
            <v>203551.6</v>
          </cell>
          <cell r="AA252">
            <v>243</v>
          </cell>
          <cell r="AB252">
            <v>63</v>
          </cell>
          <cell r="AC252">
            <v>0</v>
          </cell>
          <cell r="AD252">
            <v>0</v>
          </cell>
          <cell r="AE252">
            <v>0</v>
          </cell>
          <cell r="AF252">
            <v>0</v>
          </cell>
          <cell r="AG252">
            <v>1003243</v>
          </cell>
          <cell r="AH252">
            <v>0</v>
          </cell>
          <cell r="AI252">
            <v>0</v>
          </cell>
          <cell r="AJ252">
            <v>1003243</v>
          </cell>
          <cell r="AK252">
            <v>0</v>
          </cell>
          <cell r="AL252">
            <v>59094</v>
          </cell>
          <cell r="AM252">
            <v>1062337</v>
          </cell>
          <cell r="AN252">
            <v>0</v>
          </cell>
          <cell r="AO252">
            <v>0</v>
          </cell>
          <cell r="AP252">
            <v>0</v>
          </cell>
          <cell r="AQ252">
            <v>0</v>
          </cell>
          <cell r="AR252">
            <v>1062337</v>
          </cell>
          <cell r="AS252">
            <v>1029312.4</v>
          </cell>
          <cell r="AT252">
            <v>243</v>
          </cell>
          <cell r="AU252">
            <v>0</v>
          </cell>
          <cell r="AV252">
            <v>0</v>
          </cell>
          <cell r="AW252">
            <v>0</v>
          </cell>
          <cell r="AX252">
            <v>0</v>
          </cell>
          <cell r="AY252">
            <v>0</v>
          </cell>
          <cell r="AZ252">
            <v>493357</v>
          </cell>
          <cell r="BI252">
            <v>0</v>
          </cell>
          <cell r="CA252">
            <v>243</v>
          </cell>
          <cell r="CB252">
            <v>243</v>
          </cell>
          <cell r="CC252" t="str">
            <v>QUINCY</v>
          </cell>
          <cell r="CD252">
            <v>1003243</v>
          </cell>
          <cell r="CE252">
            <v>1010191</v>
          </cell>
          <cell r="CF252">
            <v>0</v>
          </cell>
          <cell r="CG252">
            <v>141099.6</v>
          </cell>
          <cell r="CH252">
            <v>3358</v>
          </cell>
          <cell r="CI252">
            <v>0</v>
          </cell>
          <cell r="CJ252">
            <v>144457.60000000001</v>
          </cell>
          <cell r="CK252">
            <v>0</v>
          </cell>
          <cell r="DA252">
            <v>243</v>
          </cell>
          <cell r="DB252" t="str">
            <v>QUINCY</v>
          </cell>
          <cell r="DG252">
            <v>0</v>
          </cell>
          <cell r="DK252">
            <v>0</v>
          </cell>
          <cell r="DL252">
            <v>0</v>
          </cell>
          <cell r="DN252">
            <v>0</v>
          </cell>
          <cell r="DP252">
            <v>0</v>
          </cell>
          <cell r="DQ252">
            <v>52146</v>
          </cell>
          <cell r="DR252">
            <v>-52146</v>
          </cell>
          <cell r="DT252">
            <v>0</v>
          </cell>
        </row>
        <row r="253">
          <cell r="A253">
            <v>244</v>
          </cell>
          <cell r="B253">
            <v>244</v>
          </cell>
          <cell r="C253" t="str">
            <v>RANDOLPH</v>
          </cell>
          <cell r="D253">
            <v>444</v>
          </cell>
          <cell r="E253">
            <v>5390614.7999999998</v>
          </cell>
          <cell r="F253">
            <v>0</v>
          </cell>
          <cell r="G253">
            <v>276965</v>
          </cell>
          <cell r="H253">
            <v>5667579.7999999998</v>
          </cell>
          <cell r="J253">
            <v>276965</v>
          </cell>
          <cell r="K253">
            <v>264423.03592709597</v>
          </cell>
          <cell r="L253">
            <v>541388.03592709592</v>
          </cell>
          <cell r="N253">
            <v>5126191.7640729044</v>
          </cell>
          <cell r="P253">
            <v>416472</v>
          </cell>
          <cell r="Q253">
            <v>148.73115252431728</v>
          </cell>
          <cell r="R253">
            <v>2777604.2</v>
          </cell>
          <cell r="S253">
            <v>139507</v>
          </cell>
          <cell r="T253">
            <v>264423.03592709597</v>
          </cell>
          <cell r="U253">
            <v>3318992.2359270961</v>
          </cell>
          <cell r="W253">
            <v>3320731.4</v>
          </cell>
          <cell r="AA253">
            <v>244</v>
          </cell>
          <cell r="AB253">
            <v>444</v>
          </cell>
          <cell r="AC253">
            <v>0</v>
          </cell>
          <cell r="AD253">
            <v>0</v>
          </cell>
          <cell r="AE253">
            <v>172</v>
          </cell>
          <cell r="AF253">
            <v>148.73115252431728</v>
          </cell>
          <cell r="AG253">
            <v>8028712</v>
          </cell>
          <cell r="AH253">
            <v>2638097.2000000002</v>
          </cell>
          <cell r="AI253">
            <v>0</v>
          </cell>
          <cell r="AJ253">
            <v>5390614.7999999998</v>
          </cell>
          <cell r="AK253">
            <v>0</v>
          </cell>
          <cell r="AL253">
            <v>276965</v>
          </cell>
          <cell r="AM253">
            <v>5667579.7999999998</v>
          </cell>
          <cell r="AN253">
            <v>2638097.2000000002</v>
          </cell>
          <cell r="AO253">
            <v>0</v>
          </cell>
          <cell r="AP253">
            <v>139507</v>
          </cell>
          <cell r="AQ253">
            <v>2777604.2</v>
          </cell>
          <cell r="AR253">
            <v>8445184</v>
          </cell>
          <cell r="AS253">
            <v>8627652.9599999972</v>
          </cell>
          <cell r="AT253">
            <v>244</v>
          </cell>
          <cell r="AU253">
            <v>148.73115252431728</v>
          </cell>
          <cell r="AV253">
            <v>2638097.2000000002</v>
          </cell>
          <cell r="AW253">
            <v>0</v>
          </cell>
          <cell r="AX253">
            <v>139507</v>
          </cell>
          <cell r="AY253">
            <v>2777604.2</v>
          </cell>
          <cell r="AZ253">
            <v>493357</v>
          </cell>
          <cell r="BI253">
            <v>1</v>
          </cell>
          <cell r="CA253">
            <v>244</v>
          </cell>
          <cell r="CB253">
            <v>244</v>
          </cell>
          <cell r="CC253" t="str">
            <v>RANDOLPH</v>
          </cell>
          <cell r="CD253">
            <v>5390614.7999999998</v>
          </cell>
          <cell r="CE253">
            <v>5136509</v>
          </cell>
          <cell r="CF253">
            <v>254105.79999999981</v>
          </cell>
          <cell r="CG253">
            <v>12056.4</v>
          </cell>
          <cell r="CH253">
            <v>0</v>
          </cell>
          <cell r="CI253">
            <v>0</v>
          </cell>
          <cell r="CJ253">
            <v>266162.19999999984</v>
          </cell>
          <cell r="CK253">
            <v>264423.03592709597</v>
          </cell>
          <cell r="DA253">
            <v>244</v>
          </cell>
          <cell r="DB253" t="str">
            <v>RANDOLPH</v>
          </cell>
          <cell r="DG253">
            <v>0</v>
          </cell>
          <cell r="DK253">
            <v>0</v>
          </cell>
          <cell r="DL253">
            <v>0</v>
          </cell>
          <cell r="DN253">
            <v>0</v>
          </cell>
          <cell r="DP253">
            <v>254105.79999999981</v>
          </cell>
          <cell r="DQ253">
            <v>531070.79999999981</v>
          </cell>
          <cell r="DR253">
            <v>-276965</v>
          </cell>
          <cell r="DT253">
            <v>0</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T254">
            <v>245</v>
          </cell>
          <cell r="AU254">
            <v>0</v>
          </cell>
          <cell r="AV254">
            <v>0</v>
          </cell>
          <cell r="AW254">
            <v>0</v>
          </cell>
          <cell r="AX254">
            <v>0</v>
          </cell>
          <cell r="AY254">
            <v>0</v>
          </cell>
          <cell r="AZ254">
            <v>493357</v>
          </cell>
          <cell r="BI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G254">
            <v>0</v>
          </cell>
          <cell r="DK254">
            <v>0</v>
          </cell>
          <cell r="DL254">
            <v>0</v>
          </cell>
          <cell r="DN254">
            <v>0</v>
          </cell>
          <cell r="DP254">
            <v>0</v>
          </cell>
          <cell r="DQ254">
            <v>0</v>
          </cell>
          <cell r="DR254">
            <v>0</v>
          </cell>
          <cell r="DT254">
            <v>0</v>
          </cell>
        </row>
        <row r="255">
          <cell r="A255">
            <v>246</v>
          </cell>
          <cell r="B255">
            <v>246</v>
          </cell>
          <cell r="C255" t="str">
            <v>READING</v>
          </cell>
          <cell r="D255">
            <v>2</v>
          </cell>
          <cell r="E255">
            <v>28998</v>
          </cell>
          <cell r="F255">
            <v>0</v>
          </cell>
          <cell r="G255">
            <v>1876</v>
          </cell>
          <cell r="H255">
            <v>30874</v>
          </cell>
          <cell r="J255">
            <v>1876</v>
          </cell>
          <cell r="K255">
            <v>0</v>
          </cell>
          <cell r="L255">
            <v>1876</v>
          </cell>
          <cell r="N255">
            <v>28998</v>
          </cell>
          <cell r="P255">
            <v>1876</v>
          </cell>
          <cell r="Q255">
            <v>0</v>
          </cell>
          <cell r="R255">
            <v>0</v>
          </cell>
          <cell r="S255">
            <v>0</v>
          </cell>
          <cell r="T255">
            <v>0</v>
          </cell>
          <cell r="U255">
            <v>1876</v>
          </cell>
          <cell r="W255">
            <v>14711.8</v>
          </cell>
          <cell r="AA255">
            <v>246</v>
          </cell>
          <cell r="AB255">
            <v>2</v>
          </cell>
          <cell r="AC255">
            <v>0</v>
          </cell>
          <cell r="AD255">
            <v>0</v>
          </cell>
          <cell r="AE255">
            <v>0</v>
          </cell>
          <cell r="AF255">
            <v>0</v>
          </cell>
          <cell r="AG255">
            <v>28998</v>
          </cell>
          <cell r="AH255">
            <v>0</v>
          </cell>
          <cell r="AI255">
            <v>0</v>
          </cell>
          <cell r="AJ255">
            <v>28998</v>
          </cell>
          <cell r="AK255">
            <v>0</v>
          </cell>
          <cell r="AL255">
            <v>1876</v>
          </cell>
          <cell r="AM255">
            <v>30874</v>
          </cell>
          <cell r="AN255">
            <v>0</v>
          </cell>
          <cell r="AO255">
            <v>0</v>
          </cell>
          <cell r="AP255">
            <v>0</v>
          </cell>
          <cell r="AQ255">
            <v>0</v>
          </cell>
          <cell r="AR255">
            <v>30874</v>
          </cell>
          <cell r="AS255">
            <v>30874</v>
          </cell>
          <cell r="AT255">
            <v>246</v>
          </cell>
          <cell r="AU255">
            <v>0</v>
          </cell>
          <cell r="AV255">
            <v>0</v>
          </cell>
          <cell r="AW255">
            <v>0</v>
          </cell>
          <cell r="AX255">
            <v>0</v>
          </cell>
          <cell r="AY255">
            <v>0</v>
          </cell>
          <cell r="AZ255">
            <v>493357</v>
          </cell>
          <cell r="BI255">
            <v>0</v>
          </cell>
          <cell r="CA255">
            <v>246</v>
          </cell>
          <cell r="CB255">
            <v>246</v>
          </cell>
          <cell r="CC255" t="str">
            <v>READING</v>
          </cell>
          <cell r="CD255">
            <v>28998</v>
          </cell>
          <cell r="CE255">
            <v>40911</v>
          </cell>
          <cell r="CF255">
            <v>0</v>
          </cell>
          <cell r="CG255">
            <v>12835.8</v>
          </cell>
          <cell r="CH255">
            <v>0</v>
          </cell>
          <cell r="CI255">
            <v>0</v>
          </cell>
          <cell r="CJ255">
            <v>12835.8</v>
          </cell>
          <cell r="CK255">
            <v>0</v>
          </cell>
          <cell r="DA255">
            <v>246</v>
          </cell>
          <cell r="DB255" t="str">
            <v>READING</v>
          </cell>
          <cell r="DG255">
            <v>0</v>
          </cell>
          <cell r="DK255">
            <v>0</v>
          </cell>
          <cell r="DL255">
            <v>0</v>
          </cell>
          <cell r="DN255">
            <v>0</v>
          </cell>
          <cell r="DP255">
            <v>0</v>
          </cell>
          <cell r="DQ255">
            <v>0</v>
          </cell>
          <cell r="DR255">
            <v>0</v>
          </cell>
          <cell r="DT255">
            <v>0</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T256">
            <v>247</v>
          </cell>
          <cell r="AU256">
            <v>0</v>
          </cell>
          <cell r="AV256">
            <v>0</v>
          </cell>
          <cell r="AW256">
            <v>0</v>
          </cell>
          <cell r="AX256">
            <v>0</v>
          </cell>
          <cell r="AY256">
            <v>0</v>
          </cell>
          <cell r="AZ256">
            <v>493357</v>
          </cell>
          <cell r="BI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G256">
            <v>0</v>
          </cell>
          <cell r="DK256">
            <v>0</v>
          </cell>
          <cell r="DL256">
            <v>0</v>
          </cell>
          <cell r="DN256">
            <v>0</v>
          </cell>
          <cell r="DP256">
            <v>0</v>
          </cell>
          <cell r="DQ256">
            <v>0</v>
          </cell>
          <cell r="DR256">
            <v>0</v>
          </cell>
          <cell r="DT256">
            <v>0</v>
          </cell>
        </row>
        <row r="257">
          <cell r="A257">
            <v>248</v>
          </cell>
          <cell r="B257">
            <v>248</v>
          </cell>
          <cell r="C257" t="str">
            <v>REVERE</v>
          </cell>
          <cell r="D257">
            <v>515</v>
          </cell>
          <cell r="E257">
            <v>8089272</v>
          </cell>
          <cell r="F257">
            <v>0</v>
          </cell>
          <cell r="G257">
            <v>483070</v>
          </cell>
          <cell r="H257">
            <v>8572342</v>
          </cell>
          <cell r="J257">
            <v>483070</v>
          </cell>
          <cell r="K257">
            <v>1303707.4349501955</v>
          </cell>
          <cell r="L257">
            <v>1786777.4349501955</v>
          </cell>
          <cell r="N257">
            <v>6785564.5650498047</v>
          </cell>
          <cell r="P257">
            <v>483070</v>
          </cell>
          <cell r="Q257">
            <v>0</v>
          </cell>
          <cell r="R257">
            <v>0</v>
          </cell>
          <cell r="S257">
            <v>0</v>
          </cell>
          <cell r="T257">
            <v>1303707.4349501955</v>
          </cell>
          <cell r="U257">
            <v>1786777.4349501955</v>
          </cell>
          <cell r="W257">
            <v>2501945.2000000002</v>
          </cell>
          <cell r="AA257">
            <v>248</v>
          </cell>
          <cell r="AB257">
            <v>515</v>
          </cell>
          <cell r="AC257">
            <v>0</v>
          </cell>
          <cell r="AD257">
            <v>0</v>
          </cell>
          <cell r="AE257">
            <v>100</v>
          </cell>
          <cell r="AF257">
            <v>0</v>
          </cell>
          <cell r="AG257">
            <v>8089272</v>
          </cell>
          <cell r="AH257">
            <v>0</v>
          </cell>
          <cell r="AI257">
            <v>0</v>
          </cell>
          <cell r="AJ257">
            <v>8089272</v>
          </cell>
          <cell r="AK257">
            <v>0</v>
          </cell>
          <cell r="AL257">
            <v>483070</v>
          </cell>
          <cell r="AM257">
            <v>8572342</v>
          </cell>
          <cell r="AN257">
            <v>0</v>
          </cell>
          <cell r="AO257">
            <v>0</v>
          </cell>
          <cell r="AP257">
            <v>0</v>
          </cell>
          <cell r="AQ257">
            <v>0</v>
          </cell>
          <cell r="AR257">
            <v>8572342</v>
          </cell>
          <cell r="AS257">
            <v>8474431.0319990087</v>
          </cell>
          <cell r="AT257">
            <v>248</v>
          </cell>
          <cell r="AU257">
            <v>0</v>
          </cell>
          <cell r="AV257">
            <v>0</v>
          </cell>
          <cell r="AW257">
            <v>0</v>
          </cell>
          <cell r="AX257">
            <v>0</v>
          </cell>
          <cell r="AY257">
            <v>0</v>
          </cell>
          <cell r="AZ257">
            <v>493357</v>
          </cell>
          <cell r="BI257">
            <v>0</v>
          </cell>
          <cell r="CA257">
            <v>248</v>
          </cell>
          <cell r="CB257">
            <v>248</v>
          </cell>
          <cell r="CC257" t="str">
            <v>REVERE</v>
          </cell>
          <cell r="CD257">
            <v>8089272</v>
          </cell>
          <cell r="CE257">
            <v>6785436</v>
          </cell>
          <cell r="CF257">
            <v>1303836</v>
          </cell>
          <cell r="CG257">
            <v>496634.39999999997</v>
          </cell>
          <cell r="CH257">
            <v>218404.80000000002</v>
          </cell>
          <cell r="CI257">
            <v>0</v>
          </cell>
          <cell r="CJ257">
            <v>2018875.2</v>
          </cell>
          <cell r="CK257">
            <v>1303707.4349501955</v>
          </cell>
          <cell r="DA257">
            <v>248</v>
          </cell>
          <cell r="DB257" t="str">
            <v>REVERE</v>
          </cell>
          <cell r="DG257">
            <v>0</v>
          </cell>
          <cell r="DK257">
            <v>0</v>
          </cell>
          <cell r="DL257">
            <v>0</v>
          </cell>
          <cell r="DN257">
            <v>0</v>
          </cell>
          <cell r="DP257">
            <v>1303836</v>
          </cell>
          <cell r="DQ257">
            <v>1786906</v>
          </cell>
          <cell r="DR257">
            <v>-483070</v>
          </cell>
          <cell r="DT257">
            <v>0</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T258">
            <v>249</v>
          </cell>
          <cell r="AU258">
            <v>0</v>
          </cell>
          <cell r="AV258">
            <v>0</v>
          </cell>
          <cell r="AW258">
            <v>0</v>
          </cell>
          <cell r="AX258">
            <v>0</v>
          </cell>
          <cell r="AY258">
            <v>0</v>
          </cell>
          <cell r="AZ258">
            <v>493357</v>
          </cell>
          <cell r="BI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G258">
            <v>0</v>
          </cell>
          <cell r="DK258">
            <v>0</v>
          </cell>
          <cell r="DL258">
            <v>0</v>
          </cell>
          <cell r="DN258">
            <v>0</v>
          </cell>
          <cell r="DP258">
            <v>0</v>
          </cell>
          <cell r="DQ258">
            <v>0</v>
          </cell>
          <cell r="DR258">
            <v>0</v>
          </cell>
          <cell r="DT258">
            <v>0</v>
          </cell>
        </row>
        <row r="259">
          <cell r="A259">
            <v>250</v>
          </cell>
          <cell r="B259">
            <v>250</v>
          </cell>
          <cell r="C259" t="str">
            <v>ROCHESTER</v>
          </cell>
          <cell r="D259">
            <v>1</v>
          </cell>
          <cell r="E259">
            <v>13811</v>
          </cell>
          <cell r="F259">
            <v>0</v>
          </cell>
          <cell r="G259">
            <v>938</v>
          </cell>
          <cell r="H259">
            <v>14749</v>
          </cell>
          <cell r="J259">
            <v>938</v>
          </cell>
          <cell r="K259">
            <v>13809.638163156371</v>
          </cell>
          <cell r="L259">
            <v>14747.638163156371</v>
          </cell>
          <cell r="N259">
            <v>1.3618368436291348</v>
          </cell>
          <cell r="P259">
            <v>938</v>
          </cell>
          <cell r="Q259">
            <v>0</v>
          </cell>
          <cell r="R259">
            <v>0</v>
          </cell>
          <cell r="S259">
            <v>0</v>
          </cell>
          <cell r="T259">
            <v>13809.638163156371</v>
          </cell>
          <cell r="U259">
            <v>14747.638163156371</v>
          </cell>
          <cell r="W259">
            <v>14749</v>
          </cell>
          <cell r="AA259">
            <v>250</v>
          </cell>
          <cell r="AB259">
            <v>1</v>
          </cell>
          <cell r="AC259">
            <v>0</v>
          </cell>
          <cell r="AD259">
            <v>0</v>
          </cell>
          <cell r="AE259">
            <v>0</v>
          </cell>
          <cell r="AF259">
            <v>0</v>
          </cell>
          <cell r="AG259">
            <v>13811</v>
          </cell>
          <cell r="AH259">
            <v>0</v>
          </cell>
          <cell r="AI259">
            <v>0</v>
          </cell>
          <cell r="AJ259">
            <v>13811</v>
          </cell>
          <cell r="AK259">
            <v>0</v>
          </cell>
          <cell r="AL259">
            <v>938</v>
          </cell>
          <cell r="AM259">
            <v>14749</v>
          </cell>
          <cell r="AN259">
            <v>0</v>
          </cell>
          <cell r="AO259">
            <v>0</v>
          </cell>
          <cell r="AP259">
            <v>0</v>
          </cell>
          <cell r="AQ259">
            <v>0</v>
          </cell>
          <cell r="AR259">
            <v>14749</v>
          </cell>
          <cell r="AS259">
            <v>14652.455094486844</v>
          </cell>
          <cell r="AT259">
            <v>250</v>
          </cell>
          <cell r="AU259">
            <v>0</v>
          </cell>
          <cell r="AV259">
            <v>0</v>
          </cell>
          <cell r="AW259">
            <v>0</v>
          </cell>
          <cell r="AX259">
            <v>0</v>
          </cell>
          <cell r="AY259">
            <v>0</v>
          </cell>
          <cell r="AZ259">
            <v>493357</v>
          </cell>
          <cell r="BI259">
            <v>0</v>
          </cell>
          <cell r="CA259">
            <v>250</v>
          </cell>
          <cell r="CB259">
            <v>250</v>
          </cell>
          <cell r="CC259" t="str">
            <v>ROCHESTER</v>
          </cell>
          <cell r="CD259">
            <v>13811</v>
          </cell>
          <cell r="CE259">
            <v>0</v>
          </cell>
          <cell r="CF259">
            <v>13811</v>
          </cell>
          <cell r="CG259">
            <v>0</v>
          </cell>
          <cell r="CH259">
            <v>0</v>
          </cell>
          <cell r="CI259">
            <v>0</v>
          </cell>
          <cell r="CJ259">
            <v>13811</v>
          </cell>
          <cell r="CK259">
            <v>13809.638163156371</v>
          </cell>
          <cell r="DA259">
            <v>250</v>
          </cell>
          <cell r="DB259" t="str">
            <v>ROCHESTER</v>
          </cell>
          <cell r="DG259">
            <v>0</v>
          </cell>
          <cell r="DK259">
            <v>0</v>
          </cell>
          <cell r="DL259">
            <v>0</v>
          </cell>
          <cell r="DN259">
            <v>0</v>
          </cell>
          <cell r="DP259">
            <v>13811</v>
          </cell>
          <cell r="DQ259">
            <v>14749</v>
          </cell>
          <cell r="DR259">
            <v>-938</v>
          </cell>
          <cell r="DT259">
            <v>0</v>
          </cell>
        </row>
        <row r="260">
          <cell r="A260">
            <v>251</v>
          </cell>
          <cell r="B260">
            <v>251</v>
          </cell>
          <cell r="C260" t="str">
            <v>ROCKLAND</v>
          </cell>
          <cell r="D260">
            <v>107</v>
          </cell>
          <cell r="E260">
            <v>1564447</v>
          </cell>
          <cell r="F260">
            <v>0</v>
          </cell>
          <cell r="G260">
            <v>100366</v>
          </cell>
          <cell r="H260">
            <v>1664813</v>
          </cell>
          <cell r="J260">
            <v>100366</v>
          </cell>
          <cell r="K260">
            <v>208919.39742306076</v>
          </cell>
          <cell r="L260">
            <v>309285.39742306073</v>
          </cell>
          <cell r="N260">
            <v>1355527.6025769394</v>
          </cell>
          <cell r="P260">
            <v>100366</v>
          </cell>
          <cell r="Q260">
            <v>0</v>
          </cell>
          <cell r="R260">
            <v>0</v>
          </cell>
          <cell r="S260">
            <v>0</v>
          </cell>
          <cell r="T260">
            <v>208919.39742306076</v>
          </cell>
          <cell r="U260">
            <v>309285.39742306073</v>
          </cell>
          <cell r="W260">
            <v>332517.2</v>
          </cell>
          <cell r="AA260">
            <v>251</v>
          </cell>
          <cell r="AB260">
            <v>107</v>
          </cell>
          <cell r="AC260">
            <v>0</v>
          </cell>
          <cell r="AD260">
            <v>0</v>
          </cell>
          <cell r="AE260">
            <v>0</v>
          </cell>
          <cell r="AF260">
            <v>0</v>
          </cell>
          <cell r="AG260">
            <v>1564447</v>
          </cell>
          <cell r="AH260">
            <v>0</v>
          </cell>
          <cell r="AI260">
            <v>0</v>
          </cell>
          <cell r="AJ260">
            <v>1564447</v>
          </cell>
          <cell r="AK260">
            <v>0</v>
          </cell>
          <cell r="AL260">
            <v>100366</v>
          </cell>
          <cell r="AM260">
            <v>1664813</v>
          </cell>
          <cell r="AN260">
            <v>0</v>
          </cell>
          <cell r="AO260">
            <v>0</v>
          </cell>
          <cell r="AP260">
            <v>0</v>
          </cell>
          <cell r="AQ260">
            <v>0</v>
          </cell>
          <cell r="AR260">
            <v>1664813</v>
          </cell>
          <cell r="AS260">
            <v>1648828.27</v>
          </cell>
          <cell r="AT260">
            <v>251</v>
          </cell>
          <cell r="AU260">
            <v>0</v>
          </cell>
          <cell r="AV260">
            <v>0</v>
          </cell>
          <cell r="AW260">
            <v>0</v>
          </cell>
          <cell r="AX260">
            <v>0</v>
          </cell>
          <cell r="AY260">
            <v>0</v>
          </cell>
          <cell r="AZ260">
            <v>493357</v>
          </cell>
          <cell r="BI260">
            <v>0</v>
          </cell>
          <cell r="CA260">
            <v>251</v>
          </cell>
          <cell r="CB260">
            <v>251</v>
          </cell>
          <cell r="CC260" t="str">
            <v>ROCKLAND</v>
          </cell>
          <cell r="CD260">
            <v>1564447</v>
          </cell>
          <cell r="CE260">
            <v>1355507</v>
          </cell>
          <cell r="CF260">
            <v>208940</v>
          </cell>
          <cell r="CG260">
            <v>0</v>
          </cell>
          <cell r="CH260">
            <v>23211.200000000001</v>
          </cell>
          <cell r="CI260">
            <v>0</v>
          </cell>
          <cell r="CJ260">
            <v>232151.2</v>
          </cell>
          <cell r="CK260">
            <v>208919.39742306076</v>
          </cell>
          <cell r="DA260">
            <v>251</v>
          </cell>
          <cell r="DB260" t="str">
            <v>ROCKLAND</v>
          </cell>
          <cell r="DG260">
            <v>0</v>
          </cell>
          <cell r="DK260">
            <v>0</v>
          </cell>
          <cell r="DL260">
            <v>0</v>
          </cell>
          <cell r="DN260">
            <v>0</v>
          </cell>
          <cell r="DP260">
            <v>208940</v>
          </cell>
          <cell r="DQ260">
            <v>309306</v>
          </cell>
          <cell r="DR260">
            <v>-100366</v>
          </cell>
          <cell r="DT260">
            <v>0</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T261">
            <v>252</v>
          </cell>
          <cell r="AU261">
            <v>0</v>
          </cell>
          <cell r="AV261">
            <v>0</v>
          </cell>
          <cell r="AW261">
            <v>0</v>
          </cell>
          <cell r="AX261">
            <v>0</v>
          </cell>
          <cell r="AY261">
            <v>0</v>
          </cell>
          <cell r="AZ261">
            <v>493357</v>
          </cell>
          <cell r="BI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G261">
            <v>0</v>
          </cell>
          <cell r="DK261">
            <v>0</v>
          </cell>
          <cell r="DL261">
            <v>0</v>
          </cell>
          <cell r="DN261">
            <v>0</v>
          </cell>
          <cell r="DP261">
            <v>0</v>
          </cell>
          <cell r="DQ261">
            <v>0</v>
          </cell>
          <cell r="DR261">
            <v>0</v>
          </cell>
          <cell r="DT261">
            <v>0</v>
          </cell>
        </row>
        <row r="262">
          <cell r="A262">
            <v>253</v>
          </cell>
          <cell r="B262">
            <v>253</v>
          </cell>
          <cell r="C262" t="str">
            <v>ROWE</v>
          </cell>
          <cell r="D262">
            <v>2</v>
          </cell>
          <cell r="E262">
            <v>63380</v>
          </cell>
          <cell r="F262">
            <v>0</v>
          </cell>
          <cell r="G262">
            <v>1876</v>
          </cell>
          <cell r="H262">
            <v>65256</v>
          </cell>
          <cell r="J262">
            <v>1876</v>
          </cell>
          <cell r="K262">
            <v>37617.290372609212</v>
          </cell>
          <cell r="L262">
            <v>39493.290372609212</v>
          </cell>
          <cell r="N262">
            <v>25762.709627390788</v>
          </cell>
          <cell r="P262">
            <v>1876</v>
          </cell>
          <cell r="Q262">
            <v>0</v>
          </cell>
          <cell r="R262">
            <v>0</v>
          </cell>
          <cell r="S262">
            <v>0</v>
          </cell>
          <cell r="T262">
            <v>37617.290372609212</v>
          </cell>
          <cell r="U262">
            <v>39493.290372609212</v>
          </cell>
          <cell r="W262">
            <v>39497</v>
          </cell>
          <cell r="AA262">
            <v>253</v>
          </cell>
          <cell r="AB262">
            <v>2</v>
          </cell>
          <cell r="AC262">
            <v>0</v>
          </cell>
          <cell r="AD262">
            <v>0</v>
          </cell>
          <cell r="AE262">
            <v>0</v>
          </cell>
          <cell r="AF262">
            <v>0</v>
          </cell>
          <cell r="AG262">
            <v>63380</v>
          </cell>
          <cell r="AH262">
            <v>0</v>
          </cell>
          <cell r="AI262">
            <v>0</v>
          </cell>
          <cell r="AJ262">
            <v>63380</v>
          </cell>
          <cell r="AK262">
            <v>0</v>
          </cell>
          <cell r="AL262">
            <v>1876</v>
          </cell>
          <cell r="AM262">
            <v>65256</v>
          </cell>
          <cell r="AN262">
            <v>0</v>
          </cell>
          <cell r="AO262">
            <v>0</v>
          </cell>
          <cell r="AP262">
            <v>0</v>
          </cell>
          <cell r="AQ262">
            <v>0</v>
          </cell>
          <cell r="AR262">
            <v>65256</v>
          </cell>
          <cell r="AS262">
            <v>65478</v>
          </cell>
          <cell r="AT262">
            <v>253</v>
          </cell>
          <cell r="AU262">
            <v>0</v>
          </cell>
          <cell r="AV262">
            <v>0</v>
          </cell>
          <cell r="AW262">
            <v>0</v>
          </cell>
          <cell r="AX262">
            <v>0</v>
          </cell>
          <cell r="AY262">
            <v>0</v>
          </cell>
          <cell r="AZ262">
            <v>493357</v>
          </cell>
          <cell r="BI262">
            <v>0</v>
          </cell>
          <cell r="CA262">
            <v>253</v>
          </cell>
          <cell r="CB262">
            <v>253</v>
          </cell>
          <cell r="CC262" t="str">
            <v>ROWE</v>
          </cell>
          <cell r="CD262">
            <v>63380</v>
          </cell>
          <cell r="CE262">
            <v>25759</v>
          </cell>
          <cell r="CF262">
            <v>37621</v>
          </cell>
          <cell r="CG262">
            <v>0</v>
          </cell>
          <cell r="CH262">
            <v>0</v>
          </cell>
          <cell r="CI262">
            <v>0</v>
          </cell>
          <cell r="CJ262">
            <v>37621</v>
          </cell>
          <cell r="CK262">
            <v>37617.290372609212</v>
          </cell>
          <cell r="DA262">
            <v>253</v>
          </cell>
          <cell r="DB262" t="str">
            <v>ROWE</v>
          </cell>
          <cell r="DG262">
            <v>0</v>
          </cell>
          <cell r="DK262">
            <v>0</v>
          </cell>
          <cell r="DL262">
            <v>0</v>
          </cell>
          <cell r="DN262">
            <v>0</v>
          </cell>
          <cell r="DP262">
            <v>37621</v>
          </cell>
          <cell r="DQ262">
            <v>39497</v>
          </cell>
          <cell r="DR262">
            <v>-1876</v>
          </cell>
          <cell r="DT262">
            <v>0</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T263">
            <v>254</v>
          </cell>
          <cell r="AU263">
            <v>0</v>
          </cell>
          <cell r="AV263">
            <v>0</v>
          </cell>
          <cell r="AW263">
            <v>0</v>
          </cell>
          <cell r="AX263">
            <v>0</v>
          </cell>
          <cell r="AY263">
            <v>0</v>
          </cell>
          <cell r="AZ263">
            <v>493357</v>
          </cell>
          <cell r="BI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G263">
            <v>0</v>
          </cell>
          <cell r="DK263">
            <v>0</v>
          </cell>
          <cell r="DL263">
            <v>0</v>
          </cell>
          <cell r="DN263">
            <v>0</v>
          </cell>
          <cell r="DP263">
            <v>0</v>
          </cell>
          <cell r="DQ263">
            <v>0</v>
          </cell>
          <cell r="DR263">
            <v>0</v>
          </cell>
          <cell r="DT263">
            <v>0</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T264">
            <v>255</v>
          </cell>
          <cell r="AU264">
            <v>0</v>
          </cell>
          <cell r="AV264">
            <v>0</v>
          </cell>
          <cell r="AW264">
            <v>0</v>
          </cell>
          <cell r="AX264">
            <v>0</v>
          </cell>
          <cell r="AY264">
            <v>0</v>
          </cell>
          <cell r="AZ264">
            <v>493357</v>
          </cell>
          <cell r="BI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G264">
            <v>0</v>
          </cell>
          <cell r="DK264">
            <v>0</v>
          </cell>
          <cell r="DL264">
            <v>0</v>
          </cell>
          <cell r="DN264">
            <v>0</v>
          </cell>
          <cell r="DP264">
            <v>0</v>
          </cell>
          <cell r="DQ264">
            <v>0</v>
          </cell>
          <cell r="DR264">
            <v>0</v>
          </cell>
          <cell r="DT264">
            <v>0</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T265">
            <v>256</v>
          </cell>
          <cell r="AU265">
            <v>0</v>
          </cell>
          <cell r="AV265">
            <v>0</v>
          </cell>
          <cell r="AW265">
            <v>0</v>
          </cell>
          <cell r="AX265">
            <v>0</v>
          </cell>
          <cell r="AY265">
            <v>0</v>
          </cell>
          <cell r="AZ265">
            <v>493357</v>
          </cell>
          <cell r="BI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G265">
            <v>0</v>
          </cell>
          <cell r="DK265">
            <v>0</v>
          </cell>
          <cell r="DL265">
            <v>0</v>
          </cell>
          <cell r="DN265">
            <v>0</v>
          </cell>
          <cell r="DP265">
            <v>0</v>
          </cell>
          <cell r="DQ265">
            <v>0</v>
          </cell>
          <cell r="DR265">
            <v>0</v>
          </cell>
          <cell r="DT265">
            <v>0</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T266">
            <v>257</v>
          </cell>
          <cell r="AU266">
            <v>0</v>
          </cell>
          <cell r="AV266">
            <v>0</v>
          </cell>
          <cell r="AW266">
            <v>0</v>
          </cell>
          <cell r="AX266">
            <v>0</v>
          </cell>
          <cell r="AY266">
            <v>0</v>
          </cell>
          <cell r="AZ266">
            <v>493357</v>
          </cell>
          <cell r="BI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G266">
            <v>0</v>
          </cell>
          <cell r="DK266">
            <v>0</v>
          </cell>
          <cell r="DL266">
            <v>0</v>
          </cell>
          <cell r="DN266">
            <v>0</v>
          </cell>
          <cell r="DP266">
            <v>0</v>
          </cell>
          <cell r="DQ266">
            <v>0</v>
          </cell>
          <cell r="DR266">
            <v>0</v>
          </cell>
          <cell r="DT266">
            <v>0</v>
          </cell>
        </row>
        <row r="267">
          <cell r="A267">
            <v>258</v>
          </cell>
          <cell r="B267">
            <v>258</v>
          </cell>
          <cell r="C267" t="str">
            <v>SALEM</v>
          </cell>
          <cell r="D267">
            <v>469</v>
          </cell>
          <cell r="E267">
            <v>7203921.4623122206</v>
          </cell>
          <cell r="F267">
            <v>0</v>
          </cell>
          <cell r="G267">
            <v>418964</v>
          </cell>
          <cell r="H267">
            <v>7622885.4623122206</v>
          </cell>
          <cell r="J267">
            <v>418964</v>
          </cell>
          <cell r="K267">
            <v>420154.80316722876</v>
          </cell>
          <cell r="L267">
            <v>839118.80316722882</v>
          </cell>
          <cell r="N267">
            <v>6783766.659144992</v>
          </cell>
          <cell r="P267">
            <v>439922</v>
          </cell>
          <cell r="Q267">
            <v>22.346375758707598</v>
          </cell>
          <cell r="R267">
            <v>380567.5376877794</v>
          </cell>
          <cell r="S267">
            <v>20958</v>
          </cell>
          <cell r="T267">
            <v>420154.80316722876</v>
          </cell>
          <cell r="U267">
            <v>1219686.3408550082</v>
          </cell>
          <cell r="W267">
            <v>1264641</v>
          </cell>
          <cell r="AA267">
            <v>258</v>
          </cell>
          <cell r="AB267">
            <v>469</v>
          </cell>
          <cell r="AC267">
            <v>0</v>
          </cell>
          <cell r="AD267">
            <v>0</v>
          </cell>
          <cell r="AE267">
            <v>161</v>
          </cell>
          <cell r="AF267">
            <v>22.346375758707598</v>
          </cell>
          <cell r="AG267">
            <v>7563531</v>
          </cell>
          <cell r="AH267">
            <v>359609.5376877794</v>
          </cell>
          <cell r="AI267">
            <v>0</v>
          </cell>
          <cell r="AJ267">
            <v>7203921.4623122206</v>
          </cell>
          <cell r="AK267">
            <v>0</v>
          </cell>
          <cell r="AL267">
            <v>418964</v>
          </cell>
          <cell r="AM267">
            <v>7622885.4623122206</v>
          </cell>
          <cell r="AN267">
            <v>359609.5376877794</v>
          </cell>
          <cell r="AO267">
            <v>0</v>
          </cell>
          <cell r="AP267">
            <v>20958</v>
          </cell>
          <cell r="AQ267">
            <v>380567.5376877794</v>
          </cell>
          <cell r="AR267">
            <v>8003453</v>
          </cell>
          <cell r="AS267">
            <v>7875148.6699999981</v>
          </cell>
          <cell r="AT267">
            <v>258</v>
          </cell>
          <cell r="AU267">
            <v>22.346375758707598</v>
          </cell>
          <cell r="AV267">
            <v>359609.5376877794</v>
          </cell>
          <cell r="AW267">
            <v>0</v>
          </cell>
          <cell r="AX267">
            <v>20958</v>
          </cell>
          <cell r="AY267">
            <v>380567.5376877794</v>
          </cell>
          <cell r="AZ267">
            <v>493357</v>
          </cell>
          <cell r="BI267">
            <v>1</v>
          </cell>
          <cell r="CA267">
            <v>258</v>
          </cell>
          <cell r="CB267">
            <v>258</v>
          </cell>
          <cell r="CC267" t="str">
            <v>SALEM</v>
          </cell>
          <cell r="CD267">
            <v>7203921.4623122206</v>
          </cell>
          <cell r="CE267">
            <v>7050451</v>
          </cell>
          <cell r="CF267">
            <v>153470.4623122206</v>
          </cell>
          <cell r="CG267">
            <v>234107.4</v>
          </cell>
          <cell r="CH267">
            <v>77531.600000000006</v>
          </cell>
          <cell r="CI267">
            <v>0</v>
          </cell>
          <cell r="CJ267">
            <v>465109.4623122206</v>
          </cell>
          <cell r="CK267">
            <v>420154.80316722876</v>
          </cell>
          <cell r="DA267">
            <v>258</v>
          </cell>
          <cell r="DB267" t="str">
            <v>SALEM</v>
          </cell>
          <cell r="DG267">
            <v>0</v>
          </cell>
          <cell r="DK267">
            <v>0</v>
          </cell>
          <cell r="DL267">
            <v>0</v>
          </cell>
          <cell r="DN267">
            <v>0</v>
          </cell>
          <cell r="DP267">
            <v>153470.4623122206</v>
          </cell>
          <cell r="DQ267">
            <v>572434.4623122206</v>
          </cell>
          <cell r="DR267">
            <v>-418964</v>
          </cell>
          <cell r="DT267">
            <v>0</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T268">
            <v>259</v>
          </cell>
          <cell r="AU268">
            <v>0</v>
          </cell>
          <cell r="AV268">
            <v>0</v>
          </cell>
          <cell r="AW268">
            <v>0</v>
          </cell>
          <cell r="AX268">
            <v>0</v>
          </cell>
          <cell r="AY268">
            <v>0</v>
          </cell>
          <cell r="AZ268">
            <v>493357</v>
          </cell>
          <cell r="BI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G268">
            <v>0</v>
          </cell>
          <cell r="DK268">
            <v>0</v>
          </cell>
          <cell r="DL268">
            <v>0</v>
          </cell>
          <cell r="DN268">
            <v>0</v>
          </cell>
          <cell r="DP268">
            <v>0</v>
          </cell>
          <cell r="DQ268">
            <v>0</v>
          </cell>
          <cell r="DR268">
            <v>0</v>
          </cell>
          <cell r="DT268">
            <v>0</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T269">
            <v>260</v>
          </cell>
          <cell r="AU269">
            <v>0</v>
          </cell>
          <cell r="AV269">
            <v>0</v>
          </cell>
          <cell r="AW269">
            <v>0</v>
          </cell>
          <cell r="AX269">
            <v>0</v>
          </cell>
          <cell r="AY269">
            <v>0</v>
          </cell>
          <cell r="AZ269">
            <v>493357</v>
          </cell>
          <cell r="BI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G269">
            <v>0</v>
          </cell>
          <cell r="DK269">
            <v>0</v>
          </cell>
          <cell r="DL269">
            <v>0</v>
          </cell>
          <cell r="DN269">
            <v>0</v>
          </cell>
          <cell r="DP269">
            <v>0</v>
          </cell>
          <cell r="DQ269">
            <v>0</v>
          </cell>
          <cell r="DR269">
            <v>0</v>
          </cell>
          <cell r="DT269">
            <v>0</v>
          </cell>
        </row>
        <row r="270">
          <cell r="A270">
            <v>261</v>
          </cell>
          <cell r="B270">
            <v>261</v>
          </cell>
          <cell r="C270" t="str">
            <v>SANDWICH</v>
          </cell>
          <cell r="D270">
            <v>200</v>
          </cell>
          <cell r="E270">
            <v>3722148</v>
          </cell>
          <cell r="F270">
            <v>0</v>
          </cell>
          <cell r="G270">
            <v>187600</v>
          </cell>
          <cell r="H270">
            <v>3909748</v>
          </cell>
          <cell r="J270">
            <v>187600</v>
          </cell>
          <cell r="K270">
            <v>69370.159064897511</v>
          </cell>
          <cell r="L270">
            <v>256970.15906489751</v>
          </cell>
          <cell r="N270">
            <v>3652777.8409351027</v>
          </cell>
          <cell r="P270">
            <v>187600</v>
          </cell>
          <cell r="Q270">
            <v>0</v>
          </cell>
          <cell r="R270">
            <v>0</v>
          </cell>
          <cell r="S270">
            <v>0</v>
          </cell>
          <cell r="T270">
            <v>69370.159064897511</v>
          </cell>
          <cell r="U270">
            <v>256970.15906489751</v>
          </cell>
          <cell r="W270">
            <v>396085.80000000005</v>
          </cell>
          <cell r="AA270">
            <v>261</v>
          </cell>
          <cell r="AB270">
            <v>200</v>
          </cell>
          <cell r="AC270">
            <v>0</v>
          </cell>
          <cell r="AD270">
            <v>0</v>
          </cell>
          <cell r="AE270">
            <v>0</v>
          </cell>
          <cell r="AF270">
            <v>0</v>
          </cell>
          <cell r="AG270">
            <v>3722148</v>
          </cell>
          <cell r="AH270">
            <v>0</v>
          </cell>
          <cell r="AI270">
            <v>0</v>
          </cell>
          <cell r="AJ270">
            <v>3722148</v>
          </cell>
          <cell r="AK270">
            <v>0</v>
          </cell>
          <cell r="AL270">
            <v>187600</v>
          </cell>
          <cell r="AM270">
            <v>3909748</v>
          </cell>
          <cell r="AN270">
            <v>0</v>
          </cell>
          <cell r="AO270">
            <v>0</v>
          </cell>
          <cell r="AP270">
            <v>0</v>
          </cell>
          <cell r="AQ270">
            <v>0</v>
          </cell>
          <cell r="AR270">
            <v>3909748</v>
          </cell>
          <cell r="AS270">
            <v>3908988</v>
          </cell>
          <cell r="AT270">
            <v>261</v>
          </cell>
          <cell r="AU270">
            <v>0</v>
          </cell>
          <cell r="AV270">
            <v>0</v>
          </cell>
          <cell r="AW270">
            <v>0</v>
          </cell>
          <cell r="AX270">
            <v>0</v>
          </cell>
          <cell r="AY270">
            <v>0</v>
          </cell>
          <cell r="AZ270">
            <v>493357</v>
          </cell>
          <cell r="BI270">
            <v>0</v>
          </cell>
          <cell r="CA270">
            <v>261</v>
          </cell>
          <cell r="CB270">
            <v>261</v>
          </cell>
          <cell r="CC270" t="str">
            <v>SANDWICH</v>
          </cell>
          <cell r="CD270">
            <v>3722148</v>
          </cell>
          <cell r="CE270">
            <v>3652771</v>
          </cell>
          <cell r="CF270">
            <v>69377</v>
          </cell>
          <cell r="CG270">
            <v>0</v>
          </cell>
          <cell r="CH270">
            <v>139108.80000000002</v>
          </cell>
          <cell r="CI270">
            <v>0</v>
          </cell>
          <cell r="CJ270">
            <v>208485.80000000002</v>
          </cell>
          <cell r="CK270">
            <v>69370.159064897511</v>
          </cell>
          <cell r="DA270">
            <v>261</v>
          </cell>
          <cell r="DB270" t="str">
            <v>SANDWICH</v>
          </cell>
          <cell r="DG270">
            <v>0</v>
          </cell>
          <cell r="DK270">
            <v>0</v>
          </cell>
          <cell r="DL270">
            <v>0</v>
          </cell>
          <cell r="DN270">
            <v>0</v>
          </cell>
          <cell r="DP270">
            <v>69377</v>
          </cell>
          <cell r="DQ270">
            <v>256977</v>
          </cell>
          <cell r="DR270">
            <v>-187600</v>
          </cell>
          <cell r="DT270">
            <v>0</v>
          </cell>
        </row>
        <row r="271">
          <cell r="A271">
            <v>262</v>
          </cell>
          <cell r="B271">
            <v>262</v>
          </cell>
          <cell r="C271" t="str">
            <v>SAUGUS</v>
          </cell>
          <cell r="D271">
            <v>226</v>
          </cell>
          <cell r="E271">
            <v>3685381</v>
          </cell>
          <cell r="F271">
            <v>0</v>
          </cell>
          <cell r="G271">
            <v>211988</v>
          </cell>
          <cell r="H271">
            <v>3897369</v>
          </cell>
          <cell r="J271">
            <v>211988</v>
          </cell>
          <cell r="K271">
            <v>286850.71222997154</v>
          </cell>
          <cell r="L271">
            <v>498838.71222997154</v>
          </cell>
          <cell r="N271">
            <v>3398530.2877700282</v>
          </cell>
          <cell r="P271">
            <v>211988</v>
          </cell>
          <cell r="Q271">
            <v>0</v>
          </cell>
          <cell r="R271">
            <v>0</v>
          </cell>
          <cell r="S271">
            <v>0</v>
          </cell>
          <cell r="T271">
            <v>286850.71222997154</v>
          </cell>
          <cell r="U271">
            <v>498838.71222997154</v>
          </cell>
          <cell r="W271">
            <v>785661</v>
          </cell>
          <cell r="AA271">
            <v>262</v>
          </cell>
          <cell r="AB271">
            <v>226</v>
          </cell>
          <cell r="AC271">
            <v>0</v>
          </cell>
          <cell r="AD271">
            <v>0</v>
          </cell>
          <cell r="AE271">
            <v>31</v>
          </cell>
          <cell r="AF271">
            <v>0</v>
          </cell>
          <cell r="AG271">
            <v>3685381</v>
          </cell>
          <cell r="AH271">
            <v>0</v>
          </cell>
          <cell r="AI271">
            <v>0</v>
          </cell>
          <cell r="AJ271">
            <v>3685381</v>
          </cell>
          <cell r="AK271">
            <v>0</v>
          </cell>
          <cell r="AL271">
            <v>211988</v>
          </cell>
          <cell r="AM271">
            <v>3897369</v>
          </cell>
          <cell r="AN271">
            <v>0</v>
          </cell>
          <cell r="AO271">
            <v>0</v>
          </cell>
          <cell r="AP271">
            <v>0</v>
          </cell>
          <cell r="AQ271">
            <v>0</v>
          </cell>
          <cell r="AR271">
            <v>3897369</v>
          </cell>
          <cell r="AS271">
            <v>3896089</v>
          </cell>
          <cell r="AT271">
            <v>262</v>
          </cell>
          <cell r="AU271">
            <v>0</v>
          </cell>
          <cell r="AV271">
            <v>0</v>
          </cell>
          <cell r="AW271">
            <v>0</v>
          </cell>
          <cell r="AX271">
            <v>0</v>
          </cell>
          <cell r="AY271">
            <v>0</v>
          </cell>
          <cell r="AZ271">
            <v>493357</v>
          </cell>
          <cell r="BI271">
            <v>0</v>
          </cell>
          <cell r="CA271">
            <v>262</v>
          </cell>
          <cell r="CB271">
            <v>262</v>
          </cell>
          <cell r="CC271" t="str">
            <v>SAUGUS</v>
          </cell>
          <cell r="CD271">
            <v>3685381</v>
          </cell>
          <cell r="CE271">
            <v>3398502</v>
          </cell>
          <cell r="CF271">
            <v>286879</v>
          </cell>
          <cell r="CG271">
            <v>43498.799999999996</v>
          </cell>
          <cell r="CH271">
            <v>243295.2</v>
          </cell>
          <cell r="CI271">
            <v>0</v>
          </cell>
          <cell r="CJ271">
            <v>573673</v>
          </cell>
          <cell r="CK271">
            <v>286850.71222997154</v>
          </cell>
          <cell r="DA271">
            <v>262</v>
          </cell>
          <cell r="DB271" t="str">
            <v>SAUGUS</v>
          </cell>
          <cell r="DG271">
            <v>0</v>
          </cell>
          <cell r="DK271">
            <v>0</v>
          </cell>
          <cell r="DL271">
            <v>0</v>
          </cell>
          <cell r="DN271">
            <v>0</v>
          </cell>
          <cell r="DP271">
            <v>286879</v>
          </cell>
          <cell r="DQ271">
            <v>498867</v>
          </cell>
          <cell r="DR271">
            <v>-211988</v>
          </cell>
          <cell r="DT271">
            <v>0</v>
          </cell>
        </row>
        <row r="272">
          <cell r="A272">
            <v>263</v>
          </cell>
          <cell r="B272">
            <v>263</v>
          </cell>
          <cell r="C272" t="str">
            <v>SAVOY</v>
          </cell>
          <cell r="D272">
            <v>2</v>
          </cell>
          <cell r="E272">
            <v>41190</v>
          </cell>
          <cell r="F272">
            <v>0</v>
          </cell>
          <cell r="G272">
            <v>1876</v>
          </cell>
          <cell r="H272">
            <v>43066</v>
          </cell>
          <cell r="J272">
            <v>1876</v>
          </cell>
          <cell r="K272">
            <v>0</v>
          </cell>
          <cell r="L272">
            <v>1876</v>
          </cell>
          <cell r="N272">
            <v>41190</v>
          </cell>
          <cell r="P272">
            <v>1876</v>
          </cell>
          <cell r="Q272">
            <v>0</v>
          </cell>
          <cell r="R272">
            <v>0</v>
          </cell>
          <cell r="S272">
            <v>0</v>
          </cell>
          <cell r="T272">
            <v>0</v>
          </cell>
          <cell r="U272">
            <v>1876</v>
          </cell>
          <cell r="W272">
            <v>6653.2</v>
          </cell>
          <cell r="AA272">
            <v>263</v>
          </cell>
          <cell r="AB272">
            <v>2</v>
          </cell>
          <cell r="AC272">
            <v>0</v>
          </cell>
          <cell r="AD272">
            <v>0</v>
          </cell>
          <cell r="AE272">
            <v>0</v>
          </cell>
          <cell r="AF272">
            <v>0</v>
          </cell>
          <cell r="AG272">
            <v>41190</v>
          </cell>
          <cell r="AH272">
            <v>0</v>
          </cell>
          <cell r="AI272">
            <v>0</v>
          </cell>
          <cell r="AJ272">
            <v>41190</v>
          </cell>
          <cell r="AK272">
            <v>0</v>
          </cell>
          <cell r="AL272">
            <v>1876</v>
          </cell>
          <cell r="AM272">
            <v>43066</v>
          </cell>
          <cell r="AN272">
            <v>0</v>
          </cell>
          <cell r="AO272">
            <v>0</v>
          </cell>
          <cell r="AP272">
            <v>0</v>
          </cell>
          <cell r="AQ272">
            <v>0</v>
          </cell>
          <cell r="AR272">
            <v>43066</v>
          </cell>
          <cell r="AS272">
            <v>40537.96</v>
          </cell>
          <cell r="AT272">
            <v>263</v>
          </cell>
          <cell r="AU272">
            <v>0</v>
          </cell>
          <cell r="AV272">
            <v>0</v>
          </cell>
          <cell r="AW272">
            <v>0</v>
          </cell>
          <cell r="AX272">
            <v>0</v>
          </cell>
          <cell r="AY272">
            <v>0</v>
          </cell>
          <cell r="AZ272">
            <v>493357</v>
          </cell>
          <cell r="BI272">
            <v>0</v>
          </cell>
          <cell r="CA272">
            <v>263</v>
          </cell>
          <cell r="CB272">
            <v>263</v>
          </cell>
          <cell r="CC272" t="str">
            <v>SAVOY</v>
          </cell>
          <cell r="CD272">
            <v>41190</v>
          </cell>
          <cell r="CE272">
            <v>45024</v>
          </cell>
          <cell r="CF272">
            <v>0</v>
          </cell>
          <cell r="CG272">
            <v>4777.2</v>
          </cell>
          <cell r="CH272">
            <v>0</v>
          </cell>
          <cell r="CI272">
            <v>0</v>
          </cell>
          <cell r="CJ272">
            <v>4777.2</v>
          </cell>
          <cell r="CK272">
            <v>0</v>
          </cell>
          <cell r="DA272">
            <v>263</v>
          </cell>
          <cell r="DB272" t="str">
            <v>SAVOY</v>
          </cell>
          <cell r="DG272">
            <v>0</v>
          </cell>
          <cell r="DK272">
            <v>0</v>
          </cell>
          <cell r="DL272">
            <v>0</v>
          </cell>
          <cell r="DN272">
            <v>0</v>
          </cell>
          <cell r="DP272">
            <v>0</v>
          </cell>
          <cell r="DQ272">
            <v>0</v>
          </cell>
          <cell r="DR272">
            <v>0</v>
          </cell>
          <cell r="DT272">
            <v>0</v>
          </cell>
        </row>
        <row r="273">
          <cell r="A273">
            <v>264</v>
          </cell>
          <cell r="B273">
            <v>264</v>
          </cell>
          <cell r="C273" t="str">
            <v>SCITUATE</v>
          </cell>
          <cell r="D273">
            <v>17</v>
          </cell>
          <cell r="E273">
            <v>260389</v>
          </cell>
          <cell r="F273">
            <v>0</v>
          </cell>
          <cell r="G273">
            <v>15946</v>
          </cell>
          <cell r="H273">
            <v>276335</v>
          </cell>
          <cell r="J273">
            <v>15946</v>
          </cell>
          <cell r="K273">
            <v>0</v>
          </cell>
          <cell r="L273">
            <v>15946</v>
          </cell>
          <cell r="N273">
            <v>260389</v>
          </cell>
          <cell r="P273">
            <v>15946</v>
          </cell>
          <cell r="Q273">
            <v>0</v>
          </cell>
          <cell r="R273">
            <v>0</v>
          </cell>
          <cell r="S273">
            <v>0</v>
          </cell>
          <cell r="T273">
            <v>0</v>
          </cell>
          <cell r="U273">
            <v>15946</v>
          </cell>
          <cell r="W273">
            <v>25756</v>
          </cell>
          <cell r="AA273">
            <v>264</v>
          </cell>
          <cell r="AB273">
            <v>17</v>
          </cell>
          <cell r="AC273">
            <v>0</v>
          </cell>
          <cell r="AD273">
            <v>0</v>
          </cell>
          <cell r="AE273">
            <v>0</v>
          </cell>
          <cell r="AF273">
            <v>0</v>
          </cell>
          <cell r="AG273">
            <v>260389</v>
          </cell>
          <cell r="AH273">
            <v>0</v>
          </cell>
          <cell r="AI273">
            <v>0</v>
          </cell>
          <cell r="AJ273">
            <v>260389</v>
          </cell>
          <cell r="AK273">
            <v>0</v>
          </cell>
          <cell r="AL273">
            <v>15946</v>
          </cell>
          <cell r="AM273">
            <v>276335</v>
          </cell>
          <cell r="AN273">
            <v>0</v>
          </cell>
          <cell r="AO273">
            <v>0</v>
          </cell>
          <cell r="AP273">
            <v>0</v>
          </cell>
          <cell r="AQ273">
            <v>0</v>
          </cell>
          <cell r="AR273">
            <v>276335</v>
          </cell>
          <cell r="AS273">
            <v>276335</v>
          </cell>
          <cell r="AT273">
            <v>264</v>
          </cell>
          <cell r="AU273">
            <v>0</v>
          </cell>
          <cell r="AV273">
            <v>0</v>
          </cell>
          <cell r="AW273">
            <v>0</v>
          </cell>
          <cell r="AX273">
            <v>0</v>
          </cell>
          <cell r="AY273">
            <v>0</v>
          </cell>
          <cell r="AZ273">
            <v>493357</v>
          </cell>
          <cell r="BI273">
            <v>0</v>
          </cell>
          <cell r="CA273">
            <v>264</v>
          </cell>
          <cell r="CB273">
            <v>264</v>
          </cell>
          <cell r="CC273" t="str">
            <v>SCITUATE</v>
          </cell>
          <cell r="CD273">
            <v>260389</v>
          </cell>
          <cell r="CE273">
            <v>267980</v>
          </cell>
          <cell r="CF273">
            <v>0</v>
          </cell>
          <cell r="CG273">
            <v>9810</v>
          </cell>
          <cell r="CH273">
            <v>0</v>
          </cell>
          <cell r="CI273">
            <v>0</v>
          </cell>
          <cell r="CJ273">
            <v>9810</v>
          </cell>
          <cell r="CK273">
            <v>0</v>
          </cell>
          <cell r="DA273">
            <v>264</v>
          </cell>
          <cell r="DB273" t="str">
            <v>SCITUATE</v>
          </cell>
          <cell r="DG273">
            <v>0</v>
          </cell>
          <cell r="DK273">
            <v>0</v>
          </cell>
          <cell r="DL273">
            <v>0</v>
          </cell>
          <cell r="DN273">
            <v>0</v>
          </cell>
          <cell r="DP273">
            <v>0</v>
          </cell>
          <cell r="DQ273">
            <v>8355</v>
          </cell>
          <cell r="DR273">
            <v>-8355</v>
          </cell>
          <cell r="DT273">
            <v>0</v>
          </cell>
        </row>
        <row r="274">
          <cell r="A274">
            <v>265</v>
          </cell>
          <cell r="B274">
            <v>265</v>
          </cell>
          <cell r="C274" t="str">
            <v>SEEKONK</v>
          </cell>
          <cell r="D274">
            <v>3</v>
          </cell>
          <cell r="E274">
            <v>66532</v>
          </cell>
          <cell r="F274">
            <v>0</v>
          </cell>
          <cell r="G274">
            <v>2814</v>
          </cell>
          <cell r="H274">
            <v>69346</v>
          </cell>
          <cell r="J274">
            <v>2814</v>
          </cell>
          <cell r="K274">
            <v>11640.852037902141</v>
          </cell>
          <cell r="L274">
            <v>14454.852037902141</v>
          </cell>
          <cell r="N274">
            <v>54891.147962097857</v>
          </cell>
          <cell r="P274">
            <v>2814</v>
          </cell>
          <cell r="Q274">
            <v>0</v>
          </cell>
          <cell r="R274">
            <v>0</v>
          </cell>
          <cell r="S274">
            <v>0</v>
          </cell>
          <cell r="T274">
            <v>11640.852037902141</v>
          </cell>
          <cell r="U274">
            <v>14454.852037902141</v>
          </cell>
          <cell r="W274">
            <v>31352</v>
          </cell>
          <cell r="AA274">
            <v>265</v>
          </cell>
          <cell r="AB274">
            <v>3</v>
          </cell>
          <cell r="AC274">
            <v>0</v>
          </cell>
          <cell r="AD274">
            <v>0</v>
          </cell>
          <cell r="AE274">
            <v>0</v>
          </cell>
          <cell r="AF274">
            <v>0</v>
          </cell>
          <cell r="AG274">
            <v>66532</v>
          </cell>
          <cell r="AH274">
            <v>0</v>
          </cell>
          <cell r="AI274">
            <v>0</v>
          </cell>
          <cell r="AJ274">
            <v>66532</v>
          </cell>
          <cell r="AK274">
            <v>0</v>
          </cell>
          <cell r="AL274">
            <v>2814</v>
          </cell>
          <cell r="AM274">
            <v>69346</v>
          </cell>
          <cell r="AN274">
            <v>0</v>
          </cell>
          <cell r="AO274">
            <v>0</v>
          </cell>
          <cell r="AP274">
            <v>0</v>
          </cell>
          <cell r="AQ274">
            <v>0</v>
          </cell>
          <cell r="AR274">
            <v>69346</v>
          </cell>
          <cell r="AS274">
            <v>68648.47</v>
          </cell>
          <cell r="AT274">
            <v>265</v>
          </cell>
          <cell r="AU274">
            <v>0</v>
          </cell>
          <cell r="AV274">
            <v>0</v>
          </cell>
          <cell r="AW274">
            <v>0</v>
          </cell>
          <cell r="AX274">
            <v>0</v>
          </cell>
          <cell r="AY274">
            <v>0</v>
          </cell>
          <cell r="AZ274">
            <v>493357</v>
          </cell>
          <cell r="BI274">
            <v>0</v>
          </cell>
          <cell r="CA274">
            <v>265</v>
          </cell>
          <cell r="CB274">
            <v>265</v>
          </cell>
          <cell r="CC274" t="str">
            <v>SEEKONK</v>
          </cell>
          <cell r="CD274">
            <v>66532</v>
          </cell>
          <cell r="CE274">
            <v>54890</v>
          </cell>
          <cell r="CF274">
            <v>11642</v>
          </cell>
          <cell r="CG274">
            <v>0</v>
          </cell>
          <cell r="CH274">
            <v>16896</v>
          </cell>
          <cell r="CI274">
            <v>0</v>
          </cell>
          <cell r="CJ274">
            <v>28538</v>
          </cell>
          <cell r="CK274">
            <v>11640.852037902141</v>
          </cell>
          <cell r="DA274">
            <v>265</v>
          </cell>
          <cell r="DB274" t="str">
            <v>SEEKONK</v>
          </cell>
          <cell r="DG274">
            <v>0</v>
          </cell>
          <cell r="DK274">
            <v>0</v>
          </cell>
          <cell r="DL274">
            <v>0</v>
          </cell>
          <cell r="DN274">
            <v>0</v>
          </cell>
          <cell r="DP274">
            <v>11642</v>
          </cell>
          <cell r="DQ274">
            <v>14456</v>
          </cell>
          <cell r="DR274">
            <v>-2814</v>
          </cell>
          <cell r="DT274">
            <v>0</v>
          </cell>
        </row>
        <row r="275">
          <cell r="A275">
            <v>266</v>
          </cell>
          <cell r="B275">
            <v>266</v>
          </cell>
          <cell r="C275" t="str">
            <v>SHARON</v>
          </cell>
          <cell r="D275">
            <v>9</v>
          </cell>
          <cell r="E275">
            <v>153180</v>
          </cell>
          <cell r="F275">
            <v>0</v>
          </cell>
          <cell r="G275">
            <v>8442</v>
          </cell>
          <cell r="H275">
            <v>161622</v>
          </cell>
          <cell r="J275">
            <v>8442</v>
          </cell>
          <cell r="K275">
            <v>35259.522883743623</v>
          </cell>
          <cell r="L275">
            <v>43701.522883743623</v>
          </cell>
          <cell r="N275">
            <v>117920.47711625637</v>
          </cell>
          <cell r="P275">
            <v>8442</v>
          </cell>
          <cell r="Q275">
            <v>0</v>
          </cell>
          <cell r="R275">
            <v>0</v>
          </cell>
          <cell r="S275">
            <v>0</v>
          </cell>
          <cell r="T275">
            <v>35259.522883743623</v>
          </cell>
          <cell r="U275">
            <v>43701.522883743623</v>
          </cell>
          <cell r="W275">
            <v>66412.600000000006</v>
          </cell>
          <cell r="AA275">
            <v>266</v>
          </cell>
          <cell r="AB275">
            <v>9</v>
          </cell>
          <cell r="AC275">
            <v>0</v>
          </cell>
          <cell r="AD275">
            <v>0</v>
          </cell>
          <cell r="AE275">
            <v>0</v>
          </cell>
          <cell r="AF275">
            <v>0</v>
          </cell>
          <cell r="AG275">
            <v>153180</v>
          </cell>
          <cell r="AH275">
            <v>0</v>
          </cell>
          <cell r="AI275">
            <v>0</v>
          </cell>
          <cell r="AJ275">
            <v>153180</v>
          </cell>
          <cell r="AK275">
            <v>0</v>
          </cell>
          <cell r="AL275">
            <v>8442</v>
          </cell>
          <cell r="AM275">
            <v>161622</v>
          </cell>
          <cell r="AN275">
            <v>0</v>
          </cell>
          <cell r="AO275">
            <v>0</v>
          </cell>
          <cell r="AP275">
            <v>0</v>
          </cell>
          <cell r="AQ275">
            <v>0</v>
          </cell>
          <cell r="AR275">
            <v>161622</v>
          </cell>
          <cell r="AS275">
            <v>161229.97066321934</v>
          </cell>
          <cell r="AT275">
            <v>266</v>
          </cell>
          <cell r="AU275">
            <v>0</v>
          </cell>
          <cell r="AV275">
            <v>0</v>
          </cell>
          <cell r="AW275">
            <v>0</v>
          </cell>
          <cell r="AX275">
            <v>0</v>
          </cell>
          <cell r="AY275">
            <v>0</v>
          </cell>
          <cell r="AZ275">
            <v>493357</v>
          </cell>
          <cell r="BI275">
            <v>0</v>
          </cell>
          <cell r="CA275">
            <v>266</v>
          </cell>
          <cell r="CB275">
            <v>266</v>
          </cell>
          <cell r="CC275" t="str">
            <v>SHARON</v>
          </cell>
          <cell r="CD275">
            <v>153180</v>
          </cell>
          <cell r="CE275">
            <v>117917</v>
          </cell>
          <cell r="CF275">
            <v>35263</v>
          </cell>
          <cell r="CG275">
            <v>21898.799999999999</v>
          </cell>
          <cell r="CH275">
            <v>808.80000000000007</v>
          </cell>
          <cell r="CI275">
            <v>0</v>
          </cell>
          <cell r="CJ275">
            <v>57970.600000000006</v>
          </cell>
          <cell r="CK275">
            <v>35259.522883743623</v>
          </cell>
          <cell r="DA275">
            <v>266</v>
          </cell>
          <cell r="DB275" t="str">
            <v>SHARON</v>
          </cell>
          <cell r="DG275">
            <v>0</v>
          </cell>
          <cell r="DK275">
            <v>0</v>
          </cell>
          <cell r="DL275">
            <v>0</v>
          </cell>
          <cell r="DN275">
            <v>0</v>
          </cell>
          <cell r="DP275">
            <v>35263</v>
          </cell>
          <cell r="DQ275">
            <v>43705</v>
          </cell>
          <cell r="DR275">
            <v>-8442</v>
          </cell>
          <cell r="DT275">
            <v>0</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T276">
            <v>267</v>
          </cell>
          <cell r="AU276">
            <v>0</v>
          </cell>
          <cell r="AV276">
            <v>0</v>
          </cell>
          <cell r="AW276">
            <v>0</v>
          </cell>
          <cell r="AX276">
            <v>0</v>
          </cell>
          <cell r="AY276">
            <v>0</v>
          </cell>
          <cell r="AZ276">
            <v>493357</v>
          </cell>
          <cell r="BI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G276">
            <v>0</v>
          </cell>
          <cell r="DK276">
            <v>0</v>
          </cell>
          <cell r="DL276">
            <v>0</v>
          </cell>
          <cell r="DN276">
            <v>0</v>
          </cell>
          <cell r="DP276">
            <v>0</v>
          </cell>
          <cell r="DQ276">
            <v>0</v>
          </cell>
          <cell r="DR276">
            <v>0</v>
          </cell>
          <cell r="DT276">
            <v>0</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T277">
            <v>268</v>
          </cell>
          <cell r="AU277">
            <v>0</v>
          </cell>
          <cell r="AV277">
            <v>0</v>
          </cell>
          <cell r="AW277">
            <v>0</v>
          </cell>
          <cell r="AX277">
            <v>0</v>
          </cell>
          <cell r="AY277">
            <v>0</v>
          </cell>
          <cell r="AZ277">
            <v>493357</v>
          </cell>
          <cell r="BI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G277">
            <v>0</v>
          </cell>
          <cell r="DK277">
            <v>0</v>
          </cell>
          <cell r="DL277">
            <v>0</v>
          </cell>
          <cell r="DN277">
            <v>0</v>
          </cell>
          <cell r="DP277">
            <v>0</v>
          </cell>
          <cell r="DQ277">
            <v>0</v>
          </cell>
          <cell r="DR277">
            <v>0</v>
          </cell>
          <cell r="DT277">
            <v>0</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T278">
            <v>269</v>
          </cell>
          <cell r="AU278">
            <v>0</v>
          </cell>
          <cell r="AV278">
            <v>0</v>
          </cell>
          <cell r="AW278">
            <v>0</v>
          </cell>
          <cell r="AX278">
            <v>0</v>
          </cell>
          <cell r="AY278">
            <v>0</v>
          </cell>
          <cell r="AZ278">
            <v>493357</v>
          </cell>
          <cell r="BI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G278">
            <v>0</v>
          </cell>
          <cell r="DK278">
            <v>0</v>
          </cell>
          <cell r="DL278">
            <v>0</v>
          </cell>
          <cell r="DN278">
            <v>0</v>
          </cell>
          <cell r="DP278">
            <v>0</v>
          </cell>
          <cell r="DQ278">
            <v>0</v>
          </cell>
          <cell r="DR278">
            <v>0</v>
          </cell>
          <cell r="DT278">
            <v>0</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T279">
            <v>270</v>
          </cell>
          <cell r="AU279">
            <v>0</v>
          </cell>
          <cell r="AV279">
            <v>0</v>
          </cell>
          <cell r="AW279">
            <v>0</v>
          </cell>
          <cell r="AX279">
            <v>0</v>
          </cell>
          <cell r="AY279">
            <v>0</v>
          </cell>
          <cell r="AZ279">
            <v>493357</v>
          </cell>
          <cell r="BI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G279">
            <v>0</v>
          </cell>
          <cell r="DK279">
            <v>0</v>
          </cell>
          <cell r="DL279">
            <v>0</v>
          </cell>
          <cell r="DN279">
            <v>0</v>
          </cell>
          <cell r="DP279">
            <v>0</v>
          </cell>
          <cell r="DQ279">
            <v>0</v>
          </cell>
          <cell r="DR279">
            <v>0</v>
          </cell>
          <cell r="DT279">
            <v>0</v>
          </cell>
        </row>
        <row r="280">
          <cell r="A280">
            <v>271</v>
          </cell>
          <cell r="B280">
            <v>271</v>
          </cell>
          <cell r="C280" t="str">
            <v>SHREWSBURY</v>
          </cell>
          <cell r="D280">
            <v>26</v>
          </cell>
          <cell r="E280">
            <v>349276</v>
          </cell>
          <cell r="F280">
            <v>0</v>
          </cell>
          <cell r="G280">
            <v>24388</v>
          </cell>
          <cell r="H280">
            <v>373664</v>
          </cell>
          <cell r="J280">
            <v>24388</v>
          </cell>
          <cell r="K280">
            <v>0</v>
          </cell>
          <cell r="L280">
            <v>24388</v>
          </cell>
          <cell r="N280">
            <v>349276</v>
          </cell>
          <cell r="P280">
            <v>24388</v>
          </cell>
          <cell r="Q280">
            <v>0</v>
          </cell>
          <cell r="R280">
            <v>0</v>
          </cell>
          <cell r="S280">
            <v>0</v>
          </cell>
          <cell r="T280">
            <v>0</v>
          </cell>
          <cell r="U280">
            <v>24388</v>
          </cell>
          <cell r="W280">
            <v>39324.400000000001</v>
          </cell>
          <cell r="AA280">
            <v>271</v>
          </cell>
          <cell r="AB280">
            <v>26</v>
          </cell>
          <cell r="AC280">
            <v>0</v>
          </cell>
          <cell r="AD280">
            <v>0</v>
          </cell>
          <cell r="AE280">
            <v>0</v>
          </cell>
          <cell r="AF280">
            <v>0</v>
          </cell>
          <cell r="AG280">
            <v>349276</v>
          </cell>
          <cell r="AH280">
            <v>0</v>
          </cell>
          <cell r="AI280">
            <v>0</v>
          </cell>
          <cell r="AJ280">
            <v>349276</v>
          </cell>
          <cell r="AK280">
            <v>0</v>
          </cell>
          <cell r="AL280">
            <v>24388</v>
          </cell>
          <cell r="AM280">
            <v>373664</v>
          </cell>
          <cell r="AN280">
            <v>0</v>
          </cell>
          <cell r="AO280">
            <v>0</v>
          </cell>
          <cell r="AP280">
            <v>0</v>
          </cell>
          <cell r="AQ280">
            <v>0</v>
          </cell>
          <cell r="AR280">
            <v>373664</v>
          </cell>
          <cell r="AS280">
            <v>373040.92000225582</v>
          </cell>
          <cell r="AT280">
            <v>271</v>
          </cell>
          <cell r="AU280">
            <v>0</v>
          </cell>
          <cell r="AV280">
            <v>0</v>
          </cell>
          <cell r="AW280">
            <v>0</v>
          </cell>
          <cell r="AX280">
            <v>0</v>
          </cell>
          <cell r="AY280">
            <v>0</v>
          </cell>
          <cell r="AZ280">
            <v>493357</v>
          </cell>
          <cell r="BI280">
            <v>0</v>
          </cell>
          <cell r="CA280">
            <v>271</v>
          </cell>
          <cell r="CB280">
            <v>271</v>
          </cell>
          <cell r="CC280" t="str">
            <v>SHREWSBURY</v>
          </cell>
          <cell r="CD280">
            <v>349276</v>
          </cell>
          <cell r="CE280">
            <v>427778</v>
          </cell>
          <cell r="CF280">
            <v>0</v>
          </cell>
          <cell r="CG280">
            <v>0</v>
          </cell>
          <cell r="CH280">
            <v>14936.400000000001</v>
          </cell>
          <cell r="CI280">
            <v>0</v>
          </cell>
          <cell r="CJ280">
            <v>14936.400000000001</v>
          </cell>
          <cell r="CK280">
            <v>0</v>
          </cell>
          <cell r="DA280">
            <v>271</v>
          </cell>
          <cell r="DB280" t="str">
            <v>SHREWSBURY</v>
          </cell>
          <cell r="DG280">
            <v>0</v>
          </cell>
          <cell r="DK280">
            <v>0</v>
          </cell>
          <cell r="DL280">
            <v>0</v>
          </cell>
          <cell r="DN280">
            <v>0</v>
          </cell>
          <cell r="DP280">
            <v>0</v>
          </cell>
          <cell r="DQ280">
            <v>0</v>
          </cell>
          <cell r="DR280">
            <v>0</v>
          </cell>
          <cell r="DT280">
            <v>0</v>
          </cell>
        </row>
        <row r="281">
          <cell r="A281">
            <v>272</v>
          </cell>
          <cell r="B281">
            <v>272</v>
          </cell>
          <cell r="C281" t="str">
            <v>SHUTESBURY</v>
          </cell>
          <cell r="D281">
            <v>3</v>
          </cell>
          <cell r="E281">
            <v>68382</v>
          </cell>
          <cell r="F281">
            <v>0</v>
          </cell>
          <cell r="G281">
            <v>2814</v>
          </cell>
          <cell r="H281">
            <v>71196</v>
          </cell>
          <cell r="J281">
            <v>2814</v>
          </cell>
          <cell r="K281">
            <v>1763.8260603727347</v>
          </cell>
          <cell r="L281">
            <v>4577.8260603727349</v>
          </cell>
          <cell r="N281">
            <v>66618.173939627261</v>
          </cell>
          <cell r="P281">
            <v>2814</v>
          </cell>
          <cell r="Q281">
            <v>0</v>
          </cell>
          <cell r="R281">
            <v>0</v>
          </cell>
          <cell r="S281">
            <v>0</v>
          </cell>
          <cell r="T281">
            <v>1763.8260603727347</v>
          </cell>
          <cell r="U281">
            <v>4577.8260603727349</v>
          </cell>
          <cell r="W281">
            <v>23284.799999999999</v>
          </cell>
          <cell r="AA281">
            <v>272</v>
          </cell>
          <cell r="AB281">
            <v>3</v>
          </cell>
          <cell r="AC281">
            <v>0</v>
          </cell>
          <cell r="AD281">
            <v>0</v>
          </cell>
          <cell r="AE281">
            <v>0</v>
          </cell>
          <cell r="AF281">
            <v>0</v>
          </cell>
          <cell r="AG281">
            <v>68382</v>
          </cell>
          <cell r="AH281">
            <v>0</v>
          </cell>
          <cell r="AI281">
            <v>0</v>
          </cell>
          <cell r="AJ281">
            <v>68382</v>
          </cell>
          <cell r="AK281">
            <v>0</v>
          </cell>
          <cell r="AL281">
            <v>2814</v>
          </cell>
          <cell r="AM281">
            <v>71196</v>
          </cell>
          <cell r="AN281">
            <v>0</v>
          </cell>
          <cell r="AO281">
            <v>0</v>
          </cell>
          <cell r="AP281">
            <v>0</v>
          </cell>
          <cell r="AQ281">
            <v>0</v>
          </cell>
          <cell r="AR281">
            <v>71196</v>
          </cell>
          <cell r="AS281">
            <v>71167.799999999988</v>
          </cell>
          <cell r="AT281">
            <v>272</v>
          </cell>
          <cell r="AU281">
            <v>0</v>
          </cell>
          <cell r="AV281">
            <v>0</v>
          </cell>
          <cell r="AW281">
            <v>0</v>
          </cell>
          <cell r="AX281">
            <v>0</v>
          </cell>
          <cell r="AY281">
            <v>0</v>
          </cell>
          <cell r="AZ281">
            <v>493357</v>
          </cell>
          <cell r="BI281">
            <v>0</v>
          </cell>
          <cell r="CA281">
            <v>272</v>
          </cell>
          <cell r="CB281">
            <v>272</v>
          </cell>
          <cell r="CC281" t="str">
            <v>SHUTESBURY</v>
          </cell>
          <cell r="CD281">
            <v>68382</v>
          </cell>
          <cell r="CE281">
            <v>66618</v>
          </cell>
          <cell r="CF281">
            <v>1764</v>
          </cell>
          <cell r="CG281">
            <v>18706.8</v>
          </cell>
          <cell r="CH281">
            <v>0</v>
          </cell>
          <cell r="CI281">
            <v>0</v>
          </cell>
          <cell r="CJ281">
            <v>20470.8</v>
          </cell>
          <cell r="CK281">
            <v>1763.8260603727347</v>
          </cell>
          <cell r="DA281">
            <v>272</v>
          </cell>
          <cell r="DB281" t="str">
            <v>SHUTESBURY</v>
          </cell>
          <cell r="DG281">
            <v>0</v>
          </cell>
          <cell r="DK281">
            <v>0</v>
          </cell>
          <cell r="DL281">
            <v>0</v>
          </cell>
          <cell r="DN281">
            <v>0</v>
          </cell>
          <cell r="DP281">
            <v>1764</v>
          </cell>
          <cell r="DQ281">
            <v>4578</v>
          </cell>
          <cell r="DR281">
            <v>-2814</v>
          </cell>
          <cell r="DT281">
            <v>0</v>
          </cell>
        </row>
        <row r="282">
          <cell r="A282">
            <v>273</v>
          </cell>
          <cell r="B282">
            <v>273</v>
          </cell>
          <cell r="C282" t="str">
            <v>SOMERSET</v>
          </cell>
          <cell r="D282">
            <v>13</v>
          </cell>
          <cell r="E282">
            <v>207168</v>
          </cell>
          <cell r="F282">
            <v>0</v>
          </cell>
          <cell r="G282">
            <v>12194</v>
          </cell>
          <cell r="H282">
            <v>219362</v>
          </cell>
          <cell r="J282">
            <v>12194</v>
          </cell>
          <cell r="K282">
            <v>50867.983656089644</v>
          </cell>
          <cell r="L282">
            <v>63061.983656089644</v>
          </cell>
          <cell r="N282">
            <v>156300.01634391036</v>
          </cell>
          <cell r="P282">
            <v>12194</v>
          </cell>
          <cell r="Q282">
            <v>0</v>
          </cell>
          <cell r="R282">
            <v>0</v>
          </cell>
          <cell r="S282">
            <v>0</v>
          </cell>
          <cell r="T282">
            <v>50867.983656089644</v>
          </cell>
          <cell r="U282">
            <v>63061.983656089644</v>
          </cell>
          <cell r="W282">
            <v>92343.4</v>
          </cell>
          <cell r="AA282">
            <v>273</v>
          </cell>
          <cell r="AB282">
            <v>13</v>
          </cell>
          <cell r="AC282">
            <v>0</v>
          </cell>
          <cell r="AD282">
            <v>0</v>
          </cell>
          <cell r="AE282">
            <v>0</v>
          </cell>
          <cell r="AF282">
            <v>0</v>
          </cell>
          <cell r="AG282">
            <v>207168</v>
          </cell>
          <cell r="AH282">
            <v>0</v>
          </cell>
          <cell r="AI282">
            <v>0</v>
          </cell>
          <cell r="AJ282">
            <v>207168</v>
          </cell>
          <cell r="AK282">
            <v>0</v>
          </cell>
          <cell r="AL282">
            <v>12194</v>
          </cell>
          <cell r="AM282">
            <v>219362</v>
          </cell>
          <cell r="AN282">
            <v>0</v>
          </cell>
          <cell r="AO282">
            <v>0</v>
          </cell>
          <cell r="AP282">
            <v>0</v>
          </cell>
          <cell r="AQ282">
            <v>0</v>
          </cell>
          <cell r="AR282">
            <v>219362</v>
          </cell>
          <cell r="AS282">
            <v>218491</v>
          </cell>
          <cell r="AT282">
            <v>273</v>
          </cell>
          <cell r="AU282">
            <v>0</v>
          </cell>
          <cell r="AV282">
            <v>0</v>
          </cell>
          <cell r="AW282">
            <v>0</v>
          </cell>
          <cell r="AX282">
            <v>0</v>
          </cell>
          <cell r="AY282">
            <v>0</v>
          </cell>
          <cell r="AZ282">
            <v>493357</v>
          </cell>
          <cell r="BI282">
            <v>0</v>
          </cell>
          <cell r="CA282">
            <v>273</v>
          </cell>
          <cell r="CB282">
            <v>273</v>
          </cell>
          <cell r="CC282" t="str">
            <v>SOMERSET</v>
          </cell>
          <cell r="CD282">
            <v>207168</v>
          </cell>
          <cell r="CE282">
            <v>156295</v>
          </cell>
          <cell r="CF282">
            <v>50873</v>
          </cell>
          <cell r="CG282">
            <v>29276.399999999998</v>
          </cell>
          <cell r="CH282">
            <v>0</v>
          </cell>
          <cell r="CI282">
            <v>0</v>
          </cell>
          <cell r="CJ282">
            <v>80149.399999999994</v>
          </cell>
          <cell r="CK282">
            <v>50867.983656089644</v>
          </cell>
          <cell r="DA282">
            <v>273</v>
          </cell>
          <cell r="DB282" t="str">
            <v>SOMERSET</v>
          </cell>
          <cell r="DG282">
            <v>0</v>
          </cell>
          <cell r="DK282">
            <v>0</v>
          </cell>
          <cell r="DL282">
            <v>0</v>
          </cell>
          <cell r="DN282">
            <v>0</v>
          </cell>
          <cell r="DP282">
            <v>50873</v>
          </cell>
          <cell r="DQ282">
            <v>63067</v>
          </cell>
          <cell r="DR282">
            <v>-12194</v>
          </cell>
          <cell r="DT282">
            <v>0</v>
          </cell>
        </row>
        <row r="283">
          <cell r="A283">
            <v>274</v>
          </cell>
          <cell r="B283">
            <v>274</v>
          </cell>
          <cell r="C283" t="str">
            <v>SOMERVILLE</v>
          </cell>
          <cell r="D283">
            <v>420</v>
          </cell>
          <cell r="E283">
            <v>8552762</v>
          </cell>
          <cell r="F283">
            <v>0</v>
          </cell>
          <cell r="G283">
            <v>393960</v>
          </cell>
          <cell r="H283">
            <v>8946722</v>
          </cell>
          <cell r="J283">
            <v>393960</v>
          </cell>
          <cell r="K283">
            <v>1425686.4059994759</v>
          </cell>
          <cell r="L283">
            <v>1819646.4059994759</v>
          </cell>
          <cell r="N283">
            <v>7127075.5940005239</v>
          </cell>
          <cell r="P283">
            <v>393960</v>
          </cell>
          <cell r="Q283">
            <v>0</v>
          </cell>
          <cell r="R283">
            <v>0</v>
          </cell>
          <cell r="S283">
            <v>0</v>
          </cell>
          <cell r="T283">
            <v>1425686.4059994759</v>
          </cell>
          <cell r="U283">
            <v>1819646.4059994759</v>
          </cell>
          <cell r="W283">
            <v>1963097.4</v>
          </cell>
          <cell r="AA283">
            <v>274</v>
          </cell>
          <cell r="AB283">
            <v>420</v>
          </cell>
          <cell r="AC283">
            <v>0</v>
          </cell>
          <cell r="AD283">
            <v>0</v>
          </cell>
          <cell r="AE283">
            <v>4</v>
          </cell>
          <cell r="AF283">
            <v>0</v>
          </cell>
          <cell r="AG283">
            <v>8552762</v>
          </cell>
          <cell r="AH283">
            <v>0</v>
          </cell>
          <cell r="AI283">
            <v>0</v>
          </cell>
          <cell r="AJ283">
            <v>8552762</v>
          </cell>
          <cell r="AK283">
            <v>0</v>
          </cell>
          <cell r="AL283">
            <v>393960</v>
          </cell>
          <cell r="AM283">
            <v>8946722</v>
          </cell>
          <cell r="AN283">
            <v>0</v>
          </cell>
          <cell r="AO283">
            <v>0</v>
          </cell>
          <cell r="AP283">
            <v>0</v>
          </cell>
          <cell r="AQ283">
            <v>0</v>
          </cell>
          <cell r="AR283">
            <v>8946722</v>
          </cell>
          <cell r="AS283">
            <v>8723129.9851251878</v>
          </cell>
          <cell r="AT283">
            <v>274</v>
          </cell>
          <cell r="AU283">
            <v>0</v>
          </cell>
          <cell r="AV283">
            <v>0</v>
          </cell>
          <cell r="AW283">
            <v>0</v>
          </cell>
          <cell r="AX283">
            <v>0</v>
          </cell>
          <cell r="AY283">
            <v>0</v>
          </cell>
          <cell r="AZ283">
            <v>493357</v>
          </cell>
          <cell r="BI283">
            <v>0</v>
          </cell>
          <cell r="CA283">
            <v>274</v>
          </cell>
          <cell r="CB283">
            <v>274</v>
          </cell>
          <cell r="CC283" t="str">
            <v>SOMERVILLE</v>
          </cell>
          <cell r="CD283">
            <v>8552762</v>
          </cell>
          <cell r="CE283">
            <v>7126935</v>
          </cell>
          <cell r="CF283">
            <v>1425827</v>
          </cell>
          <cell r="CG283">
            <v>0</v>
          </cell>
          <cell r="CH283">
            <v>143310.39999999999</v>
          </cell>
          <cell r="CI283">
            <v>0</v>
          </cell>
          <cell r="CJ283">
            <v>1569137.4</v>
          </cell>
          <cell r="CK283">
            <v>1425686.4059994759</v>
          </cell>
          <cell r="DA283">
            <v>274</v>
          </cell>
          <cell r="DB283" t="str">
            <v>SOMERVILLE</v>
          </cell>
          <cell r="DG283">
            <v>0</v>
          </cell>
          <cell r="DK283">
            <v>0</v>
          </cell>
          <cell r="DL283">
            <v>0</v>
          </cell>
          <cell r="DN283">
            <v>0</v>
          </cell>
          <cell r="DP283">
            <v>1425827</v>
          </cell>
          <cell r="DQ283">
            <v>1819787</v>
          </cell>
          <cell r="DR283">
            <v>-393960</v>
          </cell>
          <cell r="DT283">
            <v>0</v>
          </cell>
        </row>
        <row r="284">
          <cell r="A284">
            <v>275</v>
          </cell>
          <cell r="B284">
            <v>276</v>
          </cell>
          <cell r="C284" t="str">
            <v>SOUTHAMPTON</v>
          </cell>
          <cell r="D284">
            <v>11</v>
          </cell>
          <cell r="E284">
            <v>171787</v>
          </cell>
          <cell r="F284">
            <v>0</v>
          </cell>
          <cell r="G284">
            <v>10318</v>
          </cell>
          <cell r="H284">
            <v>182105</v>
          </cell>
          <cell r="J284">
            <v>10318</v>
          </cell>
          <cell r="K284">
            <v>32123.832109747647</v>
          </cell>
          <cell r="L284">
            <v>42441.832109747644</v>
          </cell>
          <cell r="N284">
            <v>139663.16789025237</v>
          </cell>
          <cell r="P284">
            <v>10318</v>
          </cell>
          <cell r="Q284">
            <v>0</v>
          </cell>
          <cell r="R284">
            <v>0</v>
          </cell>
          <cell r="S284">
            <v>0</v>
          </cell>
          <cell r="T284">
            <v>32123.832109747647</v>
          </cell>
          <cell r="U284">
            <v>42441.832109747644</v>
          </cell>
          <cell r="W284">
            <v>87378</v>
          </cell>
          <cell r="AA284">
            <v>275</v>
          </cell>
          <cell r="AB284">
            <v>11</v>
          </cell>
          <cell r="AC284">
            <v>0</v>
          </cell>
          <cell r="AD284">
            <v>0</v>
          </cell>
          <cell r="AE284">
            <v>0</v>
          </cell>
          <cell r="AF284">
            <v>0</v>
          </cell>
          <cell r="AG284">
            <v>171787</v>
          </cell>
          <cell r="AH284">
            <v>0</v>
          </cell>
          <cell r="AI284">
            <v>0</v>
          </cell>
          <cell r="AJ284">
            <v>171787</v>
          </cell>
          <cell r="AK284">
            <v>0</v>
          </cell>
          <cell r="AL284">
            <v>10318</v>
          </cell>
          <cell r="AM284">
            <v>182105</v>
          </cell>
          <cell r="AN284">
            <v>0</v>
          </cell>
          <cell r="AO284">
            <v>0</v>
          </cell>
          <cell r="AP284">
            <v>0</v>
          </cell>
          <cell r="AQ284">
            <v>0</v>
          </cell>
          <cell r="AR284">
            <v>182105</v>
          </cell>
          <cell r="AS284">
            <v>180146.12</v>
          </cell>
          <cell r="AT284">
            <v>275</v>
          </cell>
          <cell r="AU284">
            <v>0</v>
          </cell>
          <cell r="AV284">
            <v>0</v>
          </cell>
          <cell r="AW284">
            <v>0</v>
          </cell>
          <cell r="AX284">
            <v>0</v>
          </cell>
          <cell r="AY284">
            <v>0</v>
          </cell>
          <cell r="AZ284">
            <v>493357</v>
          </cell>
          <cell r="BI284">
            <v>0</v>
          </cell>
          <cell r="CA284">
            <v>275</v>
          </cell>
          <cell r="CB284">
            <v>276</v>
          </cell>
          <cell r="CC284" t="str">
            <v>SOUTHAMPTON</v>
          </cell>
          <cell r="CD284">
            <v>171787</v>
          </cell>
          <cell r="CE284">
            <v>139660</v>
          </cell>
          <cell r="CF284">
            <v>32127</v>
          </cell>
          <cell r="CG284">
            <v>22123.8</v>
          </cell>
          <cell r="CH284">
            <v>22809.200000000001</v>
          </cell>
          <cell r="CI284">
            <v>0</v>
          </cell>
          <cell r="CJ284">
            <v>77060</v>
          </cell>
          <cell r="CK284">
            <v>32123.832109747647</v>
          </cell>
          <cell r="DA284">
            <v>275</v>
          </cell>
          <cell r="DB284" t="str">
            <v>SOUTHAMPTON</v>
          </cell>
          <cell r="DG284">
            <v>0</v>
          </cell>
          <cell r="DK284">
            <v>0</v>
          </cell>
          <cell r="DL284">
            <v>0</v>
          </cell>
          <cell r="DN284">
            <v>0</v>
          </cell>
          <cell r="DP284">
            <v>32127</v>
          </cell>
          <cell r="DQ284">
            <v>42445</v>
          </cell>
          <cell r="DR284">
            <v>-10318</v>
          </cell>
          <cell r="DT284">
            <v>0</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U285">
            <v>0</v>
          </cell>
          <cell r="W285">
            <v>0</v>
          </cell>
          <cell r="AA285">
            <v>276</v>
          </cell>
          <cell r="AT285">
            <v>276</v>
          </cell>
          <cell r="AU285">
            <v>0</v>
          </cell>
          <cell r="AV285">
            <v>0</v>
          </cell>
          <cell r="AW285">
            <v>0</v>
          </cell>
          <cell r="AX285">
            <v>0</v>
          </cell>
          <cell r="AY285">
            <v>0</v>
          </cell>
          <cell r="AZ285">
            <v>493357</v>
          </cell>
          <cell r="BI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G285">
            <v>0</v>
          </cell>
          <cell r="DK285">
            <v>0</v>
          </cell>
          <cell r="DL285">
            <v>0</v>
          </cell>
          <cell r="DN285">
            <v>0</v>
          </cell>
          <cell r="DP285">
            <v>0</v>
          </cell>
          <cell r="DQ285">
            <v>0</v>
          </cell>
          <cell r="DR285">
            <v>0</v>
          </cell>
          <cell r="DT285">
            <v>0</v>
          </cell>
        </row>
        <row r="286">
          <cell r="A286">
            <v>277</v>
          </cell>
          <cell r="B286">
            <v>278</v>
          </cell>
          <cell r="C286" t="str">
            <v>SOUTHBRIDGE</v>
          </cell>
          <cell r="D286">
            <v>124</v>
          </cell>
          <cell r="E286">
            <v>1845572</v>
          </cell>
          <cell r="F286">
            <v>0</v>
          </cell>
          <cell r="G286">
            <v>116312</v>
          </cell>
          <cell r="H286">
            <v>1961884</v>
          </cell>
          <cell r="J286">
            <v>116312</v>
          </cell>
          <cell r="K286">
            <v>449946.62853355287</v>
          </cell>
          <cell r="L286">
            <v>566258.62853355287</v>
          </cell>
          <cell r="N286">
            <v>1395625.3714664471</v>
          </cell>
          <cell r="P286">
            <v>116312</v>
          </cell>
          <cell r="Q286">
            <v>0</v>
          </cell>
          <cell r="R286">
            <v>0</v>
          </cell>
          <cell r="S286">
            <v>0</v>
          </cell>
          <cell r="T286">
            <v>449946.62853355287</v>
          </cell>
          <cell r="U286">
            <v>566258.62853355287</v>
          </cell>
          <cell r="W286">
            <v>846506</v>
          </cell>
          <cell r="AA286">
            <v>277</v>
          </cell>
          <cell r="AB286">
            <v>124</v>
          </cell>
          <cell r="AC286">
            <v>0</v>
          </cell>
          <cell r="AD286">
            <v>0</v>
          </cell>
          <cell r="AE286">
            <v>0</v>
          </cell>
          <cell r="AF286">
            <v>0</v>
          </cell>
          <cell r="AG286">
            <v>1845572</v>
          </cell>
          <cell r="AH286">
            <v>0</v>
          </cell>
          <cell r="AI286">
            <v>0</v>
          </cell>
          <cell r="AJ286">
            <v>1845572</v>
          </cell>
          <cell r="AK286">
            <v>0</v>
          </cell>
          <cell r="AL286">
            <v>116312</v>
          </cell>
          <cell r="AM286">
            <v>1961884</v>
          </cell>
          <cell r="AN286">
            <v>0</v>
          </cell>
          <cell r="AO286">
            <v>0</v>
          </cell>
          <cell r="AP286">
            <v>0</v>
          </cell>
          <cell r="AQ286">
            <v>0</v>
          </cell>
          <cell r="AR286">
            <v>1961884</v>
          </cell>
          <cell r="AS286">
            <v>1946765.9200000002</v>
          </cell>
          <cell r="AT286">
            <v>277</v>
          </cell>
          <cell r="AU286">
            <v>0</v>
          </cell>
          <cell r="AV286">
            <v>0</v>
          </cell>
          <cell r="AW286">
            <v>0</v>
          </cell>
          <cell r="AX286">
            <v>0</v>
          </cell>
          <cell r="AY286">
            <v>0</v>
          </cell>
          <cell r="AZ286">
            <v>493357</v>
          </cell>
          <cell r="BI286">
            <v>0</v>
          </cell>
          <cell r="CA286">
            <v>277</v>
          </cell>
          <cell r="CB286">
            <v>278</v>
          </cell>
          <cell r="CC286" t="str">
            <v>SOUTHBRIDGE</v>
          </cell>
          <cell r="CD286">
            <v>1845572</v>
          </cell>
          <cell r="CE286">
            <v>1395581</v>
          </cell>
          <cell r="CF286">
            <v>449991</v>
          </cell>
          <cell r="CG286">
            <v>185268.6</v>
          </cell>
          <cell r="CH286">
            <v>94934.400000000009</v>
          </cell>
          <cell r="CI286">
            <v>0</v>
          </cell>
          <cell r="CJ286">
            <v>730194</v>
          </cell>
          <cell r="CK286">
            <v>449946.62853355287</v>
          </cell>
          <cell r="DA286">
            <v>277</v>
          </cell>
          <cell r="DB286" t="str">
            <v>SOUTHBRIDGE</v>
          </cell>
          <cell r="DG286">
            <v>0</v>
          </cell>
          <cell r="DK286">
            <v>0</v>
          </cell>
          <cell r="DL286">
            <v>0</v>
          </cell>
          <cell r="DN286">
            <v>0</v>
          </cell>
          <cell r="DP286">
            <v>449991</v>
          </cell>
          <cell r="DQ286">
            <v>566303</v>
          </cell>
          <cell r="DR286">
            <v>-116312</v>
          </cell>
          <cell r="DT286">
            <v>0</v>
          </cell>
        </row>
        <row r="287">
          <cell r="A287">
            <v>278</v>
          </cell>
          <cell r="B287">
            <v>275</v>
          </cell>
          <cell r="C287" t="str">
            <v>SOUTH HADLEY</v>
          </cell>
          <cell r="D287">
            <v>126</v>
          </cell>
          <cell r="E287">
            <v>1756639</v>
          </cell>
          <cell r="F287">
            <v>0</v>
          </cell>
          <cell r="G287">
            <v>118188</v>
          </cell>
          <cell r="H287">
            <v>1874827</v>
          </cell>
          <cell r="J287">
            <v>118188</v>
          </cell>
          <cell r="K287">
            <v>85902.528726010205</v>
          </cell>
          <cell r="L287">
            <v>204090.5287260102</v>
          </cell>
          <cell r="N287">
            <v>1670736.4712739899</v>
          </cell>
          <cell r="P287">
            <v>118188</v>
          </cell>
          <cell r="Q287">
            <v>0</v>
          </cell>
          <cell r="R287">
            <v>0</v>
          </cell>
          <cell r="S287">
            <v>0</v>
          </cell>
          <cell r="T287">
            <v>85902.528726010205</v>
          </cell>
          <cell r="U287">
            <v>204090.5287260102</v>
          </cell>
          <cell r="W287">
            <v>355891.20000000001</v>
          </cell>
          <cell r="AA287">
            <v>278</v>
          </cell>
          <cell r="AB287">
            <v>126</v>
          </cell>
          <cell r="AC287">
            <v>0</v>
          </cell>
          <cell r="AD287">
            <v>0</v>
          </cell>
          <cell r="AE287">
            <v>0</v>
          </cell>
          <cell r="AF287">
            <v>0</v>
          </cell>
          <cell r="AG287">
            <v>1756639</v>
          </cell>
          <cell r="AH287">
            <v>0</v>
          </cell>
          <cell r="AI287">
            <v>0</v>
          </cell>
          <cell r="AJ287">
            <v>1756639</v>
          </cell>
          <cell r="AK287">
            <v>0</v>
          </cell>
          <cell r="AL287">
            <v>118188</v>
          </cell>
          <cell r="AM287">
            <v>1874827</v>
          </cell>
          <cell r="AN287">
            <v>0</v>
          </cell>
          <cell r="AO287">
            <v>0</v>
          </cell>
          <cell r="AP287">
            <v>0</v>
          </cell>
          <cell r="AQ287">
            <v>0</v>
          </cell>
          <cell r="AR287">
            <v>1874827</v>
          </cell>
          <cell r="AS287">
            <v>1870611.92</v>
          </cell>
          <cell r="AT287">
            <v>278</v>
          </cell>
          <cell r="AU287">
            <v>0</v>
          </cell>
          <cell r="AV287">
            <v>0</v>
          </cell>
          <cell r="AW287">
            <v>0</v>
          </cell>
          <cell r="AX287">
            <v>0</v>
          </cell>
          <cell r="AY287">
            <v>0</v>
          </cell>
          <cell r="AZ287">
            <v>493357</v>
          </cell>
          <cell r="BI287">
            <v>0</v>
          </cell>
          <cell r="CA287">
            <v>278</v>
          </cell>
          <cell r="CB287">
            <v>275</v>
          </cell>
          <cell r="CC287" t="str">
            <v>SOUTH HADLEY</v>
          </cell>
          <cell r="CD287">
            <v>1756639</v>
          </cell>
          <cell r="CE287">
            <v>1670728</v>
          </cell>
          <cell r="CF287">
            <v>85911</v>
          </cell>
          <cell r="CG287">
            <v>81727.8</v>
          </cell>
          <cell r="CH287">
            <v>70064.400000000009</v>
          </cell>
          <cell r="CI287">
            <v>0</v>
          </cell>
          <cell r="CJ287">
            <v>237703.2</v>
          </cell>
          <cell r="CK287">
            <v>85902.528726010205</v>
          </cell>
          <cell r="DA287">
            <v>278</v>
          </cell>
          <cell r="DB287" t="str">
            <v>SOUTH HADLEY</v>
          </cell>
          <cell r="DG287">
            <v>0</v>
          </cell>
          <cell r="DK287">
            <v>0</v>
          </cell>
          <cell r="DL287">
            <v>0</v>
          </cell>
          <cell r="DN287">
            <v>0</v>
          </cell>
          <cell r="DP287">
            <v>85911</v>
          </cell>
          <cell r="DQ287">
            <v>204099</v>
          </cell>
          <cell r="DR287">
            <v>-118188</v>
          </cell>
          <cell r="DT287">
            <v>0</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T288">
            <v>279</v>
          </cell>
          <cell r="AU288">
            <v>0</v>
          </cell>
          <cell r="AV288">
            <v>0</v>
          </cell>
          <cell r="AW288">
            <v>0</v>
          </cell>
          <cell r="AX288">
            <v>0</v>
          </cell>
          <cell r="AY288">
            <v>0</v>
          </cell>
          <cell r="AZ288">
            <v>493357</v>
          </cell>
          <cell r="BI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G288">
            <v>0</v>
          </cell>
          <cell r="DK288">
            <v>0</v>
          </cell>
          <cell r="DL288">
            <v>0</v>
          </cell>
          <cell r="DN288">
            <v>0</v>
          </cell>
          <cell r="DP288">
            <v>0</v>
          </cell>
          <cell r="DQ288">
            <v>0</v>
          </cell>
          <cell r="DR288">
            <v>0</v>
          </cell>
          <cell r="DT288">
            <v>0</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T289">
            <v>280</v>
          </cell>
          <cell r="AU289">
            <v>0</v>
          </cell>
          <cell r="AV289">
            <v>0</v>
          </cell>
          <cell r="AW289">
            <v>0</v>
          </cell>
          <cell r="AX289">
            <v>0</v>
          </cell>
          <cell r="AY289">
            <v>0</v>
          </cell>
          <cell r="AZ289">
            <v>493357</v>
          </cell>
          <cell r="BI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G289">
            <v>0</v>
          </cell>
          <cell r="DK289">
            <v>0</v>
          </cell>
          <cell r="DL289">
            <v>0</v>
          </cell>
          <cell r="DN289">
            <v>0</v>
          </cell>
          <cell r="DP289">
            <v>0</v>
          </cell>
          <cell r="DQ289">
            <v>0</v>
          </cell>
          <cell r="DR289">
            <v>0</v>
          </cell>
          <cell r="DT289">
            <v>0</v>
          </cell>
        </row>
        <row r="290">
          <cell r="A290">
            <v>281</v>
          </cell>
          <cell r="B290">
            <v>281</v>
          </cell>
          <cell r="C290" t="str">
            <v>SPRINGFIELD</v>
          </cell>
          <cell r="D290">
            <v>4772</v>
          </cell>
          <cell r="E290">
            <v>70489577</v>
          </cell>
          <cell r="F290">
            <v>231691</v>
          </cell>
          <cell r="G290">
            <v>4476136</v>
          </cell>
          <cell r="H290">
            <v>75197404</v>
          </cell>
          <cell r="J290">
            <v>4476136</v>
          </cell>
          <cell r="K290">
            <v>10858030.235838789</v>
          </cell>
          <cell r="L290">
            <v>15334166.235838789</v>
          </cell>
          <cell r="N290">
            <v>59863237.764161214</v>
          </cell>
          <cell r="P290">
            <v>4476136</v>
          </cell>
          <cell r="Q290">
            <v>0</v>
          </cell>
          <cell r="R290">
            <v>0</v>
          </cell>
          <cell r="S290">
            <v>0</v>
          </cell>
          <cell r="T290">
            <v>10858030.235838789</v>
          </cell>
          <cell r="U290">
            <v>15334166.235838789</v>
          </cell>
          <cell r="W290">
            <v>21381719.399999999</v>
          </cell>
          <cell r="AA290">
            <v>281</v>
          </cell>
          <cell r="AB290">
            <v>4772</v>
          </cell>
          <cell r="AC290">
            <v>0</v>
          </cell>
          <cell r="AD290">
            <v>0</v>
          </cell>
          <cell r="AE290">
            <v>0</v>
          </cell>
          <cell r="AF290">
            <v>0</v>
          </cell>
          <cell r="AG290">
            <v>70489577</v>
          </cell>
          <cell r="AH290">
            <v>0</v>
          </cell>
          <cell r="AI290">
            <v>0</v>
          </cell>
          <cell r="AJ290">
            <v>70489577</v>
          </cell>
          <cell r="AK290">
            <v>231691</v>
          </cell>
          <cell r="AL290">
            <v>4476136</v>
          </cell>
          <cell r="AM290">
            <v>75197404</v>
          </cell>
          <cell r="AN290">
            <v>0</v>
          </cell>
          <cell r="AO290">
            <v>0</v>
          </cell>
          <cell r="AP290">
            <v>0</v>
          </cell>
          <cell r="AQ290">
            <v>0</v>
          </cell>
          <cell r="AR290">
            <v>75197404</v>
          </cell>
          <cell r="AS290">
            <v>74726985.040000007</v>
          </cell>
          <cell r="AT290">
            <v>281</v>
          </cell>
          <cell r="AU290">
            <v>0</v>
          </cell>
          <cell r="AV290">
            <v>0</v>
          </cell>
          <cell r="AW290">
            <v>0</v>
          </cell>
          <cell r="AX290">
            <v>0</v>
          </cell>
          <cell r="AY290">
            <v>0</v>
          </cell>
          <cell r="AZ290">
            <v>493357</v>
          </cell>
          <cell r="BI290">
            <v>0</v>
          </cell>
          <cell r="CA290">
            <v>281</v>
          </cell>
          <cell r="CB290">
            <v>281</v>
          </cell>
          <cell r="CC290" t="str">
            <v>SPRINGFIELD</v>
          </cell>
          <cell r="CD290">
            <v>70489577</v>
          </cell>
          <cell r="CE290">
            <v>59630476</v>
          </cell>
          <cell r="CF290">
            <v>10859101</v>
          </cell>
          <cell r="CG290">
            <v>3680604</v>
          </cell>
          <cell r="CH290">
            <v>2365878.4</v>
          </cell>
          <cell r="CI290">
            <v>0</v>
          </cell>
          <cell r="CJ290">
            <v>16905583.399999999</v>
          </cell>
          <cell r="CK290">
            <v>10858030.235838789</v>
          </cell>
          <cell r="DA290">
            <v>281</v>
          </cell>
          <cell r="DB290" t="str">
            <v>SPRINGFIELD</v>
          </cell>
          <cell r="DG290">
            <v>0</v>
          </cell>
          <cell r="DK290">
            <v>0</v>
          </cell>
          <cell r="DL290">
            <v>0</v>
          </cell>
          <cell r="DN290">
            <v>0</v>
          </cell>
          <cell r="DP290">
            <v>10859101</v>
          </cell>
          <cell r="DQ290">
            <v>15566928</v>
          </cell>
          <cell r="DR290">
            <v>-4707827</v>
          </cell>
          <cell r="DT290">
            <v>0</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T291">
            <v>282</v>
          </cell>
          <cell r="AU291">
            <v>0</v>
          </cell>
          <cell r="AV291">
            <v>0</v>
          </cell>
          <cell r="AW291">
            <v>0</v>
          </cell>
          <cell r="AX291">
            <v>0</v>
          </cell>
          <cell r="AY291">
            <v>0</v>
          </cell>
          <cell r="AZ291">
            <v>493357</v>
          </cell>
          <cell r="BI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G291">
            <v>0</v>
          </cell>
          <cell r="DK291">
            <v>0</v>
          </cell>
          <cell r="DL291">
            <v>0</v>
          </cell>
          <cell r="DN291">
            <v>0</v>
          </cell>
          <cell r="DP291">
            <v>0</v>
          </cell>
          <cell r="DQ291">
            <v>0</v>
          </cell>
          <cell r="DR291">
            <v>0</v>
          </cell>
          <cell r="DT291">
            <v>0</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T292">
            <v>283</v>
          </cell>
          <cell r="AU292">
            <v>0</v>
          </cell>
          <cell r="AV292">
            <v>0</v>
          </cell>
          <cell r="AW292">
            <v>0</v>
          </cell>
          <cell r="AX292">
            <v>0</v>
          </cell>
          <cell r="AY292">
            <v>0</v>
          </cell>
          <cell r="AZ292">
            <v>493357</v>
          </cell>
          <cell r="BI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G292">
            <v>0</v>
          </cell>
          <cell r="DK292">
            <v>0</v>
          </cell>
          <cell r="DL292">
            <v>0</v>
          </cell>
          <cell r="DN292">
            <v>0</v>
          </cell>
          <cell r="DP292">
            <v>0</v>
          </cell>
          <cell r="DQ292">
            <v>0</v>
          </cell>
          <cell r="DR292">
            <v>0</v>
          </cell>
          <cell r="DT292">
            <v>0</v>
          </cell>
        </row>
        <row r="293">
          <cell r="A293">
            <v>284</v>
          </cell>
          <cell r="B293">
            <v>284</v>
          </cell>
          <cell r="C293" t="str">
            <v>STONEHAM</v>
          </cell>
          <cell r="D293">
            <v>144</v>
          </cell>
          <cell r="E293">
            <v>2197647</v>
          </cell>
          <cell r="F293">
            <v>0</v>
          </cell>
          <cell r="G293">
            <v>135072</v>
          </cell>
          <cell r="H293">
            <v>2332719</v>
          </cell>
          <cell r="J293">
            <v>135072</v>
          </cell>
          <cell r="K293">
            <v>441121.49882332061</v>
          </cell>
          <cell r="L293">
            <v>576193.49882332061</v>
          </cell>
          <cell r="N293">
            <v>1756525.5011766795</v>
          </cell>
          <cell r="P293">
            <v>135072</v>
          </cell>
          <cell r="Q293">
            <v>0</v>
          </cell>
          <cell r="R293">
            <v>0</v>
          </cell>
          <cell r="S293">
            <v>0</v>
          </cell>
          <cell r="T293">
            <v>441121.49882332061</v>
          </cell>
          <cell r="U293">
            <v>576193.49882332061</v>
          </cell>
          <cell r="W293">
            <v>856713.2</v>
          </cell>
          <cell r="AA293">
            <v>284</v>
          </cell>
          <cell r="AB293">
            <v>144</v>
          </cell>
          <cell r="AC293">
            <v>0</v>
          </cell>
          <cell r="AD293">
            <v>0</v>
          </cell>
          <cell r="AE293">
            <v>8</v>
          </cell>
          <cell r="AF293">
            <v>0</v>
          </cell>
          <cell r="AG293">
            <v>2197647</v>
          </cell>
          <cell r="AH293">
            <v>0</v>
          </cell>
          <cell r="AI293">
            <v>0</v>
          </cell>
          <cell r="AJ293">
            <v>2197647</v>
          </cell>
          <cell r="AK293">
            <v>0</v>
          </cell>
          <cell r="AL293">
            <v>135072</v>
          </cell>
          <cell r="AM293">
            <v>2332719</v>
          </cell>
          <cell r="AN293">
            <v>0</v>
          </cell>
          <cell r="AO293">
            <v>0</v>
          </cell>
          <cell r="AP293">
            <v>0</v>
          </cell>
          <cell r="AQ293">
            <v>0</v>
          </cell>
          <cell r="AR293">
            <v>2332719</v>
          </cell>
          <cell r="AS293">
            <v>2325849.3625628739</v>
          </cell>
          <cell r="AT293">
            <v>284</v>
          </cell>
          <cell r="AU293">
            <v>0</v>
          </cell>
          <cell r="AV293">
            <v>0</v>
          </cell>
          <cell r="AW293">
            <v>0</v>
          </cell>
          <cell r="AX293">
            <v>0</v>
          </cell>
          <cell r="AY293">
            <v>0</v>
          </cell>
          <cell r="AZ293">
            <v>493357</v>
          </cell>
          <cell r="BI293">
            <v>0</v>
          </cell>
          <cell r="CA293">
            <v>284</v>
          </cell>
          <cell r="CB293">
            <v>284</v>
          </cell>
          <cell r="CC293" t="str">
            <v>STONEHAM</v>
          </cell>
          <cell r="CD293">
            <v>2197647</v>
          </cell>
          <cell r="CE293">
            <v>1756482</v>
          </cell>
          <cell r="CF293">
            <v>441165</v>
          </cell>
          <cell r="CG293">
            <v>101094.59999999999</v>
          </cell>
          <cell r="CH293">
            <v>179381.6</v>
          </cell>
          <cell r="CI293">
            <v>0</v>
          </cell>
          <cell r="CJ293">
            <v>721641.2</v>
          </cell>
          <cell r="CK293">
            <v>441121.49882332061</v>
          </cell>
          <cell r="DA293">
            <v>284</v>
          </cell>
          <cell r="DB293" t="str">
            <v>STONEHAM</v>
          </cell>
          <cell r="DG293">
            <v>0</v>
          </cell>
          <cell r="DK293">
            <v>0</v>
          </cell>
          <cell r="DL293">
            <v>0</v>
          </cell>
          <cell r="DN293">
            <v>0</v>
          </cell>
          <cell r="DP293">
            <v>441165</v>
          </cell>
          <cell r="DQ293">
            <v>576237</v>
          </cell>
          <cell r="DR293">
            <v>-135072</v>
          </cell>
          <cell r="DT293">
            <v>0</v>
          </cell>
        </row>
        <row r="294">
          <cell r="A294">
            <v>285</v>
          </cell>
          <cell r="B294">
            <v>285</v>
          </cell>
          <cell r="C294" t="str">
            <v>STOUGHTON</v>
          </cell>
          <cell r="D294">
            <v>149</v>
          </cell>
          <cell r="E294">
            <v>2239079</v>
          </cell>
          <cell r="F294">
            <v>0</v>
          </cell>
          <cell r="G294">
            <v>139762</v>
          </cell>
          <cell r="H294">
            <v>2378841</v>
          </cell>
          <cell r="J294">
            <v>139762</v>
          </cell>
          <cell r="K294">
            <v>126086.56597899177</v>
          </cell>
          <cell r="L294">
            <v>265848.5659789918</v>
          </cell>
          <cell r="N294">
            <v>2112992.4340210082</v>
          </cell>
          <cell r="P294">
            <v>139762</v>
          </cell>
          <cell r="Q294">
            <v>0</v>
          </cell>
          <cell r="R294">
            <v>0</v>
          </cell>
          <cell r="S294">
            <v>0</v>
          </cell>
          <cell r="T294">
            <v>126086.56597899177</v>
          </cell>
          <cell r="U294">
            <v>265848.5659789918</v>
          </cell>
          <cell r="W294">
            <v>399822.8</v>
          </cell>
          <cell r="AA294">
            <v>285</v>
          </cell>
          <cell r="AB294">
            <v>149</v>
          </cell>
          <cell r="AC294">
            <v>0</v>
          </cell>
          <cell r="AD294">
            <v>0</v>
          </cell>
          <cell r="AE294">
            <v>0</v>
          </cell>
          <cell r="AF294">
            <v>0</v>
          </cell>
          <cell r="AG294">
            <v>2239079</v>
          </cell>
          <cell r="AH294">
            <v>0</v>
          </cell>
          <cell r="AI294">
            <v>0</v>
          </cell>
          <cell r="AJ294">
            <v>2239079</v>
          </cell>
          <cell r="AK294">
            <v>0</v>
          </cell>
          <cell r="AL294">
            <v>139762</v>
          </cell>
          <cell r="AM294">
            <v>2378841</v>
          </cell>
          <cell r="AN294">
            <v>0</v>
          </cell>
          <cell r="AO294">
            <v>0</v>
          </cell>
          <cell r="AP294">
            <v>0</v>
          </cell>
          <cell r="AQ294">
            <v>0</v>
          </cell>
          <cell r="AR294">
            <v>2378841</v>
          </cell>
          <cell r="AS294">
            <v>2346641.5699999994</v>
          </cell>
          <cell r="AT294">
            <v>285</v>
          </cell>
          <cell r="AU294">
            <v>0</v>
          </cell>
          <cell r="AV294">
            <v>0</v>
          </cell>
          <cell r="AW294">
            <v>0</v>
          </cell>
          <cell r="AX294">
            <v>0</v>
          </cell>
          <cell r="AY294">
            <v>0</v>
          </cell>
          <cell r="AZ294">
            <v>493357</v>
          </cell>
          <cell r="BI294">
            <v>0</v>
          </cell>
          <cell r="CA294">
            <v>285</v>
          </cell>
          <cell r="CB294">
            <v>285</v>
          </cell>
          <cell r="CC294" t="str">
            <v>STOUGHTON</v>
          </cell>
          <cell r="CD294">
            <v>2239079</v>
          </cell>
          <cell r="CE294">
            <v>2112980</v>
          </cell>
          <cell r="CF294">
            <v>126099</v>
          </cell>
          <cell r="CG294">
            <v>71508.599999999991</v>
          </cell>
          <cell r="CH294">
            <v>62453.200000000004</v>
          </cell>
          <cell r="CI294">
            <v>0</v>
          </cell>
          <cell r="CJ294">
            <v>260060.79999999999</v>
          </cell>
          <cell r="CK294">
            <v>126086.56597899177</v>
          </cell>
          <cell r="DA294">
            <v>285</v>
          </cell>
          <cell r="DB294" t="str">
            <v>STOUGHTON</v>
          </cell>
          <cell r="DG294">
            <v>0</v>
          </cell>
          <cell r="DK294">
            <v>0</v>
          </cell>
          <cell r="DL294">
            <v>0</v>
          </cell>
          <cell r="DN294">
            <v>0</v>
          </cell>
          <cell r="DP294">
            <v>126099</v>
          </cell>
          <cell r="DQ294">
            <v>265861</v>
          </cell>
          <cell r="DR294">
            <v>-139762</v>
          </cell>
          <cell r="DT294">
            <v>0</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T295">
            <v>286</v>
          </cell>
          <cell r="AU295">
            <v>0</v>
          </cell>
          <cell r="AV295">
            <v>0</v>
          </cell>
          <cell r="AW295">
            <v>0</v>
          </cell>
          <cell r="AX295">
            <v>0</v>
          </cell>
          <cell r="AY295">
            <v>0</v>
          </cell>
          <cell r="AZ295">
            <v>493357</v>
          </cell>
          <cell r="BI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G295">
            <v>0</v>
          </cell>
          <cell r="DK295">
            <v>0</v>
          </cell>
          <cell r="DL295">
            <v>0</v>
          </cell>
          <cell r="DN295">
            <v>0</v>
          </cell>
          <cell r="DP295">
            <v>0</v>
          </cell>
          <cell r="DQ295">
            <v>0</v>
          </cell>
          <cell r="DR295">
            <v>0</v>
          </cell>
          <cell r="DT295">
            <v>0</v>
          </cell>
        </row>
        <row r="296">
          <cell r="A296">
            <v>287</v>
          </cell>
          <cell r="B296">
            <v>287</v>
          </cell>
          <cell r="C296" t="str">
            <v>STURBRIDGE</v>
          </cell>
          <cell r="D296">
            <v>10</v>
          </cell>
          <cell r="E296">
            <v>149150</v>
          </cell>
          <cell r="F296">
            <v>0</v>
          </cell>
          <cell r="G296">
            <v>9380</v>
          </cell>
          <cell r="H296">
            <v>158530</v>
          </cell>
          <cell r="J296">
            <v>9380</v>
          </cell>
          <cell r="K296">
            <v>0</v>
          </cell>
          <cell r="L296">
            <v>9380</v>
          </cell>
          <cell r="N296">
            <v>149150</v>
          </cell>
          <cell r="P296">
            <v>9380</v>
          </cell>
          <cell r="Q296">
            <v>0</v>
          </cell>
          <cell r="R296">
            <v>0</v>
          </cell>
          <cell r="S296">
            <v>0</v>
          </cell>
          <cell r="T296">
            <v>0</v>
          </cell>
          <cell r="U296">
            <v>9380</v>
          </cell>
          <cell r="W296">
            <v>30512</v>
          </cell>
          <cell r="AA296">
            <v>287</v>
          </cell>
          <cell r="AB296">
            <v>10</v>
          </cell>
          <cell r="AC296">
            <v>0</v>
          </cell>
          <cell r="AD296">
            <v>0</v>
          </cell>
          <cell r="AE296">
            <v>0</v>
          </cell>
          <cell r="AF296">
            <v>0</v>
          </cell>
          <cell r="AG296">
            <v>149150</v>
          </cell>
          <cell r="AH296">
            <v>0</v>
          </cell>
          <cell r="AI296">
            <v>0</v>
          </cell>
          <cell r="AJ296">
            <v>149150</v>
          </cell>
          <cell r="AK296">
            <v>0</v>
          </cell>
          <cell r="AL296">
            <v>9380</v>
          </cell>
          <cell r="AM296">
            <v>158530</v>
          </cell>
          <cell r="AN296">
            <v>0</v>
          </cell>
          <cell r="AO296">
            <v>0</v>
          </cell>
          <cell r="AP296">
            <v>0</v>
          </cell>
          <cell r="AQ296">
            <v>0</v>
          </cell>
          <cell r="AR296">
            <v>158530</v>
          </cell>
          <cell r="AS296">
            <v>158530</v>
          </cell>
          <cell r="AT296">
            <v>287</v>
          </cell>
          <cell r="AU296">
            <v>0</v>
          </cell>
          <cell r="AV296">
            <v>0</v>
          </cell>
          <cell r="AW296">
            <v>0</v>
          </cell>
          <cell r="AX296">
            <v>0</v>
          </cell>
          <cell r="AY296">
            <v>0</v>
          </cell>
          <cell r="AZ296">
            <v>493357</v>
          </cell>
          <cell r="BI296">
            <v>0</v>
          </cell>
          <cell r="CA296">
            <v>287</v>
          </cell>
          <cell r="CB296">
            <v>287</v>
          </cell>
          <cell r="CC296" t="str">
            <v>STURBRIDGE</v>
          </cell>
          <cell r="CD296">
            <v>149150</v>
          </cell>
          <cell r="CE296">
            <v>171420</v>
          </cell>
          <cell r="CF296">
            <v>0</v>
          </cell>
          <cell r="CG296">
            <v>21132</v>
          </cell>
          <cell r="CH296">
            <v>0</v>
          </cell>
          <cell r="CI296">
            <v>0</v>
          </cell>
          <cell r="CJ296">
            <v>21132</v>
          </cell>
          <cell r="CK296">
            <v>0</v>
          </cell>
          <cell r="DA296">
            <v>287</v>
          </cell>
          <cell r="DB296" t="str">
            <v>STURBRIDGE</v>
          </cell>
          <cell r="DG296">
            <v>0</v>
          </cell>
          <cell r="DK296">
            <v>0</v>
          </cell>
          <cell r="DL296">
            <v>0</v>
          </cell>
          <cell r="DN296">
            <v>0</v>
          </cell>
          <cell r="DP296">
            <v>0</v>
          </cell>
          <cell r="DQ296">
            <v>0</v>
          </cell>
          <cell r="DR296">
            <v>0</v>
          </cell>
          <cell r="DT296">
            <v>0</v>
          </cell>
        </row>
        <row r="297">
          <cell r="A297">
            <v>288</v>
          </cell>
          <cell r="B297">
            <v>288</v>
          </cell>
          <cell r="C297" t="str">
            <v>SUDBURY</v>
          </cell>
          <cell r="D297">
            <v>6</v>
          </cell>
          <cell r="E297">
            <v>120009</v>
          </cell>
          <cell r="F297">
            <v>0</v>
          </cell>
          <cell r="G297">
            <v>5628</v>
          </cell>
          <cell r="H297">
            <v>125637</v>
          </cell>
          <cell r="J297">
            <v>5628</v>
          </cell>
          <cell r="K297">
            <v>0</v>
          </cell>
          <cell r="L297">
            <v>5628</v>
          </cell>
          <cell r="N297">
            <v>120009</v>
          </cell>
          <cell r="P297">
            <v>5628</v>
          </cell>
          <cell r="Q297">
            <v>0</v>
          </cell>
          <cell r="R297">
            <v>0</v>
          </cell>
          <cell r="S297">
            <v>0</v>
          </cell>
          <cell r="T297">
            <v>0</v>
          </cell>
          <cell r="U297">
            <v>5628</v>
          </cell>
          <cell r="W297">
            <v>47257.2</v>
          </cell>
          <cell r="AA297">
            <v>288</v>
          </cell>
          <cell r="AB297">
            <v>6</v>
          </cell>
          <cell r="AC297">
            <v>0</v>
          </cell>
          <cell r="AD297">
            <v>0</v>
          </cell>
          <cell r="AE297">
            <v>0</v>
          </cell>
          <cell r="AF297">
            <v>0</v>
          </cell>
          <cell r="AG297">
            <v>120009</v>
          </cell>
          <cell r="AH297">
            <v>0</v>
          </cell>
          <cell r="AI297">
            <v>0</v>
          </cell>
          <cell r="AJ297">
            <v>120009</v>
          </cell>
          <cell r="AK297">
            <v>0</v>
          </cell>
          <cell r="AL297">
            <v>5628</v>
          </cell>
          <cell r="AM297">
            <v>125637</v>
          </cell>
          <cell r="AN297">
            <v>0</v>
          </cell>
          <cell r="AO297">
            <v>0</v>
          </cell>
          <cell r="AP297">
            <v>0</v>
          </cell>
          <cell r="AQ297">
            <v>0</v>
          </cell>
          <cell r="AR297">
            <v>125637</v>
          </cell>
          <cell r="AS297">
            <v>125636</v>
          </cell>
          <cell r="AT297">
            <v>288</v>
          </cell>
          <cell r="AU297">
            <v>0</v>
          </cell>
          <cell r="AV297">
            <v>0</v>
          </cell>
          <cell r="AW297">
            <v>0</v>
          </cell>
          <cell r="AX297">
            <v>0</v>
          </cell>
          <cell r="AY297">
            <v>0</v>
          </cell>
          <cell r="AZ297">
            <v>493357</v>
          </cell>
          <cell r="BI297">
            <v>0</v>
          </cell>
          <cell r="CA297">
            <v>288</v>
          </cell>
          <cell r="CB297">
            <v>288</v>
          </cell>
          <cell r="CC297" t="str">
            <v>SUDBURY</v>
          </cell>
          <cell r="CD297">
            <v>120009</v>
          </cell>
          <cell r="CE297">
            <v>124281</v>
          </cell>
          <cell r="CF297">
            <v>0</v>
          </cell>
          <cell r="CG297">
            <v>38370</v>
          </cell>
          <cell r="CH297">
            <v>3259.2000000000003</v>
          </cell>
          <cell r="CI297">
            <v>0</v>
          </cell>
          <cell r="CJ297">
            <v>41629.199999999997</v>
          </cell>
          <cell r="CK297">
            <v>0</v>
          </cell>
          <cell r="DA297">
            <v>288</v>
          </cell>
          <cell r="DB297" t="str">
            <v>SUDBURY</v>
          </cell>
          <cell r="DG297">
            <v>0</v>
          </cell>
          <cell r="DK297">
            <v>0</v>
          </cell>
          <cell r="DL297">
            <v>0</v>
          </cell>
          <cell r="DN297">
            <v>0</v>
          </cell>
          <cell r="DP297">
            <v>0</v>
          </cell>
          <cell r="DQ297">
            <v>1356</v>
          </cell>
          <cell r="DR297">
            <v>-1356</v>
          </cell>
          <cell r="DT297">
            <v>0</v>
          </cell>
        </row>
        <row r="298">
          <cell r="A298">
            <v>289</v>
          </cell>
          <cell r="B298">
            <v>289</v>
          </cell>
          <cell r="C298" t="str">
            <v>SUNDERLAND</v>
          </cell>
          <cell r="D298">
            <v>2</v>
          </cell>
          <cell r="E298">
            <v>40568</v>
          </cell>
          <cell r="F298">
            <v>0</v>
          </cell>
          <cell r="G298">
            <v>1876</v>
          </cell>
          <cell r="H298">
            <v>42444</v>
          </cell>
          <cell r="J298">
            <v>1876</v>
          </cell>
          <cell r="K298">
            <v>40563.999782993822</v>
          </cell>
          <cell r="L298">
            <v>42439.999782993822</v>
          </cell>
          <cell r="N298">
            <v>4.0002170061779907</v>
          </cell>
          <cell r="P298">
            <v>1876</v>
          </cell>
          <cell r="Q298">
            <v>0</v>
          </cell>
          <cell r="R298">
            <v>0</v>
          </cell>
          <cell r="S298">
            <v>0</v>
          </cell>
          <cell r="T298">
            <v>40563.999782993822</v>
          </cell>
          <cell r="U298">
            <v>42439.999782993822</v>
          </cell>
          <cell r="W298">
            <v>46054.8</v>
          </cell>
          <cell r="AA298">
            <v>289</v>
          </cell>
          <cell r="AB298">
            <v>2</v>
          </cell>
          <cell r="AC298">
            <v>0</v>
          </cell>
          <cell r="AD298">
            <v>0</v>
          </cell>
          <cell r="AE298">
            <v>0</v>
          </cell>
          <cell r="AF298">
            <v>0</v>
          </cell>
          <cell r="AG298">
            <v>40568</v>
          </cell>
          <cell r="AH298">
            <v>0</v>
          </cell>
          <cell r="AI298">
            <v>0</v>
          </cell>
          <cell r="AJ298">
            <v>40568</v>
          </cell>
          <cell r="AK298">
            <v>0</v>
          </cell>
          <cell r="AL298">
            <v>1876</v>
          </cell>
          <cell r="AM298">
            <v>42444</v>
          </cell>
          <cell r="AN298">
            <v>0</v>
          </cell>
          <cell r="AO298">
            <v>0</v>
          </cell>
          <cell r="AP298">
            <v>0</v>
          </cell>
          <cell r="AQ298">
            <v>0</v>
          </cell>
          <cell r="AR298">
            <v>42444</v>
          </cell>
          <cell r="AS298">
            <v>42440</v>
          </cell>
          <cell r="AT298">
            <v>289</v>
          </cell>
          <cell r="AU298">
            <v>0</v>
          </cell>
          <cell r="AV298">
            <v>0</v>
          </cell>
          <cell r="AW298">
            <v>0</v>
          </cell>
          <cell r="AX298">
            <v>0</v>
          </cell>
          <cell r="AY298">
            <v>0</v>
          </cell>
          <cell r="AZ298">
            <v>493357</v>
          </cell>
          <cell r="BI298">
            <v>0</v>
          </cell>
          <cell r="CA298">
            <v>289</v>
          </cell>
          <cell r="CB298">
            <v>289</v>
          </cell>
          <cell r="CC298" t="str">
            <v>SUNDERLAND</v>
          </cell>
          <cell r="CD298">
            <v>40568</v>
          </cell>
          <cell r="CE298">
            <v>0</v>
          </cell>
          <cell r="CF298">
            <v>40568</v>
          </cell>
          <cell r="CG298">
            <v>0</v>
          </cell>
          <cell r="CH298">
            <v>3610.8</v>
          </cell>
          <cell r="CI298">
            <v>0</v>
          </cell>
          <cell r="CJ298">
            <v>44178.8</v>
          </cell>
          <cell r="CK298">
            <v>40563.999782993822</v>
          </cell>
          <cell r="DA298">
            <v>289</v>
          </cell>
          <cell r="DB298" t="str">
            <v>SUNDERLAND</v>
          </cell>
          <cell r="DG298">
            <v>0</v>
          </cell>
          <cell r="DK298">
            <v>0</v>
          </cell>
          <cell r="DL298">
            <v>0</v>
          </cell>
          <cell r="DN298">
            <v>0</v>
          </cell>
          <cell r="DP298">
            <v>40568</v>
          </cell>
          <cell r="DQ298">
            <v>42444</v>
          </cell>
          <cell r="DR298">
            <v>-1876</v>
          </cell>
          <cell r="DT298">
            <v>0</v>
          </cell>
        </row>
        <row r="299">
          <cell r="A299">
            <v>290</v>
          </cell>
          <cell r="B299">
            <v>290</v>
          </cell>
          <cell r="C299" t="str">
            <v>SUTTON</v>
          </cell>
          <cell r="D299">
            <v>0</v>
          </cell>
          <cell r="E299">
            <v>0</v>
          </cell>
          <cell r="F299">
            <v>0</v>
          </cell>
          <cell r="G299">
            <v>0</v>
          </cell>
          <cell r="H299">
            <v>0</v>
          </cell>
          <cell r="J299">
            <v>0</v>
          </cell>
          <cell r="K299">
            <v>0</v>
          </cell>
          <cell r="L299">
            <v>0</v>
          </cell>
          <cell r="N299">
            <v>0</v>
          </cell>
          <cell r="P299">
            <v>0</v>
          </cell>
          <cell r="Q299">
            <v>0</v>
          </cell>
          <cell r="R299">
            <v>0</v>
          </cell>
          <cell r="S299">
            <v>0</v>
          </cell>
          <cell r="T299">
            <v>0</v>
          </cell>
          <cell r="U299">
            <v>0</v>
          </cell>
          <cell r="W299">
            <v>9593.7999999999993</v>
          </cell>
          <cell r="AA299">
            <v>290</v>
          </cell>
          <cell r="AT299">
            <v>290</v>
          </cell>
          <cell r="AU299">
            <v>0</v>
          </cell>
          <cell r="AV299">
            <v>0</v>
          </cell>
          <cell r="AW299">
            <v>0</v>
          </cell>
          <cell r="AX299">
            <v>0</v>
          </cell>
          <cell r="AY299">
            <v>0</v>
          </cell>
          <cell r="AZ299">
            <v>493357</v>
          </cell>
          <cell r="BI299">
            <v>0</v>
          </cell>
          <cell r="CA299">
            <v>290</v>
          </cell>
          <cell r="CB299">
            <v>290</v>
          </cell>
          <cell r="CC299" t="str">
            <v>SUTTON</v>
          </cell>
          <cell r="CD299">
            <v>0</v>
          </cell>
          <cell r="CE299">
            <v>20125</v>
          </cell>
          <cell r="CF299">
            <v>0</v>
          </cell>
          <cell r="CG299">
            <v>4631.3999999999996</v>
          </cell>
          <cell r="CH299">
            <v>4962.4000000000005</v>
          </cell>
          <cell r="CI299">
            <v>0</v>
          </cell>
          <cell r="CJ299">
            <v>9593.7999999999993</v>
          </cell>
          <cell r="CK299">
            <v>0</v>
          </cell>
          <cell r="DA299">
            <v>290</v>
          </cell>
          <cell r="DB299" t="str">
            <v>SUTTON</v>
          </cell>
          <cell r="DG299">
            <v>0</v>
          </cell>
          <cell r="DK299">
            <v>0</v>
          </cell>
          <cell r="DL299">
            <v>0</v>
          </cell>
          <cell r="DN299">
            <v>0</v>
          </cell>
          <cell r="DP299">
            <v>0</v>
          </cell>
          <cell r="DQ299">
            <v>0</v>
          </cell>
          <cell r="DR299">
            <v>0</v>
          </cell>
          <cell r="DT299">
            <v>0</v>
          </cell>
        </row>
        <row r="300">
          <cell r="A300">
            <v>291</v>
          </cell>
          <cell r="B300">
            <v>291</v>
          </cell>
          <cell r="C300" t="str">
            <v>SWAMPSCOTT</v>
          </cell>
          <cell r="D300">
            <v>65</v>
          </cell>
          <cell r="E300">
            <v>929179</v>
          </cell>
          <cell r="F300">
            <v>0</v>
          </cell>
          <cell r="G300">
            <v>60970</v>
          </cell>
          <cell r="H300">
            <v>990149</v>
          </cell>
          <cell r="J300">
            <v>60970</v>
          </cell>
          <cell r="K300">
            <v>160122.20955553796</v>
          </cell>
          <cell r="L300">
            <v>221092.20955553796</v>
          </cell>
          <cell r="N300">
            <v>769056.79044446209</v>
          </cell>
          <cell r="P300">
            <v>60970</v>
          </cell>
          <cell r="Q300">
            <v>0</v>
          </cell>
          <cell r="R300">
            <v>0</v>
          </cell>
          <cell r="S300">
            <v>0</v>
          </cell>
          <cell r="T300">
            <v>160122.20955553796</v>
          </cell>
          <cell r="U300">
            <v>221092.20955553796</v>
          </cell>
          <cell r="W300">
            <v>410914.4</v>
          </cell>
          <cell r="AA300">
            <v>291</v>
          </cell>
          <cell r="AB300">
            <v>65</v>
          </cell>
          <cell r="AC300">
            <v>0</v>
          </cell>
          <cell r="AD300">
            <v>0</v>
          </cell>
          <cell r="AE300">
            <v>6</v>
          </cell>
          <cell r="AF300">
            <v>0</v>
          </cell>
          <cell r="AG300">
            <v>929179</v>
          </cell>
          <cell r="AH300">
            <v>0</v>
          </cell>
          <cell r="AI300">
            <v>0</v>
          </cell>
          <cell r="AJ300">
            <v>929179</v>
          </cell>
          <cell r="AK300">
            <v>0</v>
          </cell>
          <cell r="AL300">
            <v>60970</v>
          </cell>
          <cell r="AM300">
            <v>990149</v>
          </cell>
          <cell r="AN300">
            <v>0</v>
          </cell>
          <cell r="AO300">
            <v>0</v>
          </cell>
          <cell r="AP300">
            <v>0</v>
          </cell>
          <cell r="AQ300">
            <v>0</v>
          </cell>
          <cell r="AR300">
            <v>990149</v>
          </cell>
          <cell r="AS300">
            <v>1083138.3999999997</v>
          </cell>
          <cell r="AT300">
            <v>291</v>
          </cell>
          <cell r="AU300">
            <v>0</v>
          </cell>
          <cell r="AV300">
            <v>0</v>
          </cell>
          <cell r="AW300">
            <v>0</v>
          </cell>
          <cell r="AX300">
            <v>0</v>
          </cell>
          <cell r="AY300">
            <v>0</v>
          </cell>
          <cell r="AZ300">
            <v>493357</v>
          </cell>
          <cell r="BI300">
            <v>0</v>
          </cell>
          <cell r="CA300">
            <v>291</v>
          </cell>
          <cell r="CB300">
            <v>291</v>
          </cell>
          <cell r="CC300" t="str">
            <v>SWAMPSCOTT</v>
          </cell>
          <cell r="CD300">
            <v>929179</v>
          </cell>
          <cell r="CE300">
            <v>769041</v>
          </cell>
          <cell r="CF300">
            <v>160138</v>
          </cell>
          <cell r="CG300">
            <v>80838</v>
          </cell>
          <cell r="CH300">
            <v>108968.40000000001</v>
          </cell>
          <cell r="CI300">
            <v>0</v>
          </cell>
          <cell r="CJ300">
            <v>349944.4</v>
          </cell>
          <cell r="CK300">
            <v>160122.20955553796</v>
          </cell>
          <cell r="DA300">
            <v>291</v>
          </cell>
          <cell r="DB300" t="str">
            <v>SWAMPSCOTT</v>
          </cell>
          <cell r="DG300">
            <v>0</v>
          </cell>
          <cell r="DK300">
            <v>0</v>
          </cell>
          <cell r="DL300">
            <v>0</v>
          </cell>
          <cell r="DN300">
            <v>0</v>
          </cell>
          <cell r="DP300">
            <v>160138</v>
          </cell>
          <cell r="DQ300">
            <v>221108</v>
          </cell>
          <cell r="DR300">
            <v>-60970</v>
          </cell>
          <cell r="DT300">
            <v>0</v>
          </cell>
        </row>
        <row r="301">
          <cell r="A301">
            <v>292</v>
          </cell>
          <cell r="B301">
            <v>292</v>
          </cell>
          <cell r="C301" t="str">
            <v>SWANSEA</v>
          </cell>
          <cell r="D301">
            <v>13</v>
          </cell>
          <cell r="E301">
            <v>197864</v>
          </cell>
          <cell r="F301">
            <v>0</v>
          </cell>
          <cell r="G301">
            <v>12194</v>
          </cell>
          <cell r="H301">
            <v>210058</v>
          </cell>
          <cell r="J301">
            <v>12194</v>
          </cell>
          <cell r="K301">
            <v>39725.08251278253</v>
          </cell>
          <cell r="L301">
            <v>51919.08251278253</v>
          </cell>
          <cell r="N301">
            <v>158138.91748721746</v>
          </cell>
          <cell r="P301">
            <v>12194</v>
          </cell>
          <cell r="Q301">
            <v>0</v>
          </cell>
          <cell r="R301">
            <v>0</v>
          </cell>
          <cell r="S301">
            <v>0</v>
          </cell>
          <cell r="T301">
            <v>39725.08251278253</v>
          </cell>
          <cell r="U301">
            <v>51919.08251278253</v>
          </cell>
          <cell r="W301">
            <v>85104</v>
          </cell>
          <cell r="AA301">
            <v>292</v>
          </cell>
          <cell r="AB301">
            <v>13</v>
          </cell>
          <cell r="AC301">
            <v>0</v>
          </cell>
          <cell r="AD301">
            <v>0</v>
          </cell>
          <cell r="AE301">
            <v>0</v>
          </cell>
          <cell r="AF301">
            <v>0</v>
          </cell>
          <cell r="AG301">
            <v>197864</v>
          </cell>
          <cell r="AH301">
            <v>0</v>
          </cell>
          <cell r="AI301">
            <v>0</v>
          </cell>
          <cell r="AJ301">
            <v>197864</v>
          </cell>
          <cell r="AK301">
            <v>0</v>
          </cell>
          <cell r="AL301">
            <v>12194</v>
          </cell>
          <cell r="AM301">
            <v>210058</v>
          </cell>
          <cell r="AN301">
            <v>0</v>
          </cell>
          <cell r="AO301">
            <v>0</v>
          </cell>
          <cell r="AP301">
            <v>0</v>
          </cell>
          <cell r="AQ301">
            <v>0</v>
          </cell>
          <cell r="AR301">
            <v>210058</v>
          </cell>
          <cell r="AS301">
            <v>208173.07</v>
          </cell>
          <cell r="AT301">
            <v>292</v>
          </cell>
          <cell r="AU301">
            <v>0</v>
          </cell>
          <cell r="AV301">
            <v>0</v>
          </cell>
          <cell r="AW301">
            <v>0</v>
          </cell>
          <cell r="AX301">
            <v>0</v>
          </cell>
          <cell r="AY301">
            <v>0</v>
          </cell>
          <cell r="AZ301">
            <v>493357</v>
          </cell>
          <cell r="BI301">
            <v>0</v>
          </cell>
          <cell r="CA301">
            <v>292</v>
          </cell>
          <cell r="CB301">
            <v>292</v>
          </cell>
          <cell r="CC301" t="str">
            <v>SWANSEA</v>
          </cell>
          <cell r="CD301">
            <v>197864</v>
          </cell>
          <cell r="CE301">
            <v>158135</v>
          </cell>
          <cell r="CF301">
            <v>39729</v>
          </cell>
          <cell r="CG301">
            <v>30102.6</v>
          </cell>
          <cell r="CH301">
            <v>3078.4</v>
          </cell>
          <cell r="CI301">
            <v>0</v>
          </cell>
          <cell r="CJ301">
            <v>72910</v>
          </cell>
          <cell r="CK301">
            <v>39725.08251278253</v>
          </cell>
          <cell r="DA301">
            <v>292</v>
          </cell>
          <cell r="DB301" t="str">
            <v>SWANSEA</v>
          </cell>
          <cell r="DG301">
            <v>0</v>
          </cell>
          <cell r="DK301">
            <v>0</v>
          </cell>
          <cell r="DL301">
            <v>0</v>
          </cell>
          <cell r="DN301">
            <v>0</v>
          </cell>
          <cell r="DP301">
            <v>39729</v>
          </cell>
          <cell r="DQ301">
            <v>51923</v>
          </cell>
          <cell r="DR301">
            <v>-12194</v>
          </cell>
          <cell r="DT301">
            <v>0</v>
          </cell>
        </row>
        <row r="302">
          <cell r="A302">
            <v>293</v>
          </cell>
          <cell r="B302">
            <v>293</v>
          </cell>
          <cell r="C302" t="str">
            <v>TAUNTON</v>
          </cell>
          <cell r="D302">
            <v>90</v>
          </cell>
          <cell r="E302">
            <v>1328854</v>
          </cell>
          <cell r="F302">
            <v>0</v>
          </cell>
          <cell r="G302">
            <v>84420</v>
          </cell>
          <cell r="H302">
            <v>1413274</v>
          </cell>
          <cell r="J302">
            <v>84420</v>
          </cell>
          <cell r="K302">
            <v>298180.59493410046</v>
          </cell>
          <cell r="L302">
            <v>382600.59493410046</v>
          </cell>
          <cell r="N302">
            <v>1030673.4050658995</v>
          </cell>
          <cell r="P302">
            <v>84420</v>
          </cell>
          <cell r="Q302">
            <v>0</v>
          </cell>
          <cell r="R302">
            <v>0</v>
          </cell>
          <cell r="S302">
            <v>0</v>
          </cell>
          <cell r="T302">
            <v>298180.59493410046</v>
          </cell>
          <cell r="U302">
            <v>382600.59493410046</v>
          </cell>
          <cell r="W302">
            <v>553602</v>
          </cell>
          <cell r="AA302">
            <v>293</v>
          </cell>
          <cell r="AB302">
            <v>90</v>
          </cell>
          <cell r="AC302">
            <v>0</v>
          </cell>
          <cell r="AD302">
            <v>0</v>
          </cell>
          <cell r="AE302">
            <v>2</v>
          </cell>
          <cell r="AF302">
            <v>0</v>
          </cell>
          <cell r="AG302">
            <v>1328854</v>
          </cell>
          <cell r="AH302">
            <v>0</v>
          </cell>
          <cell r="AI302">
            <v>0</v>
          </cell>
          <cell r="AJ302">
            <v>1328854</v>
          </cell>
          <cell r="AK302">
            <v>0</v>
          </cell>
          <cell r="AL302">
            <v>84420</v>
          </cell>
          <cell r="AM302">
            <v>1413274</v>
          </cell>
          <cell r="AN302">
            <v>0</v>
          </cell>
          <cell r="AO302">
            <v>0</v>
          </cell>
          <cell r="AP302">
            <v>0</v>
          </cell>
          <cell r="AQ302">
            <v>0</v>
          </cell>
          <cell r="AR302">
            <v>1413274</v>
          </cell>
          <cell r="AS302">
            <v>1399003.8710641842</v>
          </cell>
          <cell r="AT302">
            <v>293</v>
          </cell>
          <cell r="AU302">
            <v>0</v>
          </cell>
          <cell r="AV302">
            <v>0</v>
          </cell>
          <cell r="AW302">
            <v>0</v>
          </cell>
          <cell r="AX302">
            <v>0</v>
          </cell>
          <cell r="AY302">
            <v>0</v>
          </cell>
          <cell r="AZ302">
            <v>493357</v>
          </cell>
          <cell r="BI302">
            <v>0</v>
          </cell>
          <cell r="CA302">
            <v>293</v>
          </cell>
          <cell r="CB302">
            <v>293</v>
          </cell>
          <cell r="CC302" t="str">
            <v>TAUNTON</v>
          </cell>
          <cell r="CD302">
            <v>1328854</v>
          </cell>
          <cell r="CE302">
            <v>1030644</v>
          </cell>
          <cell r="CF302">
            <v>298210</v>
          </cell>
          <cell r="CG302">
            <v>113126.39999999999</v>
          </cell>
          <cell r="CH302">
            <v>57845.600000000006</v>
          </cell>
          <cell r="CI302">
            <v>0</v>
          </cell>
          <cell r="CJ302">
            <v>469182</v>
          </cell>
          <cell r="CK302">
            <v>298180.59493410046</v>
          </cell>
          <cell r="DA302">
            <v>293</v>
          </cell>
          <cell r="DB302" t="str">
            <v>TAUNTON</v>
          </cell>
          <cell r="DG302">
            <v>0</v>
          </cell>
          <cell r="DK302">
            <v>0</v>
          </cell>
          <cell r="DL302">
            <v>0</v>
          </cell>
          <cell r="DN302">
            <v>0</v>
          </cell>
          <cell r="DP302">
            <v>298210</v>
          </cell>
          <cell r="DQ302">
            <v>382630</v>
          </cell>
          <cell r="DR302">
            <v>-84420</v>
          </cell>
          <cell r="DT302">
            <v>0</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T303">
            <v>294</v>
          </cell>
          <cell r="AU303">
            <v>0</v>
          </cell>
          <cell r="AV303">
            <v>0</v>
          </cell>
          <cell r="AW303">
            <v>0</v>
          </cell>
          <cell r="AX303">
            <v>0</v>
          </cell>
          <cell r="AY303">
            <v>0</v>
          </cell>
          <cell r="AZ303">
            <v>493357</v>
          </cell>
          <cell r="BI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G303">
            <v>0</v>
          </cell>
          <cell r="DK303">
            <v>0</v>
          </cell>
          <cell r="DL303">
            <v>0</v>
          </cell>
          <cell r="DN303">
            <v>0</v>
          </cell>
          <cell r="DP303">
            <v>0</v>
          </cell>
          <cell r="DQ303">
            <v>0</v>
          </cell>
          <cell r="DR303">
            <v>0</v>
          </cell>
          <cell r="DT303">
            <v>0</v>
          </cell>
        </row>
        <row r="304">
          <cell r="A304">
            <v>295</v>
          </cell>
          <cell r="B304">
            <v>295</v>
          </cell>
          <cell r="C304" t="str">
            <v>TEWKSBURY</v>
          </cell>
          <cell r="D304">
            <v>63</v>
          </cell>
          <cell r="E304">
            <v>1080290</v>
          </cell>
          <cell r="F304">
            <v>0</v>
          </cell>
          <cell r="G304">
            <v>59094</v>
          </cell>
          <cell r="H304">
            <v>1139384</v>
          </cell>
          <cell r="J304">
            <v>59094</v>
          </cell>
          <cell r="K304">
            <v>180653.1848943324</v>
          </cell>
          <cell r="L304">
            <v>239747.1848943324</v>
          </cell>
          <cell r="N304">
            <v>899636.81510566757</v>
          </cell>
          <cell r="P304">
            <v>59094</v>
          </cell>
          <cell r="Q304">
            <v>0</v>
          </cell>
          <cell r="R304">
            <v>0</v>
          </cell>
          <cell r="S304">
            <v>0</v>
          </cell>
          <cell r="T304">
            <v>180653.1848943324</v>
          </cell>
          <cell r="U304">
            <v>239747.1848943324</v>
          </cell>
          <cell r="W304">
            <v>239765</v>
          </cell>
          <cell r="AA304">
            <v>295</v>
          </cell>
          <cell r="AB304">
            <v>63</v>
          </cell>
          <cell r="AC304">
            <v>0</v>
          </cell>
          <cell r="AD304">
            <v>0</v>
          </cell>
          <cell r="AE304">
            <v>2</v>
          </cell>
          <cell r="AF304">
            <v>0</v>
          </cell>
          <cell r="AG304">
            <v>1080290</v>
          </cell>
          <cell r="AH304">
            <v>0</v>
          </cell>
          <cell r="AI304">
            <v>0</v>
          </cell>
          <cell r="AJ304">
            <v>1080290</v>
          </cell>
          <cell r="AK304">
            <v>0</v>
          </cell>
          <cell r="AL304">
            <v>59094</v>
          </cell>
          <cell r="AM304">
            <v>1139384</v>
          </cell>
          <cell r="AN304">
            <v>0</v>
          </cell>
          <cell r="AO304">
            <v>0</v>
          </cell>
          <cell r="AP304">
            <v>0</v>
          </cell>
          <cell r="AQ304">
            <v>0</v>
          </cell>
          <cell r="AR304">
            <v>1139384</v>
          </cell>
          <cell r="AS304">
            <v>1121948.7299999997</v>
          </cell>
          <cell r="AT304">
            <v>295</v>
          </cell>
          <cell r="AU304">
            <v>0</v>
          </cell>
          <cell r="AV304">
            <v>0</v>
          </cell>
          <cell r="AW304">
            <v>0</v>
          </cell>
          <cell r="AX304">
            <v>0</v>
          </cell>
          <cell r="AY304">
            <v>0</v>
          </cell>
          <cell r="AZ304">
            <v>493357</v>
          </cell>
          <cell r="BI304">
            <v>0</v>
          </cell>
          <cell r="CA304">
            <v>295</v>
          </cell>
          <cell r="CB304">
            <v>295</v>
          </cell>
          <cell r="CC304" t="str">
            <v>TEWKSBURY</v>
          </cell>
          <cell r="CD304">
            <v>1080290</v>
          </cell>
          <cell r="CE304">
            <v>899619</v>
          </cell>
          <cell r="CF304">
            <v>180671</v>
          </cell>
          <cell r="CG304">
            <v>0</v>
          </cell>
          <cell r="CH304">
            <v>0</v>
          </cell>
          <cell r="CI304">
            <v>0</v>
          </cell>
          <cell r="CJ304">
            <v>180671</v>
          </cell>
          <cell r="CK304">
            <v>180653.1848943324</v>
          </cell>
          <cell r="DA304">
            <v>295</v>
          </cell>
          <cell r="DB304" t="str">
            <v>TEWKSBURY</v>
          </cell>
          <cell r="DG304">
            <v>0</v>
          </cell>
          <cell r="DK304">
            <v>0</v>
          </cell>
          <cell r="DL304">
            <v>0</v>
          </cell>
          <cell r="DN304">
            <v>0</v>
          </cell>
          <cell r="DP304">
            <v>180671</v>
          </cell>
          <cell r="DQ304">
            <v>239765</v>
          </cell>
          <cell r="DR304">
            <v>-59094</v>
          </cell>
          <cell r="DT304">
            <v>0</v>
          </cell>
        </row>
        <row r="305">
          <cell r="A305">
            <v>296</v>
          </cell>
          <cell r="B305">
            <v>296</v>
          </cell>
          <cell r="C305" t="str">
            <v>TISBURY</v>
          </cell>
          <cell r="D305">
            <v>30</v>
          </cell>
          <cell r="E305">
            <v>804180</v>
          </cell>
          <cell r="F305">
            <v>0</v>
          </cell>
          <cell r="G305">
            <v>28140</v>
          </cell>
          <cell r="H305">
            <v>832320</v>
          </cell>
          <cell r="J305">
            <v>28140</v>
          </cell>
          <cell r="K305">
            <v>1334.8683620167806</v>
          </cell>
          <cell r="L305">
            <v>29474.868362016779</v>
          </cell>
          <cell r="N305">
            <v>802845.13163798326</v>
          </cell>
          <cell r="P305">
            <v>28140</v>
          </cell>
          <cell r="Q305">
            <v>0</v>
          </cell>
          <cell r="R305">
            <v>0</v>
          </cell>
          <cell r="S305">
            <v>0</v>
          </cell>
          <cell r="T305">
            <v>1334.8683620167806</v>
          </cell>
          <cell r="U305">
            <v>29474.868362016779</v>
          </cell>
          <cell r="W305">
            <v>117875.8</v>
          </cell>
          <cell r="AA305">
            <v>296</v>
          </cell>
          <cell r="AB305">
            <v>30</v>
          </cell>
          <cell r="AC305">
            <v>0</v>
          </cell>
          <cell r="AD305">
            <v>0</v>
          </cell>
          <cell r="AE305">
            <v>13</v>
          </cell>
          <cell r="AF305">
            <v>0</v>
          </cell>
          <cell r="AG305">
            <v>804180</v>
          </cell>
          <cell r="AH305">
            <v>0</v>
          </cell>
          <cell r="AI305">
            <v>0</v>
          </cell>
          <cell r="AJ305">
            <v>804180</v>
          </cell>
          <cell r="AK305">
            <v>0</v>
          </cell>
          <cell r="AL305">
            <v>28140</v>
          </cell>
          <cell r="AM305">
            <v>832320</v>
          </cell>
          <cell r="AN305">
            <v>0</v>
          </cell>
          <cell r="AO305">
            <v>0</v>
          </cell>
          <cell r="AP305">
            <v>0</v>
          </cell>
          <cell r="AQ305">
            <v>0</v>
          </cell>
          <cell r="AR305">
            <v>832320</v>
          </cell>
          <cell r="AS305">
            <v>882300</v>
          </cell>
          <cell r="AT305">
            <v>296</v>
          </cell>
          <cell r="AU305">
            <v>0</v>
          </cell>
          <cell r="AV305">
            <v>0</v>
          </cell>
          <cell r="AW305">
            <v>0</v>
          </cell>
          <cell r="AX305">
            <v>0</v>
          </cell>
          <cell r="AY305">
            <v>0</v>
          </cell>
          <cell r="AZ305">
            <v>493357</v>
          </cell>
          <cell r="BI305">
            <v>0</v>
          </cell>
          <cell r="CA305">
            <v>296</v>
          </cell>
          <cell r="CB305">
            <v>296</v>
          </cell>
          <cell r="CC305" t="str">
            <v>TISBURY</v>
          </cell>
          <cell r="CD305">
            <v>804180</v>
          </cell>
          <cell r="CE305">
            <v>802845</v>
          </cell>
          <cell r="CF305">
            <v>1335</v>
          </cell>
          <cell r="CG305">
            <v>0</v>
          </cell>
          <cell r="CH305">
            <v>88400.8</v>
          </cell>
          <cell r="CI305">
            <v>0</v>
          </cell>
          <cell r="CJ305">
            <v>89735.8</v>
          </cell>
          <cell r="CK305">
            <v>1334.8683620167806</v>
          </cell>
          <cell r="DA305">
            <v>296</v>
          </cell>
          <cell r="DB305" t="str">
            <v>TISBURY</v>
          </cell>
          <cell r="DG305">
            <v>0</v>
          </cell>
          <cell r="DK305">
            <v>0</v>
          </cell>
          <cell r="DL305">
            <v>0</v>
          </cell>
          <cell r="DN305">
            <v>0</v>
          </cell>
          <cell r="DP305">
            <v>1335</v>
          </cell>
          <cell r="DQ305">
            <v>29475</v>
          </cell>
          <cell r="DR305">
            <v>-28140</v>
          </cell>
          <cell r="DT305">
            <v>0</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T306">
            <v>297</v>
          </cell>
          <cell r="AU306">
            <v>0</v>
          </cell>
          <cell r="AV306">
            <v>0</v>
          </cell>
          <cell r="AW306">
            <v>0</v>
          </cell>
          <cell r="AX306">
            <v>0</v>
          </cell>
          <cell r="AY306">
            <v>0</v>
          </cell>
          <cell r="AZ306">
            <v>493357</v>
          </cell>
          <cell r="BI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G306">
            <v>0</v>
          </cell>
          <cell r="DK306">
            <v>0</v>
          </cell>
          <cell r="DL306">
            <v>0</v>
          </cell>
          <cell r="DN306">
            <v>0</v>
          </cell>
          <cell r="DP306">
            <v>0</v>
          </cell>
          <cell r="DQ306">
            <v>0</v>
          </cell>
          <cell r="DR306">
            <v>0</v>
          </cell>
          <cell r="DT306">
            <v>0</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T307">
            <v>298</v>
          </cell>
          <cell r="AU307">
            <v>0</v>
          </cell>
          <cell r="AV307">
            <v>0</v>
          </cell>
          <cell r="AW307">
            <v>0</v>
          </cell>
          <cell r="AX307">
            <v>0</v>
          </cell>
          <cell r="AY307">
            <v>0</v>
          </cell>
          <cell r="AZ307">
            <v>493357</v>
          </cell>
          <cell r="BI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G307">
            <v>0</v>
          </cell>
          <cell r="DK307">
            <v>0</v>
          </cell>
          <cell r="DL307">
            <v>0</v>
          </cell>
          <cell r="DN307">
            <v>0</v>
          </cell>
          <cell r="DP307">
            <v>0</v>
          </cell>
          <cell r="DQ307">
            <v>0</v>
          </cell>
          <cell r="DR307">
            <v>0</v>
          </cell>
          <cell r="DT307">
            <v>0</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T308">
            <v>299</v>
          </cell>
          <cell r="AU308">
            <v>0</v>
          </cell>
          <cell r="AV308">
            <v>0</v>
          </cell>
          <cell r="AW308">
            <v>0</v>
          </cell>
          <cell r="AX308">
            <v>0</v>
          </cell>
          <cell r="AY308">
            <v>0</v>
          </cell>
          <cell r="AZ308">
            <v>493357</v>
          </cell>
          <cell r="BI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G308">
            <v>0</v>
          </cell>
          <cell r="DK308">
            <v>0</v>
          </cell>
          <cell r="DL308">
            <v>0</v>
          </cell>
          <cell r="DN308">
            <v>0</v>
          </cell>
          <cell r="DP308">
            <v>0</v>
          </cell>
          <cell r="DQ308">
            <v>0</v>
          </cell>
          <cell r="DR308">
            <v>0</v>
          </cell>
          <cell r="DT308">
            <v>0</v>
          </cell>
        </row>
        <row r="309">
          <cell r="A309">
            <v>300</v>
          </cell>
          <cell r="B309">
            <v>300</v>
          </cell>
          <cell r="C309" t="str">
            <v>TRURO</v>
          </cell>
          <cell r="D309">
            <v>1</v>
          </cell>
          <cell r="E309">
            <v>39239</v>
          </cell>
          <cell r="F309">
            <v>0</v>
          </cell>
          <cell r="G309">
            <v>938</v>
          </cell>
          <cell r="H309">
            <v>40177</v>
          </cell>
          <cell r="J309">
            <v>938</v>
          </cell>
          <cell r="K309">
            <v>0</v>
          </cell>
          <cell r="L309">
            <v>938</v>
          </cell>
          <cell r="N309">
            <v>39239</v>
          </cell>
          <cell r="P309">
            <v>938</v>
          </cell>
          <cell r="Q309">
            <v>0</v>
          </cell>
          <cell r="R309">
            <v>0</v>
          </cell>
          <cell r="S309">
            <v>0</v>
          </cell>
          <cell r="T309">
            <v>0</v>
          </cell>
          <cell r="U309">
            <v>938</v>
          </cell>
          <cell r="W309">
            <v>938</v>
          </cell>
          <cell r="AA309">
            <v>300</v>
          </cell>
          <cell r="AB309">
            <v>1</v>
          </cell>
          <cell r="AC309">
            <v>0</v>
          </cell>
          <cell r="AD309">
            <v>0</v>
          </cell>
          <cell r="AE309">
            <v>0</v>
          </cell>
          <cell r="AF309">
            <v>0</v>
          </cell>
          <cell r="AG309">
            <v>39239</v>
          </cell>
          <cell r="AH309">
            <v>0</v>
          </cell>
          <cell r="AI309">
            <v>0</v>
          </cell>
          <cell r="AJ309">
            <v>39239</v>
          </cell>
          <cell r="AK309">
            <v>0</v>
          </cell>
          <cell r="AL309">
            <v>938</v>
          </cell>
          <cell r="AM309">
            <v>40177</v>
          </cell>
          <cell r="AN309">
            <v>0</v>
          </cell>
          <cell r="AO309">
            <v>0</v>
          </cell>
          <cell r="AP309">
            <v>0</v>
          </cell>
          <cell r="AQ309">
            <v>0</v>
          </cell>
          <cell r="AR309">
            <v>40177</v>
          </cell>
          <cell r="AS309">
            <v>40177</v>
          </cell>
          <cell r="AT309">
            <v>300</v>
          </cell>
          <cell r="AU309">
            <v>0</v>
          </cell>
          <cell r="AV309">
            <v>0</v>
          </cell>
          <cell r="AW309">
            <v>0</v>
          </cell>
          <cell r="AX309">
            <v>0</v>
          </cell>
          <cell r="AY309">
            <v>0</v>
          </cell>
          <cell r="AZ309">
            <v>493357</v>
          </cell>
          <cell r="BI309">
            <v>0</v>
          </cell>
          <cell r="CA309">
            <v>300</v>
          </cell>
          <cell r="CB309">
            <v>300</v>
          </cell>
          <cell r="CC309" t="str">
            <v>TRURO</v>
          </cell>
          <cell r="CD309">
            <v>39239</v>
          </cell>
          <cell r="CE309">
            <v>100798</v>
          </cell>
          <cell r="CF309">
            <v>0</v>
          </cell>
          <cell r="CG309">
            <v>0</v>
          </cell>
          <cell r="CH309">
            <v>0</v>
          </cell>
          <cell r="CI309">
            <v>0</v>
          </cell>
          <cell r="CJ309">
            <v>0</v>
          </cell>
          <cell r="CK309">
            <v>0</v>
          </cell>
          <cell r="DA309">
            <v>300</v>
          </cell>
          <cell r="DB309" t="str">
            <v>TRURO</v>
          </cell>
          <cell r="DG309">
            <v>0</v>
          </cell>
          <cell r="DK309">
            <v>0</v>
          </cell>
          <cell r="DL309">
            <v>0</v>
          </cell>
          <cell r="DN309">
            <v>0</v>
          </cell>
          <cell r="DP309">
            <v>0</v>
          </cell>
          <cell r="DQ309">
            <v>0</v>
          </cell>
          <cell r="DR309">
            <v>0</v>
          </cell>
          <cell r="DT309">
            <v>0</v>
          </cell>
        </row>
        <row r="310">
          <cell r="A310">
            <v>301</v>
          </cell>
          <cell r="B310">
            <v>301</v>
          </cell>
          <cell r="C310" t="str">
            <v>TYNGSBOROUGH</v>
          </cell>
          <cell r="D310">
            <v>83</v>
          </cell>
          <cell r="E310">
            <v>1305992</v>
          </cell>
          <cell r="F310">
            <v>0</v>
          </cell>
          <cell r="G310">
            <v>77854</v>
          </cell>
          <cell r="H310">
            <v>1383846</v>
          </cell>
          <cell r="J310">
            <v>77854</v>
          </cell>
          <cell r="K310">
            <v>43675.692923515337</v>
          </cell>
          <cell r="L310">
            <v>121529.69292351534</v>
          </cell>
          <cell r="N310">
            <v>1262316.3070764847</v>
          </cell>
          <cell r="P310">
            <v>77854</v>
          </cell>
          <cell r="Q310">
            <v>0</v>
          </cell>
          <cell r="R310">
            <v>0</v>
          </cell>
          <cell r="S310">
            <v>0</v>
          </cell>
          <cell r="T310">
            <v>43675.692923515337</v>
          </cell>
          <cell r="U310">
            <v>121529.69292351534</v>
          </cell>
          <cell r="W310">
            <v>229453.59999999998</v>
          </cell>
          <cell r="AA310">
            <v>301</v>
          </cell>
          <cell r="AB310">
            <v>83</v>
          </cell>
          <cell r="AC310">
            <v>0</v>
          </cell>
          <cell r="AD310">
            <v>0</v>
          </cell>
          <cell r="AE310">
            <v>0</v>
          </cell>
          <cell r="AF310">
            <v>0</v>
          </cell>
          <cell r="AG310">
            <v>1305992</v>
          </cell>
          <cell r="AH310">
            <v>0</v>
          </cell>
          <cell r="AI310">
            <v>0</v>
          </cell>
          <cell r="AJ310">
            <v>1305992</v>
          </cell>
          <cell r="AK310">
            <v>0</v>
          </cell>
          <cell r="AL310">
            <v>77854</v>
          </cell>
          <cell r="AM310">
            <v>1383846</v>
          </cell>
          <cell r="AN310">
            <v>0</v>
          </cell>
          <cell r="AO310">
            <v>0</v>
          </cell>
          <cell r="AP310">
            <v>0</v>
          </cell>
          <cell r="AQ310">
            <v>0</v>
          </cell>
          <cell r="AR310">
            <v>1383846</v>
          </cell>
          <cell r="AS310">
            <v>1380636.3900000004</v>
          </cell>
          <cell r="AT310">
            <v>301</v>
          </cell>
          <cell r="AU310">
            <v>0</v>
          </cell>
          <cell r="AV310">
            <v>0</v>
          </cell>
          <cell r="AW310">
            <v>0</v>
          </cell>
          <cell r="AX310">
            <v>0</v>
          </cell>
          <cell r="AY310">
            <v>0</v>
          </cell>
          <cell r="AZ310">
            <v>493357</v>
          </cell>
          <cell r="BI310">
            <v>0</v>
          </cell>
          <cell r="CA310">
            <v>301</v>
          </cell>
          <cell r="CB310">
            <v>301</v>
          </cell>
          <cell r="CC310" t="str">
            <v>TYNGSBOROUGH</v>
          </cell>
          <cell r="CD310">
            <v>1305992</v>
          </cell>
          <cell r="CE310">
            <v>1262312</v>
          </cell>
          <cell r="CF310">
            <v>43680</v>
          </cell>
          <cell r="CG310">
            <v>107919.59999999999</v>
          </cell>
          <cell r="CH310">
            <v>0</v>
          </cell>
          <cell r="CI310">
            <v>0</v>
          </cell>
          <cell r="CJ310">
            <v>151599.59999999998</v>
          </cell>
          <cell r="CK310">
            <v>43675.692923515337</v>
          </cell>
          <cell r="DA310">
            <v>301</v>
          </cell>
          <cell r="DB310" t="str">
            <v>TYNGSBOROUGH</v>
          </cell>
          <cell r="DG310">
            <v>0</v>
          </cell>
          <cell r="DK310">
            <v>0</v>
          </cell>
          <cell r="DL310">
            <v>0</v>
          </cell>
          <cell r="DN310">
            <v>0</v>
          </cell>
          <cell r="DP310">
            <v>43680</v>
          </cell>
          <cell r="DQ310">
            <v>121534</v>
          </cell>
          <cell r="DR310">
            <v>-77854</v>
          </cell>
          <cell r="DT310">
            <v>0</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T311">
            <v>302</v>
          </cell>
          <cell r="AU311">
            <v>0</v>
          </cell>
          <cell r="AV311">
            <v>0</v>
          </cell>
          <cell r="AW311">
            <v>0</v>
          </cell>
          <cell r="AX311">
            <v>0</v>
          </cell>
          <cell r="AY311">
            <v>0</v>
          </cell>
          <cell r="AZ311">
            <v>493357</v>
          </cell>
          <cell r="BI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G311">
            <v>0</v>
          </cell>
          <cell r="DK311">
            <v>0</v>
          </cell>
          <cell r="DL311">
            <v>0</v>
          </cell>
          <cell r="DN311">
            <v>0</v>
          </cell>
          <cell r="DP311">
            <v>0</v>
          </cell>
          <cell r="DQ311">
            <v>0</v>
          </cell>
          <cell r="DR311">
            <v>0</v>
          </cell>
          <cell r="DT311">
            <v>0</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T312">
            <v>303</v>
          </cell>
          <cell r="AU312">
            <v>0</v>
          </cell>
          <cell r="AV312">
            <v>0</v>
          </cell>
          <cell r="AW312">
            <v>0</v>
          </cell>
          <cell r="AX312">
            <v>0</v>
          </cell>
          <cell r="AY312">
            <v>0</v>
          </cell>
          <cell r="AZ312">
            <v>493357</v>
          </cell>
          <cell r="BI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G312">
            <v>0</v>
          </cell>
          <cell r="DK312">
            <v>0</v>
          </cell>
          <cell r="DL312">
            <v>0</v>
          </cell>
          <cell r="DN312">
            <v>0</v>
          </cell>
          <cell r="DP312">
            <v>0</v>
          </cell>
          <cell r="DQ312">
            <v>0</v>
          </cell>
          <cell r="DR312">
            <v>0</v>
          </cell>
          <cell r="DT312">
            <v>0</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T313">
            <v>304</v>
          </cell>
          <cell r="AU313">
            <v>0</v>
          </cell>
          <cell r="AV313">
            <v>0</v>
          </cell>
          <cell r="AW313">
            <v>0</v>
          </cell>
          <cell r="AX313">
            <v>0</v>
          </cell>
          <cell r="AY313">
            <v>0</v>
          </cell>
          <cell r="AZ313">
            <v>493357</v>
          </cell>
          <cell r="BI313">
            <v>0</v>
          </cell>
          <cell r="CA313">
            <v>304</v>
          </cell>
          <cell r="CB313">
            <v>304</v>
          </cell>
          <cell r="CC313" t="str">
            <v>UXBRIDGE</v>
          </cell>
          <cell r="CD313">
            <v>0</v>
          </cell>
          <cell r="CE313">
            <v>7142</v>
          </cell>
          <cell r="CF313">
            <v>0</v>
          </cell>
          <cell r="CG313">
            <v>0</v>
          </cell>
          <cell r="CH313">
            <v>0</v>
          </cell>
          <cell r="CI313">
            <v>0</v>
          </cell>
          <cell r="CJ313">
            <v>0</v>
          </cell>
          <cell r="CK313">
            <v>0</v>
          </cell>
          <cell r="DA313">
            <v>304</v>
          </cell>
          <cell r="DB313" t="str">
            <v>UXBRIDGE</v>
          </cell>
          <cell r="DG313">
            <v>0</v>
          </cell>
          <cell r="DK313">
            <v>0</v>
          </cell>
          <cell r="DL313">
            <v>0</v>
          </cell>
          <cell r="DN313">
            <v>0</v>
          </cell>
          <cell r="DP313">
            <v>0</v>
          </cell>
          <cell r="DQ313">
            <v>0</v>
          </cell>
          <cell r="DR313">
            <v>0</v>
          </cell>
          <cell r="DT313">
            <v>0</v>
          </cell>
        </row>
        <row r="314">
          <cell r="A314">
            <v>305</v>
          </cell>
          <cell r="B314">
            <v>305</v>
          </cell>
          <cell r="C314" t="str">
            <v>WAKEFIELD</v>
          </cell>
          <cell r="D314">
            <v>76</v>
          </cell>
          <cell r="E314">
            <v>1139977</v>
          </cell>
          <cell r="F314">
            <v>0</v>
          </cell>
          <cell r="G314">
            <v>71288</v>
          </cell>
          <cell r="H314">
            <v>1211265</v>
          </cell>
          <cell r="J314">
            <v>71288</v>
          </cell>
          <cell r="K314">
            <v>187304.52897233661</v>
          </cell>
          <cell r="L314">
            <v>258592.52897233661</v>
          </cell>
          <cell r="N314">
            <v>952672.47102766344</v>
          </cell>
          <cell r="P314">
            <v>71288</v>
          </cell>
          <cell r="Q314">
            <v>0</v>
          </cell>
          <cell r="R314">
            <v>0</v>
          </cell>
          <cell r="S314">
            <v>0</v>
          </cell>
          <cell r="T314">
            <v>187304.52897233661</v>
          </cell>
          <cell r="U314">
            <v>258592.52897233661</v>
          </cell>
          <cell r="W314">
            <v>312622.59999999998</v>
          </cell>
          <cell r="AA314">
            <v>305</v>
          </cell>
          <cell r="AB314">
            <v>76</v>
          </cell>
          <cell r="AC314">
            <v>0</v>
          </cell>
          <cell r="AD314">
            <v>0</v>
          </cell>
          <cell r="AE314">
            <v>1</v>
          </cell>
          <cell r="AF314">
            <v>0</v>
          </cell>
          <cell r="AG314">
            <v>1139977</v>
          </cell>
          <cell r="AH314">
            <v>0</v>
          </cell>
          <cell r="AI314">
            <v>0</v>
          </cell>
          <cell r="AJ314">
            <v>1139977</v>
          </cell>
          <cell r="AK314">
            <v>0</v>
          </cell>
          <cell r="AL314">
            <v>71288</v>
          </cell>
          <cell r="AM314">
            <v>1211265</v>
          </cell>
          <cell r="AN314">
            <v>0</v>
          </cell>
          <cell r="AO314">
            <v>0</v>
          </cell>
          <cell r="AP314">
            <v>0</v>
          </cell>
          <cell r="AQ314">
            <v>0</v>
          </cell>
          <cell r="AR314">
            <v>1211265</v>
          </cell>
          <cell r="AS314">
            <v>1210804.983323476</v>
          </cell>
          <cell r="AT314">
            <v>305</v>
          </cell>
          <cell r="AU314">
            <v>0</v>
          </cell>
          <cell r="AV314">
            <v>0</v>
          </cell>
          <cell r="AW314">
            <v>0</v>
          </cell>
          <cell r="AX314">
            <v>0</v>
          </cell>
          <cell r="AY314">
            <v>0</v>
          </cell>
          <cell r="AZ314">
            <v>493357</v>
          </cell>
          <cell r="BI314">
            <v>0</v>
          </cell>
          <cell r="CA314">
            <v>305</v>
          </cell>
          <cell r="CB314">
            <v>305</v>
          </cell>
          <cell r="CC314" t="str">
            <v>WAKEFIELD</v>
          </cell>
          <cell r="CD314">
            <v>1139977</v>
          </cell>
          <cell r="CE314">
            <v>952654</v>
          </cell>
          <cell r="CF314">
            <v>187323</v>
          </cell>
          <cell r="CG314">
            <v>43359.6</v>
          </cell>
          <cell r="CH314">
            <v>10652</v>
          </cell>
          <cell r="CI314">
            <v>0</v>
          </cell>
          <cell r="CJ314">
            <v>241334.6</v>
          </cell>
          <cell r="CK314">
            <v>187304.52897233661</v>
          </cell>
          <cell r="DA314">
            <v>305</v>
          </cell>
          <cell r="DB314" t="str">
            <v>WAKEFIELD</v>
          </cell>
          <cell r="DG314">
            <v>0</v>
          </cell>
          <cell r="DK314">
            <v>0</v>
          </cell>
          <cell r="DL314">
            <v>0</v>
          </cell>
          <cell r="DN314">
            <v>0</v>
          </cell>
          <cell r="DP314">
            <v>187323</v>
          </cell>
          <cell r="DQ314">
            <v>258611</v>
          </cell>
          <cell r="DR314">
            <v>-71288</v>
          </cell>
          <cell r="DT314">
            <v>0</v>
          </cell>
        </row>
        <row r="315">
          <cell r="A315">
            <v>306</v>
          </cell>
          <cell r="B315">
            <v>306</v>
          </cell>
          <cell r="C315" t="str">
            <v>WALES</v>
          </cell>
          <cell r="D315">
            <v>10</v>
          </cell>
          <cell r="E315">
            <v>139840</v>
          </cell>
          <cell r="F315">
            <v>0</v>
          </cell>
          <cell r="G315">
            <v>9380</v>
          </cell>
          <cell r="H315">
            <v>149220</v>
          </cell>
          <cell r="J315">
            <v>9380</v>
          </cell>
          <cell r="K315">
            <v>17096.31404776248</v>
          </cell>
          <cell r="L315">
            <v>26476.31404776248</v>
          </cell>
          <cell r="N315">
            <v>122743.68595223752</v>
          </cell>
          <cell r="P315">
            <v>9380</v>
          </cell>
          <cell r="Q315">
            <v>0</v>
          </cell>
          <cell r="R315">
            <v>0</v>
          </cell>
          <cell r="S315">
            <v>0</v>
          </cell>
          <cell r="T315">
            <v>17096.31404776248</v>
          </cell>
          <cell r="U315">
            <v>26476.31404776248</v>
          </cell>
          <cell r="W315">
            <v>60165.2</v>
          </cell>
          <cell r="AA315">
            <v>306</v>
          </cell>
          <cell r="AB315">
            <v>10</v>
          </cell>
          <cell r="AC315">
            <v>0</v>
          </cell>
          <cell r="AD315">
            <v>0</v>
          </cell>
          <cell r="AE315">
            <v>0</v>
          </cell>
          <cell r="AF315">
            <v>0</v>
          </cell>
          <cell r="AG315">
            <v>139840</v>
          </cell>
          <cell r="AH315">
            <v>0</v>
          </cell>
          <cell r="AI315">
            <v>0</v>
          </cell>
          <cell r="AJ315">
            <v>139840</v>
          </cell>
          <cell r="AK315">
            <v>0</v>
          </cell>
          <cell r="AL315">
            <v>9380</v>
          </cell>
          <cell r="AM315">
            <v>149220</v>
          </cell>
          <cell r="AN315">
            <v>0</v>
          </cell>
          <cell r="AO315">
            <v>0</v>
          </cell>
          <cell r="AP315">
            <v>0</v>
          </cell>
          <cell r="AQ315">
            <v>0</v>
          </cell>
          <cell r="AR315">
            <v>149220</v>
          </cell>
          <cell r="AS315">
            <v>149130</v>
          </cell>
          <cell r="AT315">
            <v>306</v>
          </cell>
          <cell r="AU315">
            <v>0</v>
          </cell>
          <cell r="AV315">
            <v>0</v>
          </cell>
          <cell r="AW315">
            <v>0</v>
          </cell>
          <cell r="AX315">
            <v>0</v>
          </cell>
          <cell r="AY315">
            <v>0</v>
          </cell>
          <cell r="AZ315">
            <v>493357</v>
          </cell>
          <cell r="BI315">
            <v>0</v>
          </cell>
          <cell r="CA315">
            <v>306</v>
          </cell>
          <cell r="CB315">
            <v>306</v>
          </cell>
          <cell r="CC315" t="str">
            <v>WALES</v>
          </cell>
          <cell r="CD315">
            <v>139840</v>
          </cell>
          <cell r="CE315">
            <v>122742</v>
          </cell>
          <cell r="CF315">
            <v>17098</v>
          </cell>
          <cell r="CG315">
            <v>11739.6</v>
          </cell>
          <cell r="CH315">
            <v>21947.600000000002</v>
          </cell>
          <cell r="CI315">
            <v>0</v>
          </cell>
          <cell r="CJ315">
            <v>50785.2</v>
          </cell>
          <cell r="CK315">
            <v>17096.31404776248</v>
          </cell>
          <cell r="DA315">
            <v>306</v>
          </cell>
          <cell r="DB315" t="str">
            <v>WALES</v>
          </cell>
          <cell r="DG315">
            <v>0</v>
          </cell>
          <cell r="DK315">
            <v>0</v>
          </cell>
          <cell r="DL315">
            <v>0</v>
          </cell>
          <cell r="DN315">
            <v>0</v>
          </cell>
          <cell r="DP315">
            <v>17098</v>
          </cell>
          <cell r="DQ315">
            <v>26478</v>
          </cell>
          <cell r="DR315">
            <v>-9380</v>
          </cell>
          <cell r="DT315">
            <v>0</v>
          </cell>
        </row>
        <row r="316">
          <cell r="A316">
            <v>307</v>
          </cell>
          <cell r="B316">
            <v>307</v>
          </cell>
          <cell r="C316" t="str">
            <v>WALPOLE</v>
          </cell>
          <cell r="D316">
            <v>45</v>
          </cell>
          <cell r="E316">
            <v>808558</v>
          </cell>
          <cell r="F316">
            <v>0</v>
          </cell>
          <cell r="G316">
            <v>42210</v>
          </cell>
          <cell r="H316">
            <v>850768</v>
          </cell>
          <cell r="J316">
            <v>42210</v>
          </cell>
          <cell r="K316">
            <v>177289.51660232907</v>
          </cell>
          <cell r="L316">
            <v>219499.51660232907</v>
          </cell>
          <cell r="N316">
            <v>631268.48339767091</v>
          </cell>
          <cell r="P316">
            <v>42210</v>
          </cell>
          <cell r="Q316">
            <v>0</v>
          </cell>
          <cell r="R316">
            <v>0</v>
          </cell>
          <cell r="S316">
            <v>0</v>
          </cell>
          <cell r="T316">
            <v>177289.51660232907</v>
          </cell>
          <cell r="U316">
            <v>219499.51660232907</v>
          </cell>
          <cell r="W316">
            <v>302075.8</v>
          </cell>
          <cell r="AA316">
            <v>307</v>
          </cell>
          <cell r="AB316">
            <v>45</v>
          </cell>
          <cell r="AC316">
            <v>0</v>
          </cell>
          <cell r="AD316">
            <v>0</v>
          </cell>
          <cell r="AE316">
            <v>0</v>
          </cell>
          <cell r="AF316">
            <v>0</v>
          </cell>
          <cell r="AG316">
            <v>808558</v>
          </cell>
          <cell r="AH316">
            <v>0</v>
          </cell>
          <cell r="AI316">
            <v>0</v>
          </cell>
          <cell r="AJ316">
            <v>808558</v>
          </cell>
          <cell r="AK316">
            <v>0</v>
          </cell>
          <cell r="AL316">
            <v>42210</v>
          </cell>
          <cell r="AM316">
            <v>850768</v>
          </cell>
          <cell r="AN316">
            <v>0</v>
          </cell>
          <cell r="AO316">
            <v>0</v>
          </cell>
          <cell r="AP316">
            <v>0</v>
          </cell>
          <cell r="AQ316">
            <v>0</v>
          </cell>
          <cell r="AR316">
            <v>850768</v>
          </cell>
          <cell r="AS316">
            <v>846847.57634180377</v>
          </cell>
          <cell r="AT316">
            <v>307</v>
          </cell>
          <cell r="AU316">
            <v>0</v>
          </cell>
          <cell r="AV316">
            <v>0</v>
          </cell>
          <cell r="AW316">
            <v>0</v>
          </cell>
          <cell r="AX316">
            <v>0</v>
          </cell>
          <cell r="AY316">
            <v>0</v>
          </cell>
          <cell r="AZ316">
            <v>493357</v>
          </cell>
          <cell r="BI316">
            <v>0</v>
          </cell>
          <cell r="CA316">
            <v>307</v>
          </cell>
          <cell r="CB316">
            <v>307</v>
          </cell>
          <cell r="CC316" t="str">
            <v>WALPOLE</v>
          </cell>
          <cell r="CD316">
            <v>808558</v>
          </cell>
          <cell r="CE316">
            <v>631251</v>
          </cell>
          <cell r="CF316">
            <v>177307</v>
          </cell>
          <cell r="CG316">
            <v>0</v>
          </cell>
          <cell r="CH316">
            <v>82558.8</v>
          </cell>
          <cell r="CI316">
            <v>0</v>
          </cell>
          <cell r="CJ316">
            <v>259865.8</v>
          </cell>
          <cell r="CK316">
            <v>177289.51660232907</v>
          </cell>
          <cell r="DA316">
            <v>307</v>
          </cell>
          <cell r="DB316" t="str">
            <v>WALPOLE</v>
          </cell>
          <cell r="DG316">
            <v>0</v>
          </cell>
          <cell r="DK316">
            <v>0</v>
          </cell>
          <cell r="DL316">
            <v>0</v>
          </cell>
          <cell r="DN316">
            <v>0</v>
          </cell>
          <cell r="DP316">
            <v>177307</v>
          </cell>
          <cell r="DQ316">
            <v>219517</v>
          </cell>
          <cell r="DR316">
            <v>-42210</v>
          </cell>
          <cell r="DT316">
            <v>0</v>
          </cell>
        </row>
        <row r="317">
          <cell r="A317">
            <v>308</v>
          </cell>
          <cell r="B317">
            <v>308</v>
          </cell>
          <cell r="C317" t="str">
            <v>WALTHAM</v>
          </cell>
          <cell r="D317">
            <v>19</v>
          </cell>
          <cell r="E317">
            <v>383111</v>
          </cell>
          <cell r="F317">
            <v>0</v>
          </cell>
          <cell r="G317">
            <v>17822</v>
          </cell>
          <cell r="H317">
            <v>400933</v>
          </cell>
          <cell r="J317">
            <v>17822</v>
          </cell>
          <cell r="K317">
            <v>92096.917866604941</v>
          </cell>
          <cell r="L317">
            <v>109918.91786660494</v>
          </cell>
          <cell r="N317">
            <v>291014.08213339507</v>
          </cell>
          <cell r="P317">
            <v>17822</v>
          </cell>
          <cell r="Q317">
            <v>0</v>
          </cell>
          <cell r="R317">
            <v>0</v>
          </cell>
          <cell r="S317">
            <v>0</v>
          </cell>
          <cell r="T317">
            <v>92096.917866604941</v>
          </cell>
          <cell r="U317">
            <v>109918.91786660494</v>
          </cell>
          <cell r="W317">
            <v>135476</v>
          </cell>
          <cell r="AA317">
            <v>308</v>
          </cell>
          <cell r="AB317">
            <v>19</v>
          </cell>
          <cell r="AC317">
            <v>0</v>
          </cell>
          <cell r="AD317">
            <v>0</v>
          </cell>
          <cell r="AE317">
            <v>0</v>
          </cell>
          <cell r="AF317">
            <v>0</v>
          </cell>
          <cell r="AG317">
            <v>383111</v>
          </cell>
          <cell r="AH317">
            <v>0</v>
          </cell>
          <cell r="AI317">
            <v>0</v>
          </cell>
          <cell r="AJ317">
            <v>383111</v>
          </cell>
          <cell r="AK317">
            <v>0</v>
          </cell>
          <cell r="AL317">
            <v>17822</v>
          </cell>
          <cell r="AM317">
            <v>400933</v>
          </cell>
          <cell r="AN317">
            <v>0</v>
          </cell>
          <cell r="AO317">
            <v>0</v>
          </cell>
          <cell r="AP317">
            <v>0</v>
          </cell>
          <cell r="AQ317">
            <v>0</v>
          </cell>
          <cell r="AR317">
            <v>400933</v>
          </cell>
          <cell r="AS317">
            <v>395704.52000000008</v>
          </cell>
          <cell r="AT317">
            <v>308</v>
          </cell>
          <cell r="AU317">
            <v>0</v>
          </cell>
          <cell r="AV317">
            <v>0</v>
          </cell>
          <cell r="AW317">
            <v>0</v>
          </cell>
          <cell r="AX317">
            <v>0</v>
          </cell>
          <cell r="AY317">
            <v>0</v>
          </cell>
          <cell r="AZ317">
            <v>493357</v>
          </cell>
          <cell r="BI317">
            <v>0</v>
          </cell>
          <cell r="CA317">
            <v>308</v>
          </cell>
          <cell r="CB317">
            <v>308</v>
          </cell>
          <cell r="CC317" t="str">
            <v>WALTHAM</v>
          </cell>
          <cell r="CD317">
            <v>383111</v>
          </cell>
          <cell r="CE317">
            <v>291005</v>
          </cell>
          <cell r="CF317">
            <v>92106</v>
          </cell>
          <cell r="CG317">
            <v>0</v>
          </cell>
          <cell r="CH317">
            <v>25548</v>
          </cell>
          <cell r="CI317">
            <v>0</v>
          </cell>
          <cell r="CJ317">
            <v>117654</v>
          </cell>
          <cell r="CK317">
            <v>92096.917866604941</v>
          </cell>
          <cell r="DA317">
            <v>308</v>
          </cell>
          <cell r="DB317" t="str">
            <v>WALTHAM</v>
          </cell>
          <cell r="DG317">
            <v>0</v>
          </cell>
          <cell r="DK317">
            <v>0</v>
          </cell>
          <cell r="DL317">
            <v>0</v>
          </cell>
          <cell r="DN317">
            <v>0</v>
          </cell>
          <cell r="DP317">
            <v>92106</v>
          </cell>
          <cell r="DQ317">
            <v>109928</v>
          </cell>
          <cell r="DR317">
            <v>-17822</v>
          </cell>
          <cell r="DT317">
            <v>0</v>
          </cell>
        </row>
        <row r="318">
          <cell r="A318">
            <v>309</v>
          </cell>
          <cell r="B318">
            <v>309</v>
          </cell>
          <cell r="C318" t="str">
            <v>WARE</v>
          </cell>
          <cell r="D318">
            <v>3</v>
          </cell>
          <cell r="E318">
            <v>42075</v>
          </cell>
          <cell r="F318">
            <v>0</v>
          </cell>
          <cell r="G318">
            <v>2814</v>
          </cell>
          <cell r="H318">
            <v>44889</v>
          </cell>
          <cell r="J318">
            <v>2814</v>
          </cell>
          <cell r="K318">
            <v>0</v>
          </cell>
          <cell r="L318">
            <v>2814</v>
          </cell>
          <cell r="N318">
            <v>42075</v>
          </cell>
          <cell r="P318">
            <v>2814</v>
          </cell>
          <cell r="Q318">
            <v>0</v>
          </cell>
          <cell r="R318">
            <v>0</v>
          </cell>
          <cell r="S318">
            <v>0</v>
          </cell>
          <cell r="T318">
            <v>0</v>
          </cell>
          <cell r="U318">
            <v>2814</v>
          </cell>
          <cell r="W318">
            <v>22001.599999999999</v>
          </cell>
          <cell r="AA318">
            <v>309</v>
          </cell>
          <cell r="AB318">
            <v>3</v>
          </cell>
          <cell r="AC318">
            <v>0</v>
          </cell>
          <cell r="AD318">
            <v>0</v>
          </cell>
          <cell r="AE318">
            <v>0</v>
          </cell>
          <cell r="AF318">
            <v>0</v>
          </cell>
          <cell r="AG318">
            <v>42075</v>
          </cell>
          <cell r="AH318">
            <v>0</v>
          </cell>
          <cell r="AI318">
            <v>0</v>
          </cell>
          <cell r="AJ318">
            <v>42075</v>
          </cell>
          <cell r="AK318">
            <v>0</v>
          </cell>
          <cell r="AL318">
            <v>2814</v>
          </cell>
          <cell r="AM318">
            <v>44889</v>
          </cell>
          <cell r="AN318">
            <v>0</v>
          </cell>
          <cell r="AO318">
            <v>0</v>
          </cell>
          <cell r="AP318">
            <v>0</v>
          </cell>
          <cell r="AQ318">
            <v>0</v>
          </cell>
          <cell r="AR318">
            <v>44889</v>
          </cell>
          <cell r="AS318">
            <v>44683.56</v>
          </cell>
          <cell r="AT318">
            <v>309</v>
          </cell>
          <cell r="AU318">
            <v>0</v>
          </cell>
          <cell r="AV318">
            <v>0</v>
          </cell>
          <cell r="AW318">
            <v>0</v>
          </cell>
          <cell r="AX318">
            <v>0</v>
          </cell>
          <cell r="AY318">
            <v>0</v>
          </cell>
          <cell r="AZ318">
            <v>493357</v>
          </cell>
          <cell r="BI318">
            <v>0</v>
          </cell>
          <cell r="CA318">
            <v>309</v>
          </cell>
          <cell r="CB318">
            <v>309</v>
          </cell>
          <cell r="CC318" t="str">
            <v>WARE</v>
          </cell>
          <cell r="CD318">
            <v>42075</v>
          </cell>
          <cell r="CE318">
            <v>60592</v>
          </cell>
          <cell r="CF318">
            <v>0</v>
          </cell>
          <cell r="CG318">
            <v>17409.599999999999</v>
          </cell>
          <cell r="CH318">
            <v>1778</v>
          </cell>
          <cell r="CI318">
            <v>0</v>
          </cell>
          <cell r="CJ318">
            <v>19187.599999999999</v>
          </cell>
          <cell r="CK318">
            <v>0</v>
          </cell>
          <cell r="DA318">
            <v>309</v>
          </cell>
          <cell r="DB318" t="str">
            <v>WARE</v>
          </cell>
          <cell r="DG318">
            <v>0</v>
          </cell>
          <cell r="DK318">
            <v>0</v>
          </cell>
          <cell r="DL318">
            <v>0</v>
          </cell>
          <cell r="DN318">
            <v>0</v>
          </cell>
          <cell r="DP318">
            <v>0</v>
          </cell>
          <cell r="DQ318">
            <v>0</v>
          </cell>
          <cell r="DR318">
            <v>0</v>
          </cell>
          <cell r="DT318">
            <v>0</v>
          </cell>
        </row>
        <row r="319">
          <cell r="A319">
            <v>310</v>
          </cell>
          <cell r="B319">
            <v>310</v>
          </cell>
          <cell r="C319" t="str">
            <v>WAREHAM</v>
          </cell>
          <cell r="D319">
            <v>105</v>
          </cell>
          <cell r="E319">
            <v>1730259</v>
          </cell>
          <cell r="F319">
            <v>0</v>
          </cell>
          <cell r="G319">
            <v>98490</v>
          </cell>
          <cell r="H319">
            <v>1828749</v>
          </cell>
          <cell r="J319">
            <v>98490</v>
          </cell>
          <cell r="K319">
            <v>228337.48250947715</v>
          </cell>
          <cell r="L319">
            <v>326827.48250947718</v>
          </cell>
          <cell r="N319">
            <v>1501921.5174905229</v>
          </cell>
          <cell r="P319">
            <v>98490</v>
          </cell>
          <cell r="Q319">
            <v>0</v>
          </cell>
          <cell r="R319">
            <v>0</v>
          </cell>
          <cell r="S319">
            <v>0</v>
          </cell>
          <cell r="T319">
            <v>228337.48250947715</v>
          </cell>
          <cell r="U319">
            <v>326827.48250947718</v>
          </cell>
          <cell r="W319">
            <v>555440.80000000005</v>
          </cell>
          <cell r="AA319">
            <v>310</v>
          </cell>
          <cell r="AB319">
            <v>105</v>
          </cell>
          <cell r="AC319">
            <v>0</v>
          </cell>
          <cell r="AD319">
            <v>0</v>
          </cell>
          <cell r="AE319">
            <v>0</v>
          </cell>
          <cell r="AF319">
            <v>0</v>
          </cell>
          <cell r="AG319">
            <v>1730259</v>
          </cell>
          <cell r="AH319">
            <v>0</v>
          </cell>
          <cell r="AI319">
            <v>0</v>
          </cell>
          <cell r="AJ319">
            <v>1730259</v>
          </cell>
          <cell r="AK319">
            <v>0</v>
          </cell>
          <cell r="AL319">
            <v>98490</v>
          </cell>
          <cell r="AM319">
            <v>1828749</v>
          </cell>
          <cell r="AN319">
            <v>0</v>
          </cell>
          <cell r="AO319">
            <v>0</v>
          </cell>
          <cell r="AP319">
            <v>0</v>
          </cell>
          <cell r="AQ319">
            <v>0</v>
          </cell>
          <cell r="AR319">
            <v>1828749</v>
          </cell>
          <cell r="AS319">
            <v>1683678.3579519582</v>
          </cell>
          <cell r="AT319">
            <v>310</v>
          </cell>
          <cell r="AU319">
            <v>0</v>
          </cell>
          <cell r="AV319">
            <v>0</v>
          </cell>
          <cell r="AW319">
            <v>0</v>
          </cell>
          <cell r="AX319">
            <v>0</v>
          </cell>
          <cell r="AY319">
            <v>0</v>
          </cell>
          <cell r="AZ319">
            <v>493357</v>
          </cell>
          <cell r="BI319">
            <v>0</v>
          </cell>
          <cell r="CA319">
            <v>310</v>
          </cell>
          <cell r="CB319">
            <v>310</v>
          </cell>
          <cell r="CC319" t="str">
            <v>WAREHAM</v>
          </cell>
          <cell r="CD319">
            <v>1730259</v>
          </cell>
          <cell r="CE319">
            <v>1501899</v>
          </cell>
          <cell r="CF319">
            <v>228360</v>
          </cell>
          <cell r="CG319">
            <v>199575.6</v>
          </cell>
          <cell r="CH319">
            <v>29015.200000000001</v>
          </cell>
          <cell r="CI319">
            <v>0</v>
          </cell>
          <cell r="CJ319">
            <v>456950.8</v>
          </cell>
          <cell r="CK319">
            <v>228337.48250947715</v>
          </cell>
          <cell r="DA319">
            <v>310</v>
          </cell>
          <cell r="DB319" t="str">
            <v>WAREHAM</v>
          </cell>
          <cell r="DG319">
            <v>0</v>
          </cell>
          <cell r="DK319">
            <v>0</v>
          </cell>
          <cell r="DL319">
            <v>0</v>
          </cell>
          <cell r="DN319">
            <v>0</v>
          </cell>
          <cell r="DP319">
            <v>228360</v>
          </cell>
          <cell r="DQ319">
            <v>326850</v>
          </cell>
          <cell r="DR319">
            <v>-98490</v>
          </cell>
          <cell r="DT319">
            <v>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T320">
            <v>311</v>
          </cell>
          <cell r="AU320">
            <v>0</v>
          </cell>
          <cell r="AV320">
            <v>0</v>
          </cell>
          <cell r="AW320">
            <v>0</v>
          </cell>
          <cell r="AX320">
            <v>0</v>
          </cell>
          <cell r="AY320">
            <v>0</v>
          </cell>
          <cell r="AZ320">
            <v>493357</v>
          </cell>
          <cell r="BI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G320">
            <v>0</v>
          </cell>
          <cell r="DK320">
            <v>0</v>
          </cell>
          <cell r="DL320">
            <v>0</v>
          </cell>
          <cell r="DN320">
            <v>0</v>
          </cell>
          <cell r="DP320">
            <v>0</v>
          </cell>
          <cell r="DQ320">
            <v>0</v>
          </cell>
          <cell r="DR320">
            <v>0</v>
          </cell>
          <cell r="DT320">
            <v>0</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T321">
            <v>312</v>
          </cell>
          <cell r="AU321">
            <v>0</v>
          </cell>
          <cell r="AV321">
            <v>0</v>
          </cell>
          <cell r="AW321">
            <v>0</v>
          </cell>
          <cell r="AX321">
            <v>0</v>
          </cell>
          <cell r="AY321">
            <v>0</v>
          </cell>
          <cell r="AZ321">
            <v>493357</v>
          </cell>
          <cell r="BI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G321">
            <v>0</v>
          </cell>
          <cell r="DK321">
            <v>0</v>
          </cell>
          <cell r="DL321">
            <v>0</v>
          </cell>
          <cell r="DN321">
            <v>0</v>
          </cell>
          <cell r="DP321">
            <v>0</v>
          </cell>
          <cell r="DQ321">
            <v>0</v>
          </cell>
          <cell r="DR321">
            <v>0</v>
          </cell>
          <cell r="DT321">
            <v>0</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T322">
            <v>313</v>
          </cell>
          <cell r="AU322">
            <v>0</v>
          </cell>
          <cell r="AV322">
            <v>0</v>
          </cell>
          <cell r="AW322">
            <v>0</v>
          </cell>
          <cell r="AX322">
            <v>0</v>
          </cell>
          <cell r="AY322">
            <v>0</v>
          </cell>
          <cell r="AZ322">
            <v>493357</v>
          </cell>
          <cell r="BI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G322">
            <v>0</v>
          </cell>
          <cell r="DK322">
            <v>0</v>
          </cell>
          <cell r="DL322">
            <v>0</v>
          </cell>
          <cell r="DN322">
            <v>0</v>
          </cell>
          <cell r="DP322">
            <v>0</v>
          </cell>
          <cell r="DQ322">
            <v>0</v>
          </cell>
          <cell r="DR322">
            <v>0</v>
          </cell>
          <cell r="DT322">
            <v>0</v>
          </cell>
        </row>
        <row r="323">
          <cell r="A323">
            <v>314</v>
          </cell>
          <cell r="B323">
            <v>314</v>
          </cell>
          <cell r="C323" t="str">
            <v>WATERTOWN</v>
          </cell>
          <cell r="D323">
            <v>10</v>
          </cell>
          <cell r="E323">
            <v>252402</v>
          </cell>
          <cell r="F323">
            <v>0</v>
          </cell>
          <cell r="G323">
            <v>9380</v>
          </cell>
          <cell r="H323">
            <v>261782</v>
          </cell>
          <cell r="J323">
            <v>9380</v>
          </cell>
          <cell r="K323">
            <v>30534.98879345951</v>
          </cell>
          <cell r="L323">
            <v>39914.98879345951</v>
          </cell>
          <cell r="N323">
            <v>221867.01120654048</v>
          </cell>
          <cell r="P323">
            <v>9380</v>
          </cell>
          <cell r="Q323">
            <v>0</v>
          </cell>
          <cell r="R323">
            <v>0</v>
          </cell>
          <cell r="S323">
            <v>0</v>
          </cell>
          <cell r="T323">
            <v>30534.98879345951</v>
          </cell>
          <cell r="U323">
            <v>39914.98879345951</v>
          </cell>
          <cell r="W323">
            <v>98742.8</v>
          </cell>
          <cell r="AA323">
            <v>314</v>
          </cell>
          <cell r="AB323">
            <v>10</v>
          </cell>
          <cell r="AC323">
            <v>0</v>
          </cell>
          <cell r="AD323">
            <v>0</v>
          </cell>
          <cell r="AE323">
            <v>0</v>
          </cell>
          <cell r="AF323">
            <v>0</v>
          </cell>
          <cell r="AG323">
            <v>252402</v>
          </cell>
          <cell r="AH323">
            <v>0</v>
          </cell>
          <cell r="AI323">
            <v>0</v>
          </cell>
          <cell r="AJ323">
            <v>252402</v>
          </cell>
          <cell r="AK323">
            <v>0</v>
          </cell>
          <cell r="AL323">
            <v>9380</v>
          </cell>
          <cell r="AM323">
            <v>261782</v>
          </cell>
          <cell r="AN323">
            <v>0</v>
          </cell>
          <cell r="AO323">
            <v>0</v>
          </cell>
          <cell r="AP323">
            <v>0</v>
          </cell>
          <cell r="AQ323">
            <v>0</v>
          </cell>
          <cell r="AR323">
            <v>261782</v>
          </cell>
          <cell r="AS323">
            <v>260306.3</v>
          </cell>
          <cell r="AT323">
            <v>314</v>
          </cell>
          <cell r="AU323">
            <v>0</v>
          </cell>
          <cell r="AV323">
            <v>0</v>
          </cell>
          <cell r="AW323">
            <v>0</v>
          </cell>
          <cell r="AX323">
            <v>0</v>
          </cell>
          <cell r="AY323">
            <v>0</v>
          </cell>
          <cell r="AZ323">
            <v>493357</v>
          </cell>
          <cell r="BI323">
            <v>0</v>
          </cell>
          <cell r="CA323">
            <v>314</v>
          </cell>
          <cell r="CB323">
            <v>314</v>
          </cell>
          <cell r="CC323" t="str">
            <v>WATERTOWN</v>
          </cell>
          <cell r="CD323">
            <v>252402</v>
          </cell>
          <cell r="CE323">
            <v>221864</v>
          </cell>
          <cell r="CF323">
            <v>30538</v>
          </cell>
          <cell r="CG323">
            <v>48801.599999999999</v>
          </cell>
          <cell r="CH323">
            <v>10023.200000000001</v>
          </cell>
          <cell r="CI323">
            <v>0</v>
          </cell>
          <cell r="CJ323">
            <v>89362.8</v>
          </cell>
          <cell r="CK323">
            <v>30534.98879345951</v>
          </cell>
          <cell r="DA323">
            <v>314</v>
          </cell>
          <cell r="DB323" t="str">
            <v>WATERTOWN</v>
          </cell>
          <cell r="DG323">
            <v>0</v>
          </cell>
          <cell r="DK323">
            <v>0</v>
          </cell>
          <cell r="DL323">
            <v>0</v>
          </cell>
          <cell r="DN323">
            <v>0</v>
          </cell>
          <cell r="DP323">
            <v>30538</v>
          </cell>
          <cell r="DQ323">
            <v>39918</v>
          </cell>
          <cell r="DR323">
            <v>-9380</v>
          </cell>
          <cell r="DT323">
            <v>0</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T324">
            <v>315</v>
          </cell>
          <cell r="AU324">
            <v>0</v>
          </cell>
          <cell r="AV324">
            <v>0</v>
          </cell>
          <cell r="AW324">
            <v>0</v>
          </cell>
          <cell r="AX324">
            <v>0</v>
          </cell>
          <cell r="AY324">
            <v>0</v>
          </cell>
          <cell r="AZ324">
            <v>493357</v>
          </cell>
          <cell r="BI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G324">
            <v>0</v>
          </cell>
          <cell r="DK324">
            <v>0</v>
          </cell>
          <cell r="DL324">
            <v>0</v>
          </cell>
          <cell r="DN324">
            <v>0</v>
          </cell>
          <cell r="DP324">
            <v>0</v>
          </cell>
          <cell r="DQ324">
            <v>0</v>
          </cell>
          <cell r="DR324">
            <v>0</v>
          </cell>
          <cell r="DT324">
            <v>0</v>
          </cell>
        </row>
        <row r="325">
          <cell r="A325">
            <v>316</v>
          </cell>
          <cell r="B325">
            <v>316</v>
          </cell>
          <cell r="C325" t="str">
            <v>WEBSTER</v>
          </cell>
          <cell r="D325">
            <v>24</v>
          </cell>
          <cell r="E325">
            <v>340981</v>
          </cell>
          <cell r="F325">
            <v>0</v>
          </cell>
          <cell r="G325">
            <v>22512</v>
          </cell>
          <cell r="H325">
            <v>363493</v>
          </cell>
          <cell r="J325">
            <v>22512</v>
          </cell>
          <cell r="K325">
            <v>19908.036769853257</v>
          </cell>
          <cell r="L325">
            <v>42420.036769853257</v>
          </cell>
          <cell r="N325">
            <v>321072.96323014674</v>
          </cell>
          <cell r="P325">
            <v>22512</v>
          </cell>
          <cell r="Q325">
            <v>0</v>
          </cell>
          <cell r="R325">
            <v>0</v>
          </cell>
          <cell r="S325">
            <v>0</v>
          </cell>
          <cell r="T325">
            <v>19908.036769853257</v>
          </cell>
          <cell r="U325">
            <v>42420.036769853257</v>
          </cell>
          <cell r="W325">
            <v>108133</v>
          </cell>
          <cell r="AA325">
            <v>316</v>
          </cell>
          <cell r="AB325">
            <v>24</v>
          </cell>
          <cell r="AC325">
            <v>0</v>
          </cell>
          <cell r="AD325">
            <v>0</v>
          </cell>
          <cell r="AE325">
            <v>0</v>
          </cell>
          <cell r="AF325">
            <v>0</v>
          </cell>
          <cell r="AG325">
            <v>340981</v>
          </cell>
          <cell r="AH325">
            <v>0</v>
          </cell>
          <cell r="AI325">
            <v>0</v>
          </cell>
          <cell r="AJ325">
            <v>340981</v>
          </cell>
          <cell r="AK325">
            <v>0</v>
          </cell>
          <cell r="AL325">
            <v>22512</v>
          </cell>
          <cell r="AM325">
            <v>363493</v>
          </cell>
          <cell r="AN325">
            <v>0</v>
          </cell>
          <cell r="AO325">
            <v>0</v>
          </cell>
          <cell r="AP325">
            <v>0</v>
          </cell>
          <cell r="AQ325">
            <v>0</v>
          </cell>
          <cell r="AR325">
            <v>363493</v>
          </cell>
          <cell r="AS325">
            <v>362509</v>
          </cell>
          <cell r="AT325">
            <v>316</v>
          </cell>
          <cell r="AU325">
            <v>0</v>
          </cell>
          <cell r="AV325">
            <v>0</v>
          </cell>
          <cell r="AW325">
            <v>0</v>
          </cell>
          <cell r="AX325">
            <v>0</v>
          </cell>
          <cell r="AY325">
            <v>0</v>
          </cell>
          <cell r="AZ325">
            <v>493357</v>
          </cell>
          <cell r="BI325">
            <v>0</v>
          </cell>
          <cell r="CA325">
            <v>316</v>
          </cell>
          <cell r="CB325">
            <v>316</v>
          </cell>
          <cell r="CC325" t="str">
            <v>WEBSTER</v>
          </cell>
          <cell r="CD325">
            <v>340981</v>
          </cell>
          <cell r="CE325">
            <v>321071</v>
          </cell>
          <cell r="CF325">
            <v>19910</v>
          </cell>
          <cell r="CG325">
            <v>43939.799999999996</v>
          </cell>
          <cell r="CH325">
            <v>21771.200000000001</v>
          </cell>
          <cell r="CI325">
            <v>0</v>
          </cell>
          <cell r="CJ325">
            <v>85621</v>
          </cell>
          <cell r="CK325">
            <v>19908.036769853257</v>
          </cell>
          <cell r="DA325">
            <v>316</v>
          </cell>
          <cell r="DB325" t="str">
            <v>WEBSTER</v>
          </cell>
          <cell r="DG325">
            <v>0</v>
          </cell>
          <cell r="DK325">
            <v>0</v>
          </cell>
          <cell r="DL325">
            <v>0</v>
          </cell>
          <cell r="DN325">
            <v>0</v>
          </cell>
          <cell r="DP325">
            <v>19910</v>
          </cell>
          <cell r="DQ325">
            <v>42422</v>
          </cell>
          <cell r="DR325">
            <v>-22512</v>
          </cell>
          <cell r="DT325">
            <v>0</v>
          </cell>
        </row>
        <row r="326">
          <cell r="A326">
            <v>317</v>
          </cell>
          <cell r="B326">
            <v>317</v>
          </cell>
          <cell r="C326" t="str">
            <v>WELLESLEY</v>
          </cell>
          <cell r="D326">
            <v>1</v>
          </cell>
          <cell r="E326">
            <v>24093</v>
          </cell>
          <cell r="F326">
            <v>0</v>
          </cell>
          <cell r="G326">
            <v>938</v>
          </cell>
          <cell r="H326">
            <v>25031</v>
          </cell>
          <cell r="J326">
            <v>938</v>
          </cell>
          <cell r="K326">
            <v>4694.5370484410369</v>
          </cell>
          <cell r="L326">
            <v>5632.5370484410369</v>
          </cell>
          <cell r="N326">
            <v>19398.462951558962</v>
          </cell>
          <cell r="P326">
            <v>938</v>
          </cell>
          <cell r="Q326">
            <v>0</v>
          </cell>
          <cell r="R326">
            <v>0</v>
          </cell>
          <cell r="S326">
            <v>0</v>
          </cell>
          <cell r="T326">
            <v>4694.5370484410369</v>
          </cell>
          <cell r="U326">
            <v>5632.5370484410369</v>
          </cell>
          <cell r="W326">
            <v>17271.8</v>
          </cell>
          <cell r="AA326">
            <v>317</v>
          </cell>
          <cell r="AB326">
            <v>1</v>
          </cell>
          <cell r="AC326">
            <v>0</v>
          </cell>
          <cell r="AD326">
            <v>0</v>
          </cell>
          <cell r="AE326">
            <v>0</v>
          </cell>
          <cell r="AF326">
            <v>0</v>
          </cell>
          <cell r="AG326">
            <v>24093</v>
          </cell>
          <cell r="AH326">
            <v>0</v>
          </cell>
          <cell r="AI326">
            <v>0</v>
          </cell>
          <cell r="AJ326">
            <v>24093</v>
          </cell>
          <cell r="AK326">
            <v>0</v>
          </cell>
          <cell r="AL326">
            <v>938</v>
          </cell>
          <cell r="AM326">
            <v>25031</v>
          </cell>
          <cell r="AN326">
            <v>0</v>
          </cell>
          <cell r="AO326">
            <v>0</v>
          </cell>
          <cell r="AP326">
            <v>0</v>
          </cell>
          <cell r="AQ326">
            <v>0</v>
          </cell>
          <cell r="AR326">
            <v>25031</v>
          </cell>
          <cell r="AS326">
            <v>25031</v>
          </cell>
          <cell r="AT326">
            <v>317</v>
          </cell>
          <cell r="AU326">
            <v>0</v>
          </cell>
          <cell r="AV326">
            <v>0</v>
          </cell>
          <cell r="AW326">
            <v>0</v>
          </cell>
          <cell r="AX326">
            <v>0</v>
          </cell>
          <cell r="AY326">
            <v>0</v>
          </cell>
          <cell r="AZ326">
            <v>493357</v>
          </cell>
          <cell r="BI326">
            <v>0</v>
          </cell>
          <cell r="CA326">
            <v>317</v>
          </cell>
          <cell r="CB326">
            <v>317</v>
          </cell>
          <cell r="CC326" t="str">
            <v>WELLESLEY</v>
          </cell>
          <cell r="CD326">
            <v>24093</v>
          </cell>
          <cell r="CE326">
            <v>19398</v>
          </cell>
          <cell r="CF326">
            <v>4695</v>
          </cell>
          <cell r="CG326">
            <v>11638.8</v>
          </cell>
          <cell r="CH326">
            <v>0</v>
          </cell>
          <cell r="CI326">
            <v>0</v>
          </cell>
          <cell r="CJ326">
            <v>16333.8</v>
          </cell>
          <cell r="CK326">
            <v>4694.5370484410369</v>
          </cell>
          <cell r="DA326">
            <v>317</v>
          </cell>
          <cell r="DB326" t="str">
            <v>WELLESLEY</v>
          </cell>
          <cell r="DG326">
            <v>0</v>
          </cell>
          <cell r="DK326">
            <v>0</v>
          </cell>
          <cell r="DL326">
            <v>0</v>
          </cell>
          <cell r="DN326">
            <v>0</v>
          </cell>
          <cell r="DP326">
            <v>4695</v>
          </cell>
          <cell r="DQ326">
            <v>5633</v>
          </cell>
          <cell r="DR326">
            <v>-938</v>
          </cell>
          <cell r="DT326">
            <v>0</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T327">
            <v>318</v>
          </cell>
          <cell r="AU327">
            <v>0</v>
          </cell>
          <cell r="AV327">
            <v>0</v>
          </cell>
          <cell r="AW327">
            <v>0</v>
          </cell>
          <cell r="AX327">
            <v>0</v>
          </cell>
          <cell r="AY327">
            <v>0</v>
          </cell>
          <cell r="AZ327">
            <v>493357</v>
          </cell>
          <cell r="BI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G327">
            <v>0</v>
          </cell>
          <cell r="DK327">
            <v>0</v>
          </cell>
          <cell r="DL327">
            <v>0</v>
          </cell>
          <cell r="DN327">
            <v>0</v>
          </cell>
          <cell r="DP327">
            <v>0</v>
          </cell>
          <cell r="DQ327">
            <v>0</v>
          </cell>
          <cell r="DR327">
            <v>0</v>
          </cell>
          <cell r="DT327">
            <v>0</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T328">
            <v>319</v>
          </cell>
          <cell r="AU328">
            <v>0</v>
          </cell>
          <cell r="AV328">
            <v>0</v>
          </cell>
          <cell r="AW328">
            <v>0</v>
          </cell>
          <cell r="AX328">
            <v>0</v>
          </cell>
          <cell r="AY328">
            <v>0</v>
          </cell>
          <cell r="AZ328">
            <v>493357</v>
          </cell>
          <cell r="BI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G328">
            <v>0</v>
          </cell>
          <cell r="DK328">
            <v>0</v>
          </cell>
          <cell r="DL328">
            <v>0</v>
          </cell>
          <cell r="DN328">
            <v>0</v>
          </cell>
          <cell r="DP328">
            <v>0</v>
          </cell>
          <cell r="DQ328">
            <v>0</v>
          </cell>
          <cell r="DR328">
            <v>0</v>
          </cell>
          <cell r="DT328">
            <v>0</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T329">
            <v>320</v>
          </cell>
          <cell r="AU329">
            <v>0</v>
          </cell>
          <cell r="AV329">
            <v>0</v>
          </cell>
          <cell r="AW329">
            <v>0</v>
          </cell>
          <cell r="AX329">
            <v>0</v>
          </cell>
          <cell r="AY329">
            <v>0</v>
          </cell>
          <cell r="AZ329">
            <v>493357</v>
          </cell>
          <cell r="BI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G329">
            <v>0</v>
          </cell>
          <cell r="DK329">
            <v>0</v>
          </cell>
          <cell r="DL329">
            <v>0</v>
          </cell>
          <cell r="DN329">
            <v>0</v>
          </cell>
          <cell r="DP329">
            <v>0</v>
          </cell>
          <cell r="DQ329">
            <v>0</v>
          </cell>
          <cell r="DR329">
            <v>0</v>
          </cell>
          <cell r="DT329">
            <v>0</v>
          </cell>
        </row>
        <row r="330">
          <cell r="A330">
            <v>321</v>
          </cell>
          <cell r="B330">
            <v>328</v>
          </cell>
          <cell r="C330" t="str">
            <v>WESTBOROUGH</v>
          </cell>
          <cell r="D330">
            <v>10</v>
          </cell>
          <cell r="E330">
            <v>163464</v>
          </cell>
          <cell r="F330">
            <v>0</v>
          </cell>
          <cell r="G330">
            <v>9380</v>
          </cell>
          <cell r="H330">
            <v>172844</v>
          </cell>
          <cell r="J330">
            <v>9380</v>
          </cell>
          <cell r="K330">
            <v>0</v>
          </cell>
          <cell r="L330">
            <v>9380</v>
          </cell>
          <cell r="N330">
            <v>163464</v>
          </cell>
          <cell r="P330">
            <v>9380</v>
          </cell>
          <cell r="Q330">
            <v>0</v>
          </cell>
          <cell r="R330">
            <v>0</v>
          </cell>
          <cell r="S330">
            <v>0</v>
          </cell>
          <cell r="T330">
            <v>0</v>
          </cell>
          <cell r="U330">
            <v>9380</v>
          </cell>
          <cell r="W330">
            <v>41011.399999999994</v>
          </cell>
          <cell r="AA330">
            <v>321</v>
          </cell>
          <cell r="AB330">
            <v>10</v>
          </cell>
          <cell r="AC330">
            <v>0</v>
          </cell>
          <cell r="AD330">
            <v>0</v>
          </cell>
          <cell r="AE330">
            <v>0</v>
          </cell>
          <cell r="AF330">
            <v>0</v>
          </cell>
          <cell r="AG330">
            <v>163464</v>
          </cell>
          <cell r="AH330">
            <v>0</v>
          </cell>
          <cell r="AI330">
            <v>0</v>
          </cell>
          <cell r="AJ330">
            <v>163464</v>
          </cell>
          <cell r="AK330">
            <v>0</v>
          </cell>
          <cell r="AL330">
            <v>9380</v>
          </cell>
          <cell r="AM330">
            <v>172844</v>
          </cell>
          <cell r="AN330">
            <v>0</v>
          </cell>
          <cell r="AO330">
            <v>0</v>
          </cell>
          <cell r="AP330">
            <v>0</v>
          </cell>
          <cell r="AQ330">
            <v>0</v>
          </cell>
          <cell r="AR330">
            <v>172844</v>
          </cell>
          <cell r="AS330">
            <v>172772</v>
          </cell>
          <cell r="AT330">
            <v>321</v>
          </cell>
          <cell r="AU330">
            <v>0</v>
          </cell>
          <cell r="AV330">
            <v>0</v>
          </cell>
          <cell r="AW330">
            <v>0</v>
          </cell>
          <cell r="AX330">
            <v>0</v>
          </cell>
          <cell r="AY330">
            <v>0</v>
          </cell>
          <cell r="AZ330">
            <v>493357</v>
          </cell>
          <cell r="BI330">
            <v>0</v>
          </cell>
          <cell r="CA330">
            <v>321</v>
          </cell>
          <cell r="CB330">
            <v>328</v>
          </cell>
          <cell r="CC330" t="str">
            <v>WESTBOROUGH</v>
          </cell>
          <cell r="CD330">
            <v>163464</v>
          </cell>
          <cell r="CE330">
            <v>204722</v>
          </cell>
          <cell r="CF330">
            <v>0</v>
          </cell>
          <cell r="CG330">
            <v>31631.399999999998</v>
          </cell>
          <cell r="CH330">
            <v>0</v>
          </cell>
          <cell r="CI330">
            <v>0</v>
          </cell>
          <cell r="CJ330">
            <v>31631.399999999998</v>
          </cell>
          <cell r="CK330">
            <v>0</v>
          </cell>
          <cell r="DA330">
            <v>321</v>
          </cell>
          <cell r="DB330" t="str">
            <v>WESTBOROUGH</v>
          </cell>
          <cell r="DG330">
            <v>0</v>
          </cell>
          <cell r="DK330">
            <v>0</v>
          </cell>
          <cell r="DL330">
            <v>0</v>
          </cell>
          <cell r="DN330">
            <v>0</v>
          </cell>
          <cell r="DP330">
            <v>0</v>
          </cell>
          <cell r="DQ330">
            <v>0</v>
          </cell>
          <cell r="DR330">
            <v>0</v>
          </cell>
          <cell r="DT330">
            <v>0</v>
          </cell>
        </row>
        <row r="331">
          <cell r="A331">
            <v>322</v>
          </cell>
          <cell r="B331">
            <v>321</v>
          </cell>
          <cell r="C331" t="str">
            <v>WEST BOYLSTON</v>
          </cell>
          <cell r="D331">
            <v>7</v>
          </cell>
          <cell r="E331">
            <v>137005</v>
          </cell>
          <cell r="F331">
            <v>0</v>
          </cell>
          <cell r="G331">
            <v>6566</v>
          </cell>
          <cell r="H331">
            <v>143571</v>
          </cell>
          <cell r="J331">
            <v>6566</v>
          </cell>
          <cell r="K331">
            <v>0</v>
          </cell>
          <cell r="L331">
            <v>6566</v>
          </cell>
          <cell r="N331">
            <v>137005</v>
          </cell>
          <cell r="P331">
            <v>6566</v>
          </cell>
          <cell r="Q331">
            <v>0</v>
          </cell>
          <cell r="R331">
            <v>0</v>
          </cell>
          <cell r="S331">
            <v>0</v>
          </cell>
          <cell r="T331">
            <v>0</v>
          </cell>
          <cell r="U331">
            <v>6566</v>
          </cell>
          <cell r="W331">
            <v>13488.400000000001</v>
          </cell>
          <cell r="AA331">
            <v>322</v>
          </cell>
          <cell r="AB331">
            <v>7</v>
          </cell>
          <cell r="AC331">
            <v>0</v>
          </cell>
          <cell r="AD331">
            <v>0</v>
          </cell>
          <cell r="AE331">
            <v>0</v>
          </cell>
          <cell r="AF331">
            <v>0</v>
          </cell>
          <cell r="AG331">
            <v>137005</v>
          </cell>
          <cell r="AH331">
            <v>0</v>
          </cell>
          <cell r="AI331">
            <v>0</v>
          </cell>
          <cell r="AJ331">
            <v>137005</v>
          </cell>
          <cell r="AK331">
            <v>0</v>
          </cell>
          <cell r="AL331">
            <v>6566</v>
          </cell>
          <cell r="AM331">
            <v>143571</v>
          </cell>
          <cell r="AN331">
            <v>0</v>
          </cell>
          <cell r="AO331">
            <v>0</v>
          </cell>
          <cell r="AP331">
            <v>0</v>
          </cell>
          <cell r="AQ331">
            <v>0</v>
          </cell>
          <cell r="AR331">
            <v>143571</v>
          </cell>
          <cell r="AS331">
            <v>141880.53701953444</v>
          </cell>
          <cell r="AT331">
            <v>322</v>
          </cell>
          <cell r="AU331">
            <v>0</v>
          </cell>
          <cell r="AV331">
            <v>0</v>
          </cell>
          <cell r="AW331">
            <v>0</v>
          </cell>
          <cell r="AX331">
            <v>0</v>
          </cell>
          <cell r="AY331">
            <v>0</v>
          </cell>
          <cell r="AZ331">
            <v>493357</v>
          </cell>
          <cell r="BI331">
            <v>0</v>
          </cell>
          <cell r="CA331">
            <v>322</v>
          </cell>
          <cell r="CB331">
            <v>321</v>
          </cell>
          <cell r="CC331" t="str">
            <v>WEST BOYLSTON</v>
          </cell>
          <cell r="CD331">
            <v>137005</v>
          </cell>
          <cell r="CE331">
            <v>153220</v>
          </cell>
          <cell r="CF331">
            <v>0</v>
          </cell>
          <cell r="CG331">
            <v>183.6</v>
          </cell>
          <cell r="CH331">
            <v>6738.8</v>
          </cell>
          <cell r="CI331">
            <v>0</v>
          </cell>
          <cell r="CJ331">
            <v>6922.4000000000005</v>
          </cell>
          <cell r="CK331">
            <v>0</v>
          </cell>
          <cell r="DA331">
            <v>322</v>
          </cell>
          <cell r="DB331" t="str">
            <v>WEST BOYLSTON</v>
          </cell>
          <cell r="DG331">
            <v>0</v>
          </cell>
          <cell r="DK331">
            <v>0</v>
          </cell>
          <cell r="DL331">
            <v>0</v>
          </cell>
          <cell r="DN331">
            <v>0</v>
          </cell>
          <cell r="DP331">
            <v>0</v>
          </cell>
          <cell r="DQ331">
            <v>0</v>
          </cell>
          <cell r="DR331">
            <v>0</v>
          </cell>
          <cell r="DT331">
            <v>0</v>
          </cell>
        </row>
        <row r="332">
          <cell r="A332">
            <v>323</v>
          </cell>
          <cell r="B332">
            <v>322</v>
          </cell>
          <cell r="C332" t="str">
            <v>WEST BRIDGEWATER</v>
          </cell>
          <cell r="D332">
            <v>8</v>
          </cell>
          <cell r="E332">
            <v>113209</v>
          </cell>
          <cell r="F332">
            <v>0</v>
          </cell>
          <cell r="G332">
            <v>7504</v>
          </cell>
          <cell r="H332">
            <v>120713</v>
          </cell>
          <cell r="J332">
            <v>7504</v>
          </cell>
          <cell r="K332">
            <v>13863.632838473904</v>
          </cell>
          <cell r="L332">
            <v>21367.632838473903</v>
          </cell>
          <cell r="N332">
            <v>99345.367161526097</v>
          </cell>
          <cell r="P332">
            <v>7504</v>
          </cell>
          <cell r="Q332">
            <v>0</v>
          </cell>
          <cell r="R332">
            <v>0</v>
          </cell>
          <cell r="S332">
            <v>0</v>
          </cell>
          <cell r="T332">
            <v>13863.632838473904</v>
          </cell>
          <cell r="U332">
            <v>21367.632838473903</v>
          </cell>
          <cell r="W332">
            <v>33489</v>
          </cell>
          <cell r="AA332">
            <v>323</v>
          </cell>
          <cell r="AB332">
            <v>8</v>
          </cell>
          <cell r="AC332">
            <v>0</v>
          </cell>
          <cell r="AD332">
            <v>0</v>
          </cell>
          <cell r="AE332">
            <v>0</v>
          </cell>
          <cell r="AF332">
            <v>0</v>
          </cell>
          <cell r="AG332">
            <v>113209</v>
          </cell>
          <cell r="AH332">
            <v>0</v>
          </cell>
          <cell r="AI332">
            <v>0</v>
          </cell>
          <cell r="AJ332">
            <v>113209</v>
          </cell>
          <cell r="AK332">
            <v>0</v>
          </cell>
          <cell r="AL332">
            <v>7504</v>
          </cell>
          <cell r="AM332">
            <v>120713</v>
          </cell>
          <cell r="AN332">
            <v>0</v>
          </cell>
          <cell r="AO332">
            <v>0</v>
          </cell>
          <cell r="AP332">
            <v>0</v>
          </cell>
          <cell r="AQ332">
            <v>0</v>
          </cell>
          <cell r="AR332">
            <v>120713</v>
          </cell>
          <cell r="AS332">
            <v>119903.76</v>
          </cell>
          <cell r="AT332">
            <v>323</v>
          </cell>
          <cell r="AU332">
            <v>0</v>
          </cell>
          <cell r="AV332">
            <v>0</v>
          </cell>
          <cell r="AW332">
            <v>0</v>
          </cell>
          <cell r="AX332">
            <v>0</v>
          </cell>
          <cell r="AY332">
            <v>0</v>
          </cell>
          <cell r="AZ332">
            <v>493357</v>
          </cell>
          <cell r="BI332">
            <v>0</v>
          </cell>
          <cell r="CA332">
            <v>323</v>
          </cell>
          <cell r="CB332">
            <v>322</v>
          </cell>
          <cell r="CC332" t="str">
            <v>WEST BRIDGEWATER</v>
          </cell>
          <cell r="CD332">
            <v>113209</v>
          </cell>
          <cell r="CE332">
            <v>99344</v>
          </cell>
          <cell r="CF332">
            <v>13865</v>
          </cell>
          <cell r="CG332">
            <v>0</v>
          </cell>
          <cell r="CH332">
            <v>12120</v>
          </cell>
          <cell r="CI332">
            <v>0</v>
          </cell>
          <cell r="CJ332">
            <v>25985</v>
          </cell>
          <cell r="CK332">
            <v>13863.632838473904</v>
          </cell>
          <cell r="DA332">
            <v>323</v>
          </cell>
          <cell r="DB332" t="str">
            <v>WEST BRIDGEWATER</v>
          </cell>
          <cell r="DG332">
            <v>0</v>
          </cell>
          <cell r="DK332">
            <v>0</v>
          </cell>
          <cell r="DL332">
            <v>0</v>
          </cell>
          <cell r="DN332">
            <v>0</v>
          </cell>
          <cell r="DP332">
            <v>13865</v>
          </cell>
          <cell r="DQ332">
            <v>21369</v>
          </cell>
          <cell r="DR332">
            <v>-7504</v>
          </cell>
          <cell r="DT332">
            <v>0</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T333">
            <v>324</v>
          </cell>
          <cell r="AU333">
            <v>0</v>
          </cell>
          <cell r="AV333">
            <v>0</v>
          </cell>
          <cell r="AW333">
            <v>0</v>
          </cell>
          <cell r="AX333">
            <v>0</v>
          </cell>
          <cell r="AY333">
            <v>0</v>
          </cell>
          <cell r="AZ333">
            <v>493357</v>
          </cell>
          <cell r="BI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G333">
            <v>0</v>
          </cell>
          <cell r="DK333">
            <v>0</v>
          </cell>
          <cell r="DL333">
            <v>0</v>
          </cell>
          <cell r="DN333">
            <v>0</v>
          </cell>
          <cell r="DP333">
            <v>0</v>
          </cell>
          <cell r="DQ333">
            <v>0</v>
          </cell>
          <cell r="DR333">
            <v>0</v>
          </cell>
          <cell r="DT333">
            <v>0</v>
          </cell>
        </row>
        <row r="334">
          <cell r="A334">
            <v>325</v>
          </cell>
          <cell r="B334">
            <v>329</v>
          </cell>
          <cell r="C334" t="str">
            <v>WESTFIELD</v>
          </cell>
          <cell r="D334">
            <v>80</v>
          </cell>
          <cell r="E334">
            <v>1093040</v>
          </cell>
          <cell r="F334">
            <v>0</v>
          </cell>
          <cell r="G334">
            <v>75040</v>
          </cell>
          <cell r="H334">
            <v>1168080</v>
          </cell>
          <cell r="J334">
            <v>75040</v>
          </cell>
          <cell r="K334">
            <v>163130.91285239827</v>
          </cell>
          <cell r="L334">
            <v>238170.91285239827</v>
          </cell>
          <cell r="N334">
            <v>929909.08714760176</v>
          </cell>
          <cell r="P334">
            <v>75040</v>
          </cell>
          <cell r="Q334">
            <v>0</v>
          </cell>
          <cell r="R334">
            <v>0</v>
          </cell>
          <cell r="S334">
            <v>0</v>
          </cell>
          <cell r="T334">
            <v>163130.91285239827</v>
          </cell>
          <cell r="U334">
            <v>238170.91285239827</v>
          </cell>
          <cell r="W334">
            <v>398672.39999999997</v>
          </cell>
          <cell r="AA334">
            <v>325</v>
          </cell>
          <cell r="AB334">
            <v>80</v>
          </cell>
          <cell r="AC334">
            <v>0</v>
          </cell>
          <cell r="AD334">
            <v>0</v>
          </cell>
          <cell r="AE334">
            <v>0</v>
          </cell>
          <cell r="AF334">
            <v>0</v>
          </cell>
          <cell r="AG334">
            <v>1093040</v>
          </cell>
          <cell r="AH334">
            <v>0</v>
          </cell>
          <cell r="AI334">
            <v>0</v>
          </cell>
          <cell r="AJ334">
            <v>1093040</v>
          </cell>
          <cell r="AK334">
            <v>0</v>
          </cell>
          <cell r="AL334">
            <v>75040</v>
          </cell>
          <cell r="AM334">
            <v>1168080</v>
          </cell>
          <cell r="AN334">
            <v>0</v>
          </cell>
          <cell r="AO334">
            <v>0</v>
          </cell>
          <cell r="AP334">
            <v>0</v>
          </cell>
          <cell r="AQ334">
            <v>0</v>
          </cell>
          <cell r="AR334">
            <v>1168080</v>
          </cell>
          <cell r="AS334">
            <v>1157026.3999999999</v>
          </cell>
          <cell r="AT334">
            <v>325</v>
          </cell>
          <cell r="AU334">
            <v>0</v>
          </cell>
          <cell r="AV334">
            <v>0</v>
          </cell>
          <cell r="AW334">
            <v>0</v>
          </cell>
          <cell r="AX334">
            <v>0</v>
          </cell>
          <cell r="AY334">
            <v>0</v>
          </cell>
          <cell r="AZ334">
            <v>493357</v>
          </cell>
          <cell r="BI334">
            <v>0</v>
          </cell>
          <cell r="CA334">
            <v>325</v>
          </cell>
          <cell r="CB334">
            <v>329</v>
          </cell>
          <cell r="CC334" t="str">
            <v>WESTFIELD</v>
          </cell>
          <cell r="CD334">
            <v>1093040</v>
          </cell>
          <cell r="CE334">
            <v>929893</v>
          </cell>
          <cell r="CF334">
            <v>163147</v>
          </cell>
          <cell r="CG334">
            <v>139216.19999999998</v>
          </cell>
          <cell r="CH334">
            <v>21269.200000000001</v>
          </cell>
          <cell r="CI334">
            <v>0</v>
          </cell>
          <cell r="CJ334">
            <v>323632.39999999997</v>
          </cell>
          <cell r="CK334">
            <v>163130.91285239827</v>
          </cell>
          <cell r="DA334">
            <v>325</v>
          </cell>
          <cell r="DB334" t="str">
            <v>WESTFIELD</v>
          </cell>
          <cell r="DG334">
            <v>0</v>
          </cell>
          <cell r="DK334">
            <v>0</v>
          </cell>
          <cell r="DL334">
            <v>0</v>
          </cell>
          <cell r="DN334">
            <v>0</v>
          </cell>
          <cell r="DP334">
            <v>163147</v>
          </cell>
          <cell r="DQ334">
            <v>238187</v>
          </cell>
          <cell r="DR334">
            <v>-75040</v>
          </cell>
          <cell r="DT334">
            <v>0</v>
          </cell>
        </row>
        <row r="335">
          <cell r="A335">
            <v>326</v>
          </cell>
          <cell r="B335">
            <v>330</v>
          </cell>
          <cell r="C335" t="str">
            <v>WESTFORD</v>
          </cell>
          <cell r="D335">
            <v>18</v>
          </cell>
          <cell r="E335">
            <v>253864</v>
          </cell>
          <cell r="F335">
            <v>0</v>
          </cell>
          <cell r="G335">
            <v>16884</v>
          </cell>
          <cell r="H335">
            <v>270748</v>
          </cell>
          <cell r="J335">
            <v>16884</v>
          </cell>
          <cell r="K335">
            <v>0</v>
          </cell>
          <cell r="L335">
            <v>16884</v>
          </cell>
          <cell r="N335">
            <v>253864</v>
          </cell>
          <cell r="P335">
            <v>16884</v>
          </cell>
          <cell r="Q335">
            <v>0</v>
          </cell>
          <cell r="R335">
            <v>0</v>
          </cell>
          <cell r="S335">
            <v>0</v>
          </cell>
          <cell r="T335">
            <v>0</v>
          </cell>
          <cell r="U335">
            <v>16884</v>
          </cell>
          <cell r="W335">
            <v>107919</v>
          </cell>
          <cell r="AA335">
            <v>326</v>
          </cell>
          <cell r="AB335">
            <v>18</v>
          </cell>
          <cell r="AC335">
            <v>0</v>
          </cell>
          <cell r="AD335">
            <v>0</v>
          </cell>
          <cell r="AE335">
            <v>0</v>
          </cell>
          <cell r="AF335">
            <v>0</v>
          </cell>
          <cell r="AG335">
            <v>253864</v>
          </cell>
          <cell r="AH335">
            <v>0</v>
          </cell>
          <cell r="AI335">
            <v>0</v>
          </cell>
          <cell r="AJ335">
            <v>253864</v>
          </cell>
          <cell r="AK335">
            <v>0</v>
          </cell>
          <cell r="AL335">
            <v>16884</v>
          </cell>
          <cell r="AM335">
            <v>270748</v>
          </cell>
          <cell r="AN335">
            <v>0</v>
          </cell>
          <cell r="AO335">
            <v>0</v>
          </cell>
          <cell r="AP335">
            <v>0</v>
          </cell>
          <cell r="AQ335">
            <v>0</v>
          </cell>
          <cell r="AR335">
            <v>270748</v>
          </cell>
          <cell r="AS335">
            <v>270748</v>
          </cell>
          <cell r="AT335">
            <v>326</v>
          </cell>
          <cell r="AU335">
            <v>0</v>
          </cell>
          <cell r="AV335">
            <v>0</v>
          </cell>
          <cell r="AW335">
            <v>0</v>
          </cell>
          <cell r="AX335">
            <v>0</v>
          </cell>
          <cell r="AY335">
            <v>0</v>
          </cell>
          <cell r="AZ335">
            <v>493357</v>
          </cell>
          <cell r="BI335">
            <v>0</v>
          </cell>
          <cell r="CA335">
            <v>326</v>
          </cell>
          <cell r="CB335">
            <v>330</v>
          </cell>
          <cell r="CC335" t="str">
            <v>WESTFORD</v>
          </cell>
          <cell r="CD335">
            <v>253864</v>
          </cell>
          <cell r="CE335">
            <v>320999</v>
          </cell>
          <cell r="CF335">
            <v>0</v>
          </cell>
          <cell r="CG335">
            <v>91035</v>
          </cell>
          <cell r="CH335">
            <v>0</v>
          </cell>
          <cell r="CI335">
            <v>0</v>
          </cell>
          <cell r="CJ335">
            <v>91035</v>
          </cell>
          <cell r="CK335">
            <v>0</v>
          </cell>
          <cell r="DA335">
            <v>326</v>
          </cell>
          <cell r="DB335" t="str">
            <v>WESTFORD</v>
          </cell>
          <cell r="DG335">
            <v>0</v>
          </cell>
          <cell r="DK335">
            <v>0</v>
          </cell>
          <cell r="DL335">
            <v>0</v>
          </cell>
          <cell r="DN335">
            <v>0</v>
          </cell>
          <cell r="DP335">
            <v>0</v>
          </cell>
          <cell r="DQ335">
            <v>0</v>
          </cell>
          <cell r="DR335">
            <v>0</v>
          </cell>
          <cell r="DT335">
            <v>0</v>
          </cell>
        </row>
        <row r="336">
          <cell r="A336">
            <v>327</v>
          </cell>
          <cell r="B336">
            <v>331</v>
          </cell>
          <cell r="C336" t="str">
            <v>WESTHAMPTON</v>
          </cell>
          <cell r="D336">
            <v>2</v>
          </cell>
          <cell r="E336">
            <v>35872</v>
          </cell>
          <cell r="F336">
            <v>0</v>
          </cell>
          <cell r="G336">
            <v>1876</v>
          </cell>
          <cell r="H336">
            <v>37748</v>
          </cell>
          <cell r="J336">
            <v>1876</v>
          </cell>
          <cell r="K336">
            <v>981.90316966327975</v>
          </cell>
          <cell r="L336">
            <v>2857.9031696632796</v>
          </cell>
          <cell r="N336">
            <v>34890.096830336719</v>
          </cell>
          <cell r="P336">
            <v>1876</v>
          </cell>
          <cell r="Q336">
            <v>0</v>
          </cell>
          <cell r="R336">
            <v>0</v>
          </cell>
          <cell r="S336">
            <v>0</v>
          </cell>
          <cell r="T336">
            <v>981.90316966327975</v>
          </cell>
          <cell r="U336">
            <v>2857.9031696632796</v>
          </cell>
          <cell r="W336">
            <v>2858</v>
          </cell>
          <cell r="AA336">
            <v>327</v>
          </cell>
          <cell r="AB336">
            <v>2</v>
          </cell>
          <cell r="AC336">
            <v>0</v>
          </cell>
          <cell r="AD336">
            <v>0</v>
          </cell>
          <cell r="AE336">
            <v>0</v>
          </cell>
          <cell r="AF336">
            <v>0</v>
          </cell>
          <cell r="AG336">
            <v>35872</v>
          </cell>
          <cell r="AH336">
            <v>0</v>
          </cell>
          <cell r="AI336">
            <v>0</v>
          </cell>
          <cell r="AJ336">
            <v>35872</v>
          </cell>
          <cell r="AK336">
            <v>0</v>
          </cell>
          <cell r="AL336">
            <v>1876</v>
          </cell>
          <cell r="AM336">
            <v>37748</v>
          </cell>
          <cell r="AN336">
            <v>0</v>
          </cell>
          <cell r="AO336">
            <v>0</v>
          </cell>
          <cell r="AP336">
            <v>0</v>
          </cell>
          <cell r="AQ336">
            <v>0</v>
          </cell>
          <cell r="AR336">
            <v>37748</v>
          </cell>
          <cell r="AS336">
            <v>37424.839999999997</v>
          </cell>
          <cell r="AT336">
            <v>327</v>
          </cell>
          <cell r="AU336">
            <v>0</v>
          </cell>
          <cell r="AV336">
            <v>0</v>
          </cell>
          <cell r="AW336">
            <v>0</v>
          </cell>
          <cell r="AX336">
            <v>0</v>
          </cell>
          <cell r="AY336">
            <v>0</v>
          </cell>
          <cell r="AZ336">
            <v>493357</v>
          </cell>
          <cell r="BI336">
            <v>0</v>
          </cell>
          <cell r="CA336">
            <v>327</v>
          </cell>
          <cell r="CB336">
            <v>331</v>
          </cell>
          <cell r="CC336" t="str">
            <v>WESTHAMPTON</v>
          </cell>
          <cell r="CD336">
            <v>35872</v>
          </cell>
          <cell r="CE336">
            <v>34890</v>
          </cell>
          <cell r="CF336">
            <v>982</v>
          </cell>
          <cell r="CG336">
            <v>0</v>
          </cell>
          <cell r="CH336">
            <v>0</v>
          </cell>
          <cell r="CI336">
            <v>0</v>
          </cell>
          <cell r="CJ336">
            <v>982</v>
          </cell>
          <cell r="CK336">
            <v>981.90316966327975</v>
          </cell>
          <cell r="DA336">
            <v>327</v>
          </cell>
          <cell r="DB336" t="str">
            <v>WESTHAMPTON</v>
          </cell>
          <cell r="DG336">
            <v>0</v>
          </cell>
          <cell r="DK336">
            <v>0</v>
          </cell>
          <cell r="DL336">
            <v>0</v>
          </cell>
          <cell r="DN336">
            <v>0</v>
          </cell>
          <cell r="DP336">
            <v>982</v>
          </cell>
          <cell r="DQ336">
            <v>2858</v>
          </cell>
          <cell r="DR336">
            <v>-1876</v>
          </cell>
          <cell r="DT336">
            <v>0</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T337">
            <v>328</v>
          </cell>
          <cell r="AU337">
            <v>0</v>
          </cell>
          <cell r="AV337">
            <v>0</v>
          </cell>
          <cell r="AW337">
            <v>0</v>
          </cell>
          <cell r="AX337">
            <v>0</v>
          </cell>
          <cell r="AY337">
            <v>0</v>
          </cell>
          <cell r="AZ337">
            <v>493357</v>
          </cell>
          <cell r="BI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G337">
            <v>0</v>
          </cell>
          <cell r="DK337">
            <v>0</v>
          </cell>
          <cell r="DL337">
            <v>0</v>
          </cell>
          <cell r="DN337">
            <v>0</v>
          </cell>
          <cell r="DP337">
            <v>0</v>
          </cell>
          <cell r="DQ337">
            <v>0</v>
          </cell>
          <cell r="DR337">
            <v>0</v>
          </cell>
          <cell r="DT337">
            <v>0</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T338">
            <v>329</v>
          </cell>
          <cell r="AU338">
            <v>0</v>
          </cell>
          <cell r="AV338">
            <v>0</v>
          </cell>
          <cell r="AW338">
            <v>0</v>
          </cell>
          <cell r="AX338">
            <v>0</v>
          </cell>
          <cell r="AY338">
            <v>0</v>
          </cell>
          <cell r="AZ338">
            <v>493357</v>
          </cell>
          <cell r="BI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G338">
            <v>0</v>
          </cell>
          <cell r="DK338">
            <v>0</v>
          </cell>
          <cell r="DL338">
            <v>0</v>
          </cell>
          <cell r="DN338">
            <v>0</v>
          </cell>
          <cell r="DP338">
            <v>0</v>
          </cell>
          <cell r="DQ338">
            <v>0</v>
          </cell>
          <cell r="DR338">
            <v>0</v>
          </cell>
          <cell r="DT338">
            <v>0</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T339">
            <v>330</v>
          </cell>
          <cell r="AU339">
            <v>0</v>
          </cell>
          <cell r="AV339">
            <v>0</v>
          </cell>
          <cell r="AW339">
            <v>0</v>
          </cell>
          <cell r="AX339">
            <v>0</v>
          </cell>
          <cell r="AY339">
            <v>0</v>
          </cell>
          <cell r="AZ339">
            <v>493357</v>
          </cell>
          <cell r="BI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G339">
            <v>0</v>
          </cell>
          <cell r="DK339">
            <v>0</v>
          </cell>
          <cell r="DL339">
            <v>0</v>
          </cell>
          <cell r="DN339">
            <v>0</v>
          </cell>
          <cell r="DP339">
            <v>0</v>
          </cell>
          <cell r="DQ339">
            <v>0</v>
          </cell>
          <cell r="DR339">
            <v>0</v>
          </cell>
          <cell r="DT339">
            <v>0</v>
          </cell>
        </row>
        <row r="340">
          <cell r="A340">
            <v>331</v>
          </cell>
          <cell r="B340">
            <v>334</v>
          </cell>
          <cell r="C340" t="str">
            <v>WESTPORT</v>
          </cell>
          <cell r="D340">
            <v>28</v>
          </cell>
          <cell r="E340">
            <v>464758</v>
          </cell>
          <cell r="F340">
            <v>0</v>
          </cell>
          <cell r="G340">
            <v>26264</v>
          </cell>
          <cell r="H340">
            <v>491022</v>
          </cell>
          <cell r="J340">
            <v>26264</v>
          </cell>
          <cell r="K340">
            <v>0</v>
          </cell>
          <cell r="L340">
            <v>26264</v>
          </cell>
          <cell r="N340">
            <v>464758</v>
          </cell>
          <cell r="P340">
            <v>26264</v>
          </cell>
          <cell r="Q340">
            <v>0</v>
          </cell>
          <cell r="R340">
            <v>0</v>
          </cell>
          <cell r="S340">
            <v>0</v>
          </cell>
          <cell r="T340">
            <v>0</v>
          </cell>
          <cell r="U340">
            <v>26264</v>
          </cell>
          <cell r="W340">
            <v>54590.400000000001</v>
          </cell>
          <cell r="AA340">
            <v>331</v>
          </cell>
          <cell r="AB340">
            <v>28</v>
          </cell>
          <cell r="AC340">
            <v>0</v>
          </cell>
          <cell r="AD340">
            <v>0</v>
          </cell>
          <cell r="AE340">
            <v>0</v>
          </cell>
          <cell r="AF340">
            <v>0</v>
          </cell>
          <cell r="AG340">
            <v>464758</v>
          </cell>
          <cell r="AH340">
            <v>0</v>
          </cell>
          <cell r="AI340">
            <v>0</v>
          </cell>
          <cell r="AJ340">
            <v>464758</v>
          </cell>
          <cell r="AK340">
            <v>0</v>
          </cell>
          <cell r="AL340">
            <v>26264</v>
          </cell>
          <cell r="AM340">
            <v>491022</v>
          </cell>
          <cell r="AN340">
            <v>0</v>
          </cell>
          <cell r="AO340">
            <v>0</v>
          </cell>
          <cell r="AP340">
            <v>0</v>
          </cell>
          <cell r="AQ340">
            <v>0</v>
          </cell>
          <cell r="AR340">
            <v>491022</v>
          </cell>
          <cell r="AS340">
            <v>485688.56000000006</v>
          </cell>
          <cell r="AT340">
            <v>331</v>
          </cell>
          <cell r="AU340">
            <v>0</v>
          </cell>
          <cell r="AV340">
            <v>0</v>
          </cell>
          <cell r="AW340">
            <v>0</v>
          </cell>
          <cell r="AX340">
            <v>0</v>
          </cell>
          <cell r="AY340">
            <v>0</v>
          </cell>
          <cell r="AZ340">
            <v>493357</v>
          </cell>
          <cell r="BI340">
            <v>0</v>
          </cell>
          <cell r="CA340">
            <v>331</v>
          </cell>
          <cell r="CB340">
            <v>334</v>
          </cell>
          <cell r="CC340" t="str">
            <v>WESTPORT</v>
          </cell>
          <cell r="CD340">
            <v>464758</v>
          </cell>
          <cell r="CE340">
            <v>499222</v>
          </cell>
          <cell r="CF340">
            <v>0</v>
          </cell>
          <cell r="CG340">
            <v>0</v>
          </cell>
          <cell r="CH340">
            <v>28326.400000000001</v>
          </cell>
          <cell r="CI340">
            <v>0</v>
          </cell>
          <cell r="CJ340">
            <v>28326.400000000001</v>
          </cell>
          <cell r="CK340">
            <v>0</v>
          </cell>
          <cell r="DA340">
            <v>331</v>
          </cell>
          <cell r="DB340" t="str">
            <v>WESTPORT</v>
          </cell>
          <cell r="DG340">
            <v>0</v>
          </cell>
          <cell r="DK340">
            <v>0</v>
          </cell>
          <cell r="DL340">
            <v>0</v>
          </cell>
          <cell r="DN340">
            <v>0</v>
          </cell>
          <cell r="DP340">
            <v>0</v>
          </cell>
          <cell r="DQ340">
            <v>0</v>
          </cell>
          <cell r="DR340">
            <v>0</v>
          </cell>
          <cell r="DT340">
            <v>0</v>
          </cell>
        </row>
        <row r="341">
          <cell r="A341">
            <v>332</v>
          </cell>
          <cell r="B341">
            <v>325</v>
          </cell>
          <cell r="C341" t="str">
            <v>WEST SPRINGFIELD</v>
          </cell>
          <cell r="D341">
            <v>81</v>
          </cell>
          <cell r="E341">
            <v>1132365</v>
          </cell>
          <cell r="F341">
            <v>0</v>
          </cell>
          <cell r="G341">
            <v>75978</v>
          </cell>
          <cell r="H341">
            <v>1208343</v>
          </cell>
          <cell r="J341">
            <v>75978</v>
          </cell>
          <cell r="K341">
            <v>193157.95173731507</v>
          </cell>
          <cell r="L341">
            <v>269135.95173731504</v>
          </cell>
          <cell r="N341">
            <v>939207.04826268496</v>
          </cell>
          <cell r="P341">
            <v>75978</v>
          </cell>
          <cell r="Q341">
            <v>0</v>
          </cell>
          <cell r="R341">
            <v>0</v>
          </cell>
          <cell r="S341">
            <v>0</v>
          </cell>
          <cell r="T341">
            <v>193157.95173731507</v>
          </cell>
          <cell r="U341">
            <v>269135.95173731504</v>
          </cell>
          <cell r="W341">
            <v>321400.59999999998</v>
          </cell>
          <cell r="AA341">
            <v>332</v>
          </cell>
          <cell r="AB341">
            <v>81</v>
          </cell>
          <cell r="AC341">
            <v>0</v>
          </cell>
          <cell r="AD341">
            <v>0</v>
          </cell>
          <cell r="AE341">
            <v>0</v>
          </cell>
          <cell r="AF341">
            <v>0</v>
          </cell>
          <cell r="AG341">
            <v>1132365</v>
          </cell>
          <cell r="AH341">
            <v>0</v>
          </cell>
          <cell r="AI341">
            <v>0</v>
          </cell>
          <cell r="AJ341">
            <v>1132365</v>
          </cell>
          <cell r="AK341">
            <v>0</v>
          </cell>
          <cell r="AL341">
            <v>75978</v>
          </cell>
          <cell r="AM341">
            <v>1208343</v>
          </cell>
          <cell r="AN341">
            <v>0</v>
          </cell>
          <cell r="AO341">
            <v>0</v>
          </cell>
          <cell r="AP341">
            <v>0</v>
          </cell>
          <cell r="AQ341">
            <v>0</v>
          </cell>
          <cell r="AR341">
            <v>1208343</v>
          </cell>
          <cell r="AS341">
            <v>1205769.1500000001</v>
          </cell>
          <cell r="AT341">
            <v>332</v>
          </cell>
          <cell r="AU341">
            <v>0</v>
          </cell>
          <cell r="AV341">
            <v>0</v>
          </cell>
          <cell r="AW341">
            <v>0</v>
          </cell>
          <cell r="AX341">
            <v>0</v>
          </cell>
          <cell r="AY341">
            <v>0</v>
          </cell>
          <cell r="AZ341">
            <v>493357</v>
          </cell>
          <cell r="BI341">
            <v>0</v>
          </cell>
          <cell r="CA341">
            <v>332</v>
          </cell>
          <cell r="CB341">
            <v>325</v>
          </cell>
          <cell r="CC341" t="str">
            <v>WEST SPRINGFIELD</v>
          </cell>
          <cell r="CD341">
            <v>1132365</v>
          </cell>
          <cell r="CE341">
            <v>939188</v>
          </cell>
          <cell r="CF341">
            <v>193177</v>
          </cell>
          <cell r="CG341">
            <v>0</v>
          </cell>
          <cell r="CH341">
            <v>52245.600000000006</v>
          </cell>
          <cell r="CI341">
            <v>0</v>
          </cell>
          <cell r="CJ341">
            <v>245422.6</v>
          </cell>
          <cell r="CK341">
            <v>193157.95173731507</v>
          </cell>
          <cell r="DA341">
            <v>332</v>
          </cell>
          <cell r="DB341" t="str">
            <v>WEST SPRINGFIELD</v>
          </cell>
          <cell r="DG341">
            <v>0</v>
          </cell>
          <cell r="DK341">
            <v>0</v>
          </cell>
          <cell r="DL341">
            <v>0</v>
          </cell>
          <cell r="DN341">
            <v>0</v>
          </cell>
          <cell r="DP341">
            <v>193177</v>
          </cell>
          <cell r="DQ341">
            <v>269155</v>
          </cell>
          <cell r="DR341">
            <v>-75978</v>
          </cell>
          <cell r="DT341">
            <v>0</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T342">
            <v>333</v>
          </cell>
          <cell r="AU342">
            <v>0</v>
          </cell>
          <cell r="AV342">
            <v>0</v>
          </cell>
          <cell r="AW342">
            <v>0</v>
          </cell>
          <cell r="AX342">
            <v>0</v>
          </cell>
          <cell r="AY342">
            <v>0</v>
          </cell>
          <cell r="AZ342">
            <v>493357</v>
          </cell>
          <cell r="BI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G342">
            <v>0</v>
          </cell>
          <cell r="DK342">
            <v>0</v>
          </cell>
          <cell r="DL342">
            <v>0</v>
          </cell>
          <cell r="DN342">
            <v>0</v>
          </cell>
          <cell r="DP342">
            <v>0</v>
          </cell>
          <cell r="DQ342">
            <v>0</v>
          </cell>
          <cell r="DR342">
            <v>0</v>
          </cell>
          <cell r="DT342">
            <v>0</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T343">
            <v>334</v>
          </cell>
          <cell r="AU343">
            <v>0</v>
          </cell>
          <cell r="AV343">
            <v>0</v>
          </cell>
          <cell r="AW343">
            <v>0</v>
          </cell>
          <cell r="AX343">
            <v>0</v>
          </cell>
          <cell r="AY343">
            <v>0</v>
          </cell>
          <cell r="AZ343">
            <v>493357</v>
          </cell>
          <cell r="BI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G343">
            <v>0</v>
          </cell>
          <cell r="DK343">
            <v>0</v>
          </cell>
          <cell r="DL343">
            <v>0</v>
          </cell>
          <cell r="DN343">
            <v>0</v>
          </cell>
          <cell r="DP343">
            <v>0</v>
          </cell>
          <cell r="DQ343">
            <v>0</v>
          </cell>
          <cell r="DR343">
            <v>0</v>
          </cell>
          <cell r="DT343">
            <v>0</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409.6</v>
          </cell>
          <cell r="AA344">
            <v>335</v>
          </cell>
          <cell r="AT344">
            <v>335</v>
          </cell>
          <cell r="AU344">
            <v>0</v>
          </cell>
          <cell r="AV344">
            <v>0</v>
          </cell>
          <cell r="AW344">
            <v>0</v>
          </cell>
          <cell r="AX344">
            <v>0</v>
          </cell>
          <cell r="AY344">
            <v>0</v>
          </cell>
          <cell r="AZ344">
            <v>493357</v>
          </cell>
          <cell r="BI344">
            <v>0</v>
          </cell>
          <cell r="CA344">
            <v>335</v>
          </cell>
          <cell r="CB344">
            <v>335</v>
          </cell>
          <cell r="CC344" t="str">
            <v>WESTWOOD</v>
          </cell>
          <cell r="CD344">
            <v>0</v>
          </cell>
          <cell r="CE344">
            <v>9435</v>
          </cell>
          <cell r="CF344">
            <v>0</v>
          </cell>
          <cell r="CG344">
            <v>0</v>
          </cell>
          <cell r="CH344">
            <v>409.6</v>
          </cell>
          <cell r="CI344">
            <v>0</v>
          </cell>
          <cell r="CJ344">
            <v>409.6</v>
          </cell>
          <cell r="CK344">
            <v>0</v>
          </cell>
          <cell r="DA344">
            <v>335</v>
          </cell>
          <cell r="DB344" t="str">
            <v>WESTWOOD</v>
          </cell>
          <cell r="DG344">
            <v>0</v>
          </cell>
          <cell r="DK344">
            <v>0</v>
          </cell>
          <cell r="DL344">
            <v>0</v>
          </cell>
          <cell r="DN344">
            <v>0</v>
          </cell>
          <cell r="DP344">
            <v>0</v>
          </cell>
          <cell r="DQ344">
            <v>0</v>
          </cell>
          <cell r="DR344">
            <v>0</v>
          </cell>
          <cell r="DT344">
            <v>0</v>
          </cell>
        </row>
        <row r="345">
          <cell r="A345">
            <v>336</v>
          </cell>
          <cell r="B345">
            <v>336</v>
          </cell>
          <cell r="C345" t="str">
            <v>WEYMOUTH</v>
          </cell>
          <cell r="D345">
            <v>300</v>
          </cell>
          <cell r="E345">
            <v>4544775</v>
          </cell>
          <cell r="F345">
            <v>0</v>
          </cell>
          <cell r="G345">
            <v>281400</v>
          </cell>
          <cell r="H345">
            <v>4826175</v>
          </cell>
          <cell r="J345">
            <v>281400</v>
          </cell>
          <cell r="K345">
            <v>760855.96822306432</v>
          </cell>
          <cell r="L345">
            <v>1042255.9682230643</v>
          </cell>
          <cell r="N345">
            <v>3783919.0317769358</v>
          </cell>
          <cell r="P345">
            <v>281400</v>
          </cell>
          <cell r="Q345">
            <v>0</v>
          </cell>
          <cell r="R345">
            <v>0</v>
          </cell>
          <cell r="S345">
            <v>0</v>
          </cell>
          <cell r="T345">
            <v>760855.96822306432</v>
          </cell>
          <cell r="U345">
            <v>1042255.9682230643</v>
          </cell>
          <cell r="W345">
            <v>1243396.6000000001</v>
          </cell>
          <cell r="AA345">
            <v>336</v>
          </cell>
          <cell r="AB345">
            <v>300</v>
          </cell>
          <cell r="AC345">
            <v>0</v>
          </cell>
          <cell r="AD345">
            <v>0</v>
          </cell>
          <cell r="AE345">
            <v>1</v>
          </cell>
          <cell r="AF345">
            <v>0</v>
          </cell>
          <cell r="AG345">
            <v>4544775</v>
          </cell>
          <cell r="AH345">
            <v>0</v>
          </cell>
          <cell r="AI345">
            <v>0</v>
          </cell>
          <cell r="AJ345">
            <v>4544775</v>
          </cell>
          <cell r="AK345">
            <v>0</v>
          </cell>
          <cell r="AL345">
            <v>281400</v>
          </cell>
          <cell r="AM345">
            <v>4826175</v>
          </cell>
          <cell r="AN345">
            <v>0</v>
          </cell>
          <cell r="AO345">
            <v>0</v>
          </cell>
          <cell r="AP345">
            <v>0</v>
          </cell>
          <cell r="AQ345">
            <v>0</v>
          </cell>
          <cell r="AR345">
            <v>4826175</v>
          </cell>
          <cell r="AS345">
            <v>4739670.7014466142</v>
          </cell>
          <cell r="AT345">
            <v>336</v>
          </cell>
          <cell r="AU345">
            <v>0</v>
          </cell>
          <cell r="AV345">
            <v>0</v>
          </cell>
          <cell r="AW345">
            <v>0</v>
          </cell>
          <cell r="AX345">
            <v>0</v>
          </cell>
          <cell r="AY345">
            <v>0</v>
          </cell>
          <cell r="AZ345">
            <v>493357</v>
          </cell>
          <cell r="BI345">
            <v>0</v>
          </cell>
          <cell r="CA345">
            <v>336</v>
          </cell>
          <cell r="CB345">
            <v>336</v>
          </cell>
          <cell r="CC345" t="str">
            <v>WEYMOUTH</v>
          </cell>
          <cell r="CD345">
            <v>4544775</v>
          </cell>
          <cell r="CE345">
            <v>3783844</v>
          </cell>
          <cell r="CF345">
            <v>760931</v>
          </cell>
          <cell r="CG345">
            <v>116721.59999999999</v>
          </cell>
          <cell r="CH345">
            <v>84344</v>
          </cell>
          <cell r="CI345">
            <v>0</v>
          </cell>
          <cell r="CJ345">
            <v>961996.6</v>
          </cell>
          <cell r="CK345">
            <v>760855.96822306432</v>
          </cell>
          <cell r="DA345">
            <v>336</v>
          </cell>
          <cell r="DB345" t="str">
            <v>WEYMOUTH</v>
          </cell>
          <cell r="DG345">
            <v>0</v>
          </cell>
          <cell r="DK345">
            <v>0</v>
          </cell>
          <cell r="DL345">
            <v>0</v>
          </cell>
          <cell r="DN345">
            <v>0</v>
          </cell>
          <cell r="DP345">
            <v>760931</v>
          </cell>
          <cell r="DQ345">
            <v>1042331</v>
          </cell>
          <cell r="DR345">
            <v>-281400</v>
          </cell>
          <cell r="DT345">
            <v>0</v>
          </cell>
        </row>
        <row r="346">
          <cell r="A346">
            <v>337</v>
          </cell>
          <cell r="B346">
            <v>337</v>
          </cell>
          <cell r="C346" t="str">
            <v>WHATELY</v>
          </cell>
          <cell r="D346">
            <v>2</v>
          </cell>
          <cell r="E346">
            <v>64096</v>
          </cell>
          <cell r="F346">
            <v>0</v>
          </cell>
          <cell r="G346">
            <v>1876</v>
          </cell>
          <cell r="H346">
            <v>65972</v>
          </cell>
          <cell r="J346">
            <v>1876</v>
          </cell>
          <cell r="K346">
            <v>3307.6738138962623</v>
          </cell>
          <cell r="L346">
            <v>5183.6738138962628</v>
          </cell>
          <cell r="N346">
            <v>60788.326186103739</v>
          </cell>
          <cell r="P346">
            <v>1876</v>
          </cell>
          <cell r="Q346">
            <v>0</v>
          </cell>
          <cell r="R346">
            <v>0</v>
          </cell>
          <cell r="S346">
            <v>0</v>
          </cell>
          <cell r="T346">
            <v>3307.6738138962623</v>
          </cell>
          <cell r="U346">
            <v>5183.6738138962628</v>
          </cell>
          <cell r="W346">
            <v>17093.8</v>
          </cell>
          <cell r="AA346">
            <v>337</v>
          </cell>
          <cell r="AB346">
            <v>2</v>
          </cell>
          <cell r="AC346">
            <v>0</v>
          </cell>
          <cell r="AD346">
            <v>0</v>
          </cell>
          <cell r="AE346">
            <v>0</v>
          </cell>
          <cell r="AF346">
            <v>0</v>
          </cell>
          <cell r="AG346">
            <v>64096</v>
          </cell>
          <cell r="AH346">
            <v>0</v>
          </cell>
          <cell r="AI346">
            <v>0</v>
          </cell>
          <cell r="AJ346">
            <v>64096</v>
          </cell>
          <cell r="AK346">
            <v>0</v>
          </cell>
          <cell r="AL346">
            <v>1876</v>
          </cell>
          <cell r="AM346">
            <v>65972</v>
          </cell>
          <cell r="AN346">
            <v>0</v>
          </cell>
          <cell r="AO346">
            <v>0</v>
          </cell>
          <cell r="AP346">
            <v>0</v>
          </cell>
          <cell r="AQ346">
            <v>0</v>
          </cell>
          <cell r="AR346">
            <v>65972</v>
          </cell>
          <cell r="AS346">
            <v>65085.26</v>
          </cell>
          <cell r="AT346">
            <v>337</v>
          </cell>
          <cell r="AU346">
            <v>0</v>
          </cell>
          <cell r="AV346">
            <v>0</v>
          </cell>
          <cell r="AW346">
            <v>0</v>
          </cell>
          <cell r="AX346">
            <v>0</v>
          </cell>
          <cell r="AY346">
            <v>0</v>
          </cell>
          <cell r="AZ346">
            <v>493357</v>
          </cell>
          <cell r="BI346">
            <v>0</v>
          </cell>
          <cell r="CA346">
            <v>337</v>
          </cell>
          <cell r="CB346">
            <v>337</v>
          </cell>
          <cell r="CC346" t="str">
            <v>WHATELY</v>
          </cell>
          <cell r="CD346">
            <v>64096</v>
          </cell>
          <cell r="CE346">
            <v>60788</v>
          </cell>
          <cell r="CF346">
            <v>3308</v>
          </cell>
          <cell r="CG346">
            <v>1111.8</v>
          </cell>
          <cell r="CH346">
            <v>10798</v>
          </cell>
          <cell r="CI346">
            <v>0</v>
          </cell>
          <cell r="CJ346">
            <v>15217.8</v>
          </cell>
          <cell r="CK346">
            <v>3307.6738138962623</v>
          </cell>
          <cell r="DA346">
            <v>337</v>
          </cell>
          <cell r="DB346" t="str">
            <v>WHATELY</v>
          </cell>
          <cell r="DG346">
            <v>0</v>
          </cell>
          <cell r="DK346">
            <v>0</v>
          </cell>
          <cell r="DL346">
            <v>0</v>
          </cell>
          <cell r="DN346">
            <v>0</v>
          </cell>
          <cell r="DP346">
            <v>3308</v>
          </cell>
          <cell r="DQ346">
            <v>5184</v>
          </cell>
          <cell r="DR346">
            <v>-1876</v>
          </cell>
          <cell r="DT346">
            <v>0</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T347">
            <v>338</v>
          </cell>
          <cell r="AU347">
            <v>0</v>
          </cell>
          <cell r="AV347">
            <v>0</v>
          </cell>
          <cell r="AW347">
            <v>0</v>
          </cell>
          <cell r="AX347">
            <v>0</v>
          </cell>
          <cell r="AY347">
            <v>0</v>
          </cell>
          <cell r="AZ347">
            <v>493357</v>
          </cell>
          <cell r="BI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G347">
            <v>0</v>
          </cell>
          <cell r="DK347">
            <v>0</v>
          </cell>
          <cell r="DL347">
            <v>0</v>
          </cell>
          <cell r="DN347">
            <v>0</v>
          </cell>
          <cell r="DP347">
            <v>0</v>
          </cell>
          <cell r="DQ347">
            <v>0</v>
          </cell>
          <cell r="DR347">
            <v>0</v>
          </cell>
          <cell r="DT347">
            <v>0</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T348">
            <v>339</v>
          </cell>
          <cell r="AU348">
            <v>0</v>
          </cell>
          <cell r="AV348">
            <v>0</v>
          </cell>
          <cell r="AW348">
            <v>0</v>
          </cell>
          <cell r="AX348">
            <v>0</v>
          </cell>
          <cell r="AY348">
            <v>0</v>
          </cell>
          <cell r="AZ348">
            <v>493357</v>
          </cell>
          <cell r="BI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G348">
            <v>0</v>
          </cell>
          <cell r="DK348">
            <v>0</v>
          </cell>
          <cell r="DL348">
            <v>0</v>
          </cell>
          <cell r="DN348">
            <v>0</v>
          </cell>
          <cell r="DP348">
            <v>0</v>
          </cell>
          <cell r="DQ348">
            <v>0</v>
          </cell>
          <cell r="DR348">
            <v>0</v>
          </cell>
          <cell r="DT348">
            <v>0</v>
          </cell>
        </row>
        <row r="349">
          <cell r="A349">
            <v>340</v>
          </cell>
          <cell r="B349">
            <v>340</v>
          </cell>
          <cell r="C349" t="str">
            <v>WILLIAMSBURG</v>
          </cell>
          <cell r="D349">
            <v>9</v>
          </cell>
          <cell r="E349">
            <v>155505</v>
          </cell>
          <cell r="F349">
            <v>0</v>
          </cell>
          <cell r="G349">
            <v>8442</v>
          </cell>
          <cell r="H349">
            <v>163947</v>
          </cell>
          <cell r="J349">
            <v>8442</v>
          </cell>
          <cell r="K349">
            <v>14384.581465148618</v>
          </cell>
          <cell r="L349">
            <v>22826.581465148618</v>
          </cell>
          <cell r="N349">
            <v>141120.41853485137</v>
          </cell>
          <cell r="P349">
            <v>8442</v>
          </cell>
          <cell r="Q349">
            <v>0</v>
          </cell>
          <cell r="R349">
            <v>0</v>
          </cell>
          <cell r="S349">
            <v>0</v>
          </cell>
          <cell r="T349">
            <v>14384.581465148618</v>
          </cell>
          <cell r="U349">
            <v>22826.581465148618</v>
          </cell>
          <cell r="W349">
            <v>37804</v>
          </cell>
          <cell r="AA349">
            <v>340</v>
          </cell>
          <cell r="AB349">
            <v>9</v>
          </cell>
          <cell r="AC349">
            <v>0</v>
          </cell>
          <cell r="AD349">
            <v>0</v>
          </cell>
          <cell r="AE349">
            <v>2</v>
          </cell>
          <cell r="AF349">
            <v>0</v>
          </cell>
          <cell r="AG349">
            <v>155505</v>
          </cell>
          <cell r="AH349">
            <v>0</v>
          </cell>
          <cell r="AI349">
            <v>0</v>
          </cell>
          <cell r="AJ349">
            <v>155505</v>
          </cell>
          <cell r="AK349">
            <v>0</v>
          </cell>
          <cell r="AL349">
            <v>8442</v>
          </cell>
          <cell r="AM349">
            <v>163947</v>
          </cell>
          <cell r="AN349">
            <v>0</v>
          </cell>
          <cell r="AO349">
            <v>0</v>
          </cell>
          <cell r="AP349">
            <v>0</v>
          </cell>
          <cell r="AQ349">
            <v>0</v>
          </cell>
          <cell r="AR349">
            <v>163947</v>
          </cell>
          <cell r="AS349">
            <v>163911</v>
          </cell>
          <cell r="AT349">
            <v>340</v>
          </cell>
          <cell r="AU349">
            <v>0</v>
          </cell>
          <cell r="AV349">
            <v>0</v>
          </cell>
          <cell r="AW349">
            <v>0</v>
          </cell>
          <cell r="AX349">
            <v>0</v>
          </cell>
          <cell r="AY349">
            <v>0</v>
          </cell>
          <cell r="AZ349">
            <v>493357</v>
          </cell>
          <cell r="BI349">
            <v>0</v>
          </cell>
          <cell r="CA349">
            <v>340</v>
          </cell>
          <cell r="CB349">
            <v>340</v>
          </cell>
          <cell r="CC349" t="str">
            <v>WILLIAMSBURG</v>
          </cell>
          <cell r="CD349">
            <v>155505</v>
          </cell>
          <cell r="CE349">
            <v>141119</v>
          </cell>
          <cell r="CF349">
            <v>14386</v>
          </cell>
          <cell r="CG349">
            <v>0</v>
          </cell>
          <cell r="CH349">
            <v>14976</v>
          </cell>
          <cell r="CI349">
            <v>0</v>
          </cell>
          <cell r="CJ349">
            <v>29362</v>
          </cell>
          <cell r="CK349">
            <v>14384.581465148618</v>
          </cell>
          <cell r="DA349">
            <v>340</v>
          </cell>
          <cell r="DB349" t="str">
            <v>WILLIAMSBURG</v>
          </cell>
          <cell r="DG349">
            <v>0</v>
          </cell>
          <cell r="DK349">
            <v>0</v>
          </cell>
          <cell r="DL349">
            <v>0</v>
          </cell>
          <cell r="DN349">
            <v>0</v>
          </cell>
          <cell r="DP349">
            <v>14386</v>
          </cell>
          <cell r="DQ349">
            <v>22828</v>
          </cell>
          <cell r="DR349">
            <v>-8442</v>
          </cell>
          <cell r="DT349">
            <v>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T350">
            <v>341</v>
          </cell>
          <cell r="AU350">
            <v>0</v>
          </cell>
          <cell r="AV350">
            <v>0</v>
          </cell>
          <cell r="AW350">
            <v>0</v>
          </cell>
          <cell r="AX350">
            <v>0</v>
          </cell>
          <cell r="AY350">
            <v>0</v>
          </cell>
          <cell r="AZ350">
            <v>493357</v>
          </cell>
          <cell r="BI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G350">
            <v>0</v>
          </cell>
          <cell r="DK350">
            <v>0</v>
          </cell>
          <cell r="DL350">
            <v>0</v>
          </cell>
          <cell r="DN350">
            <v>0</v>
          </cell>
          <cell r="DP350">
            <v>0</v>
          </cell>
          <cell r="DQ350">
            <v>0</v>
          </cell>
          <cell r="DR350">
            <v>0</v>
          </cell>
          <cell r="DT350">
            <v>0</v>
          </cell>
        </row>
        <row r="351">
          <cell r="A351">
            <v>342</v>
          </cell>
          <cell r="B351">
            <v>342</v>
          </cell>
          <cell r="C351" t="str">
            <v>WILMINGTON</v>
          </cell>
          <cell r="D351">
            <v>5</v>
          </cell>
          <cell r="E351">
            <v>78990</v>
          </cell>
          <cell r="F351">
            <v>0</v>
          </cell>
          <cell r="G351">
            <v>4690</v>
          </cell>
          <cell r="H351">
            <v>83680</v>
          </cell>
          <cell r="J351">
            <v>4690</v>
          </cell>
          <cell r="K351">
            <v>17540.270267039974</v>
          </cell>
          <cell r="L351">
            <v>22230.270267039974</v>
          </cell>
          <cell r="N351">
            <v>61449.729732960026</v>
          </cell>
          <cell r="P351">
            <v>4690</v>
          </cell>
          <cell r="Q351">
            <v>0</v>
          </cell>
          <cell r="R351">
            <v>0</v>
          </cell>
          <cell r="S351">
            <v>0</v>
          </cell>
          <cell r="T351">
            <v>17540.270267039974</v>
          </cell>
          <cell r="U351">
            <v>22230.270267039974</v>
          </cell>
          <cell r="W351">
            <v>22338.799999999999</v>
          </cell>
          <cell r="AA351">
            <v>342</v>
          </cell>
          <cell r="AB351">
            <v>5</v>
          </cell>
          <cell r="AC351">
            <v>0</v>
          </cell>
          <cell r="AD351">
            <v>0</v>
          </cell>
          <cell r="AE351">
            <v>0</v>
          </cell>
          <cell r="AF351">
            <v>0</v>
          </cell>
          <cell r="AG351">
            <v>78990</v>
          </cell>
          <cell r="AH351">
            <v>0</v>
          </cell>
          <cell r="AI351">
            <v>0</v>
          </cell>
          <cell r="AJ351">
            <v>78990</v>
          </cell>
          <cell r="AK351">
            <v>0</v>
          </cell>
          <cell r="AL351">
            <v>4690</v>
          </cell>
          <cell r="AM351">
            <v>83680</v>
          </cell>
          <cell r="AN351">
            <v>0</v>
          </cell>
          <cell r="AO351">
            <v>0</v>
          </cell>
          <cell r="AP351">
            <v>0</v>
          </cell>
          <cell r="AQ351">
            <v>0</v>
          </cell>
          <cell r="AR351">
            <v>83680</v>
          </cell>
          <cell r="AS351">
            <v>83680</v>
          </cell>
          <cell r="AT351">
            <v>342</v>
          </cell>
          <cell r="AU351">
            <v>0</v>
          </cell>
          <cell r="AV351">
            <v>0</v>
          </cell>
          <cell r="AW351">
            <v>0</v>
          </cell>
          <cell r="AX351">
            <v>0</v>
          </cell>
          <cell r="AY351">
            <v>0</v>
          </cell>
          <cell r="AZ351">
            <v>493357</v>
          </cell>
          <cell r="BI351">
            <v>0</v>
          </cell>
          <cell r="CA351">
            <v>342</v>
          </cell>
          <cell r="CB351">
            <v>342</v>
          </cell>
          <cell r="CC351" t="str">
            <v>WILMINGTON</v>
          </cell>
          <cell r="CD351">
            <v>78990</v>
          </cell>
          <cell r="CE351">
            <v>61448</v>
          </cell>
          <cell r="CF351">
            <v>17542</v>
          </cell>
          <cell r="CG351">
            <v>106.8</v>
          </cell>
          <cell r="CH351">
            <v>0</v>
          </cell>
          <cell r="CI351">
            <v>0</v>
          </cell>
          <cell r="CJ351">
            <v>17648.8</v>
          </cell>
          <cell r="CK351">
            <v>17540.270267039974</v>
          </cell>
          <cell r="DA351">
            <v>342</v>
          </cell>
          <cell r="DB351" t="str">
            <v>WILMINGTON</v>
          </cell>
          <cell r="DG351">
            <v>0</v>
          </cell>
          <cell r="DK351">
            <v>0</v>
          </cell>
          <cell r="DL351">
            <v>0</v>
          </cell>
          <cell r="DN351">
            <v>0</v>
          </cell>
          <cell r="DP351">
            <v>17542</v>
          </cell>
          <cell r="DQ351">
            <v>22232</v>
          </cell>
          <cell r="DR351">
            <v>-4690</v>
          </cell>
          <cell r="DT351">
            <v>0</v>
          </cell>
        </row>
        <row r="352">
          <cell r="A352">
            <v>343</v>
          </cell>
          <cell r="B352">
            <v>343</v>
          </cell>
          <cell r="C352" t="str">
            <v>WINCHENDON</v>
          </cell>
          <cell r="D352">
            <v>22</v>
          </cell>
          <cell r="E352">
            <v>290884</v>
          </cell>
          <cell r="F352">
            <v>0</v>
          </cell>
          <cell r="G352">
            <v>20636</v>
          </cell>
          <cell r="H352">
            <v>311520</v>
          </cell>
          <cell r="J352">
            <v>20636</v>
          </cell>
          <cell r="K352">
            <v>27263.311429774934</v>
          </cell>
          <cell r="L352">
            <v>47899.311429774934</v>
          </cell>
          <cell r="N352">
            <v>263620.68857022509</v>
          </cell>
          <cell r="P352">
            <v>20636</v>
          </cell>
          <cell r="Q352">
            <v>0</v>
          </cell>
          <cell r="R352">
            <v>0</v>
          </cell>
          <cell r="S352">
            <v>0</v>
          </cell>
          <cell r="T352">
            <v>27263.311429774934</v>
          </cell>
          <cell r="U352">
            <v>47899.311429774934</v>
          </cell>
          <cell r="W352">
            <v>69536.2</v>
          </cell>
          <cell r="AA352">
            <v>343</v>
          </cell>
          <cell r="AB352">
            <v>22</v>
          </cell>
          <cell r="AC352">
            <v>0</v>
          </cell>
          <cell r="AD352">
            <v>0</v>
          </cell>
          <cell r="AE352">
            <v>0</v>
          </cell>
          <cell r="AF352">
            <v>0</v>
          </cell>
          <cell r="AG352">
            <v>290884</v>
          </cell>
          <cell r="AH352">
            <v>0</v>
          </cell>
          <cell r="AI352">
            <v>0</v>
          </cell>
          <cell r="AJ352">
            <v>290884</v>
          </cell>
          <cell r="AK352">
            <v>0</v>
          </cell>
          <cell r="AL352">
            <v>20636</v>
          </cell>
          <cell r="AM352">
            <v>311520</v>
          </cell>
          <cell r="AN352">
            <v>0</v>
          </cell>
          <cell r="AO352">
            <v>0</v>
          </cell>
          <cell r="AP352">
            <v>0</v>
          </cell>
          <cell r="AQ352">
            <v>0</v>
          </cell>
          <cell r="AR352">
            <v>311520</v>
          </cell>
          <cell r="AS352">
            <v>307603.56</v>
          </cell>
          <cell r="AT352">
            <v>343</v>
          </cell>
          <cell r="AU352">
            <v>0</v>
          </cell>
          <cell r="AV352">
            <v>0</v>
          </cell>
          <cell r="AW352">
            <v>0</v>
          </cell>
          <cell r="AX352">
            <v>0</v>
          </cell>
          <cell r="AY352">
            <v>0</v>
          </cell>
          <cell r="AZ352">
            <v>493357</v>
          </cell>
          <cell r="BI352">
            <v>0</v>
          </cell>
          <cell r="CA352">
            <v>343</v>
          </cell>
          <cell r="CB352">
            <v>343</v>
          </cell>
          <cell r="CC352" t="str">
            <v>WINCHENDON</v>
          </cell>
          <cell r="CD352">
            <v>290884</v>
          </cell>
          <cell r="CE352">
            <v>263618</v>
          </cell>
          <cell r="CF352">
            <v>27266</v>
          </cell>
          <cell r="CG352">
            <v>21634.2</v>
          </cell>
          <cell r="CH352">
            <v>0</v>
          </cell>
          <cell r="CI352">
            <v>0</v>
          </cell>
          <cell r="CJ352">
            <v>48900.2</v>
          </cell>
          <cell r="CK352">
            <v>27263.311429774934</v>
          </cell>
          <cell r="DA352">
            <v>343</v>
          </cell>
          <cell r="DB352" t="str">
            <v>WINCHENDON</v>
          </cell>
          <cell r="DG352">
            <v>0</v>
          </cell>
          <cell r="DK352">
            <v>0</v>
          </cell>
          <cell r="DL352">
            <v>0</v>
          </cell>
          <cell r="DN352">
            <v>0</v>
          </cell>
          <cell r="DP352">
            <v>27266</v>
          </cell>
          <cell r="DQ352">
            <v>47902</v>
          </cell>
          <cell r="DR352">
            <v>-20636</v>
          </cell>
          <cell r="DT352">
            <v>0</v>
          </cell>
        </row>
        <row r="353">
          <cell r="A353">
            <v>344</v>
          </cell>
          <cell r="B353">
            <v>344</v>
          </cell>
          <cell r="C353" t="str">
            <v>WINCHESTER</v>
          </cell>
          <cell r="D353">
            <v>6</v>
          </cell>
          <cell r="E353">
            <v>76326</v>
          </cell>
          <cell r="F353">
            <v>0</v>
          </cell>
          <cell r="G353">
            <v>5628</v>
          </cell>
          <cell r="H353">
            <v>81954</v>
          </cell>
          <cell r="J353">
            <v>5628</v>
          </cell>
          <cell r="K353">
            <v>38216.23130807592</v>
          </cell>
          <cell r="L353">
            <v>43844.23130807592</v>
          </cell>
          <cell r="N353">
            <v>38109.76869192408</v>
          </cell>
          <cell r="P353">
            <v>5628</v>
          </cell>
          <cell r="Q353">
            <v>0</v>
          </cell>
          <cell r="R353">
            <v>0</v>
          </cell>
          <cell r="S353">
            <v>0</v>
          </cell>
          <cell r="T353">
            <v>38216.23130807592</v>
          </cell>
          <cell r="U353">
            <v>43844.23130807592</v>
          </cell>
          <cell r="W353">
            <v>58244.4</v>
          </cell>
          <cell r="AA353">
            <v>344</v>
          </cell>
          <cell r="AB353">
            <v>6</v>
          </cell>
          <cell r="AC353">
            <v>0</v>
          </cell>
          <cell r="AD353">
            <v>0</v>
          </cell>
          <cell r="AE353">
            <v>0</v>
          </cell>
          <cell r="AF353">
            <v>0</v>
          </cell>
          <cell r="AG353">
            <v>76326</v>
          </cell>
          <cell r="AH353">
            <v>0</v>
          </cell>
          <cell r="AI353">
            <v>0</v>
          </cell>
          <cell r="AJ353">
            <v>76326</v>
          </cell>
          <cell r="AK353">
            <v>0</v>
          </cell>
          <cell r="AL353">
            <v>5628</v>
          </cell>
          <cell r="AM353">
            <v>81954</v>
          </cell>
          <cell r="AN353">
            <v>0</v>
          </cell>
          <cell r="AO353">
            <v>0</v>
          </cell>
          <cell r="AP353">
            <v>0</v>
          </cell>
          <cell r="AQ353">
            <v>0</v>
          </cell>
          <cell r="AR353">
            <v>81954</v>
          </cell>
          <cell r="AS353">
            <v>81878.437753252379</v>
          </cell>
          <cell r="AT353">
            <v>344</v>
          </cell>
          <cell r="AU353">
            <v>0</v>
          </cell>
          <cell r="AV353">
            <v>0</v>
          </cell>
          <cell r="AW353">
            <v>0</v>
          </cell>
          <cell r="AX353">
            <v>0</v>
          </cell>
          <cell r="AY353">
            <v>0</v>
          </cell>
          <cell r="AZ353">
            <v>493357</v>
          </cell>
          <cell r="BI353">
            <v>0</v>
          </cell>
          <cell r="CA353">
            <v>344</v>
          </cell>
          <cell r="CB353">
            <v>344</v>
          </cell>
          <cell r="CC353" t="str">
            <v>WINCHESTER</v>
          </cell>
          <cell r="CD353">
            <v>76326</v>
          </cell>
          <cell r="CE353">
            <v>38106</v>
          </cell>
          <cell r="CF353">
            <v>38220</v>
          </cell>
          <cell r="CG353">
            <v>11523.6</v>
          </cell>
          <cell r="CH353">
            <v>2872.8</v>
          </cell>
          <cell r="CI353">
            <v>0</v>
          </cell>
          <cell r="CJ353">
            <v>52616.4</v>
          </cell>
          <cell r="CK353">
            <v>38216.23130807592</v>
          </cell>
          <cell r="DA353">
            <v>344</v>
          </cell>
          <cell r="DB353" t="str">
            <v>WINCHESTER</v>
          </cell>
          <cell r="DG353">
            <v>0</v>
          </cell>
          <cell r="DK353">
            <v>0</v>
          </cell>
          <cell r="DL353">
            <v>0</v>
          </cell>
          <cell r="DN353">
            <v>0</v>
          </cell>
          <cell r="DP353">
            <v>38220</v>
          </cell>
          <cell r="DQ353">
            <v>43848</v>
          </cell>
          <cell r="DR353">
            <v>-5628</v>
          </cell>
          <cell r="DT353">
            <v>0</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T354">
            <v>345</v>
          </cell>
          <cell r="AU354">
            <v>0</v>
          </cell>
          <cell r="AV354">
            <v>0</v>
          </cell>
          <cell r="AW354">
            <v>0</v>
          </cell>
          <cell r="AX354">
            <v>0</v>
          </cell>
          <cell r="AY354">
            <v>0</v>
          </cell>
          <cell r="AZ354">
            <v>493357</v>
          </cell>
          <cell r="BI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G354">
            <v>0</v>
          </cell>
          <cell r="DK354">
            <v>0</v>
          </cell>
          <cell r="DL354">
            <v>0</v>
          </cell>
          <cell r="DN354">
            <v>0</v>
          </cell>
          <cell r="DP354">
            <v>0</v>
          </cell>
          <cell r="DQ354">
            <v>0</v>
          </cell>
          <cell r="DR354">
            <v>0</v>
          </cell>
          <cell r="DT354">
            <v>0</v>
          </cell>
        </row>
        <row r="355">
          <cell r="A355">
            <v>346</v>
          </cell>
          <cell r="B355">
            <v>346</v>
          </cell>
          <cell r="C355" t="str">
            <v>WINTHROP</v>
          </cell>
          <cell r="D355">
            <v>21</v>
          </cell>
          <cell r="E355">
            <v>313018</v>
          </cell>
          <cell r="F355">
            <v>0</v>
          </cell>
          <cell r="G355">
            <v>19698</v>
          </cell>
          <cell r="H355">
            <v>332716</v>
          </cell>
          <cell r="J355">
            <v>19698</v>
          </cell>
          <cell r="K355">
            <v>0</v>
          </cell>
          <cell r="L355">
            <v>19698</v>
          </cell>
          <cell r="N355">
            <v>313018</v>
          </cell>
          <cell r="P355">
            <v>19698</v>
          </cell>
          <cell r="Q355">
            <v>0</v>
          </cell>
          <cell r="R355">
            <v>0</v>
          </cell>
          <cell r="S355">
            <v>0</v>
          </cell>
          <cell r="T355">
            <v>0</v>
          </cell>
          <cell r="U355">
            <v>19698</v>
          </cell>
          <cell r="W355">
            <v>19698</v>
          </cell>
          <cell r="AA355">
            <v>346</v>
          </cell>
          <cell r="AB355">
            <v>21</v>
          </cell>
          <cell r="AC355">
            <v>0</v>
          </cell>
          <cell r="AD355">
            <v>0</v>
          </cell>
          <cell r="AE355">
            <v>0</v>
          </cell>
          <cell r="AF355">
            <v>0</v>
          </cell>
          <cell r="AG355">
            <v>313018</v>
          </cell>
          <cell r="AH355">
            <v>0</v>
          </cell>
          <cell r="AI355">
            <v>0</v>
          </cell>
          <cell r="AJ355">
            <v>313018</v>
          </cell>
          <cell r="AK355">
            <v>0</v>
          </cell>
          <cell r="AL355">
            <v>19698</v>
          </cell>
          <cell r="AM355">
            <v>332716</v>
          </cell>
          <cell r="AN355">
            <v>0</v>
          </cell>
          <cell r="AO355">
            <v>0</v>
          </cell>
          <cell r="AP355">
            <v>0</v>
          </cell>
          <cell r="AQ355">
            <v>0</v>
          </cell>
          <cell r="AR355">
            <v>332716</v>
          </cell>
          <cell r="AS355">
            <v>327206.29054232815</v>
          </cell>
          <cell r="AT355">
            <v>346</v>
          </cell>
          <cell r="AU355">
            <v>0</v>
          </cell>
          <cell r="AV355">
            <v>0</v>
          </cell>
          <cell r="AW355">
            <v>0</v>
          </cell>
          <cell r="AX355">
            <v>0</v>
          </cell>
          <cell r="AY355">
            <v>0</v>
          </cell>
          <cell r="AZ355">
            <v>493357</v>
          </cell>
          <cell r="BI355">
            <v>0</v>
          </cell>
          <cell r="CA355">
            <v>346</v>
          </cell>
          <cell r="CB355">
            <v>346</v>
          </cell>
          <cell r="CC355" t="str">
            <v>WINTHROP</v>
          </cell>
          <cell r="CD355">
            <v>313018</v>
          </cell>
          <cell r="CE355">
            <v>322681</v>
          </cell>
          <cell r="CF355">
            <v>0</v>
          </cell>
          <cell r="CG355">
            <v>0</v>
          </cell>
          <cell r="CH355">
            <v>0</v>
          </cell>
          <cell r="CI355">
            <v>0</v>
          </cell>
          <cell r="CJ355">
            <v>0</v>
          </cell>
          <cell r="CK355">
            <v>0</v>
          </cell>
          <cell r="DA355">
            <v>346</v>
          </cell>
          <cell r="DB355" t="str">
            <v>WINTHROP</v>
          </cell>
          <cell r="DG355">
            <v>0</v>
          </cell>
          <cell r="DK355">
            <v>0</v>
          </cell>
          <cell r="DL355">
            <v>0</v>
          </cell>
          <cell r="DN355">
            <v>0</v>
          </cell>
          <cell r="DP355">
            <v>0</v>
          </cell>
          <cell r="DQ355">
            <v>10035</v>
          </cell>
          <cell r="DR355">
            <v>-10035</v>
          </cell>
          <cell r="DT355">
            <v>0</v>
          </cell>
        </row>
        <row r="356">
          <cell r="A356">
            <v>347</v>
          </cell>
          <cell r="B356">
            <v>347</v>
          </cell>
          <cell r="C356" t="str">
            <v>WOBURN</v>
          </cell>
          <cell r="D356">
            <v>45</v>
          </cell>
          <cell r="E356">
            <v>828876</v>
          </cell>
          <cell r="F356">
            <v>0</v>
          </cell>
          <cell r="G356">
            <v>42210</v>
          </cell>
          <cell r="H356">
            <v>871086</v>
          </cell>
          <cell r="J356">
            <v>42210</v>
          </cell>
          <cell r="K356">
            <v>130268.15361191625</v>
          </cell>
          <cell r="L356">
            <v>172478.15361191623</v>
          </cell>
          <cell r="N356">
            <v>698607.84638808377</v>
          </cell>
          <cell r="P356">
            <v>42210</v>
          </cell>
          <cell r="Q356">
            <v>0</v>
          </cell>
          <cell r="R356">
            <v>0</v>
          </cell>
          <cell r="S356">
            <v>0</v>
          </cell>
          <cell r="T356">
            <v>130268.15361191625</v>
          </cell>
          <cell r="U356">
            <v>172478.15361191623</v>
          </cell>
          <cell r="W356">
            <v>351819.19999999995</v>
          </cell>
          <cell r="AA356">
            <v>347</v>
          </cell>
          <cell r="AB356">
            <v>45</v>
          </cell>
          <cell r="AC356">
            <v>0</v>
          </cell>
          <cell r="AD356">
            <v>0</v>
          </cell>
          <cell r="AE356">
            <v>8</v>
          </cell>
          <cell r="AF356">
            <v>0</v>
          </cell>
          <cell r="AG356">
            <v>828876</v>
          </cell>
          <cell r="AH356">
            <v>0</v>
          </cell>
          <cell r="AI356">
            <v>0</v>
          </cell>
          <cell r="AJ356">
            <v>828876</v>
          </cell>
          <cell r="AK356">
            <v>0</v>
          </cell>
          <cell r="AL356">
            <v>42210</v>
          </cell>
          <cell r="AM356">
            <v>871086</v>
          </cell>
          <cell r="AN356">
            <v>0</v>
          </cell>
          <cell r="AO356">
            <v>0</v>
          </cell>
          <cell r="AP356">
            <v>0</v>
          </cell>
          <cell r="AQ356">
            <v>0</v>
          </cell>
          <cell r="AR356">
            <v>871086</v>
          </cell>
          <cell r="AS356">
            <v>869150.18907034572</v>
          </cell>
          <cell r="AT356">
            <v>347</v>
          </cell>
          <cell r="AU356">
            <v>0</v>
          </cell>
          <cell r="AV356">
            <v>0</v>
          </cell>
          <cell r="AW356">
            <v>0</v>
          </cell>
          <cell r="AX356">
            <v>0</v>
          </cell>
          <cell r="AY356">
            <v>0</v>
          </cell>
          <cell r="AZ356">
            <v>493357</v>
          </cell>
          <cell r="BI356">
            <v>0</v>
          </cell>
          <cell r="CA356">
            <v>347</v>
          </cell>
          <cell r="CB356">
            <v>347</v>
          </cell>
          <cell r="CC356" t="str">
            <v>WOBURN</v>
          </cell>
          <cell r="CD356">
            <v>828876</v>
          </cell>
          <cell r="CE356">
            <v>698595</v>
          </cell>
          <cell r="CF356">
            <v>130281</v>
          </cell>
          <cell r="CG356">
            <v>111564.59999999999</v>
          </cell>
          <cell r="CH356">
            <v>67763.600000000006</v>
          </cell>
          <cell r="CI356">
            <v>0</v>
          </cell>
          <cell r="CJ356">
            <v>309609.19999999995</v>
          </cell>
          <cell r="CK356">
            <v>130268.15361191625</v>
          </cell>
          <cell r="DA356">
            <v>347</v>
          </cell>
          <cell r="DB356" t="str">
            <v>WOBURN</v>
          </cell>
          <cell r="DG356">
            <v>0</v>
          </cell>
          <cell r="DK356">
            <v>0</v>
          </cell>
          <cell r="DL356">
            <v>0</v>
          </cell>
          <cell r="DN356">
            <v>0</v>
          </cell>
          <cell r="DP356">
            <v>130281</v>
          </cell>
          <cell r="DQ356">
            <v>172491</v>
          </cell>
          <cell r="DR356">
            <v>-42210</v>
          </cell>
          <cell r="DT356">
            <v>0</v>
          </cell>
        </row>
        <row r="357">
          <cell r="A357">
            <v>348</v>
          </cell>
          <cell r="B357">
            <v>348</v>
          </cell>
          <cell r="C357" t="str">
            <v>WORCESTER</v>
          </cell>
          <cell r="D357">
            <v>1991</v>
          </cell>
          <cell r="E357">
            <v>28469305</v>
          </cell>
          <cell r="F357">
            <v>1276058</v>
          </cell>
          <cell r="G357">
            <v>1867558</v>
          </cell>
          <cell r="H357">
            <v>31612921</v>
          </cell>
          <cell r="J357">
            <v>1867558</v>
          </cell>
          <cell r="K357">
            <v>3653923.6684824936</v>
          </cell>
          <cell r="L357">
            <v>5521481.6684824936</v>
          </cell>
          <cell r="N357">
            <v>26091439.331517506</v>
          </cell>
          <cell r="P357">
            <v>1867558</v>
          </cell>
          <cell r="Q357">
            <v>0</v>
          </cell>
          <cell r="R357">
            <v>0</v>
          </cell>
          <cell r="S357">
            <v>0</v>
          </cell>
          <cell r="T357">
            <v>3653923.6684824936</v>
          </cell>
          <cell r="U357">
            <v>5521481.6684824936</v>
          </cell>
          <cell r="W357">
            <v>6344365.4000000004</v>
          </cell>
          <cell r="AA357">
            <v>348</v>
          </cell>
          <cell r="AB357">
            <v>1991</v>
          </cell>
          <cell r="AC357">
            <v>0</v>
          </cell>
          <cell r="AD357">
            <v>0</v>
          </cell>
          <cell r="AE357">
            <v>0</v>
          </cell>
          <cell r="AF357">
            <v>0</v>
          </cell>
          <cell r="AG357">
            <v>28469305</v>
          </cell>
          <cell r="AH357">
            <v>0</v>
          </cell>
          <cell r="AI357">
            <v>0</v>
          </cell>
          <cell r="AJ357">
            <v>28469305</v>
          </cell>
          <cell r="AK357">
            <v>1276058</v>
          </cell>
          <cell r="AL357">
            <v>1867558</v>
          </cell>
          <cell r="AM357">
            <v>31612921</v>
          </cell>
          <cell r="AN357">
            <v>0</v>
          </cell>
          <cell r="AO357">
            <v>0</v>
          </cell>
          <cell r="AP357">
            <v>0</v>
          </cell>
          <cell r="AQ357">
            <v>0</v>
          </cell>
          <cell r="AR357">
            <v>31612921</v>
          </cell>
          <cell r="AS357">
            <v>31244816.709472388</v>
          </cell>
          <cell r="AT357">
            <v>348</v>
          </cell>
          <cell r="AU357">
            <v>0</v>
          </cell>
          <cell r="AV357">
            <v>0</v>
          </cell>
          <cell r="AW357">
            <v>0</v>
          </cell>
          <cell r="AX357">
            <v>0</v>
          </cell>
          <cell r="AY357">
            <v>0</v>
          </cell>
          <cell r="AZ357">
            <v>493357</v>
          </cell>
          <cell r="BI357">
            <v>0</v>
          </cell>
          <cell r="CA357">
            <v>348</v>
          </cell>
          <cell r="CB357">
            <v>348</v>
          </cell>
          <cell r="CC357" t="str">
            <v>WORCESTER</v>
          </cell>
          <cell r="CD357">
            <v>28469305</v>
          </cell>
          <cell r="CE357">
            <v>24815021</v>
          </cell>
          <cell r="CF357">
            <v>3654284</v>
          </cell>
          <cell r="CG357">
            <v>422632.2</v>
          </cell>
          <cell r="CH357">
            <v>399891.20000000001</v>
          </cell>
          <cell r="CI357">
            <v>0</v>
          </cell>
          <cell r="CJ357">
            <v>4476807.4000000004</v>
          </cell>
          <cell r="CK357">
            <v>3653923.6684824936</v>
          </cell>
          <cell r="DA357">
            <v>348</v>
          </cell>
          <cell r="DB357" t="str">
            <v>WORCESTER</v>
          </cell>
          <cell r="DG357">
            <v>0</v>
          </cell>
          <cell r="DK357">
            <v>0</v>
          </cell>
          <cell r="DL357">
            <v>0</v>
          </cell>
          <cell r="DN357">
            <v>0</v>
          </cell>
          <cell r="DP357">
            <v>3654284</v>
          </cell>
          <cell r="DQ357">
            <v>6797900</v>
          </cell>
          <cell r="DR357">
            <v>-3143616</v>
          </cell>
          <cell r="DT357">
            <v>0</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T358">
            <v>349</v>
          </cell>
          <cell r="AU358">
            <v>0</v>
          </cell>
          <cell r="AV358">
            <v>0</v>
          </cell>
          <cell r="AW358">
            <v>0</v>
          </cell>
          <cell r="AX358">
            <v>0</v>
          </cell>
          <cell r="AY358">
            <v>0</v>
          </cell>
          <cell r="AZ358">
            <v>493357</v>
          </cell>
          <cell r="BI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G358">
            <v>0</v>
          </cell>
          <cell r="DK358">
            <v>0</v>
          </cell>
          <cell r="DL358">
            <v>0</v>
          </cell>
          <cell r="DN358">
            <v>0</v>
          </cell>
          <cell r="DP358">
            <v>0</v>
          </cell>
          <cell r="DQ358">
            <v>0</v>
          </cell>
          <cell r="DR358">
            <v>0</v>
          </cell>
          <cell r="DT358">
            <v>0</v>
          </cell>
        </row>
        <row r="359">
          <cell r="A359">
            <v>350</v>
          </cell>
          <cell r="B359">
            <v>350</v>
          </cell>
          <cell r="C359" t="str">
            <v>WRENTHAM</v>
          </cell>
          <cell r="D359">
            <v>53</v>
          </cell>
          <cell r="E359">
            <v>997128</v>
          </cell>
          <cell r="F359">
            <v>0</v>
          </cell>
          <cell r="G359">
            <v>49714</v>
          </cell>
          <cell r="H359">
            <v>1046842</v>
          </cell>
          <cell r="J359">
            <v>49714</v>
          </cell>
          <cell r="K359">
            <v>129094.26937445729</v>
          </cell>
          <cell r="L359">
            <v>178808.2693744573</v>
          </cell>
          <cell r="N359">
            <v>868033.7306255427</v>
          </cell>
          <cell r="P359">
            <v>49714</v>
          </cell>
          <cell r="Q359">
            <v>0</v>
          </cell>
          <cell r="R359">
            <v>0</v>
          </cell>
          <cell r="S359">
            <v>0</v>
          </cell>
          <cell r="T359">
            <v>129094.26937445729</v>
          </cell>
          <cell r="U359">
            <v>178808.2693744573</v>
          </cell>
          <cell r="W359">
            <v>376448.80000000005</v>
          </cell>
          <cell r="AA359">
            <v>350</v>
          </cell>
          <cell r="AB359">
            <v>53</v>
          </cell>
          <cell r="AC359">
            <v>0</v>
          </cell>
          <cell r="AD359">
            <v>0</v>
          </cell>
          <cell r="AE359">
            <v>0</v>
          </cell>
          <cell r="AF359">
            <v>0</v>
          </cell>
          <cell r="AG359">
            <v>997128</v>
          </cell>
          <cell r="AH359">
            <v>0</v>
          </cell>
          <cell r="AI359">
            <v>0</v>
          </cell>
          <cell r="AJ359">
            <v>997128</v>
          </cell>
          <cell r="AK359">
            <v>0</v>
          </cell>
          <cell r="AL359">
            <v>49714</v>
          </cell>
          <cell r="AM359">
            <v>1046842</v>
          </cell>
          <cell r="AN359">
            <v>0</v>
          </cell>
          <cell r="AO359">
            <v>0</v>
          </cell>
          <cell r="AP359">
            <v>0</v>
          </cell>
          <cell r="AQ359">
            <v>0</v>
          </cell>
          <cell r="AR359">
            <v>1046842</v>
          </cell>
          <cell r="AS359">
            <v>1046459</v>
          </cell>
          <cell r="AT359">
            <v>350</v>
          </cell>
          <cell r="AU359">
            <v>0</v>
          </cell>
          <cell r="AV359">
            <v>0</v>
          </cell>
          <cell r="AW359">
            <v>0</v>
          </cell>
          <cell r="AX359">
            <v>0</v>
          </cell>
          <cell r="AY359">
            <v>0</v>
          </cell>
          <cell r="AZ359">
            <v>493357</v>
          </cell>
          <cell r="BI359">
            <v>0</v>
          </cell>
          <cell r="CA359">
            <v>350</v>
          </cell>
          <cell r="CB359">
            <v>350</v>
          </cell>
          <cell r="CC359" t="str">
            <v>WRENTHAM</v>
          </cell>
          <cell r="CD359">
            <v>997128</v>
          </cell>
          <cell r="CE359">
            <v>868021</v>
          </cell>
          <cell r="CF359">
            <v>129107</v>
          </cell>
          <cell r="CG359">
            <v>109300.2</v>
          </cell>
          <cell r="CH359">
            <v>88327.6</v>
          </cell>
          <cell r="CI359">
            <v>0</v>
          </cell>
          <cell r="CJ359">
            <v>326734.80000000005</v>
          </cell>
          <cell r="CK359">
            <v>129094.26937445729</v>
          </cell>
          <cell r="DA359">
            <v>350</v>
          </cell>
          <cell r="DB359" t="str">
            <v>WRENTHAM</v>
          </cell>
          <cell r="DG359">
            <v>0</v>
          </cell>
          <cell r="DK359">
            <v>0</v>
          </cell>
          <cell r="DL359">
            <v>0</v>
          </cell>
          <cell r="DN359">
            <v>0</v>
          </cell>
          <cell r="DP359">
            <v>129107</v>
          </cell>
          <cell r="DQ359">
            <v>178821</v>
          </cell>
          <cell r="DR359">
            <v>-49714</v>
          </cell>
          <cell r="DT359">
            <v>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T360">
            <v>351</v>
          </cell>
          <cell r="AU360">
            <v>0</v>
          </cell>
          <cell r="AV360">
            <v>0</v>
          </cell>
          <cell r="AW360">
            <v>0</v>
          </cell>
          <cell r="AX360">
            <v>0</v>
          </cell>
          <cell r="AY360">
            <v>0</v>
          </cell>
          <cell r="AZ360">
            <v>493357</v>
          </cell>
          <cell r="BI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G360">
            <v>0</v>
          </cell>
          <cell r="DK360">
            <v>0</v>
          </cell>
          <cell r="DL360">
            <v>0</v>
          </cell>
          <cell r="DN360">
            <v>0</v>
          </cell>
          <cell r="DP360">
            <v>0</v>
          </cell>
          <cell r="DQ360">
            <v>0</v>
          </cell>
          <cell r="DR360">
            <v>0</v>
          </cell>
          <cell r="DT360">
            <v>0</v>
          </cell>
        </row>
        <row r="361">
          <cell r="A361">
            <v>352</v>
          </cell>
          <cell r="B361">
            <v>840</v>
          </cell>
          <cell r="C361" t="str">
            <v>DEVENS</v>
          </cell>
          <cell r="D361">
            <v>9</v>
          </cell>
          <cell r="E361">
            <v>179622</v>
          </cell>
          <cell r="F361">
            <v>0</v>
          </cell>
          <cell r="G361">
            <v>8442</v>
          </cell>
          <cell r="H361">
            <v>188064</v>
          </cell>
          <cell r="J361">
            <v>8442</v>
          </cell>
          <cell r="K361">
            <v>44621.599642966925</v>
          </cell>
          <cell r="L361">
            <v>53063.599642966925</v>
          </cell>
          <cell r="N361">
            <v>135000.40035703307</v>
          </cell>
          <cell r="P361">
            <v>8442</v>
          </cell>
          <cell r="Q361">
            <v>0</v>
          </cell>
          <cell r="R361">
            <v>0</v>
          </cell>
          <cell r="S361">
            <v>0</v>
          </cell>
          <cell r="T361">
            <v>44621.599642966925</v>
          </cell>
          <cell r="U361">
            <v>53063.599642966925</v>
          </cell>
          <cell r="W361">
            <v>71971.600000000006</v>
          </cell>
          <cell r="AA361">
            <v>352</v>
          </cell>
          <cell r="AB361">
            <v>9</v>
          </cell>
          <cell r="AC361">
            <v>0</v>
          </cell>
          <cell r="AD361">
            <v>0</v>
          </cell>
          <cell r="AE361">
            <v>0</v>
          </cell>
          <cell r="AF361">
            <v>0</v>
          </cell>
          <cell r="AG361">
            <v>179622</v>
          </cell>
          <cell r="AH361">
            <v>0</v>
          </cell>
          <cell r="AI361">
            <v>0</v>
          </cell>
          <cell r="AJ361">
            <v>179622</v>
          </cell>
          <cell r="AK361">
            <v>0</v>
          </cell>
          <cell r="AL361">
            <v>8442</v>
          </cell>
          <cell r="AM361">
            <v>188064</v>
          </cell>
          <cell r="AN361">
            <v>0</v>
          </cell>
          <cell r="AO361">
            <v>0</v>
          </cell>
          <cell r="AP361">
            <v>0</v>
          </cell>
          <cell r="AQ361">
            <v>0</v>
          </cell>
          <cell r="AR361">
            <v>188064</v>
          </cell>
          <cell r="AS361">
            <v>188037</v>
          </cell>
          <cell r="AT361">
            <v>352</v>
          </cell>
          <cell r="AU361">
            <v>0</v>
          </cell>
          <cell r="AV361">
            <v>0</v>
          </cell>
          <cell r="AW361">
            <v>0</v>
          </cell>
          <cell r="AX361">
            <v>0</v>
          </cell>
          <cell r="AY361">
            <v>0</v>
          </cell>
          <cell r="AZ361">
            <v>493357</v>
          </cell>
          <cell r="BI361">
            <v>0</v>
          </cell>
          <cell r="CA361">
            <v>352</v>
          </cell>
          <cell r="CB361">
            <v>840</v>
          </cell>
          <cell r="CC361" t="str">
            <v>DEVENS</v>
          </cell>
          <cell r="CD361">
            <v>179622</v>
          </cell>
          <cell r="CE361">
            <v>134996</v>
          </cell>
          <cell r="CF361">
            <v>44626</v>
          </cell>
          <cell r="CG361">
            <v>13112.4</v>
          </cell>
          <cell r="CH361">
            <v>5791.2000000000007</v>
          </cell>
          <cell r="CI361">
            <v>0</v>
          </cell>
          <cell r="CJ361">
            <v>63529.600000000006</v>
          </cell>
          <cell r="CK361">
            <v>44621.599642966925</v>
          </cell>
          <cell r="DA361">
            <v>352</v>
          </cell>
          <cell r="DB361" t="str">
            <v>DEVENS</v>
          </cell>
          <cell r="DG361">
            <v>0</v>
          </cell>
          <cell r="DK361">
            <v>0</v>
          </cell>
          <cell r="DL361">
            <v>0</v>
          </cell>
          <cell r="DN361">
            <v>0</v>
          </cell>
          <cell r="DP361">
            <v>44626</v>
          </cell>
          <cell r="DQ361">
            <v>53068</v>
          </cell>
          <cell r="DR361">
            <v>-8442</v>
          </cell>
          <cell r="DT361">
            <v>0</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T362">
            <v>406</v>
          </cell>
          <cell r="AU362">
            <v>0</v>
          </cell>
          <cell r="AV362">
            <v>0</v>
          </cell>
          <cell r="AW362">
            <v>0</v>
          </cell>
          <cell r="AX362">
            <v>0</v>
          </cell>
          <cell r="AY362">
            <v>0</v>
          </cell>
          <cell r="AZ362">
            <v>493357</v>
          </cell>
          <cell r="BI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G362">
            <v>0</v>
          </cell>
          <cell r="DK362">
            <v>0</v>
          </cell>
          <cell r="DL362">
            <v>0</v>
          </cell>
          <cell r="DN362">
            <v>0</v>
          </cell>
          <cell r="DP362">
            <v>0</v>
          </cell>
          <cell r="DQ362">
            <v>0</v>
          </cell>
          <cell r="DR362">
            <v>0</v>
          </cell>
          <cell r="DT362">
            <v>0</v>
          </cell>
        </row>
        <row r="363">
          <cell r="A363">
            <v>600</v>
          </cell>
          <cell r="B363">
            <v>701</v>
          </cell>
          <cell r="C363" t="str">
            <v>ACTON BOXBOROUGH</v>
          </cell>
          <cell r="D363">
            <v>37</v>
          </cell>
          <cell r="E363">
            <v>557789</v>
          </cell>
          <cell r="F363">
            <v>0</v>
          </cell>
          <cell r="G363">
            <v>34706</v>
          </cell>
          <cell r="H363">
            <v>592495</v>
          </cell>
          <cell r="J363">
            <v>34706</v>
          </cell>
          <cell r="K363">
            <v>72087.891055879998</v>
          </cell>
          <cell r="L363">
            <v>106793.89105588</v>
          </cell>
          <cell r="N363">
            <v>485701.10894412</v>
          </cell>
          <cell r="P363">
            <v>34706</v>
          </cell>
          <cell r="Q363">
            <v>0</v>
          </cell>
          <cell r="R363">
            <v>0</v>
          </cell>
          <cell r="S363">
            <v>0</v>
          </cell>
          <cell r="T363">
            <v>72087.891055879998</v>
          </cell>
          <cell r="U363">
            <v>106793.89105588</v>
          </cell>
          <cell r="W363">
            <v>219290</v>
          </cell>
          <cell r="AA363">
            <v>600</v>
          </cell>
          <cell r="AB363">
            <v>37</v>
          </cell>
          <cell r="AC363">
            <v>0</v>
          </cell>
          <cell r="AD363">
            <v>0</v>
          </cell>
          <cell r="AE363">
            <v>0</v>
          </cell>
          <cell r="AF363">
            <v>0</v>
          </cell>
          <cell r="AG363">
            <v>557789</v>
          </cell>
          <cell r="AH363">
            <v>0</v>
          </cell>
          <cell r="AI363">
            <v>0</v>
          </cell>
          <cell r="AJ363">
            <v>557789</v>
          </cell>
          <cell r="AK363">
            <v>0</v>
          </cell>
          <cell r="AL363">
            <v>34706</v>
          </cell>
          <cell r="AM363">
            <v>592495</v>
          </cell>
          <cell r="AN363">
            <v>0</v>
          </cell>
          <cell r="AO363">
            <v>0</v>
          </cell>
          <cell r="AP363">
            <v>0</v>
          </cell>
          <cell r="AQ363">
            <v>0</v>
          </cell>
          <cell r="AR363">
            <v>592495</v>
          </cell>
          <cell r="AS363">
            <v>590280.55000000005</v>
          </cell>
          <cell r="AT363">
            <v>600</v>
          </cell>
          <cell r="AU363">
            <v>0</v>
          </cell>
          <cell r="AV363">
            <v>0</v>
          </cell>
          <cell r="AW363">
            <v>0</v>
          </cell>
          <cell r="AX363">
            <v>0</v>
          </cell>
          <cell r="AY363">
            <v>0</v>
          </cell>
          <cell r="AZ363">
            <v>493357</v>
          </cell>
          <cell r="BI363">
            <v>0</v>
          </cell>
          <cell r="CA363">
            <v>600</v>
          </cell>
          <cell r="CB363">
            <v>701</v>
          </cell>
          <cell r="CC363" t="str">
            <v>ACTON BOXBOROUGH</v>
          </cell>
          <cell r="CD363">
            <v>557789</v>
          </cell>
          <cell r="CE363">
            <v>485694</v>
          </cell>
          <cell r="CF363">
            <v>72095</v>
          </cell>
          <cell r="CG363">
            <v>96520.2</v>
          </cell>
          <cell r="CH363">
            <v>15968.800000000001</v>
          </cell>
          <cell r="CI363">
            <v>0</v>
          </cell>
          <cell r="CJ363">
            <v>184584</v>
          </cell>
          <cell r="CK363">
            <v>72087.891055879998</v>
          </cell>
          <cell r="DA363">
            <v>600</v>
          </cell>
          <cell r="DB363" t="str">
            <v>ACTON BOXBOROUGH</v>
          </cell>
          <cell r="DG363">
            <v>0</v>
          </cell>
          <cell r="DK363">
            <v>0</v>
          </cell>
          <cell r="DL363">
            <v>0</v>
          </cell>
          <cell r="DN363">
            <v>0</v>
          </cell>
          <cell r="DP363">
            <v>72095</v>
          </cell>
          <cell r="DQ363">
            <v>106801</v>
          </cell>
          <cell r="DR363">
            <v>-34706</v>
          </cell>
          <cell r="DT363">
            <v>0</v>
          </cell>
        </row>
        <row r="364">
          <cell r="A364">
            <v>603</v>
          </cell>
          <cell r="B364">
            <v>702</v>
          </cell>
          <cell r="C364" t="str">
            <v>HOOSAC VALLEY</v>
          </cell>
          <cell r="D364">
            <v>71</v>
          </cell>
          <cell r="E364">
            <v>1111434</v>
          </cell>
          <cell r="F364">
            <v>0</v>
          </cell>
          <cell r="G364">
            <v>66598</v>
          </cell>
          <cell r="H364">
            <v>1178032</v>
          </cell>
          <cell r="J364">
            <v>66598</v>
          </cell>
          <cell r="K364">
            <v>177223.52311027431</v>
          </cell>
          <cell r="L364">
            <v>243821.52311027431</v>
          </cell>
          <cell r="N364">
            <v>934210.47688972566</v>
          </cell>
          <cell r="P364">
            <v>66598</v>
          </cell>
          <cell r="Q364">
            <v>0</v>
          </cell>
          <cell r="R364">
            <v>0</v>
          </cell>
          <cell r="S364">
            <v>0</v>
          </cell>
          <cell r="T364">
            <v>177223.52311027431</v>
          </cell>
          <cell r="U364">
            <v>243821.52311027431</v>
          </cell>
          <cell r="W364">
            <v>246272.2</v>
          </cell>
          <cell r="AA364">
            <v>603</v>
          </cell>
          <cell r="AB364">
            <v>71</v>
          </cell>
          <cell r="AC364">
            <v>0</v>
          </cell>
          <cell r="AD364">
            <v>0</v>
          </cell>
          <cell r="AE364">
            <v>0</v>
          </cell>
          <cell r="AF364">
            <v>0</v>
          </cell>
          <cell r="AG364">
            <v>1111434</v>
          </cell>
          <cell r="AH364">
            <v>0</v>
          </cell>
          <cell r="AI364">
            <v>0</v>
          </cell>
          <cell r="AJ364">
            <v>1111434</v>
          </cell>
          <cell r="AK364">
            <v>0</v>
          </cell>
          <cell r="AL364">
            <v>66598</v>
          </cell>
          <cell r="AM364">
            <v>1178032</v>
          </cell>
          <cell r="AN364">
            <v>0</v>
          </cell>
          <cell r="AO364">
            <v>0</v>
          </cell>
          <cell r="AP364">
            <v>0</v>
          </cell>
          <cell r="AQ364">
            <v>0</v>
          </cell>
          <cell r="AR364">
            <v>1178032</v>
          </cell>
          <cell r="AS364">
            <v>1178245</v>
          </cell>
          <cell r="AT364">
            <v>603</v>
          </cell>
          <cell r="AU364">
            <v>0</v>
          </cell>
          <cell r="AV364">
            <v>0</v>
          </cell>
          <cell r="AW364">
            <v>0</v>
          </cell>
          <cell r="AX364">
            <v>0</v>
          </cell>
          <cell r="AY364">
            <v>0</v>
          </cell>
          <cell r="AZ364">
            <v>493357</v>
          </cell>
          <cell r="BI364">
            <v>0</v>
          </cell>
          <cell r="CA364">
            <v>603</v>
          </cell>
          <cell r="CB364">
            <v>702</v>
          </cell>
          <cell r="CC364" t="str">
            <v>ADAMS CHESHIRE</v>
          </cell>
          <cell r="CD364">
            <v>1111434</v>
          </cell>
          <cell r="CE364">
            <v>934193</v>
          </cell>
          <cell r="CF364">
            <v>177241</v>
          </cell>
          <cell r="CG364">
            <v>0</v>
          </cell>
          <cell r="CH364">
            <v>2433.2000000000003</v>
          </cell>
          <cell r="CI364">
            <v>0</v>
          </cell>
          <cell r="CJ364">
            <v>179674.2</v>
          </cell>
          <cell r="CK364">
            <v>177223.52311027431</v>
          </cell>
          <cell r="DA364">
            <v>603</v>
          </cell>
          <cell r="DB364" t="str">
            <v>ADAMS CHESHIRE</v>
          </cell>
          <cell r="DG364">
            <v>0</v>
          </cell>
          <cell r="DK364">
            <v>0</v>
          </cell>
          <cell r="DL364">
            <v>0</v>
          </cell>
          <cell r="DN364">
            <v>0</v>
          </cell>
          <cell r="DP364">
            <v>177241</v>
          </cell>
          <cell r="DQ364">
            <v>243839</v>
          </cell>
          <cell r="DR364">
            <v>-66598</v>
          </cell>
          <cell r="DT364">
            <v>0</v>
          </cell>
        </row>
        <row r="365">
          <cell r="A365">
            <v>605</v>
          </cell>
          <cell r="B365">
            <v>703</v>
          </cell>
          <cell r="C365" t="str">
            <v>AMHERST PELHAM</v>
          </cell>
          <cell r="D365">
            <v>98</v>
          </cell>
          <cell r="E365">
            <v>1921855</v>
          </cell>
          <cell r="F365">
            <v>0</v>
          </cell>
          <cell r="G365">
            <v>91924</v>
          </cell>
          <cell r="H365">
            <v>2013779</v>
          </cell>
          <cell r="J365">
            <v>91924</v>
          </cell>
          <cell r="K365">
            <v>332247.23545388452</v>
          </cell>
          <cell r="L365">
            <v>424171.23545388452</v>
          </cell>
          <cell r="N365">
            <v>1589607.7645461154</v>
          </cell>
          <cell r="P365">
            <v>91924</v>
          </cell>
          <cell r="Q365">
            <v>0</v>
          </cell>
          <cell r="R365">
            <v>0</v>
          </cell>
          <cell r="S365">
            <v>0</v>
          </cell>
          <cell r="T365">
            <v>332247.23545388452</v>
          </cell>
          <cell r="U365">
            <v>424171.23545388452</v>
          </cell>
          <cell r="W365">
            <v>471983.8</v>
          </cell>
          <cell r="AA365">
            <v>605</v>
          </cell>
          <cell r="AB365">
            <v>98</v>
          </cell>
          <cell r="AC365">
            <v>0</v>
          </cell>
          <cell r="AD365">
            <v>0</v>
          </cell>
          <cell r="AE365">
            <v>0</v>
          </cell>
          <cell r="AF365">
            <v>0</v>
          </cell>
          <cell r="AG365">
            <v>1921855</v>
          </cell>
          <cell r="AH365">
            <v>0</v>
          </cell>
          <cell r="AI365">
            <v>0</v>
          </cell>
          <cell r="AJ365">
            <v>1921855</v>
          </cell>
          <cell r="AK365">
            <v>0</v>
          </cell>
          <cell r="AL365">
            <v>91924</v>
          </cell>
          <cell r="AM365">
            <v>2013779</v>
          </cell>
          <cell r="AN365">
            <v>0</v>
          </cell>
          <cell r="AO365">
            <v>0</v>
          </cell>
          <cell r="AP365">
            <v>0</v>
          </cell>
          <cell r="AQ365">
            <v>0</v>
          </cell>
          <cell r="AR365">
            <v>2013779</v>
          </cell>
          <cell r="AS365">
            <v>2015150</v>
          </cell>
          <cell r="AT365">
            <v>605</v>
          </cell>
          <cell r="AU365">
            <v>0</v>
          </cell>
          <cell r="AV365">
            <v>0</v>
          </cell>
          <cell r="AW365">
            <v>0</v>
          </cell>
          <cell r="AX365">
            <v>0</v>
          </cell>
          <cell r="AY365">
            <v>0</v>
          </cell>
          <cell r="AZ365">
            <v>493357</v>
          </cell>
          <cell r="BI365">
            <v>0</v>
          </cell>
          <cell r="CA365">
            <v>605</v>
          </cell>
          <cell r="CB365">
            <v>703</v>
          </cell>
          <cell r="CC365" t="str">
            <v>AMHERST PELHAM</v>
          </cell>
          <cell r="CD365">
            <v>1921855</v>
          </cell>
          <cell r="CE365">
            <v>1589575</v>
          </cell>
          <cell r="CF365">
            <v>332280</v>
          </cell>
          <cell r="CG365">
            <v>47779.799999999996</v>
          </cell>
          <cell r="CH365">
            <v>0</v>
          </cell>
          <cell r="CI365">
            <v>0</v>
          </cell>
          <cell r="CJ365">
            <v>380059.8</v>
          </cell>
          <cell r="CK365">
            <v>332247.23545388452</v>
          </cell>
          <cell r="DA365">
            <v>605</v>
          </cell>
          <cell r="DB365" t="str">
            <v>AMHERST PELHAM</v>
          </cell>
          <cell r="DG365">
            <v>0</v>
          </cell>
          <cell r="DK365">
            <v>0</v>
          </cell>
          <cell r="DL365">
            <v>0</v>
          </cell>
          <cell r="DN365">
            <v>0</v>
          </cell>
          <cell r="DP365">
            <v>332280</v>
          </cell>
          <cell r="DQ365">
            <v>424204</v>
          </cell>
          <cell r="DR365">
            <v>-91924</v>
          </cell>
          <cell r="DT365">
            <v>0</v>
          </cell>
        </row>
        <row r="366">
          <cell r="A366">
            <v>610</v>
          </cell>
          <cell r="B366">
            <v>704</v>
          </cell>
          <cell r="C366" t="str">
            <v>ASHBURNHAM WESTMINSTER</v>
          </cell>
          <cell r="D366">
            <v>17</v>
          </cell>
          <cell r="E366">
            <v>240020</v>
          </cell>
          <cell r="F366">
            <v>0</v>
          </cell>
          <cell r="G366">
            <v>15946</v>
          </cell>
          <cell r="H366">
            <v>255966</v>
          </cell>
          <cell r="J366">
            <v>15946</v>
          </cell>
          <cell r="K366">
            <v>0</v>
          </cell>
          <cell r="L366">
            <v>15946</v>
          </cell>
          <cell r="N366">
            <v>240020</v>
          </cell>
          <cell r="P366">
            <v>15946</v>
          </cell>
          <cell r="Q366">
            <v>0</v>
          </cell>
          <cell r="R366">
            <v>0</v>
          </cell>
          <cell r="S366">
            <v>0</v>
          </cell>
          <cell r="T366">
            <v>0</v>
          </cell>
          <cell r="U366">
            <v>15946</v>
          </cell>
          <cell r="W366">
            <v>84883.4</v>
          </cell>
          <cell r="AA366">
            <v>610</v>
          </cell>
          <cell r="AB366">
            <v>17</v>
          </cell>
          <cell r="AC366">
            <v>0</v>
          </cell>
          <cell r="AD366">
            <v>0</v>
          </cell>
          <cell r="AE366">
            <v>0</v>
          </cell>
          <cell r="AF366">
            <v>0</v>
          </cell>
          <cell r="AG366">
            <v>240020</v>
          </cell>
          <cell r="AH366">
            <v>0</v>
          </cell>
          <cell r="AI366">
            <v>0</v>
          </cell>
          <cell r="AJ366">
            <v>240020</v>
          </cell>
          <cell r="AK366">
            <v>0</v>
          </cell>
          <cell r="AL366">
            <v>15946</v>
          </cell>
          <cell r="AM366">
            <v>255966</v>
          </cell>
          <cell r="AN366">
            <v>0</v>
          </cell>
          <cell r="AO366">
            <v>0</v>
          </cell>
          <cell r="AP366">
            <v>0</v>
          </cell>
          <cell r="AQ366">
            <v>0</v>
          </cell>
          <cell r="AR366">
            <v>255966</v>
          </cell>
          <cell r="AS366">
            <v>254560.78999999998</v>
          </cell>
          <cell r="AT366">
            <v>610</v>
          </cell>
          <cell r="AU366">
            <v>0</v>
          </cell>
          <cell r="AV366">
            <v>0</v>
          </cell>
          <cell r="AW366">
            <v>0</v>
          </cell>
          <cell r="AX366">
            <v>0</v>
          </cell>
          <cell r="AY366">
            <v>0</v>
          </cell>
          <cell r="AZ366">
            <v>493357</v>
          </cell>
          <cell r="BI366">
            <v>0</v>
          </cell>
          <cell r="CA366">
            <v>610</v>
          </cell>
          <cell r="CB366">
            <v>704</v>
          </cell>
          <cell r="CC366" t="str">
            <v>ASHBURNHAM WESTMINSTER</v>
          </cell>
          <cell r="CD366">
            <v>240020</v>
          </cell>
          <cell r="CE366">
            <v>268999</v>
          </cell>
          <cell r="CF366">
            <v>0</v>
          </cell>
          <cell r="CG366">
            <v>42965.4</v>
          </cell>
          <cell r="CH366">
            <v>25972</v>
          </cell>
          <cell r="CI366">
            <v>0</v>
          </cell>
          <cell r="CJ366">
            <v>68937.399999999994</v>
          </cell>
          <cell r="CK366">
            <v>0</v>
          </cell>
          <cell r="DA366">
            <v>610</v>
          </cell>
          <cell r="DB366" t="str">
            <v>ASHBURNHAM WESTMINSTER</v>
          </cell>
          <cell r="DG366">
            <v>0</v>
          </cell>
          <cell r="DK366">
            <v>0</v>
          </cell>
          <cell r="DL366">
            <v>0</v>
          </cell>
          <cell r="DN366">
            <v>0</v>
          </cell>
          <cell r="DP366">
            <v>0</v>
          </cell>
          <cell r="DQ366">
            <v>0</v>
          </cell>
          <cell r="DR366">
            <v>0</v>
          </cell>
          <cell r="DT366">
            <v>0</v>
          </cell>
        </row>
        <row r="367">
          <cell r="A367">
            <v>615</v>
          </cell>
          <cell r="B367">
            <v>705</v>
          </cell>
          <cell r="C367" t="str">
            <v>ATHOL ROYALSTON</v>
          </cell>
          <cell r="D367">
            <v>4</v>
          </cell>
          <cell r="E367">
            <v>54048</v>
          </cell>
          <cell r="F367">
            <v>0</v>
          </cell>
          <cell r="G367">
            <v>3752</v>
          </cell>
          <cell r="H367">
            <v>57800</v>
          </cell>
          <cell r="J367">
            <v>3752</v>
          </cell>
          <cell r="K367">
            <v>22015.828910026572</v>
          </cell>
          <cell r="L367">
            <v>25767.828910026572</v>
          </cell>
          <cell r="N367">
            <v>32032.171089973428</v>
          </cell>
          <cell r="P367">
            <v>3752</v>
          </cell>
          <cell r="Q367">
            <v>0</v>
          </cell>
          <cell r="R367">
            <v>0</v>
          </cell>
          <cell r="S367">
            <v>0</v>
          </cell>
          <cell r="T367">
            <v>22015.828910026572</v>
          </cell>
          <cell r="U367">
            <v>25767.828910026572</v>
          </cell>
          <cell r="W367">
            <v>29170</v>
          </cell>
          <cell r="AA367">
            <v>615</v>
          </cell>
          <cell r="AB367">
            <v>4</v>
          </cell>
          <cell r="AC367">
            <v>0</v>
          </cell>
          <cell r="AD367">
            <v>0</v>
          </cell>
          <cell r="AE367">
            <v>0</v>
          </cell>
          <cell r="AF367">
            <v>0</v>
          </cell>
          <cell r="AG367">
            <v>54048</v>
          </cell>
          <cell r="AH367">
            <v>0</v>
          </cell>
          <cell r="AI367">
            <v>0</v>
          </cell>
          <cell r="AJ367">
            <v>54048</v>
          </cell>
          <cell r="AK367">
            <v>0</v>
          </cell>
          <cell r="AL367">
            <v>3752</v>
          </cell>
          <cell r="AM367">
            <v>57800</v>
          </cell>
          <cell r="AN367">
            <v>0</v>
          </cell>
          <cell r="AO367">
            <v>0</v>
          </cell>
          <cell r="AP367">
            <v>0</v>
          </cell>
          <cell r="AQ367">
            <v>0</v>
          </cell>
          <cell r="AR367">
            <v>57800</v>
          </cell>
          <cell r="AS367">
            <v>57295.519999999997</v>
          </cell>
          <cell r="AT367">
            <v>615</v>
          </cell>
          <cell r="AU367">
            <v>0</v>
          </cell>
          <cell r="AV367">
            <v>0</v>
          </cell>
          <cell r="AW367">
            <v>0</v>
          </cell>
          <cell r="AX367">
            <v>0</v>
          </cell>
          <cell r="AY367">
            <v>0</v>
          </cell>
          <cell r="AZ367">
            <v>493357</v>
          </cell>
          <cell r="BI367">
            <v>0</v>
          </cell>
          <cell r="CA367">
            <v>615</v>
          </cell>
          <cell r="CB367">
            <v>705</v>
          </cell>
          <cell r="CC367" t="str">
            <v>ATHOL ROYALSTON</v>
          </cell>
          <cell r="CD367">
            <v>54048</v>
          </cell>
          <cell r="CE367">
            <v>32030</v>
          </cell>
          <cell r="CF367">
            <v>22018</v>
          </cell>
          <cell r="CG367">
            <v>0</v>
          </cell>
          <cell r="CH367">
            <v>3400</v>
          </cell>
          <cell r="CI367">
            <v>0</v>
          </cell>
          <cell r="CJ367">
            <v>25418</v>
          </cell>
          <cell r="CK367">
            <v>22015.828910026572</v>
          </cell>
          <cell r="DA367">
            <v>615</v>
          </cell>
          <cell r="DB367" t="str">
            <v>ATHOL ROYALSTON</v>
          </cell>
          <cell r="DG367">
            <v>0</v>
          </cell>
          <cell r="DK367">
            <v>0</v>
          </cell>
          <cell r="DL367">
            <v>0</v>
          </cell>
          <cell r="DN367">
            <v>0</v>
          </cell>
          <cell r="DP367">
            <v>22018</v>
          </cell>
          <cell r="DQ367">
            <v>25770</v>
          </cell>
          <cell r="DR367">
            <v>-3752</v>
          </cell>
          <cell r="DT367">
            <v>0</v>
          </cell>
        </row>
        <row r="368">
          <cell r="A368">
            <v>616</v>
          </cell>
          <cell r="B368">
            <v>616</v>
          </cell>
          <cell r="C368" t="str">
            <v>AYER SHIRLEY</v>
          </cell>
          <cell r="D368">
            <v>56</v>
          </cell>
          <cell r="E368">
            <v>867359</v>
          </cell>
          <cell r="F368">
            <v>0</v>
          </cell>
          <cell r="G368">
            <v>52528</v>
          </cell>
          <cell r="H368">
            <v>919887</v>
          </cell>
          <cell r="J368">
            <v>52528</v>
          </cell>
          <cell r="K368">
            <v>20399.988256079669</v>
          </cell>
          <cell r="L368">
            <v>72927.988256079669</v>
          </cell>
          <cell r="N368">
            <v>846959.01174392039</v>
          </cell>
          <cell r="P368">
            <v>52528</v>
          </cell>
          <cell r="Q368">
            <v>0</v>
          </cell>
          <cell r="R368">
            <v>0</v>
          </cell>
          <cell r="S368">
            <v>0</v>
          </cell>
          <cell r="T368">
            <v>20399.988256079669</v>
          </cell>
          <cell r="U368">
            <v>72927.988256079669</v>
          </cell>
          <cell r="W368">
            <v>88248.6</v>
          </cell>
          <cell r="AA368">
            <v>616</v>
          </cell>
          <cell r="AB368">
            <v>56</v>
          </cell>
          <cell r="AC368">
            <v>0</v>
          </cell>
          <cell r="AD368">
            <v>0</v>
          </cell>
          <cell r="AE368">
            <v>0</v>
          </cell>
          <cell r="AF368">
            <v>0</v>
          </cell>
          <cell r="AG368">
            <v>867359</v>
          </cell>
          <cell r="AH368">
            <v>0</v>
          </cell>
          <cell r="AI368">
            <v>0</v>
          </cell>
          <cell r="AJ368">
            <v>867359</v>
          </cell>
          <cell r="AK368">
            <v>0</v>
          </cell>
          <cell r="AL368">
            <v>52528</v>
          </cell>
          <cell r="AM368">
            <v>919887</v>
          </cell>
          <cell r="AN368">
            <v>0</v>
          </cell>
          <cell r="AO368">
            <v>0</v>
          </cell>
          <cell r="AP368">
            <v>0</v>
          </cell>
          <cell r="AQ368">
            <v>0</v>
          </cell>
          <cell r="AR368">
            <v>919887</v>
          </cell>
          <cell r="AS368">
            <v>902571.24</v>
          </cell>
          <cell r="AT368">
            <v>616</v>
          </cell>
          <cell r="AU368">
            <v>0</v>
          </cell>
          <cell r="AV368">
            <v>0</v>
          </cell>
          <cell r="AW368">
            <v>0</v>
          </cell>
          <cell r="AX368">
            <v>0</v>
          </cell>
          <cell r="AY368">
            <v>0</v>
          </cell>
          <cell r="AZ368">
            <v>493357</v>
          </cell>
          <cell r="BI368">
            <v>0</v>
          </cell>
          <cell r="CA368">
            <v>616</v>
          </cell>
          <cell r="CB368">
            <v>616</v>
          </cell>
          <cell r="CC368" t="str">
            <v>AYER SHIRLEY</v>
          </cell>
          <cell r="CD368">
            <v>867359</v>
          </cell>
          <cell r="CE368">
            <v>846957</v>
          </cell>
          <cell r="CF368">
            <v>20402</v>
          </cell>
          <cell r="CG368">
            <v>15318.599999999999</v>
          </cell>
          <cell r="CH368">
            <v>0</v>
          </cell>
          <cell r="CI368">
            <v>0</v>
          </cell>
          <cell r="CJ368">
            <v>35720.6</v>
          </cell>
          <cell r="CK368">
            <v>20399.988256079669</v>
          </cell>
          <cell r="DA368">
            <v>616</v>
          </cell>
          <cell r="DB368" t="str">
            <v>AYER SHIRLEY</v>
          </cell>
          <cell r="DG368">
            <v>0</v>
          </cell>
          <cell r="DK368">
            <v>0</v>
          </cell>
          <cell r="DL368">
            <v>0</v>
          </cell>
          <cell r="DN368">
            <v>0</v>
          </cell>
          <cell r="DP368">
            <v>20402</v>
          </cell>
          <cell r="DQ368">
            <v>72930</v>
          </cell>
          <cell r="DR368">
            <v>-52528</v>
          </cell>
          <cell r="DT368">
            <v>0</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T369">
            <v>618</v>
          </cell>
          <cell r="AU369">
            <v>0</v>
          </cell>
          <cell r="AV369">
            <v>0</v>
          </cell>
          <cell r="AW369">
            <v>0</v>
          </cell>
          <cell r="AX369">
            <v>0</v>
          </cell>
          <cell r="AY369">
            <v>0</v>
          </cell>
          <cell r="AZ369">
            <v>493357</v>
          </cell>
          <cell r="BI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G369">
            <v>0</v>
          </cell>
          <cell r="DK369">
            <v>0</v>
          </cell>
          <cell r="DL369">
            <v>0</v>
          </cell>
          <cell r="DN369">
            <v>0</v>
          </cell>
          <cell r="DP369">
            <v>0</v>
          </cell>
          <cell r="DQ369">
            <v>0</v>
          </cell>
          <cell r="DR369">
            <v>0</v>
          </cell>
          <cell r="DT369">
            <v>0</v>
          </cell>
        </row>
        <row r="370">
          <cell r="A370">
            <v>620</v>
          </cell>
          <cell r="B370">
            <v>707</v>
          </cell>
          <cell r="C370" t="str">
            <v>BERLIN BOYLSTON</v>
          </cell>
          <cell r="D370">
            <v>10</v>
          </cell>
          <cell r="E370">
            <v>174235</v>
          </cell>
          <cell r="F370">
            <v>0</v>
          </cell>
          <cell r="G370">
            <v>9380</v>
          </cell>
          <cell r="H370">
            <v>183615</v>
          </cell>
          <cell r="J370">
            <v>9380</v>
          </cell>
          <cell r="K370">
            <v>12934.724442733388</v>
          </cell>
          <cell r="L370">
            <v>22314.724442733386</v>
          </cell>
          <cell r="N370">
            <v>161300.27555726661</v>
          </cell>
          <cell r="P370">
            <v>9380</v>
          </cell>
          <cell r="Q370">
            <v>0</v>
          </cell>
          <cell r="R370">
            <v>0</v>
          </cell>
          <cell r="S370">
            <v>0</v>
          </cell>
          <cell r="T370">
            <v>12934.724442733388</v>
          </cell>
          <cell r="U370">
            <v>22314.724442733386</v>
          </cell>
          <cell r="W370">
            <v>22316</v>
          </cell>
          <cell r="AA370">
            <v>620</v>
          </cell>
          <cell r="AB370">
            <v>10</v>
          </cell>
          <cell r="AC370">
            <v>0</v>
          </cell>
          <cell r="AD370">
            <v>0</v>
          </cell>
          <cell r="AE370">
            <v>0</v>
          </cell>
          <cell r="AF370">
            <v>0</v>
          </cell>
          <cell r="AG370">
            <v>174235</v>
          </cell>
          <cell r="AH370">
            <v>0</v>
          </cell>
          <cell r="AI370">
            <v>0</v>
          </cell>
          <cell r="AJ370">
            <v>174235</v>
          </cell>
          <cell r="AK370">
            <v>0</v>
          </cell>
          <cell r="AL370">
            <v>9380</v>
          </cell>
          <cell r="AM370">
            <v>183615</v>
          </cell>
          <cell r="AN370">
            <v>0</v>
          </cell>
          <cell r="AO370">
            <v>0</v>
          </cell>
          <cell r="AP370">
            <v>0</v>
          </cell>
          <cell r="AQ370">
            <v>0</v>
          </cell>
          <cell r="AR370">
            <v>183615</v>
          </cell>
          <cell r="AS370">
            <v>183140.41428505161</v>
          </cell>
          <cell r="AT370">
            <v>620</v>
          </cell>
          <cell r="AU370">
            <v>0</v>
          </cell>
          <cell r="AV370">
            <v>0</v>
          </cell>
          <cell r="AW370">
            <v>0</v>
          </cell>
          <cell r="AX370">
            <v>0</v>
          </cell>
          <cell r="AY370">
            <v>0</v>
          </cell>
          <cell r="AZ370">
            <v>493357</v>
          </cell>
          <cell r="BI370">
            <v>0</v>
          </cell>
          <cell r="CA370">
            <v>620</v>
          </cell>
          <cell r="CB370">
            <v>707</v>
          </cell>
          <cell r="CC370" t="str">
            <v>BERLIN BOYLSTON</v>
          </cell>
          <cell r="CD370">
            <v>174235</v>
          </cell>
          <cell r="CE370">
            <v>161299</v>
          </cell>
          <cell r="CF370">
            <v>12936</v>
          </cell>
          <cell r="CG370">
            <v>0</v>
          </cell>
          <cell r="CH370">
            <v>0</v>
          </cell>
          <cell r="CI370">
            <v>0</v>
          </cell>
          <cell r="CJ370">
            <v>12936</v>
          </cell>
          <cell r="CK370">
            <v>12934.724442733388</v>
          </cell>
          <cell r="DA370">
            <v>620</v>
          </cell>
          <cell r="DB370" t="str">
            <v>BERLIN BOYLSTON</v>
          </cell>
          <cell r="DG370">
            <v>0</v>
          </cell>
          <cell r="DK370">
            <v>0</v>
          </cell>
          <cell r="DL370">
            <v>0</v>
          </cell>
          <cell r="DN370">
            <v>0</v>
          </cell>
          <cell r="DP370">
            <v>12936</v>
          </cell>
          <cell r="DQ370">
            <v>22316</v>
          </cell>
          <cell r="DR370">
            <v>-9380</v>
          </cell>
          <cell r="DT370">
            <v>0</v>
          </cell>
        </row>
        <row r="371">
          <cell r="A371">
            <v>622</v>
          </cell>
          <cell r="B371">
            <v>765</v>
          </cell>
          <cell r="C371" t="str">
            <v>BLACKSTONE MILLVILLE</v>
          </cell>
          <cell r="D371">
            <v>54</v>
          </cell>
          <cell r="E371">
            <v>749436</v>
          </cell>
          <cell r="F371">
            <v>0</v>
          </cell>
          <cell r="G371">
            <v>50652</v>
          </cell>
          <cell r="H371">
            <v>800088</v>
          </cell>
          <cell r="J371">
            <v>50652</v>
          </cell>
          <cell r="K371">
            <v>153680.84477043527</v>
          </cell>
          <cell r="L371">
            <v>204332.84477043527</v>
          </cell>
          <cell r="N371">
            <v>595755.15522956476</v>
          </cell>
          <cell r="P371">
            <v>50652</v>
          </cell>
          <cell r="Q371">
            <v>0</v>
          </cell>
          <cell r="R371">
            <v>0</v>
          </cell>
          <cell r="S371">
            <v>0</v>
          </cell>
          <cell r="T371">
            <v>153680.84477043527</v>
          </cell>
          <cell r="U371">
            <v>204332.84477043527</v>
          </cell>
          <cell r="W371">
            <v>446599.6</v>
          </cell>
          <cell r="AA371">
            <v>622</v>
          </cell>
          <cell r="AB371">
            <v>54</v>
          </cell>
          <cell r="AC371">
            <v>0</v>
          </cell>
          <cell r="AD371">
            <v>0</v>
          </cell>
          <cell r="AE371">
            <v>0</v>
          </cell>
          <cell r="AF371">
            <v>0</v>
          </cell>
          <cell r="AG371">
            <v>749436</v>
          </cell>
          <cell r="AH371">
            <v>0</v>
          </cell>
          <cell r="AI371">
            <v>0</v>
          </cell>
          <cell r="AJ371">
            <v>749436</v>
          </cell>
          <cell r="AK371">
            <v>0</v>
          </cell>
          <cell r="AL371">
            <v>50652</v>
          </cell>
          <cell r="AM371">
            <v>800088</v>
          </cell>
          <cell r="AN371">
            <v>0</v>
          </cell>
          <cell r="AO371">
            <v>0</v>
          </cell>
          <cell r="AP371">
            <v>0</v>
          </cell>
          <cell r="AQ371">
            <v>0</v>
          </cell>
          <cell r="AR371">
            <v>800088</v>
          </cell>
          <cell r="AS371">
            <v>795726.11770658055</v>
          </cell>
          <cell r="AT371">
            <v>622</v>
          </cell>
          <cell r="AU371">
            <v>0</v>
          </cell>
          <cell r="AV371">
            <v>0</v>
          </cell>
          <cell r="AW371">
            <v>0</v>
          </cell>
          <cell r="AX371">
            <v>0</v>
          </cell>
          <cell r="AY371">
            <v>0</v>
          </cell>
          <cell r="AZ371">
            <v>493357</v>
          </cell>
          <cell r="BI371">
            <v>0</v>
          </cell>
          <cell r="CA371">
            <v>622</v>
          </cell>
          <cell r="CB371">
            <v>765</v>
          </cell>
          <cell r="CC371" t="str">
            <v>BLACKSTONE MILLVILLE</v>
          </cell>
          <cell r="CD371">
            <v>749436</v>
          </cell>
          <cell r="CE371">
            <v>595740</v>
          </cell>
          <cell r="CF371">
            <v>153696</v>
          </cell>
          <cell r="CG371">
            <v>75844.800000000003</v>
          </cell>
          <cell r="CH371">
            <v>166406.80000000002</v>
          </cell>
          <cell r="CI371">
            <v>0</v>
          </cell>
          <cell r="CJ371">
            <v>395947.6</v>
          </cell>
          <cell r="CK371">
            <v>153680.84477043527</v>
          </cell>
          <cell r="DA371">
            <v>622</v>
          </cell>
          <cell r="DB371" t="str">
            <v>BLACKSTONE MILLVILLE</v>
          </cell>
          <cell r="DG371">
            <v>0</v>
          </cell>
          <cell r="DK371">
            <v>0</v>
          </cell>
          <cell r="DL371">
            <v>0</v>
          </cell>
          <cell r="DN371">
            <v>0</v>
          </cell>
          <cell r="DP371">
            <v>153696</v>
          </cell>
          <cell r="DQ371">
            <v>204348</v>
          </cell>
          <cell r="DR371">
            <v>-50652</v>
          </cell>
          <cell r="DT371">
            <v>0</v>
          </cell>
        </row>
        <row r="372">
          <cell r="A372">
            <v>625</v>
          </cell>
          <cell r="B372">
            <v>710</v>
          </cell>
          <cell r="C372" t="str">
            <v>BRIDGEWATER RAYNHAM</v>
          </cell>
          <cell r="D372">
            <v>35</v>
          </cell>
          <cell r="E372">
            <v>542724</v>
          </cell>
          <cell r="F372">
            <v>0</v>
          </cell>
          <cell r="G372">
            <v>32830</v>
          </cell>
          <cell r="H372">
            <v>575554</v>
          </cell>
          <cell r="J372">
            <v>32830</v>
          </cell>
          <cell r="K372">
            <v>214301.86663110295</v>
          </cell>
          <cell r="L372">
            <v>247131.86663110295</v>
          </cell>
          <cell r="N372">
            <v>328422.13336889702</v>
          </cell>
          <cell r="P372">
            <v>32830</v>
          </cell>
          <cell r="Q372">
            <v>0</v>
          </cell>
          <cell r="R372">
            <v>0</v>
          </cell>
          <cell r="S372">
            <v>0</v>
          </cell>
          <cell r="T372">
            <v>214301.86663110295</v>
          </cell>
          <cell r="U372">
            <v>247131.86663110295</v>
          </cell>
          <cell r="W372">
            <v>301002.2</v>
          </cell>
          <cell r="AA372">
            <v>625</v>
          </cell>
          <cell r="AB372">
            <v>35</v>
          </cell>
          <cell r="AC372">
            <v>0</v>
          </cell>
          <cell r="AD372">
            <v>0</v>
          </cell>
          <cell r="AE372">
            <v>0</v>
          </cell>
          <cell r="AF372">
            <v>0</v>
          </cell>
          <cell r="AG372">
            <v>542724</v>
          </cell>
          <cell r="AH372">
            <v>0</v>
          </cell>
          <cell r="AI372">
            <v>0</v>
          </cell>
          <cell r="AJ372">
            <v>542724</v>
          </cell>
          <cell r="AK372">
            <v>0</v>
          </cell>
          <cell r="AL372">
            <v>32830</v>
          </cell>
          <cell r="AM372">
            <v>575554</v>
          </cell>
          <cell r="AN372">
            <v>0</v>
          </cell>
          <cell r="AO372">
            <v>0</v>
          </cell>
          <cell r="AP372">
            <v>0</v>
          </cell>
          <cell r="AQ372">
            <v>0</v>
          </cell>
          <cell r="AR372">
            <v>575554</v>
          </cell>
          <cell r="AS372">
            <v>571742.32638403086</v>
          </cell>
          <cell r="AT372">
            <v>625</v>
          </cell>
          <cell r="AU372">
            <v>0</v>
          </cell>
          <cell r="AV372">
            <v>0</v>
          </cell>
          <cell r="AW372">
            <v>0</v>
          </cell>
          <cell r="AX372">
            <v>0</v>
          </cell>
          <cell r="AY372">
            <v>0</v>
          </cell>
          <cell r="AZ372">
            <v>493357</v>
          </cell>
          <cell r="BI372">
            <v>0</v>
          </cell>
          <cell r="CA372">
            <v>625</v>
          </cell>
          <cell r="CB372">
            <v>710</v>
          </cell>
          <cell r="CC372" t="str">
            <v>BRIDGEWATER RAYNHAM</v>
          </cell>
          <cell r="CD372">
            <v>542724</v>
          </cell>
          <cell r="CE372">
            <v>328401</v>
          </cell>
          <cell r="CF372">
            <v>214323</v>
          </cell>
          <cell r="CG372">
            <v>0</v>
          </cell>
          <cell r="CH372">
            <v>53849.200000000004</v>
          </cell>
          <cell r="CI372">
            <v>0</v>
          </cell>
          <cell r="CJ372">
            <v>268172.2</v>
          </cell>
          <cell r="CK372">
            <v>214301.86663110295</v>
          </cell>
          <cell r="DA372">
            <v>625</v>
          </cell>
          <cell r="DB372" t="str">
            <v>BRIDGEWATER RAYNHAM</v>
          </cell>
          <cell r="DG372">
            <v>0</v>
          </cell>
          <cell r="DK372">
            <v>0</v>
          </cell>
          <cell r="DL372">
            <v>0</v>
          </cell>
          <cell r="DN372">
            <v>0</v>
          </cell>
          <cell r="DP372">
            <v>214323</v>
          </cell>
          <cell r="DQ372">
            <v>247153</v>
          </cell>
          <cell r="DR372">
            <v>-32830</v>
          </cell>
          <cell r="DT372">
            <v>0</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T373">
            <v>632</v>
          </cell>
          <cell r="AU373">
            <v>0</v>
          </cell>
          <cell r="AV373">
            <v>0</v>
          </cell>
          <cell r="AW373">
            <v>0</v>
          </cell>
          <cell r="AX373">
            <v>0</v>
          </cell>
          <cell r="AY373">
            <v>0</v>
          </cell>
          <cell r="AZ373">
            <v>493357</v>
          </cell>
          <cell r="BI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G373">
            <v>0</v>
          </cell>
          <cell r="DK373">
            <v>0</v>
          </cell>
          <cell r="DL373">
            <v>0</v>
          </cell>
          <cell r="DN373">
            <v>0</v>
          </cell>
          <cell r="DP373">
            <v>0</v>
          </cell>
          <cell r="DQ373">
            <v>0</v>
          </cell>
          <cell r="DR373">
            <v>0</v>
          </cell>
          <cell r="DT373">
            <v>0</v>
          </cell>
        </row>
        <row r="374">
          <cell r="A374">
            <v>635</v>
          </cell>
          <cell r="B374">
            <v>712</v>
          </cell>
          <cell r="C374" t="str">
            <v>CENTRAL BERKSHIRE</v>
          </cell>
          <cell r="D374">
            <v>30</v>
          </cell>
          <cell r="E374">
            <v>491344</v>
          </cell>
          <cell r="F374">
            <v>0</v>
          </cell>
          <cell r="G374">
            <v>28140</v>
          </cell>
          <cell r="H374">
            <v>519484</v>
          </cell>
          <cell r="J374">
            <v>28140</v>
          </cell>
          <cell r="K374">
            <v>59048.17696669585</v>
          </cell>
          <cell r="L374">
            <v>87188.176966695843</v>
          </cell>
          <cell r="N374">
            <v>432295.82303330419</v>
          </cell>
          <cell r="P374">
            <v>28140</v>
          </cell>
          <cell r="Q374">
            <v>0</v>
          </cell>
          <cell r="R374">
            <v>0</v>
          </cell>
          <cell r="S374">
            <v>0</v>
          </cell>
          <cell r="T374">
            <v>59048.17696669585</v>
          </cell>
          <cell r="U374">
            <v>87188.176966695843</v>
          </cell>
          <cell r="W374">
            <v>140697.79999999999</v>
          </cell>
          <cell r="AA374">
            <v>635</v>
          </cell>
          <cell r="AB374">
            <v>30</v>
          </cell>
          <cell r="AC374">
            <v>0</v>
          </cell>
          <cell r="AD374">
            <v>0</v>
          </cell>
          <cell r="AE374">
            <v>0</v>
          </cell>
          <cell r="AF374">
            <v>0</v>
          </cell>
          <cell r="AG374">
            <v>491344</v>
          </cell>
          <cell r="AH374">
            <v>0</v>
          </cell>
          <cell r="AI374">
            <v>0</v>
          </cell>
          <cell r="AJ374">
            <v>491344</v>
          </cell>
          <cell r="AK374">
            <v>0</v>
          </cell>
          <cell r="AL374">
            <v>28140</v>
          </cell>
          <cell r="AM374">
            <v>519484</v>
          </cell>
          <cell r="AN374">
            <v>0</v>
          </cell>
          <cell r="AO374">
            <v>0</v>
          </cell>
          <cell r="AP374">
            <v>0</v>
          </cell>
          <cell r="AQ374">
            <v>0</v>
          </cell>
          <cell r="AR374">
            <v>519484</v>
          </cell>
          <cell r="AS374">
            <v>517126.30000000005</v>
          </cell>
          <cell r="AT374">
            <v>635</v>
          </cell>
          <cell r="AU374">
            <v>0</v>
          </cell>
          <cell r="AV374">
            <v>0</v>
          </cell>
          <cell r="AW374">
            <v>0</v>
          </cell>
          <cell r="AX374">
            <v>0</v>
          </cell>
          <cell r="AY374">
            <v>0</v>
          </cell>
          <cell r="AZ374">
            <v>493357</v>
          </cell>
          <cell r="BI374">
            <v>0</v>
          </cell>
          <cell r="CA374">
            <v>635</v>
          </cell>
          <cell r="CB374">
            <v>712</v>
          </cell>
          <cell r="CC374" t="str">
            <v>CENTRAL BERKSHIRE</v>
          </cell>
          <cell r="CD374">
            <v>491344</v>
          </cell>
          <cell r="CE374">
            <v>432290</v>
          </cell>
          <cell r="CF374">
            <v>59054</v>
          </cell>
          <cell r="CG374">
            <v>53503.799999999996</v>
          </cell>
          <cell r="CH374">
            <v>0</v>
          </cell>
          <cell r="CI374">
            <v>0</v>
          </cell>
          <cell r="CJ374">
            <v>112557.79999999999</v>
          </cell>
          <cell r="CK374">
            <v>59048.17696669585</v>
          </cell>
          <cell r="DA374">
            <v>635</v>
          </cell>
          <cell r="DB374" t="str">
            <v>CENTRAL BERKSHIRE</v>
          </cell>
          <cell r="DG374">
            <v>0</v>
          </cell>
          <cell r="DK374">
            <v>0</v>
          </cell>
          <cell r="DL374">
            <v>0</v>
          </cell>
          <cell r="DN374">
            <v>0</v>
          </cell>
          <cell r="DP374">
            <v>59054</v>
          </cell>
          <cell r="DQ374">
            <v>87194</v>
          </cell>
          <cell r="DR374">
            <v>-28140</v>
          </cell>
          <cell r="DT374">
            <v>0</v>
          </cell>
        </row>
        <row r="375">
          <cell r="A375">
            <v>640</v>
          </cell>
          <cell r="B375">
            <v>713</v>
          </cell>
          <cell r="C375" t="str">
            <v>CONCORD CARLISLE</v>
          </cell>
          <cell r="D375">
            <v>1</v>
          </cell>
          <cell r="E375">
            <v>19063</v>
          </cell>
          <cell r="F375">
            <v>0</v>
          </cell>
          <cell r="G375">
            <v>938</v>
          </cell>
          <cell r="H375">
            <v>20001</v>
          </cell>
          <cell r="J375">
            <v>938</v>
          </cell>
          <cell r="K375">
            <v>444.95612067226017</v>
          </cell>
          <cell r="L375">
            <v>1382.9561206722601</v>
          </cell>
          <cell r="N375">
            <v>18618.043879327739</v>
          </cell>
          <cell r="P375">
            <v>938</v>
          </cell>
          <cell r="Q375">
            <v>0</v>
          </cell>
          <cell r="R375">
            <v>0</v>
          </cell>
          <cell r="S375">
            <v>0</v>
          </cell>
          <cell r="T375">
            <v>444.95612067226017</v>
          </cell>
          <cell r="U375">
            <v>1382.9561206722601</v>
          </cell>
          <cell r="W375">
            <v>1383</v>
          </cell>
          <cell r="AA375">
            <v>640</v>
          </cell>
          <cell r="AB375">
            <v>1</v>
          </cell>
          <cell r="AC375">
            <v>0</v>
          </cell>
          <cell r="AD375">
            <v>0</v>
          </cell>
          <cell r="AE375">
            <v>0</v>
          </cell>
          <cell r="AF375">
            <v>0</v>
          </cell>
          <cell r="AG375">
            <v>19063</v>
          </cell>
          <cell r="AH375">
            <v>0</v>
          </cell>
          <cell r="AI375">
            <v>0</v>
          </cell>
          <cell r="AJ375">
            <v>19063</v>
          </cell>
          <cell r="AK375">
            <v>0</v>
          </cell>
          <cell r="AL375">
            <v>938</v>
          </cell>
          <cell r="AM375">
            <v>20001</v>
          </cell>
          <cell r="AN375">
            <v>0</v>
          </cell>
          <cell r="AO375">
            <v>0</v>
          </cell>
          <cell r="AP375">
            <v>0</v>
          </cell>
          <cell r="AQ375">
            <v>0</v>
          </cell>
          <cell r="AR375">
            <v>20001</v>
          </cell>
          <cell r="AS375">
            <v>19953.14</v>
          </cell>
          <cell r="AT375">
            <v>640</v>
          </cell>
          <cell r="AU375">
            <v>0</v>
          </cell>
          <cell r="AV375">
            <v>0</v>
          </cell>
          <cell r="AW375">
            <v>0</v>
          </cell>
          <cell r="AX375">
            <v>0</v>
          </cell>
          <cell r="AY375">
            <v>0</v>
          </cell>
          <cell r="AZ375">
            <v>493357</v>
          </cell>
          <cell r="BI375">
            <v>0</v>
          </cell>
          <cell r="CA375">
            <v>640</v>
          </cell>
          <cell r="CB375">
            <v>713</v>
          </cell>
          <cell r="CC375" t="str">
            <v>CONCORD CARLISLE</v>
          </cell>
          <cell r="CD375">
            <v>19063</v>
          </cell>
          <cell r="CE375">
            <v>18618</v>
          </cell>
          <cell r="CF375">
            <v>445</v>
          </cell>
          <cell r="CG375">
            <v>0</v>
          </cell>
          <cell r="CH375">
            <v>0</v>
          </cell>
          <cell r="CI375">
            <v>0</v>
          </cell>
          <cell r="CJ375">
            <v>445</v>
          </cell>
          <cell r="CK375">
            <v>444.95612067226017</v>
          </cell>
          <cell r="DA375">
            <v>640</v>
          </cell>
          <cell r="DB375" t="str">
            <v>CONCORD CARLISLE</v>
          </cell>
          <cell r="DG375">
            <v>0</v>
          </cell>
          <cell r="DK375">
            <v>0</v>
          </cell>
          <cell r="DL375">
            <v>0</v>
          </cell>
          <cell r="DN375">
            <v>0</v>
          </cell>
          <cell r="DP375">
            <v>445</v>
          </cell>
          <cell r="DQ375">
            <v>1383</v>
          </cell>
          <cell r="DR375">
            <v>-938</v>
          </cell>
          <cell r="DT375">
            <v>0</v>
          </cell>
        </row>
        <row r="376">
          <cell r="A376">
            <v>645</v>
          </cell>
          <cell r="B376">
            <v>714</v>
          </cell>
          <cell r="C376" t="str">
            <v>DENNIS YARMOUTH</v>
          </cell>
          <cell r="D376">
            <v>130</v>
          </cell>
          <cell r="E376">
            <v>2105504</v>
          </cell>
          <cell r="F376">
            <v>0</v>
          </cell>
          <cell r="G376">
            <v>121940</v>
          </cell>
          <cell r="H376">
            <v>2227444</v>
          </cell>
          <cell r="J376">
            <v>121940</v>
          </cell>
          <cell r="K376">
            <v>65609.529919170833</v>
          </cell>
          <cell r="L376">
            <v>187549.52991917083</v>
          </cell>
          <cell r="N376">
            <v>2039894.4700808292</v>
          </cell>
          <cell r="P376">
            <v>121940</v>
          </cell>
          <cell r="Q376">
            <v>0</v>
          </cell>
          <cell r="R376">
            <v>0</v>
          </cell>
          <cell r="S376">
            <v>0</v>
          </cell>
          <cell r="T376">
            <v>65609.529919170833</v>
          </cell>
          <cell r="U376">
            <v>187549.52991917083</v>
          </cell>
          <cell r="W376">
            <v>307560.8</v>
          </cell>
          <cell r="AA376">
            <v>645</v>
          </cell>
          <cell r="AB376">
            <v>130</v>
          </cell>
          <cell r="AC376">
            <v>0</v>
          </cell>
          <cell r="AD376">
            <v>0</v>
          </cell>
          <cell r="AE376">
            <v>0</v>
          </cell>
          <cell r="AF376">
            <v>0</v>
          </cell>
          <cell r="AG376">
            <v>2105504</v>
          </cell>
          <cell r="AH376">
            <v>0</v>
          </cell>
          <cell r="AI376">
            <v>0</v>
          </cell>
          <cell r="AJ376">
            <v>2105504</v>
          </cell>
          <cell r="AK376">
            <v>0</v>
          </cell>
          <cell r="AL376">
            <v>121940</v>
          </cell>
          <cell r="AM376">
            <v>2227444</v>
          </cell>
          <cell r="AN376">
            <v>0</v>
          </cell>
          <cell r="AO376">
            <v>0</v>
          </cell>
          <cell r="AP376">
            <v>0</v>
          </cell>
          <cell r="AQ376">
            <v>0</v>
          </cell>
          <cell r="AR376">
            <v>2227444</v>
          </cell>
          <cell r="AS376">
            <v>2227704</v>
          </cell>
          <cell r="AT376">
            <v>645</v>
          </cell>
          <cell r="AU376">
            <v>0</v>
          </cell>
          <cell r="AV376">
            <v>0</v>
          </cell>
          <cell r="AW376">
            <v>0</v>
          </cell>
          <cell r="AX376">
            <v>0</v>
          </cell>
          <cell r="AY376">
            <v>0</v>
          </cell>
          <cell r="AZ376">
            <v>493357</v>
          </cell>
          <cell r="BI376">
            <v>0</v>
          </cell>
          <cell r="CA376">
            <v>645</v>
          </cell>
          <cell r="CB376">
            <v>714</v>
          </cell>
          <cell r="CC376" t="str">
            <v>DENNIS YARMOUTH</v>
          </cell>
          <cell r="CD376">
            <v>2105504</v>
          </cell>
          <cell r="CE376">
            <v>2039888</v>
          </cell>
          <cell r="CF376">
            <v>65616</v>
          </cell>
          <cell r="CG376">
            <v>0</v>
          </cell>
          <cell r="CH376">
            <v>120004.8</v>
          </cell>
          <cell r="CI376">
            <v>0</v>
          </cell>
          <cell r="CJ376">
            <v>185620.8</v>
          </cell>
          <cell r="CK376">
            <v>65609.529919170833</v>
          </cell>
          <cell r="DA376">
            <v>645</v>
          </cell>
          <cell r="DB376" t="str">
            <v>DENNIS YARMOUTH</v>
          </cell>
          <cell r="DG376">
            <v>0</v>
          </cell>
          <cell r="DK376">
            <v>0</v>
          </cell>
          <cell r="DL376">
            <v>0</v>
          </cell>
          <cell r="DN376">
            <v>0</v>
          </cell>
          <cell r="DP376">
            <v>65616</v>
          </cell>
          <cell r="DQ376">
            <v>187556</v>
          </cell>
          <cell r="DR376">
            <v>-121940</v>
          </cell>
          <cell r="DT376">
            <v>0</v>
          </cell>
        </row>
        <row r="377">
          <cell r="A377">
            <v>650</v>
          </cell>
          <cell r="B377">
            <v>715</v>
          </cell>
          <cell r="C377" t="str">
            <v>DIGHTON REHOBOTH</v>
          </cell>
          <cell r="D377">
            <v>9</v>
          </cell>
          <cell r="E377">
            <v>142059</v>
          </cell>
          <cell r="F377">
            <v>0</v>
          </cell>
          <cell r="G377">
            <v>8442</v>
          </cell>
          <cell r="H377">
            <v>150501</v>
          </cell>
          <cell r="J377">
            <v>8442</v>
          </cell>
          <cell r="K377">
            <v>34711.576919410138</v>
          </cell>
          <cell r="L377">
            <v>43153.576919410138</v>
          </cell>
          <cell r="N377">
            <v>107347.42308058986</v>
          </cell>
          <cell r="P377">
            <v>8442</v>
          </cell>
          <cell r="Q377">
            <v>0</v>
          </cell>
          <cell r="R377">
            <v>0</v>
          </cell>
          <cell r="S377">
            <v>0</v>
          </cell>
          <cell r="T377">
            <v>34711.576919410138</v>
          </cell>
          <cell r="U377">
            <v>43153.576919410138</v>
          </cell>
          <cell r="W377">
            <v>60408.6</v>
          </cell>
          <cell r="AA377">
            <v>650</v>
          </cell>
          <cell r="AB377">
            <v>9</v>
          </cell>
          <cell r="AC377">
            <v>0</v>
          </cell>
          <cell r="AD377">
            <v>0</v>
          </cell>
          <cell r="AE377">
            <v>2</v>
          </cell>
          <cell r="AF377">
            <v>0</v>
          </cell>
          <cell r="AG377">
            <v>142059</v>
          </cell>
          <cell r="AH377">
            <v>0</v>
          </cell>
          <cell r="AI377">
            <v>0</v>
          </cell>
          <cell r="AJ377">
            <v>142059</v>
          </cell>
          <cell r="AK377">
            <v>0</v>
          </cell>
          <cell r="AL377">
            <v>8442</v>
          </cell>
          <cell r="AM377">
            <v>150501</v>
          </cell>
          <cell r="AN377">
            <v>0</v>
          </cell>
          <cell r="AO377">
            <v>0</v>
          </cell>
          <cell r="AP377">
            <v>0</v>
          </cell>
          <cell r="AQ377">
            <v>0</v>
          </cell>
          <cell r="AR377">
            <v>150501</v>
          </cell>
          <cell r="AS377">
            <v>149518.55000000002</v>
          </cell>
          <cell r="AT377">
            <v>650</v>
          </cell>
          <cell r="AU377">
            <v>0</v>
          </cell>
          <cell r="AV377">
            <v>0</v>
          </cell>
          <cell r="AW377">
            <v>0</v>
          </cell>
          <cell r="AX377">
            <v>0</v>
          </cell>
          <cell r="AY377">
            <v>0</v>
          </cell>
          <cell r="AZ377">
            <v>493357</v>
          </cell>
          <cell r="BI377">
            <v>0</v>
          </cell>
          <cell r="CA377">
            <v>650</v>
          </cell>
          <cell r="CB377">
            <v>715</v>
          </cell>
          <cell r="CC377" t="str">
            <v>DIGHTON REHOBOTH</v>
          </cell>
          <cell r="CD377">
            <v>142059</v>
          </cell>
          <cell r="CE377">
            <v>107344</v>
          </cell>
          <cell r="CF377">
            <v>34715</v>
          </cell>
          <cell r="CG377">
            <v>3175.2</v>
          </cell>
          <cell r="CH377">
            <v>14076.400000000001</v>
          </cell>
          <cell r="CI377">
            <v>0</v>
          </cell>
          <cell r="CJ377">
            <v>51966.6</v>
          </cell>
          <cell r="CK377">
            <v>34711.576919410138</v>
          </cell>
          <cell r="DA377">
            <v>650</v>
          </cell>
          <cell r="DB377" t="str">
            <v>DIGHTON REHOBOTH</v>
          </cell>
          <cell r="DG377">
            <v>0</v>
          </cell>
          <cell r="DK377">
            <v>0</v>
          </cell>
          <cell r="DL377">
            <v>0</v>
          </cell>
          <cell r="DN377">
            <v>0</v>
          </cell>
          <cell r="DP377">
            <v>34715</v>
          </cell>
          <cell r="DQ377">
            <v>43157</v>
          </cell>
          <cell r="DR377">
            <v>-8442</v>
          </cell>
          <cell r="DT377">
            <v>0</v>
          </cell>
        </row>
        <row r="378">
          <cell r="A378">
            <v>655</v>
          </cell>
          <cell r="B378">
            <v>716</v>
          </cell>
          <cell r="C378" t="str">
            <v>DOVER SHERBORN</v>
          </cell>
          <cell r="D378">
            <v>2</v>
          </cell>
          <cell r="E378">
            <v>38688</v>
          </cell>
          <cell r="F378">
            <v>0</v>
          </cell>
          <cell r="G378">
            <v>1876</v>
          </cell>
          <cell r="H378">
            <v>40564</v>
          </cell>
          <cell r="J378">
            <v>1876</v>
          </cell>
          <cell r="K378">
            <v>19604.066745843444</v>
          </cell>
          <cell r="L378">
            <v>21480.066745843444</v>
          </cell>
          <cell r="N378">
            <v>19083.933254156556</v>
          </cell>
          <cell r="P378">
            <v>1876</v>
          </cell>
          <cell r="Q378">
            <v>0</v>
          </cell>
          <cell r="R378">
            <v>0</v>
          </cell>
          <cell r="S378">
            <v>0</v>
          </cell>
          <cell r="T378">
            <v>19604.066745843444</v>
          </cell>
          <cell r="U378">
            <v>21480.066745843444</v>
          </cell>
          <cell r="W378">
            <v>32931.199999999997</v>
          </cell>
          <cell r="AA378">
            <v>655</v>
          </cell>
          <cell r="AB378">
            <v>2</v>
          </cell>
          <cell r="AC378">
            <v>0</v>
          </cell>
          <cell r="AD378">
            <v>0</v>
          </cell>
          <cell r="AE378">
            <v>0</v>
          </cell>
          <cell r="AF378">
            <v>0</v>
          </cell>
          <cell r="AG378">
            <v>38688</v>
          </cell>
          <cell r="AH378">
            <v>0</v>
          </cell>
          <cell r="AI378">
            <v>0</v>
          </cell>
          <cell r="AJ378">
            <v>38688</v>
          </cell>
          <cell r="AK378">
            <v>0</v>
          </cell>
          <cell r="AL378">
            <v>1876</v>
          </cell>
          <cell r="AM378">
            <v>40564</v>
          </cell>
          <cell r="AN378">
            <v>0</v>
          </cell>
          <cell r="AO378">
            <v>0</v>
          </cell>
          <cell r="AP378">
            <v>0</v>
          </cell>
          <cell r="AQ378">
            <v>0</v>
          </cell>
          <cell r="AR378">
            <v>40564</v>
          </cell>
          <cell r="AS378">
            <v>40393.599999999999</v>
          </cell>
          <cell r="AT378">
            <v>655</v>
          </cell>
          <cell r="AU378">
            <v>0</v>
          </cell>
          <cell r="AV378">
            <v>0</v>
          </cell>
          <cell r="AW378">
            <v>0</v>
          </cell>
          <cell r="AX378">
            <v>0</v>
          </cell>
          <cell r="AY378">
            <v>0</v>
          </cell>
          <cell r="AZ378">
            <v>493357</v>
          </cell>
          <cell r="BI378">
            <v>0</v>
          </cell>
          <cell r="CA378">
            <v>655</v>
          </cell>
          <cell r="CB378">
            <v>716</v>
          </cell>
          <cell r="CC378" t="str">
            <v>DOVER SHERBORN</v>
          </cell>
          <cell r="CD378">
            <v>38688</v>
          </cell>
          <cell r="CE378">
            <v>19082</v>
          </cell>
          <cell r="CF378">
            <v>19606</v>
          </cell>
          <cell r="CG378">
            <v>11449.199999999999</v>
          </cell>
          <cell r="CH378">
            <v>0</v>
          </cell>
          <cell r="CI378">
            <v>0</v>
          </cell>
          <cell r="CJ378">
            <v>31055.199999999997</v>
          </cell>
          <cell r="CK378">
            <v>19604.066745843444</v>
          </cell>
          <cell r="DA378">
            <v>655</v>
          </cell>
          <cell r="DB378" t="str">
            <v>DOVER SHERBORN</v>
          </cell>
          <cell r="DG378">
            <v>0</v>
          </cell>
          <cell r="DK378">
            <v>0</v>
          </cell>
          <cell r="DL378">
            <v>0</v>
          </cell>
          <cell r="DN378">
            <v>0</v>
          </cell>
          <cell r="DP378">
            <v>19606</v>
          </cell>
          <cell r="DQ378">
            <v>21482</v>
          </cell>
          <cell r="DR378">
            <v>-1876</v>
          </cell>
          <cell r="DT378">
            <v>0</v>
          </cell>
        </row>
        <row r="379">
          <cell r="A379">
            <v>658</v>
          </cell>
          <cell r="B379">
            <v>780</v>
          </cell>
          <cell r="C379" t="str">
            <v>DUDLEY CHARLTON</v>
          </cell>
          <cell r="D379">
            <v>16</v>
          </cell>
          <cell r="E379">
            <v>201152</v>
          </cell>
          <cell r="F379">
            <v>0</v>
          </cell>
          <cell r="G379">
            <v>15008</v>
          </cell>
          <cell r="H379">
            <v>216160</v>
          </cell>
          <cell r="J379">
            <v>15008</v>
          </cell>
          <cell r="K379">
            <v>5676.440218104317</v>
          </cell>
          <cell r="L379">
            <v>20684.440218104319</v>
          </cell>
          <cell r="N379">
            <v>195475.55978189569</v>
          </cell>
          <cell r="P379">
            <v>15008</v>
          </cell>
          <cell r="Q379">
            <v>0</v>
          </cell>
          <cell r="R379">
            <v>0</v>
          </cell>
          <cell r="S379">
            <v>0</v>
          </cell>
          <cell r="T379">
            <v>5676.440218104317</v>
          </cell>
          <cell r="U379">
            <v>20684.440218104319</v>
          </cell>
          <cell r="W379">
            <v>79192.2</v>
          </cell>
          <cell r="AA379">
            <v>658</v>
          </cell>
          <cell r="AB379">
            <v>16</v>
          </cell>
          <cell r="AC379">
            <v>0</v>
          </cell>
          <cell r="AD379">
            <v>0</v>
          </cell>
          <cell r="AE379">
            <v>0</v>
          </cell>
          <cell r="AF379">
            <v>0</v>
          </cell>
          <cell r="AG379">
            <v>201152</v>
          </cell>
          <cell r="AH379">
            <v>0</v>
          </cell>
          <cell r="AI379">
            <v>0</v>
          </cell>
          <cell r="AJ379">
            <v>201152</v>
          </cell>
          <cell r="AK379">
            <v>0</v>
          </cell>
          <cell r="AL379">
            <v>15008</v>
          </cell>
          <cell r="AM379">
            <v>216160</v>
          </cell>
          <cell r="AN379">
            <v>0</v>
          </cell>
          <cell r="AO379">
            <v>0</v>
          </cell>
          <cell r="AP379">
            <v>0</v>
          </cell>
          <cell r="AQ379">
            <v>0</v>
          </cell>
          <cell r="AR379">
            <v>216160</v>
          </cell>
          <cell r="AS379">
            <v>214159.52</v>
          </cell>
          <cell r="AT379">
            <v>658</v>
          </cell>
          <cell r="AU379">
            <v>0</v>
          </cell>
          <cell r="AV379">
            <v>0</v>
          </cell>
          <cell r="AW379">
            <v>0</v>
          </cell>
          <cell r="AX379">
            <v>0</v>
          </cell>
          <cell r="AY379">
            <v>0</v>
          </cell>
          <cell r="AZ379">
            <v>493357</v>
          </cell>
          <cell r="BI379">
            <v>0</v>
          </cell>
          <cell r="CA379">
            <v>658</v>
          </cell>
          <cell r="CB379">
            <v>780</v>
          </cell>
          <cell r="CC379" t="str">
            <v>DUDLEY CHARLTON</v>
          </cell>
          <cell r="CD379">
            <v>201152</v>
          </cell>
          <cell r="CE379">
            <v>195475</v>
          </cell>
          <cell r="CF379">
            <v>5677</v>
          </cell>
          <cell r="CG379">
            <v>32396.399999999998</v>
          </cell>
          <cell r="CH379">
            <v>26110.800000000003</v>
          </cell>
          <cell r="CI379">
            <v>0</v>
          </cell>
          <cell r="CJ379">
            <v>64184.2</v>
          </cell>
          <cell r="CK379">
            <v>5676.440218104317</v>
          </cell>
          <cell r="DA379">
            <v>658</v>
          </cell>
          <cell r="DB379" t="str">
            <v>DUDLEY CHARLTON</v>
          </cell>
          <cell r="DG379">
            <v>0</v>
          </cell>
          <cell r="DK379">
            <v>0</v>
          </cell>
          <cell r="DL379">
            <v>0</v>
          </cell>
          <cell r="DN379">
            <v>0</v>
          </cell>
          <cell r="DP379">
            <v>5677</v>
          </cell>
          <cell r="DQ379">
            <v>20685</v>
          </cell>
          <cell r="DR379">
            <v>-15008</v>
          </cell>
          <cell r="DT379">
            <v>0</v>
          </cell>
        </row>
        <row r="380">
          <cell r="A380">
            <v>660</v>
          </cell>
          <cell r="B380">
            <v>776</v>
          </cell>
          <cell r="C380" t="str">
            <v>NAUSET</v>
          </cell>
          <cell r="D380">
            <v>92</v>
          </cell>
          <cell r="E380">
            <v>1843287</v>
          </cell>
          <cell r="F380">
            <v>0</v>
          </cell>
          <cell r="G380">
            <v>86296</v>
          </cell>
          <cell r="H380">
            <v>1929583</v>
          </cell>
          <cell r="J380">
            <v>86296</v>
          </cell>
          <cell r="K380">
            <v>400271.52724142279</v>
          </cell>
          <cell r="L380">
            <v>486567.52724142279</v>
          </cell>
          <cell r="N380">
            <v>1443015.4727585772</v>
          </cell>
          <cell r="P380">
            <v>86296</v>
          </cell>
          <cell r="Q380">
            <v>0</v>
          </cell>
          <cell r="R380">
            <v>0</v>
          </cell>
          <cell r="S380">
            <v>0</v>
          </cell>
          <cell r="T380">
            <v>400271.52724142279</v>
          </cell>
          <cell r="U380">
            <v>486567.52724142279</v>
          </cell>
          <cell r="W380">
            <v>694318.6</v>
          </cell>
          <cell r="AA380">
            <v>660</v>
          </cell>
          <cell r="AB380">
            <v>92</v>
          </cell>
          <cell r="AC380">
            <v>0</v>
          </cell>
          <cell r="AD380">
            <v>0</v>
          </cell>
          <cell r="AE380">
            <v>0</v>
          </cell>
          <cell r="AF380">
            <v>0</v>
          </cell>
          <cell r="AG380">
            <v>1843287</v>
          </cell>
          <cell r="AH380">
            <v>0</v>
          </cell>
          <cell r="AI380">
            <v>0</v>
          </cell>
          <cell r="AJ380">
            <v>1843287</v>
          </cell>
          <cell r="AK380">
            <v>0</v>
          </cell>
          <cell r="AL380">
            <v>86296</v>
          </cell>
          <cell r="AM380">
            <v>1929583</v>
          </cell>
          <cell r="AN380">
            <v>0</v>
          </cell>
          <cell r="AO380">
            <v>0</v>
          </cell>
          <cell r="AP380">
            <v>0</v>
          </cell>
          <cell r="AQ380">
            <v>0</v>
          </cell>
          <cell r="AR380">
            <v>1929583</v>
          </cell>
          <cell r="AS380">
            <v>1902637.8554308594</v>
          </cell>
          <cell r="AT380">
            <v>660</v>
          </cell>
          <cell r="AU380">
            <v>0</v>
          </cell>
          <cell r="AV380">
            <v>0</v>
          </cell>
          <cell r="AW380">
            <v>0</v>
          </cell>
          <cell r="AX380">
            <v>0</v>
          </cell>
          <cell r="AY380">
            <v>0</v>
          </cell>
          <cell r="AZ380">
            <v>493357</v>
          </cell>
          <cell r="BI380">
            <v>0</v>
          </cell>
          <cell r="CA380">
            <v>660</v>
          </cell>
          <cell r="CB380">
            <v>776</v>
          </cell>
          <cell r="CC380" t="str">
            <v>NAUSET</v>
          </cell>
          <cell r="CD380">
            <v>1843287</v>
          </cell>
          <cell r="CE380">
            <v>1442976</v>
          </cell>
          <cell r="CF380">
            <v>400311</v>
          </cell>
          <cell r="CG380">
            <v>207711.6</v>
          </cell>
          <cell r="CH380">
            <v>0</v>
          </cell>
          <cell r="CI380">
            <v>0</v>
          </cell>
          <cell r="CJ380">
            <v>608022.6</v>
          </cell>
          <cell r="CK380">
            <v>400271.52724142279</v>
          </cell>
          <cell r="DA380">
            <v>660</v>
          </cell>
          <cell r="DB380" t="str">
            <v>NAUSET</v>
          </cell>
          <cell r="DG380">
            <v>0</v>
          </cell>
          <cell r="DK380">
            <v>0</v>
          </cell>
          <cell r="DL380">
            <v>0</v>
          </cell>
          <cell r="DN380">
            <v>0</v>
          </cell>
          <cell r="DP380">
            <v>400311</v>
          </cell>
          <cell r="DQ380">
            <v>486607</v>
          </cell>
          <cell r="DR380">
            <v>-86296</v>
          </cell>
          <cell r="DT380">
            <v>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T381">
            <v>662</v>
          </cell>
          <cell r="AU381">
            <v>0</v>
          </cell>
          <cell r="AV381">
            <v>0</v>
          </cell>
          <cell r="AW381">
            <v>0</v>
          </cell>
          <cell r="AX381">
            <v>0</v>
          </cell>
          <cell r="AY381">
            <v>0</v>
          </cell>
          <cell r="AZ381">
            <v>493357</v>
          </cell>
          <cell r="BI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G381">
            <v>0</v>
          </cell>
          <cell r="DK381">
            <v>0</v>
          </cell>
          <cell r="DL381">
            <v>0</v>
          </cell>
          <cell r="DN381">
            <v>0</v>
          </cell>
          <cell r="DP381">
            <v>0</v>
          </cell>
          <cell r="DQ381">
            <v>0</v>
          </cell>
          <cell r="DR381">
            <v>0</v>
          </cell>
          <cell r="DT381">
            <v>0</v>
          </cell>
        </row>
        <row r="382">
          <cell r="A382">
            <v>665</v>
          </cell>
          <cell r="B382">
            <v>718</v>
          </cell>
          <cell r="C382" t="str">
            <v>FREETOWN LAKEVILLE</v>
          </cell>
          <cell r="D382">
            <v>15</v>
          </cell>
          <cell r="E382">
            <v>227730</v>
          </cell>
          <cell r="F382">
            <v>0</v>
          </cell>
          <cell r="G382">
            <v>14070</v>
          </cell>
          <cell r="H382">
            <v>241800</v>
          </cell>
          <cell r="J382">
            <v>14070</v>
          </cell>
          <cell r="K382">
            <v>25414.493750846825</v>
          </cell>
          <cell r="L382">
            <v>39484.493750846828</v>
          </cell>
          <cell r="N382">
            <v>202315.50624915317</v>
          </cell>
          <cell r="P382">
            <v>14070</v>
          </cell>
          <cell r="Q382">
            <v>0</v>
          </cell>
          <cell r="R382">
            <v>0</v>
          </cell>
          <cell r="S382">
            <v>0</v>
          </cell>
          <cell r="T382">
            <v>25414.493750846825</v>
          </cell>
          <cell r="U382">
            <v>39484.493750846828</v>
          </cell>
          <cell r="W382">
            <v>62099.199999999997</v>
          </cell>
          <cell r="AA382">
            <v>665</v>
          </cell>
          <cell r="AB382">
            <v>15</v>
          </cell>
          <cell r="AC382">
            <v>0</v>
          </cell>
          <cell r="AD382">
            <v>0</v>
          </cell>
          <cell r="AE382">
            <v>0</v>
          </cell>
          <cell r="AF382">
            <v>0</v>
          </cell>
          <cell r="AG382">
            <v>227730</v>
          </cell>
          <cell r="AH382">
            <v>0</v>
          </cell>
          <cell r="AI382">
            <v>0</v>
          </cell>
          <cell r="AJ382">
            <v>227730</v>
          </cell>
          <cell r="AK382">
            <v>0</v>
          </cell>
          <cell r="AL382">
            <v>14070</v>
          </cell>
          <cell r="AM382">
            <v>241800</v>
          </cell>
          <cell r="AN382">
            <v>0</v>
          </cell>
          <cell r="AO382">
            <v>0</v>
          </cell>
          <cell r="AP382">
            <v>0</v>
          </cell>
          <cell r="AQ382">
            <v>0</v>
          </cell>
          <cell r="AR382">
            <v>241800</v>
          </cell>
          <cell r="AS382">
            <v>238225.20986686455</v>
          </cell>
          <cell r="AT382">
            <v>665</v>
          </cell>
          <cell r="AU382">
            <v>0</v>
          </cell>
          <cell r="AV382">
            <v>0</v>
          </cell>
          <cell r="AW382">
            <v>0</v>
          </cell>
          <cell r="AX382">
            <v>0</v>
          </cell>
          <cell r="AY382">
            <v>0</v>
          </cell>
          <cell r="AZ382">
            <v>493357</v>
          </cell>
          <cell r="BI382">
            <v>0</v>
          </cell>
          <cell r="CA382">
            <v>665</v>
          </cell>
          <cell r="CB382">
            <v>718</v>
          </cell>
          <cell r="CC382" t="str">
            <v>FREETOWN LAKEVILLE</v>
          </cell>
          <cell r="CD382">
            <v>227730</v>
          </cell>
          <cell r="CE382">
            <v>202313</v>
          </cell>
          <cell r="CF382">
            <v>25417</v>
          </cell>
          <cell r="CG382">
            <v>22612.2</v>
          </cell>
          <cell r="CH382">
            <v>0</v>
          </cell>
          <cell r="CI382">
            <v>0</v>
          </cell>
          <cell r="CJ382">
            <v>48029.2</v>
          </cell>
          <cell r="CK382">
            <v>25414.493750846825</v>
          </cell>
          <cell r="DA382">
            <v>665</v>
          </cell>
          <cell r="DB382" t="str">
            <v>FREETOWN LAKEVILLE</v>
          </cell>
          <cell r="DG382">
            <v>0</v>
          </cell>
          <cell r="DK382">
            <v>0</v>
          </cell>
          <cell r="DL382">
            <v>0</v>
          </cell>
          <cell r="DN382">
            <v>0</v>
          </cell>
          <cell r="DP382">
            <v>25417</v>
          </cell>
          <cell r="DQ382">
            <v>39487</v>
          </cell>
          <cell r="DR382">
            <v>-14070</v>
          </cell>
          <cell r="DT382">
            <v>0</v>
          </cell>
        </row>
        <row r="383">
          <cell r="A383">
            <v>670</v>
          </cell>
          <cell r="B383">
            <v>720</v>
          </cell>
          <cell r="C383" t="str">
            <v>FRONTIER</v>
          </cell>
          <cell r="D383">
            <v>42</v>
          </cell>
          <cell r="E383">
            <v>826503</v>
          </cell>
          <cell r="F383">
            <v>0</v>
          </cell>
          <cell r="G383">
            <v>39396</v>
          </cell>
          <cell r="H383">
            <v>865899</v>
          </cell>
          <cell r="J383">
            <v>39396</v>
          </cell>
          <cell r="K383">
            <v>15551.466392844186</v>
          </cell>
          <cell r="L383">
            <v>54947.466392844188</v>
          </cell>
          <cell r="N383">
            <v>810951.53360715578</v>
          </cell>
          <cell r="P383">
            <v>39396</v>
          </cell>
          <cell r="Q383">
            <v>0</v>
          </cell>
          <cell r="R383">
            <v>0</v>
          </cell>
          <cell r="S383">
            <v>0</v>
          </cell>
          <cell r="T383">
            <v>15551.466392844186</v>
          </cell>
          <cell r="U383">
            <v>54947.466392844188</v>
          </cell>
          <cell r="W383">
            <v>89209.4</v>
          </cell>
          <cell r="AA383">
            <v>670</v>
          </cell>
          <cell r="AB383">
            <v>42</v>
          </cell>
          <cell r="AC383">
            <v>0</v>
          </cell>
          <cell r="AD383">
            <v>0</v>
          </cell>
          <cell r="AE383">
            <v>0</v>
          </cell>
          <cell r="AF383">
            <v>0</v>
          </cell>
          <cell r="AG383">
            <v>826503</v>
          </cell>
          <cell r="AH383">
            <v>0</v>
          </cell>
          <cell r="AI383">
            <v>0</v>
          </cell>
          <cell r="AJ383">
            <v>826503</v>
          </cell>
          <cell r="AK383">
            <v>0</v>
          </cell>
          <cell r="AL383">
            <v>39396</v>
          </cell>
          <cell r="AM383">
            <v>865899</v>
          </cell>
          <cell r="AN383">
            <v>0</v>
          </cell>
          <cell r="AO383">
            <v>0</v>
          </cell>
          <cell r="AP383">
            <v>0</v>
          </cell>
          <cell r="AQ383">
            <v>0</v>
          </cell>
          <cell r="AR383">
            <v>865899</v>
          </cell>
          <cell r="AS383">
            <v>866365.89999999979</v>
          </cell>
          <cell r="AT383">
            <v>670</v>
          </cell>
          <cell r="AU383">
            <v>0</v>
          </cell>
          <cell r="AV383">
            <v>0</v>
          </cell>
          <cell r="AW383">
            <v>0</v>
          </cell>
          <cell r="AX383">
            <v>0</v>
          </cell>
          <cell r="AY383">
            <v>0</v>
          </cell>
          <cell r="AZ383">
            <v>493357</v>
          </cell>
          <cell r="BI383">
            <v>0</v>
          </cell>
          <cell r="CA383">
            <v>670</v>
          </cell>
          <cell r="CB383">
            <v>720</v>
          </cell>
          <cell r="CC383" t="str">
            <v>FRONTIER</v>
          </cell>
          <cell r="CD383">
            <v>826503</v>
          </cell>
          <cell r="CE383">
            <v>810950</v>
          </cell>
          <cell r="CF383">
            <v>15553</v>
          </cell>
          <cell r="CG383">
            <v>0</v>
          </cell>
          <cell r="CH383">
            <v>34260.400000000001</v>
          </cell>
          <cell r="CI383">
            <v>0</v>
          </cell>
          <cell r="CJ383">
            <v>49813.4</v>
          </cell>
          <cell r="CK383">
            <v>15551.466392844186</v>
          </cell>
          <cell r="DA383">
            <v>670</v>
          </cell>
          <cell r="DB383" t="str">
            <v>FRONTIER</v>
          </cell>
          <cell r="DG383">
            <v>0</v>
          </cell>
          <cell r="DK383">
            <v>0</v>
          </cell>
          <cell r="DL383">
            <v>0</v>
          </cell>
          <cell r="DN383">
            <v>0</v>
          </cell>
          <cell r="DP383">
            <v>15553</v>
          </cell>
          <cell r="DQ383">
            <v>54949</v>
          </cell>
          <cell r="DR383">
            <v>-39396</v>
          </cell>
          <cell r="DT383">
            <v>0</v>
          </cell>
        </row>
        <row r="384">
          <cell r="A384">
            <v>672</v>
          </cell>
          <cell r="B384">
            <v>721</v>
          </cell>
          <cell r="C384" t="str">
            <v>GATEWAY</v>
          </cell>
          <cell r="D384">
            <v>6</v>
          </cell>
          <cell r="E384">
            <v>96443</v>
          </cell>
          <cell r="F384">
            <v>0</v>
          </cell>
          <cell r="G384">
            <v>5628</v>
          </cell>
          <cell r="H384">
            <v>102071</v>
          </cell>
          <cell r="J384">
            <v>5628</v>
          </cell>
          <cell r="K384">
            <v>0</v>
          </cell>
          <cell r="L384">
            <v>5628</v>
          </cell>
          <cell r="N384">
            <v>96443</v>
          </cell>
          <cell r="P384">
            <v>5628</v>
          </cell>
          <cell r="Q384">
            <v>0</v>
          </cell>
          <cell r="R384">
            <v>0</v>
          </cell>
          <cell r="S384">
            <v>0</v>
          </cell>
          <cell r="T384">
            <v>0</v>
          </cell>
          <cell r="U384">
            <v>5628</v>
          </cell>
          <cell r="W384">
            <v>38372</v>
          </cell>
          <cell r="AA384">
            <v>672</v>
          </cell>
          <cell r="AB384">
            <v>6</v>
          </cell>
          <cell r="AC384">
            <v>0</v>
          </cell>
          <cell r="AD384">
            <v>0</v>
          </cell>
          <cell r="AE384">
            <v>0</v>
          </cell>
          <cell r="AF384">
            <v>0</v>
          </cell>
          <cell r="AG384">
            <v>96443</v>
          </cell>
          <cell r="AH384">
            <v>0</v>
          </cell>
          <cell r="AI384">
            <v>0</v>
          </cell>
          <cell r="AJ384">
            <v>96443</v>
          </cell>
          <cell r="AK384">
            <v>0</v>
          </cell>
          <cell r="AL384">
            <v>5628</v>
          </cell>
          <cell r="AM384">
            <v>102071</v>
          </cell>
          <cell r="AN384">
            <v>0</v>
          </cell>
          <cell r="AO384">
            <v>0</v>
          </cell>
          <cell r="AP384">
            <v>0</v>
          </cell>
          <cell r="AQ384">
            <v>0</v>
          </cell>
          <cell r="AR384">
            <v>102071</v>
          </cell>
          <cell r="AS384">
            <v>102074</v>
          </cell>
          <cell r="AT384">
            <v>672</v>
          </cell>
          <cell r="AU384">
            <v>0</v>
          </cell>
          <cell r="AV384">
            <v>0</v>
          </cell>
          <cell r="AW384">
            <v>0</v>
          </cell>
          <cell r="AX384">
            <v>0</v>
          </cell>
          <cell r="AY384">
            <v>0</v>
          </cell>
          <cell r="AZ384">
            <v>493357</v>
          </cell>
          <cell r="BI384">
            <v>0</v>
          </cell>
          <cell r="CA384">
            <v>672</v>
          </cell>
          <cell r="CB384">
            <v>721</v>
          </cell>
          <cell r="CC384" t="str">
            <v>GATEWAY</v>
          </cell>
          <cell r="CD384">
            <v>96443</v>
          </cell>
          <cell r="CE384">
            <v>118372</v>
          </cell>
          <cell r="CF384">
            <v>0</v>
          </cell>
          <cell r="CG384">
            <v>32515.199999999997</v>
          </cell>
          <cell r="CH384">
            <v>228.8</v>
          </cell>
          <cell r="CI384">
            <v>0</v>
          </cell>
          <cell r="CJ384">
            <v>32743.999999999996</v>
          </cell>
          <cell r="CK384">
            <v>0</v>
          </cell>
          <cell r="DA384">
            <v>672</v>
          </cell>
          <cell r="DB384" t="str">
            <v>GATEWAY</v>
          </cell>
          <cell r="DG384">
            <v>0</v>
          </cell>
          <cell r="DK384">
            <v>0</v>
          </cell>
          <cell r="DL384">
            <v>0</v>
          </cell>
          <cell r="DN384">
            <v>0</v>
          </cell>
          <cell r="DP384">
            <v>0</v>
          </cell>
          <cell r="DQ384">
            <v>0</v>
          </cell>
          <cell r="DR384">
            <v>0</v>
          </cell>
          <cell r="DT384">
            <v>0</v>
          </cell>
        </row>
        <row r="385">
          <cell r="A385">
            <v>673</v>
          </cell>
          <cell r="B385">
            <v>772</v>
          </cell>
          <cell r="C385" t="str">
            <v>GROTON DUNSTABLE</v>
          </cell>
          <cell r="D385">
            <v>48</v>
          </cell>
          <cell r="E385">
            <v>830222</v>
          </cell>
          <cell r="F385">
            <v>0</v>
          </cell>
          <cell r="G385">
            <v>45024</v>
          </cell>
          <cell r="H385">
            <v>875246</v>
          </cell>
          <cell r="J385">
            <v>45024</v>
          </cell>
          <cell r="K385">
            <v>165221.70666886051</v>
          </cell>
          <cell r="L385">
            <v>210245.70666886051</v>
          </cell>
          <cell r="N385">
            <v>665000.29333113949</v>
          </cell>
          <cell r="P385">
            <v>45024</v>
          </cell>
          <cell r="Q385">
            <v>0</v>
          </cell>
          <cell r="R385">
            <v>0</v>
          </cell>
          <cell r="S385">
            <v>0</v>
          </cell>
          <cell r="T385">
            <v>165221.70666886051</v>
          </cell>
          <cell r="U385">
            <v>210245.70666886051</v>
          </cell>
          <cell r="W385">
            <v>210262</v>
          </cell>
          <cell r="AA385">
            <v>673</v>
          </cell>
          <cell r="AB385">
            <v>48</v>
          </cell>
          <cell r="AC385">
            <v>0</v>
          </cell>
          <cell r="AD385">
            <v>0</v>
          </cell>
          <cell r="AE385">
            <v>0</v>
          </cell>
          <cell r="AF385">
            <v>0</v>
          </cell>
          <cell r="AG385">
            <v>830222</v>
          </cell>
          <cell r="AH385">
            <v>0</v>
          </cell>
          <cell r="AI385">
            <v>0</v>
          </cell>
          <cell r="AJ385">
            <v>830222</v>
          </cell>
          <cell r="AK385">
            <v>0</v>
          </cell>
          <cell r="AL385">
            <v>45024</v>
          </cell>
          <cell r="AM385">
            <v>875246</v>
          </cell>
          <cell r="AN385">
            <v>0</v>
          </cell>
          <cell r="AO385">
            <v>0</v>
          </cell>
          <cell r="AP385">
            <v>0</v>
          </cell>
          <cell r="AQ385">
            <v>0</v>
          </cell>
          <cell r="AR385">
            <v>875246</v>
          </cell>
          <cell r="AS385">
            <v>875323</v>
          </cell>
          <cell r="AT385">
            <v>673</v>
          </cell>
          <cell r="AU385">
            <v>0</v>
          </cell>
          <cell r="AV385">
            <v>0</v>
          </cell>
          <cell r="AW385">
            <v>0</v>
          </cell>
          <cell r="AX385">
            <v>0</v>
          </cell>
          <cell r="AY385">
            <v>0</v>
          </cell>
          <cell r="AZ385">
            <v>493357</v>
          </cell>
          <cell r="BI385">
            <v>0</v>
          </cell>
          <cell r="CA385">
            <v>673</v>
          </cell>
          <cell r="CB385">
            <v>772</v>
          </cell>
          <cell r="CC385" t="str">
            <v>GROTON DUNSTABLE</v>
          </cell>
          <cell r="CD385">
            <v>830222</v>
          </cell>
          <cell r="CE385">
            <v>664984</v>
          </cell>
          <cell r="CF385">
            <v>165238</v>
          </cell>
          <cell r="CG385">
            <v>0</v>
          </cell>
          <cell r="CH385">
            <v>0</v>
          </cell>
          <cell r="CI385">
            <v>0</v>
          </cell>
          <cell r="CJ385">
            <v>165238</v>
          </cell>
          <cell r="CK385">
            <v>165221.70666886051</v>
          </cell>
          <cell r="DA385">
            <v>673</v>
          </cell>
          <cell r="DB385" t="str">
            <v>GROTON DUNSTABLE</v>
          </cell>
          <cell r="DG385">
            <v>0</v>
          </cell>
          <cell r="DK385">
            <v>0</v>
          </cell>
          <cell r="DL385">
            <v>0</v>
          </cell>
          <cell r="DN385">
            <v>0</v>
          </cell>
          <cell r="DP385">
            <v>165238</v>
          </cell>
          <cell r="DQ385">
            <v>210262</v>
          </cell>
          <cell r="DR385">
            <v>-45024</v>
          </cell>
          <cell r="DT385">
            <v>0</v>
          </cell>
        </row>
        <row r="386">
          <cell r="A386">
            <v>674</v>
          </cell>
          <cell r="B386">
            <v>764</v>
          </cell>
          <cell r="C386" t="str">
            <v>GILL MONTAGUE</v>
          </cell>
          <cell r="D386">
            <v>72</v>
          </cell>
          <cell r="E386">
            <v>1249362</v>
          </cell>
          <cell r="F386">
            <v>0</v>
          </cell>
          <cell r="G386">
            <v>67536</v>
          </cell>
          <cell r="H386">
            <v>1316898</v>
          </cell>
          <cell r="J386">
            <v>67536</v>
          </cell>
          <cell r="K386">
            <v>199087.36700829596</v>
          </cell>
          <cell r="L386">
            <v>266623.36700829596</v>
          </cell>
          <cell r="N386">
            <v>1050274.6329917042</v>
          </cell>
          <cell r="P386">
            <v>67536</v>
          </cell>
          <cell r="Q386">
            <v>0</v>
          </cell>
          <cell r="R386">
            <v>0</v>
          </cell>
          <cell r="S386">
            <v>0</v>
          </cell>
          <cell r="T386">
            <v>199087.36700829596</v>
          </cell>
          <cell r="U386">
            <v>266623.36700829596</v>
          </cell>
          <cell r="W386">
            <v>385100.60000000003</v>
          </cell>
          <cell r="AA386">
            <v>674</v>
          </cell>
          <cell r="AB386">
            <v>72</v>
          </cell>
          <cell r="AC386">
            <v>0</v>
          </cell>
          <cell r="AD386">
            <v>0</v>
          </cell>
          <cell r="AE386">
            <v>0</v>
          </cell>
          <cell r="AF386">
            <v>0</v>
          </cell>
          <cell r="AG386">
            <v>1249362</v>
          </cell>
          <cell r="AH386">
            <v>0</v>
          </cell>
          <cell r="AI386">
            <v>0</v>
          </cell>
          <cell r="AJ386">
            <v>1249362</v>
          </cell>
          <cell r="AK386">
            <v>0</v>
          </cell>
          <cell r="AL386">
            <v>67536</v>
          </cell>
          <cell r="AM386">
            <v>1316898</v>
          </cell>
          <cell r="AN386">
            <v>0</v>
          </cell>
          <cell r="AO386">
            <v>0</v>
          </cell>
          <cell r="AP386">
            <v>0</v>
          </cell>
          <cell r="AQ386">
            <v>0</v>
          </cell>
          <cell r="AR386">
            <v>1316898</v>
          </cell>
          <cell r="AS386">
            <v>1278286</v>
          </cell>
          <cell r="AT386">
            <v>674</v>
          </cell>
          <cell r="AU386">
            <v>0</v>
          </cell>
          <cell r="AV386">
            <v>0</v>
          </cell>
          <cell r="AW386">
            <v>0</v>
          </cell>
          <cell r="AX386">
            <v>0</v>
          </cell>
          <cell r="AY386">
            <v>0</v>
          </cell>
          <cell r="AZ386">
            <v>493357</v>
          </cell>
          <cell r="BI386">
            <v>0</v>
          </cell>
          <cell r="CA386">
            <v>674</v>
          </cell>
          <cell r="CB386">
            <v>764</v>
          </cell>
          <cell r="CC386" t="str">
            <v>GILL MONTAGUE</v>
          </cell>
          <cell r="CD386">
            <v>1249362</v>
          </cell>
          <cell r="CE386">
            <v>1050255</v>
          </cell>
          <cell r="CF386">
            <v>199107</v>
          </cell>
          <cell r="CG386">
            <v>69745.2</v>
          </cell>
          <cell r="CH386">
            <v>48712.4</v>
          </cell>
          <cell r="CI386">
            <v>0</v>
          </cell>
          <cell r="CJ386">
            <v>317564.60000000003</v>
          </cell>
          <cell r="CK386">
            <v>199087.36700829596</v>
          </cell>
          <cell r="DA386">
            <v>674</v>
          </cell>
          <cell r="DB386" t="str">
            <v>GILL MONTAGUE</v>
          </cell>
          <cell r="DG386">
            <v>0</v>
          </cell>
          <cell r="DK386">
            <v>0</v>
          </cell>
          <cell r="DL386">
            <v>0</v>
          </cell>
          <cell r="DN386">
            <v>0</v>
          </cell>
          <cell r="DP386">
            <v>199107</v>
          </cell>
          <cell r="DQ386">
            <v>266643</v>
          </cell>
          <cell r="DR386">
            <v>-67536</v>
          </cell>
          <cell r="DT386">
            <v>0</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T387">
            <v>675</v>
          </cell>
          <cell r="AU387">
            <v>0</v>
          </cell>
          <cell r="AV387">
            <v>0</v>
          </cell>
          <cell r="AW387">
            <v>0</v>
          </cell>
          <cell r="AX387">
            <v>0</v>
          </cell>
          <cell r="AY387">
            <v>0</v>
          </cell>
          <cell r="AZ387">
            <v>493357</v>
          </cell>
          <cell r="BI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G387">
            <v>0</v>
          </cell>
          <cell r="DK387">
            <v>0</v>
          </cell>
          <cell r="DL387">
            <v>0</v>
          </cell>
          <cell r="DN387">
            <v>0</v>
          </cell>
          <cell r="DP387">
            <v>0</v>
          </cell>
          <cell r="DQ387">
            <v>0</v>
          </cell>
          <cell r="DR387">
            <v>0</v>
          </cell>
          <cell r="DT387">
            <v>0</v>
          </cell>
        </row>
        <row r="388">
          <cell r="A388">
            <v>680</v>
          </cell>
          <cell r="B388">
            <v>725</v>
          </cell>
          <cell r="C388" t="str">
            <v>HAMPDEN WILBRAHAM</v>
          </cell>
          <cell r="D388">
            <v>17</v>
          </cell>
          <cell r="E388">
            <v>271842</v>
          </cell>
          <cell r="F388">
            <v>0</v>
          </cell>
          <cell r="G388">
            <v>15946</v>
          </cell>
          <cell r="H388">
            <v>287788</v>
          </cell>
          <cell r="J388">
            <v>15946</v>
          </cell>
          <cell r="K388">
            <v>69531.143189455339</v>
          </cell>
          <cell r="L388">
            <v>85477.143189455339</v>
          </cell>
          <cell r="N388">
            <v>202310.85681054468</v>
          </cell>
          <cell r="P388">
            <v>15946</v>
          </cell>
          <cell r="Q388">
            <v>0</v>
          </cell>
          <cell r="R388">
            <v>0</v>
          </cell>
          <cell r="S388">
            <v>0</v>
          </cell>
          <cell r="T388">
            <v>69531.143189455339</v>
          </cell>
          <cell r="U388">
            <v>85477.143189455339</v>
          </cell>
          <cell r="W388">
            <v>132540.20000000001</v>
          </cell>
          <cell r="AA388">
            <v>680</v>
          </cell>
          <cell r="AB388">
            <v>17</v>
          </cell>
          <cell r="AC388">
            <v>0</v>
          </cell>
          <cell r="AD388">
            <v>0</v>
          </cell>
          <cell r="AE388">
            <v>0</v>
          </cell>
          <cell r="AF388">
            <v>0</v>
          </cell>
          <cell r="AG388">
            <v>271842</v>
          </cell>
          <cell r="AH388">
            <v>0</v>
          </cell>
          <cell r="AI388">
            <v>0</v>
          </cell>
          <cell r="AJ388">
            <v>271842</v>
          </cell>
          <cell r="AK388">
            <v>0</v>
          </cell>
          <cell r="AL388">
            <v>15946</v>
          </cell>
          <cell r="AM388">
            <v>287788</v>
          </cell>
          <cell r="AN388">
            <v>0</v>
          </cell>
          <cell r="AO388">
            <v>0</v>
          </cell>
          <cell r="AP388">
            <v>0</v>
          </cell>
          <cell r="AQ388">
            <v>0</v>
          </cell>
          <cell r="AR388">
            <v>287788</v>
          </cell>
          <cell r="AS388">
            <v>287788</v>
          </cell>
          <cell r="AT388">
            <v>680</v>
          </cell>
          <cell r="AU388">
            <v>0</v>
          </cell>
          <cell r="AV388">
            <v>0</v>
          </cell>
          <cell r="AW388">
            <v>0</v>
          </cell>
          <cell r="AX388">
            <v>0</v>
          </cell>
          <cell r="AY388">
            <v>0</v>
          </cell>
          <cell r="AZ388">
            <v>493357</v>
          </cell>
          <cell r="BI388">
            <v>0</v>
          </cell>
          <cell r="CA388">
            <v>680</v>
          </cell>
          <cell r="CB388">
            <v>725</v>
          </cell>
          <cell r="CC388" t="str">
            <v>HAMPDEN WILBRAHAM</v>
          </cell>
          <cell r="CD388">
            <v>271842</v>
          </cell>
          <cell r="CE388">
            <v>202304</v>
          </cell>
          <cell r="CF388">
            <v>69538</v>
          </cell>
          <cell r="CG388">
            <v>47056.2</v>
          </cell>
          <cell r="CH388">
            <v>0</v>
          </cell>
          <cell r="CI388">
            <v>0</v>
          </cell>
          <cell r="CJ388">
            <v>116594.2</v>
          </cell>
          <cell r="CK388">
            <v>69531.143189455339</v>
          </cell>
          <cell r="DA388">
            <v>680</v>
          </cell>
          <cell r="DB388" t="str">
            <v>HAMPDEN WILBRAHAM</v>
          </cell>
          <cell r="DG388">
            <v>0</v>
          </cell>
          <cell r="DK388">
            <v>0</v>
          </cell>
          <cell r="DL388">
            <v>0</v>
          </cell>
          <cell r="DN388">
            <v>0</v>
          </cell>
          <cell r="DP388">
            <v>69538</v>
          </cell>
          <cell r="DQ388">
            <v>85484</v>
          </cell>
          <cell r="DR388">
            <v>-15946</v>
          </cell>
          <cell r="DT388">
            <v>0</v>
          </cell>
        </row>
        <row r="389">
          <cell r="A389">
            <v>683</v>
          </cell>
          <cell r="B389">
            <v>726</v>
          </cell>
          <cell r="C389" t="str">
            <v>HAMPSHIRE</v>
          </cell>
          <cell r="D389">
            <v>22</v>
          </cell>
          <cell r="E389">
            <v>401621</v>
          </cell>
          <cell r="F389">
            <v>0</v>
          </cell>
          <cell r="G389">
            <v>20636</v>
          </cell>
          <cell r="H389">
            <v>422257</v>
          </cell>
          <cell r="J389">
            <v>20636</v>
          </cell>
          <cell r="K389">
            <v>61807.904816258633</v>
          </cell>
          <cell r="L389">
            <v>82443.90481625864</v>
          </cell>
          <cell r="N389">
            <v>339813.09518374136</v>
          </cell>
          <cell r="P389">
            <v>20636</v>
          </cell>
          <cell r="Q389">
            <v>0</v>
          </cell>
          <cell r="R389">
            <v>0</v>
          </cell>
          <cell r="S389">
            <v>0</v>
          </cell>
          <cell r="T389">
            <v>61807.904816258633</v>
          </cell>
          <cell r="U389">
            <v>82443.90481625864</v>
          </cell>
          <cell r="W389">
            <v>101254.6</v>
          </cell>
          <cell r="AA389">
            <v>683</v>
          </cell>
          <cell r="AB389">
            <v>22</v>
          </cell>
          <cell r="AC389">
            <v>0</v>
          </cell>
          <cell r="AD389">
            <v>0</v>
          </cell>
          <cell r="AE389">
            <v>0</v>
          </cell>
          <cell r="AF389">
            <v>0</v>
          </cell>
          <cell r="AG389">
            <v>401621</v>
          </cell>
          <cell r="AH389">
            <v>0</v>
          </cell>
          <cell r="AI389">
            <v>0</v>
          </cell>
          <cell r="AJ389">
            <v>401621</v>
          </cell>
          <cell r="AK389">
            <v>0</v>
          </cell>
          <cell r="AL389">
            <v>20636</v>
          </cell>
          <cell r="AM389">
            <v>422257</v>
          </cell>
          <cell r="AN389">
            <v>0</v>
          </cell>
          <cell r="AO389">
            <v>0</v>
          </cell>
          <cell r="AP389">
            <v>0</v>
          </cell>
          <cell r="AQ389">
            <v>0</v>
          </cell>
          <cell r="AR389">
            <v>422257</v>
          </cell>
          <cell r="AS389">
            <v>421752.18000000005</v>
          </cell>
          <cell r="AT389">
            <v>683</v>
          </cell>
          <cell r="AU389">
            <v>0</v>
          </cell>
          <cell r="AV389">
            <v>0</v>
          </cell>
          <cell r="AW389">
            <v>0</v>
          </cell>
          <cell r="AX389">
            <v>0</v>
          </cell>
          <cell r="AY389">
            <v>0</v>
          </cell>
          <cell r="AZ389">
            <v>493357</v>
          </cell>
          <cell r="BI389">
            <v>0</v>
          </cell>
          <cell r="CA389">
            <v>683</v>
          </cell>
          <cell r="CB389">
            <v>726</v>
          </cell>
          <cell r="CC389" t="str">
            <v>HAMPSHIRE</v>
          </cell>
          <cell r="CD389">
            <v>401621</v>
          </cell>
          <cell r="CE389">
            <v>339807</v>
          </cell>
          <cell r="CF389">
            <v>61814</v>
          </cell>
          <cell r="CG389">
            <v>18804.599999999999</v>
          </cell>
          <cell r="CH389">
            <v>0</v>
          </cell>
          <cell r="CI389">
            <v>0</v>
          </cell>
          <cell r="CJ389">
            <v>80618.600000000006</v>
          </cell>
          <cell r="CK389">
            <v>61807.904816258633</v>
          </cell>
          <cell r="DA389">
            <v>683</v>
          </cell>
          <cell r="DB389" t="str">
            <v>HAMPSHIRE</v>
          </cell>
          <cell r="DG389">
            <v>0</v>
          </cell>
          <cell r="DK389">
            <v>0</v>
          </cell>
          <cell r="DL389">
            <v>0</v>
          </cell>
          <cell r="DN389">
            <v>0</v>
          </cell>
          <cell r="DP389">
            <v>61814</v>
          </cell>
          <cell r="DQ389">
            <v>82450</v>
          </cell>
          <cell r="DR389">
            <v>-20636</v>
          </cell>
          <cell r="DT389">
            <v>0</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T390">
            <v>685</v>
          </cell>
          <cell r="AU390">
            <v>0</v>
          </cell>
          <cell r="AV390">
            <v>0</v>
          </cell>
          <cell r="AW390">
            <v>0</v>
          </cell>
          <cell r="AX390">
            <v>0</v>
          </cell>
          <cell r="AY390">
            <v>0</v>
          </cell>
          <cell r="AZ390">
            <v>493357</v>
          </cell>
          <cell r="BI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G390">
            <v>0</v>
          </cell>
          <cell r="DK390">
            <v>0</v>
          </cell>
          <cell r="DL390">
            <v>0</v>
          </cell>
          <cell r="DN390">
            <v>0</v>
          </cell>
          <cell r="DP390">
            <v>0</v>
          </cell>
          <cell r="DQ390">
            <v>0</v>
          </cell>
          <cell r="DR390">
            <v>0</v>
          </cell>
          <cell r="DT390">
            <v>0</v>
          </cell>
        </row>
        <row r="391">
          <cell r="A391">
            <v>690</v>
          </cell>
          <cell r="B391">
            <v>728</v>
          </cell>
          <cell r="C391" t="str">
            <v>KING PHILIP</v>
          </cell>
          <cell r="D391">
            <v>23</v>
          </cell>
          <cell r="E391">
            <v>348980</v>
          </cell>
          <cell r="F391">
            <v>0</v>
          </cell>
          <cell r="G391">
            <v>21574</v>
          </cell>
          <cell r="H391">
            <v>370554</v>
          </cell>
          <cell r="J391">
            <v>21574</v>
          </cell>
          <cell r="K391">
            <v>39566.098191014236</v>
          </cell>
          <cell r="L391">
            <v>61140.098191014236</v>
          </cell>
          <cell r="N391">
            <v>309413.90180898574</v>
          </cell>
          <cell r="P391">
            <v>21574</v>
          </cell>
          <cell r="Q391">
            <v>0</v>
          </cell>
          <cell r="R391">
            <v>0</v>
          </cell>
          <cell r="S391">
            <v>0</v>
          </cell>
          <cell r="T391">
            <v>39566.098191014236</v>
          </cell>
          <cell r="U391">
            <v>61140.098191014236</v>
          </cell>
          <cell r="W391">
            <v>140086</v>
          </cell>
          <cell r="AA391">
            <v>690</v>
          </cell>
          <cell r="AB391">
            <v>23</v>
          </cell>
          <cell r="AC391">
            <v>0</v>
          </cell>
          <cell r="AD391">
            <v>0</v>
          </cell>
          <cell r="AE391">
            <v>0</v>
          </cell>
          <cell r="AF391">
            <v>0</v>
          </cell>
          <cell r="AG391">
            <v>348980</v>
          </cell>
          <cell r="AH391">
            <v>0</v>
          </cell>
          <cell r="AI391">
            <v>0</v>
          </cell>
          <cell r="AJ391">
            <v>348980</v>
          </cell>
          <cell r="AK391">
            <v>0</v>
          </cell>
          <cell r="AL391">
            <v>21574</v>
          </cell>
          <cell r="AM391">
            <v>370554</v>
          </cell>
          <cell r="AN391">
            <v>0</v>
          </cell>
          <cell r="AO391">
            <v>0</v>
          </cell>
          <cell r="AP391">
            <v>0</v>
          </cell>
          <cell r="AQ391">
            <v>0</v>
          </cell>
          <cell r="AR391">
            <v>370554</v>
          </cell>
          <cell r="AS391">
            <v>369355.31060048414</v>
          </cell>
          <cell r="AT391">
            <v>690</v>
          </cell>
          <cell r="AU391">
            <v>0</v>
          </cell>
          <cell r="AV391">
            <v>0</v>
          </cell>
          <cell r="AW391">
            <v>0</v>
          </cell>
          <cell r="AX391">
            <v>0</v>
          </cell>
          <cell r="AY391">
            <v>0</v>
          </cell>
          <cell r="AZ391">
            <v>493357</v>
          </cell>
          <cell r="BI391">
            <v>0</v>
          </cell>
          <cell r="CA391">
            <v>690</v>
          </cell>
          <cell r="CB391">
            <v>728</v>
          </cell>
          <cell r="CC391" t="str">
            <v>KING PHILIP</v>
          </cell>
          <cell r="CD391">
            <v>348980</v>
          </cell>
          <cell r="CE391">
            <v>309410</v>
          </cell>
          <cell r="CF391">
            <v>39570</v>
          </cell>
          <cell r="CG391">
            <v>68877.599999999991</v>
          </cell>
          <cell r="CH391">
            <v>10064.400000000001</v>
          </cell>
          <cell r="CI391">
            <v>0</v>
          </cell>
          <cell r="CJ391">
            <v>118512</v>
          </cell>
          <cell r="CK391">
            <v>39566.098191014236</v>
          </cell>
          <cell r="DA391">
            <v>690</v>
          </cell>
          <cell r="DB391" t="str">
            <v>KING PHILIP</v>
          </cell>
          <cell r="DG391">
            <v>0</v>
          </cell>
          <cell r="DK391">
            <v>0</v>
          </cell>
          <cell r="DL391">
            <v>0</v>
          </cell>
          <cell r="DN391">
            <v>0</v>
          </cell>
          <cell r="DP391">
            <v>39570</v>
          </cell>
          <cell r="DQ391">
            <v>61144</v>
          </cell>
          <cell r="DR391">
            <v>-21574</v>
          </cell>
          <cell r="DT391">
            <v>0</v>
          </cell>
        </row>
        <row r="392">
          <cell r="A392">
            <v>695</v>
          </cell>
          <cell r="B392">
            <v>729</v>
          </cell>
          <cell r="C392" t="str">
            <v>LINCOLN SUDBURY</v>
          </cell>
          <cell r="D392">
            <v>5</v>
          </cell>
          <cell r="E392">
            <v>92104</v>
          </cell>
          <cell r="F392">
            <v>0</v>
          </cell>
          <cell r="G392">
            <v>4690</v>
          </cell>
          <cell r="H392">
            <v>96794</v>
          </cell>
          <cell r="J392">
            <v>4690</v>
          </cell>
          <cell r="K392">
            <v>16579.365026666845</v>
          </cell>
          <cell r="L392">
            <v>21269.365026666845</v>
          </cell>
          <cell r="N392">
            <v>75524.634973333159</v>
          </cell>
          <cell r="P392">
            <v>4690</v>
          </cell>
          <cell r="Q392">
            <v>0</v>
          </cell>
          <cell r="R392">
            <v>0</v>
          </cell>
          <cell r="S392">
            <v>0</v>
          </cell>
          <cell r="T392">
            <v>16579.365026666845</v>
          </cell>
          <cell r="U392">
            <v>21269.365026666845</v>
          </cell>
          <cell r="W392">
            <v>38792.800000000003</v>
          </cell>
          <cell r="AA392">
            <v>695</v>
          </cell>
          <cell r="AB392">
            <v>5</v>
          </cell>
          <cell r="AC392">
            <v>0</v>
          </cell>
          <cell r="AD392">
            <v>0</v>
          </cell>
          <cell r="AE392">
            <v>0</v>
          </cell>
          <cell r="AF392">
            <v>0</v>
          </cell>
          <cell r="AG392">
            <v>92104</v>
          </cell>
          <cell r="AH392">
            <v>0</v>
          </cell>
          <cell r="AI392">
            <v>0</v>
          </cell>
          <cell r="AJ392">
            <v>92104</v>
          </cell>
          <cell r="AK392">
            <v>0</v>
          </cell>
          <cell r="AL392">
            <v>4690</v>
          </cell>
          <cell r="AM392">
            <v>96794</v>
          </cell>
          <cell r="AN392">
            <v>0</v>
          </cell>
          <cell r="AO392">
            <v>0</v>
          </cell>
          <cell r="AP392">
            <v>0</v>
          </cell>
          <cell r="AQ392">
            <v>0</v>
          </cell>
          <cell r="AR392">
            <v>96794</v>
          </cell>
          <cell r="AS392">
            <v>96686.180324281551</v>
          </cell>
          <cell r="AT392">
            <v>695</v>
          </cell>
          <cell r="AU392">
            <v>0</v>
          </cell>
          <cell r="AV392">
            <v>0</v>
          </cell>
          <cell r="AW392">
            <v>0</v>
          </cell>
          <cell r="AX392">
            <v>0</v>
          </cell>
          <cell r="AY392">
            <v>0</v>
          </cell>
          <cell r="AZ392">
            <v>493357</v>
          </cell>
          <cell r="BI392">
            <v>0</v>
          </cell>
          <cell r="CA392">
            <v>695</v>
          </cell>
          <cell r="CB392">
            <v>729</v>
          </cell>
          <cell r="CC392" t="str">
            <v>LINCOLN SUDBURY</v>
          </cell>
          <cell r="CD392">
            <v>92104</v>
          </cell>
          <cell r="CE392">
            <v>75523</v>
          </cell>
          <cell r="CF392">
            <v>16581</v>
          </cell>
          <cell r="CG392">
            <v>3622.2</v>
          </cell>
          <cell r="CH392">
            <v>13899.6</v>
          </cell>
          <cell r="CI392">
            <v>0</v>
          </cell>
          <cell r="CJ392">
            <v>34102.800000000003</v>
          </cell>
          <cell r="CK392">
            <v>16579.365026666845</v>
          </cell>
          <cell r="DA392">
            <v>695</v>
          </cell>
          <cell r="DB392" t="str">
            <v>LINCOLN SUDBURY</v>
          </cell>
          <cell r="DG392">
            <v>0</v>
          </cell>
          <cell r="DK392">
            <v>0</v>
          </cell>
          <cell r="DL392">
            <v>0</v>
          </cell>
          <cell r="DN392">
            <v>0</v>
          </cell>
          <cell r="DP392">
            <v>16581</v>
          </cell>
          <cell r="DQ392">
            <v>21271</v>
          </cell>
          <cell r="DR392">
            <v>-4690</v>
          </cell>
          <cell r="DT392">
            <v>0</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T393">
            <v>698</v>
          </cell>
          <cell r="AU393">
            <v>0</v>
          </cell>
          <cell r="AV393">
            <v>0</v>
          </cell>
          <cell r="AW393">
            <v>0</v>
          </cell>
          <cell r="AX393">
            <v>0</v>
          </cell>
          <cell r="AY393">
            <v>0</v>
          </cell>
          <cell r="AZ393">
            <v>493357</v>
          </cell>
          <cell r="BI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G393">
            <v>0</v>
          </cell>
          <cell r="DK393">
            <v>0</v>
          </cell>
          <cell r="DL393">
            <v>0</v>
          </cell>
          <cell r="DN393">
            <v>0</v>
          </cell>
          <cell r="DP393">
            <v>0</v>
          </cell>
          <cell r="DQ393">
            <v>0</v>
          </cell>
          <cell r="DR393">
            <v>0</v>
          </cell>
          <cell r="DT393">
            <v>0</v>
          </cell>
        </row>
        <row r="394">
          <cell r="A394">
            <v>700</v>
          </cell>
          <cell r="B394">
            <v>731</v>
          </cell>
          <cell r="C394" t="str">
            <v>MARTHAS VINEYARD</v>
          </cell>
          <cell r="D394">
            <v>42</v>
          </cell>
          <cell r="E394">
            <v>1105272</v>
          </cell>
          <cell r="F394">
            <v>0</v>
          </cell>
          <cell r="G394">
            <v>39396</v>
          </cell>
          <cell r="H394">
            <v>1144668</v>
          </cell>
          <cell r="J394">
            <v>39396</v>
          </cell>
          <cell r="K394">
            <v>258441.51380179118</v>
          </cell>
          <cell r="L394">
            <v>297837.51380179118</v>
          </cell>
          <cell r="N394">
            <v>846830.48619820876</v>
          </cell>
          <cell r="P394">
            <v>39396</v>
          </cell>
          <cell r="Q394">
            <v>0</v>
          </cell>
          <cell r="R394">
            <v>0</v>
          </cell>
          <cell r="S394">
            <v>0</v>
          </cell>
          <cell r="T394">
            <v>258441.51380179118</v>
          </cell>
          <cell r="U394">
            <v>297837.51380179118</v>
          </cell>
          <cell r="W394">
            <v>375822.8</v>
          </cell>
          <cell r="AA394">
            <v>700</v>
          </cell>
          <cell r="AB394">
            <v>42</v>
          </cell>
          <cell r="AC394">
            <v>0</v>
          </cell>
          <cell r="AD394">
            <v>0</v>
          </cell>
          <cell r="AE394">
            <v>9</v>
          </cell>
          <cell r="AF394">
            <v>0</v>
          </cell>
          <cell r="AG394">
            <v>1105272</v>
          </cell>
          <cell r="AH394">
            <v>0</v>
          </cell>
          <cell r="AI394">
            <v>0</v>
          </cell>
          <cell r="AJ394">
            <v>1105272</v>
          </cell>
          <cell r="AK394">
            <v>0</v>
          </cell>
          <cell r="AL394">
            <v>39396</v>
          </cell>
          <cell r="AM394">
            <v>1144668</v>
          </cell>
          <cell r="AN394">
            <v>0</v>
          </cell>
          <cell r="AO394">
            <v>0</v>
          </cell>
          <cell r="AP394">
            <v>0</v>
          </cell>
          <cell r="AQ394">
            <v>0</v>
          </cell>
          <cell r="AR394">
            <v>1144668</v>
          </cell>
          <cell r="AS394">
            <v>1191704.6399999999</v>
          </cell>
          <cell r="AT394">
            <v>700</v>
          </cell>
          <cell r="AU394">
            <v>0</v>
          </cell>
          <cell r="AV394">
            <v>0</v>
          </cell>
          <cell r="AW394">
            <v>0</v>
          </cell>
          <cell r="AX394">
            <v>0</v>
          </cell>
          <cell r="AY394">
            <v>0</v>
          </cell>
          <cell r="AZ394">
            <v>493357</v>
          </cell>
          <cell r="BI394">
            <v>0</v>
          </cell>
          <cell r="CA394">
            <v>700</v>
          </cell>
          <cell r="CB394">
            <v>731</v>
          </cell>
          <cell r="CC394" t="str">
            <v>MARTHAS VINEYARD</v>
          </cell>
          <cell r="CD394">
            <v>1105272</v>
          </cell>
          <cell r="CE394">
            <v>846805</v>
          </cell>
          <cell r="CF394">
            <v>258467</v>
          </cell>
          <cell r="CG394">
            <v>77959.8</v>
          </cell>
          <cell r="CH394">
            <v>0</v>
          </cell>
          <cell r="CI394">
            <v>0</v>
          </cell>
          <cell r="CJ394">
            <v>336426.8</v>
          </cell>
          <cell r="CK394">
            <v>258441.51380179118</v>
          </cell>
          <cell r="DA394">
            <v>700</v>
          </cell>
          <cell r="DB394" t="str">
            <v>MARTHAS VINEYARD</v>
          </cell>
          <cell r="DG394">
            <v>0</v>
          </cell>
          <cell r="DK394">
            <v>0</v>
          </cell>
          <cell r="DL394">
            <v>0</v>
          </cell>
          <cell r="DN394">
            <v>0</v>
          </cell>
          <cell r="DP394">
            <v>258467</v>
          </cell>
          <cell r="DQ394">
            <v>297863</v>
          </cell>
          <cell r="DR394">
            <v>-39396</v>
          </cell>
          <cell r="DT394">
            <v>0</v>
          </cell>
        </row>
        <row r="395">
          <cell r="A395">
            <v>705</v>
          </cell>
          <cell r="B395">
            <v>732</v>
          </cell>
          <cell r="C395" t="str">
            <v>MASCONOMET</v>
          </cell>
          <cell r="D395">
            <v>2</v>
          </cell>
          <cell r="E395">
            <v>35818</v>
          </cell>
          <cell r="F395">
            <v>0</v>
          </cell>
          <cell r="G395">
            <v>1876</v>
          </cell>
          <cell r="H395">
            <v>37694</v>
          </cell>
          <cell r="J395">
            <v>1876</v>
          </cell>
          <cell r="K395">
            <v>0</v>
          </cell>
          <cell r="L395">
            <v>1876</v>
          </cell>
          <cell r="N395">
            <v>35818</v>
          </cell>
          <cell r="P395">
            <v>1876</v>
          </cell>
          <cell r="Q395">
            <v>0</v>
          </cell>
          <cell r="R395">
            <v>0</v>
          </cell>
          <cell r="S395">
            <v>0</v>
          </cell>
          <cell r="T395">
            <v>0</v>
          </cell>
          <cell r="U395">
            <v>1876</v>
          </cell>
          <cell r="W395">
            <v>21610.6</v>
          </cell>
          <cell r="AA395">
            <v>705</v>
          </cell>
          <cell r="AB395">
            <v>2</v>
          </cell>
          <cell r="AC395">
            <v>0</v>
          </cell>
          <cell r="AD395">
            <v>0</v>
          </cell>
          <cell r="AE395">
            <v>0</v>
          </cell>
          <cell r="AF395">
            <v>0</v>
          </cell>
          <cell r="AG395">
            <v>35818</v>
          </cell>
          <cell r="AH395">
            <v>0</v>
          </cell>
          <cell r="AI395">
            <v>0</v>
          </cell>
          <cell r="AJ395">
            <v>35818</v>
          </cell>
          <cell r="AK395">
            <v>0</v>
          </cell>
          <cell r="AL395">
            <v>1876</v>
          </cell>
          <cell r="AM395">
            <v>37694</v>
          </cell>
          <cell r="AN395">
            <v>0</v>
          </cell>
          <cell r="AO395">
            <v>0</v>
          </cell>
          <cell r="AP395">
            <v>0</v>
          </cell>
          <cell r="AQ395">
            <v>0</v>
          </cell>
          <cell r="AR395">
            <v>37694</v>
          </cell>
          <cell r="AS395">
            <v>37615.321185054076</v>
          </cell>
          <cell r="AT395">
            <v>705</v>
          </cell>
          <cell r="AU395">
            <v>0</v>
          </cell>
          <cell r="AV395">
            <v>0</v>
          </cell>
          <cell r="AW395">
            <v>0</v>
          </cell>
          <cell r="AX395">
            <v>0</v>
          </cell>
          <cell r="AY395">
            <v>0</v>
          </cell>
          <cell r="AZ395">
            <v>493357</v>
          </cell>
          <cell r="BI395">
            <v>0</v>
          </cell>
          <cell r="CA395">
            <v>705</v>
          </cell>
          <cell r="CB395">
            <v>732</v>
          </cell>
          <cell r="CC395" t="str">
            <v>MASCONOMET</v>
          </cell>
          <cell r="CD395">
            <v>35818</v>
          </cell>
          <cell r="CE395">
            <v>62998</v>
          </cell>
          <cell r="CF395">
            <v>0</v>
          </cell>
          <cell r="CG395">
            <v>19734.599999999999</v>
          </cell>
          <cell r="CH395">
            <v>0</v>
          </cell>
          <cell r="CI395">
            <v>0</v>
          </cell>
          <cell r="CJ395">
            <v>19734.599999999999</v>
          </cell>
          <cell r="CK395">
            <v>0</v>
          </cell>
          <cell r="DA395">
            <v>705</v>
          </cell>
          <cell r="DB395" t="str">
            <v>MASCONOMET</v>
          </cell>
          <cell r="DG395">
            <v>0</v>
          </cell>
          <cell r="DK395">
            <v>0</v>
          </cell>
          <cell r="DL395">
            <v>0</v>
          </cell>
          <cell r="DN395">
            <v>0</v>
          </cell>
          <cell r="DP395">
            <v>0</v>
          </cell>
          <cell r="DQ395">
            <v>0</v>
          </cell>
          <cell r="DR395">
            <v>0</v>
          </cell>
          <cell r="DT395">
            <v>0</v>
          </cell>
        </row>
        <row r="396">
          <cell r="A396">
            <v>710</v>
          </cell>
          <cell r="B396">
            <v>733</v>
          </cell>
          <cell r="C396" t="str">
            <v>MENDON UPTON</v>
          </cell>
          <cell r="D396">
            <v>13</v>
          </cell>
          <cell r="E396">
            <v>204226</v>
          </cell>
          <cell r="F396">
            <v>0</v>
          </cell>
          <cell r="G396">
            <v>12194</v>
          </cell>
          <cell r="H396">
            <v>216420</v>
          </cell>
          <cell r="J396">
            <v>12194</v>
          </cell>
          <cell r="K396">
            <v>12121.804608786089</v>
          </cell>
          <cell r="L396">
            <v>24315.804608786089</v>
          </cell>
          <cell r="N396">
            <v>192104.1953912139</v>
          </cell>
          <cell r="P396">
            <v>12194</v>
          </cell>
          <cell r="Q396">
            <v>0</v>
          </cell>
          <cell r="R396">
            <v>0</v>
          </cell>
          <cell r="S396">
            <v>0</v>
          </cell>
          <cell r="T396">
            <v>12121.804608786089</v>
          </cell>
          <cell r="U396">
            <v>24315.804608786089</v>
          </cell>
          <cell r="W396">
            <v>71832</v>
          </cell>
          <cell r="AA396">
            <v>710</v>
          </cell>
          <cell r="AB396">
            <v>13</v>
          </cell>
          <cell r="AC396">
            <v>0</v>
          </cell>
          <cell r="AD396">
            <v>0</v>
          </cell>
          <cell r="AE396">
            <v>0</v>
          </cell>
          <cell r="AF396">
            <v>0</v>
          </cell>
          <cell r="AG396">
            <v>204226</v>
          </cell>
          <cell r="AH396">
            <v>0</v>
          </cell>
          <cell r="AI396">
            <v>0</v>
          </cell>
          <cell r="AJ396">
            <v>204226</v>
          </cell>
          <cell r="AK396">
            <v>0</v>
          </cell>
          <cell r="AL396">
            <v>12194</v>
          </cell>
          <cell r="AM396">
            <v>216420</v>
          </cell>
          <cell r="AN396">
            <v>0</v>
          </cell>
          <cell r="AO396">
            <v>0</v>
          </cell>
          <cell r="AP396">
            <v>0</v>
          </cell>
          <cell r="AQ396">
            <v>0</v>
          </cell>
          <cell r="AR396">
            <v>216420</v>
          </cell>
          <cell r="AS396">
            <v>215878.38283758724</v>
          </cell>
          <cell r="AT396">
            <v>710</v>
          </cell>
          <cell r="AU396">
            <v>0</v>
          </cell>
          <cell r="AV396">
            <v>0</v>
          </cell>
          <cell r="AW396">
            <v>0</v>
          </cell>
          <cell r="AX396">
            <v>0</v>
          </cell>
          <cell r="AY396">
            <v>0</v>
          </cell>
          <cell r="AZ396">
            <v>493357</v>
          </cell>
          <cell r="BI396">
            <v>0</v>
          </cell>
          <cell r="CA396">
            <v>710</v>
          </cell>
          <cell r="CB396">
            <v>733</v>
          </cell>
          <cell r="CC396" t="str">
            <v>MENDON UPTON</v>
          </cell>
          <cell r="CD396">
            <v>204226</v>
          </cell>
          <cell r="CE396">
            <v>192103</v>
          </cell>
          <cell r="CF396">
            <v>12123</v>
          </cell>
          <cell r="CG396">
            <v>15351</v>
          </cell>
          <cell r="CH396">
            <v>32164</v>
          </cell>
          <cell r="CI396">
            <v>0</v>
          </cell>
          <cell r="CJ396">
            <v>59638</v>
          </cell>
          <cell r="CK396">
            <v>12121.804608786089</v>
          </cell>
          <cell r="DA396">
            <v>710</v>
          </cell>
          <cell r="DB396" t="str">
            <v>MENDON UPTON</v>
          </cell>
          <cell r="DG396">
            <v>0</v>
          </cell>
          <cell r="DK396">
            <v>0</v>
          </cell>
          <cell r="DL396">
            <v>0</v>
          </cell>
          <cell r="DN396">
            <v>0</v>
          </cell>
          <cell r="DP396">
            <v>12123</v>
          </cell>
          <cell r="DQ396">
            <v>24317</v>
          </cell>
          <cell r="DR396">
            <v>-12194</v>
          </cell>
          <cell r="DT396">
            <v>0</v>
          </cell>
        </row>
        <row r="397">
          <cell r="A397">
            <v>712</v>
          </cell>
          <cell r="B397">
            <v>811</v>
          </cell>
          <cell r="C397" t="str">
            <v>MONOMOY</v>
          </cell>
          <cell r="D397">
            <v>55</v>
          </cell>
          <cell r="E397">
            <v>1071168</v>
          </cell>
          <cell r="F397">
            <v>0</v>
          </cell>
          <cell r="G397">
            <v>51590</v>
          </cell>
          <cell r="H397">
            <v>1122758</v>
          </cell>
          <cell r="J397">
            <v>51590</v>
          </cell>
          <cell r="K397">
            <v>0</v>
          </cell>
          <cell r="L397">
            <v>51590</v>
          </cell>
          <cell r="N397">
            <v>1071168</v>
          </cell>
          <cell r="P397">
            <v>51590</v>
          </cell>
          <cell r="Q397">
            <v>0</v>
          </cell>
          <cell r="R397">
            <v>0</v>
          </cell>
          <cell r="S397">
            <v>0</v>
          </cell>
          <cell r="T397">
            <v>0</v>
          </cell>
          <cell r="U397">
            <v>51590</v>
          </cell>
          <cell r="W397">
            <v>51590</v>
          </cell>
          <cell r="AA397">
            <v>712</v>
          </cell>
          <cell r="AB397">
            <v>55</v>
          </cell>
          <cell r="AC397">
            <v>0</v>
          </cell>
          <cell r="AD397">
            <v>0</v>
          </cell>
          <cell r="AE397">
            <v>0</v>
          </cell>
          <cell r="AF397">
            <v>0</v>
          </cell>
          <cell r="AG397">
            <v>1071168</v>
          </cell>
          <cell r="AH397">
            <v>0</v>
          </cell>
          <cell r="AI397">
            <v>0</v>
          </cell>
          <cell r="AJ397">
            <v>1071168</v>
          </cell>
          <cell r="AK397">
            <v>0</v>
          </cell>
          <cell r="AL397">
            <v>51590</v>
          </cell>
          <cell r="AM397">
            <v>1122758</v>
          </cell>
          <cell r="AN397">
            <v>0</v>
          </cell>
          <cell r="AO397">
            <v>0</v>
          </cell>
          <cell r="AP397">
            <v>0</v>
          </cell>
          <cell r="AQ397">
            <v>0</v>
          </cell>
          <cell r="AR397">
            <v>1122758</v>
          </cell>
          <cell r="AS397">
            <v>1122649</v>
          </cell>
          <cell r="AT397">
            <v>712</v>
          </cell>
          <cell r="AU397">
            <v>0</v>
          </cell>
          <cell r="AV397">
            <v>0</v>
          </cell>
          <cell r="AW397">
            <v>0</v>
          </cell>
          <cell r="AX397">
            <v>0</v>
          </cell>
          <cell r="AY397">
            <v>0</v>
          </cell>
          <cell r="AZ397">
            <v>493357</v>
          </cell>
          <cell r="BI397">
            <v>0</v>
          </cell>
          <cell r="CA397">
            <v>712</v>
          </cell>
          <cell r="CB397">
            <v>811</v>
          </cell>
          <cell r="CC397" t="str">
            <v>MONOMOY</v>
          </cell>
          <cell r="CD397">
            <v>1071168</v>
          </cell>
          <cell r="CE397">
            <v>1130767</v>
          </cell>
          <cell r="CF397">
            <v>0</v>
          </cell>
          <cell r="CG397">
            <v>0</v>
          </cell>
          <cell r="CH397">
            <v>0</v>
          </cell>
          <cell r="CI397">
            <v>0</v>
          </cell>
          <cell r="CJ397">
            <v>0</v>
          </cell>
          <cell r="CK397">
            <v>0</v>
          </cell>
          <cell r="DA397">
            <v>712</v>
          </cell>
          <cell r="DB397" t="str">
            <v>MONOMOY</v>
          </cell>
          <cell r="DG397">
            <v>0</v>
          </cell>
          <cell r="DK397">
            <v>0</v>
          </cell>
          <cell r="DL397">
            <v>0</v>
          </cell>
          <cell r="DN397">
            <v>0</v>
          </cell>
          <cell r="DP397">
            <v>0</v>
          </cell>
          <cell r="DQ397">
            <v>0</v>
          </cell>
          <cell r="DR397">
            <v>0</v>
          </cell>
          <cell r="DT397">
            <v>0</v>
          </cell>
        </row>
        <row r="398">
          <cell r="A398">
            <v>715</v>
          </cell>
          <cell r="B398">
            <v>736</v>
          </cell>
          <cell r="C398" t="str">
            <v>MOUNT GREYLOCK</v>
          </cell>
          <cell r="D398">
            <v>9</v>
          </cell>
          <cell r="E398">
            <v>177588</v>
          </cell>
          <cell r="F398">
            <v>0</v>
          </cell>
          <cell r="G398">
            <v>8442</v>
          </cell>
          <cell r="H398">
            <v>186030</v>
          </cell>
          <cell r="J398">
            <v>8442</v>
          </cell>
          <cell r="K398">
            <v>5930.415172375674</v>
          </cell>
          <cell r="L398">
            <v>14372.415172375673</v>
          </cell>
          <cell r="N398">
            <v>171657.58482762432</v>
          </cell>
          <cell r="P398">
            <v>8442</v>
          </cell>
          <cell r="Q398">
            <v>0</v>
          </cell>
          <cell r="R398">
            <v>0</v>
          </cell>
          <cell r="S398">
            <v>0</v>
          </cell>
          <cell r="T398">
            <v>5930.415172375674</v>
          </cell>
          <cell r="U398">
            <v>14372.415172375673</v>
          </cell>
          <cell r="W398">
            <v>27511.199999999997</v>
          </cell>
          <cell r="AA398">
            <v>715</v>
          </cell>
          <cell r="AB398">
            <v>9</v>
          </cell>
          <cell r="AC398">
            <v>0</v>
          </cell>
          <cell r="AD398">
            <v>0</v>
          </cell>
          <cell r="AE398">
            <v>0</v>
          </cell>
          <cell r="AF398">
            <v>0</v>
          </cell>
          <cell r="AG398">
            <v>177588</v>
          </cell>
          <cell r="AH398">
            <v>0</v>
          </cell>
          <cell r="AI398">
            <v>0</v>
          </cell>
          <cell r="AJ398">
            <v>177588</v>
          </cell>
          <cell r="AK398">
            <v>0</v>
          </cell>
          <cell r="AL398">
            <v>8442</v>
          </cell>
          <cell r="AM398">
            <v>186030</v>
          </cell>
          <cell r="AN398">
            <v>0</v>
          </cell>
          <cell r="AO398">
            <v>0</v>
          </cell>
          <cell r="AP398">
            <v>0</v>
          </cell>
          <cell r="AQ398">
            <v>0</v>
          </cell>
          <cell r="AR398">
            <v>186030</v>
          </cell>
          <cell r="AS398">
            <v>186030</v>
          </cell>
          <cell r="AT398">
            <v>715</v>
          </cell>
          <cell r="AU398">
            <v>0</v>
          </cell>
          <cell r="AV398">
            <v>0</v>
          </cell>
          <cell r="AW398">
            <v>0</v>
          </cell>
          <cell r="AX398">
            <v>0</v>
          </cell>
          <cell r="AY398">
            <v>0</v>
          </cell>
          <cell r="AZ398">
            <v>493357</v>
          </cell>
          <cell r="BI398">
            <v>0</v>
          </cell>
          <cell r="CA398">
            <v>715</v>
          </cell>
          <cell r="CB398">
            <v>736</v>
          </cell>
          <cell r="CC398" t="str">
            <v>MOUNT GREYLOCK</v>
          </cell>
          <cell r="CD398">
            <v>177588</v>
          </cell>
          <cell r="CE398">
            <v>171657</v>
          </cell>
          <cell r="CF398">
            <v>5931</v>
          </cell>
          <cell r="CG398">
            <v>13138.199999999999</v>
          </cell>
          <cell r="CH398">
            <v>0</v>
          </cell>
          <cell r="CI398">
            <v>0</v>
          </cell>
          <cell r="CJ398">
            <v>19069.199999999997</v>
          </cell>
          <cell r="CK398">
            <v>5930.415172375674</v>
          </cell>
          <cell r="DA398">
            <v>715</v>
          </cell>
          <cell r="DB398" t="str">
            <v>MOUNT GREYLOCK</v>
          </cell>
          <cell r="DG398">
            <v>0</v>
          </cell>
          <cell r="DK398">
            <v>0</v>
          </cell>
          <cell r="DL398">
            <v>0</v>
          </cell>
          <cell r="DN398">
            <v>0</v>
          </cell>
          <cell r="DP398">
            <v>5931</v>
          </cell>
          <cell r="DQ398">
            <v>14373</v>
          </cell>
          <cell r="DR398">
            <v>-8442</v>
          </cell>
          <cell r="DT398">
            <v>0</v>
          </cell>
        </row>
        <row r="399">
          <cell r="A399">
            <v>717</v>
          </cell>
          <cell r="B399">
            <v>734</v>
          </cell>
          <cell r="C399" t="str">
            <v>MOHAWK TRAIL</v>
          </cell>
          <cell r="D399">
            <v>39</v>
          </cell>
          <cell r="E399">
            <v>670812</v>
          </cell>
          <cell r="F399">
            <v>0</v>
          </cell>
          <cell r="G399">
            <v>36582</v>
          </cell>
          <cell r="H399">
            <v>707394</v>
          </cell>
          <cell r="J399">
            <v>36582</v>
          </cell>
          <cell r="K399">
            <v>65530.537708984077</v>
          </cell>
          <cell r="L399">
            <v>102112.53770898408</v>
          </cell>
          <cell r="N399">
            <v>605281.46229101589</v>
          </cell>
          <cell r="P399">
            <v>36582</v>
          </cell>
          <cell r="Q399">
            <v>0</v>
          </cell>
          <cell r="R399">
            <v>0</v>
          </cell>
          <cell r="S399">
            <v>0</v>
          </cell>
          <cell r="T399">
            <v>65530.537708984077</v>
          </cell>
          <cell r="U399">
            <v>102112.53770898408</v>
          </cell>
          <cell r="W399">
            <v>102119</v>
          </cell>
          <cell r="AA399">
            <v>717</v>
          </cell>
          <cell r="AB399">
            <v>39</v>
          </cell>
          <cell r="AC399">
            <v>0</v>
          </cell>
          <cell r="AD399">
            <v>0</v>
          </cell>
          <cell r="AE399">
            <v>0</v>
          </cell>
          <cell r="AF399">
            <v>0</v>
          </cell>
          <cell r="AG399">
            <v>670812</v>
          </cell>
          <cell r="AH399">
            <v>0</v>
          </cell>
          <cell r="AI399">
            <v>0</v>
          </cell>
          <cell r="AJ399">
            <v>670812</v>
          </cell>
          <cell r="AK399">
            <v>0</v>
          </cell>
          <cell r="AL399">
            <v>36582</v>
          </cell>
          <cell r="AM399">
            <v>707394</v>
          </cell>
          <cell r="AN399">
            <v>0</v>
          </cell>
          <cell r="AO399">
            <v>0</v>
          </cell>
          <cell r="AP399">
            <v>0</v>
          </cell>
          <cell r="AQ399">
            <v>0</v>
          </cell>
          <cell r="AR399">
            <v>707394</v>
          </cell>
          <cell r="AS399">
            <v>731328</v>
          </cell>
          <cell r="AT399">
            <v>717</v>
          </cell>
          <cell r="AU399">
            <v>0</v>
          </cell>
          <cell r="AV399">
            <v>0</v>
          </cell>
          <cell r="AW399">
            <v>0</v>
          </cell>
          <cell r="AX399">
            <v>0</v>
          </cell>
          <cell r="AY399">
            <v>0</v>
          </cell>
          <cell r="AZ399">
            <v>493357</v>
          </cell>
          <cell r="BI399">
            <v>0</v>
          </cell>
          <cell r="CA399">
            <v>717</v>
          </cell>
          <cell r="CB399">
            <v>734</v>
          </cell>
          <cell r="CC399" t="str">
            <v>MOHAWK TRAIL</v>
          </cell>
          <cell r="CD399">
            <v>670812</v>
          </cell>
          <cell r="CE399">
            <v>605275</v>
          </cell>
          <cell r="CF399">
            <v>65537</v>
          </cell>
          <cell r="CG399">
            <v>0</v>
          </cell>
          <cell r="CH399">
            <v>0</v>
          </cell>
          <cell r="CI399">
            <v>0</v>
          </cell>
          <cell r="CJ399">
            <v>65537</v>
          </cell>
          <cell r="CK399">
            <v>65530.537708984077</v>
          </cell>
          <cell r="DA399">
            <v>717</v>
          </cell>
          <cell r="DB399" t="str">
            <v>MOHAWK TRAIL</v>
          </cell>
          <cell r="DG399">
            <v>0</v>
          </cell>
          <cell r="DK399">
            <v>0</v>
          </cell>
          <cell r="DL399">
            <v>0</v>
          </cell>
          <cell r="DN399">
            <v>0</v>
          </cell>
          <cell r="DP399">
            <v>65537</v>
          </cell>
          <cell r="DQ399">
            <v>102119</v>
          </cell>
          <cell r="DR399">
            <v>-36582</v>
          </cell>
          <cell r="DT399">
            <v>0</v>
          </cell>
        </row>
        <row r="400">
          <cell r="A400">
            <v>720</v>
          </cell>
          <cell r="B400">
            <v>737</v>
          </cell>
          <cell r="C400" t="str">
            <v>NARRAGANSETT</v>
          </cell>
          <cell r="D400">
            <v>13</v>
          </cell>
          <cell r="E400">
            <v>183230</v>
          </cell>
          <cell r="F400">
            <v>0</v>
          </cell>
          <cell r="G400">
            <v>12194</v>
          </cell>
          <cell r="H400">
            <v>195424</v>
          </cell>
          <cell r="J400">
            <v>12194</v>
          </cell>
          <cell r="K400">
            <v>53301.743650957695</v>
          </cell>
          <cell r="L400">
            <v>65495.743650957695</v>
          </cell>
          <cell r="N400">
            <v>129928.25634904231</v>
          </cell>
          <cell r="P400">
            <v>12194</v>
          </cell>
          <cell r="Q400">
            <v>0</v>
          </cell>
          <cell r="R400">
            <v>0</v>
          </cell>
          <cell r="S400">
            <v>0</v>
          </cell>
          <cell r="T400">
            <v>53301.743650957695</v>
          </cell>
          <cell r="U400">
            <v>65495.743650957695</v>
          </cell>
          <cell r="W400">
            <v>74252</v>
          </cell>
          <cell r="AA400">
            <v>720</v>
          </cell>
          <cell r="AB400">
            <v>13</v>
          </cell>
          <cell r="AC400">
            <v>0</v>
          </cell>
          <cell r="AD400">
            <v>0</v>
          </cell>
          <cell r="AE400">
            <v>0</v>
          </cell>
          <cell r="AF400">
            <v>0</v>
          </cell>
          <cell r="AG400">
            <v>183230</v>
          </cell>
          <cell r="AH400">
            <v>0</v>
          </cell>
          <cell r="AI400">
            <v>0</v>
          </cell>
          <cell r="AJ400">
            <v>183230</v>
          </cell>
          <cell r="AK400">
            <v>0</v>
          </cell>
          <cell r="AL400">
            <v>12194</v>
          </cell>
          <cell r="AM400">
            <v>195424</v>
          </cell>
          <cell r="AN400">
            <v>0</v>
          </cell>
          <cell r="AO400">
            <v>0</v>
          </cell>
          <cell r="AP400">
            <v>0</v>
          </cell>
          <cell r="AQ400">
            <v>0</v>
          </cell>
          <cell r="AR400">
            <v>195424</v>
          </cell>
          <cell r="AS400">
            <v>193376.11000000002</v>
          </cell>
          <cell r="AT400">
            <v>720</v>
          </cell>
          <cell r="AU400">
            <v>0</v>
          </cell>
          <cell r="AV400">
            <v>0</v>
          </cell>
          <cell r="AW400">
            <v>0</v>
          </cell>
          <cell r="AX400">
            <v>0</v>
          </cell>
          <cell r="AY400">
            <v>0</v>
          </cell>
          <cell r="AZ400">
            <v>493357</v>
          </cell>
          <cell r="BI400">
            <v>0</v>
          </cell>
          <cell r="CA400">
            <v>720</v>
          </cell>
          <cell r="CB400">
            <v>737</v>
          </cell>
          <cell r="CC400" t="str">
            <v>NARRAGANSETT</v>
          </cell>
          <cell r="CD400">
            <v>183230</v>
          </cell>
          <cell r="CE400">
            <v>129923</v>
          </cell>
          <cell r="CF400">
            <v>53307</v>
          </cell>
          <cell r="CG400">
            <v>8751</v>
          </cell>
          <cell r="CH400">
            <v>0</v>
          </cell>
          <cell r="CI400">
            <v>0</v>
          </cell>
          <cell r="CJ400">
            <v>62058</v>
          </cell>
          <cell r="CK400">
            <v>53301.743650957695</v>
          </cell>
          <cell r="DA400">
            <v>720</v>
          </cell>
          <cell r="DB400" t="str">
            <v>NARRAGANSETT</v>
          </cell>
          <cell r="DG400">
            <v>0</v>
          </cell>
          <cell r="DK400">
            <v>0</v>
          </cell>
          <cell r="DL400">
            <v>0</v>
          </cell>
          <cell r="DN400">
            <v>0</v>
          </cell>
          <cell r="DP400">
            <v>53307</v>
          </cell>
          <cell r="DQ400">
            <v>65501</v>
          </cell>
          <cell r="DR400">
            <v>-12194</v>
          </cell>
          <cell r="DT400">
            <v>0</v>
          </cell>
        </row>
        <row r="401">
          <cell r="A401">
            <v>725</v>
          </cell>
          <cell r="B401">
            <v>738</v>
          </cell>
          <cell r="C401" t="str">
            <v>NASHOBA</v>
          </cell>
          <cell r="D401">
            <v>36</v>
          </cell>
          <cell r="E401">
            <v>531160</v>
          </cell>
          <cell r="F401">
            <v>0</v>
          </cell>
          <cell r="G401">
            <v>33768</v>
          </cell>
          <cell r="H401">
            <v>564928</v>
          </cell>
          <cell r="J401">
            <v>33768</v>
          </cell>
          <cell r="K401">
            <v>60580.025903482143</v>
          </cell>
          <cell r="L401">
            <v>94348.025903482136</v>
          </cell>
          <cell r="N401">
            <v>470579.97409651789</v>
          </cell>
          <cell r="P401">
            <v>33768</v>
          </cell>
          <cell r="Q401">
            <v>0</v>
          </cell>
          <cell r="R401">
            <v>0</v>
          </cell>
          <cell r="S401">
            <v>0</v>
          </cell>
          <cell r="T401">
            <v>60580.025903482143</v>
          </cell>
          <cell r="U401">
            <v>94348.025903482136</v>
          </cell>
          <cell r="W401">
            <v>122553.60000000001</v>
          </cell>
          <cell r="AA401">
            <v>725</v>
          </cell>
          <cell r="AB401">
            <v>36</v>
          </cell>
          <cell r="AC401">
            <v>0</v>
          </cell>
          <cell r="AD401">
            <v>0</v>
          </cell>
          <cell r="AE401">
            <v>0</v>
          </cell>
          <cell r="AF401">
            <v>0</v>
          </cell>
          <cell r="AG401">
            <v>531160</v>
          </cell>
          <cell r="AH401">
            <v>0</v>
          </cell>
          <cell r="AI401">
            <v>0</v>
          </cell>
          <cell r="AJ401">
            <v>531160</v>
          </cell>
          <cell r="AK401">
            <v>0</v>
          </cell>
          <cell r="AL401">
            <v>33768</v>
          </cell>
          <cell r="AM401">
            <v>564928</v>
          </cell>
          <cell r="AN401">
            <v>0</v>
          </cell>
          <cell r="AO401">
            <v>0</v>
          </cell>
          <cell r="AP401">
            <v>0</v>
          </cell>
          <cell r="AQ401">
            <v>0</v>
          </cell>
          <cell r="AR401">
            <v>564928</v>
          </cell>
          <cell r="AS401">
            <v>562727.63025494653</v>
          </cell>
          <cell r="AT401">
            <v>725</v>
          </cell>
          <cell r="AU401">
            <v>0</v>
          </cell>
          <cell r="AV401">
            <v>0</v>
          </cell>
          <cell r="AW401">
            <v>0</v>
          </cell>
          <cell r="AX401">
            <v>0</v>
          </cell>
          <cell r="AY401">
            <v>0</v>
          </cell>
          <cell r="AZ401">
            <v>493357</v>
          </cell>
          <cell r="BI401">
            <v>0</v>
          </cell>
          <cell r="CA401">
            <v>725</v>
          </cell>
          <cell r="CB401">
            <v>738</v>
          </cell>
          <cell r="CC401" t="str">
            <v>NASHOBA</v>
          </cell>
          <cell r="CD401">
            <v>531160</v>
          </cell>
          <cell r="CE401">
            <v>470574</v>
          </cell>
          <cell r="CF401">
            <v>60586</v>
          </cell>
          <cell r="CG401">
            <v>21718.799999999999</v>
          </cell>
          <cell r="CH401">
            <v>6480.8</v>
          </cell>
          <cell r="CI401">
            <v>0</v>
          </cell>
          <cell r="CJ401">
            <v>88785.600000000006</v>
          </cell>
          <cell r="CK401">
            <v>60580.025903482143</v>
          </cell>
          <cell r="DA401">
            <v>725</v>
          </cell>
          <cell r="DB401" t="str">
            <v>NASHOBA</v>
          </cell>
          <cell r="DG401">
            <v>0</v>
          </cell>
          <cell r="DK401">
            <v>0</v>
          </cell>
          <cell r="DL401">
            <v>0</v>
          </cell>
          <cell r="DN401">
            <v>0</v>
          </cell>
          <cell r="DP401">
            <v>60586</v>
          </cell>
          <cell r="DQ401">
            <v>94354</v>
          </cell>
          <cell r="DR401">
            <v>-33768</v>
          </cell>
          <cell r="DT401">
            <v>0</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T402">
            <v>728</v>
          </cell>
          <cell r="AU402">
            <v>0</v>
          </cell>
          <cell r="AV402">
            <v>0</v>
          </cell>
          <cell r="AW402">
            <v>0</v>
          </cell>
          <cell r="AX402">
            <v>0</v>
          </cell>
          <cell r="AY402">
            <v>0</v>
          </cell>
          <cell r="AZ402">
            <v>493357</v>
          </cell>
          <cell r="BI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G402">
            <v>0</v>
          </cell>
          <cell r="DK402">
            <v>0</v>
          </cell>
          <cell r="DL402">
            <v>0</v>
          </cell>
          <cell r="DN402">
            <v>0</v>
          </cell>
          <cell r="DP402">
            <v>0</v>
          </cell>
          <cell r="DQ402">
            <v>0</v>
          </cell>
          <cell r="DR402">
            <v>0</v>
          </cell>
          <cell r="DT402">
            <v>0</v>
          </cell>
        </row>
        <row r="403">
          <cell r="A403">
            <v>730</v>
          </cell>
          <cell r="B403">
            <v>741</v>
          </cell>
          <cell r="C403" t="str">
            <v>NORTHBORO SOUTHBORO</v>
          </cell>
          <cell r="D403">
            <v>6</v>
          </cell>
          <cell r="E403">
            <v>101279</v>
          </cell>
          <cell r="F403">
            <v>0</v>
          </cell>
          <cell r="G403">
            <v>5628</v>
          </cell>
          <cell r="H403">
            <v>106907</v>
          </cell>
          <cell r="J403">
            <v>5628</v>
          </cell>
          <cell r="K403">
            <v>0</v>
          </cell>
          <cell r="L403">
            <v>5628</v>
          </cell>
          <cell r="N403">
            <v>101279</v>
          </cell>
          <cell r="P403">
            <v>5628</v>
          </cell>
          <cell r="Q403">
            <v>0</v>
          </cell>
          <cell r="R403">
            <v>0</v>
          </cell>
          <cell r="S403">
            <v>0</v>
          </cell>
          <cell r="T403">
            <v>0</v>
          </cell>
          <cell r="U403">
            <v>5628</v>
          </cell>
          <cell r="W403">
            <v>10085.4</v>
          </cell>
          <cell r="AA403">
            <v>730</v>
          </cell>
          <cell r="AB403">
            <v>6</v>
          </cell>
          <cell r="AC403">
            <v>0</v>
          </cell>
          <cell r="AD403">
            <v>0</v>
          </cell>
          <cell r="AE403">
            <v>0</v>
          </cell>
          <cell r="AF403">
            <v>0</v>
          </cell>
          <cell r="AG403">
            <v>101279</v>
          </cell>
          <cell r="AH403">
            <v>0</v>
          </cell>
          <cell r="AI403">
            <v>0</v>
          </cell>
          <cell r="AJ403">
            <v>101279</v>
          </cell>
          <cell r="AK403">
            <v>0</v>
          </cell>
          <cell r="AL403">
            <v>5628</v>
          </cell>
          <cell r="AM403">
            <v>106907</v>
          </cell>
          <cell r="AN403">
            <v>0</v>
          </cell>
          <cell r="AO403">
            <v>0</v>
          </cell>
          <cell r="AP403">
            <v>0</v>
          </cell>
          <cell r="AQ403">
            <v>0</v>
          </cell>
          <cell r="AR403">
            <v>106907</v>
          </cell>
          <cell r="AS403">
            <v>106881.2889721567</v>
          </cell>
          <cell r="AT403">
            <v>730</v>
          </cell>
          <cell r="AU403">
            <v>0</v>
          </cell>
          <cell r="AV403">
            <v>0</v>
          </cell>
          <cell r="AW403">
            <v>0</v>
          </cell>
          <cell r="AX403">
            <v>0</v>
          </cell>
          <cell r="AY403">
            <v>0</v>
          </cell>
          <cell r="AZ403">
            <v>493357</v>
          </cell>
          <cell r="BI403">
            <v>0</v>
          </cell>
          <cell r="CA403">
            <v>730</v>
          </cell>
          <cell r="CB403">
            <v>741</v>
          </cell>
          <cell r="CC403" t="str">
            <v>NORTHBORO SOUTHBORO</v>
          </cell>
          <cell r="CD403">
            <v>101279</v>
          </cell>
          <cell r="CE403">
            <v>138512</v>
          </cell>
          <cell r="CF403">
            <v>0</v>
          </cell>
          <cell r="CG403">
            <v>4457.3999999999996</v>
          </cell>
          <cell r="CH403">
            <v>0</v>
          </cell>
          <cell r="CI403">
            <v>0</v>
          </cell>
          <cell r="CJ403">
            <v>4457.3999999999996</v>
          </cell>
          <cell r="CK403">
            <v>0</v>
          </cell>
          <cell r="DA403">
            <v>730</v>
          </cell>
          <cell r="DB403" t="str">
            <v>NORTHBORO SOUTHBORO</v>
          </cell>
          <cell r="DG403">
            <v>0</v>
          </cell>
          <cell r="DK403">
            <v>0</v>
          </cell>
          <cell r="DL403">
            <v>0</v>
          </cell>
          <cell r="DN403">
            <v>0</v>
          </cell>
          <cell r="DP403">
            <v>0</v>
          </cell>
          <cell r="DQ403">
            <v>0</v>
          </cell>
          <cell r="DR403">
            <v>0</v>
          </cell>
          <cell r="DT403">
            <v>0</v>
          </cell>
        </row>
        <row r="404">
          <cell r="A404">
            <v>735</v>
          </cell>
          <cell r="B404">
            <v>740</v>
          </cell>
          <cell r="C404" t="str">
            <v>NORTH MIDDLESEX</v>
          </cell>
          <cell r="D404">
            <v>55</v>
          </cell>
          <cell r="E404">
            <v>896045</v>
          </cell>
          <cell r="F404">
            <v>0</v>
          </cell>
          <cell r="G404">
            <v>51590</v>
          </cell>
          <cell r="H404">
            <v>947635</v>
          </cell>
          <cell r="J404">
            <v>51590</v>
          </cell>
          <cell r="K404">
            <v>12581.759250379888</v>
          </cell>
          <cell r="L404">
            <v>64171.759250379888</v>
          </cell>
          <cell r="N404">
            <v>883463.24074962013</v>
          </cell>
          <cell r="P404">
            <v>51590</v>
          </cell>
          <cell r="Q404">
            <v>0</v>
          </cell>
          <cell r="R404">
            <v>0</v>
          </cell>
          <cell r="S404">
            <v>0</v>
          </cell>
          <cell r="T404">
            <v>12581.759250379888</v>
          </cell>
          <cell r="U404">
            <v>64171.759250379888</v>
          </cell>
          <cell r="W404">
            <v>97364.4</v>
          </cell>
          <cell r="AA404">
            <v>735</v>
          </cell>
          <cell r="AB404">
            <v>55</v>
          </cell>
          <cell r="AC404">
            <v>0</v>
          </cell>
          <cell r="AD404">
            <v>0</v>
          </cell>
          <cell r="AE404">
            <v>0</v>
          </cell>
          <cell r="AF404">
            <v>0</v>
          </cell>
          <cell r="AG404">
            <v>896045</v>
          </cell>
          <cell r="AH404">
            <v>0</v>
          </cell>
          <cell r="AI404">
            <v>0</v>
          </cell>
          <cell r="AJ404">
            <v>896045</v>
          </cell>
          <cell r="AK404">
            <v>0</v>
          </cell>
          <cell r="AL404">
            <v>51590</v>
          </cell>
          <cell r="AM404">
            <v>947635</v>
          </cell>
          <cell r="AN404">
            <v>0</v>
          </cell>
          <cell r="AO404">
            <v>0</v>
          </cell>
          <cell r="AP404">
            <v>0</v>
          </cell>
          <cell r="AQ404">
            <v>0</v>
          </cell>
          <cell r="AR404">
            <v>947635</v>
          </cell>
          <cell r="AS404">
            <v>934638.85619960504</v>
          </cell>
          <cell r="AT404">
            <v>735</v>
          </cell>
          <cell r="AU404">
            <v>0</v>
          </cell>
          <cell r="AV404">
            <v>0</v>
          </cell>
          <cell r="AW404">
            <v>0</v>
          </cell>
          <cell r="AX404">
            <v>0</v>
          </cell>
          <cell r="AY404">
            <v>0</v>
          </cell>
          <cell r="AZ404">
            <v>493357</v>
          </cell>
          <cell r="BI404">
            <v>0</v>
          </cell>
          <cell r="CA404">
            <v>735</v>
          </cell>
          <cell r="CB404">
            <v>740</v>
          </cell>
          <cell r="CC404" t="str">
            <v>NORTH MIDDLESEX</v>
          </cell>
          <cell r="CD404">
            <v>896045</v>
          </cell>
          <cell r="CE404">
            <v>883462</v>
          </cell>
          <cell r="CF404">
            <v>12583</v>
          </cell>
          <cell r="CG404">
            <v>33191.4</v>
          </cell>
          <cell r="CH404">
            <v>0</v>
          </cell>
          <cell r="CI404">
            <v>0</v>
          </cell>
          <cell r="CJ404">
            <v>45774.400000000001</v>
          </cell>
          <cell r="CK404">
            <v>12581.759250379888</v>
          </cell>
          <cell r="DA404">
            <v>735</v>
          </cell>
          <cell r="DB404" t="str">
            <v>NORTH MIDDLESEX</v>
          </cell>
          <cell r="DG404">
            <v>0</v>
          </cell>
          <cell r="DK404">
            <v>0</v>
          </cell>
          <cell r="DL404">
            <v>0</v>
          </cell>
          <cell r="DN404">
            <v>0</v>
          </cell>
          <cell r="DP404">
            <v>12583</v>
          </cell>
          <cell r="DQ404">
            <v>64173</v>
          </cell>
          <cell r="DR404">
            <v>-51590</v>
          </cell>
          <cell r="DT404">
            <v>0</v>
          </cell>
        </row>
        <row r="405">
          <cell r="A405">
            <v>740</v>
          </cell>
          <cell r="B405">
            <v>745</v>
          </cell>
          <cell r="C405" t="str">
            <v>OLD ROCHESTER</v>
          </cell>
          <cell r="D405">
            <v>8</v>
          </cell>
          <cell r="E405">
            <v>155684</v>
          </cell>
          <cell r="F405">
            <v>0</v>
          </cell>
          <cell r="G405">
            <v>7504</v>
          </cell>
          <cell r="H405">
            <v>163188</v>
          </cell>
          <cell r="J405">
            <v>7504</v>
          </cell>
          <cell r="K405">
            <v>59417.140581365653</v>
          </cell>
          <cell r="L405">
            <v>66921.140581365646</v>
          </cell>
          <cell r="N405">
            <v>96266.859418634354</v>
          </cell>
          <cell r="P405">
            <v>7504</v>
          </cell>
          <cell r="Q405">
            <v>0</v>
          </cell>
          <cell r="R405">
            <v>0</v>
          </cell>
          <cell r="S405">
            <v>0</v>
          </cell>
          <cell r="T405">
            <v>59417.140581365653</v>
          </cell>
          <cell r="U405">
            <v>66921.140581365646</v>
          </cell>
          <cell r="W405">
            <v>116017.59999999999</v>
          </cell>
          <cell r="AA405">
            <v>740</v>
          </cell>
          <cell r="AB405">
            <v>8</v>
          </cell>
          <cell r="AC405">
            <v>0</v>
          </cell>
          <cell r="AD405">
            <v>0</v>
          </cell>
          <cell r="AE405">
            <v>0</v>
          </cell>
          <cell r="AF405">
            <v>0</v>
          </cell>
          <cell r="AG405">
            <v>155684</v>
          </cell>
          <cell r="AH405">
            <v>0</v>
          </cell>
          <cell r="AI405">
            <v>0</v>
          </cell>
          <cell r="AJ405">
            <v>155684</v>
          </cell>
          <cell r="AK405">
            <v>0</v>
          </cell>
          <cell r="AL405">
            <v>7504</v>
          </cell>
          <cell r="AM405">
            <v>163188</v>
          </cell>
          <cell r="AN405">
            <v>0</v>
          </cell>
          <cell r="AO405">
            <v>0</v>
          </cell>
          <cell r="AP405">
            <v>0</v>
          </cell>
          <cell r="AQ405">
            <v>0</v>
          </cell>
          <cell r="AR405">
            <v>163188</v>
          </cell>
          <cell r="AS405">
            <v>162577.89839437674</v>
          </cell>
          <cell r="AT405">
            <v>740</v>
          </cell>
          <cell r="AU405">
            <v>0</v>
          </cell>
          <cell r="AV405">
            <v>0</v>
          </cell>
          <cell r="AW405">
            <v>0</v>
          </cell>
          <cell r="AX405">
            <v>0</v>
          </cell>
          <cell r="AY405">
            <v>0</v>
          </cell>
          <cell r="AZ405">
            <v>493357</v>
          </cell>
          <cell r="BI405">
            <v>0</v>
          </cell>
          <cell r="CA405">
            <v>740</v>
          </cell>
          <cell r="CB405">
            <v>745</v>
          </cell>
          <cell r="CC405" t="str">
            <v>OLD ROCHESTER</v>
          </cell>
          <cell r="CD405">
            <v>155684</v>
          </cell>
          <cell r="CE405">
            <v>96261</v>
          </cell>
          <cell r="CF405">
            <v>59423</v>
          </cell>
          <cell r="CG405">
            <v>34205.4</v>
          </cell>
          <cell r="CH405">
            <v>14885.2</v>
          </cell>
          <cell r="CI405">
            <v>0</v>
          </cell>
          <cell r="CJ405">
            <v>108513.59999999999</v>
          </cell>
          <cell r="CK405">
            <v>59417.140581365653</v>
          </cell>
          <cell r="DA405">
            <v>740</v>
          </cell>
          <cell r="DB405" t="str">
            <v>OLD ROCHESTER</v>
          </cell>
          <cell r="DG405">
            <v>0</v>
          </cell>
          <cell r="DK405">
            <v>0</v>
          </cell>
          <cell r="DL405">
            <v>0</v>
          </cell>
          <cell r="DN405">
            <v>0</v>
          </cell>
          <cell r="DP405">
            <v>59423</v>
          </cell>
          <cell r="DQ405">
            <v>66927</v>
          </cell>
          <cell r="DR405">
            <v>-7504</v>
          </cell>
          <cell r="DT405">
            <v>0</v>
          </cell>
        </row>
        <row r="406">
          <cell r="A406">
            <v>745</v>
          </cell>
          <cell r="B406">
            <v>746</v>
          </cell>
          <cell r="C406" t="str">
            <v>PENTUCKET</v>
          </cell>
          <cell r="D406">
            <v>27</v>
          </cell>
          <cell r="E406">
            <v>384042</v>
          </cell>
          <cell r="F406">
            <v>0</v>
          </cell>
          <cell r="G406">
            <v>25326</v>
          </cell>
          <cell r="H406">
            <v>409368</v>
          </cell>
          <cell r="J406">
            <v>25326</v>
          </cell>
          <cell r="K406">
            <v>0</v>
          </cell>
          <cell r="L406">
            <v>25326</v>
          </cell>
          <cell r="N406">
            <v>384042</v>
          </cell>
          <cell r="P406">
            <v>25326</v>
          </cell>
          <cell r="Q406">
            <v>0</v>
          </cell>
          <cell r="R406">
            <v>0</v>
          </cell>
          <cell r="S406">
            <v>0</v>
          </cell>
          <cell r="T406">
            <v>0</v>
          </cell>
          <cell r="U406">
            <v>25326</v>
          </cell>
          <cell r="W406">
            <v>127214.20000000001</v>
          </cell>
          <cell r="AA406">
            <v>745</v>
          </cell>
          <cell r="AB406">
            <v>27</v>
          </cell>
          <cell r="AC406">
            <v>0</v>
          </cell>
          <cell r="AD406">
            <v>0</v>
          </cell>
          <cell r="AE406">
            <v>0</v>
          </cell>
          <cell r="AF406">
            <v>0</v>
          </cell>
          <cell r="AG406">
            <v>384042</v>
          </cell>
          <cell r="AH406">
            <v>0</v>
          </cell>
          <cell r="AI406">
            <v>0</v>
          </cell>
          <cell r="AJ406">
            <v>384042</v>
          </cell>
          <cell r="AK406">
            <v>0</v>
          </cell>
          <cell r="AL406">
            <v>25326</v>
          </cell>
          <cell r="AM406">
            <v>409368</v>
          </cell>
          <cell r="AN406">
            <v>0</v>
          </cell>
          <cell r="AO406">
            <v>0</v>
          </cell>
          <cell r="AP406">
            <v>0</v>
          </cell>
          <cell r="AQ406">
            <v>0</v>
          </cell>
          <cell r="AR406">
            <v>409368</v>
          </cell>
          <cell r="AS406">
            <v>403568.4</v>
          </cell>
          <cell r="AT406">
            <v>745</v>
          </cell>
          <cell r="AU406">
            <v>0</v>
          </cell>
          <cell r="AV406">
            <v>0</v>
          </cell>
          <cell r="AW406">
            <v>0</v>
          </cell>
          <cell r="AX406">
            <v>0</v>
          </cell>
          <cell r="AY406">
            <v>0</v>
          </cell>
          <cell r="AZ406">
            <v>493357</v>
          </cell>
          <cell r="BI406">
            <v>0</v>
          </cell>
          <cell r="CA406">
            <v>745</v>
          </cell>
          <cell r="CB406">
            <v>746</v>
          </cell>
          <cell r="CC406" t="str">
            <v>PENTUCKET</v>
          </cell>
          <cell r="CD406">
            <v>384042</v>
          </cell>
          <cell r="CE406">
            <v>500077</v>
          </cell>
          <cell r="CF406">
            <v>0</v>
          </cell>
          <cell r="CG406">
            <v>62937</v>
          </cell>
          <cell r="CH406">
            <v>38951.200000000004</v>
          </cell>
          <cell r="CI406">
            <v>0</v>
          </cell>
          <cell r="CJ406">
            <v>101888.20000000001</v>
          </cell>
          <cell r="CK406">
            <v>0</v>
          </cell>
          <cell r="DA406">
            <v>745</v>
          </cell>
          <cell r="DB406" t="str">
            <v>PENTUCKET</v>
          </cell>
          <cell r="DG406">
            <v>0</v>
          </cell>
          <cell r="DK406">
            <v>0</v>
          </cell>
          <cell r="DL406">
            <v>0</v>
          </cell>
          <cell r="DN406">
            <v>0</v>
          </cell>
          <cell r="DP406">
            <v>0</v>
          </cell>
          <cell r="DQ406">
            <v>0</v>
          </cell>
          <cell r="DR406">
            <v>0</v>
          </cell>
          <cell r="DT406">
            <v>0</v>
          </cell>
        </row>
        <row r="407">
          <cell r="A407">
            <v>750</v>
          </cell>
          <cell r="B407">
            <v>747</v>
          </cell>
          <cell r="C407" t="str">
            <v>PIONEER</v>
          </cell>
          <cell r="D407">
            <v>27</v>
          </cell>
          <cell r="E407">
            <v>508584</v>
          </cell>
          <cell r="F407">
            <v>0</v>
          </cell>
          <cell r="G407">
            <v>25326</v>
          </cell>
          <cell r="H407">
            <v>533910</v>
          </cell>
          <cell r="J407">
            <v>25326</v>
          </cell>
          <cell r="K407">
            <v>58235.257132748549</v>
          </cell>
          <cell r="L407">
            <v>83561.257132748549</v>
          </cell>
          <cell r="N407">
            <v>450348.74286725145</v>
          </cell>
          <cell r="P407">
            <v>25326</v>
          </cell>
          <cell r="Q407">
            <v>0</v>
          </cell>
          <cell r="R407">
            <v>0</v>
          </cell>
          <cell r="S407">
            <v>0</v>
          </cell>
          <cell r="T407">
            <v>58235.257132748549</v>
          </cell>
          <cell r="U407">
            <v>83561.257132748549</v>
          </cell>
          <cell r="W407">
            <v>129703.6</v>
          </cell>
          <cell r="AA407">
            <v>750</v>
          </cell>
          <cell r="AB407">
            <v>27</v>
          </cell>
          <cell r="AC407">
            <v>0</v>
          </cell>
          <cell r="AD407">
            <v>0</v>
          </cell>
          <cell r="AE407">
            <v>0</v>
          </cell>
          <cell r="AF407">
            <v>0</v>
          </cell>
          <cell r="AG407">
            <v>508584</v>
          </cell>
          <cell r="AH407">
            <v>0</v>
          </cell>
          <cell r="AI407">
            <v>0</v>
          </cell>
          <cell r="AJ407">
            <v>508584</v>
          </cell>
          <cell r="AK407">
            <v>0</v>
          </cell>
          <cell r="AL407">
            <v>25326</v>
          </cell>
          <cell r="AM407">
            <v>533910</v>
          </cell>
          <cell r="AN407">
            <v>0</v>
          </cell>
          <cell r="AO407">
            <v>0</v>
          </cell>
          <cell r="AP407">
            <v>0</v>
          </cell>
          <cell r="AQ407">
            <v>0</v>
          </cell>
          <cell r="AR407">
            <v>533910</v>
          </cell>
          <cell r="AS407">
            <v>534042</v>
          </cell>
          <cell r="AT407">
            <v>750</v>
          </cell>
          <cell r="AU407">
            <v>0</v>
          </cell>
          <cell r="AV407">
            <v>0</v>
          </cell>
          <cell r="AW407">
            <v>0</v>
          </cell>
          <cell r="AX407">
            <v>0</v>
          </cell>
          <cell r="AY407">
            <v>0</v>
          </cell>
          <cell r="AZ407">
            <v>493357</v>
          </cell>
          <cell r="BI407">
            <v>0</v>
          </cell>
          <cell r="CA407">
            <v>750</v>
          </cell>
          <cell r="CB407">
            <v>747</v>
          </cell>
          <cell r="CC407" t="str">
            <v>PIONEER</v>
          </cell>
          <cell r="CD407">
            <v>508584</v>
          </cell>
          <cell r="CE407">
            <v>450343</v>
          </cell>
          <cell r="CF407">
            <v>58241</v>
          </cell>
          <cell r="CG407">
            <v>29830.199999999997</v>
          </cell>
          <cell r="CH407">
            <v>16306.400000000001</v>
          </cell>
          <cell r="CI407">
            <v>0</v>
          </cell>
          <cell r="CJ407">
            <v>104377.60000000001</v>
          </cell>
          <cell r="CK407">
            <v>58235.257132748549</v>
          </cell>
          <cell r="DA407">
            <v>750</v>
          </cell>
          <cell r="DB407" t="str">
            <v>PIONEER</v>
          </cell>
          <cell r="DG407">
            <v>0</v>
          </cell>
          <cell r="DK407">
            <v>0</v>
          </cell>
          <cell r="DL407">
            <v>0</v>
          </cell>
          <cell r="DN407">
            <v>0</v>
          </cell>
          <cell r="DP407">
            <v>58241</v>
          </cell>
          <cell r="DQ407">
            <v>83567</v>
          </cell>
          <cell r="DR407">
            <v>-25326</v>
          </cell>
          <cell r="DT407">
            <v>0</v>
          </cell>
        </row>
        <row r="408">
          <cell r="A408">
            <v>753</v>
          </cell>
          <cell r="B408">
            <v>749</v>
          </cell>
          <cell r="C408" t="str">
            <v>QUABBIN</v>
          </cell>
          <cell r="D408">
            <v>11</v>
          </cell>
          <cell r="E408">
            <v>175099</v>
          </cell>
          <cell r="F408">
            <v>0</v>
          </cell>
          <cell r="G408">
            <v>10318</v>
          </cell>
          <cell r="H408">
            <v>185417</v>
          </cell>
          <cell r="J408">
            <v>10318</v>
          </cell>
          <cell r="K408">
            <v>0</v>
          </cell>
          <cell r="L408">
            <v>10318</v>
          </cell>
          <cell r="N408">
            <v>175099</v>
          </cell>
          <cell r="P408">
            <v>10318</v>
          </cell>
          <cell r="Q408">
            <v>0</v>
          </cell>
          <cell r="R408">
            <v>0</v>
          </cell>
          <cell r="S408">
            <v>0</v>
          </cell>
          <cell r="T408">
            <v>0</v>
          </cell>
          <cell r="U408">
            <v>10318</v>
          </cell>
          <cell r="W408">
            <v>27621.600000000002</v>
          </cell>
          <cell r="AA408">
            <v>753</v>
          </cell>
          <cell r="AB408">
            <v>11</v>
          </cell>
          <cell r="AC408">
            <v>0</v>
          </cell>
          <cell r="AD408">
            <v>0</v>
          </cell>
          <cell r="AE408">
            <v>0</v>
          </cell>
          <cell r="AF408">
            <v>0</v>
          </cell>
          <cell r="AG408">
            <v>175099</v>
          </cell>
          <cell r="AH408">
            <v>0</v>
          </cell>
          <cell r="AI408">
            <v>0</v>
          </cell>
          <cell r="AJ408">
            <v>175099</v>
          </cell>
          <cell r="AK408">
            <v>0</v>
          </cell>
          <cell r="AL408">
            <v>10318</v>
          </cell>
          <cell r="AM408">
            <v>185417</v>
          </cell>
          <cell r="AN408">
            <v>0</v>
          </cell>
          <cell r="AO408">
            <v>0</v>
          </cell>
          <cell r="AP408">
            <v>0</v>
          </cell>
          <cell r="AQ408">
            <v>0</v>
          </cell>
          <cell r="AR408">
            <v>185417</v>
          </cell>
          <cell r="AS408">
            <v>183264.8</v>
          </cell>
          <cell r="AT408">
            <v>753</v>
          </cell>
          <cell r="AU408">
            <v>0</v>
          </cell>
          <cell r="AV408">
            <v>0</v>
          </cell>
          <cell r="AW408">
            <v>0</v>
          </cell>
          <cell r="AX408">
            <v>0</v>
          </cell>
          <cell r="AY408">
            <v>0</v>
          </cell>
          <cell r="AZ408">
            <v>493357</v>
          </cell>
          <cell r="BI408">
            <v>0</v>
          </cell>
          <cell r="CA408">
            <v>753</v>
          </cell>
          <cell r="CB408">
            <v>749</v>
          </cell>
          <cell r="CC408" t="str">
            <v>QUABBIN</v>
          </cell>
          <cell r="CD408">
            <v>175099</v>
          </cell>
          <cell r="CE408">
            <v>189958</v>
          </cell>
          <cell r="CF408">
            <v>0</v>
          </cell>
          <cell r="CG408">
            <v>0</v>
          </cell>
          <cell r="CH408">
            <v>17303.600000000002</v>
          </cell>
          <cell r="CI408">
            <v>0</v>
          </cell>
          <cell r="CJ408">
            <v>17303.600000000002</v>
          </cell>
          <cell r="CK408">
            <v>0</v>
          </cell>
          <cell r="DA408">
            <v>753</v>
          </cell>
          <cell r="DB408" t="str">
            <v>QUABBIN</v>
          </cell>
          <cell r="DG408">
            <v>0</v>
          </cell>
          <cell r="DK408">
            <v>0</v>
          </cell>
          <cell r="DL408">
            <v>0</v>
          </cell>
          <cell r="DN408">
            <v>0</v>
          </cell>
          <cell r="DP408">
            <v>0</v>
          </cell>
          <cell r="DQ408">
            <v>0</v>
          </cell>
          <cell r="DR408">
            <v>0</v>
          </cell>
          <cell r="DT408">
            <v>0</v>
          </cell>
        </row>
        <row r="409">
          <cell r="A409">
            <v>755</v>
          </cell>
          <cell r="B409">
            <v>730</v>
          </cell>
          <cell r="C409" t="str">
            <v>RALPH C MAHAR</v>
          </cell>
          <cell r="D409">
            <v>14</v>
          </cell>
          <cell r="E409">
            <v>246882</v>
          </cell>
          <cell r="F409">
            <v>0</v>
          </cell>
          <cell r="G409">
            <v>13132</v>
          </cell>
          <cell r="H409">
            <v>260014</v>
          </cell>
          <cell r="J409">
            <v>13132</v>
          </cell>
          <cell r="K409">
            <v>57463.333255986785</v>
          </cell>
          <cell r="L409">
            <v>70595.333255986785</v>
          </cell>
          <cell r="N409">
            <v>189418.6667440132</v>
          </cell>
          <cell r="P409">
            <v>13132</v>
          </cell>
          <cell r="Q409">
            <v>0</v>
          </cell>
          <cell r="R409">
            <v>0</v>
          </cell>
          <cell r="S409">
            <v>0</v>
          </cell>
          <cell r="T409">
            <v>57463.333255986785</v>
          </cell>
          <cell r="U409">
            <v>70595.333255986785</v>
          </cell>
          <cell r="W409">
            <v>101334.2</v>
          </cell>
          <cell r="AA409">
            <v>755</v>
          </cell>
          <cell r="AB409">
            <v>14</v>
          </cell>
          <cell r="AC409">
            <v>0</v>
          </cell>
          <cell r="AD409">
            <v>0</v>
          </cell>
          <cell r="AE409">
            <v>0</v>
          </cell>
          <cell r="AF409">
            <v>0</v>
          </cell>
          <cell r="AG409">
            <v>246882</v>
          </cell>
          <cell r="AH409">
            <v>0</v>
          </cell>
          <cell r="AI409">
            <v>0</v>
          </cell>
          <cell r="AJ409">
            <v>246882</v>
          </cell>
          <cell r="AK409">
            <v>0</v>
          </cell>
          <cell r="AL409">
            <v>13132</v>
          </cell>
          <cell r="AM409">
            <v>260014</v>
          </cell>
          <cell r="AN409">
            <v>0</v>
          </cell>
          <cell r="AO409">
            <v>0</v>
          </cell>
          <cell r="AP409">
            <v>0</v>
          </cell>
          <cell r="AQ409">
            <v>0</v>
          </cell>
          <cell r="AR409">
            <v>260014</v>
          </cell>
          <cell r="AS409">
            <v>256610.09999999995</v>
          </cell>
          <cell r="AT409">
            <v>755</v>
          </cell>
          <cell r="AU409">
            <v>0</v>
          </cell>
          <cell r="AV409">
            <v>0</v>
          </cell>
          <cell r="AW409">
            <v>0</v>
          </cell>
          <cell r="AX409">
            <v>0</v>
          </cell>
          <cell r="AY409">
            <v>0</v>
          </cell>
          <cell r="AZ409">
            <v>493357</v>
          </cell>
          <cell r="BI409">
            <v>0</v>
          </cell>
          <cell r="CA409">
            <v>755</v>
          </cell>
          <cell r="CB409">
            <v>730</v>
          </cell>
          <cell r="CC409" t="str">
            <v>RALPH C MAHAR</v>
          </cell>
          <cell r="CD409">
            <v>246882</v>
          </cell>
          <cell r="CE409">
            <v>189413</v>
          </cell>
          <cell r="CF409">
            <v>57469</v>
          </cell>
          <cell r="CG409">
            <v>0</v>
          </cell>
          <cell r="CH409">
            <v>30733.200000000001</v>
          </cell>
          <cell r="CI409">
            <v>0</v>
          </cell>
          <cell r="CJ409">
            <v>88202.2</v>
          </cell>
          <cell r="CK409">
            <v>57463.333255986785</v>
          </cell>
          <cell r="DA409">
            <v>755</v>
          </cell>
          <cell r="DB409" t="str">
            <v>RALPH C MAHAR</v>
          </cell>
          <cell r="DG409">
            <v>0</v>
          </cell>
          <cell r="DK409">
            <v>0</v>
          </cell>
          <cell r="DL409">
            <v>0</v>
          </cell>
          <cell r="DN409">
            <v>0</v>
          </cell>
          <cell r="DP409">
            <v>57469</v>
          </cell>
          <cell r="DQ409">
            <v>70601</v>
          </cell>
          <cell r="DR409">
            <v>-13132</v>
          </cell>
          <cell r="DT409">
            <v>0</v>
          </cell>
        </row>
        <row r="410">
          <cell r="A410">
            <v>760</v>
          </cell>
          <cell r="B410">
            <v>752</v>
          </cell>
          <cell r="C410" t="str">
            <v>SILVER LAKE</v>
          </cell>
          <cell r="D410">
            <v>69</v>
          </cell>
          <cell r="E410">
            <v>1029440</v>
          </cell>
          <cell r="F410">
            <v>0</v>
          </cell>
          <cell r="G410">
            <v>64722</v>
          </cell>
          <cell r="H410">
            <v>1094162</v>
          </cell>
          <cell r="J410">
            <v>64722</v>
          </cell>
          <cell r="K410">
            <v>54625.613097632013</v>
          </cell>
          <cell r="L410">
            <v>119347.61309763201</v>
          </cell>
          <cell r="N410">
            <v>974814.38690236793</v>
          </cell>
          <cell r="P410">
            <v>64722</v>
          </cell>
          <cell r="Q410">
            <v>0</v>
          </cell>
          <cell r="R410">
            <v>0</v>
          </cell>
          <cell r="S410">
            <v>0</v>
          </cell>
          <cell r="T410">
            <v>54625.613097632013</v>
          </cell>
          <cell r="U410">
            <v>119347.61309763201</v>
          </cell>
          <cell r="W410">
            <v>267835</v>
          </cell>
          <cell r="AA410">
            <v>760</v>
          </cell>
          <cell r="AB410">
            <v>69</v>
          </cell>
          <cell r="AC410">
            <v>0</v>
          </cell>
          <cell r="AD410">
            <v>0</v>
          </cell>
          <cell r="AE410">
            <v>0</v>
          </cell>
          <cell r="AF410">
            <v>0</v>
          </cell>
          <cell r="AG410">
            <v>1029440</v>
          </cell>
          <cell r="AH410">
            <v>0</v>
          </cell>
          <cell r="AI410">
            <v>0</v>
          </cell>
          <cell r="AJ410">
            <v>1029440</v>
          </cell>
          <cell r="AK410">
            <v>0</v>
          </cell>
          <cell r="AL410">
            <v>64722</v>
          </cell>
          <cell r="AM410">
            <v>1094162</v>
          </cell>
          <cell r="AN410">
            <v>0</v>
          </cell>
          <cell r="AO410">
            <v>0</v>
          </cell>
          <cell r="AP410">
            <v>0</v>
          </cell>
          <cell r="AQ410">
            <v>0</v>
          </cell>
          <cell r="AR410">
            <v>1094162</v>
          </cell>
          <cell r="AS410">
            <v>1088161.62228432</v>
          </cell>
          <cell r="AT410">
            <v>760</v>
          </cell>
          <cell r="AU410">
            <v>0</v>
          </cell>
          <cell r="AV410">
            <v>0</v>
          </cell>
          <cell r="AW410">
            <v>0</v>
          </cell>
          <cell r="AX410">
            <v>0</v>
          </cell>
          <cell r="AY410">
            <v>0</v>
          </cell>
          <cell r="AZ410">
            <v>493357</v>
          </cell>
          <cell r="BI410">
            <v>0</v>
          </cell>
          <cell r="CA410">
            <v>760</v>
          </cell>
          <cell r="CB410">
            <v>752</v>
          </cell>
          <cell r="CC410" t="str">
            <v>SILVER LAKE</v>
          </cell>
          <cell r="CD410">
            <v>1029440</v>
          </cell>
          <cell r="CE410">
            <v>974809</v>
          </cell>
          <cell r="CF410">
            <v>54631</v>
          </cell>
          <cell r="CG410">
            <v>111086.39999999999</v>
          </cell>
          <cell r="CH410">
            <v>37395.599999999999</v>
          </cell>
          <cell r="CI410">
            <v>0</v>
          </cell>
          <cell r="CJ410">
            <v>203113</v>
          </cell>
          <cell r="CK410">
            <v>54625.613097632013</v>
          </cell>
          <cell r="DA410">
            <v>760</v>
          </cell>
          <cell r="DB410" t="str">
            <v>SILVER LAKE</v>
          </cell>
          <cell r="DG410">
            <v>0</v>
          </cell>
          <cell r="DK410">
            <v>0</v>
          </cell>
          <cell r="DL410">
            <v>0</v>
          </cell>
          <cell r="DN410">
            <v>0</v>
          </cell>
          <cell r="DP410">
            <v>54631</v>
          </cell>
          <cell r="DQ410">
            <v>119353</v>
          </cell>
          <cell r="DR410">
            <v>-64722</v>
          </cell>
          <cell r="DT410">
            <v>0</v>
          </cell>
        </row>
        <row r="411">
          <cell r="A411">
            <v>763</v>
          </cell>
          <cell r="B411">
            <v>790</v>
          </cell>
          <cell r="C411" t="str">
            <v>SOMERSET BERKLEY</v>
          </cell>
          <cell r="D411">
            <v>3</v>
          </cell>
          <cell r="E411">
            <v>45465</v>
          </cell>
          <cell r="F411">
            <v>0</v>
          </cell>
          <cell r="G411">
            <v>2814</v>
          </cell>
          <cell r="H411">
            <v>48279</v>
          </cell>
          <cell r="J411">
            <v>2814</v>
          </cell>
          <cell r="K411">
            <v>0</v>
          </cell>
          <cell r="L411">
            <v>2814</v>
          </cell>
          <cell r="N411">
            <v>45465</v>
          </cell>
          <cell r="P411">
            <v>2814</v>
          </cell>
          <cell r="Q411">
            <v>0</v>
          </cell>
          <cell r="R411">
            <v>0</v>
          </cell>
          <cell r="S411">
            <v>0</v>
          </cell>
          <cell r="T411">
            <v>0</v>
          </cell>
          <cell r="U411">
            <v>2814</v>
          </cell>
          <cell r="W411">
            <v>3501.2</v>
          </cell>
          <cell r="AA411">
            <v>763</v>
          </cell>
          <cell r="AB411">
            <v>3</v>
          </cell>
          <cell r="AC411">
            <v>0</v>
          </cell>
          <cell r="AD411">
            <v>0</v>
          </cell>
          <cell r="AE411">
            <v>0</v>
          </cell>
          <cell r="AF411">
            <v>0</v>
          </cell>
          <cell r="AG411">
            <v>45465</v>
          </cell>
          <cell r="AH411">
            <v>0</v>
          </cell>
          <cell r="AI411">
            <v>0</v>
          </cell>
          <cell r="AJ411">
            <v>45465</v>
          </cell>
          <cell r="AK411">
            <v>0</v>
          </cell>
          <cell r="AL411">
            <v>2814</v>
          </cell>
          <cell r="AM411">
            <v>48279</v>
          </cell>
          <cell r="AN411">
            <v>0</v>
          </cell>
          <cell r="AO411">
            <v>0</v>
          </cell>
          <cell r="AP411">
            <v>0</v>
          </cell>
          <cell r="AQ411">
            <v>0</v>
          </cell>
          <cell r="AR411">
            <v>48279</v>
          </cell>
          <cell r="AS411">
            <v>48027.990000000005</v>
          </cell>
          <cell r="AT411">
            <v>763</v>
          </cell>
          <cell r="AU411">
            <v>0</v>
          </cell>
          <cell r="AV411">
            <v>0</v>
          </cell>
          <cell r="AW411">
            <v>0</v>
          </cell>
          <cell r="AX411">
            <v>0</v>
          </cell>
          <cell r="AY411">
            <v>0</v>
          </cell>
          <cell r="AZ411">
            <v>493357</v>
          </cell>
          <cell r="BI411">
            <v>0</v>
          </cell>
          <cell r="CA411">
            <v>763</v>
          </cell>
          <cell r="CB411">
            <v>790</v>
          </cell>
          <cell r="CC411" t="str">
            <v>SOMERSET BERKLEY</v>
          </cell>
          <cell r="CD411">
            <v>45465</v>
          </cell>
          <cell r="CE411">
            <v>77899</v>
          </cell>
          <cell r="CF411">
            <v>0</v>
          </cell>
          <cell r="CG411">
            <v>0</v>
          </cell>
          <cell r="CH411">
            <v>687.2</v>
          </cell>
          <cell r="CI411">
            <v>0</v>
          </cell>
          <cell r="CJ411">
            <v>687.2</v>
          </cell>
          <cell r="CK411">
            <v>0</v>
          </cell>
          <cell r="DA411">
            <v>763</v>
          </cell>
          <cell r="DB411" t="str">
            <v>SOMERSET BERKLEY</v>
          </cell>
          <cell r="DG411">
            <v>0</v>
          </cell>
          <cell r="DK411">
            <v>0</v>
          </cell>
          <cell r="DL411">
            <v>0</v>
          </cell>
          <cell r="DN411">
            <v>0</v>
          </cell>
          <cell r="DP411">
            <v>0</v>
          </cell>
          <cell r="DQ411">
            <v>0</v>
          </cell>
          <cell r="DR411">
            <v>0</v>
          </cell>
          <cell r="DT411">
            <v>0</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T412">
            <v>765</v>
          </cell>
          <cell r="AU412">
            <v>0</v>
          </cell>
          <cell r="AV412">
            <v>0</v>
          </cell>
          <cell r="AW412">
            <v>0</v>
          </cell>
          <cell r="AX412">
            <v>0</v>
          </cell>
          <cell r="AY412">
            <v>0</v>
          </cell>
          <cell r="AZ412">
            <v>493357</v>
          </cell>
          <cell r="BI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G412">
            <v>0</v>
          </cell>
          <cell r="DK412">
            <v>0</v>
          </cell>
          <cell r="DL412">
            <v>0</v>
          </cell>
          <cell r="DN412">
            <v>0</v>
          </cell>
          <cell r="DP412">
            <v>0</v>
          </cell>
          <cell r="DQ412">
            <v>0</v>
          </cell>
          <cell r="DR412">
            <v>0</v>
          </cell>
          <cell r="DT412">
            <v>0</v>
          </cell>
        </row>
        <row r="413">
          <cell r="A413">
            <v>766</v>
          </cell>
          <cell r="B413">
            <v>766</v>
          </cell>
          <cell r="C413" t="str">
            <v>SOUTHWICK TOLLAND GRANVILLE</v>
          </cell>
          <cell r="D413">
            <v>6</v>
          </cell>
          <cell r="E413">
            <v>91133</v>
          </cell>
          <cell r="F413">
            <v>0</v>
          </cell>
          <cell r="G413">
            <v>5628</v>
          </cell>
          <cell r="H413">
            <v>96761</v>
          </cell>
          <cell r="J413">
            <v>5628</v>
          </cell>
          <cell r="K413">
            <v>0</v>
          </cell>
          <cell r="L413">
            <v>5628</v>
          </cell>
          <cell r="N413">
            <v>91133</v>
          </cell>
          <cell r="P413">
            <v>5628</v>
          </cell>
          <cell r="Q413">
            <v>0</v>
          </cell>
          <cell r="R413">
            <v>0</v>
          </cell>
          <cell r="S413">
            <v>0</v>
          </cell>
          <cell r="T413">
            <v>0</v>
          </cell>
          <cell r="U413">
            <v>5628</v>
          </cell>
          <cell r="W413">
            <v>38152.6</v>
          </cell>
          <cell r="AA413">
            <v>766</v>
          </cell>
          <cell r="AB413">
            <v>6</v>
          </cell>
          <cell r="AC413">
            <v>0</v>
          </cell>
          <cell r="AD413">
            <v>0</v>
          </cell>
          <cell r="AE413">
            <v>0</v>
          </cell>
          <cell r="AF413">
            <v>0</v>
          </cell>
          <cell r="AG413">
            <v>91133</v>
          </cell>
          <cell r="AH413">
            <v>0</v>
          </cell>
          <cell r="AI413">
            <v>0</v>
          </cell>
          <cell r="AJ413">
            <v>91133</v>
          </cell>
          <cell r="AK413">
            <v>0</v>
          </cell>
          <cell r="AL413">
            <v>5628</v>
          </cell>
          <cell r="AM413">
            <v>96761</v>
          </cell>
          <cell r="AN413">
            <v>0</v>
          </cell>
          <cell r="AO413">
            <v>0</v>
          </cell>
          <cell r="AP413">
            <v>0</v>
          </cell>
          <cell r="AQ413">
            <v>0</v>
          </cell>
          <cell r="AR413">
            <v>96761</v>
          </cell>
          <cell r="AS413">
            <v>96339.44</v>
          </cell>
          <cell r="AT413">
            <v>766</v>
          </cell>
          <cell r="AU413">
            <v>0</v>
          </cell>
          <cell r="AV413">
            <v>0</v>
          </cell>
          <cell r="AW413">
            <v>0</v>
          </cell>
          <cell r="AX413">
            <v>0</v>
          </cell>
          <cell r="AY413">
            <v>0</v>
          </cell>
          <cell r="AZ413">
            <v>493357</v>
          </cell>
          <cell r="BI413">
            <v>0</v>
          </cell>
          <cell r="CA413">
            <v>766</v>
          </cell>
          <cell r="CB413">
            <v>766</v>
          </cell>
          <cell r="CC413" t="str">
            <v>SOUTHWICK TOLLAND GRANVILLE</v>
          </cell>
          <cell r="CD413">
            <v>91133</v>
          </cell>
          <cell r="CE413">
            <v>109475</v>
          </cell>
          <cell r="CF413">
            <v>0</v>
          </cell>
          <cell r="CG413">
            <v>25485</v>
          </cell>
          <cell r="CH413">
            <v>7039.6</v>
          </cell>
          <cell r="CI413">
            <v>0</v>
          </cell>
          <cell r="CJ413">
            <v>32524.6</v>
          </cell>
          <cell r="CK413">
            <v>0</v>
          </cell>
          <cell r="DA413">
            <v>766</v>
          </cell>
          <cell r="DB413" t="str">
            <v>SOUTHWICK TOLLAND GRANVILLE</v>
          </cell>
          <cell r="DG413">
            <v>0</v>
          </cell>
          <cell r="DK413">
            <v>0</v>
          </cell>
          <cell r="DL413">
            <v>0</v>
          </cell>
          <cell r="DN413">
            <v>0</v>
          </cell>
          <cell r="DP413">
            <v>0</v>
          </cell>
          <cell r="DQ413">
            <v>0</v>
          </cell>
          <cell r="DR413">
            <v>0</v>
          </cell>
          <cell r="DT413">
            <v>0</v>
          </cell>
        </row>
        <row r="414">
          <cell r="A414">
            <v>767</v>
          </cell>
          <cell r="B414">
            <v>756</v>
          </cell>
          <cell r="C414" t="str">
            <v>SPENCER EAST BROOKFIELD</v>
          </cell>
          <cell r="D414">
            <v>80</v>
          </cell>
          <cell r="E414">
            <v>1120111</v>
          </cell>
          <cell r="F414">
            <v>0</v>
          </cell>
          <cell r="G414">
            <v>75040</v>
          </cell>
          <cell r="H414">
            <v>1195151</v>
          </cell>
          <cell r="J414">
            <v>75040</v>
          </cell>
          <cell r="K414">
            <v>229169.40046992505</v>
          </cell>
          <cell r="L414">
            <v>304209.40046992502</v>
          </cell>
          <cell r="N414">
            <v>890941.59953007498</v>
          </cell>
          <cell r="P414">
            <v>75040</v>
          </cell>
          <cell r="Q414">
            <v>0</v>
          </cell>
          <cell r="R414">
            <v>0</v>
          </cell>
          <cell r="S414">
            <v>0</v>
          </cell>
          <cell r="T414">
            <v>229169.40046992505</v>
          </cell>
          <cell r="U414">
            <v>304209.40046992502</v>
          </cell>
          <cell r="W414">
            <v>501147.99999999994</v>
          </cell>
          <cell r="AA414">
            <v>767</v>
          </cell>
          <cell r="AB414">
            <v>80</v>
          </cell>
          <cell r="AC414">
            <v>0</v>
          </cell>
          <cell r="AD414">
            <v>0</v>
          </cell>
          <cell r="AE414">
            <v>0</v>
          </cell>
          <cell r="AF414">
            <v>0</v>
          </cell>
          <cell r="AG414">
            <v>1120111</v>
          </cell>
          <cell r="AH414">
            <v>0</v>
          </cell>
          <cell r="AI414">
            <v>0</v>
          </cell>
          <cell r="AJ414">
            <v>1120111</v>
          </cell>
          <cell r="AK414">
            <v>0</v>
          </cell>
          <cell r="AL414">
            <v>75040</v>
          </cell>
          <cell r="AM414">
            <v>1195151</v>
          </cell>
          <cell r="AN414">
            <v>0</v>
          </cell>
          <cell r="AO414">
            <v>0</v>
          </cell>
          <cell r="AP414">
            <v>0</v>
          </cell>
          <cell r="AQ414">
            <v>0</v>
          </cell>
          <cell r="AR414">
            <v>1195151</v>
          </cell>
          <cell r="AS414">
            <v>1181368.8</v>
          </cell>
          <cell r="AT414">
            <v>767</v>
          </cell>
          <cell r="AU414">
            <v>0</v>
          </cell>
          <cell r="AV414">
            <v>0</v>
          </cell>
          <cell r="AW414">
            <v>0</v>
          </cell>
          <cell r="AX414">
            <v>0</v>
          </cell>
          <cell r="AY414">
            <v>0</v>
          </cell>
          <cell r="AZ414">
            <v>493357</v>
          </cell>
          <cell r="BI414">
            <v>0</v>
          </cell>
          <cell r="CA414">
            <v>767</v>
          </cell>
          <cell r="CB414">
            <v>756</v>
          </cell>
          <cell r="CC414" t="str">
            <v>SPENCER EAST BROOKFIELD</v>
          </cell>
          <cell r="CD414">
            <v>1120111</v>
          </cell>
          <cell r="CE414">
            <v>890919</v>
          </cell>
          <cell r="CF414">
            <v>229192</v>
          </cell>
          <cell r="CG414">
            <v>132355.19999999998</v>
          </cell>
          <cell r="CH414">
            <v>64560.800000000003</v>
          </cell>
          <cell r="CI414">
            <v>0</v>
          </cell>
          <cell r="CJ414">
            <v>426107.99999999994</v>
          </cell>
          <cell r="CK414">
            <v>229169.40046992505</v>
          </cell>
          <cell r="DA414">
            <v>767</v>
          </cell>
          <cell r="DB414" t="str">
            <v>SPENCER EAST BROOKFIELD</v>
          </cell>
          <cell r="DG414">
            <v>0</v>
          </cell>
          <cell r="DK414">
            <v>0</v>
          </cell>
          <cell r="DL414">
            <v>0</v>
          </cell>
          <cell r="DN414">
            <v>0</v>
          </cell>
          <cell r="DP414">
            <v>229192</v>
          </cell>
          <cell r="DQ414">
            <v>304232</v>
          </cell>
          <cell r="DR414">
            <v>-75040</v>
          </cell>
          <cell r="DT414">
            <v>0</v>
          </cell>
        </row>
        <row r="415">
          <cell r="A415">
            <v>770</v>
          </cell>
          <cell r="B415">
            <v>757</v>
          </cell>
          <cell r="C415" t="str">
            <v>TANTASQUA</v>
          </cell>
          <cell r="D415">
            <v>6</v>
          </cell>
          <cell r="E415">
            <v>86442</v>
          </cell>
          <cell r="F415">
            <v>0</v>
          </cell>
          <cell r="G415">
            <v>5628</v>
          </cell>
          <cell r="H415">
            <v>92070</v>
          </cell>
          <cell r="J415">
            <v>5628</v>
          </cell>
          <cell r="K415">
            <v>59254.15665401829</v>
          </cell>
          <cell r="L415">
            <v>64882.15665401829</v>
          </cell>
          <cell r="N415">
            <v>27187.84334598171</v>
          </cell>
          <cell r="P415">
            <v>5628</v>
          </cell>
          <cell r="Q415">
            <v>0</v>
          </cell>
          <cell r="R415">
            <v>0</v>
          </cell>
          <cell r="S415">
            <v>0</v>
          </cell>
          <cell r="T415">
            <v>59254.15665401829</v>
          </cell>
          <cell r="U415">
            <v>64882.15665401829</v>
          </cell>
          <cell r="W415">
            <v>76374.399999999994</v>
          </cell>
          <cell r="AA415">
            <v>770</v>
          </cell>
          <cell r="AB415">
            <v>6</v>
          </cell>
          <cell r="AC415">
            <v>0</v>
          </cell>
          <cell r="AD415">
            <v>0</v>
          </cell>
          <cell r="AE415">
            <v>0</v>
          </cell>
          <cell r="AF415">
            <v>0</v>
          </cell>
          <cell r="AG415">
            <v>86442</v>
          </cell>
          <cell r="AH415">
            <v>0</v>
          </cell>
          <cell r="AI415">
            <v>0</v>
          </cell>
          <cell r="AJ415">
            <v>86442</v>
          </cell>
          <cell r="AK415">
            <v>0</v>
          </cell>
          <cell r="AL415">
            <v>5628</v>
          </cell>
          <cell r="AM415">
            <v>92070</v>
          </cell>
          <cell r="AN415">
            <v>0</v>
          </cell>
          <cell r="AO415">
            <v>0</v>
          </cell>
          <cell r="AP415">
            <v>0</v>
          </cell>
          <cell r="AQ415">
            <v>0</v>
          </cell>
          <cell r="AR415">
            <v>92070</v>
          </cell>
          <cell r="AS415">
            <v>90881.94</v>
          </cell>
          <cell r="AT415">
            <v>770</v>
          </cell>
          <cell r="AU415">
            <v>0</v>
          </cell>
          <cell r="AV415">
            <v>0</v>
          </cell>
          <cell r="AW415">
            <v>0</v>
          </cell>
          <cell r="AX415">
            <v>0</v>
          </cell>
          <cell r="AY415">
            <v>0</v>
          </cell>
          <cell r="AZ415">
            <v>493357</v>
          </cell>
          <cell r="BI415">
            <v>0</v>
          </cell>
          <cell r="CA415">
            <v>770</v>
          </cell>
          <cell r="CB415">
            <v>757</v>
          </cell>
          <cell r="CC415" t="str">
            <v>TANTASQUA</v>
          </cell>
          <cell r="CD415">
            <v>86442</v>
          </cell>
          <cell r="CE415">
            <v>27182</v>
          </cell>
          <cell r="CF415">
            <v>59260</v>
          </cell>
          <cell r="CG415">
            <v>0</v>
          </cell>
          <cell r="CH415">
            <v>11486.400000000001</v>
          </cell>
          <cell r="CI415">
            <v>0</v>
          </cell>
          <cell r="CJ415">
            <v>70746.399999999994</v>
          </cell>
          <cell r="CK415">
            <v>59254.15665401829</v>
          </cell>
          <cell r="DA415">
            <v>770</v>
          </cell>
          <cell r="DB415" t="str">
            <v>TANTASQUA</v>
          </cell>
          <cell r="DG415">
            <v>0</v>
          </cell>
          <cell r="DK415">
            <v>0</v>
          </cell>
          <cell r="DL415">
            <v>0</v>
          </cell>
          <cell r="DN415">
            <v>0</v>
          </cell>
          <cell r="DP415">
            <v>59260</v>
          </cell>
          <cell r="DQ415">
            <v>64888</v>
          </cell>
          <cell r="DR415">
            <v>-5628</v>
          </cell>
          <cell r="DT415">
            <v>0</v>
          </cell>
        </row>
        <row r="416">
          <cell r="A416">
            <v>773</v>
          </cell>
          <cell r="B416">
            <v>763</v>
          </cell>
          <cell r="C416" t="str">
            <v>TRITON</v>
          </cell>
          <cell r="D416">
            <v>47</v>
          </cell>
          <cell r="E416">
            <v>714530</v>
          </cell>
          <cell r="F416">
            <v>0</v>
          </cell>
          <cell r="G416">
            <v>44086</v>
          </cell>
          <cell r="H416">
            <v>758616</v>
          </cell>
          <cell r="J416">
            <v>44086</v>
          </cell>
          <cell r="K416">
            <v>17639.260505122118</v>
          </cell>
          <cell r="L416">
            <v>61725.260505122118</v>
          </cell>
          <cell r="N416">
            <v>696890.73949487787</v>
          </cell>
          <cell r="P416">
            <v>44086</v>
          </cell>
          <cell r="Q416">
            <v>0</v>
          </cell>
          <cell r="R416">
            <v>0</v>
          </cell>
          <cell r="S416">
            <v>0</v>
          </cell>
          <cell r="T416">
            <v>17639.260505122118</v>
          </cell>
          <cell r="U416">
            <v>61725.260505122118</v>
          </cell>
          <cell r="W416">
            <v>130951.40000000001</v>
          </cell>
          <cell r="AA416">
            <v>773</v>
          </cell>
          <cell r="AB416">
            <v>47</v>
          </cell>
          <cell r="AC416">
            <v>0</v>
          </cell>
          <cell r="AD416">
            <v>0</v>
          </cell>
          <cell r="AE416">
            <v>0</v>
          </cell>
          <cell r="AF416">
            <v>0</v>
          </cell>
          <cell r="AG416">
            <v>714530</v>
          </cell>
          <cell r="AH416">
            <v>0</v>
          </cell>
          <cell r="AI416">
            <v>0</v>
          </cell>
          <cell r="AJ416">
            <v>714530</v>
          </cell>
          <cell r="AK416">
            <v>0</v>
          </cell>
          <cell r="AL416">
            <v>44086</v>
          </cell>
          <cell r="AM416">
            <v>758616</v>
          </cell>
          <cell r="AN416">
            <v>0</v>
          </cell>
          <cell r="AO416">
            <v>0</v>
          </cell>
          <cell r="AP416">
            <v>0</v>
          </cell>
          <cell r="AQ416">
            <v>0</v>
          </cell>
          <cell r="AR416">
            <v>758616</v>
          </cell>
          <cell r="AS416">
            <v>758663</v>
          </cell>
          <cell r="AT416">
            <v>773</v>
          </cell>
          <cell r="AU416">
            <v>0</v>
          </cell>
          <cell r="AV416">
            <v>0</v>
          </cell>
          <cell r="AW416">
            <v>0</v>
          </cell>
          <cell r="AX416">
            <v>0</v>
          </cell>
          <cell r="AY416">
            <v>0</v>
          </cell>
          <cell r="AZ416">
            <v>493357</v>
          </cell>
          <cell r="BI416">
            <v>0</v>
          </cell>
          <cell r="CA416">
            <v>773</v>
          </cell>
          <cell r="CB416">
            <v>763</v>
          </cell>
          <cell r="CC416" t="str">
            <v>TRITON</v>
          </cell>
          <cell r="CD416">
            <v>714530</v>
          </cell>
          <cell r="CE416">
            <v>696889</v>
          </cell>
          <cell r="CF416">
            <v>17641</v>
          </cell>
          <cell r="CG416">
            <v>0</v>
          </cell>
          <cell r="CH416">
            <v>69224.400000000009</v>
          </cell>
          <cell r="CI416">
            <v>0</v>
          </cell>
          <cell r="CJ416">
            <v>86865.400000000009</v>
          </cell>
          <cell r="CK416">
            <v>17639.260505122118</v>
          </cell>
          <cell r="DA416">
            <v>773</v>
          </cell>
          <cell r="DB416" t="str">
            <v>TRITON</v>
          </cell>
          <cell r="DG416">
            <v>0</v>
          </cell>
          <cell r="DK416">
            <v>0</v>
          </cell>
          <cell r="DL416">
            <v>0</v>
          </cell>
          <cell r="DN416">
            <v>0</v>
          </cell>
          <cell r="DP416">
            <v>17641</v>
          </cell>
          <cell r="DQ416">
            <v>61727</v>
          </cell>
          <cell r="DR416">
            <v>-44086</v>
          </cell>
          <cell r="DT416">
            <v>0</v>
          </cell>
        </row>
        <row r="417">
          <cell r="A417">
            <v>774</v>
          </cell>
          <cell r="B417">
            <v>789</v>
          </cell>
          <cell r="C417" t="str">
            <v>UPISLAND</v>
          </cell>
          <cell r="D417">
            <v>37</v>
          </cell>
          <cell r="E417">
            <v>1124393</v>
          </cell>
          <cell r="F417">
            <v>0</v>
          </cell>
          <cell r="G417">
            <v>34706</v>
          </cell>
          <cell r="H417">
            <v>1159099</v>
          </cell>
          <cell r="J417">
            <v>34706</v>
          </cell>
          <cell r="K417">
            <v>18222.203018272514</v>
          </cell>
          <cell r="L417">
            <v>52928.203018272514</v>
          </cell>
          <cell r="N417">
            <v>1106170.7969817275</v>
          </cell>
          <cell r="P417">
            <v>34706</v>
          </cell>
          <cell r="Q417">
            <v>0</v>
          </cell>
          <cell r="R417">
            <v>0</v>
          </cell>
          <cell r="S417">
            <v>0</v>
          </cell>
          <cell r="T417">
            <v>18222.203018272514</v>
          </cell>
          <cell r="U417">
            <v>52928.203018272514</v>
          </cell>
          <cell r="W417">
            <v>64554.450873887072</v>
          </cell>
          <cell r="AA417">
            <v>774</v>
          </cell>
          <cell r="AB417">
            <v>37</v>
          </cell>
          <cell r="AC417">
            <v>0</v>
          </cell>
          <cell r="AD417">
            <v>0</v>
          </cell>
          <cell r="AE417">
            <v>20</v>
          </cell>
          <cell r="AF417">
            <v>0</v>
          </cell>
          <cell r="AG417">
            <v>1124393</v>
          </cell>
          <cell r="AH417">
            <v>0</v>
          </cell>
          <cell r="AI417">
            <v>0</v>
          </cell>
          <cell r="AJ417">
            <v>1124393</v>
          </cell>
          <cell r="AK417">
            <v>0</v>
          </cell>
          <cell r="AL417">
            <v>34706</v>
          </cell>
          <cell r="AM417">
            <v>1159099</v>
          </cell>
          <cell r="AN417">
            <v>0</v>
          </cell>
          <cell r="AO417">
            <v>0</v>
          </cell>
          <cell r="AP417">
            <v>0</v>
          </cell>
          <cell r="AQ417">
            <v>0</v>
          </cell>
          <cell r="AR417">
            <v>1159099</v>
          </cell>
          <cell r="AS417">
            <v>1158796.3399999999</v>
          </cell>
          <cell r="AT417">
            <v>774</v>
          </cell>
          <cell r="AU417">
            <v>0</v>
          </cell>
          <cell r="AV417">
            <v>0</v>
          </cell>
          <cell r="AW417">
            <v>0</v>
          </cell>
          <cell r="AX417">
            <v>0</v>
          </cell>
          <cell r="AY417">
            <v>0</v>
          </cell>
          <cell r="AZ417">
            <v>493357</v>
          </cell>
          <cell r="BI417">
            <v>0</v>
          </cell>
          <cell r="CA417">
            <v>774</v>
          </cell>
          <cell r="CB417">
            <v>789</v>
          </cell>
          <cell r="CC417" t="str">
            <v>UPISLAND</v>
          </cell>
          <cell r="CD417">
            <v>1124393</v>
          </cell>
          <cell r="CE417">
            <v>1106169</v>
          </cell>
          <cell r="CF417">
            <v>18224</v>
          </cell>
          <cell r="CG417">
            <v>0</v>
          </cell>
          <cell r="CH417">
            <v>11624.450873887074</v>
          </cell>
          <cell r="CI417">
            <v>0</v>
          </cell>
          <cell r="CJ417">
            <v>29848.450873887072</v>
          </cell>
          <cell r="CK417">
            <v>18222.203018272514</v>
          </cell>
          <cell r="DA417">
            <v>774</v>
          </cell>
          <cell r="DB417" t="str">
            <v>UPISLAND</v>
          </cell>
          <cell r="DG417">
            <v>0</v>
          </cell>
          <cell r="DK417">
            <v>0</v>
          </cell>
          <cell r="DL417">
            <v>0</v>
          </cell>
          <cell r="DN417">
            <v>0</v>
          </cell>
          <cell r="DP417">
            <v>18224</v>
          </cell>
          <cell r="DQ417">
            <v>52930</v>
          </cell>
          <cell r="DR417">
            <v>-34706</v>
          </cell>
          <cell r="DT417">
            <v>0</v>
          </cell>
        </row>
        <row r="418">
          <cell r="A418">
            <v>775</v>
          </cell>
          <cell r="B418">
            <v>759</v>
          </cell>
          <cell r="C418" t="str">
            <v>WACHUSETT</v>
          </cell>
          <cell r="D418">
            <v>47</v>
          </cell>
          <cell r="E418">
            <v>605317</v>
          </cell>
          <cell r="F418">
            <v>0</v>
          </cell>
          <cell r="G418">
            <v>44086</v>
          </cell>
          <cell r="H418">
            <v>649403</v>
          </cell>
          <cell r="J418">
            <v>44086</v>
          </cell>
          <cell r="K418">
            <v>0</v>
          </cell>
          <cell r="L418">
            <v>44086</v>
          </cell>
          <cell r="N418">
            <v>605317</v>
          </cell>
          <cell r="P418">
            <v>44086</v>
          </cell>
          <cell r="Q418">
            <v>0</v>
          </cell>
          <cell r="R418">
            <v>0</v>
          </cell>
          <cell r="S418">
            <v>0</v>
          </cell>
          <cell r="T418">
            <v>0</v>
          </cell>
          <cell r="U418">
            <v>44086</v>
          </cell>
          <cell r="W418">
            <v>142748</v>
          </cell>
          <cell r="AA418">
            <v>775</v>
          </cell>
          <cell r="AB418">
            <v>47</v>
          </cell>
          <cell r="AC418">
            <v>0</v>
          </cell>
          <cell r="AD418">
            <v>0</v>
          </cell>
          <cell r="AE418">
            <v>0</v>
          </cell>
          <cell r="AF418">
            <v>0</v>
          </cell>
          <cell r="AG418">
            <v>605317</v>
          </cell>
          <cell r="AH418">
            <v>0</v>
          </cell>
          <cell r="AI418">
            <v>0</v>
          </cell>
          <cell r="AJ418">
            <v>605317</v>
          </cell>
          <cell r="AK418">
            <v>0</v>
          </cell>
          <cell r="AL418">
            <v>44086</v>
          </cell>
          <cell r="AM418">
            <v>649403</v>
          </cell>
          <cell r="AN418">
            <v>0</v>
          </cell>
          <cell r="AO418">
            <v>0</v>
          </cell>
          <cell r="AP418">
            <v>0</v>
          </cell>
          <cell r="AQ418">
            <v>0</v>
          </cell>
          <cell r="AR418">
            <v>649403</v>
          </cell>
          <cell r="AS418">
            <v>646351.53257549927</v>
          </cell>
          <cell r="AT418">
            <v>775</v>
          </cell>
          <cell r="AU418">
            <v>0</v>
          </cell>
          <cell r="AV418">
            <v>0</v>
          </cell>
          <cell r="AW418">
            <v>0</v>
          </cell>
          <cell r="AX418">
            <v>0</v>
          </cell>
          <cell r="AY418">
            <v>0</v>
          </cell>
          <cell r="AZ418">
            <v>493357</v>
          </cell>
          <cell r="BI418">
            <v>0</v>
          </cell>
          <cell r="CA418">
            <v>775</v>
          </cell>
          <cell r="CB418">
            <v>759</v>
          </cell>
          <cell r="CC418" t="str">
            <v>WACHUSETT</v>
          </cell>
          <cell r="CD418">
            <v>605317</v>
          </cell>
          <cell r="CE418">
            <v>606396</v>
          </cell>
          <cell r="CF418">
            <v>0</v>
          </cell>
          <cell r="CG418">
            <v>98102.399999999994</v>
          </cell>
          <cell r="CH418">
            <v>559.6</v>
          </cell>
          <cell r="CI418">
            <v>0</v>
          </cell>
          <cell r="CJ418">
            <v>98662</v>
          </cell>
          <cell r="CK418">
            <v>0</v>
          </cell>
          <cell r="DA418">
            <v>775</v>
          </cell>
          <cell r="DB418" t="str">
            <v>WACHUSETT</v>
          </cell>
          <cell r="DG418">
            <v>0</v>
          </cell>
          <cell r="DK418">
            <v>0</v>
          </cell>
          <cell r="DL418">
            <v>0</v>
          </cell>
          <cell r="DN418">
            <v>0</v>
          </cell>
          <cell r="DP418">
            <v>0</v>
          </cell>
          <cell r="DQ418">
            <v>43007</v>
          </cell>
          <cell r="DR418">
            <v>-43007</v>
          </cell>
          <cell r="DT418">
            <v>0</v>
          </cell>
        </row>
        <row r="419">
          <cell r="A419">
            <v>778</v>
          </cell>
          <cell r="B419">
            <v>750</v>
          </cell>
          <cell r="C419" t="str">
            <v>QUABOAG</v>
          </cell>
          <cell r="D419">
            <v>4</v>
          </cell>
          <cell r="E419">
            <v>61472</v>
          </cell>
          <cell r="F419">
            <v>0</v>
          </cell>
          <cell r="G419">
            <v>3752</v>
          </cell>
          <cell r="H419">
            <v>65224</v>
          </cell>
          <cell r="J419">
            <v>3752</v>
          </cell>
          <cell r="K419">
            <v>22439.787101408681</v>
          </cell>
          <cell r="L419">
            <v>26191.787101408681</v>
          </cell>
          <cell r="N419">
            <v>39032.212898591315</v>
          </cell>
          <cell r="P419">
            <v>3752</v>
          </cell>
          <cell r="Q419">
            <v>0</v>
          </cell>
          <cell r="R419">
            <v>0</v>
          </cell>
          <cell r="S419">
            <v>0</v>
          </cell>
          <cell r="T419">
            <v>22439.787101408681</v>
          </cell>
          <cell r="U419">
            <v>26191.787101408681</v>
          </cell>
          <cell r="W419">
            <v>32751.4</v>
          </cell>
          <cell r="AA419">
            <v>778</v>
          </cell>
          <cell r="AB419">
            <v>4</v>
          </cell>
          <cell r="AC419">
            <v>0</v>
          </cell>
          <cell r="AD419">
            <v>0</v>
          </cell>
          <cell r="AE419">
            <v>0</v>
          </cell>
          <cell r="AF419">
            <v>0</v>
          </cell>
          <cell r="AG419">
            <v>61472</v>
          </cell>
          <cell r="AH419">
            <v>0</v>
          </cell>
          <cell r="AI419">
            <v>0</v>
          </cell>
          <cell r="AJ419">
            <v>61472</v>
          </cell>
          <cell r="AK419">
            <v>0</v>
          </cell>
          <cell r="AL419">
            <v>3752</v>
          </cell>
          <cell r="AM419">
            <v>65224</v>
          </cell>
          <cell r="AN419">
            <v>0</v>
          </cell>
          <cell r="AO419">
            <v>0</v>
          </cell>
          <cell r="AP419">
            <v>0</v>
          </cell>
          <cell r="AQ419">
            <v>0</v>
          </cell>
          <cell r="AR419">
            <v>65224</v>
          </cell>
          <cell r="AS419">
            <v>64236.12</v>
          </cell>
          <cell r="AT419">
            <v>778</v>
          </cell>
          <cell r="AU419">
            <v>0</v>
          </cell>
          <cell r="AV419">
            <v>0</v>
          </cell>
          <cell r="AW419">
            <v>0</v>
          </cell>
          <cell r="AX419">
            <v>0</v>
          </cell>
          <cell r="AY419">
            <v>0</v>
          </cell>
          <cell r="AZ419">
            <v>493357</v>
          </cell>
          <cell r="BI419">
            <v>0</v>
          </cell>
          <cell r="CA419">
            <v>778</v>
          </cell>
          <cell r="CB419">
            <v>750</v>
          </cell>
          <cell r="CC419" t="str">
            <v>QUABOAG</v>
          </cell>
          <cell r="CD419">
            <v>61472</v>
          </cell>
          <cell r="CE419">
            <v>39030</v>
          </cell>
          <cell r="CF419">
            <v>22442</v>
          </cell>
          <cell r="CG419">
            <v>6557.4</v>
          </cell>
          <cell r="CH419">
            <v>0</v>
          </cell>
          <cell r="CI419">
            <v>0</v>
          </cell>
          <cell r="CJ419">
            <v>28999.4</v>
          </cell>
          <cell r="CK419">
            <v>22439.787101408681</v>
          </cell>
          <cell r="DA419">
            <v>778</v>
          </cell>
          <cell r="DB419" t="str">
            <v>QUABOAG</v>
          </cell>
          <cell r="DG419">
            <v>0</v>
          </cell>
          <cell r="DK419">
            <v>0</v>
          </cell>
          <cell r="DL419">
            <v>0</v>
          </cell>
          <cell r="DN419">
            <v>0</v>
          </cell>
          <cell r="DP419">
            <v>22442</v>
          </cell>
          <cell r="DQ419">
            <v>26194</v>
          </cell>
          <cell r="DR419">
            <v>-3752</v>
          </cell>
          <cell r="DT419">
            <v>0</v>
          </cell>
        </row>
        <row r="420">
          <cell r="A420">
            <v>780</v>
          </cell>
          <cell r="B420">
            <v>761</v>
          </cell>
          <cell r="C420" t="str">
            <v>WHITMAN HANSON</v>
          </cell>
          <cell r="D420">
            <v>61</v>
          </cell>
          <cell r="E420">
            <v>872337</v>
          </cell>
          <cell r="F420">
            <v>0</v>
          </cell>
          <cell r="G420">
            <v>57218</v>
          </cell>
          <cell r="H420">
            <v>929555</v>
          </cell>
          <cell r="J420">
            <v>57218</v>
          </cell>
          <cell r="K420">
            <v>175979.6457751815</v>
          </cell>
          <cell r="L420">
            <v>233197.6457751815</v>
          </cell>
          <cell r="N420">
            <v>696357.35422481853</v>
          </cell>
          <cell r="P420">
            <v>57218</v>
          </cell>
          <cell r="Q420">
            <v>0</v>
          </cell>
          <cell r="R420">
            <v>0</v>
          </cell>
          <cell r="S420">
            <v>0</v>
          </cell>
          <cell r="T420">
            <v>175979.6457751815</v>
          </cell>
          <cell r="U420">
            <v>233197.6457751815</v>
          </cell>
          <cell r="W420">
            <v>273716.8</v>
          </cell>
          <cell r="AA420">
            <v>780</v>
          </cell>
          <cell r="AB420">
            <v>61</v>
          </cell>
          <cell r="AC420">
            <v>0</v>
          </cell>
          <cell r="AD420">
            <v>0</v>
          </cell>
          <cell r="AE420">
            <v>0</v>
          </cell>
          <cell r="AF420">
            <v>0</v>
          </cell>
          <cell r="AG420">
            <v>872337</v>
          </cell>
          <cell r="AH420">
            <v>0</v>
          </cell>
          <cell r="AI420">
            <v>0</v>
          </cell>
          <cell r="AJ420">
            <v>872337</v>
          </cell>
          <cell r="AK420">
            <v>0</v>
          </cell>
          <cell r="AL420">
            <v>57218</v>
          </cell>
          <cell r="AM420">
            <v>929555</v>
          </cell>
          <cell r="AN420">
            <v>0</v>
          </cell>
          <cell r="AO420">
            <v>0</v>
          </cell>
          <cell r="AP420">
            <v>0</v>
          </cell>
          <cell r="AQ420">
            <v>0</v>
          </cell>
          <cell r="AR420">
            <v>929555</v>
          </cell>
          <cell r="AS420">
            <v>916845.96011105459</v>
          </cell>
          <cell r="AT420">
            <v>780</v>
          </cell>
          <cell r="AU420">
            <v>0</v>
          </cell>
          <cell r="AV420">
            <v>0</v>
          </cell>
          <cell r="AW420">
            <v>0</v>
          </cell>
          <cell r="AX420">
            <v>0</v>
          </cell>
          <cell r="AY420">
            <v>0</v>
          </cell>
          <cell r="AZ420">
            <v>493357</v>
          </cell>
          <cell r="BI420">
            <v>0</v>
          </cell>
          <cell r="CA420">
            <v>780</v>
          </cell>
          <cell r="CB420">
            <v>761</v>
          </cell>
          <cell r="CC420" t="str">
            <v>WHITMAN HANSON</v>
          </cell>
          <cell r="CD420">
            <v>872337</v>
          </cell>
          <cell r="CE420">
            <v>696340</v>
          </cell>
          <cell r="CF420">
            <v>175997</v>
          </cell>
          <cell r="CG420">
            <v>40501.799999999996</v>
          </cell>
          <cell r="CH420">
            <v>0</v>
          </cell>
          <cell r="CI420">
            <v>0</v>
          </cell>
          <cell r="CJ420">
            <v>216498.8</v>
          </cell>
          <cell r="CK420">
            <v>175979.6457751815</v>
          </cell>
          <cell r="DA420">
            <v>780</v>
          </cell>
          <cell r="DB420" t="str">
            <v>WHITMAN HANSON</v>
          </cell>
          <cell r="DG420">
            <v>0</v>
          </cell>
          <cell r="DK420">
            <v>0</v>
          </cell>
          <cell r="DL420">
            <v>0</v>
          </cell>
          <cell r="DN420">
            <v>0</v>
          </cell>
          <cell r="DP420">
            <v>175997</v>
          </cell>
          <cell r="DQ420">
            <v>233215</v>
          </cell>
          <cell r="DR420">
            <v>-57218</v>
          </cell>
          <cell r="DT420">
            <v>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T421">
            <v>801</v>
          </cell>
          <cell r="AU421">
            <v>0</v>
          </cell>
          <cell r="AV421">
            <v>0</v>
          </cell>
          <cell r="AW421">
            <v>0</v>
          </cell>
          <cell r="AX421">
            <v>0</v>
          </cell>
          <cell r="AY421">
            <v>0</v>
          </cell>
          <cell r="AZ421">
            <v>493357</v>
          </cell>
          <cell r="BI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G421">
            <v>0</v>
          </cell>
          <cell r="DK421">
            <v>0</v>
          </cell>
          <cell r="DL421">
            <v>0</v>
          </cell>
          <cell r="DN421">
            <v>0</v>
          </cell>
          <cell r="DP421">
            <v>0</v>
          </cell>
          <cell r="DQ421">
            <v>0</v>
          </cell>
          <cell r="DR421">
            <v>0</v>
          </cell>
          <cell r="DT421">
            <v>0</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T422">
            <v>805</v>
          </cell>
          <cell r="AU422">
            <v>0</v>
          </cell>
          <cell r="AV422">
            <v>0</v>
          </cell>
          <cell r="AW422">
            <v>0</v>
          </cell>
          <cell r="AX422">
            <v>0</v>
          </cell>
          <cell r="AY422">
            <v>0</v>
          </cell>
          <cell r="AZ422">
            <v>493357</v>
          </cell>
          <cell r="BI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G422">
            <v>0</v>
          </cell>
          <cell r="DK422">
            <v>0</v>
          </cell>
          <cell r="DL422">
            <v>0</v>
          </cell>
          <cell r="DN422">
            <v>0</v>
          </cell>
          <cell r="DP422">
            <v>0</v>
          </cell>
          <cell r="DQ422">
            <v>0</v>
          </cell>
          <cell r="DR422">
            <v>0</v>
          </cell>
          <cell r="DT422">
            <v>0</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T423">
            <v>806</v>
          </cell>
          <cell r="AU423">
            <v>0</v>
          </cell>
          <cell r="AV423">
            <v>0</v>
          </cell>
          <cell r="AW423">
            <v>0</v>
          </cell>
          <cell r="AX423">
            <v>0</v>
          </cell>
          <cell r="AY423">
            <v>0</v>
          </cell>
          <cell r="AZ423">
            <v>493357</v>
          </cell>
          <cell r="BI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G423">
            <v>0</v>
          </cell>
          <cell r="DK423">
            <v>0</v>
          </cell>
          <cell r="DL423">
            <v>0</v>
          </cell>
          <cell r="DN423">
            <v>0</v>
          </cell>
          <cell r="DP423">
            <v>0</v>
          </cell>
          <cell r="DQ423">
            <v>0</v>
          </cell>
          <cell r="DR423">
            <v>0</v>
          </cell>
          <cell r="DT423">
            <v>0</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T424">
            <v>810</v>
          </cell>
          <cell r="AU424">
            <v>0</v>
          </cell>
          <cell r="AV424">
            <v>0</v>
          </cell>
          <cell r="AW424">
            <v>0</v>
          </cell>
          <cell r="AX424">
            <v>0</v>
          </cell>
          <cell r="AY424">
            <v>0</v>
          </cell>
          <cell r="AZ424">
            <v>493357</v>
          </cell>
          <cell r="BI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G424">
            <v>0</v>
          </cell>
          <cell r="DK424">
            <v>0</v>
          </cell>
          <cell r="DL424">
            <v>0</v>
          </cell>
          <cell r="DN424">
            <v>0</v>
          </cell>
          <cell r="DP424">
            <v>0</v>
          </cell>
          <cell r="DQ424">
            <v>0</v>
          </cell>
          <cell r="DR424">
            <v>0</v>
          </cell>
          <cell r="DT424">
            <v>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T425">
            <v>815</v>
          </cell>
          <cell r="AU425">
            <v>0</v>
          </cell>
          <cell r="AV425">
            <v>0</v>
          </cell>
          <cell r="AW425">
            <v>0</v>
          </cell>
          <cell r="AX425">
            <v>0</v>
          </cell>
          <cell r="AY425">
            <v>0</v>
          </cell>
          <cell r="AZ425">
            <v>493357</v>
          </cell>
          <cell r="BI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G425">
            <v>0</v>
          </cell>
          <cell r="DK425">
            <v>0</v>
          </cell>
          <cell r="DL425">
            <v>0</v>
          </cell>
          <cell r="DN425">
            <v>0</v>
          </cell>
          <cell r="DP425">
            <v>0</v>
          </cell>
          <cell r="DQ425">
            <v>0</v>
          </cell>
          <cell r="DR425">
            <v>0</v>
          </cell>
          <cell r="DT425">
            <v>0</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T426">
            <v>817</v>
          </cell>
          <cell r="AU426">
            <v>0</v>
          </cell>
          <cell r="AV426">
            <v>0</v>
          </cell>
          <cell r="AW426">
            <v>0</v>
          </cell>
          <cell r="AX426">
            <v>0</v>
          </cell>
          <cell r="AY426">
            <v>0</v>
          </cell>
          <cell r="AZ426">
            <v>493357</v>
          </cell>
          <cell r="BI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G426">
            <v>0</v>
          </cell>
          <cell r="DK426">
            <v>0</v>
          </cell>
          <cell r="DL426">
            <v>0</v>
          </cell>
          <cell r="DN426">
            <v>0</v>
          </cell>
          <cell r="DP426">
            <v>0</v>
          </cell>
          <cell r="DQ426">
            <v>0</v>
          </cell>
          <cell r="DR426">
            <v>0</v>
          </cell>
          <cell r="DT426">
            <v>0</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T427">
            <v>818</v>
          </cell>
          <cell r="AU427">
            <v>0</v>
          </cell>
          <cell r="AV427">
            <v>0</v>
          </cell>
          <cell r="AW427">
            <v>0</v>
          </cell>
          <cell r="AX427">
            <v>0</v>
          </cell>
          <cell r="AY427">
            <v>0</v>
          </cell>
          <cell r="AZ427">
            <v>493357</v>
          </cell>
          <cell r="BI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G427">
            <v>0</v>
          </cell>
          <cell r="DK427">
            <v>0</v>
          </cell>
          <cell r="DL427">
            <v>0</v>
          </cell>
          <cell r="DN427">
            <v>0</v>
          </cell>
          <cell r="DP427">
            <v>0</v>
          </cell>
          <cell r="DQ427">
            <v>0</v>
          </cell>
          <cell r="DR427">
            <v>0</v>
          </cell>
          <cell r="DT427">
            <v>0</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T428">
            <v>821</v>
          </cell>
          <cell r="AU428">
            <v>0</v>
          </cell>
          <cell r="AV428">
            <v>0</v>
          </cell>
          <cell r="AW428">
            <v>0</v>
          </cell>
          <cell r="AX428">
            <v>0</v>
          </cell>
          <cell r="AY428">
            <v>0</v>
          </cell>
          <cell r="AZ428">
            <v>493357</v>
          </cell>
          <cell r="BI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G428">
            <v>0</v>
          </cell>
          <cell r="DK428">
            <v>0</v>
          </cell>
          <cell r="DL428">
            <v>0</v>
          </cell>
          <cell r="DN428">
            <v>0</v>
          </cell>
          <cell r="DP428">
            <v>0</v>
          </cell>
          <cell r="DQ428">
            <v>0</v>
          </cell>
          <cell r="DR428">
            <v>0</v>
          </cell>
          <cell r="DT428">
            <v>0</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T429">
            <v>823</v>
          </cell>
          <cell r="AU429">
            <v>0</v>
          </cell>
          <cell r="AV429">
            <v>0</v>
          </cell>
          <cell r="AW429">
            <v>0</v>
          </cell>
          <cell r="AX429">
            <v>0</v>
          </cell>
          <cell r="AY429">
            <v>0</v>
          </cell>
          <cell r="AZ429">
            <v>493357</v>
          </cell>
          <cell r="BI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G429">
            <v>0</v>
          </cell>
          <cell r="DK429">
            <v>0</v>
          </cell>
          <cell r="DL429">
            <v>0</v>
          </cell>
          <cell r="DN429">
            <v>0</v>
          </cell>
          <cell r="DP429">
            <v>0</v>
          </cell>
          <cell r="DQ429">
            <v>0</v>
          </cell>
          <cell r="DR429">
            <v>0</v>
          </cell>
          <cell r="DT429">
            <v>0</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T430">
            <v>825</v>
          </cell>
          <cell r="AU430">
            <v>0</v>
          </cell>
          <cell r="AV430">
            <v>0</v>
          </cell>
          <cell r="AW430">
            <v>0</v>
          </cell>
          <cell r="AX430">
            <v>0</v>
          </cell>
          <cell r="AY430">
            <v>0</v>
          </cell>
          <cell r="AZ430">
            <v>493357</v>
          </cell>
          <cell r="BI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G430">
            <v>0</v>
          </cell>
          <cell r="DK430">
            <v>0</v>
          </cell>
          <cell r="DL430">
            <v>0</v>
          </cell>
          <cell r="DN430">
            <v>0</v>
          </cell>
          <cell r="DP430">
            <v>0</v>
          </cell>
          <cell r="DQ430">
            <v>0</v>
          </cell>
          <cell r="DR430">
            <v>0</v>
          </cell>
          <cell r="DT430">
            <v>0</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T431">
            <v>828</v>
          </cell>
          <cell r="AU431">
            <v>0</v>
          </cell>
          <cell r="AV431">
            <v>0</v>
          </cell>
          <cell r="AW431">
            <v>0</v>
          </cell>
          <cell r="AX431">
            <v>0</v>
          </cell>
          <cell r="AY431">
            <v>0</v>
          </cell>
          <cell r="AZ431">
            <v>493357</v>
          </cell>
          <cell r="BI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G431">
            <v>0</v>
          </cell>
          <cell r="DK431">
            <v>0</v>
          </cell>
          <cell r="DL431">
            <v>0</v>
          </cell>
          <cell r="DN431">
            <v>0</v>
          </cell>
          <cell r="DP431">
            <v>0</v>
          </cell>
          <cell r="DQ431">
            <v>0</v>
          </cell>
          <cell r="DR431">
            <v>0</v>
          </cell>
          <cell r="DT431">
            <v>0</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T432">
            <v>829</v>
          </cell>
          <cell r="AU432">
            <v>0</v>
          </cell>
          <cell r="AV432">
            <v>0</v>
          </cell>
          <cell r="AW432">
            <v>0</v>
          </cell>
          <cell r="AX432">
            <v>0</v>
          </cell>
          <cell r="AY432">
            <v>0</v>
          </cell>
          <cell r="AZ432">
            <v>493357</v>
          </cell>
          <cell r="BI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G432">
            <v>0</v>
          </cell>
          <cell r="DK432">
            <v>0</v>
          </cell>
          <cell r="DL432">
            <v>0</v>
          </cell>
          <cell r="DN432">
            <v>0</v>
          </cell>
          <cell r="DP432">
            <v>0</v>
          </cell>
          <cell r="DQ432">
            <v>0</v>
          </cell>
          <cell r="DR432">
            <v>0</v>
          </cell>
          <cell r="DT432">
            <v>0</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T433">
            <v>830</v>
          </cell>
          <cell r="AU433">
            <v>0</v>
          </cell>
          <cell r="AV433">
            <v>0</v>
          </cell>
          <cell r="AW433">
            <v>0</v>
          </cell>
          <cell r="AX433">
            <v>0</v>
          </cell>
          <cell r="AY433">
            <v>0</v>
          </cell>
          <cell r="AZ433">
            <v>493357</v>
          </cell>
          <cell r="BI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G433">
            <v>0</v>
          </cell>
          <cell r="DK433">
            <v>0</v>
          </cell>
          <cell r="DL433">
            <v>0</v>
          </cell>
          <cell r="DN433">
            <v>0</v>
          </cell>
          <cell r="DP433">
            <v>0</v>
          </cell>
          <cell r="DQ433">
            <v>0</v>
          </cell>
          <cell r="DR433">
            <v>0</v>
          </cell>
          <cell r="DT433">
            <v>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T434">
            <v>832</v>
          </cell>
          <cell r="AU434">
            <v>0</v>
          </cell>
          <cell r="AV434">
            <v>0</v>
          </cell>
          <cell r="AW434">
            <v>0</v>
          </cell>
          <cell r="AX434">
            <v>0</v>
          </cell>
          <cell r="AY434">
            <v>0</v>
          </cell>
          <cell r="AZ434">
            <v>493357</v>
          </cell>
          <cell r="BI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G434">
            <v>0</v>
          </cell>
          <cell r="DK434">
            <v>0</v>
          </cell>
          <cell r="DL434">
            <v>0</v>
          </cell>
          <cell r="DN434">
            <v>0</v>
          </cell>
          <cell r="DP434">
            <v>0</v>
          </cell>
          <cell r="DQ434">
            <v>0</v>
          </cell>
          <cell r="DR434">
            <v>0</v>
          </cell>
          <cell r="DT434">
            <v>0</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T435">
            <v>851</v>
          </cell>
          <cell r="AU435">
            <v>0</v>
          </cell>
          <cell r="AV435">
            <v>0</v>
          </cell>
          <cell r="AW435">
            <v>0</v>
          </cell>
          <cell r="AX435">
            <v>0</v>
          </cell>
          <cell r="AY435">
            <v>0</v>
          </cell>
          <cell r="AZ435">
            <v>493357</v>
          </cell>
          <cell r="BI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G435">
            <v>0</v>
          </cell>
          <cell r="DK435">
            <v>0</v>
          </cell>
          <cell r="DL435">
            <v>0</v>
          </cell>
          <cell r="DN435">
            <v>0</v>
          </cell>
          <cell r="DP435">
            <v>0</v>
          </cell>
          <cell r="DQ435">
            <v>0</v>
          </cell>
          <cell r="DR435">
            <v>0</v>
          </cell>
          <cell r="DT435">
            <v>0</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T436">
            <v>852</v>
          </cell>
          <cell r="AU436">
            <v>0</v>
          </cell>
          <cell r="AV436">
            <v>0</v>
          </cell>
          <cell r="AW436">
            <v>0</v>
          </cell>
          <cell r="AX436">
            <v>0</v>
          </cell>
          <cell r="AY436">
            <v>0</v>
          </cell>
          <cell r="AZ436">
            <v>493357</v>
          </cell>
          <cell r="BI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G436">
            <v>0</v>
          </cell>
          <cell r="DK436">
            <v>0</v>
          </cell>
          <cell r="DL436">
            <v>0</v>
          </cell>
          <cell r="DN436">
            <v>0</v>
          </cell>
          <cell r="DP436">
            <v>0</v>
          </cell>
          <cell r="DQ436">
            <v>0</v>
          </cell>
          <cell r="DR436">
            <v>0</v>
          </cell>
          <cell r="DT436">
            <v>0</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T437">
            <v>853</v>
          </cell>
          <cell r="AU437">
            <v>0</v>
          </cell>
          <cell r="AV437">
            <v>0</v>
          </cell>
          <cell r="AW437">
            <v>0</v>
          </cell>
          <cell r="AX437">
            <v>0</v>
          </cell>
          <cell r="AY437">
            <v>0</v>
          </cell>
          <cell r="AZ437">
            <v>493357</v>
          </cell>
          <cell r="BI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G437">
            <v>0</v>
          </cell>
          <cell r="DK437">
            <v>0</v>
          </cell>
          <cell r="DL437">
            <v>0</v>
          </cell>
          <cell r="DN437">
            <v>0</v>
          </cell>
          <cell r="DP437">
            <v>0</v>
          </cell>
          <cell r="DQ437">
            <v>0</v>
          </cell>
          <cell r="DR437">
            <v>0</v>
          </cell>
          <cell r="DT437">
            <v>0</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T438">
            <v>855</v>
          </cell>
          <cell r="AU438">
            <v>0</v>
          </cell>
          <cell r="AV438">
            <v>0</v>
          </cell>
          <cell r="AW438">
            <v>0</v>
          </cell>
          <cell r="AX438">
            <v>0</v>
          </cell>
          <cell r="AY438">
            <v>0</v>
          </cell>
          <cell r="AZ438">
            <v>493357</v>
          </cell>
          <cell r="BI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G438">
            <v>0</v>
          </cell>
          <cell r="DK438">
            <v>0</v>
          </cell>
          <cell r="DL438">
            <v>0</v>
          </cell>
          <cell r="DN438">
            <v>0</v>
          </cell>
          <cell r="DP438">
            <v>0</v>
          </cell>
          <cell r="DQ438">
            <v>0</v>
          </cell>
          <cell r="DR438">
            <v>0</v>
          </cell>
          <cell r="DT438">
            <v>0</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T439">
            <v>860</v>
          </cell>
          <cell r="AU439">
            <v>0</v>
          </cell>
          <cell r="AV439">
            <v>0</v>
          </cell>
          <cell r="AW439">
            <v>0</v>
          </cell>
          <cell r="AX439">
            <v>0</v>
          </cell>
          <cell r="AY439">
            <v>0</v>
          </cell>
          <cell r="AZ439">
            <v>493357</v>
          </cell>
          <cell r="BI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G439">
            <v>0</v>
          </cell>
          <cell r="DK439">
            <v>0</v>
          </cell>
          <cell r="DL439">
            <v>0</v>
          </cell>
          <cell r="DN439">
            <v>0</v>
          </cell>
          <cell r="DP439">
            <v>0</v>
          </cell>
          <cell r="DQ439">
            <v>0</v>
          </cell>
          <cell r="DR439">
            <v>0</v>
          </cell>
          <cell r="DT439">
            <v>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T440">
            <v>871</v>
          </cell>
          <cell r="AU440">
            <v>0</v>
          </cell>
          <cell r="AV440">
            <v>0</v>
          </cell>
          <cell r="AW440">
            <v>0</v>
          </cell>
          <cell r="AX440">
            <v>0</v>
          </cell>
          <cell r="AY440">
            <v>0</v>
          </cell>
          <cell r="AZ440">
            <v>493357</v>
          </cell>
          <cell r="BI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G440">
            <v>0</v>
          </cell>
          <cell r="DK440">
            <v>0</v>
          </cell>
          <cell r="DL440">
            <v>0</v>
          </cell>
          <cell r="DN440">
            <v>0</v>
          </cell>
          <cell r="DP440">
            <v>0</v>
          </cell>
          <cell r="DQ440">
            <v>0</v>
          </cell>
          <cell r="DR440">
            <v>0</v>
          </cell>
          <cell r="DT440">
            <v>0</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T441">
            <v>872</v>
          </cell>
          <cell r="AU441">
            <v>0</v>
          </cell>
          <cell r="AV441">
            <v>0</v>
          </cell>
          <cell r="AW441">
            <v>0</v>
          </cell>
          <cell r="AX441">
            <v>0</v>
          </cell>
          <cell r="AY441">
            <v>0</v>
          </cell>
          <cell r="AZ441">
            <v>493357</v>
          </cell>
          <cell r="BI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G441">
            <v>0</v>
          </cell>
          <cell r="DK441">
            <v>0</v>
          </cell>
          <cell r="DL441">
            <v>0</v>
          </cell>
          <cell r="DN441">
            <v>0</v>
          </cell>
          <cell r="DP441">
            <v>0</v>
          </cell>
          <cell r="DQ441">
            <v>0</v>
          </cell>
          <cell r="DR441">
            <v>0</v>
          </cell>
          <cell r="DT441">
            <v>0</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T442">
            <v>873</v>
          </cell>
          <cell r="AU442">
            <v>0</v>
          </cell>
          <cell r="AV442">
            <v>0</v>
          </cell>
          <cell r="AW442">
            <v>0</v>
          </cell>
          <cell r="AX442">
            <v>0</v>
          </cell>
          <cell r="AY442">
            <v>0</v>
          </cell>
          <cell r="AZ442">
            <v>493357</v>
          </cell>
          <cell r="BI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G442">
            <v>0</v>
          </cell>
          <cell r="DK442">
            <v>0</v>
          </cell>
          <cell r="DL442">
            <v>0</v>
          </cell>
          <cell r="DN442">
            <v>0</v>
          </cell>
          <cell r="DP442">
            <v>0</v>
          </cell>
          <cell r="DQ442">
            <v>0</v>
          </cell>
          <cell r="DR442">
            <v>0</v>
          </cell>
          <cell r="DT442">
            <v>0</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T443">
            <v>876</v>
          </cell>
          <cell r="AU443">
            <v>0</v>
          </cell>
          <cell r="AV443">
            <v>0</v>
          </cell>
          <cell r="AW443">
            <v>0</v>
          </cell>
          <cell r="AX443">
            <v>0</v>
          </cell>
          <cell r="AY443">
            <v>0</v>
          </cell>
          <cell r="AZ443">
            <v>493357</v>
          </cell>
          <cell r="BI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G443">
            <v>0</v>
          </cell>
          <cell r="DK443">
            <v>0</v>
          </cell>
          <cell r="DL443">
            <v>0</v>
          </cell>
          <cell r="DN443">
            <v>0</v>
          </cell>
          <cell r="DP443">
            <v>0</v>
          </cell>
          <cell r="DQ443">
            <v>0</v>
          </cell>
          <cell r="DR443">
            <v>0</v>
          </cell>
          <cell r="DT443">
            <v>0</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T444">
            <v>878</v>
          </cell>
          <cell r="AU444">
            <v>0</v>
          </cell>
          <cell r="AV444">
            <v>0</v>
          </cell>
          <cell r="AW444">
            <v>0</v>
          </cell>
          <cell r="AX444">
            <v>0</v>
          </cell>
          <cell r="AY444">
            <v>0</v>
          </cell>
          <cell r="AZ444">
            <v>493357</v>
          </cell>
          <cell r="BI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G444">
            <v>0</v>
          </cell>
          <cell r="DK444">
            <v>0</v>
          </cell>
          <cell r="DL444">
            <v>0</v>
          </cell>
          <cell r="DN444">
            <v>0</v>
          </cell>
          <cell r="DP444">
            <v>0</v>
          </cell>
          <cell r="DQ444">
            <v>0</v>
          </cell>
          <cell r="DR444">
            <v>0</v>
          </cell>
          <cell r="DT444">
            <v>0</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T445">
            <v>879</v>
          </cell>
          <cell r="AU445">
            <v>0</v>
          </cell>
          <cell r="AV445">
            <v>0</v>
          </cell>
          <cell r="AW445">
            <v>0</v>
          </cell>
          <cell r="AX445">
            <v>0</v>
          </cell>
          <cell r="AY445">
            <v>0</v>
          </cell>
          <cell r="AZ445">
            <v>493357</v>
          </cell>
          <cell r="BI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G445">
            <v>0</v>
          </cell>
          <cell r="DK445">
            <v>0</v>
          </cell>
          <cell r="DL445">
            <v>0</v>
          </cell>
          <cell r="DN445">
            <v>0</v>
          </cell>
          <cell r="DP445">
            <v>0</v>
          </cell>
          <cell r="DQ445">
            <v>0</v>
          </cell>
          <cell r="DR445">
            <v>0</v>
          </cell>
          <cell r="DT445">
            <v>0</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T446">
            <v>885</v>
          </cell>
          <cell r="AU446">
            <v>0</v>
          </cell>
          <cell r="AV446">
            <v>0</v>
          </cell>
          <cell r="AW446">
            <v>0</v>
          </cell>
          <cell r="AX446">
            <v>0</v>
          </cell>
          <cell r="AY446">
            <v>0</v>
          </cell>
          <cell r="AZ446">
            <v>493357</v>
          </cell>
          <cell r="BI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G446">
            <v>0</v>
          </cell>
          <cell r="DK446">
            <v>0</v>
          </cell>
          <cell r="DL446">
            <v>0</v>
          </cell>
          <cell r="DN446">
            <v>0</v>
          </cell>
          <cell r="DP446">
            <v>0</v>
          </cell>
          <cell r="DQ446">
            <v>0</v>
          </cell>
          <cell r="DR446">
            <v>0</v>
          </cell>
          <cell r="DT446">
            <v>0</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T447">
            <v>910</v>
          </cell>
          <cell r="AU447">
            <v>0</v>
          </cell>
          <cell r="AV447">
            <v>0</v>
          </cell>
          <cell r="AW447">
            <v>0</v>
          </cell>
          <cell r="AX447">
            <v>0</v>
          </cell>
          <cell r="AY447">
            <v>0</v>
          </cell>
          <cell r="AZ447">
            <v>493357</v>
          </cell>
          <cell r="BI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G447">
            <v>0</v>
          </cell>
          <cell r="DK447">
            <v>0</v>
          </cell>
          <cell r="DL447">
            <v>0</v>
          </cell>
          <cell r="DN447">
            <v>0</v>
          </cell>
          <cell r="DP447">
            <v>0</v>
          </cell>
          <cell r="DQ447">
            <v>0</v>
          </cell>
          <cell r="DR447">
            <v>0</v>
          </cell>
          <cell r="DT447">
            <v>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T448">
            <v>915</v>
          </cell>
          <cell r="AU448">
            <v>0</v>
          </cell>
          <cell r="AV448">
            <v>0</v>
          </cell>
          <cell r="AW448">
            <v>0</v>
          </cell>
          <cell r="AX448">
            <v>0</v>
          </cell>
          <cell r="AY448">
            <v>0</v>
          </cell>
          <cell r="AZ448">
            <v>493357</v>
          </cell>
          <cell r="BI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G448">
            <v>0</v>
          </cell>
          <cell r="DK448">
            <v>0</v>
          </cell>
          <cell r="DL448">
            <v>0</v>
          </cell>
          <cell r="DN448">
            <v>0</v>
          </cell>
          <cell r="DP448">
            <v>0</v>
          </cell>
          <cell r="DQ448">
            <v>0</v>
          </cell>
          <cell r="DR448">
            <v>0</v>
          </cell>
          <cell r="DT448">
            <v>0</v>
          </cell>
        </row>
        <row r="449">
          <cell r="A449">
            <v>999</v>
          </cell>
          <cell r="B449" t="str">
            <v>--</v>
          </cell>
          <cell r="C449" t="str">
            <v>STATE TOTALS</v>
          </cell>
          <cell r="D449">
            <v>47497</v>
          </cell>
          <cell r="E449">
            <v>790686021.49892497</v>
          </cell>
          <cell r="F449">
            <v>4412491</v>
          </cell>
          <cell r="G449">
            <v>44191848</v>
          </cell>
          <cell r="H449">
            <v>839290360.49892497</v>
          </cell>
          <cell r="J449">
            <v>44191848</v>
          </cell>
          <cell r="K449">
            <v>103885380.49892503</v>
          </cell>
          <cell r="L449">
            <v>148077228.498925</v>
          </cell>
          <cell r="N449">
            <v>691213131.99999976</v>
          </cell>
          <cell r="P449">
            <v>44552186</v>
          </cell>
          <cell r="Q449">
            <v>384.17072378601461</v>
          </cell>
          <cell r="R449">
            <v>6527513.5010749539</v>
          </cell>
          <cell r="S449">
            <v>360338</v>
          </cell>
          <cell r="T449">
            <v>103885380.49892503</v>
          </cell>
          <cell r="U449">
            <v>154604741.99999997</v>
          </cell>
          <cell r="W449">
            <v>208107279.76900649</v>
          </cell>
          <cell r="AA449">
            <v>999</v>
          </cell>
          <cell r="AB449">
            <v>47497</v>
          </cell>
          <cell r="AC449">
            <v>0</v>
          </cell>
          <cell r="AD449">
            <v>0</v>
          </cell>
          <cell r="AE449">
            <v>2367</v>
          </cell>
          <cell r="AF449">
            <v>384.17072378601461</v>
          </cell>
          <cell r="AG449">
            <v>796853197</v>
          </cell>
          <cell r="AH449">
            <v>6167175.5010749539</v>
          </cell>
          <cell r="AI449">
            <v>0</v>
          </cell>
          <cell r="AJ449">
            <v>790686021.49892497</v>
          </cell>
          <cell r="AK449">
            <v>4412491</v>
          </cell>
          <cell r="AL449">
            <v>44191848</v>
          </cell>
          <cell r="AM449">
            <v>839290360.49892497</v>
          </cell>
          <cell r="AN449">
            <v>6167175.5010749539</v>
          </cell>
          <cell r="AO449">
            <v>0</v>
          </cell>
          <cell r="AP449">
            <v>360338</v>
          </cell>
          <cell r="AQ449">
            <v>6527513.5010749539</v>
          </cell>
          <cell r="AR449">
            <v>845817874</v>
          </cell>
          <cell r="AS449" t="str">
            <v xml:space="preserve"> </v>
          </cell>
          <cell r="AT449">
            <v>999</v>
          </cell>
          <cell r="AU449">
            <v>384.17072378601461</v>
          </cell>
          <cell r="AV449">
            <v>6167175.5010749539</v>
          </cell>
          <cell r="AW449">
            <v>0</v>
          </cell>
          <cell r="AX449">
            <v>360338</v>
          </cell>
          <cell r="AY449">
            <v>6527513.5010749539</v>
          </cell>
          <cell r="AZ449" t="str">
            <v xml:space="preserve"> </v>
          </cell>
          <cell r="BA449">
            <v>999</v>
          </cell>
          <cell r="BB449">
            <v>0</v>
          </cell>
          <cell r="BC449">
            <v>0</v>
          </cell>
          <cell r="BD449">
            <v>0</v>
          </cell>
          <cell r="BE449">
            <v>0</v>
          </cell>
          <cell r="BG449">
            <v>0</v>
          </cell>
          <cell r="BI449">
            <v>5</v>
          </cell>
          <cell r="CA449">
            <v>999</v>
          </cell>
          <cell r="CB449" t="str">
            <v>S T A T E    T O T A L S</v>
          </cell>
          <cell r="CC449" t="str">
            <v xml:space="preserve">S T A T E   T O T A L S  </v>
          </cell>
          <cell r="CD449">
            <v>790686021.49892497</v>
          </cell>
          <cell r="CE449">
            <v>691579969</v>
          </cell>
          <cell r="CF449">
            <v>100995153.49892505</v>
          </cell>
          <cell r="CG449">
            <v>33686990.399999999</v>
          </cell>
          <cell r="CH449">
            <v>22705774.369006459</v>
          </cell>
          <cell r="CI449">
            <v>0</v>
          </cell>
          <cell r="CJ449">
            <v>157387918.26793146</v>
          </cell>
          <cell r="CK449">
            <v>103885380.49892503</v>
          </cell>
          <cell r="DA449">
            <v>999</v>
          </cell>
          <cell r="DB449" t="str">
            <v>--</v>
          </cell>
          <cell r="DC449">
            <v>0</v>
          </cell>
          <cell r="DD449">
            <v>0</v>
          </cell>
          <cell r="DE449">
            <v>0</v>
          </cell>
          <cell r="DF449">
            <v>0</v>
          </cell>
          <cell r="DG449">
            <v>0</v>
          </cell>
          <cell r="DH449">
            <v>0</v>
          </cell>
          <cell r="DI449">
            <v>0</v>
          </cell>
          <cell r="DJ449">
            <v>0</v>
          </cell>
          <cell r="DK449">
            <v>0</v>
          </cell>
          <cell r="DL449">
            <v>0</v>
          </cell>
          <cell r="DM449" t="str">
            <v xml:space="preserve"> </v>
          </cell>
          <cell r="DN449">
            <v>0</v>
          </cell>
          <cell r="DO449" t="str">
            <v xml:space="preserve"> </v>
          </cell>
          <cell r="DP449">
            <v>100995153.49892505</v>
          </cell>
          <cell r="DQ449">
            <v>149001948.49892506</v>
          </cell>
          <cell r="DR449">
            <v>-48006795.000000007</v>
          </cell>
          <cell r="DS449">
            <v>0</v>
          </cell>
          <cell r="DT449">
            <v>0</v>
          </cell>
          <cell r="DV449">
            <v>0</v>
          </cell>
          <cell r="DW449">
            <v>0</v>
          </cell>
          <cell r="DX449">
            <v>0</v>
          </cell>
          <cell r="DY449">
            <v>0</v>
          </cell>
          <cell r="DZ449">
            <v>0</v>
          </cell>
        </row>
      </sheetData>
      <sheetData sheetId="14">
        <row r="10">
          <cell r="A10">
            <v>1</v>
          </cell>
          <cell r="B10">
            <v>1</v>
          </cell>
          <cell r="C10" t="str">
            <v>ABINGTON</v>
          </cell>
          <cell r="D10">
            <v>39</v>
          </cell>
          <cell r="E10">
            <v>558264</v>
          </cell>
          <cell r="F10">
            <v>0</v>
          </cell>
          <cell r="G10">
            <v>36582</v>
          </cell>
          <cell r="H10">
            <v>594846</v>
          </cell>
          <cell r="J10">
            <v>36582</v>
          </cell>
          <cell r="K10">
            <v>149233.55779597379</v>
          </cell>
          <cell r="L10">
            <v>185815.55779597379</v>
          </cell>
          <cell r="N10">
            <v>409030.44220402621</v>
          </cell>
          <cell r="P10">
            <v>36582</v>
          </cell>
          <cell r="Q10">
            <v>0</v>
          </cell>
          <cell r="R10">
            <v>0</v>
          </cell>
          <cell r="S10">
            <v>0</v>
          </cell>
          <cell r="T10">
            <v>149233.55779597379</v>
          </cell>
          <cell r="U10">
            <v>185815.55779597379</v>
          </cell>
          <cell r="W10">
            <v>216899</v>
          </cell>
          <cell r="AA10">
            <v>1</v>
          </cell>
          <cell r="AB10">
            <v>39</v>
          </cell>
          <cell r="AC10">
            <v>0</v>
          </cell>
          <cell r="AD10">
            <v>0</v>
          </cell>
          <cell r="AE10">
            <v>1</v>
          </cell>
          <cell r="AF10">
            <v>0</v>
          </cell>
          <cell r="AG10">
            <v>558264</v>
          </cell>
          <cell r="AH10">
            <v>0</v>
          </cell>
          <cell r="AI10">
            <v>0</v>
          </cell>
          <cell r="AJ10">
            <v>558264</v>
          </cell>
          <cell r="AK10">
            <v>0</v>
          </cell>
          <cell r="AL10">
            <v>36582</v>
          </cell>
          <cell r="AM10">
            <v>594846</v>
          </cell>
          <cell r="AN10">
            <v>0</v>
          </cell>
          <cell r="AO10">
            <v>0</v>
          </cell>
          <cell r="AP10">
            <v>0</v>
          </cell>
          <cell r="AQ10">
            <v>0</v>
          </cell>
          <cell r="AR10">
            <v>594846</v>
          </cell>
          <cell r="AS10">
            <v>587008.17000000004</v>
          </cell>
          <cell r="AT10">
            <v>1</v>
          </cell>
          <cell r="AU10">
            <v>0</v>
          </cell>
          <cell r="AV10">
            <v>0</v>
          </cell>
          <cell r="AW10">
            <v>0</v>
          </cell>
          <cell r="AX10">
            <v>0</v>
          </cell>
          <cell r="AY10">
            <v>0</v>
          </cell>
          <cell r="AZ10">
            <v>493357</v>
          </cell>
          <cell r="BI10">
            <v>0</v>
          </cell>
          <cell r="CA10">
            <v>1</v>
          </cell>
          <cell r="CB10">
            <v>1</v>
          </cell>
          <cell r="CC10" t="str">
            <v>ABINGTON</v>
          </cell>
          <cell r="CD10">
            <v>558264</v>
          </cell>
          <cell r="CE10">
            <v>409015</v>
          </cell>
          <cell r="CF10">
            <v>149249</v>
          </cell>
          <cell r="CG10">
            <v>31068</v>
          </cell>
          <cell r="CH10">
            <v>0</v>
          </cell>
          <cell r="CI10">
            <v>0</v>
          </cell>
          <cell r="CJ10">
            <v>180317</v>
          </cell>
          <cell r="CK10">
            <v>149233.55779597379</v>
          </cell>
          <cell r="DA10">
            <v>1</v>
          </cell>
          <cell r="DB10" t="str">
            <v>ABINGTON</v>
          </cell>
          <cell r="DC10">
            <v>0</v>
          </cell>
          <cell r="DD10">
            <v>0</v>
          </cell>
          <cell r="DE10">
            <v>0</v>
          </cell>
          <cell r="DF10">
            <v>0</v>
          </cell>
          <cell r="DG10">
            <v>0</v>
          </cell>
          <cell r="DH10">
            <v>0</v>
          </cell>
          <cell r="DI10">
            <v>0</v>
          </cell>
          <cell r="DJ10">
            <v>0</v>
          </cell>
          <cell r="DK10">
            <v>0</v>
          </cell>
          <cell r="DL10">
            <v>0</v>
          </cell>
          <cell r="DN10">
            <v>0</v>
          </cell>
          <cell r="DP10">
            <v>149249</v>
          </cell>
          <cell r="DQ10">
            <v>149249</v>
          </cell>
          <cell r="DR10">
            <v>0</v>
          </cell>
          <cell r="DS10">
            <v>0</v>
          </cell>
          <cell r="DT10">
            <v>0</v>
          </cell>
          <cell r="DV10">
            <v>0</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T11">
            <v>2</v>
          </cell>
          <cell r="AU11">
            <v>0</v>
          </cell>
          <cell r="AV11">
            <v>0</v>
          </cell>
          <cell r="AW11">
            <v>0</v>
          </cell>
          <cell r="AX11">
            <v>0</v>
          </cell>
          <cell r="AY11">
            <v>0</v>
          </cell>
          <cell r="AZ11">
            <v>493357</v>
          </cell>
          <cell r="BI11">
            <v>0</v>
          </cell>
          <cell r="CA11">
            <v>2</v>
          </cell>
          <cell r="CB11">
            <v>2</v>
          </cell>
          <cell r="CC11" t="str">
            <v>ACTON</v>
          </cell>
          <cell r="CD11">
            <v>0</v>
          </cell>
          <cell r="CE11">
            <v>0</v>
          </cell>
          <cell r="CF11">
            <v>0</v>
          </cell>
          <cell r="CG11">
            <v>0</v>
          </cell>
          <cell r="CH11">
            <v>0</v>
          </cell>
          <cell r="CI11">
            <v>0</v>
          </cell>
          <cell r="CJ11">
            <v>0</v>
          </cell>
          <cell r="CK11">
            <v>0</v>
          </cell>
          <cell r="DA11">
            <v>2</v>
          </cell>
          <cell r="DB11" t="str">
            <v>ACTON</v>
          </cell>
          <cell r="DC11">
            <v>0</v>
          </cell>
          <cell r="DD11">
            <v>0</v>
          </cell>
          <cell r="DE11">
            <v>0</v>
          </cell>
          <cell r="DF11">
            <v>0</v>
          </cell>
          <cell r="DG11">
            <v>0</v>
          </cell>
          <cell r="DH11">
            <v>0</v>
          </cell>
          <cell r="DI11">
            <v>0</v>
          </cell>
          <cell r="DJ11">
            <v>0</v>
          </cell>
          <cell r="DK11">
            <v>0</v>
          </cell>
          <cell r="DL11">
            <v>0</v>
          </cell>
          <cell r="DN11">
            <v>0</v>
          </cell>
          <cell r="DP11">
            <v>0</v>
          </cell>
          <cell r="DQ11">
            <v>0</v>
          </cell>
          <cell r="DR11">
            <v>0</v>
          </cell>
          <cell r="DS11">
            <v>0</v>
          </cell>
          <cell r="DT11">
            <v>0</v>
          </cell>
          <cell r="DV11">
            <v>0</v>
          </cell>
        </row>
        <row r="12">
          <cell r="A12">
            <v>3</v>
          </cell>
          <cell r="B12">
            <v>3</v>
          </cell>
          <cell r="C12" t="str">
            <v>ACUSHNET</v>
          </cell>
          <cell r="D12">
            <v>0</v>
          </cell>
          <cell r="E12">
            <v>0</v>
          </cell>
          <cell r="F12">
            <v>0</v>
          </cell>
          <cell r="G12">
            <v>0</v>
          </cell>
          <cell r="H12">
            <v>0</v>
          </cell>
          <cell r="J12">
            <v>0</v>
          </cell>
          <cell r="K12">
            <v>-4.7887186335788243</v>
          </cell>
          <cell r="L12">
            <v>-4.7887186335788243</v>
          </cell>
          <cell r="N12">
            <v>4.7887186335788243</v>
          </cell>
          <cell r="P12">
            <v>0</v>
          </cell>
          <cell r="Q12">
            <v>0</v>
          </cell>
          <cell r="R12">
            <v>0</v>
          </cell>
          <cell r="S12">
            <v>0</v>
          </cell>
          <cell r="T12">
            <v>-4.7887186335788243</v>
          </cell>
          <cell r="U12">
            <v>-4.7887186335788243</v>
          </cell>
          <cell r="W12">
            <v>9767.2107858453655</v>
          </cell>
          <cell r="AA12">
            <v>3</v>
          </cell>
          <cell r="AT12">
            <v>3</v>
          </cell>
          <cell r="AU12">
            <v>0</v>
          </cell>
          <cell r="AV12">
            <v>0</v>
          </cell>
          <cell r="AW12">
            <v>0</v>
          </cell>
          <cell r="AX12">
            <v>0</v>
          </cell>
          <cell r="AY12">
            <v>0</v>
          </cell>
          <cell r="AZ12">
            <v>493357</v>
          </cell>
          <cell r="BI12">
            <v>0</v>
          </cell>
          <cell r="CA12">
            <v>3</v>
          </cell>
          <cell r="CB12">
            <v>3</v>
          </cell>
          <cell r="CC12" t="str">
            <v>ACUSHNET</v>
          </cell>
          <cell r="CD12">
            <v>0</v>
          </cell>
          <cell r="CE12">
            <v>31405</v>
          </cell>
          <cell r="CF12">
            <v>0</v>
          </cell>
          <cell r="CG12">
            <v>0</v>
          </cell>
          <cell r="CH12">
            <v>9772</v>
          </cell>
          <cell r="CI12">
            <v>-4.7892141546349194</v>
          </cell>
          <cell r="CJ12">
            <v>9767.2107858453655</v>
          </cell>
          <cell r="CK12">
            <v>-4.7887186335788243</v>
          </cell>
          <cell r="DA12">
            <v>3</v>
          </cell>
          <cell r="DB12" t="str">
            <v>ACUSHNET</v>
          </cell>
          <cell r="DC12">
            <v>0</v>
          </cell>
          <cell r="DD12">
            <v>0</v>
          </cell>
          <cell r="DE12">
            <v>0</v>
          </cell>
          <cell r="DF12">
            <v>0</v>
          </cell>
          <cell r="DG12">
            <v>0</v>
          </cell>
          <cell r="DH12">
            <v>0</v>
          </cell>
          <cell r="DI12">
            <v>0</v>
          </cell>
          <cell r="DJ12">
            <v>0</v>
          </cell>
          <cell r="DK12">
            <v>0</v>
          </cell>
          <cell r="DL12">
            <v>0</v>
          </cell>
          <cell r="DN12">
            <v>0</v>
          </cell>
          <cell r="DP12">
            <v>0</v>
          </cell>
          <cell r="DQ12">
            <v>0</v>
          </cell>
          <cell r="DR12">
            <v>0</v>
          </cell>
          <cell r="DS12">
            <v>-4.7892141546349194</v>
          </cell>
          <cell r="DT12">
            <v>-4.7892141546349194</v>
          </cell>
          <cell r="DV12">
            <v>0</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T13">
            <v>4</v>
          </cell>
          <cell r="AU13">
            <v>0</v>
          </cell>
          <cell r="AV13">
            <v>0</v>
          </cell>
          <cell r="AW13">
            <v>0</v>
          </cell>
          <cell r="AX13">
            <v>0</v>
          </cell>
          <cell r="AY13">
            <v>0</v>
          </cell>
          <cell r="AZ13">
            <v>493357</v>
          </cell>
          <cell r="BI13">
            <v>0</v>
          </cell>
          <cell r="CA13">
            <v>4</v>
          </cell>
          <cell r="CB13">
            <v>4</v>
          </cell>
          <cell r="CC13" t="str">
            <v>ADAMS</v>
          </cell>
          <cell r="CD13">
            <v>0</v>
          </cell>
          <cell r="CE13">
            <v>0</v>
          </cell>
          <cell r="CF13">
            <v>0</v>
          </cell>
          <cell r="CG13">
            <v>0</v>
          </cell>
          <cell r="CH13">
            <v>0</v>
          </cell>
          <cell r="CI13">
            <v>0</v>
          </cell>
          <cell r="CJ13">
            <v>0</v>
          </cell>
          <cell r="CK13">
            <v>0</v>
          </cell>
          <cell r="DA13">
            <v>4</v>
          </cell>
          <cell r="DB13" t="str">
            <v>ADAMS</v>
          </cell>
          <cell r="DC13">
            <v>0</v>
          </cell>
          <cell r="DD13">
            <v>0</v>
          </cell>
          <cell r="DE13">
            <v>0</v>
          </cell>
          <cell r="DF13">
            <v>0</v>
          </cell>
          <cell r="DG13">
            <v>0</v>
          </cell>
          <cell r="DH13">
            <v>0</v>
          </cell>
          <cell r="DI13">
            <v>0</v>
          </cell>
          <cell r="DJ13">
            <v>0</v>
          </cell>
          <cell r="DK13">
            <v>0</v>
          </cell>
          <cell r="DL13">
            <v>0</v>
          </cell>
          <cell r="DN13">
            <v>0</v>
          </cell>
          <cell r="DP13">
            <v>0</v>
          </cell>
          <cell r="DQ13">
            <v>0</v>
          </cell>
          <cell r="DR13">
            <v>0</v>
          </cell>
          <cell r="DS13">
            <v>0</v>
          </cell>
          <cell r="DT13">
            <v>0</v>
          </cell>
          <cell r="DV13">
            <v>0</v>
          </cell>
        </row>
        <row r="14">
          <cell r="A14">
            <v>5</v>
          </cell>
          <cell r="B14">
            <v>5</v>
          </cell>
          <cell r="C14" t="str">
            <v>AGAWAM</v>
          </cell>
          <cell r="D14">
            <v>77</v>
          </cell>
          <cell r="E14">
            <v>1286843</v>
          </cell>
          <cell r="F14">
            <v>0</v>
          </cell>
          <cell r="G14">
            <v>72226</v>
          </cell>
          <cell r="H14">
            <v>1359069</v>
          </cell>
          <cell r="J14">
            <v>72226</v>
          </cell>
          <cell r="K14">
            <v>343620.46991356724</v>
          </cell>
          <cell r="L14">
            <v>415846.46991356724</v>
          </cell>
          <cell r="N14">
            <v>943222.53008643282</v>
          </cell>
          <cell r="P14">
            <v>72226</v>
          </cell>
          <cell r="Q14">
            <v>0</v>
          </cell>
          <cell r="R14">
            <v>0</v>
          </cell>
          <cell r="S14">
            <v>0</v>
          </cell>
          <cell r="T14">
            <v>343620.46991356724</v>
          </cell>
          <cell r="U14">
            <v>415846.46991356724</v>
          </cell>
          <cell r="W14">
            <v>553722.02664412011</v>
          </cell>
          <cell r="AA14">
            <v>5</v>
          </cell>
          <cell r="AB14">
            <v>77</v>
          </cell>
          <cell r="AC14">
            <v>0</v>
          </cell>
          <cell r="AD14">
            <v>0</v>
          </cell>
          <cell r="AE14">
            <v>0</v>
          </cell>
          <cell r="AF14">
            <v>0</v>
          </cell>
          <cell r="AG14">
            <v>1286843</v>
          </cell>
          <cell r="AH14">
            <v>0</v>
          </cell>
          <cell r="AI14">
            <v>0</v>
          </cell>
          <cell r="AJ14">
            <v>1286843</v>
          </cell>
          <cell r="AK14">
            <v>0</v>
          </cell>
          <cell r="AL14">
            <v>72226</v>
          </cell>
          <cell r="AM14">
            <v>1359069</v>
          </cell>
          <cell r="AN14">
            <v>0</v>
          </cell>
          <cell r="AO14">
            <v>0</v>
          </cell>
          <cell r="AP14">
            <v>0</v>
          </cell>
          <cell r="AQ14">
            <v>0</v>
          </cell>
          <cell r="AR14">
            <v>1359069</v>
          </cell>
          <cell r="AS14">
            <v>1355398.0099999998</v>
          </cell>
          <cell r="AT14">
            <v>5</v>
          </cell>
          <cell r="AU14">
            <v>0</v>
          </cell>
          <cell r="AV14">
            <v>0</v>
          </cell>
          <cell r="AW14">
            <v>0</v>
          </cell>
          <cell r="AX14">
            <v>0</v>
          </cell>
          <cell r="AY14">
            <v>0</v>
          </cell>
          <cell r="AZ14">
            <v>493357</v>
          </cell>
          <cell r="BI14">
            <v>0</v>
          </cell>
          <cell r="CA14">
            <v>5</v>
          </cell>
          <cell r="CB14">
            <v>5</v>
          </cell>
          <cell r="CC14" t="str">
            <v>AGAWAM</v>
          </cell>
          <cell r="CD14">
            <v>1286843</v>
          </cell>
          <cell r="CE14">
            <v>943167</v>
          </cell>
          <cell r="CF14">
            <v>343676</v>
          </cell>
          <cell r="CG14">
            <v>97086</v>
          </cell>
          <cell r="CH14">
            <v>40754</v>
          </cell>
          <cell r="CI14">
            <v>-19.973355879861629</v>
          </cell>
          <cell r="CJ14">
            <v>481496.02664412011</v>
          </cell>
          <cell r="CK14">
            <v>343620.46991356724</v>
          </cell>
          <cell r="DA14">
            <v>5</v>
          </cell>
          <cell r="DB14" t="str">
            <v>AGAWAM</v>
          </cell>
          <cell r="DC14">
            <v>0</v>
          </cell>
          <cell r="DD14">
            <v>0</v>
          </cell>
          <cell r="DE14">
            <v>0</v>
          </cell>
          <cell r="DF14">
            <v>0</v>
          </cell>
          <cell r="DG14">
            <v>0</v>
          </cell>
          <cell r="DH14">
            <v>0</v>
          </cell>
          <cell r="DI14">
            <v>0</v>
          </cell>
          <cell r="DJ14">
            <v>0</v>
          </cell>
          <cell r="DK14">
            <v>0</v>
          </cell>
          <cell r="DL14">
            <v>0</v>
          </cell>
          <cell r="DN14">
            <v>0</v>
          </cell>
          <cell r="DP14">
            <v>343676</v>
          </cell>
          <cell r="DQ14">
            <v>343676</v>
          </cell>
          <cell r="DR14">
            <v>0</v>
          </cell>
          <cell r="DS14">
            <v>-19.973355879861629</v>
          </cell>
          <cell r="DT14">
            <v>-19.973355879861629</v>
          </cell>
          <cell r="DV14">
            <v>0</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T15">
            <v>6</v>
          </cell>
          <cell r="AU15">
            <v>0</v>
          </cell>
          <cell r="AV15">
            <v>0</v>
          </cell>
          <cell r="AW15">
            <v>0</v>
          </cell>
          <cell r="AX15">
            <v>0</v>
          </cell>
          <cell r="AY15">
            <v>0</v>
          </cell>
          <cell r="AZ15">
            <v>493357</v>
          </cell>
          <cell r="BI15">
            <v>0</v>
          </cell>
          <cell r="CA15">
            <v>6</v>
          </cell>
          <cell r="CB15">
            <v>6</v>
          </cell>
          <cell r="CC15" t="str">
            <v>ALFORD</v>
          </cell>
          <cell r="CD15">
            <v>0</v>
          </cell>
          <cell r="CE15">
            <v>0</v>
          </cell>
          <cell r="CF15">
            <v>0</v>
          </cell>
          <cell r="CG15">
            <v>0</v>
          </cell>
          <cell r="CH15">
            <v>0</v>
          </cell>
          <cell r="CI15">
            <v>0</v>
          </cell>
          <cell r="CJ15">
            <v>0</v>
          </cell>
          <cell r="CK15">
            <v>0</v>
          </cell>
          <cell r="DA15">
            <v>6</v>
          </cell>
          <cell r="DB15" t="str">
            <v>ALFORD</v>
          </cell>
          <cell r="DC15">
            <v>0</v>
          </cell>
          <cell r="DD15">
            <v>0</v>
          </cell>
          <cell r="DE15">
            <v>0</v>
          </cell>
          <cell r="DF15">
            <v>0</v>
          </cell>
          <cell r="DG15">
            <v>0</v>
          </cell>
          <cell r="DH15">
            <v>0</v>
          </cell>
          <cell r="DI15">
            <v>0</v>
          </cell>
          <cell r="DJ15">
            <v>0</v>
          </cell>
          <cell r="DK15">
            <v>0</v>
          </cell>
          <cell r="DL15">
            <v>0</v>
          </cell>
          <cell r="DN15">
            <v>0</v>
          </cell>
          <cell r="DP15">
            <v>0</v>
          </cell>
          <cell r="DQ15">
            <v>0</v>
          </cell>
          <cell r="DR15">
            <v>0</v>
          </cell>
          <cell r="DS15">
            <v>0</v>
          </cell>
          <cell r="DT15">
            <v>0</v>
          </cell>
          <cell r="DV15">
            <v>0</v>
          </cell>
        </row>
        <row r="16">
          <cell r="A16">
            <v>7</v>
          </cell>
          <cell r="B16">
            <v>7</v>
          </cell>
          <cell r="C16" t="str">
            <v>AMESBURY</v>
          </cell>
          <cell r="D16">
            <v>68</v>
          </cell>
          <cell r="E16">
            <v>992886</v>
          </cell>
          <cell r="F16">
            <v>0</v>
          </cell>
          <cell r="G16">
            <v>63784</v>
          </cell>
          <cell r="H16">
            <v>1056670</v>
          </cell>
          <cell r="J16">
            <v>63784</v>
          </cell>
          <cell r="K16">
            <v>97657.266334043248</v>
          </cell>
          <cell r="L16">
            <v>161441.26633404323</v>
          </cell>
          <cell r="N16">
            <v>895228.73366595677</v>
          </cell>
          <cell r="P16">
            <v>63784</v>
          </cell>
          <cell r="Q16">
            <v>0</v>
          </cell>
          <cell r="R16">
            <v>0</v>
          </cell>
          <cell r="S16">
            <v>0</v>
          </cell>
          <cell r="T16">
            <v>97657.266334043248</v>
          </cell>
          <cell r="U16">
            <v>161441.26633404323</v>
          </cell>
          <cell r="W16">
            <v>293887.57159088791</v>
          </cell>
          <cell r="AA16">
            <v>7</v>
          </cell>
          <cell r="AB16">
            <v>68</v>
          </cell>
          <cell r="AC16">
            <v>0</v>
          </cell>
          <cell r="AD16">
            <v>0</v>
          </cell>
          <cell r="AE16">
            <v>0</v>
          </cell>
          <cell r="AF16">
            <v>0</v>
          </cell>
          <cell r="AG16">
            <v>992886</v>
          </cell>
          <cell r="AH16">
            <v>0</v>
          </cell>
          <cell r="AI16">
            <v>0</v>
          </cell>
          <cell r="AJ16">
            <v>992886</v>
          </cell>
          <cell r="AK16">
            <v>0</v>
          </cell>
          <cell r="AL16">
            <v>63784</v>
          </cell>
          <cell r="AM16">
            <v>1056670</v>
          </cell>
          <cell r="AN16">
            <v>0</v>
          </cell>
          <cell r="AO16">
            <v>0</v>
          </cell>
          <cell r="AP16">
            <v>0</v>
          </cell>
          <cell r="AQ16">
            <v>0</v>
          </cell>
          <cell r="AR16">
            <v>1056670</v>
          </cell>
          <cell r="AS16">
            <v>1042718.4</v>
          </cell>
          <cell r="AT16">
            <v>7</v>
          </cell>
          <cell r="AU16">
            <v>0</v>
          </cell>
          <cell r="AV16">
            <v>0</v>
          </cell>
          <cell r="AW16">
            <v>0</v>
          </cell>
          <cell r="AX16">
            <v>0</v>
          </cell>
          <cell r="AY16">
            <v>0</v>
          </cell>
          <cell r="AZ16">
            <v>493357</v>
          </cell>
          <cell r="BI16">
            <v>0</v>
          </cell>
          <cell r="CA16">
            <v>7</v>
          </cell>
          <cell r="CB16">
            <v>7</v>
          </cell>
          <cell r="CC16" t="str">
            <v>AMESBURY</v>
          </cell>
          <cell r="CD16">
            <v>992886</v>
          </cell>
          <cell r="CE16">
            <v>895208</v>
          </cell>
          <cell r="CF16">
            <v>97678</v>
          </cell>
          <cell r="CG16">
            <v>110749.8</v>
          </cell>
          <cell r="CH16">
            <v>21686.400000000001</v>
          </cell>
          <cell r="CI16">
            <v>-10.628409112076042</v>
          </cell>
          <cell r="CJ16">
            <v>230103.57159088791</v>
          </cell>
          <cell r="CK16">
            <v>97657.266334043248</v>
          </cell>
          <cell r="DA16">
            <v>7</v>
          </cell>
          <cell r="DB16" t="str">
            <v>AMESBURY</v>
          </cell>
          <cell r="DC16">
            <v>0</v>
          </cell>
          <cell r="DD16">
            <v>0</v>
          </cell>
          <cell r="DE16">
            <v>0</v>
          </cell>
          <cell r="DF16">
            <v>0</v>
          </cell>
          <cell r="DG16">
            <v>0</v>
          </cell>
          <cell r="DH16">
            <v>0</v>
          </cell>
          <cell r="DI16">
            <v>0</v>
          </cell>
          <cell r="DJ16">
            <v>0</v>
          </cell>
          <cell r="DK16">
            <v>0</v>
          </cell>
          <cell r="DL16">
            <v>0</v>
          </cell>
          <cell r="DN16">
            <v>0</v>
          </cell>
          <cell r="DP16">
            <v>97678</v>
          </cell>
          <cell r="DQ16">
            <v>97678</v>
          </cell>
          <cell r="DR16">
            <v>0</v>
          </cell>
          <cell r="DS16">
            <v>-10.628409112076042</v>
          </cell>
          <cell r="DT16">
            <v>-10.628409112076042</v>
          </cell>
          <cell r="DV16">
            <v>0</v>
          </cell>
        </row>
        <row r="17">
          <cell r="A17">
            <v>8</v>
          </cell>
          <cell r="B17">
            <v>8</v>
          </cell>
          <cell r="C17" t="str">
            <v>AMHERST</v>
          </cell>
          <cell r="D17">
            <v>74</v>
          </cell>
          <cell r="E17">
            <v>1575030</v>
          </cell>
          <cell r="F17">
            <v>0</v>
          </cell>
          <cell r="G17">
            <v>69412</v>
          </cell>
          <cell r="H17">
            <v>1644442</v>
          </cell>
          <cell r="J17">
            <v>69412</v>
          </cell>
          <cell r="K17">
            <v>38429.023489421437</v>
          </cell>
          <cell r="L17">
            <v>107841.02348942144</v>
          </cell>
          <cell r="N17">
            <v>1536600.9765105785</v>
          </cell>
          <cell r="P17">
            <v>69412</v>
          </cell>
          <cell r="Q17">
            <v>0</v>
          </cell>
          <cell r="R17">
            <v>0</v>
          </cell>
          <cell r="S17">
            <v>0</v>
          </cell>
          <cell r="T17">
            <v>38429.023489421437</v>
          </cell>
          <cell r="U17">
            <v>107841.02348942144</v>
          </cell>
          <cell r="W17">
            <v>107845</v>
          </cell>
          <cell r="AA17">
            <v>8</v>
          </cell>
          <cell r="AB17">
            <v>74</v>
          </cell>
          <cell r="AC17">
            <v>0</v>
          </cell>
          <cell r="AD17">
            <v>0</v>
          </cell>
          <cell r="AE17">
            <v>0</v>
          </cell>
          <cell r="AF17">
            <v>0</v>
          </cell>
          <cell r="AG17">
            <v>1575030</v>
          </cell>
          <cell r="AH17">
            <v>0</v>
          </cell>
          <cell r="AI17">
            <v>0</v>
          </cell>
          <cell r="AJ17">
            <v>1575030</v>
          </cell>
          <cell r="AK17">
            <v>0</v>
          </cell>
          <cell r="AL17">
            <v>69412</v>
          </cell>
          <cell r="AM17">
            <v>1644442</v>
          </cell>
          <cell r="AN17">
            <v>0</v>
          </cell>
          <cell r="AO17">
            <v>0</v>
          </cell>
          <cell r="AP17">
            <v>0</v>
          </cell>
          <cell r="AQ17">
            <v>0</v>
          </cell>
          <cell r="AR17">
            <v>1644442</v>
          </cell>
          <cell r="AS17">
            <v>1625539.3000000003</v>
          </cell>
          <cell r="AT17">
            <v>8</v>
          </cell>
          <cell r="AU17">
            <v>0</v>
          </cell>
          <cell r="AV17">
            <v>0</v>
          </cell>
          <cell r="AW17">
            <v>0</v>
          </cell>
          <cell r="AX17">
            <v>0</v>
          </cell>
          <cell r="AY17">
            <v>0</v>
          </cell>
          <cell r="AZ17">
            <v>493357</v>
          </cell>
          <cell r="BI17">
            <v>0</v>
          </cell>
          <cell r="CA17">
            <v>8</v>
          </cell>
          <cell r="CB17">
            <v>8</v>
          </cell>
          <cell r="CC17" t="str">
            <v>AMHERST</v>
          </cell>
          <cell r="CD17">
            <v>1575030</v>
          </cell>
          <cell r="CE17">
            <v>1536597</v>
          </cell>
          <cell r="CF17">
            <v>38433</v>
          </cell>
          <cell r="CG17">
            <v>0</v>
          </cell>
          <cell r="CH17">
            <v>0</v>
          </cell>
          <cell r="CI17">
            <v>0</v>
          </cell>
          <cell r="CJ17">
            <v>38433</v>
          </cell>
          <cell r="CK17">
            <v>38429.023489421437</v>
          </cell>
          <cell r="DA17">
            <v>8</v>
          </cell>
          <cell r="DB17" t="str">
            <v>AMHERST</v>
          </cell>
          <cell r="DC17">
            <v>0</v>
          </cell>
          <cell r="DD17">
            <v>0</v>
          </cell>
          <cell r="DE17">
            <v>0</v>
          </cell>
          <cell r="DF17">
            <v>0</v>
          </cell>
          <cell r="DG17">
            <v>0</v>
          </cell>
          <cell r="DH17">
            <v>0</v>
          </cell>
          <cell r="DI17">
            <v>0</v>
          </cell>
          <cell r="DJ17">
            <v>0</v>
          </cell>
          <cell r="DK17">
            <v>0</v>
          </cell>
          <cell r="DL17">
            <v>0</v>
          </cell>
          <cell r="DN17">
            <v>0</v>
          </cell>
          <cell r="DP17">
            <v>38433</v>
          </cell>
          <cell r="DQ17">
            <v>38433</v>
          </cell>
          <cell r="DR17">
            <v>0</v>
          </cell>
          <cell r="DS17">
            <v>0</v>
          </cell>
          <cell r="DT17">
            <v>0</v>
          </cell>
          <cell r="DV17">
            <v>0</v>
          </cell>
        </row>
        <row r="18">
          <cell r="A18">
            <v>9</v>
          </cell>
          <cell r="B18">
            <v>9</v>
          </cell>
          <cell r="C18" t="str">
            <v>ANDOVER</v>
          </cell>
          <cell r="D18">
            <v>14</v>
          </cell>
          <cell r="E18">
            <v>253256</v>
          </cell>
          <cell r="F18">
            <v>0</v>
          </cell>
          <cell r="G18">
            <v>13132</v>
          </cell>
          <cell r="H18">
            <v>266388</v>
          </cell>
          <cell r="J18">
            <v>13132</v>
          </cell>
          <cell r="K18">
            <v>796.45912314038776</v>
          </cell>
          <cell r="L18">
            <v>13928.459123140388</v>
          </cell>
          <cell r="N18">
            <v>252459.54087685962</v>
          </cell>
          <cell r="P18">
            <v>13132</v>
          </cell>
          <cell r="Q18">
            <v>0</v>
          </cell>
          <cell r="R18">
            <v>0</v>
          </cell>
          <cell r="S18">
            <v>0</v>
          </cell>
          <cell r="T18">
            <v>796.45912314038776</v>
          </cell>
          <cell r="U18">
            <v>13928.459123140388</v>
          </cell>
          <cell r="W18">
            <v>61573.141538144489</v>
          </cell>
          <cell r="AA18">
            <v>9</v>
          </cell>
          <cell r="AB18">
            <v>14</v>
          </cell>
          <cell r="AC18">
            <v>0</v>
          </cell>
          <cell r="AD18">
            <v>0</v>
          </cell>
          <cell r="AE18">
            <v>0</v>
          </cell>
          <cell r="AF18">
            <v>0</v>
          </cell>
          <cell r="AG18">
            <v>253256</v>
          </cell>
          <cell r="AH18">
            <v>0</v>
          </cell>
          <cell r="AI18">
            <v>0</v>
          </cell>
          <cell r="AJ18">
            <v>253256</v>
          </cell>
          <cell r="AK18">
            <v>0</v>
          </cell>
          <cell r="AL18">
            <v>13132</v>
          </cell>
          <cell r="AM18">
            <v>266388</v>
          </cell>
          <cell r="AN18">
            <v>0</v>
          </cell>
          <cell r="AO18">
            <v>0</v>
          </cell>
          <cell r="AP18">
            <v>0</v>
          </cell>
          <cell r="AQ18">
            <v>0</v>
          </cell>
          <cell r="AR18">
            <v>266388</v>
          </cell>
          <cell r="AS18">
            <v>265586.18094135006</v>
          </cell>
          <cell r="AT18">
            <v>9</v>
          </cell>
          <cell r="AU18">
            <v>0</v>
          </cell>
          <cell r="AV18">
            <v>0</v>
          </cell>
          <cell r="AW18">
            <v>0</v>
          </cell>
          <cell r="AX18">
            <v>0</v>
          </cell>
          <cell r="AY18">
            <v>0</v>
          </cell>
          <cell r="AZ18">
            <v>493357</v>
          </cell>
          <cell r="BI18">
            <v>0</v>
          </cell>
          <cell r="CA18">
            <v>9</v>
          </cell>
          <cell r="CB18">
            <v>9</v>
          </cell>
          <cell r="CC18" t="str">
            <v>ANDOVER</v>
          </cell>
          <cell r="CD18">
            <v>253256</v>
          </cell>
          <cell r="CE18">
            <v>252451</v>
          </cell>
          <cell r="CF18">
            <v>805</v>
          </cell>
          <cell r="CG18">
            <v>30385.8</v>
          </cell>
          <cell r="CH18">
            <v>17258.8</v>
          </cell>
          <cell r="CI18">
            <v>-8.4584618555090856</v>
          </cell>
          <cell r="CJ18">
            <v>48441.141538144489</v>
          </cell>
          <cell r="CK18">
            <v>796.45912314038776</v>
          </cell>
          <cell r="DA18">
            <v>9</v>
          </cell>
          <cell r="DB18" t="str">
            <v>ANDOVER</v>
          </cell>
          <cell r="DC18">
            <v>0</v>
          </cell>
          <cell r="DD18">
            <v>0</v>
          </cell>
          <cell r="DE18">
            <v>0</v>
          </cell>
          <cell r="DF18">
            <v>0</v>
          </cell>
          <cell r="DG18">
            <v>0</v>
          </cell>
          <cell r="DH18">
            <v>0</v>
          </cell>
          <cell r="DI18">
            <v>0</v>
          </cell>
          <cell r="DJ18">
            <v>0</v>
          </cell>
          <cell r="DK18">
            <v>0</v>
          </cell>
          <cell r="DL18">
            <v>0</v>
          </cell>
          <cell r="DN18">
            <v>0</v>
          </cell>
          <cell r="DP18">
            <v>805</v>
          </cell>
          <cell r="DQ18">
            <v>805</v>
          </cell>
          <cell r="DR18">
            <v>0</v>
          </cell>
          <cell r="DS18">
            <v>-8.4584618555090856</v>
          </cell>
          <cell r="DT18">
            <v>-8.4584618555090856</v>
          </cell>
          <cell r="DV18">
            <v>0</v>
          </cell>
        </row>
        <row r="19">
          <cell r="A19">
            <v>10</v>
          </cell>
          <cell r="B19">
            <v>10</v>
          </cell>
          <cell r="C19" t="str">
            <v>ARLINGTON</v>
          </cell>
          <cell r="D19">
            <v>15</v>
          </cell>
          <cell r="E19">
            <v>276481</v>
          </cell>
          <cell r="F19">
            <v>0</v>
          </cell>
          <cell r="G19">
            <v>14070</v>
          </cell>
          <cell r="H19">
            <v>290551</v>
          </cell>
          <cell r="J19">
            <v>14070</v>
          </cell>
          <cell r="K19">
            <v>82982.940012179053</v>
          </cell>
          <cell r="L19">
            <v>97052.940012179053</v>
          </cell>
          <cell r="N19">
            <v>193498.05998782095</v>
          </cell>
          <cell r="P19">
            <v>14070</v>
          </cell>
          <cell r="Q19">
            <v>0</v>
          </cell>
          <cell r="R19">
            <v>0</v>
          </cell>
          <cell r="S19">
            <v>0</v>
          </cell>
          <cell r="T19">
            <v>82982.940012179053</v>
          </cell>
          <cell r="U19">
            <v>97052.940012179053</v>
          </cell>
          <cell r="W19">
            <v>134955.32681738085</v>
          </cell>
          <cell r="AA19">
            <v>10</v>
          </cell>
          <cell r="AB19">
            <v>15</v>
          </cell>
          <cell r="AC19">
            <v>0</v>
          </cell>
          <cell r="AD19">
            <v>0</v>
          </cell>
          <cell r="AE19">
            <v>0</v>
          </cell>
          <cell r="AF19">
            <v>0</v>
          </cell>
          <cell r="AG19">
            <v>276481</v>
          </cell>
          <cell r="AH19">
            <v>0</v>
          </cell>
          <cell r="AI19">
            <v>0</v>
          </cell>
          <cell r="AJ19">
            <v>276481</v>
          </cell>
          <cell r="AK19">
            <v>0</v>
          </cell>
          <cell r="AL19">
            <v>14070</v>
          </cell>
          <cell r="AM19">
            <v>290551</v>
          </cell>
          <cell r="AN19">
            <v>0</v>
          </cell>
          <cell r="AO19">
            <v>0</v>
          </cell>
          <cell r="AP19">
            <v>0</v>
          </cell>
          <cell r="AQ19">
            <v>0</v>
          </cell>
          <cell r="AR19">
            <v>290551</v>
          </cell>
          <cell r="AS19">
            <v>289729.6845443442</v>
          </cell>
          <cell r="AT19">
            <v>10</v>
          </cell>
          <cell r="AU19">
            <v>0</v>
          </cell>
          <cell r="AV19">
            <v>0</v>
          </cell>
          <cell r="AW19">
            <v>0</v>
          </cell>
          <cell r="AX19">
            <v>0</v>
          </cell>
          <cell r="AY19">
            <v>0</v>
          </cell>
          <cell r="AZ19">
            <v>493357</v>
          </cell>
          <cell r="BI19">
            <v>0</v>
          </cell>
          <cell r="CA19">
            <v>10</v>
          </cell>
          <cell r="CB19">
            <v>10</v>
          </cell>
          <cell r="CC19" t="str">
            <v>ARLINGTON</v>
          </cell>
          <cell r="CD19">
            <v>276481</v>
          </cell>
          <cell r="CE19">
            <v>193483</v>
          </cell>
          <cell r="CF19">
            <v>82998</v>
          </cell>
          <cell r="CG19">
            <v>24685.8</v>
          </cell>
          <cell r="CH19">
            <v>13208</v>
          </cell>
          <cell r="CI19">
            <v>-6.4731826191564323</v>
          </cell>
          <cell r="CJ19">
            <v>120885.32681738085</v>
          </cell>
          <cell r="CK19">
            <v>82982.940012179053</v>
          </cell>
          <cell r="DA19">
            <v>10</v>
          </cell>
          <cell r="DB19" t="str">
            <v>ARLINGTON</v>
          </cell>
          <cell r="DC19">
            <v>0</v>
          </cell>
          <cell r="DD19">
            <v>0</v>
          </cell>
          <cell r="DE19">
            <v>0</v>
          </cell>
          <cell r="DF19">
            <v>0</v>
          </cell>
          <cell r="DG19">
            <v>0</v>
          </cell>
          <cell r="DH19">
            <v>0</v>
          </cell>
          <cell r="DI19">
            <v>0</v>
          </cell>
          <cell r="DJ19">
            <v>0</v>
          </cell>
          <cell r="DK19">
            <v>0</v>
          </cell>
          <cell r="DL19">
            <v>0</v>
          </cell>
          <cell r="DN19">
            <v>0</v>
          </cell>
          <cell r="DP19">
            <v>82998</v>
          </cell>
          <cell r="DQ19">
            <v>82998</v>
          </cell>
          <cell r="DR19">
            <v>0</v>
          </cell>
          <cell r="DS19">
            <v>-6.4731826191564323</v>
          </cell>
          <cell r="DT19">
            <v>-6.4731826191564323</v>
          </cell>
          <cell r="DV19">
            <v>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T20">
            <v>11</v>
          </cell>
          <cell r="AU20">
            <v>0</v>
          </cell>
          <cell r="AV20">
            <v>0</v>
          </cell>
          <cell r="AW20">
            <v>0</v>
          </cell>
          <cell r="AX20">
            <v>0</v>
          </cell>
          <cell r="AY20">
            <v>0</v>
          </cell>
          <cell r="AZ20">
            <v>493357</v>
          </cell>
          <cell r="BI20">
            <v>0</v>
          </cell>
          <cell r="CA20">
            <v>11</v>
          </cell>
          <cell r="CB20">
            <v>11</v>
          </cell>
          <cell r="CC20" t="str">
            <v>ASHBURNHAM</v>
          </cell>
          <cell r="CD20">
            <v>0</v>
          </cell>
          <cell r="CE20">
            <v>0</v>
          </cell>
          <cell r="CF20">
            <v>0</v>
          </cell>
          <cell r="CG20">
            <v>0</v>
          </cell>
          <cell r="CH20">
            <v>0</v>
          </cell>
          <cell r="CI20">
            <v>0</v>
          </cell>
          <cell r="CJ20">
            <v>0</v>
          </cell>
          <cell r="CK20">
            <v>0</v>
          </cell>
          <cell r="DA20">
            <v>11</v>
          </cell>
          <cell r="DB20" t="str">
            <v>ASHBURNHAM</v>
          </cell>
          <cell r="DC20">
            <v>0</v>
          </cell>
          <cell r="DD20">
            <v>0</v>
          </cell>
          <cell r="DE20">
            <v>0</v>
          </cell>
          <cell r="DF20">
            <v>0</v>
          </cell>
          <cell r="DG20">
            <v>0</v>
          </cell>
          <cell r="DH20">
            <v>0</v>
          </cell>
          <cell r="DI20">
            <v>0</v>
          </cell>
          <cell r="DJ20">
            <v>0</v>
          </cell>
          <cell r="DK20">
            <v>0</v>
          </cell>
          <cell r="DL20">
            <v>0</v>
          </cell>
          <cell r="DN20">
            <v>0</v>
          </cell>
          <cell r="DP20">
            <v>0</v>
          </cell>
          <cell r="DQ20">
            <v>0</v>
          </cell>
          <cell r="DR20">
            <v>0</v>
          </cell>
          <cell r="DS20">
            <v>0</v>
          </cell>
          <cell r="DT20">
            <v>0</v>
          </cell>
          <cell r="DV20">
            <v>0</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T21">
            <v>12</v>
          </cell>
          <cell r="AU21">
            <v>0</v>
          </cell>
          <cell r="AV21">
            <v>0</v>
          </cell>
          <cell r="AW21">
            <v>0</v>
          </cell>
          <cell r="AX21">
            <v>0</v>
          </cell>
          <cell r="AY21">
            <v>0</v>
          </cell>
          <cell r="AZ21">
            <v>493357</v>
          </cell>
          <cell r="BI21">
            <v>0</v>
          </cell>
          <cell r="CA21">
            <v>12</v>
          </cell>
          <cell r="CB21">
            <v>12</v>
          </cell>
          <cell r="CC21" t="str">
            <v>ASHBY</v>
          </cell>
          <cell r="CD21">
            <v>0</v>
          </cell>
          <cell r="CE21">
            <v>0</v>
          </cell>
          <cell r="CF21">
            <v>0</v>
          </cell>
          <cell r="CG21">
            <v>0</v>
          </cell>
          <cell r="CH21">
            <v>0</v>
          </cell>
          <cell r="CI21">
            <v>0</v>
          </cell>
          <cell r="CJ21">
            <v>0</v>
          </cell>
          <cell r="CK21">
            <v>0</v>
          </cell>
          <cell r="DA21">
            <v>12</v>
          </cell>
          <cell r="DB21" t="str">
            <v>ASHBY</v>
          </cell>
          <cell r="DC21">
            <v>0</v>
          </cell>
          <cell r="DD21">
            <v>0</v>
          </cell>
          <cell r="DE21">
            <v>0</v>
          </cell>
          <cell r="DF21">
            <v>0</v>
          </cell>
          <cell r="DG21">
            <v>0</v>
          </cell>
          <cell r="DH21">
            <v>0</v>
          </cell>
          <cell r="DI21">
            <v>0</v>
          </cell>
          <cell r="DJ21">
            <v>0</v>
          </cell>
          <cell r="DK21">
            <v>0</v>
          </cell>
          <cell r="DL21">
            <v>0</v>
          </cell>
          <cell r="DN21">
            <v>0</v>
          </cell>
          <cell r="DP21">
            <v>0</v>
          </cell>
          <cell r="DQ21">
            <v>0</v>
          </cell>
          <cell r="DR21">
            <v>0</v>
          </cell>
          <cell r="DS21">
            <v>0</v>
          </cell>
          <cell r="DT21">
            <v>0</v>
          </cell>
          <cell r="DV21">
            <v>0</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T22">
            <v>13</v>
          </cell>
          <cell r="AU22">
            <v>0</v>
          </cell>
          <cell r="AV22">
            <v>0</v>
          </cell>
          <cell r="AW22">
            <v>0</v>
          </cell>
          <cell r="AX22">
            <v>0</v>
          </cell>
          <cell r="AY22">
            <v>0</v>
          </cell>
          <cell r="AZ22">
            <v>493357</v>
          </cell>
          <cell r="BI22">
            <v>0</v>
          </cell>
          <cell r="CA22">
            <v>13</v>
          </cell>
          <cell r="CB22">
            <v>13</v>
          </cell>
          <cell r="CC22" t="str">
            <v>ASHFIELD</v>
          </cell>
          <cell r="CD22">
            <v>0</v>
          </cell>
          <cell r="CE22">
            <v>0</v>
          </cell>
          <cell r="CF22">
            <v>0</v>
          </cell>
          <cell r="CG22">
            <v>0</v>
          </cell>
          <cell r="CH22">
            <v>0</v>
          </cell>
          <cell r="CI22">
            <v>0</v>
          </cell>
          <cell r="CJ22">
            <v>0</v>
          </cell>
          <cell r="CK22">
            <v>0</v>
          </cell>
          <cell r="DA22">
            <v>13</v>
          </cell>
          <cell r="DB22" t="str">
            <v>ASHFIELD</v>
          </cell>
          <cell r="DC22">
            <v>0</v>
          </cell>
          <cell r="DD22">
            <v>0</v>
          </cell>
          <cell r="DE22">
            <v>0</v>
          </cell>
          <cell r="DF22">
            <v>0</v>
          </cell>
          <cell r="DG22">
            <v>0</v>
          </cell>
          <cell r="DH22">
            <v>0</v>
          </cell>
          <cell r="DI22">
            <v>0</v>
          </cell>
          <cell r="DJ22">
            <v>0</v>
          </cell>
          <cell r="DK22">
            <v>0</v>
          </cell>
          <cell r="DL22">
            <v>0</v>
          </cell>
          <cell r="DN22">
            <v>0</v>
          </cell>
          <cell r="DP22">
            <v>0</v>
          </cell>
          <cell r="DQ22">
            <v>0</v>
          </cell>
          <cell r="DR22">
            <v>0</v>
          </cell>
          <cell r="DS22">
            <v>0</v>
          </cell>
          <cell r="DT22">
            <v>0</v>
          </cell>
          <cell r="DV22">
            <v>0</v>
          </cell>
        </row>
        <row r="23">
          <cell r="A23">
            <v>14</v>
          </cell>
          <cell r="B23">
            <v>14</v>
          </cell>
          <cell r="C23" t="str">
            <v>ASHLAND</v>
          </cell>
          <cell r="D23">
            <v>0</v>
          </cell>
          <cell r="E23">
            <v>0</v>
          </cell>
          <cell r="F23">
            <v>0</v>
          </cell>
          <cell r="G23">
            <v>0</v>
          </cell>
          <cell r="H23">
            <v>0</v>
          </cell>
          <cell r="J23">
            <v>0</v>
          </cell>
          <cell r="K23">
            <v>0</v>
          </cell>
          <cell r="L23">
            <v>0</v>
          </cell>
          <cell r="N23">
            <v>0</v>
          </cell>
          <cell r="P23">
            <v>0</v>
          </cell>
          <cell r="Q23">
            <v>0</v>
          </cell>
          <cell r="R23">
            <v>0</v>
          </cell>
          <cell r="S23">
            <v>0</v>
          </cell>
          <cell r="T23">
            <v>0</v>
          </cell>
          <cell r="U23">
            <v>0</v>
          </cell>
          <cell r="W23">
            <v>0</v>
          </cell>
          <cell r="AA23">
            <v>14</v>
          </cell>
          <cell r="AT23">
            <v>14</v>
          </cell>
          <cell r="AU23">
            <v>0</v>
          </cell>
          <cell r="AV23">
            <v>0</v>
          </cell>
          <cell r="AW23">
            <v>0</v>
          </cell>
          <cell r="AX23">
            <v>0</v>
          </cell>
          <cell r="AY23">
            <v>0</v>
          </cell>
          <cell r="AZ23">
            <v>493357</v>
          </cell>
          <cell r="BI23">
            <v>0</v>
          </cell>
          <cell r="CA23">
            <v>14</v>
          </cell>
          <cell r="CB23">
            <v>14</v>
          </cell>
          <cell r="CC23" t="str">
            <v>ASHLAND</v>
          </cell>
          <cell r="CD23">
            <v>0</v>
          </cell>
          <cell r="CE23">
            <v>71549</v>
          </cell>
          <cell r="CF23">
            <v>0</v>
          </cell>
          <cell r="CG23">
            <v>0</v>
          </cell>
          <cell r="CH23">
            <v>0</v>
          </cell>
          <cell r="CI23">
            <v>0</v>
          </cell>
          <cell r="CJ23">
            <v>0</v>
          </cell>
          <cell r="CK23">
            <v>0</v>
          </cell>
          <cell r="DA23">
            <v>14</v>
          </cell>
          <cell r="DB23" t="str">
            <v>ASHLAND</v>
          </cell>
          <cell r="DC23">
            <v>0</v>
          </cell>
          <cell r="DD23">
            <v>0</v>
          </cell>
          <cell r="DE23">
            <v>0</v>
          </cell>
          <cell r="DF23">
            <v>0</v>
          </cell>
          <cell r="DG23">
            <v>0</v>
          </cell>
          <cell r="DH23">
            <v>0</v>
          </cell>
          <cell r="DI23">
            <v>0</v>
          </cell>
          <cell r="DJ23">
            <v>0</v>
          </cell>
          <cell r="DK23">
            <v>0</v>
          </cell>
          <cell r="DL23">
            <v>0</v>
          </cell>
          <cell r="DN23">
            <v>0</v>
          </cell>
          <cell r="DP23">
            <v>0</v>
          </cell>
          <cell r="DQ23">
            <v>0</v>
          </cell>
          <cell r="DR23">
            <v>0</v>
          </cell>
          <cell r="DS23">
            <v>0</v>
          </cell>
          <cell r="DT23">
            <v>0</v>
          </cell>
          <cell r="DV23">
            <v>0</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T24">
            <v>15</v>
          </cell>
          <cell r="AU24">
            <v>0</v>
          </cell>
          <cell r="AV24">
            <v>0</v>
          </cell>
          <cell r="AW24">
            <v>0</v>
          </cell>
          <cell r="AX24">
            <v>0</v>
          </cell>
          <cell r="AY24">
            <v>0</v>
          </cell>
          <cell r="AZ24">
            <v>493357</v>
          </cell>
          <cell r="BI24">
            <v>0</v>
          </cell>
          <cell r="CA24">
            <v>15</v>
          </cell>
          <cell r="CB24">
            <v>15</v>
          </cell>
          <cell r="CC24" t="str">
            <v>ATHOL</v>
          </cell>
          <cell r="CD24">
            <v>0</v>
          </cell>
          <cell r="CE24">
            <v>0</v>
          </cell>
          <cell r="CF24">
            <v>0</v>
          </cell>
          <cell r="CG24">
            <v>0</v>
          </cell>
          <cell r="CH24">
            <v>0</v>
          </cell>
          <cell r="CI24">
            <v>0</v>
          </cell>
          <cell r="CJ24">
            <v>0</v>
          </cell>
          <cell r="CK24">
            <v>0</v>
          </cell>
          <cell r="DA24">
            <v>15</v>
          </cell>
          <cell r="DB24" t="str">
            <v>ATHOL</v>
          </cell>
          <cell r="DC24">
            <v>0</v>
          </cell>
          <cell r="DD24">
            <v>0</v>
          </cell>
          <cell r="DE24">
            <v>0</v>
          </cell>
          <cell r="DF24">
            <v>0</v>
          </cell>
          <cell r="DG24">
            <v>0</v>
          </cell>
          <cell r="DH24">
            <v>0</v>
          </cell>
          <cell r="DI24">
            <v>0</v>
          </cell>
          <cell r="DJ24">
            <v>0</v>
          </cell>
          <cell r="DK24">
            <v>0</v>
          </cell>
          <cell r="DL24">
            <v>0</v>
          </cell>
          <cell r="DN24">
            <v>0</v>
          </cell>
          <cell r="DP24">
            <v>0</v>
          </cell>
          <cell r="DQ24">
            <v>0</v>
          </cell>
          <cell r="DR24">
            <v>0</v>
          </cell>
          <cell r="DS24">
            <v>0</v>
          </cell>
          <cell r="DT24">
            <v>0</v>
          </cell>
          <cell r="DV24">
            <v>0</v>
          </cell>
        </row>
        <row r="25">
          <cell r="A25">
            <v>16</v>
          </cell>
          <cell r="B25">
            <v>16</v>
          </cell>
          <cell r="C25" t="str">
            <v>ATTLEBORO</v>
          </cell>
          <cell r="D25">
            <v>323</v>
          </cell>
          <cell r="E25">
            <v>3899234</v>
          </cell>
          <cell r="F25">
            <v>0</v>
          </cell>
          <cell r="G25">
            <v>302974</v>
          </cell>
          <cell r="H25">
            <v>4202208</v>
          </cell>
          <cell r="J25">
            <v>302974</v>
          </cell>
          <cell r="K25">
            <v>0</v>
          </cell>
          <cell r="L25">
            <v>302974</v>
          </cell>
          <cell r="N25">
            <v>3899234</v>
          </cell>
          <cell r="P25">
            <v>302974</v>
          </cell>
          <cell r="Q25">
            <v>0</v>
          </cell>
          <cell r="R25">
            <v>0</v>
          </cell>
          <cell r="S25">
            <v>0</v>
          </cell>
          <cell r="T25">
            <v>0</v>
          </cell>
          <cell r="U25">
            <v>302974</v>
          </cell>
          <cell r="W25">
            <v>488027.8</v>
          </cell>
          <cell r="AA25">
            <v>16</v>
          </cell>
          <cell r="AB25">
            <v>323</v>
          </cell>
          <cell r="AC25">
            <v>0</v>
          </cell>
          <cell r="AD25">
            <v>0</v>
          </cell>
          <cell r="AE25">
            <v>0</v>
          </cell>
          <cell r="AF25">
            <v>0</v>
          </cell>
          <cell r="AG25">
            <v>3899234</v>
          </cell>
          <cell r="AH25">
            <v>0</v>
          </cell>
          <cell r="AI25">
            <v>0</v>
          </cell>
          <cell r="AJ25">
            <v>3899234</v>
          </cell>
          <cell r="AK25">
            <v>0</v>
          </cell>
          <cell r="AL25">
            <v>302974</v>
          </cell>
          <cell r="AM25">
            <v>4202208</v>
          </cell>
          <cell r="AN25">
            <v>0</v>
          </cell>
          <cell r="AO25">
            <v>0</v>
          </cell>
          <cell r="AP25">
            <v>0</v>
          </cell>
          <cell r="AQ25">
            <v>0</v>
          </cell>
          <cell r="AR25">
            <v>4202208</v>
          </cell>
          <cell r="AS25">
            <v>4140618.3599999994</v>
          </cell>
          <cell r="AT25">
            <v>16</v>
          </cell>
          <cell r="AU25">
            <v>0</v>
          </cell>
          <cell r="AV25">
            <v>0</v>
          </cell>
          <cell r="AW25">
            <v>0</v>
          </cell>
          <cell r="AX25">
            <v>0</v>
          </cell>
          <cell r="AY25">
            <v>0</v>
          </cell>
          <cell r="AZ25">
            <v>493357</v>
          </cell>
          <cell r="BI25">
            <v>0</v>
          </cell>
          <cell r="CA25">
            <v>16</v>
          </cell>
          <cell r="CB25">
            <v>16</v>
          </cell>
          <cell r="CC25" t="str">
            <v>ATTLEBORO</v>
          </cell>
          <cell r="CD25">
            <v>3899234</v>
          </cell>
          <cell r="CE25">
            <v>3922779</v>
          </cell>
          <cell r="CF25">
            <v>0</v>
          </cell>
          <cell r="CG25">
            <v>185053.8</v>
          </cell>
          <cell r="CH25">
            <v>0</v>
          </cell>
          <cell r="CI25">
            <v>0</v>
          </cell>
          <cell r="CJ25">
            <v>185053.8</v>
          </cell>
          <cell r="CK25">
            <v>0</v>
          </cell>
          <cell r="DA25">
            <v>16</v>
          </cell>
          <cell r="DB25" t="str">
            <v>ATTLEBORO</v>
          </cell>
          <cell r="DC25">
            <v>0</v>
          </cell>
          <cell r="DD25">
            <v>0</v>
          </cell>
          <cell r="DE25">
            <v>0</v>
          </cell>
          <cell r="DF25">
            <v>0</v>
          </cell>
          <cell r="DG25">
            <v>0</v>
          </cell>
          <cell r="DH25">
            <v>0</v>
          </cell>
          <cell r="DI25">
            <v>0</v>
          </cell>
          <cell r="DJ25">
            <v>0</v>
          </cell>
          <cell r="DK25">
            <v>0</v>
          </cell>
          <cell r="DL25">
            <v>0</v>
          </cell>
          <cell r="DN25">
            <v>0</v>
          </cell>
          <cell r="DP25">
            <v>0</v>
          </cell>
          <cell r="DQ25">
            <v>0</v>
          </cell>
          <cell r="DR25">
            <v>0</v>
          </cell>
          <cell r="DS25">
            <v>0</v>
          </cell>
          <cell r="DT25">
            <v>0</v>
          </cell>
          <cell r="DV25">
            <v>0</v>
          </cell>
        </row>
        <row r="26">
          <cell r="A26">
            <v>17</v>
          </cell>
          <cell r="B26">
            <v>17</v>
          </cell>
          <cell r="C26" t="str">
            <v>AUBURN</v>
          </cell>
          <cell r="D26">
            <v>10</v>
          </cell>
          <cell r="E26">
            <v>155031</v>
          </cell>
          <cell r="F26">
            <v>0</v>
          </cell>
          <cell r="G26">
            <v>9380</v>
          </cell>
          <cell r="H26">
            <v>164411</v>
          </cell>
          <cell r="J26">
            <v>9380</v>
          </cell>
          <cell r="K26">
            <v>16598.282463622301</v>
          </cell>
          <cell r="L26">
            <v>25978.282463622301</v>
          </cell>
          <cell r="N26">
            <v>138432.71753637769</v>
          </cell>
          <cell r="P26">
            <v>9380</v>
          </cell>
          <cell r="Q26">
            <v>0</v>
          </cell>
          <cell r="R26">
            <v>0</v>
          </cell>
          <cell r="S26">
            <v>0</v>
          </cell>
          <cell r="T26">
            <v>16598.282463622301</v>
          </cell>
          <cell r="U26">
            <v>25978.282463622301</v>
          </cell>
          <cell r="W26">
            <v>25980</v>
          </cell>
          <cell r="AA26">
            <v>17</v>
          </cell>
          <cell r="AB26">
            <v>10</v>
          </cell>
          <cell r="AC26">
            <v>0</v>
          </cell>
          <cell r="AD26">
            <v>0</v>
          </cell>
          <cell r="AE26">
            <v>0</v>
          </cell>
          <cell r="AF26">
            <v>0</v>
          </cell>
          <cell r="AG26">
            <v>155031</v>
          </cell>
          <cell r="AH26">
            <v>0</v>
          </cell>
          <cell r="AI26">
            <v>0</v>
          </cell>
          <cell r="AJ26">
            <v>155031</v>
          </cell>
          <cell r="AK26">
            <v>0</v>
          </cell>
          <cell r="AL26">
            <v>9380</v>
          </cell>
          <cell r="AM26">
            <v>164411</v>
          </cell>
          <cell r="AN26">
            <v>0</v>
          </cell>
          <cell r="AO26">
            <v>0</v>
          </cell>
          <cell r="AP26">
            <v>0</v>
          </cell>
          <cell r="AQ26">
            <v>0</v>
          </cell>
          <cell r="AR26">
            <v>164411</v>
          </cell>
          <cell r="AS26">
            <v>163341.40000000002</v>
          </cell>
          <cell r="AT26">
            <v>17</v>
          </cell>
          <cell r="AU26">
            <v>0</v>
          </cell>
          <cell r="AV26">
            <v>0</v>
          </cell>
          <cell r="AW26">
            <v>0</v>
          </cell>
          <cell r="AX26">
            <v>0</v>
          </cell>
          <cell r="AY26">
            <v>0</v>
          </cell>
          <cell r="AZ26">
            <v>493357</v>
          </cell>
          <cell r="BI26">
            <v>0</v>
          </cell>
          <cell r="CA26">
            <v>17</v>
          </cell>
          <cell r="CB26">
            <v>17</v>
          </cell>
          <cell r="CC26" t="str">
            <v>AUBURN</v>
          </cell>
          <cell r="CD26">
            <v>155031</v>
          </cell>
          <cell r="CE26">
            <v>138431</v>
          </cell>
          <cell r="CF26">
            <v>16600</v>
          </cell>
          <cell r="CG26">
            <v>0</v>
          </cell>
          <cell r="CH26">
            <v>0</v>
          </cell>
          <cell r="CI26">
            <v>0</v>
          </cell>
          <cell r="CJ26">
            <v>16600</v>
          </cell>
          <cell r="CK26">
            <v>16598.282463622301</v>
          </cell>
          <cell r="DA26">
            <v>17</v>
          </cell>
          <cell r="DB26" t="str">
            <v>AUBURN</v>
          </cell>
          <cell r="DC26">
            <v>0</v>
          </cell>
          <cell r="DD26">
            <v>0</v>
          </cell>
          <cell r="DE26">
            <v>0</v>
          </cell>
          <cell r="DF26">
            <v>0</v>
          </cell>
          <cell r="DG26">
            <v>0</v>
          </cell>
          <cell r="DH26">
            <v>0</v>
          </cell>
          <cell r="DI26">
            <v>0</v>
          </cell>
          <cell r="DJ26">
            <v>0</v>
          </cell>
          <cell r="DK26">
            <v>0</v>
          </cell>
          <cell r="DL26">
            <v>0</v>
          </cell>
          <cell r="DN26">
            <v>0</v>
          </cell>
          <cell r="DP26">
            <v>16600</v>
          </cell>
          <cell r="DQ26">
            <v>16600</v>
          </cell>
          <cell r="DR26">
            <v>0</v>
          </cell>
          <cell r="DS26">
            <v>0</v>
          </cell>
          <cell r="DT26">
            <v>0</v>
          </cell>
          <cell r="DV26">
            <v>0</v>
          </cell>
        </row>
        <row r="27">
          <cell r="A27">
            <v>18</v>
          </cell>
          <cell r="B27">
            <v>18</v>
          </cell>
          <cell r="C27" t="str">
            <v>AVON</v>
          </cell>
          <cell r="D27">
            <v>15</v>
          </cell>
          <cell r="E27">
            <v>314186</v>
          </cell>
          <cell r="F27">
            <v>0</v>
          </cell>
          <cell r="G27">
            <v>14070</v>
          </cell>
          <cell r="H27">
            <v>328256</v>
          </cell>
          <cell r="J27">
            <v>14070</v>
          </cell>
          <cell r="K27">
            <v>-29.178056630496453</v>
          </cell>
          <cell r="L27">
            <v>14040.821943369503</v>
          </cell>
          <cell r="N27">
            <v>314215.17805663048</v>
          </cell>
          <cell r="P27">
            <v>14070</v>
          </cell>
          <cell r="Q27">
            <v>0</v>
          </cell>
          <cell r="R27">
            <v>0</v>
          </cell>
          <cell r="S27">
            <v>0</v>
          </cell>
          <cell r="T27">
            <v>-29.178056630496453</v>
          </cell>
          <cell r="U27">
            <v>14040.821943369503</v>
          </cell>
          <cell r="W27">
            <v>106970.61892411894</v>
          </cell>
          <cell r="AA27">
            <v>18</v>
          </cell>
          <cell r="AB27">
            <v>15</v>
          </cell>
          <cell r="AC27">
            <v>0</v>
          </cell>
          <cell r="AD27">
            <v>0</v>
          </cell>
          <cell r="AE27">
            <v>0</v>
          </cell>
          <cell r="AF27">
            <v>0</v>
          </cell>
          <cell r="AG27">
            <v>314186</v>
          </cell>
          <cell r="AH27">
            <v>0</v>
          </cell>
          <cell r="AI27">
            <v>0</v>
          </cell>
          <cell r="AJ27">
            <v>314186</v>
          </cell>
          <cell r="AK27">
            <v>0</v>
          </cell>
          <cell r="AL27">
            <v>14070</v>
          </cell>
          <cell r="AM27">
            <v>328256</v>
          </cell>
          <cell r="AN27">
            <v>0</v>
          </cell>
          <cell r="AO27">
            <v>0</v>
          </cell>
          <cell r="AP27">
            <v>0</v>
          </cell>
          <cell r="AQ27">
            <v>0</v>
          </cell>
          <cell r="AR27">
            <v>328256</v>
          </cell>
          <cell r="AS27">
            <v>325709.80000000005</v>
          </cell>
          <cell r="AT27">
            <v>18</v>
          </cell>
          <cell r="AU27">
            <v>0</v>
          </cell>
          <cell r="AV27">
            <v>0</v>
          </cell>
          <cell r="AW27">
            <v>0</v>
          </cell>
          <cell r="AX27">
            <v>0</v>
          </cell>
          <cell r="AY27">
            <v>0</v>
          </cell>
          <cell r="AZ27">
            <v>493357</v>
          </cell>
          <cell r="BI27">
            <v>0</v>
          </cell>
          <cell r="CA27">
            <v>18</v>
          </cell>
          <cell r="CB27">
            <v>18</v>
          </cell>
          <cell r="CC27" t="str">
            <v>AVON</v>
          </cell>
          <cell r="CD27">
            <v>314186</v>
          </cell>
          <cell r="CE27">
            <v>384359</v>
          </cell>
          <cell r="CF27">
            <v>0</v>
          </cell>
          <cell r="CG27">
            <v>33388.199999999997</v>
          </cell>
          <cell r="CH27">
            <v>59541.600000000006</v>
          </cell>
          <cell r="CI27">
            <v>-29.181075881060679</v>
          </cell>
          <cell r="CJ27">
            <v>92900.618924118942</v>
          </cell>
          <cell r="CK27">
            <v>-29.178056630496453</v>
          </cell>
          <cell r="DA27">
            <v>18</v>
          </cell>
          <cell r="DB27" t="str">
            <v>AVON</v>
          </cell>
          <cell r="DC27">
            <v>0</v>
          </cell>
          <cell r="DD27">
            <v>0</v>
          </cell>
          <cell r="DE27">
            <v>0</v>
          </cell>
          <cell r="DF27">
            <v>0</v>
          </cell>
          <cell r="DG27">
            <v>0</v>
          </cell>
          <cell r="DH27">
            <v>0</v>
          </cell>
          <cell r="DI27">
            <v>0</v>
          </cell>
          <cell r="DJ27">
            <v>0</v>
          </cell>
          <cell r="DK27">
            <v>0</v>
          </cell>
          <cell r="DL27">
            <v>0</v>
          </cell>
          <cell r="DN27">
            <v>0</v>
          </cell>
          <cell r="DP27">
            <v>0</v>
          </cell>
          <cell r="DQ27">
            <v>0</v>
          </cell>
          <cell r="DR27">
            <v>0</v>
          </cell>
          <cell r="DS27">
            <v>-29.181075881060679</v>
          </cell>
          <cell r="DT27">
            <v>-29.181075881060679</v>
          </cell>
          <cell r="DV27">
            <v>0</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T28">
            <v>19</v>
          </cell>
          <cell r="AU28">
            <v>0</v>
          </cell>
          <cell r="AV28">
            <v>0</v>
          </cell>
          <cell r="AW28">
            <v>0</v>
          </cell>
          <cell r="AX28">
            <v>0</v>
          </cell>
          <cell r="AY28">
            <v>0</v>
          </cell>
          <cell r="AZ28">
            <v>493357</v>
          </cell>
          <cell r="BI28">
            <v>0</v>
          </cell>
          <cell r="CA28">
            <v>19</v>
          </cell>
          <cell r="CB28">
            <v>19</v>
          </cell>
          <cell r="CC28" t="str">
            <v>AYER</v>
          </cell>
          <cell r="CD28">
            <v>0</v>
          </cell>
          <cell r="CE28">
            <v>0</v>
          </cell>
          <cell r="CF28">
            <v>0</v>
          </cell>
          <cell r="CG28">
            <v>0</v>
          </cell>
          <cell r="CH28">
            <v>0</v>
          </cell>
          <cell r="CI28">
            <v>0</v>
          </cell>
          <cell r="CJ28">
            <v>0</v>
          </cell>
          <cell r="CK28">
            <v>0</v>
          </cell>
          <cell r="DA28">
            <v>19</v>
          </cell>
          <cell r="DB28" t="str">
            <v>AYER</v>
          </cell>
          <cell r="DC28">
            <v>0</v>
          </cell>
          <cell r="DD28">
            <v>0</v>
          </cell>
          <cell r="DE28">
            <v>0</v>
          </cell>
          <cell r="DF28">
            <v>0</v>
          </cell>
          <cell r="DG28">
            <v>0</v>
          </cell>
          <cell r="DH28">
            <v>0</v>
          </cell>
          <cell r="DI28">
            <v>0</v>
          </cell>
          <cell r="DJ28">
            <v>0</v>
          </cell>
          <cell r="DK28">
            <v>0</v>
          </cell>
          <cell r="DL28">
            <v>0</v>
          </cell>
          <cell r="DN28">
            <v>0</v>
          </cell>
          <cell r="DP28">
            <v>0</v>
          </cell>
          <cell r="DQ28">
            <v>0</v>
          </cell>
          <cell r="DR28">
            <v>0</v>
          </cell>
          <cell r="DS28">
            <v>0</v>
          </cell>
          <cell r="DT28">
            <v>0</v>
          </cell>
          <cell r="DV28">
            <v>0</v>
          </cell>
        </row>
        <row r="29">
          <cell r="A29">
            <v>20</v>
          </cell>
          <cell r="B29">
            <v>20</v>
          </cell>
          <cell r="C29" t="str">
            <v>BARNSTABLE</v>
          </cell>
          <cell r="D29">
            <v>332</v>
          </cell>
          <cell r="E29">
            <v>4956630</v>
          </cell>
          <cell r="F29">
            <v>0</v>
          </cell>
          <cell r="G29">
            <v>311416</v>
          </cell>
          <cell r="H29">
            <v>5268046</v>
          </cell>
          <cell r="J29">
            <v>311416</v>
          </cell>
          <cell r="K29">
            <v>804761.38305527647</v>
          </cell>
          <cell r="L29">
            <v>1116177.3830552765</v>
          </cell>
          <cell r="N29">
            <v>4151868.6169447238</v>
          </cell>
          <cell r="P29">
            <v>311416</v>
          </cell>
          <cell r="Q29">
            <v>0</v>
          </cell>
          <cell r="R29">
            <v>0</v>
          </cell>
          <cell r="S29">
            <v>0</v>
          </cell>
          <cell r="T29">
            <v>804761.38305527647</v>
          </cell>
          <cell r="U29">
            <v>1116177.3830552765</v>
          </cell>
          <cell r="W29">
            <v>1754335.2571502796</v>
          </cell>
          <cell r="AA29">
            <v>20</v>
          </cell>
          <cell r="AB29">
            <v>332</v>
          </cell>
          <cell r="AC29">
            <v>0</v>
          </cell>
          <cell r="AD29">
            <v>0</v>
          </cell>
          <cell r="AE29">
            <v>0</v>
          </cell>
          <cell r="AF29">
            <v>0</v>
          </cell>
          <cell r="AG29">
            <v>4956630</v>
          </cell>
          <cell r="AH29">
            <v>0</v>
          </cell>
          <cell r="AI29">
            <v>0</v>
          </cell>
          <cell r="AJ29">
            <v>4956630</v>
          </cell>
          <cell r="AK29">
            <v>0</v>
          </cell>
          <cell r="AL29">
            <v>311416</v>
          </cell>
          <cell r="AM29">
            <v>5268046</v>
          </cell>
          <cell r="AN29">
            <v>0</v>
          </cell>
          <cell r="AO29">
            <v>0</v>
          </cell>
          <cell r="AP29">
            <v>0</v>
          </cell>
          <cell r="AQ29">
            <v>0</v>
          </cell>
          <cell r="AR29">
            <v>5268046</v>
          </cell>
          <cell r="AS29">
            <v>5207594.0832122071</v>
          </cell>
          <cell r="AT29">
            <v>20</v>
          </cell>
          <cell r="AU29">
            <v>0</v>
          </cell>
          <cell r="AV29">
            <v>0</v>
          </cell>
          <cell r="AW29">
            <v>0</v>
          </cell>
          <cell r="AX29">
            <v>0</v>
          </cell>
          <cell r="AY29">
            <v>0</v>
          </cell>
          <cell r="AZ29">
            <v>493357</v>
          </cell>
          <cell r="BI29">
            <v>0</v>
          </cell>
          <cell r="CA29">
            <v>20</v>
          </cell>
          <cell r="CB29">
            <v>20</v>
          </cell>
          <cell r="CC29" t="str">
            <v>BARNSTABLE</v>
          </cell>
          <cell r="CD29">
            <v>4956630</v>
          </cell>
          <cell r="CE29">
            <v>4151695</v>
          </cell>
          <cell r="CF29">
            <v>804935</v>
          </cell>
          <cell r="CG29">
            <v>453737.39999999997</v>
          </cell>
          <cell r="CH29">
            <v>184337.2</v>
          </cell>
          <cell r="CI29">
            <v>-90.342849720269442</v>
          </cell>
          <cell r="CJ29">
            <v>1442919.2571502796</v>
          </cell>
          <cell r="CK29">
            <v>804761.38305527647</v>
          </cell>
          <cell r="DA29">
            <v>20</v>
          </cell>
          <cell r="DB29" t="str">
            <v>BARNSTABLE</v>
          </cell>
          <cell r="DC29">
            <v>0</v>
          </cell>
          <cell r="DD29">
            <v>0</v>
          </cell>
          <cell r="DE29">
            <v>0</v>
          </cell>
          <cell r="DF29">
            <v>0</v>
          </cell>
          <cell r="DG29">
            <v>0</v>
          </cell>
          <cell r="DH29">
            <v>0</v>
          </cell>
          <cell r="DI29">
            <v>0</v>
          </cell>
          <cell r="DJ29">
            <v>0</v>
          </cell>
          <cell r="DK29">
            <v>0</v>
          </cell>
          <cell r="DL29">
            <v>0</v>
          </cell>
          <cell r="DN29">
            <v>0</v>
          </cell>
          <cell r="DP29">
            <v>804935</v>
          </cell>
          <cell r="DQ29">
            <v>804935</v>
          </cell>
          <cell r="DR29">
            <v>0</v>
          </cell>
          <cell r="DS29">
            <v>-90.342849720269442</v>
          </cell>
          <cell r="DT29">
            <v>-90.342849720269442</v>
          </cell>
          <cell r="DV29">
            <v>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T30">
            <v>21</v>
          </cell>
          <cell r="AU30">
            <v>0</v>
          </cell>
          <cell r="AV30">
            <v>0</v>
          </cell>
          <cell r="AW30">
            <v>0</v>
          </cell>
          <cell r="AX30">
            <v>0</v>
          </cell>
          <cell r="AY30">
            <v>0</v>
          </cell>
          <cell r="AZ30">
            <v>493357</v>
          </cell>
          <cell r="BI30">
            <v>0</v>
          </cell>
          <cell r="CA30">
            <v>21</v>
          </cell>
          <cell r="CB30">
            <v>21</v>
          </cell>
          <cell r="CC30" t="str">
            <v>BARRE</v>
          </cell>
          <cell r="CD30">
            <v>0</v>
          </cell>
          <cell r="CE30">
            <v>0</v>
          </cell>
          <cell r="CF30">
            <v>0</v>
          </cell>
          <cell r="CG30">
            <v>0</v>
          </cell>
          <cell r="CH30">
            <v>0</v>
          </cell>
          <cell r="CI30">
            <v>0</v>
          </cell>
          <cell r="CJ30">
            <v>0</v>
          </cell>
          <cell r="CK30">
            <v>0</v>
          </cell>
          <cell r="DA30">
            <v>21</v>
          </cell>
          <cell r="DB30" t="str">
            <v>BARRE</v>
          </cell>
          <cell r="DC30">
            <v>0</v>
          </cell>
          <cell r="DD30">
            <v>0</v>
          </cell>
          <cell r="DE30">
            <v>0</v>
          </cell>
          <cell r="DF30">
            <v>0</v>
          </cell>
          <cell r="DG30">
            <v>0</v>
          </cell>
          <cell r="DH30">
            <v>0</v>
          </cell>
          <cell r="DI30">
            <v>0</v>
          </cell>
          <cell r="DJ30">
            <v>0</v>
          </cell>
          <cell r="DK30">
            <v>0</v>
          </cell>
          <cell r="DL30">
            <v>0</v>
          </cell>
          <cell r="DN30">
            <v>0</v>
          </cell>
          <cell r="DP30">
            <v>0</v>
          </cell>
          <cell r="DQ30">
            <v>0</v>
          </cell>
          <cell r="DR30">
            <v>0</v>
          </cell>
          <cell r="DS30">
            <v>0</v>
          </cell>
          <cell r="DT30">
            <v>0</v>
          </cell>
          <cell r="DV30">
            <v>0</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T31">
            <v>22</v>
          </cell>
          <cell r="AU31">
            <v>0</v>
          </cell>
          <cell r="AV31">
            <v>0</v>
          </cell>
          <cell r="AW31">
            <v>0</v>
          </cell>
          <cell r="AX31">
            <v>0</v>
          </cell>
          <cell r="AY31">
            <v>0</v>
          </cell>
          <cell r="AZ31">
            <v>493357</v>
          </cell>
          <cell r="BI31">
            <v>0</v>
          </cell>
          <cell r="CA31">
            <v>22</v>
          </cell>
          <cell r="CB31">
            <v>22</v>
          </cell>
          <cell r="CC31" t="str">
            <v>BECKET</v>
          </cell>
          <cell r="CD31">
            <v>0</v>
          </cell>
          <cell r="CE31">
            <v>0</v>
          </cell>
          <cell r="CF31">
            <v>0</v>
          </cell>
          <cell r="CG31">
            <v>0</v>
          </cell>
          <cell r="CH31">
            <v>0</v>
          </cell>
          <cell r="CI31">
            <v>0</v>
          </cell>
          <cell r="CJ31">
            <v>0</v>
          </cell>
          <cell r="CK31">
            <v>0</v>
          </cell>
          <cell r="DA31">
            <v>22</v>
          </cell>
          <cell r="DB31" t="str">
            <v>BECKET</v>
          </cell>
          <cell r="DC31">
            <v>0</v>
          </cell>
          <cell r="DD31">
            <v>0</v>
          </cell>
          <cell r="DE31">
            <v>0</v>
          </cell>
          <cell r="DF31">
            <v>0</v>
          </cell>
          <cell r="DG31">
            <v>0</v>
          </cell>
          <cell r="DH31">
            <v>0</v>
          </cell>
          <cell r="DI31">
            <v>0</v>
          </cell>
          <cell r="DJ31">
            <v>0</v>
          </cell>
          <cell r="DK31">
            <v>0</v>
          </cell>
          <cell r="DL31">
            <v>0</v>
          </cell>
          <cell r="DN31">
            <v>0</v>
          </cell>
          <cell r="DP31">
            <v>0</v>
          </cell>
          <cell r="DQ31">
            <v>0</v>
          </cell>
          <cell r="DR31">
            <v>0</v>
          </cell>
          <cell r="DS31">
            <v>0</v>
          </cell>
          <cell r="DT31">
            <v>0</v>
          </cell>
          <cell r="DV31">
            <v>0</v>
          </cell>
        </row>
        <row r="32">
          <cell r="A32">
            <v>23</v>
          </cell>
          <cell r="B32">
            <v>23</v>
          </cell>
          <cell r="C32" t="str">
            <v>BEDFORD</v>
          </cell>
          <cell r="D32">
            <v>2</v>
          </cell>
          <cell r="E32">
            <v>39944</v>
          </cell>
          <cell r="F32">
            <v>0</v>
          </cell>
          <cell r="G32">
            <v>1876</v>
          </cell>
          <cell r="H32">
            <v>41820</v>
          </cell>
          <cell r="J32">
            <v>1876</v>
          </cell>
          <cell r="K32">
            <v>21485.776721585298</v>
          </cell>
          <cell r="L32">
            <v>23361.776721585298</v>
          </cell>
          <cell r="N32">
            <v>18458.223278414702</v>
          </cell>
          <cell r="P32">
            <v>1876</v>
          </cell>
          <cell r="Q32">
            <v>0</v>
          </cell>
          <cell r="R32">
            <v>0</v>
          </cell>
          <cell r="S32">
            <v>0</v>
          </cell>
          <cell r="T32">
            <v>21485.776721585298</v>
          </cell>
          <cell r="U32">
            <v>23361.776721585298</v>
          </cell>
          <cell r="W32">
            <v>30280.799999999999</v>
          </cell>
          <cell r="AA32">
            <v>23</v>
          </cell>
          <cell r="AB32">
            <v>2</v>
          </cell>
          <cell r="AC32">
            <v>0</v>
          </cell>
          <cell r="AD32">
            <v>0</v>
          </cell>
          <cell r="AE32">
            <v>0</v>
          </cell>
          <cell r="AF32">
            <v>0</v>
          </cell>
          <cell r="AG32">
            <v>39944</v>
          </cell>
          <cell r="AH32">
            <v>0</v>
          </cell>
          <cell r="AI32">
            <v>0</v>
          </cell>
          <cell r="AJ32">
            <v>39944</v>
          </cell>
          <cell r="AK32">
            <v>0</v>
          </cell>
          <cell r="AL32">
            <v>1876</v>
          </cell>
          <cell r="AM32">
            <v>41820</v>
          </cell>
          <cell r="AN32">
            <v>0</v>
          </cell>
          <cell r="AO32">
            <v>0</v>
          </cell>
          <cell r="AP32">
            <v>0</v>
          </cell>
          <cell r="AQ32">
            <v>0</v>
          </cell>
          <cell r="AR32">
            <v>41820</v>
          </cell>
          <cell r="AS32">
            <v>41722.82</v>
          </cell>
          <cell r="AT32">
            <v>23</v>
          </cell>
          <cell r="AU32">
            <v>0</v>
          </cell>
          <cell r="AV32">
            <v>0</v>
          </cell>
          <cell r="AW32">
            <v>0</v>
          </cell>
          <cell r="AX32">
            <v>0</v>
          </cell>
          <cell r="AY32">
            <v>0</v>
          </cell>
          <cell r="AZ32">
            <v>493357</v>
          </cell>
          <cell r="BI32">
            <v>0</v>
          </cell>
          <cell r="CA32">
            <v>23</v>
          </cell>
          <cell r="CB32">
            <v>23</v>
          </cell>
          <cell r="CC32" t="str">
            <v>BEDFORD</v>
          </cell>
          <cell r="CD32">
            <v>39944</v>
          </cell>
          <cell r="CE32">
            <v>18456</v>
          </cell>
          <cell r="CF32">
            <v>21488</v>
          </cell>
          <cell r="CG32">
            <v>6916.8</v>
          </cell>
          <cell r="CH32">
            <v>0</v>
          </cell>
          <cell r="CI32">
            <v>0</v>
          </cell>
          <cell r="CJ32">
            <v>28404.799999999999</v>
          </cell>
          <cell r="CK32">
            <v>21485.776721585298</v>
          </cell>
          <cell r="DA32">
            <v>23</v>
          </cell>
          <cell r="DB32" t="str">
            <v>BEDFORD</v>
          </cell>
          <cell r="DC32">
            <v>0</v>
          </cell>
          <cell r="DD32">
            <v>0</v>
          </cell>
          <cell r="DE32">
            <v>0</v>
          </cell>
          <cell r="DF32">
            <v>0</v>
          </cell>
          <cell r="DG32">
            <v>0</v>
          </cell>
          <cell r="DH32">
            <v>0</v>
          </cell>
          <cell r="DI32">
            <v>0</v>
          </cell>
          <cell r="DJ32">
            <v>0</v>
          </cell>
          <cell r="DK32">
            <v>0</v>
          </cell>
          <cell r="DL32">
            <v>0</v>
          </cell>
          <cell r="DN32">
            <v>0</v>
          </cell>
          <cell r="DP32">
            <v>21488</v>
          </cell>
          <cell r="DQ32">
            <v>21488</v>
          </cell>
          <cell r="DR32">
            <v>0</v>
          </cell>
          <cell r="DS32">
            <v>0</v>
          </cell>
          <cell r="DT32">
            <v>0</v>
          </cell>
          <cell r="DV32">
            <v>0</v>
          </cell>
        </row>
        <row r="33">
          <cell r="A33">
            <v>24</v>
          </cell>
          <cell r="B33">
            <v>24</v>
          </cell>
          <cell r="C33" t="str">
            <v>BELCHERTOWN</v>
          </cell>
          <cell r="D33">
            <v>47</v>
          </cell>
          <cell r="E33">
            <v>621630</v>
          </cell>
          <cell r="F33">
            <v>0</v>
          </cell>
          <cell r="G33">
            <v>44086</v>
          </cell>
          <cell r="H33">
            <v>665716</v>
          </cell>
          <cell r="J33">
            <v>44086</v>
          </cell>
          <cell r="K33">
            <v>33209.159554208913</v>
          </cell>
          <cell r="L33">
            <v>77295.15955420892</v>
          </cell>
          <cell r="N33">
            <v>588420.84044579114</v>
          </cell>
          <cell r="P33">
            <v>44086</v>
          </cell>
          <cell r="Q33">
            <v>0</v>
          </cell>
          <cell r="R33">
            <v>0</v>
          </cell>
          <cell r="S33">
            <v>0</v>
          </cell>
          <cell r="T33">
            <v>33209.159554208913</v>
          </cell>
          <cell r="U33">
            <v>77295.15955420892</v>
          </cell>
          <cell r="W33">
            <v>115244.79593021542</v>
          </cell>
          <cell r="AA33">
            <v>24</v>
          </cell>
          <cell r="AB33">
            <v>47</v>
          </cell>
          <cell r="AC33">
            <v>0</v>
          </cell>
          <cell r="AD33">
            <v>0</v>
          </cell>
          <cell r="AE33">
            <v>0</v>
          </cell>
          <cell r="AF33">
            <v>0</v>
          </cell>
          <cell r="AG33">
            <v>621630</v>
          </cell>
          <cell r="AH33">
            <v>0</v>
          </cell>
          <cell r="AI33">
            <v>0</v>
          </cell>
          <cell r="AJ33">
            <v>621630</v>
          </cell>
          <cell r="AK33">
            <v>0</v>
          </cell>
          <cell r="AL33">
            <v>44086</v>
          </cell>
          <cell r="AM33">
            <v>665716</v>
          </cell>
          <cell r="AN33">
            <v>0</v>
          </cell>
          <cell r="AO33">
            <v>0</v>
          </cell>
          <cell r="AP33">
            <v>0</v>
          </cell>
          <cell r="AQ33">
            <v>0</v>
          </cell>
          <cell r="AR33">
            <v>665716</v>
          </cell>
          <cell r="AS33">
            <v>656794.46000000008</v>
          </cell>
          <cell r="AT33">
            <v>24</v>
          </cell>
          <cell r="AU33">
            <v>0</v>
          </cell>
          <cell r="AV33">
            <v>0</v>
          </cell>
          <cell r="AW33">
            <v>0</v>
          </cell>
          <cell r="AX33">
            <v>0</v>
          </cell>
          <cell r="AY33">
            <v>0</v>
          </cell>
          <cell r="AZ33">
            <v>493357</v>
          </cell>
          <cell r="BI33">
            <v>0</v>
          </cell>
          <cell r="CA33">
            <v>24</v>
          </cell>
          <cell r="CB33">
            <v>24</v>
          </cell>
          <cell r="CC33" t="str">
            <v>BELCHERTOWN</v>
          </cell>
          <cell r="CD33">
            <v>621630</v>
          </cell>
          <cell r="CE33">
            <v>588399</v>
          </cell>
          <cell r="CF33">
            <v>33231</v>
          </cell>
          <cell r="CG33">
            <v>394.2</v>
          </cell>
          <cell r="CH33">
            <v>37552</v>
          </cell>
          <cell r="CI33">
            <v>-18.404069784573949</v>
          </cell>
          <cell r="CJ33">
            <v>71158.79593021542</v>
          </cell>
          <cell r="CK33">
            <v>33209.159554208913</v>
          </cell>
          <cell r="DA33">
            <v>24</v>
          </cell>
          <cell r="DB33" t="str">
            <v>BELCHERTOWN</v>
          </cell>
          <cell r="DC33">
            <v>0</v>
          </cell>
          <cell r="DD33">
            <v>0</v>
          </cell>
          <cell r="DE33">
            <v>0</v>
          </cell>
          <cell r="DF33">
            <v>0</v>
          </cell>
          <cell r="DG33">
            <v>0</v>
          </cell>
          <cell r="DH33">
            <v>0</v>
          </cell>
          <cell r="DI33">
            <v>0</v>
          </cell>
          <cell r="DJ33">
            <v>0</v>
          </cell>
          <cell r="DK33">
            <v>0</v>
          </cell>
          <cell r="DL33">
            <v>0</v>
          </cell>
          <cell r="DN33">
            <v>0</v>
          </cell>
          <cell r="DP33">
            <v>33231</v>
          </cell>
          <cell r="DQ33">
            <v>33231</v>
          </cell>
          <cell r="DR33">
            <v>0</v>
          </cell>
          <cell r="DS33">
            <v>-18.404069784573949</v>
          </cell>
          <cell r="DT33">
            <v>-18.404069784573949</v>
          </cell>
          <cell r="DV33">
            <v>0</v>
          </cell>
        </row>
        <row r="34">
          <cell r="A34">
            <v>25</v>
          </cell>
          <cell r="B34">
            <v>25</v>
          </cell>
          <cell r="C34" t="str">
            <v>BELLINGHAM</v>
          </cell>
          <cell r="D34">
            <v>157</v>
          </cell>
          <cell r="E34">
            <v>2552978</v>
          </cell>
          <cell r="F34">
            <v>0</v>
          </cell>
          <cell r="G34">
            <v>147266</v>
          </cell>
          <cell r="H34">
            <v>2700244</v>
          </cell>
          <cell r="J34">
            <v>147266</v>
          </cell>
          <cell r="K34">
            <v>324507.0216460384</v>
          </cell>
          <cell r="L34">
            <v>471773.0216460384</v>
          </cell>
          <cell r="N34">
            <v>2228470.9783539614</v>
          </cell>
          <cell r="P34">
            <v>147266</v>
          </cell>
          <cell r="Q34">
            <v>0</v>
          </cell>
          <cell r="R34">
            <v>0</v>
          </cell>
          <cell r="S34">
            <v>0</v>
          </cell>
          <cell r="T34">
            <v>324507.0216460384</v>
          </cell>
          <cell r="U34">
            <v>471773.0216460384</v>
          </cell>
          <cell r="W34">
            <v>1166302.2005790223</v>
          </cell>
          <cell r="AA34">
            <v>25</v>
          </cell>
          <cell r="AB34">
            <v>157</v>
          </cell>
          <cell r="AC34">
            <v>0</v>
          </cell>
          <cell r="AD34">
            <v>0</v>
          </cell>
          <cell r="AE34">
            <v>0</v>
          </cell>
          <cell r="AF34">
            <v>0</v>
          </cell>
          <cell r="AG34">
            <v>2552978</v>
          </cell>
          <cell r="AH34">
            <v>0</v>
          </cell>
          <cell r="AI34">
            <v>0</v>
          </cell>
          <cell r="AJ34">
            <v>2552978</v>
          </cell>
          <cell r="AK34">
            <v>0</v>
          </cell>
          <cell r="AL34">
            <v>147266</v>
          </cell>
          <cell r="AM34">
            <v>2700244</v>
          </cell>
          <cell r="AN34">
            <v>0</v>
          </cell>
          <cell r="AO34">
            <v>0</v>
          </cell>
          <cell r="AP34">
            <v>0</v>
          </cell>
          <cell r="AQ34">
            <v>0</v>
          </cell>
          <cell r="AR34">
            <v>2700244</v>
          </cell>
          <cell r="AS34">
            <v>2676974.0677319602</v>
          </cell>
          <cell r="AT34">
            <v>25</v>
          </cell>
          <cell r="AU34">
            <v>0</v>
          </cell>
          <cell r="AV34">
            <v>0</v>
          </cell>
          <cell r="AW34">
            <v>0</v>
          </cell>
          <cell r="AX34">
            <v>0</v>
          </cell>
          <cell r="AY34">
            <v>0</v>
          </cell>
          <cell r="AZ34">
            <v>493357</v>
          </cell>
          <cell r="BI34">
            <v>0</v>
          </cell>
          <cell r="CA34">
            <v>25</v>
          </cell>
          <cell r="CB34">
            <v>25</v>
          </cell>
          <cell r="CC34" t="str">
            <v>BELLINGHAM</v>
          </cell>
          <cell r="CD34">
            <v>2552978</v>
          </cell>
          <cell r="CE34">
            <v>2228250</v>
          </cell>
          <cell r="CF34">
            <v>324728</v>
          </cell>
          <cell r="CG34">
            <v>312122.39999999997</v>
          </cell>
          <cell r="CH34">
            <v>382373.2</v>
          </cell>
          <cell r="CI34">
            <v>-187.39942097757012</v>
          </cell>
          <cell r="CJ34">
            <v>1019036.2005790223</v>
          </cell>
          <cell r="CK34">
            <v>324507.0216460384</v>
          </cell>
          <cell r="DA34">
            <v>25</v>
          </cell>
          <cell r="DB34" t="str">
            <v>BELLINGHAM</v>
          </cell>
          <cell r="DC34">
            <v>0</v>
          </cell>
          <cell r="DD34">
            <v>0</v>
          </cell>
          <cell r="DE34">
            <v>0</v>
          </cell>
          <cell r="DF34">
            <v>0</v>
          </cell>
          <cell r="DG34">
            <v>0</v>
          </cell>
          <cell r="DH34">
            <v>0</v>
          </cell>
          <cell r="DI34">
            <v>0</v>
          </cell>
          <cell r="DJ34">
            <v>0</v>
          </cell>
          <cell r="DK34">
            <v>0</v>
          </cell>
          <cell r="DL34">
            <v>0</v>
          </cell>
          <cell r="DN34">
            <v>0</v>
          </cell>
          <cell r="DP34">
            <v>324728</v>
          </cell>
          <cell r="DQ34">
            <v>324728</v>
          </cell>
          <cell r="DR34">
            <v>0</v>
          </cell>
          <cell r="DS34">
            <v>-187.39942097757012</v>
          </cell>
          <cell r="DT34">
            <v>-187.39942097757012</v>
          </cell>
          <cell r="DV34">
            <v>0</v>
          </cell>
        </row>
        <row r="35">
          <cell r="A35">
            <v>26</v>
          </cell>
          <cell r="B35">
            <v>26</v>
          </cell>
          <cell r="C35" t="str">
            <v>BELMONT</v>
          </cell>
          <cell r="D35">
            <v>3</v>
          </cell>
          <cell r="E35">
            <v>57471</v>
          </cell>
          <cell r="F35">
            <v>0</v>
          </cell>
          <cell r="G35">
            <v>2814</v>
          </cell>
          <cell r="H35">
            <v>60285</v>
          </cell>
          <cell r="J35">
            <v>2814</v>
          </cell>
          <cell r="K35">
            <v>1516.3077169726166</v>
          </cell>
          <cell r="L35">
            <v>4330.3077169726166</v>
          </cell>
          <cell r="N35">
            <v>55954.692283027383</v>
          </cell>
          <cell r="P35">
            <v>2814</v>
          </cell>
          <cell r="Q35">
            <v>0</v>
          </cell>
          <cell r="R35">
            <v>0</v>
          </cell>
          <cell r="S35">
            <v>0</v>
          </cell>
          <cell r="T35">
            <v>1516.3077169726166</v>
          </cell>
          <cell r="U35">
            <v>4330.3077169726166</v>
          </cell>
          <cell r="W35">
            <v>19803.664619571991</v>
          </cell>
          <cell r="AA35">
            <v>26</v>
          </cell>
          <cell r="AB35">
            <v>3</v>
          </cell>
          <cell r="AC35">
            <v>0</v>
          </cell>
          <cell r="AD35">
            <v>0</v>
          </cell>
          <cell r="AE35">
            <v>0</v>
          </cell>
          <cell r="AF35">
            <v>0</v>
          </cell>
          <cell r="AG35">
            <v>57471</v>
          </cell>
          <cell r="AH35">
            <v>0</v>
          </cell>
          <cell r="AI35">
            <v>0</v>
          </cell>
          <cell r="AJ35">
            <v>57471</v>
          </cell>
          <cell r="AK35">
            <v>0</v>
          </cell>
          <cell r="AL35">
            <v>2814</v>
          </cell>
          <cell r="AM35">
            <v>60285</v>
          </cell>
          <cell r="AN35">
            <v>0</v>
          </cell>
          <cell r="AO35">
            <v>0</v>
          </cell>
          <cell r="AP35">
            <v>0</v>
          </cell>
          <cell r="AQ35">
            <v>0</v>
          </cell>
          <cell r="AR35">
            <v>60285</v>
          </cell>
          <cell r="AS35">
            <v>60177.39</v>
          </cell>
          <cell r="AT35">
            <v>26</v>
          </cell>
          <cell r="AU35">
            <v>0</v>
          </cell>
          <cell r="AV35">
            <v>0</v>
          </cell>
          <cell r="AW35">
            <v>0</v>
          </cell>
          <cell r="AX35">
            <v>0</v>
          </cell>
          <cell r="AY35">
            <v>0</v>
          </cell>
          <cell r="AZ35">
            <v>493357</v>
          </cell>
          <cell r="BI35">
            <v>0</v>
          </cell>
          <cell r="CA35">
            <v>26</v>
          </cell>
          <cell r="CB35">
            <v>26</v>
          </cell>
          <cell r="CC35" t="str">
            <v>BELMONT</v>
          </cell>
          <cell r="CD35">
            <v>57471</v>
          </cell>
          <cell r="CE35">
            <v>55954</v>
          </cell>
          <cell r="CF35">
            <v>1517</v>
          </cell>
          <cell r="CG35">
            <v>14380.8</v>
          </cell>
          <cell r="CH35">
            <v>1092.4000000000001</v>
          </cell>
          <cell r="CI35">
            <v>-0.53538042800937546</v>
          </cell>
          <cell r="CJ35">
            <v>16989.664619571991</v>
          </cell>
          <cell r="CK35">
            <v>1516.3077169726166</v>
          </cell>
          <cell r="DA35">
            <v>26</v>
          </cell>
          <cell r="DB35" t="str">
            <v>BELMONT</v>
          </cell>
          <cell r="DC35">
            <v>0</v>
          </cell>
          <cell r="DD35">
            <v>0</v>
          </cell>
          <cell r="DE35">
            <v>0</v>
          </cell>
          <cell r="DF35">
            <v>0</v>
          </cell>
          <cell r="DG35">
            <v>0</v>
          </cell>
          <cell r="DH35">
            <v>0</v>
          </cell>
          <cell r="DI35">
            <v>0</v>
          </cell>
          <cell r="DJ35">
            <v>0</v>
          </cell>
          <cell r="DK35">
            <v>0</v>
          </cell>
          <cell r="DL35">
            <v>0</v>
          </cell>
          <cell r="DN35">
            <v>0</v>
          </cell>
          <cell r="DP35">
            <v>1517</v>
          </cell>
          <cell r="DQ35">
            <v>1517</v>
          </cell>
          <cell r="DR35">
            <v>0</v>
          </cell>
          <cell r="DS35">
            <v>-0.53538042800937546</v>
          </cell>
          <cell r="DT35">
            <v>-0.53538042800937546</v>
          </cell>
          <cell r="DV35">
            <v>0</v>
          </cell>
        </row>
        <row r="36">
          <cell r="A36">
            <v>27</v>
          </cell>
          <cell r="B36">
            <v>27</v>
          </cell>
          <cell r="C36" t="str">
            <v>BERKLEY</v>
          </cell>
          <cell r="D36">
            <v>2</v>
          </cell>
          <cell r="E36">
            <v>25318</v>
          </cell>
          <cell r="F36">
            <v>0</v>
          </cell>
          <cell r="G36">
            <v>1876</v>
          </cell>
          <cell r="H36">
            <v>27194</v>
          </cell>
          <cell r="J36">
            <v>1876</v>
          </cell>
          <cell r="K36">
            <v>896.90719095597603</v>
          </cell>
          <cell r="L36">
            <v>2772.9071909559761</v>
          </cell>
          <cell r="N36">
            <v>24421.092809044025</v>
          </cell>
          <cell r="P36">
            <v>1876</v>
          </cell>
          <cell r="Q36">
            <v>0</v>
          </cell>
          <cell r="R36">
            <v>0</v>
          </cell>
          <cell r="S36">
            <v>0</v>
          </cell>
          <cell r="T36">
            <v>896.90719095597603</v>
          </cell>
          <cell r="U36">
            <v>2772.9071909559761</v>
          </cell>
          <cell r="W36">
            <v>17425.599999999999</v>
          </cell>
          <cell r="AA36">
            <v>27</v>
          </cell>
          <cell r="AB36">
            <v>2</v>
          </cell>
          <cell r="AC36">
            <v>0</v>
          </cell>
          <cell r="AD36">
            <v>0</v>
          </cell>
          <cell r="AE36">
            <v>0</v>
          </cell>
          <cell r="AF36">
            <v>0</v>
          </cell>
          <cell r="AG36">
            <v>25318</v>
          </cell>
          <cell r="AH36">
            <v>0</v>
          </cell>
          <cell r="AI36">
            <v>0</v>
          </cell>
          <cell r="AJ36">
            <v>25318</v>
          </cell>
          <cell r="AK36">
            <v>0</v>
          </cell>
          <cell r="AL36">
            <v>1876</v>
          </cell>
          <cell r="AM36">
            <v>27194</v>
          </cell>
          <cell r="AN36">
            <v>0</v>
          </cell>
          <cell r="AO36">
            <v>0</v>
          </cell>
          <cell r="AP36">
            <v>0</v>
          </cell>
          <cell r="AQ36">
            <v>0</v>
          </cell>
          <cell r="AR36">
            <v>27194</v>
          </cell>
          <cell r="AS36">
            <v>26979.279999999999</v>
          </cell>
          <cell r="AT36">
            <v>27</v>
          </cell>
          <cell r="AU36">
            <v>0</v>
          </cell>
          <cell r="AV36">
            <v>0</v>
          </cell>
          <cell r="AW36">
            <v>0</v>
          </cell>
          <cell r="AX36">
            <v>0</v>
          </cell>
          <cell r="AY36">
            <v>0</v>
          </cell>
          <cell r="AZ36">
            <v>493357</v>
          </cell>
          <cell r="BI36">
            <v>0</v>
          </cell>
          <cell r="CA36">
            <v>27</v>
          </cell>
          <cell r="CB36">
            <v>27</v>
          </cell>
          <cell r="CC36" t="str">
            <v>BERKLEY</v>
          </cell>
          <cell r="CD36">
            <v>25318</v>
          </cell>
          <cell r="CE36">
            <v>24421</v>
          </cell>
          <cell r="CF36">
            <v>897</v>
          </cell>
          <cell r="CG36">
            <v>14652.6</v>
          </cell>
          <cell r="CH36">
            <v>0</v>
          </cell>
          <cell r="CI36">
            <v>0</v>
          </cell>
          <cell r="CJ36">
            <v>15549.6</v>
          </cell>
          <cell r="CK36">
            <v>896.90719095597603</v>
          </cell>
          <cell r="DA36">
            <v>27</v>
          </cell>
          <cell r="DB36" t="str">
            <v>BERKLEY</v>
          </cell>
          <cell r="DC36">
            <v>0</v>
          </cell>
          <cell r="DD36">
            <v>0</v>
          </cell>
          <cell r="DE36">
            <v>0</v>
          </cell>
          <cell r="DF36">
            <v>0</v>
          </cell>
          <cell r="DG36">
            <v>0</v>
          </cell>
          <cell r="DH36">
            <v>0</v>
          </cell>
          <cell r="DI36">
            <v>0</v>
          </cell>
          <cell r="DJ36">
            <v>0</v>
          </cell>
          <cell r="DK36">
            <v>0</v>
          </cell>
          <cell r="DL36">
            <v>0</v>
          </cell>
          <cell r="DN36">
            <v>0</v>
          </cell>
          <cell r="DP36">
            <v>897</v>
          </cell>
          <cell r="DQ36">
            <v>897</v>
          </cell>
          <cell r="DR36">
            <v>0</v>
          </cell>
          <cell r="DS36">
            <v>0</v>
          </cell>
          <cell r="DT36">
            <v>0</v>
          </cell>
          <cell r="DV36">
            <v>0</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T37">
            <v>28</v>
          </cell>
          <cell r="AU37">
            <v>0</v>
          </cell>
          <cell r="AV37">
            <v>0</v>
          </cell>
          <cell r="AW37">
            <v>0</v>
          </cell>
          <cell r="AX37">
            <v>0</v>
          </cell>
          <cell r="AY37">
            <v>0</v>
          </cell>
          <cell r="AZ37">
            <v>493357</v>
          </cell>
          <cell r="BI37">
            <v>0</v>
          </cell>
          <cell r="CA37">
            <v>28</v>
          </cell>
          <cell r="CB37">
            <v>28</v>
          </cell>
          <cell r="CC37" t="str">
            <v>BERLIN</v>
          </cell>
          <cell r="CD37">
            <v>0</v>
          </cell>
          <cell r="CE37">
            <v>0</v>
          </cell>
          <cell r="CF37">
            <v>0</v>
          </cell>
          <cell r="CG37">
            <v>0</v>
          </cell>
          <cell r="CH37">
            <v>0</v>
          </cell>
          <cell r="CI37">
            <v>0</v>
          </cell>
          <cell r="CJ37">
            <v>0</v>
          </cell>
          <cell r="CK37">
            <v>0</v>
          </cell>
          <cell r="DA37">
            <v>28</v>
          </cell>
          <cell r="DB37" t="str">
            <v>BERLIN</v>
          </cell>
          <cell r="DC37">
            <v>0</v>
          </cell>
          <cell r="DD37">
            <v>0</v>
          </cell>
          <cell r="DE37">
            <v>0</v>
          </cell>
          <cell r="DF37">
            <v>0</v>
          </cell>
          <cell r="DG37">
            <v>0</v>
          </cell>
          <cell r="DH37">
            <v>0</v>
          </cell>
          <cell r="DI37">
            <v>0</v>
          </cell>
          <cell r="DJ37">
            <v>0</v>
          </cell>
          <cell r="DK37">
            <v>0</v>
          </cell>
          <cell r="DL37">
            <v>0</v>
          </cell>
          <cell r="DN37">
            <v>0</v>
          </cell>
          <cell r="DP37">
            <v>0</v>
          </cell>
          <cell r="DQ37">
            <v>0</v>
          </cell>
          <cell r="DR37">
            <v>0</v>
          </cell>
          <cell r="DS37">
            <v>0</v>
          </cell>
          <cell r="DT37">
            <v>0</v>
          </cell>
          <cell r="DV37">
            <v>0</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T38">
            <v>29</v>
          </cell>
          <cell r="AU38">
            <v>0</v>
          </cell>
          <cell r="AV38">
            <v>0</v>
          </cell>
          <cell r="AW38">
            <v>0</v>
          </cell>
          <cell r="AX38">
            <v>0</v>
          </cell>
          <cell r="AY38">
            <v>0</v>
          </cell>
          <cell r="AZ38">
            <v>493357</v>
          </cell>
          <cell r="BI38">
            <v>0</v>
          </cell>
          <cell r="CA38">
            <v>29</v>
          </cell>
          <cell r="CB38">
            <v>29</v>
          </cell>
          <cell r="CC38" t="str">
            <v>BERNARDSTON</v>
          </cell>
          <cell r="CD38">
            <v>0</v>
          </cell>
          <cell r="CE38">
            <v>0</v>
          </cell>
          <cell r="CF38">
            <v>0</v>
          </cell>
          <cell r="CG38">
            <v>0</v>
          </cell>
          <cell r="CH38">
            <v>0</v>
          </cell>
          <cell r="CI38">
            <v>0</v>
          </cell>
          <cell r="CJ38">
            <v>0</v>
          </cell>
          <cell r="CK38">
            <v>0</v>
          </cell>
          <cell r="DA38">
            <v>29</v>
          </cell>
          <cell r="DB38" t="str">
            <v>BERNARDSTON</v>
          </cell>
          <cell r="DC38">
            <v>0</v>
          </cell>
          <cell r="DD38">
            <v>0</v>
          </cell>
          <cell r="DE38">
            <v>0</v>
          </cell>
          <cell r="DF38">
            <v>0</v>
          </cell>
          <cell r="DG38">
            <v>0</v>
          </cell>
          <cell r="DH38">
            <v>0</v>
          </cell>
          <cell r="DI38">
            <v>0</v>
          </cell>
          <cell r="DJ38">
            <v>0</v>
          </cell>
          <cell r="DK38">
            <v>0</v>
          </cell>
          <cell r="DL38">
            <v>0</v>
          </cell>
          <cell r="DN38">
            <v>0</v>
          </cell>
          <cell r="DP38">
            <v>0</v>
          </cell>
          <cell r="DQ38">
            <v>0</v>
          </cell>
          <cell r="DR38">
            <v>0</v>
          </cell>
          <cell r="DS38">
            <v>0</v>
          </cell>
          <cell r="DT38">
            <v>0</v>
          </cell>
          <cell r="DV38">
            <v>0</v>
          </cell>
        </row>
        <row r="39">
          <cell r="A39">
            <v>30</v>
          </cell>
          <cell r="B39">
            <v>30</v>
          </cell>
          <cell r="C39" t="str">
            <v>BEVERLY</v>
          </cell>
          <cell r="D39">
            <v>13</v>
          </cell>
          <cell r="E39">
            <v>202204</v>
          </cell>
          <cell r="F39">
            <v>0</v>
          </cell>
          <cell r="G39">
            <v>12194</v>
          </cell>
          <cell r="H39">
            <v>214398</v>
          </cell>
          <cell r="J39">
            <v>12194</v>
          </cell>
          <cell r="K39">
            <v>67281.037976639593</v>
          </cell>
          <cell r="L39">
            <v>79475.037976639593</v>
          </cell>
          <cell r="N39">
            <v>134922.96202336042</v>
          </cell>
          <cell r="P39">
            <v>12194</v>
          </cell>
          <cell r="Q39">
            <v>0</v>
          </cell>
          <cell r="R39">
            <v>0</v>
          </cell>
          <cell r="S39">
            <v>0</v>
          </cell>
          <cell r="T39">
            <v>67281.037976639593</v>
          </cell>
          <cell r="U39">
            <v>79475.037976639593</v>
          </cell>
          <cell r="W39">
            <v>79482</v>
          </cell>
          <cell r="AA39">
            <v>30</v>
          </cell>
          <cell r="AB39">
            <v>13</v>
          </cell>
          <cell r="AC39">
            <v>0</v>
          </cell>
          <cell r="AD39">
            <v>0</v>
          </cell>
          <cell r="AE39">
            <v>3</v>
          </cell>
          <cell r="AF39">
            <v>0</v>
          </cell>
          <cell r="AG39">
            <v>202204</v>
          </cell>
          <cell r="AH39">
            <v>0</v>
          </cell>
          <cell r="AI39">
            <v>0</v>
          </cell>
          <cell r="AJ39">
            <v>202204</v>
          </cell>
          <cell r="AK39">
            <v>0</v>
          </cell>
          <cell r="AL39">
            <v>12194</v>
          </cell>
          <cell r="AM39">
            <v>214398</v>
          </cell>
          <cell r="AN39">
            <v>0</v>
          </cell>
          <cell r="AO39">
            <v>0</v>
          </cell>
          <cell r="AP39">
            <v>0</v>
          </cell>
          <cell r="AQ39">
            <v>0</v>
          </cell>
          <cell r="AR39">
            <v>214398</v>
          </cell>
          <cell r="AS39">
            <v>209938.47999999995</v>
          </cell>
          <cell r="AT39">
            <v>30</v>
          </cell>
          <cell r="AU39">
            <v>0</v>
          </cell>
          <cell r="AV39">
            <v>0</v>
          </cell>
          <cell r="AW39">
            <v>0</v>
          </cell>
          <cell r="AX39">
            <v>0</v>
          </cell>
          <cell r="AY39">
            <v>0</v>
          </cell>
          <cell r="AZ39">
            <v>493357</v>
          </cell>
          <cell r="BI39">
            <v>0</v>
          </cell>
          <cell r="CA39">
            <v>30</v>
          </cell>
          <cell r="CB39">
            <v>30</v>
          </cell>
          <cell r="CC39" t="str">
            <v>BEVERLY</v>
          </cell>
          <cell r="CD39">
            <v>202204</v>
          </cell>
          <cell r="CE39">
            <v>134916</v>
          </cell>
          <cell r="CF39">
            <v>67288</v>
          </cell>
          <cell r="CG39">
            <v>0</v>
          </cell>
          <cell r="CH39">
            <v>0</v>
          </cell>
          <cell r="CI39">
            <v>0</v>
          </cell>
          <cell r="CJ39">
            <v>67288</v>
          </cell>
          <cell r="CK39">
            <v>67281.037976639593</v>
          </cell>
          <cell r="DA39">
            <v>30</v>
          </cell>
          <cell r="DB39" t="str">
            <v>BEVERLY</v>
          </cell>
          <cell r="DC39">
            <v>0</v>
          </cell>
          <cell r="DD39">
            <v>0</v>
          </cell>
          <cell r="DE39">
            <v>0</v>
          </cell>
          <cell r="DF39">
            <v>0</v>
          </cell>
          <cell r="DG39">
            <v>0</v>
          </cell>
          <cell r="DH39">
            <v>0</v>
          </cell>
          <cell r="DI39">
            <v>0</v>
          </cell>
          <cell r="DJ39">
            <v>0</v>
          </cell>
          <cell r="DK39">
            <v>0</v>
          </cell>
          <cell r="DL39">
            <v>0</v>
          </cell>
          <cell r="DN39">
            <v>0</v>
          </cell>
          <cell r="DP39">
            <v>67288</v>
          </cell>
          <cell r="DQ39">
            <v>67288</v>
          </cell>
          <cell r="DR39">
            <v>0</v>
          </cell>
          <cell r="DS39">
            <v>0</v>
          </cell>
          <cell r="DT39">
            <v>0</v>
          </cell>
          <cell r="DV39">
            <v>0</v>
          </cell>
        </row>
        <row r="40">
          <cell r="A40">
            <v>31</v>
          </cell>
          <cell r="B40">
            <v>31</v>
          </cell>
          <cell r="C40" t="str">
            <v>BILLERICA</v>
          </cell>
          <cell r="D40">
            <v>83</v>
          </cell>
          <cell r="E40">
            <v>1383009</v>
          </cell>
          <cell r="F40">
            <v>0</v>
          </cell>
          <cell r="G40">
            <v>77854</v>
          </cell>
          <cell r="H40">
            <v>1460863</v>
          </cell>
          <cell r="J40">
            <v>77854</v>
          </cell>
          <cell r="K40">
            <v>0</v>
          </cell>
          <cell r="L40">
            <v>77854</v>
          </cell>
          <cell r="N40">
            <v>1383009</v>
          </cell>
          <cell r="P40">
            <v>77854</v>
          </cell>
          <cell r="Q40">
            <v>0</v>
          </cell>
          <cell r="R40">
            <v>0</v>
          </cell>
          <cell r="S40">
            <v>0</v>
          </cell>
          <cell r="T40">
            <v>0</v>
          </cell>
          <cell r="U40">
            <v>77854</v>
          </cell>
          <cell r="W40">
            <v>77854</v>
          </cell>
          <cell r="AA40">
            <v>31</v>
          </cell>
          <cell r="AB40">
            <v>83</v>
          </cell>
          <cell r="AC40">
            <v>0</v>
          </cell>
          <cell r="AD40">
            <v>0</v>
          </cell>
          <cell r="AE40">
            <v>0</v>
          </cell>
          <cell r="AF40">
            <v>0</v>
          </cell>
          <cell r="AG40">
            <v>1383009</v>
          </cell>
          <cell r="AH40">
            <v>0</v>
          </cell>
          <cell r="AI40">
            <v>0</v>
          </cell>
          <cell r="AJ40">
            <v>1383009</v>
          </cell>
          <cell r="AK40">
            <v>0</v>
          </cell>
          <cell r="AL40">
            <v>77854</v>
          </cell>
          <cell r="AM40">
            <v>1460863</v>
          </cell>
          <cell r="AN40">
            <v>0</v>
          </cell>
          <cell r="AO40">
            <v>0</v>
          </cell>
          <cell r="AP40">
            <v>0</v>
          </cell>
          <cell r="AQ40">
            <v>0</v>
          </cell>
          <cell r="AR40">
            <v>1460863</v>
          </cell>
          <cell r="AS40">
            <v>1450629.1668157657</v>
          </cell>
          <cell r="AT40">
            <v>31</v>
          </cell>
          <cell r="AU40">
            <v>0</v>
          </cell>
          <cell r="AV40">
            <v>0</v>
          </cell>
          <cell r="AW40">
            <v>0</v>
          </cell>
          <cell r="AX40">
            <v>0</v>
          </cell>
          <cell r="AY40">
            <v>0</v>
          </cell>
          <cell r="AZ40">
            <v>493357</v>
          </cell>
          <cell r="BI40">
            <v>0</v>
          </cell>
          <cell r="CA40">
            <v>31</v>
          </cell>
          <cell r="CB40">
            <v>31</v>
          </cell>
          <cell r="CC40" t="str">
            <v>BILLERICA</v>
          </cell>
          <cell r="CD40">
            <v>1383009</v>
          </cell>
          <cell r="CE40">
            <v>1517670</v>
          </cell>
          <cell r="CF40">
            <v>0</v>
          </cell>
          <cell r="CG40">
            <v>0</v>
          </cell>
          <cell r="CH40">
            <v>0</v>
          </cell>
          <cell r="CI40">
            <v>0</v>
          </cell>
          <cell r="CJ40">
            <v>0</v>
          </cell>
          <cell r="CK40">
            <v>0</v>
          </cell>
          <cell r="DA40">
            <v>31</v>
          </cell>
          <cell r="DB40" t="str">
            <v>BILLERICA</v>
          </cell>
          <cell r="DC40">
            <v>0</v>
          </cell>
          <cell r="DD40">
            <v>0</v>
          </cell>
          <cell r="DE40">
            <v>0</v>
          </cell>
          <cell r="DF40">
            <v>0</v>
          </cell>
          <cell r="DG40">
            <v>0</v>
          </cell>
          <cell r="DH40">
            <v>0</v>
          </cell>
          <cell r="DI40">
            <v>0</v>
          </cell>
          <cell r="DJ40">
            <v>0</v>
          </cell>
          <cell r="DK40">
            <v>0</v>
          </cell>
          <cell r="DL40">
            <v>0</v>
          </cell>
          <cell r="DN40">
            <v>0</v>
          </cell>
          <cell r="DP40">
            <v>0</v>
          </cell>
          <cell r="DQ40">
            <v>0</v>
          </cell>
          <cell r="DR40">
            <v>0</v>
          </cell>
          <cell r="DS40">
            <v>0</v>
          </cell>
          <cell r="DT40">
            <v>0</v>
          </cell>
          <cell r="DV40">
            <v>0</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T41">
            <v>32</v>
          </cell>
          <cell r="AU41">
            <v>0</v>
          </cell>
          <cell r="AV41">
            <v>0</v>
          </cell>
          <cell r="AW41">
            <v>0</v>
          </cell>
          <cell r="AX41">
            <v>0</v>
          </cell>
          <cell r="AY41">
            <v>0</v>
          </cell>
          <cell r="AZ41">
            <v>493357</v>
          </cell>
          <cell r="BI41">
            <v>0</v>
          </cell>
          <cell r="CA41">
            <v>32</v>
          </cell>
          <cell r="CB41">
            <v>32</v>
          </cell>
          <cell r="CC41" t="str">
            <v>BLACKSTONE</v>
          </cell>
          <cell r="CD41">
            <v>0</v>
          </cell>
          <cell r="CE41">
            <v>0</v>
          </cell>
          <cell r="CF41">
            <v>0</v>
          </cell>
          <cell r="CG41">
            <v>0</v>
          </cell>
          <cell r="CH41">
            <v>0</v>
          </cell>
          <cell r="CI41">
            <v>0</v>
          </cell>
          <cell r="CJ41">
            <v>0</v>
          </cell>
          <cell r="CK41">
            <v>0</v>
          </cell>
          <cell r="DA41">
            <v>32</v>
          </cell>
          <cell r="DB41" t="str">
            <v>BLACKSTONE</v>
          </cell>
          <cell r="DC41">
            <v>0</v>
          </cell>
          <cell r="DD41">
            <v>0</v>
          </cell>
          <cell r="DE41">
            <v>0</v>
          </cell>
          <cell r="DF41">
            <v>0</v>
          </cell>
          <cell r="DG41">
            <v>0</v>
          </cell>
          <cell r="DH41">
            <v>0</v>
          </cell>
          <cell r="DI41">
            <v>0</v>
          </cell>
          <cell r="DJ41">
            <v>0</v>
          </cell>
          <cell r="DK41">
            <v>0</v>
          </cell>
          <cell r="DL41">
            <v>0</v>
          </cell>
          <cell r="DN41">
            <v>0</v>
          </cell>
          <cell r="DP41">
            <v>0</v>
          </cell>
          <cell r="DQ41">
            <v>0</v>
          </cell>
          <cell r="DR41">
            <v>0</v>
          </cell>
          <cell r="DS41">
            <v>0</v>
          </cell>
          <cell r="DT41">
            <v>0</v>
          </cell>
          <cell r="DV41">
            <v>0</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T42">
            <v>33</v>
          </cell>
          <cell r="AU42">
            <v>0</v>
          </cell>
          <cell r="AV42">
            <v>0</v>
          </cell>
          <cell r="AW42">
            <v>0</v>
          </cell>
          <cell r="AX42">
            <v>0</v>
          </cell>
          <cell r="AY42">
            <v>0</v>
          </cell>
          <cell r="AZ42">
            <v>493357</v>
          </cell>
          <cell r="BI42">
            <v>0</v>
          </cell>
          <cell r="CA42">
            <v>33</v>
          </cell>
          <cell r="CB42">
            <v>33</v>
          </cell>
          <cell r="CC42" t="str">
            <v>BLANDFORD</v>
          </cell>
          <cell r="CD42">
            <v>0</v>
          </cell>
          <cell r="CE42">
            <v>0</v>
          </cell>
          <cell r="CF42">
            <v>0</v>
          </cell>
          <cell r="CG42">
            <v>0</v>
          </cell>
          <cell r="CH42">
            <v>0</v>
          </cell>
          <cell r="CI42">
            <v>0</v>
          </cell>
          <cell r="CJ42">
            <v>0</v>
          </cell>
          <cell r="CK42">
            <v>0</v>
          </cell>
          <cell r="DA42">
            <v>33</v>
          </cell>
          <cell r="DB42" t="str">
            <v>BLANDFORD</v>
          </cell>
          <cell r="DC42">
            <v>0</v>
          </cell>
          <cell r="DD42">
            <v>0</v>
          </cell>
          <cell r="DE42">
            <v>0</v>
          </cell>
          <cell r="DF42">
            <v>0</v>
          </cell>
          <cell r="DG42">
            <v>0</v>
          </cell>
          <cell r="DH42">
            <v>0</v>
          </cell>
          <cell r="DI42">
            <v>0</v>
          </cell>
          <cell r="DJ42">
            <v>0</v>
          </cell>
          <cell r="DK42">
            <v>0</v>
          </cell>
          <cell r="DL42">
            <v>0</v>
          </cell>
          <cell r="DN42">
            <v>0</v>
          </cell>
          <cell r="DP42">
            <v>0</v>
          </cell>
          <cell r="DQ42">
            <v>0</v>
          </cell>
          <cell r="DR42">
            <v>0</v>
          </cell>
          <cell r="DS42">
            <v>0</v>
          </cell>
          <cell r="DT42">
            <v>0</v>
          </cell>
          <cell r="DV42">
            <v>0</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T43">
            <v>34</v>
          </cell>
          <cell r="AU43">
            <v>0</v>
          </cell>
          <cell r="AV43">
            <v>0</v>
          </cell>
          <cell r="AW43">
            <v>0</v>
          </cell>
          <cell r="AX43">
            <v>0</v>
          </cell>
          <cell r="AY43">
            <v>0</v>
          </cell>
          <cell r="AZ43">
            <v>493357</v>
          </cell>
          <cell r="BI43">
            <v>0</v>
          </cell>
          <cell r="CA43">
            <v>34</v>
          </cell>
          <cell r="CB43">
            <v>34</v>
          </cell>
          <cell r="CC43" t="str">
            <v>BOLTON</v>
          </cell>
          <cell r="CD43">
            <v>0</v>
          </cell>
          <cell r="CE43">
            <v>0</v>
          </cell>
          <cell r="CF43">
            <v>0</v>
          </cell>
          <cell r="CG43">
            <v>0</v>
          </cell>
          <cell r="CH43">
            <v>0</v>
          </cell>
          <cell r="CI43">
            <v>0</v>
          </cell>
          <cell r="CJ43">
            <v>0</v>
          </cell>
          <cell r="CK43">
            <v>0</v>
          </cell>
          <cell r="DA43">
            <v>34</v>
          </cell>
          <cell r="DB43" t="str">
            <v>BOLTON</v>
          </cell>
          <cell r="DC43">
            <v>0</v>
          </cell>
          <cell r="DD43">
            <v>0</v>
          </cell>
          <cell r="DE43">
            <v>0</v>
          </cell>
          <cell r="DF43">
            <v>0</v>
          </cell>
          <cell r="DG43">
            <v>0</v>
          </cell>
          <cell r="DH43">
            <v>0</v>
          </cell>
          <cell r="DI43">
            <v>0</v>
          </cell>
          <cell r="DJ43">
            <v>0</v>
          </cell>
          <cell r="DK43">
            <v>0</v>
          </cell>
          <cell r="DL43">
            <v>0</v>
          </cell>
          <cell r="DN43">
            <v>0</v>
          </cell>
          <cell r="DP43">
            <v>0</v>
          </cell>
          <cell r="DQ43">
            <v>0</v>
          </cell>
          <cell r="DR43">
            <v>0</v>
          </cell>
          <cell r="DS43">
            <v>0</v>
          </cell>
          <cell r="DT43">
            <v>0</v>
          </cell>
          <cell r="DV43">
            <v>0</v>
          </cell>
        </row>
        <row r="44">
          <cell r="A44">
            <v>35</v>
          </cell>
          <cell r="B44">
            <v>35</v>
          </cell>
          <cell r="C44" t="str">
            <v>BOSTON</v>
          </cell>
          <cell r="D44">
            <v>11244</v>
          </cell>
          <cell r="E44">
            <v>240944407</v>
          </cell>
          <cell r="F44">
            <v>198426</v>
          </cell>
          <cell r="G44">
            <v>10546872</v>
          </cell>
          <cell r="H44">
            <v>251689705</v>
          </cell>
          <cell r="J44">
            <v>10546872</v>
          </cell>
          <cell r="K44">
            <v>33367517.660246801</v>
          </cell>
          <cell r="L44">
            <v>43914389.660246804</v>
          </cell>
          <cell r="N44">
            <v>207775315.33975321</v>
          </cell>
          <cell r="P44">
            <v>10546872</v>
          </cell>
          <cell r="Q44">
            <v>0</v>
          </cell>
          <cell r="R44">
            <v>0</v>
          </cell>
          <cell r="S44">
            <v>0</v>
          </cell>
          <cell r="T44">
            <v>33367517.660246801</v>
          </cell>
          <cell r="U44">
            <v>43914389.660246804</v>
          </cell>
          <cell r="W44">
            <v>60783365.622635961</v>
          </cell>
          <cell r="AA44">
            <v>35</v>
          </cell>
          <cell r="AB44">
            <v>11244</v>
          </cell>
          <cell r="AC44">
            <v>0</v>
          </cell>
          <cell r="AD44">
            <v>0</v>
          </cell>
          <cell r="AE44">
            <v>672</v>
          </cell>
          <cell r="AF44">
            <v>0</v>
          </cell>
          <cell r="AG44">
            <v>240944407</v>
          </cell>
          <cell r="AH44">
            <v>0</v>
          </cell>
          <cell r="AI44">
            <v>0</v>
          </cell>
          <cell r="AJ44">
            <v>240944407</v>
          </cell>
          <cell r="AK44">
            <v>144659</v>
          </cell>
          <cell r="AL44">
            <v>10546872</v>
          </cell>
          <cell r="AM44">
            <v>251635938</v>
          </cell>
          <cell r="AN44">
            <v>0</v>
          </cell>
          <cell r="AO44">
            <v>0</v>
          </cell>
          <cell r="AP44">
            <v>0</v>
          </cell>
          <cell r="AQ44">
            <v>0</v>
          </cell>
          <cell r="AR44">
            <v>251635938</v>
          </cell>
          <cell r="AS44">
            <v>246650199.7510967</v>
          </cell>
          <cell r="AT44">
            <v>35</v>
          </cell>
          <cell r="AU44">
            <v>0</v>
          </cell>
          <cell r="AV44">
            <v>0</v>
          </cell>
          <cell r="AW44">
            <v>0</v>
          </cell>
          <cell r="AX44">
            <v>0</v>
          </cell>
          <cell r="AY44">
            <v>0</v>
          </cell>
          <cell r="AZ44">
            <v>493357</v>
          </cell>
          <cell r="BI44">
            <v>0</v>
          </cell>
          <cell r="CA44">
            <v>35</v>
          </cell>
          <cell r="CB44">
            <v>35</v>
          </cell>
          <cell r="CC44" t="str">
            <v>BOSTON</v>
          </cell>
          <cell r="CD44">
            <v>240944407</v>
          </cell>
          <cell r="CE44">
            <v>207570438</v>
          </cell>
          <cell r="CF44">
            <v>33373969</v>
          </cell>
          <cell r="CG44">
            <v>10747171.199999999</v>
          </cell>
          <cell r="CH44">
            <v>6118352</v>
          </cell>
          <cell r="CI44">
            <v>-2998.5773640424013</v>
          </cell>
          <cell r="CJ44">
            <v>50236493.622635961</v>
          </cell>
          <cell r="CK44">
            <v>33367517.660246801</v>
          </cell>
          <cell r="DA44">
            <v>35</v>
          </cell>
          <cell r="DB44" t="str">
            <v>BOSTON</v>
          </cell>
          <cell r="DC44">
            <v>0</v>
          </cell>
          <cell r="DD44">
            <v>0</v>
          </cell>
          <cell r="DE44">
            <v>53767</v>
          </cell>
          <cell r="DF44">
            <v>0</v>
          </cell>
          <cell r="DG44">
            <v>53767</v>
          </cell>
          <cell r="DH44">
            <v>0</v>
          </cell>
          <cell r="DI44">
            <v>0</v>
          </cell>
          <cell r="DJ44">
            <v>0</v>
          </cell>
          <cell r="DK44">
            <v>0</v>
          </cell>
          <cell r="DL44">
            <v>53767</v>
          </cell>
          <cell r="DN44">
            <v>0</v>
          </cell>
          <cell r="DP44">
            <v>33373969</v>
          </cell>
          <cell r="DQ44">
            <v>33373969</v>
          </cell>
          <cell r="DR44">
            <v>0</v>
          </cell>
          <cell r="DS44">
            <v>-2998.5773640424013</v>
          </cell>
          <cell r="DT44">
            <v>-2998.5773640424013</v>
          </cell>
          <cell r="DV44">
            <v>0</v>
          </cell>
        </row>
        <row r="45">
          <cell r="A45">
            <v>36</v>
          </cell>
          <cell r="B45">
            <v>36</v>
          </cell>
          <cell r="C45" t="str">
            <v>BOURNE</v>
          </cell>
          <cell r="D45">
            <v>150</v>
          </cell>
          <cell r="E45">
            <v>2450280</v>
          </cell>
          <cell r="F45">
            <v>0</v>
          </cell>
          <cell r="G45">
            <v>140700</v>
          </cell>
          <cell r="H45">
            <v>2590980</v>
          </cell>
          <cell r="J45">
            <v>140700</v>
          </cell>
          <cell r="K45">
            <v>339581.86117156717</v>
          </cell>
          <cell r="L45">
            <v>480281.86117156717</v>
          </cell>
          <cell r="N45">
            <v>2110698.1388284327</v>
          </cell>
          <cell r="P45">
            <v>140700</v>
          </cell>
          <cell r="Q45">
            <v>0</v>
          </cell>
          <cell r="R45">
            <v>0</v>
          </cell>
          <cell r="S45">
            <v>0</v>
          </cell>
          <cell r="T45">
            <v>339581.86117156717</v>
          </cell>
          <cell r="U45">
            <v>480281.86117156717</v>
          </cell>
          <cell r="W45">
            <v>610755.80000000005</v>
          </cell>
          <cell r="AA45">
            <v>36</v>
          </cell>
          <cell r="AB45">
            <v>150</v>
          </cell>
          <cell r="AC45">
            <v>0</v>
          </cell>
          <cell r="AD45">
            <v>0</v>
          </cell>
          <cell r="AE45">
            <v>0</v>
          </cell>
          <cell r="AF45">
            <v>0</v>
          </cell>
          <cell r="AG45">
            <v>2450280</v>
          </cell>
          <cell r="AH45">
            <v>0</v>
          </cell>
          <cell r="AI45">
            <v>0</v>
          </cell>
          <cell r="AJ45">
            <v>2450280</v>
          </cell>
          <cell r="AK45">
            <v>0</v>
          </cell>
          <cell r="AL45">
            <v>140700</v>
          </cell>
          <cell r="AM45">
            <v>2590980</v>
          </cell>
          <cell r="AN45">
            <v>0</v>
          </cell>
          <cell r="AO45">
            <v>0</v>
          </cell>
          <cell r="AP45">
            <v>0</v>
          </cell>
          <cell r="AQ45">
            <v>0</v>
          </cell>
          <cell r="AR45">
            <v>2590980</v>
          </cell>
          <cell r="AS45">
            <v>2590980</v>
          </cell>
          <cell r="AT45">
            <v>36</v>
          </cell>
          <cell r="AU45">
            <v>0</v>
          </cell>
          <cell r="AV45">
            <v>0</v>
          </cell>
          <cell r="AW45">
            <v>0</v>
          </cell>
          <cell r="AX45">
            <v>0</v>
          </cell>
          <cell r="AY45">
            <v>0</v>
          </cell>
          <cell r="AZ45">
            <v>493357</v>
          </cell>
          <cell r="BI45">
            <v>0</v>
          </cell>
          <cell r="CA45">
            <v>36</v>
          </cell>
          <cell r="CB45">
            <v>36</v>
          </cell>
          <cell r="CC45" t="str">
            <v>BOURNE</v>
          </cell>
          <cell r="CD45">
            <v>2450280</v>
          </cell>
          <cell r="CE45">
            <v>2110663</v>
          </cell>
          <cell r="CF45">
            <v>339617</v>
          </cell>
          <cell r="CG45">
            <v>130438.79999999999</v>
          </cell>
          <cell r="CH45">
            <v>0</v>
          </cell>
          <cell r="CI45">
            <v>0</v>
          </cell>
          <cell r="CJ45">
            <v>470055.8</v>
          </cell>
          <cell r="CK45">
            <v>339581.86117156717</v>
          </cell>
          <cell r="DA45">
            <v>36</v>
          </cell>
          <cell r="DB45" t="str">
            <v>BOURNE</v>
          </cell>
          <cell r="DC45">
            <v>0</v>
          </cell>
          <cell r="DD45">
            <v>0</v>
          </cell>
          <cell r="DE45">
            <v>0</v>
          </cell>
          <cell r="DF45">
            <v>0</v>
          </cell>
          <cell r="DG45">
            <v>0</v>
          </cell>
          <cell r="DH45">
            <v>0</v>
          </cell>
          <cell r="DI45">
            <v>0</v>
          </cell>
          <cell r="DJ45">
            <v>0</v>
          </cell>
          <cell r="DK45">
            <v>0</v>
          </cell>
          <cell r="DL45">
            <v>0</v>
          </cell>
          <cell r="DN45">
            <v>0</v>
          </cell>
          <cell r="DP45">
            <v>339617</v>
          </cell>
          <cell r="DQ45">
            <v>339617</v>
          </cell>
          <cell r="DR45">
            <v>0</v>
          </cell>
          <cell r="DS45">
            <v>0</v>
          </cell>
          <cell r="DT45">
            <v>0</v>
          </cell>
          <cell r="DV45">
            <v>0</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T46">
            <v>37</v>
          </cell>
          <cell r="AU46">
            <v>0</v>
          </cell>
          <cell r="AV46">
            <v>0</v>
          </cell>
          <cell r="AW46">
            <v>0</v>
          </cell>
          <cell r="AX46">
            <v>0</v>
          </cell>
          <cell r="AY46">
            <v>0</v>
          </cell>
          <cell r="AZ46">
            <v>493357</v>
          </cell>
          <cell r="BI46">
            <v>0</v>
          </cell>
          <cell r="CA46">
            <v>37</v>
          </cell>
          <cell r="CB46">
            <v>37</v>
          </cell>
          <cell r="CC46" t="str">
            <v>BOXBOROUGH</v>
          </cell>
          <cell r="CD46">
            <v>0</v>
          </cell>
          <cell r="CE46">
            <v>0</v>
          </cell>
          <cell r="CF46">
            <v>0</v>
          </cell>
          <cell r="CG46">
            <v>0</v>
          </cell>
          <cell r="CH46">
            <v>0</v>
          </cell>
          <cell r="CI46">
            <v>0</v>
          </cell>
          <cell r="CJ46">
            <v>0</v>
          </cell>
          <cell r="CK46">
            <v>0</v>
          </cell>
          <cell r="DA46">
            <v>37</v>
          </cell>
          <cell r="DB46" t="str">
            <v>BOXBOROUGH</v>
          </cell>
          <cell r="DC46">
            <v>0</v>
          </cell>
          <cell r="DD46">
            <v>0</v>
          </cell>
          <cell r="DE46">
            <v>0</v>
          </cell>
          <cell r="DF46">
            <v>0</v>
          </cell>
          <cell r="DG46">
            <v>0</v>
          </cell>
          <cell r="DH46">
            <v>0</v>
          </cell>
          <cell r="DI46">
            <v>0</v>
          </cell>
          <cell r="DJ46">
            <v>0</v>
          </cell>
          <cell r="DK46">
            <v>0</v>
          </cell>
          <cell r="DL46">
            <v>0</v>
          </cell>
          <cell r="DN46">
            <v>0</v>
          </cell>
          <cell r="DP46">
            <v>0</v>
          </cell>
          <cell r="DQ46">
            <v>0</v>
          </cell>
          <cell r="DR46">
            <v>0</v>
          </cell>
          <cell r="DS46">
            <v>0</v>
          </cell>
          <cell r="DT46">
            <v>0</v>
          </cell>
          <cell r="DV46">
            <v>0</v>
          </cell>
        </row>
        <row r="47">
          <cell r="A47">
            <v>38</v>
          </cell>
          <cell r="B47">
            <v>38</v>
          </cell>
          <cell r="C47" t="str">
            <v>BOXFORD</v>
          </cell>
          <cell r="D47">
            <v>1</v>
          </cell>
          <cell r="E47">
            <v>16515</v>
          </cell>
          <cell r="F47">
            <v>0</v>
          </cell>
          <cell r="G47">
            <v>938</v>
          </cell>
          <cell r="H47">
            <v>17453</v>
          </cell>
          <cell r="J47">
            <v>938</v>
          </cell>
          <cell r="K47">
            <v>0</v>
          </cell>
          <cell r="L47">
            <v>938</v>
          </cell>
          <cell r="N47">
            <v>16515</v>
          </cell>
          <cell r="P47">
            <v>938</v>
          </cell>
          <cell r="Q47">
            <v>0</v>
          </cell>
          <cell r="R47">
            <v>0</v>
          </cell>
          <cell r="S47">
            <v>0</v>
          </cell>
          <cell r="T47">
            <v>0</v>
          </cell>
          <cell r="U47">
            <v>938</v>
          </cell>
          <cell r="W47">
            <v>2551.3999999999996</v>
          </cell>
          <cell r="AA47">
            <v>38</v>
          </cell>
          <cell r="AB47">
            <v>1</v>
          </cell>
          <cell r="AC47">
            <v>0</v>
          </cell>
          <cell r="AD47">
            <v>0</v>
          </cell>
          <cell r="AE47">
            <v>0</v>
          </cell>
          <cell r="AF47">
            <v>0</v>
          </cell>
          <cell r="AG47">
            <v>16515</v>
          </cell>
          <cell r="AH47">
            <v>0</v>
          </cell>
          <cell r="AI47">
            <v>0</v>
          </cell>
          <cell r="AJ47">
            <v>16515</v>
          </cell>
          <cell r="AK47">
            <v>0</v>
          </cell>
          <cell r="AL47">
            <v>938</v>
          </cell>
          <cell r="AM47">
            <v>17453</v>
          </cell>
          <cell r="AN47">
            <v>0</v>
          </cell>
          <cell r="AO47">
            <v>0</v>
          </cell>
          <cell r="AP47">
            <v>0</v>
          </cell>
          <cell r="AQ47">
            <v>0</v>
          </cell>
          <cell r="AR47">
            <v>17453</v>
          </cell>
          <cell r="AS47">
            <v>17453</v>
          </cell>
          <cell r="AT47">
            <v>38</v>
          </cell>
          <cell r="AU47">
            <v>0</v>
          </cell>
          <cell r="AV47">
            <v>0</v>
          </cell>
          <cell r="AW47">
            <v>0</v>
          </cell>
          <cell r="AX47">
            <v>0</v>
          </cell>
          <cell r="AY47">
            <v>0</v>
          </cell>
          <cell r="AZ47">
            <v>493357</v>
          </cell>
          <cell r="BI47">
            <v>0</v>
          </cell>
          <cell r="CA47">
            <v>38</v>
          </cell>
          <cell r="CB47">
            <v>38</v>
          </cell>
          <cell r="CC47" t="str">
            <v>BOXFORD</v>
          </cell>
          <cell r="CD47">
            <v>16515</v>
          </cell>
          <cell r="CE47">
            <v>17660</v>
          </cell>
          <cell r="CF47">
            <v>0</v>
          </cell>
          <cell r="CG47">
            <v>1613.3999999999999</v>
          </cell>
          <cell r="CH47">
            <v>0</v>
          </cell>
          <cell r="CI47">
            <v>0</v>
          </cell>
          <cell r="CJ47">
            <v>1613.3999999999999</v>
          </cell>
          <cell r="CK47">
            <v>0</v>
          </cell>
          <cell r="DA47">
            <v>38</v>
          </cell>
          <cell r="DB47" t="str">
            <v>BOXFORD</v>
          </cell>
          <cell r="DC47">
            <v>0</v>
          </cell>
          <cell r="DD47">
            <v>0</v>
          </cell>
          <cell r="DE47">
            <v>0</v>
          </cell>
          <cell r="DF47">
            <v>0</v>
          </cell>
          <cell r="DG47">
            <v>0</v>
          </cell>
          <cell r="DH47">
            <v>0</v>
          </cell>
          <cell r="DI47">
            <v>0</v>
          </cell>
          <cell r="DJ47">
            <v>0</v>
          </cell>
          <cell r="DK47">
            <v>0</v>
          </cell>
          <cell r="DL47">
            <v>0</v>
          </cell>
          <cell r="DN47">
            <v>0</v>
          </cell>
          <cell r="DP47">
            <v>0</v>
          </cell>
          <cell r="DQ47">
            <v>0</v>
          </cell>
          <cell r="DR47">
            <v>0</v>
          </cell>
          <cell r="DS47">
            <v>0</v>
          </cell>
          <cell r="DT47">
            <v>0</v>
          </cell>
          <cell r="DV47">
            <v>0</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T48">
            <v>39</v>
          </cell>
          <cell r="AU48">
            <v>0</v>
          </cell>
          <cell r="AV48">
            <v>0</v>
          </cell>
          <cell r="AW48">
            <v>0</v>
          </cell>
          <cell r="AX48">
            <v>0</v>
          </cell>
          <cell r="AY48">
            <v>0</v>
          </cell>
          <cell r="AZ48">
            <v>493357</v>
          </cell>
          <cell r="BI48">
            <v>0</v>
          </cell>
          <cell r="CA48">
            <v>39</v>
          </cell>
          <cell r="CB48">
            <v>39</v>
          </cell>
          <cell r="CC48" t="str">
            <v>BOYLSTON</v>
          </cell>
          <cell r="CD48">
            <v>0</v>
          </cell>
          <cell r="CE48">
            <v>0</v>
          </cell>
          <cell r="CF48">
            <v>0</v>
          </cell>
          <cell r="CG48">
            <v>0</v>
          </cell>
          <cell r="CH48">
            <v>0</v>
          </cell>
          <cell r="CI48">
            <v>0</v>
          </cell>
          <cell r="CJ48">
            <v>0</v>
          </cell>
          <cell r="CK48">
            <v>0</v>
          </cell>
          <cell r="DA48">
            <v>39</v>
          </cell>
          <cell r="DB48" t="str">
            <v>BOYLSTON</v>
          </cell>
          <cell r="DC48">
            <v>0</v>
          </cell>
          <cell r="DD48">
            <v>0</v>
          </cell>
          <cell r="DE48">
            <v>0</v>
          </cell>
          <cell r="DF48">
            <v>0</v>
          </cell>
          <cell r="DG48">
            <v>0</v>
          </cell>
          <cell r="DH48">
            <v>0</v>
          </cell>
          <cell r="DI48">
            <v>0</v>
          </cell>
          <cell r="DJ48">
            <v>0</v>
          </cell>
          <cell r="DK48">
            <v>0</v>
          </cell>
          <cell r="DL48">
            <v>0</v>
          </cell>
          <cell r="DN48">
            <v>0</v>
          </cell>
          <cell r="DP48">
            <v>0</v>
          </cell>
          <cell r="DQ48">
            <v>0</v>
          </cell>
          <cell r="DR48">
            <v>0</v>
          </cell>
          <cell r="DS48">
            <v>0</v>
          </cell>
          <cell r="DT48">
            <v>0</v>
          </cell>
          <cell r="DV48">
            <v>0</v>
          </cell>
        </row>
        <row r="49">
          <cell r="A49">
            <v>40</v>
          </cell>
          <cell r="B49">
            <v>40</v>
          </cell>
          <cell r="C49" t="str">
            <v>BRAINTREE</v>
          </cell>
          <cell r="D49">
            <v>13</v>
          </cell>
          <cell r="E49">
            <v>221458</v>
          </cell>
          <cell r="F49">
            <v>0</v>
          </cell>
          <cell r="G49">
            <v>12194</v>
          </cell>
          <cell r="H49">
            <v>233652</v>
          </cell>
          <cell r="J49">
            <v>12194</v>
          </cell>
          <cell r="K49">
            <v>21162.24385419425</v>
          </cell>
          <cell r="L49">
            <v>33356.243854194254</v>
          </cell>
          <cell r="N49">
            <v>200295.75614580576</v>
          </cell>
          <cell r="P49">
            <v>12194</v>
          </cell>
          <cell r="Q49">
            <v>0</v>
          </cell>
          <cell r="R49">
            <v>0</v>
          </cell>
          <cell r="S49">
            <v>0</v>
          </cell>
          <cell r="T49">
            <v>21162.24385419425</v>
          </cell>
          <cell r="U49">
            <v>33356.243854194254</v>
          </cell>
          <cell r="W49">
            <v>36554.433654478285</v>
          </cell>
          <cell r="AA49">
            <v>40</v>
          </cell>
          <cell r="AB49">
            <v>13</v>
          </cell>
          <cell r="AC49">
            <v>0</v>
          </cell>
          <cell r="AD49">
            <v>0</v>
          </cell>
          <cell r="AE49">
            <v>0</v>
          </cell>
          <cell r="AF49">
            <v>0</v>
          </cell>
          <cell r="AG49">
            <v>221458</v>
          </cell>
          <cell r="AH49">
            <v>0</v>
          </cell>
          <cell r="AI49">
            <v>0</v>
          </cell>
          <cell r="AJ49">
            <v>221458</v>
          </cell>
          <cell r="AK49">
            <v>0</v>
          </cell>
          <cell r="AL49">
            <v>12194</v>
          </cell>
          <cell r="AM49">
            <v>233652</v>
          </cell>
          <cell r="AN49">
            <v>0</v>
          </cell>
          <cell r="AO49">
            <v>0</v>
          </cell>
          <cell r="AP49">
            <v>0</v>
          </cell>
          <cell r="AQ49">
            <v>0</v>
          </cell>
          <cell r="AR49">
            <v>233652</v>
          </cell>
          <cell r="AS49">
            <v>231371.7099999999</v>
          </cell>
          <cell r="AT49">
            <v>40</v>
          </cell>
          <cell r="AU49">
            <v>0</v>
          </cell>
          <cell r="AV49">
            <v>0</v>
          </cell>
          <cell r="AW49">
            <v>0</v>
          </cell>
          <cell r="AX49">
            <v>0</v>
          </cell>
          <cell r="AY49">
            <v>0</v>
          </cell>
          <cell r="AZ49">
            <v>493357</v>
          </cell>
          <cell r="BI49">
            <v>0</v>
          </cell>
          <cell r="CA49">
            <v>40</v>
          </cell>
          <cell r="CB49">
            <v>40</v>
          </cell>
          <cell r="CC49" t="str">
            <v>BRAINTREE</v>
          </cell>
          <cell r="CD49">
            <v>221458</v>
          </cell>
          <cell r="CE49">
            <v>200292</v>
          </cell>
          <cell r="CF49">
            <v>21166</v>
          </cell>
          <cell r="CG49">
            <v>0</v>
          </cell>
          <cell r="CH49">
            <v>3196</v>
          </cell>
          <cell r="CI49">
            <v>-1.5663455217163573</v>
          </cell>
          <cell r="CJ49">
            <v>24360.433654478285</v>
          </cell>
          <cell r="CK49">
            <v>21162.24385419425</v>
          </cell>
          <cell r="DA49">
            <v>40</v>
          </cell>
          <cell r="DB49" t="str">
            <v>BRAINTREE</v>
          </cell>
          <cell r="DC49">
            <v>0</v>
          </cell>
          <cell r="DD49">
            <v>0</v>
          </cell>
          <cell r="DE49">
            <v>0</v>
          </cell>
          <cell r="DF49">
            <v>0</v>
          </cell>
          <cell r="DG49">
            <v>0</v>
          </cell>
          <cell r="DH49">
            <v>0</v>
          </cell>
          <cell r="DI49">
            <v>0</v>
          </cell>
          <cell r="DJ49">
            <v>0</v>
          </cell>
          <cell r="DK49">
            <v>0</v>
          </cell>
          <cell r="DL49">
            <v>0</v>
          </cell>
          <cell r="DN49">
            <v>0</v>
          </cell>
          <cell r="DP49">
            <v>21166</v>
          </cell>
          <cell r="DQ49">
            <v>21166</v>
          </cell>
          <cell r="DR49">
            <v>0</v>
          </cell>
          <cell r="DS49">
            <v>-1.5663455217163573</v>
          </cell>
          <cell r="DT49">
            <v>-1.5663455217163573</v>
          </cell>
          <cell r="DV49">
            <v>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T50">
            <v>41</v>
          </cell>
          <cell r="AU50">
            <v>0</v>
          </cell>
          <cell r="AV50">
            <v>0</v>
          </cell>
          <cell r="AW50">
            <v>0</v>
          </cell>
          <cell r="AX50">
            <v>0</v>
          </cell>
          <cell r="AY50">
            <v>0</v>
          </cell>
          <cell r="AZ50">
            <v>493357</v>
          </cell>
          <cell r="BI50">
            <v>0</v>
          </cell>
          <cell r="CA50">
            <v>41</v>
          </cell>
          <cell r="CB50">
            <v>41</v>
          </cell>
          <cell r="CC50" t="str">
            <v>BREWSTER</v>
          </cell>
          <cell r="CD50">
            <v>0</v>
          </cell>
          <cell r="CE50">
            <v>0</v>
          </cell>
          <cell r="CF50">
            <v>0</v>
          </cell>
          <cell r="CG50">
            <v>0</v>
          </cell>
          <cell r="CH50">
            <v>0</v>
          </cell>
          <cell r="CI50">
            <v>0</v>
          </cell>
          <cell r="CJ50">
            <v>0</v>
          </cell>
          <cell r="CK50">
            <v>0</v>
          </cell>
          <cell r="DA50">
            <v>41</v>
          </cell>
          <cell r="DB50" t="str">
            <v>BREWSTER</v>
          </cell>
          <cell r="DC50">
            <v>0</v>
          </cell>
          <cell r="DD50">
            <v>0</v>
          </cell>
          <cell r="DE50">
            <v>0</v>
          </cell>
          <cell r="DF50">
            <v>0</v>
          </cell>
          <cell r="DG50">
            <v>0</v>
          </cell>
          <cell r="DH50">
            <v>0</v>
          </cell>
          <cell r="DI50">
            <v>0</v>
          </cell>
          <cell r="DJ50">
            <v>0</v>
          </cell>
          <cell r="DK50">
            <v>0</v>
          </cell>
          <cell r="DL50">
            <v>0</v>
          </cell>
          <cell r="DN50">
            <v>0</v>
          </cell>
          <cell r="DP50">
            <v>0</v>
          </cell>
          <cell r="DQ50">
            <v>0</v>
          </cell>
          <cell r="DR50">
            <v>0</v>
          </cell>
          <cell r="DS50">
            <v>0</v>
          </cell>
          <cell r="DT50">
            <v>0</v>
          </cell>
          <cell r="DV50">
            <v>0</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T51">
            <v>42</v>
          </cell>
          <cell r="AU51">
            <v>0</v>
          </cell>
          <cell r="AV51">
            <v>0</v>
          </cell>
          <cell r="AW51">
            <v>0</v>
          </cell>
          <cell r="AX51">
            <v>0</v>
          </cell>
          <cell r="AY51">
            <v>0</v>
          </cell>
          <cell r="AZ51">
            <v>493357</v>
          </cell>
          <cell r="BI51">
            <v>0</v>
          </cell>
          <cell r="CA51">
            <v>42</v>
          </cell>
          <cell r="CB51">
            <v>42</v>
          </cell>
          <cell r="CC51" t="str">
            <v>BRIDGEWATER</v>
          </cell>
          <cell r="CD51">
            <v>0</v>
          </cell>
          <cell r="CE51">
            <v>0</v>
          </cell>
          <cell r="CF51">
            <v>0</v>
          </cell>
          <cell r="CG51">
            <v>0</v>
          </cell>
          <cell r="CH51">
            <v>0</v>
          </cell>
          <cell r="CI51">
            <v>0</v>
          </cell>
          <cell r="CJ51">
            <v>0</v>
          </cell>
          <cell r="CK51">
            <v>0</v>
          </cell>
          <cell r="DA51">
            <v>42</v>
          </cell>
          <cell r="DB51" t="str">
            <v>BRIDGEWATER</v>
          </cell>
          <cell r="DC51">
            <v>0</v>
          </cell>
          <cell r="DD51">
            <v>0</v>
          </cell>
          <cell r="DE51">
            <v>0</v>
          </cell>
          <cell r="DF51">
            <v>0</v>
          </cell>
          <cell r="DG51">
            <v>0</v>
          </cell>
          <cell r="DH51">
            <v>0</v>
          </cell>
          <cell r="DI51">
            <v>0</v>
          </cell>
          <cell r="DJ51">
            <v>0</v>
          </cell>
          <cell r="DK51">
            <v>0</v>
          </cell>
          <cell r="DL51">
            <v>0</v>
          </cell>
          <cell r="DN51">
            <v>0</v>
          </cell>
          <cell r="DP51">
            <v>0</v>
          </cell>
          <cell r="DQ51">
            <v>0</v>
          </cell>
          <cell r="DR51">
            <v>0</v>
          </cell>
          <cell r="DS51">
            <v>0</v>
          </cell>
          <cell r="DT51">
            <v>0</v>
          </cell>
          <cell r="DV51">
            <v>0</v>
          </cell>
        </row>
        <row r="52">
          <cell r="A52">
            <v>43</v>
          </cell>
          <cell r="B52">
            <v>43</v>
          </cell>
          <cell r="C52" t="str">
            <v>BRIMFIELD</v>
          </cell>
          <cell r="D52">
            <v>1</v>
          </cell>
          <cell r="E52">
            <v>12636</v>
          </cell>
          <cell r="F52">
            <v>0</v>
          </cell>
          <cell r="G52">
            <v>938</v>
          </cell>
          <cell r="H52">
            <v>13574</v>
          </cell>
          <cell r="J52">
            <v>938</v>
          </cell>
          <cell r="K52">
            <v>-6.3758760128700054</v>
          </cell>
          <cell r="L52">
            <v>931.62412398713002</v>
          </cell>
          <cell r="N52">
            <v>12642.375876012869</v>
          </cell>
          <cell r="P52">
            <v>938</v>
          </cell>
          <cell r="Q52">
            <v>0</v>
          </cell>
          <cell r="R52">
            <v>0</v>
          </cell>
          <cell r="S52">
            <v>0</v>
          </cell>
          <cell r="T52">
            <v>-6.3758760128700054</v>
          </cell>
          <cell r="U52">
            <v>931.62412398713002</v>
          </cell>
          <cell r="W52">
            <v>13942.423464232183</v>
          </cell>
          <cell r="AA52">
            <v>43</v>
          </cell>
          <cell r="AB52">
            <v>1</v>
          </cell>
          <cell r="AC52">
            <v>0</v>
          </cell>
          <cell r="AD52">
            <v>0</v>
          </cell>
          <cell r="AE52">
            <v>0</v>
          </cell>
          <cell r="AF52">
            <v>0</v>
          </cell>
          <cell r="AG52">
            <v>12636</v>
          </cell>
          <cell r="AH52">
            <v>0</v>
          </cell>
          <cell r="AI52">
            <v>0</v>
          </cell>
          <cell r="AJ52">
            <v>12636</v>
          </cell>
          <cell r="AK52">
            <v>0</v>
          </cell>
          <cell r="AL52">
            <v>938</v>
          </cell>
          <cell r="AM52">
            <v>13574</v>
          </cell>
          <cell r="AN52">
            <v>0</v>
          </cell>
          <cell r="AO52">
            <v>0</v>
          </cell>
          <cell r="AP52">
            <v>0</v>
          </cell>
          <cell r="AQ52">
            <v>0</v>
          </cell>
          <cell r="AR52">
            <v>13574</v>
          </cell>
          <cell r="AS52">
            <v>13427.35</v>
          </cell>
          <cell r="AT52">
            <v>43</v>
          </cell>
          <cell r="AU52">
            <v>0</v>
          </cell>
          <cell r="AV52">
            <v>0</v>
          </cell>
          <cell r="AW52">
            <v>0</v>
          </cell>
          <cell r="AX52">
            <v>0</v>
          </cell>
          <cell r="AY52">
            <v>0</v>
          </cell>
          <cell r="AZ52">
            <v>493357</v>
          </cell>
          <cell r="BI52">
            <v>0</v>
          </cell>
          <cell r="CA52">
            <v>43</v>
          </cell>
          <cell r="CB52">
            <v>43</v>
          </cell>
          <cell r="CC52" t="str">
            <v>BRIMFIELD</v>
          </cell>
          <cell r="CD52">
            <v>12636</v>
          </cell>
          <cell r="CE52">
            <v>41511</v>
          </cell>
          <cell r="CF52">
            <v>0</v>
          </cell>
          <cell r="CG52">
            <v>0</v>
          </cell>
          <cell r="CH52">
            <v>13010.800000000001</v>
          </cell>
          <cell r="CI52">
            <v>-6.3765357678184955</v>
          </cell>
          <cell r="CJ52">
            <v>13004.423464232183</v>
          </cell>
          <cell r="CK52">
            <v>-6.3758760128700054</v>
          </cell>
          <cell r="DA52">
            <v>43</v>
          </cell>
          <cell r="DB52" t="str">
            <v>BRIMFIELD</v>
          </cell>
          <cell r="DC52">
            <v>0</v>
          </cell>
          <cell r="DD52">
            <v>0</v>
          </cell>
          <cell r="DE52">
            <v>0</v>
          </cell>
          <cell r="DF52">
            <v>0</v>
          </cell>
          <cell r="DG52">
            <v>0</v>
          </cell>
          <cell r="DH52">
            <v>0</v>
          </cell>
          <cell r="DI52">
            <v>0</v>
          </cell>
          <cell r="DJ52">
            <v>0</v>
          </cell>
          <cell r="DK52">
            <v>0</v>
          </cell>
          <cell r="DL52">
            <v>0</v>
          </cell>
          <cell r="DN52">
            <v>0</v>
          </cell>
          <cell r="DP52">
            <v>0</v>
          </cell>
          <cell r="DQ52">
            <v>0</v>
          </cell>
          <cell r="DR52">
            <v>0</v>
          </cell>
          <cell r="DS52">
            <v>-6.3765357678184955</v>
          </cell>
          <cell r="DT52">
            <v>-6.3765357678184955</v>
          </cell>
          <cell r="DV52">
            <v>0</v>
          </cell>
        </row>
        <row r="53">
          <cell r="A53">
            <v>44</v>
          </cell>
          <cell r="B53">
            <v>44</v>
          </cell>
          <cell r="C53" t="str">
            <v>BROCKTON</v>
          </cell>
          <cell r="D53">
            <v>1407</v>
          </cell>
          <cell r="E53">
            <v>20266566</v>
          </cell>
          <cell r="F53">
            <v>0</v>
          </cell>
          <cell r="G53">
            <v>1319766</v>
          </cell>
          <cell r="H53">
            <v>21586332</v>
          </cell>
          <cell r="J53">
            <v>1319766</v>
          </cell>
          <cell r="K53">
            <v>2800484.0320924493</v>
          </cell>
          <cell r="L53">
            <v>4120250.0320924493</v>
          </cell>
          <cell r="N53">
            <v>17466081.967907552</v>
          </cell>
          <cell r="P53">
            <v>1319766</v>
          </cell>
          <cell r="Q53">
            <v>0</v>
          </cell>
          <cell r="R53">
            <v>0</v>
          </cell>
          <cell r="S53">
            <v>0</v>
          </cell>
          <cell r="T53">
            <v>2800484.0320924493</v>
          </cell>
          <cell r="U53">
            <v>4120250.0320924493</v>
          </cell>
          <cell r="W53">
            <v>6702286.0170874223</v>
          </cell>
          <cell r="AA53">
            <v>44</v>
          </cell>
          <cell r="AB53">
            <v>1407</v>
          </cell>
          <cell r="AC53">
            <v>0</v>
          </cell>
          <cell r="AD53">
            <v>0</v>
          </cell>
          <cell r="AE53">
            <v>3</v>
          </cell>
          <cell r="AF53">
            <v>0</v>
          </cell>
          <cell r="AG53">
            <v>20266566</v>
          </cell>
          <cell r="AH53">
            <v>0</v>
          </cell>
          <cell r="AI53">
            <v>0</v>
          </cell>
          <cell r="AJ53">
            <v>20266566</v>
          </cell>
          <cell r="AK53">
            <v>0</v>
          </cell>
          <cell r="AL53">
            <v>1319766</v>
          </cell>
          <cell r="AM53">
            <v>21586332</v>
          </cell>
          <cell r="AN53">
            <v>0</v>
          </cell>
          <cell r="AO53">
            <v>0</v>
          </cell>
          <cell r="AP53">
            <v>0</v>
          </cell>
          <cell r="AQ53">
            <v>0</v>
          </cell>
          <cell r="AR53">
            <v>21586332</v>
          </cell>
          <cell r="AS53">
            <v>21454802.980000004</v>
          </cell>
          <cell r="AT53">
            <v>44</v>
          </cell>
          <cell r="AU53">
            <v>0</v>
          </cell>
          <cell r="AV53">
            <v>0</v>
          </cell>
          <cell r="AW53">
            <v>0</v>
          </cell>
          <cell r="AX53">
            <v>0</v>
          </cell>
          <cell r="AY53">
            <v>0</v>
          </cell>
          <cell r="AZ53">
            <v>493357</v>
          </cell>
          <cell r="BI53">
            <v>0</v>
          </cell>
          <cell r="CA53">
            <v>44</v>
          </cell>
          <cell r="CB53">
            <v>44</v>
          </cell>
          <cell r="CC53" t="str">
            <v>BROCKTON</v>
          </cell>
          <cell r="CD53">
            <v>20266566</v>
          </cell>
          <cell r="CE53">
            <v>17465311</v>
          </cell>
          <cell r="CF53">
            <v>2801255</v>
          </cell>
          <cell r="CG53">
            <v>1599931.8</v>
          </cell>
          <cell r="CH53">
            <v>981814.4</v>
          </cell>
          <cell r="CI53">
            <v>-481.1829125774093</v>
          </cell>
          <cell r="CJ53">
            <v>5382520.0170874223</v>
          </cell>
          <cell r="CK53">
            <v>2800484.0320924493</v>
          </cell>
          <cell r="DA53">
            <v>44</v>
          </cell>
          <cell r="DB53" t="str">
            <v>BROCKTON</v>
          </cell>
          <cell r="DC53">
            <v>0</v>
          </cell>
          <cell r="DD53">
            <v>0</v>
          </cell>
          <cell r="DE53">
            <v>0</v>
          </cell>
          <cell r="DF53">
            <v>0</v>
          </cell>
          <cell r="DG53">
            <v>0</v>
          </cell>
          <cell r="DH53">
            <v>0</v>
          </cell>
          <cell r="DI53">
            <v>0</v>
          </cell>
          <cell r="DJ53">
            <v>0</v>
          </cell>
          <cell r="DK53">
            <v>0</v>
          </cell>
          <cell r="DL53">
            <v>0</v>
          </cell>
          <cell r="DN53">
            <v>0</v>
          </cell>
          <cell r="DP53">
            <v>2801255</v>
          </cell>
          <cell r="DQ53">
            <v>2801255</v>
          </cell>
          <cell r="DR53">
            <v>0</v>
          </cell>
          <cell r="DS53">
            <v>-481.1829125774093</v>
          </cell>
          <cell r="DT53">
            <v>-481.1829125774093</v>
          </cell>
          <cell r="DV53">
            <v>0</v>
          </cell>
        </row>
        <row r="54">
          <cell r="A54">
            <v>45</v>
          </cell>
          <cell r="B54">
            <v>45</v>
          </cell>
          <cell r="C54" t="str">
            <v>BROOKFIELD</v>
          </cell>
          <cell r="D54">
            <v>8</v>
          </cell>
          <cell r="E54">
            <v>107744</v>
          </cell>
          <cell r="F54">
            <v>0</v>
          </cell>
          <cell r="G54">
            <v>7504</v>
          </cell>
          <cell r="H54">
            <v>115248</v>
          </cell>
          <cell r="J54">
            <v>7504</v>
          </cell>
          <cell r="K54">
            <v>27504.038006289873</v>
          </cell>
          <cell r="L54">
            <v>35008.038006289877</v>
          </cell>
          <cell r="N54">
            <v>80239.961993710123</v>
          </cell>
          <cell r="P54">
            <v>7504</v>
          </cell>
          <cell r="Q54">
            <v>0</v>
          </cell>
          <cell r="R54">
            <v>0</v>
          </cell>
          <cell r="S54">
            <v>0</v>
          </cell>
          <cell r="T54">
            <v>27504.038006289873</v>
          </cell>
          <cell r="U54">
            <v>35008.038006289877</v>
          </cell>
          <cell r="W54">
            <v>65849.884034842107</v>
          </cell>
          <cell r="AA54">
            <v>45</v>
          </cell>
          <cell r="AB54">
            <v>8</v>
          </cell>
          <cell r="AC54">
            <v>0</v>
          </cell>
          <cell r="AD54">
            <v>0</v>
          </cell>
          <cell r="AE54">
            <v>0</v>
          </cell>
          <cell r="AF54">
            <v>0</v>
          </cell>
          <cell r="AG54">
            <v>107744</v>
          </cell>
          <cell r="AH54">
            <v>0</v>
          </cell>
          <cell r="AI54">
            <v>0</v>
          </cell>
          <cell r="AJ54">
            <v>107744</v>
          </cell>
          <cell r="AK54">
            <v>0</v>
          </cell>
          <cell r="AL54">
            <v>7504</v>
          </cell>
          <cell r="AM54">
            <v>115248</v>
          </cell>
          <cell r="AN54">
            <v>0</v>
          </cell>
          <cell r="AO54">
            <v>0</v>
          </cell>
          <cell r="AP54">
            <v>0</v>
          </cell>
          <cell r="AQ54">
            <v>0</v>
          </cell>
          <cell r="AR54">
            <v>115248</v>
          </cell>
          <cell r="AS54">
            <v>115208</v>
          </cell>
          <cell r="AT54">
            <v>45</v>
          </cell>
          <cell r="AU54">
            <v>0</v>
          </cell>
          <cell r="AV54">
            <v>0</v>
          </cell>
          <cell r="AW54">
            <v>0</v>
          </cell>
          <cell r="AX54">
            <v>0</v>
          </cell>
          <cell r="AY54">
            <v>0</v>
          </cell>
          <cell r="AZ54">
            <v>493357</v>
          </cell>
          <cell r="BI54">
            <v>0</v>
          </cell>
          <cell r="CA54">
            <v>45</v>
          </cell>
          <cell r="CB54">
            <v>45</v>
          </cell>
          <cell r="CC54" t="str">
            <v>BROOKFIELD</v>
          </cell>
          <cell r="CD54">
            <v>107744</v>
          </cell>
          <cell r="CE54">
            <v>80227</v>
          </cell>
          <cell r="CF54">
            <v>27517</v>
          </cell>
          <cell r="CG54">
            <v>10198.199999999999</v>
          </cell>
          <cell r="CH54">
            <v>20640.800000000003</v>
          </cell>
          <cell r="CI54">
            <v>-10.115965157896426</v>
          </cell>
          <cell r="CJ54">
            <v>58345.884034842107</v>
          </cell>
          <cell r="CK54">
            <v>27504.038006289873</v>
          </cell>
          <cell r="DA54">
            <v>45</v>
          </cell>
          <cell r="DB54" t="str">
            <v>BROOKFIELD</v>
          </cell>
          <cell r="DC54">
            <v>0</v>
          </cell>
          <cell r="DD54">
            <v>0</v>
          </cell>
          <cell r="DE54">
            <v>0</v>
          </cell>
          <cell r="DF54">
            <v>0</v>
          </cell>
          <cell r="DG54">
            <v>0</v>
          </cell>
          <cell r="DH54">
            <v>0</v>
          </cell>
          <cell r="DI54">
            <v>0</v>
          </cell>
          <cell r="DJ54">
            <v>0</v>
          </cell>
          <cell r="DK54">
            <v>0</v>
          </cell>
          <cell r="DL54">
            <v>0</v>
          </cell>
          <cell r="DN54">
            <v>0</v>
          </cell>
          <cell r="DP54">
            <v>27517</v>
          </cell>
          <cell r="DQ54">
            <v>27517</v>
          </cell>
          <cell r="DR54">
            <v>0</v>
          </cell>
          <cell r="DS54">
            <v>-10.115965157896426</v>
          </cell>
          <cell r="DT54">
            <v>-10.115965157896426</v>
          </cell>
          <cell r="DV54">
            <v>0</v>
          </cell>
        </row>
        <row r="55">
          <cell r="A55">
            <v>46</v>
          </cell>
          <cell r="B55">
            <v>46</v>
          </cell>
          <cell r="C55" t="str">
            <v>BROOKLINE</v>
          </cell>
          <cell r="D55">
            <v>3</v>
          </cell>
          <cell r="E55">
            <v>64002</v>
          </cell>
          <cell r="F55">
            <v>0</v>
          </cell>
          <cell r="G55">
            <v>2814</v>
          </cell>
          <cell r="H55">
            <v>66816</v>
          </cell>
          <cell r="J55">
            <v>2814</v>
          </cell>
          <cell r="K55">
            <v>0</v>
          </cell>
          <cell r="L55">
            <v>2814</v>
          </cell>
          <cell r="N55">
            <v>64002</v>
          </cell>
          <cell r="P55">
            <v>2814</v>
          </cell>
          <cell r="Q55">
            <v>0</v>
          </cell>
          <cell r="R55">
            <v>0</v>
          </cell>
          <cell r="S55">
            <v>0</v>
          </cell>
          <cell r="T55">
            <v>0</v>
          </cell>
          <cell r="U55">
            <v>2814</v>
          </cell>
          <cell r="W55">
            <v>22031.399999999998</v>
          </cell>
          <cell r="AA55">
            <v>46</v>
          </cell>
          <cell r="AB55">
            <v>3</v>
          </cell>
          <cell r="AC55">
            <v>0</v>
          </cell>
          <cell r="AD55">
            <v>0</v>
          </cell>
          <cell r="AE55">
            <v>0</v>
          </cell>
          <cell r="AF55">
            <v>0</v>
          </cell>
          <cell r="AG55">
            <v>64002</v>
          </cell>
          <cell r="AH55">
            <v>0</v>
          </cell>
          <cell r="AI55">
            <v>0</v>
          </cell>
          <cell r="AJ55">
            <v>64002</v>
          </cell>
          <cell r="AK55">
            <v>0</v>
          </cell>
          <cell r="AL55">
            <v>2814</v>
          </cell>
          <cell r="AM55">
            <v>66816</v>
          </cell>
          <cell r="AN55">
            <v>0</v>
          </cell>
          <cell r="AO55">
            <v>0</v>
          </cell>
          <cell r="AP55">
            <v>0</v>
          </cell>
          <cell r="AQ55">
            <v>0</v>
          </cell>
          <cell r="AR55">
            <v>66816</v>
          </cell>
          <cell r="AS55">
            <v>66715</v>
          </cell>
          <cell r="AT55">
            <v>46</v>
          </cell>
          <cell r="AU55">
            <v>0</v>
          </cell>
          <cell r="AV55">
            <v>0</v>
          </cell>
          <cell r="AW55">
            <v>0</v>
          </cell>
          <cell r="AX55">
            <v>0</v>
          </cell>
          <cell r="AY55">
            <v>0</v>
          </cell>
          <cell r="AZ55">
            <v>493357</v>
          </cell>
          <cell r="BI55">
            <v>0</v>
          </cell>
          <cell r="CA55">
            <v>46</v>
          </cell>
          <cell r="CB55">
            <v>46</v>
          </cell>
          <cell r="CC55" t="str">
            <v>BROOKLINE</v>
          </cell>
          <cell r="CD55">
            <v>64002</v>
          </cell>
          <cell r="CE55">
            <v>77822</v>
          </cell>
          <cell r="CF55">
            <v>0</v>
          </cell>
          <cell r="CG55">
            <v>19217.399999999998</v>
          </cell>
          <cell r="CH55">
            <v>0</v>
          </cell>
          <cell r="CI55">
            <v>0</v>
          </cell>
          <cell r="CJ55">
            <v>19217.399999999998</v>
          </cell>
          <cell r="CK55">
            <v>0</v>
          </cell>
          <cell r="DA55">
            <v>46</v>
          </cell>
          <cell r="DB55" t="str">
            <v>BROOKLINE</v>
          </cell>
          <cell r="DC55">
            <v>0</v>
          </cell>
          <cell r="DD55">
            <v>0</v>
          </cell>
          <cell r="DE55">
            <v>0</v>
          </cell>
          <cell r="DF55">
            <v>0</v>
          </cell>
          <cell r="DG55">
            <v>0</v>
          </cell>
          <cell r="DH55">
            <v>0</v>
          </cell>
          <cell r="DI55">
            <v>0</v>
          </cell>
          <cell r="DJ55">
            <v>0</v>
          </cell>
          <cell r="DK55">
            <v>0</v>
          </cell>
          <cell r="DL55">
            <v>0</v>
          </cell>
          <cell r="DN55">
            <v>0</v>
          </cell>
          <cell r="DP55">
            <v>0</v>
          </cell>
          <cell r="DQ55">
            <v>0</v>
          </cell>
          <cell r="DR55">
            <v>0</v>
          </cell>
          <cell r="DS55">
            <v>0</v>
          </cell>
          <cell r="DT55">
            <v>0</v>
          </cell>
          <cell r="DV55">
            <v>0</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T56">
            <v>47</v>
          </cell>
          <cell r="AU56">
            <v>0</v>
          </cell>
          <cell r="AV56">
            <v>0</v>
          </cell>
          <cell r="AW56">
            <v>0</v>
          </cell>
          <cell r="AX56">
            <v>0</v>
          </cell>
          <cell r="AY56">
            <v>0</v>
          </cell>
          <cell r="AZ56">
            <v>493357</v>
          </cell>
          <cell r="BI56">
            <v>0</v>
          </cell>
          <cell r="CA56">
            <v>47</v>
          </cell>
          <cell r="CB56">
            <v>47</v>
          </cell>
          <cell r="CC56" t="str">
            <v>BUCKLAND</v>
          </cell>
          <cell r="CD56">
            <v>0</v>
          </cell>
          <cell r="CE56">
            <v>0</v>
          </cell>
          <cell r="CF56">
            <v>0</v>
          </cell>
          <cell r="CG56">
            <v>0</v>
          </cell>
          <cell r="CH56">
            <v>0</v>
          </cell>
          <cell r="CI56">
            <v>0</v>
          </cell>
          <cell r="CJ56">
            <v>0</v>
          </cell>
          <cell r="CK56">
            <v>0</v>
          </cell>
          <cell r="DA56">
            <v>47</v>
          </cell>
          <cell r="DB56" t="str">
            <v>BUCKLAND</v>
          </cell>
          <cell r="DC56">
            <v>0</v>
          </cell>
          <cell r="DD56">
            <v>0</v>
          </cell>
          <cell r="DE56">
            <v>0</v>
          </cell>
          <cell r="DF56">
            <v>0</v>
          </cell>
          <cell r="DG56">
            <v>0</v>
          </cell>
          <cell r="DH56">
            <v>0</v>
          </cell>
          <cell r="DI56">
            <v>0</v>
          </cell>
          <cell r="DJ56">
            <v>0</v>
          </cell>
          <cell r="DK56">
            <v>0</v>
          </cell>
          <cell r="DL56">
            <v>0</v>
          </cell>
          <cell r="DN56">
            <v>0</v>
          </cell>
          <cell r="DP56">
            <v>0</v>
          </cell>
          <cell r="DQ56">
            <v>0</v>
          </cell>
          <cell r="DR56">
            <v>0</v>
          </cell>
          <cell r="DS56">
            <v>0</v>
          </cell>
          <cell r="DT56">
            <v>0</v>
          </cell>
          <cell r="DV56">
            <v>0</v>
          </cell>
        </row>
        <row r="57">
          <cell r="A57">
            <v>48</v>
          </cell>
          <cell r="B57">
            <v>48</v>
          </cell>
          <cell r="C57" t="str">
            <v>BURLINGTON</v>
          </cell>
          <cell r="D57">
            <v>7</v>
          </cell>
          <cell r="E57">
            <v>132764</v>
          </cell>
          <cell r="F57">
            <v>0</v>
          </cell>
          <cell r="G57">
            <v>6566</v>
          </cell>
          <cell r="H57">
            <v>139330</v>
          </cell>
          <cell r="J57">
            <v>6566</v>
          </cell>
          <cell r="K57">
            <v>-13.852392841438403</v>
          </cell>
          <cell r="L57">
            <v>6552.1476071585612</v>
          </cell>
          <cell r="N57">
            <v>132777.85239284145</v>
          </cell>
          <cell r="P57">
            <v>6566</v>
          </cell>
          <cell r="Q57">
            <v>0</v>
          </cell>
          <cell r="R57">
            <v>0</v>
          </cell>
          <cell r="S57">
            <v>0</v>
          </cell>
          <cell r="T57">
            <v>-13.852392841438403</v>
          </cell>
          <cell r="U57">
            <v>6552.1476071585612</v>
          </cell>
          <cell r="W57">
            <v>42506.346173757935</v>
          </cell>
          <cell r="AA57">
            <v>48</v>
          </cell>
          <cell r="AB57">
            <v>7</v>
          </cell>
          <cell r="AC57">
            <v>0</v>
          </cell>
          <cell r="AD57">
            <v>0</v>
          </cell>
          <cell r="AE57">
            <v>0</v>
          </cell>
          <cell r="AF57">
            <v>0</v>
          </cell>
          <cell r="AG57">
            <v>132764</v>
          </cell>
          <cell r="AH57">
            <v>0</v>
          </cell>
          <cell r="AI57">
            <v>0</v>
          </cell>
          <cell r="AJ57">
            <v>132764</v>
          </cell>
          <cell r="AK57">
            <v>0</v>
          </cell>
          <cell r="AL57">
            <v>6566</v>
          </cell>
          <cell r="AM57">
            <v>139330</v>
          </cell>
          <cell r="AN57">
            <v>0</v>
          </cell>
          <cell r="AO57">
            <v>0</v>
          </cell>
          <cell r="AP57">
            <v>0</v>
          </cell>
          <cell r="AQ57">
            <v>0</v>
          </cell>
          <cell r="AR57">
            <v>139330</v>
          </cell>
          <cell r="AS57">
            <v>139188.17000000001</v>
          </cell>
          <cell r="AT57">
            <v>48</v>
          </cell>
          <cell r="AU57">
            <v>0</v>
          </cell>
          <cell r="AV57">
            <v>0</v>
          </cell>
          <cell r="AW57">
            <v>0</v>
          </cell>
          <cell r="AX57">
            <v>0</v>
          </cell>
          <cell r="AY57">
            <v>0</v>
          </cell>
          <cell r="AZ57">
            <v>493357</v>
          </cell>
          <cell r="BI57">
            <v>0</v>
          </cell>
          <cell r="CA57">
            <v>48</v>
          </cell>
          <cell r="CB57">
            <v>48</v>
          </cell>
          <cell r="CC57" t="str">
            <v>BURLINGTON</v>
          </cell>
          <cell r="CD57">
            <v>132764</v>
          </cell>
          <cell r="CE57">
            <v>163141</v>
          </cell>
          <cell r="CF57">
            <v>0</v>
          </cell>
          <cell r="CG57">
            <v>7686.5999999999995</v>
          </cell>
          <cell r="CH57">
            <v>28267.600000000002</v>
          </cell>
          <cell r="CI57">
            <v>-13.85382624207341</v>
          </cell>
          <cell r="CJ57">
            <v>35940.346173757935</v>
          </cell>
          <cell r="CK57">
            <v>-13.852392841438403</v>
          </cell>
          <cell r="DA57">
            <v>48</v>
          </cell>
          <cell r="DB57" t="str">
            <v>BURLINGTON</v>
          </cell>
          <cell r="DC57">
            <v>0</v>
          </cell>
          <cell r="DD57">
            <v>0</v>
          </cell>
          <cell r="DE57">
            <v>0</v>
          </cell>
          <cell r="DF57">
            <v>0</v>
          </cell>
          <cell r="DG57">
            <v>0</v>
          </cell>
          <cell r="DH57">
            <v>0</v>
          </cell>
          <cell r="DI57">
            <v>0</v>
          </cell>
          <cell r="DJ57">
            <v>0</v>
          </cell>
          <cell r="DK57">
            <v>0</v>
          </cell>
          <cell r="DL57">
            <v>0</v>
          </cell>
          <cell r="DN57">
            <v>0</v>
          </cell>
          <cell r="DP57">
            <v>0</v>
          </cell>
          <cell r="DQ57">
            <v>0</v>
          </cell>
          <cell r="DR57">
            <v>0</v>
          </cell>
          <cell r="DS57">
            <v>-13.85382624207341</v>
          </cell>
          <cell r="DT57">
            <v>-13.85382624207341</v>
          </cell>
          <cell r="DV57">
            <v>0</v>
          </cell>
        </row>
        <row r="58">
          <cell r="A58">
            <v>49</v>
          </cell>
          <cell r="B58">
            <v>49</v>
          </cell>
          <cell r="C58" t="str">
            <v>CAMBRIDGE</v>
          </cell>
          <cell r="D58">
            <v>587</v>
          </cell>
          <cell r="E58">
            <v>18872714</v>
          </cell>
          <cell r="F58">
            <v>0</v>
          </cell>
          <cell r="G58">
            <v>550606</v>
          </cell>
          <cell r="H58">
            <v>19423320</v>
          </cell>
          <cell r="J58">
            <v>550606</v>
          </cell>
          <cell r="K58">
            <v>3188932.0134235984</v>
          </cell>
          <cell r="L58">
            <v>3739538.0134235984</v>
          </cell>
          <cell r="N58">
            <v>15683781.986576401</v>
          </cell>
          <cell r="P58">
            <v>550606</v>
          </cell>
          <cell r="Q58">
            <v>0</v>
          </cell>
          <cell r="R58">
            <v>0</v>
          </cell>
          <cell r="S58">
            <v>0</v>
          </cell>
          <cell r="T58">
            <v>3188932.0134235984</v>
          </cell>
          <cell r="U58">
            <v>3739538.0134235984</v>
          </cell>
          <cell r="W58">
            <v>4555413.5937544592</v>
          </cell>
          <cell r="AA58">
            <v>49</v>
          </cell>
          <cell r="AB58">
            <v>587</v>
          </cell>
          <cell r="AC58">
            <v>0</v>
          </cell>
          <cell r="AD58">
            <v>0</v>
          </cell>
          <cell r="AE58">
            <v>13</v>
          </cell>
          <cell r="AF58">
            <v>0</v>
          </cell>
          <cell r="AG58">
            <v>18872714</v>
          </cell>
          <cell r="AH58">
            <v>0</v>
          </cell>
          <cell r="AI58">
            <v>0</v>
          </cell>
          <cell r="AJ58">
            <v>18872714</v>
          </cell>
          <cell r="AK58">
            <v>0</v>
          </cell>
          <cell r="AL58">
            <v>550606</v>
          </cell>
          <cell r="AM58">
            <v>19423320</v>
          </cell>
          <cell r="AN58">
            <v>0</v>
          </cell>
          <cell r="AO58">
            <v>0</v>
          </cell>
          <cell r="AP58">
            <v>0</v>
          </cell>
          <cell r="AQ58">
            <v>0</v>
          </cell>
          <cell r="AR58">
            <v>19423320</v>
          </cell>
          <cell r="AS58">
            <v>19204028.569999993</v>
          </cell>
          <cell r="AT58">
            <v>49</v>
          </cell>
          <cell r="AU58">
            <v>0</v>
          </cell>
          <cell r="AV58">
            <v>0</v>
          </cell>
          <cell r="AW58">
            <v>0</v>
          </cell>
          <cell r="AX58">
            <v>0</v>
          </cell>
          <cell r="AY58">
            <v>0</v>
          </cell>
          <cell r="AZ58">
            <v>493357</v>
          </cell>
          <cell r="BI58">
            <v>0</v>
          </cell>
          <cell r="CA58">
            <v>49</v>
          </cell>
          <cell r="CB58">
            <v>49</v>
          </cell>
          <cell r="CC58" t="str">
            <v>CAMBRIDGE</v>
          </cell>
          <cell r="CD58">
            <v>18872714</v>
          </cell>
          <cell r="CE58">
            <v>15683186</v>
          </cell>
          <cell r="CF58">
            <v>3189528</v>
          </cell>
          <cell r="CG58">
            <v>272781.59999999998</v>
          </cell>
          <cell r="CH58">
            <v>542764</v>
          </cell>
          <cell r="CI58">
            <v>-266.00624554092064</v>
          </cell>
          <cell r="CJ58">
            <v>4004807.5937544592</v>
          </cell>
          <cell r="CK58">
            <v>3188932.0134235984</v>
          </cell>
          <cell r="DA58">
            <v>49</v>
          </cell>
          <cell r="DB58" t="str">
            <v>CAMBRIDGE</v>
          </cell>
          <cell r="DC58">
            <v>0</v>
          </cell>
          <cell r="DD58">
            <v>0</v>
          </cell>
          <cell r="DE58">
            <v>0</v>
          </cell>
          <cell r="DF58">
            <v>0</v>
          </cell>
          <cell r="DG58">
            <v>0</v>
          </cell>
          <cell r="DH58">
            <v>0</v>
          </cell>
          <cell r="DI58">
            <v>0</v>
          </cell>
          <cell r="DJ58">
            <v>0</v>
          </cell>
          <cell r="DK58">
            <v>0</v>
          </cell>
          <cell r="DL58">
            <v>0</v>
          </cell>
          <cell r="DN58">
            <v>0</v>
          </cell>
          <cell r="DP58">
            <v>3189528</v>
          </cell>
          <cell r="DQ58">
            <v>3189528</v>
          </cell>
          <cell r="DR58">
            <v>0</v>
          </cell>
          <cell r="DS58">
            <v>-266.00624554092064</v>
          </cell>
          <cell r="DT58">
            <v>-266.00624554092064</v>
          </cell>
          <cell r="DV58">
            <v>0</v>
          </cell>
        </row>
        <row r="59">
          <cell r="A59">
            <v>50</v>
          </cell>
          <cell r="B59">
            <v>50</v>
          </cell>
          <cell r="C59" t="str">
            <v>CANTON</v>
          </cell>
          <cell r="D59">
            <v>25</v>
          </cell>
          <cell r="E59">
            <v>449403</v>
          </cell>
          <cell r="F59">
            <v>0</v>
          </cell>
          <cell r="G59">
            <v>23450</v>
          </cell>
          <cell r="H59">
            <v>472853</v>
          </cell>
          <cell r="J59">
            <v>23450</v>
          </cell>
          <cell r="K59">
            <v>61015.686294889158</v>
          </cell>
          <cell r="L59">
            <v>84465.686294889165</v>
          </cell>
          <cell r="N59">
            <v>388387.31370511081</v>
          </cell>
          <cell r="P59">
            <v>23450</v>
          </cell>
          <cell r="Q59">
            <v>0</v>
          </cell>
          <cell r="R59">
            <v>0</v>
          </cell>
          <cell r="S59">
            <v>0</v>
          </cell>
          <cell r="T59">
            <v>61015.686294889158</v>
          </cell>
          <cell r="U59">
            <v>84465.686294889165</v>
          </cell>
          <cell r="W59">
            <v>192015.4</v>
          </cell>
          <cell r="AA59">
            <v>50</v>
          </cell>
          <cell r="AB59">
            <v>25</v>
          </cell>
          <cell r="AC59">
            <v>0</v>
          </cell>
          <cell r="AD59">
            <v>0</v>
          </cell>
          <cell r="AE59">
            <v>0</v>
          </cell>
          <cell r="AF59">
            <v>0</v>
          </cell>
          <cell r="AG59">
            <v>449403</v>
          </cell>
          <cell r="AH59">
            <v>0</v>
          </cell>
          <cell r="AI59">
            <v>0</v>
          </cell>
          <cell r="AJ59">
            <v>449403</v>
          </cell>
          <cell r="AK59">
            <v>0</v>
          </cell>
          <cell r="AL59">
            <v>23450</v>
          </cell>
          <cell r="AM59">
            <v>472853</v>
          </cell>
          <cell r="AN59">
            <v>0</v>
          </cell>
          <cell r="AO59">
            <v>0</v>
          </cell>
          <cell r="AP59">
            <v>0</v>
          </cell>
          <cell r="AQ59">
            <v>0</v>
          </cell>
          <cell r="AR59">
            <v>472853</v>
          </cell>
          <cell r="AS59">
            <v>494564.73677878967</v>
          </cell>
          <cell r="AT59">
            <v>50</v>
          </cell>
          <cell r="AU59">
            <v>0</v>
          </cell>
          <cell r="AV59">
            <v>0</v>
          </cell>
          <cell r="AW59">
            <v>0</v>
          </cell>
          <cell r="AX59">
            <v>0</v>
          </cell>
          <cell r="AY59">
            <v>0</v>
          </cell>
          <cell r="AZ59">
            <v>493357</v>
          </cell>
          <cell r="BI59">
            <v>0</v>
          </cell>
          <cell r="CA59">
            <v>50</v>
          </cell>
          <cell r="CB59">
            <v>50</v>
          </cell>
          <cell r="CC59" t="str">
            <v>CANTON</v>
          </cell>
          <cell r="CD59">
            <v>449403</v>
          </cell>
          <cell r="CE59">
            <v>388381</v>
          </cell>
          <cell r="CF59">
            <v>61022</v>
          </cell>
          <cell r="CG59">
            <v>107543.4</v>
          </cell>
          <cell r="CH59">
            <v>0</v>
          </cell>
          <cell r="CI59">
            <v>0</v>
          </cell>
          <cell r="CJ59">
            <v>168565.4</v>
          </cell>
          <cell r="CK59">
            <v>61015.686294889158</v>
          </cell>
          <cell r="DA59">
            <v>50</v>
          </cell>
          <cell r="DB59" t="str">
            <v>CANTON</v>
          </cell>
          <cell r="DC59">
            <v>0</v>
          </cell>
          <cell r="DD59">
            <v>0</v>
          </cell>
          <cell r="DE59">
            <v>0</v>
          </cell>
          <cell r="DF59">
            <v>0</v>
          </cell>
          <cell r="DG59">
            <v>0</v>
          </cell>
          <cell r="DH59">
            <v>0</v>
          </cell>
          <cell r="DI59">
            <v>0</v>
          </cell>
          <cell r="DJ59">
            <v>0</v>
          </cell>
          <cell r="DK59">
            <v>0</v>
          </cell>
          <cell r="DL59">
            <v>0</v>
          </cell>
          <cell r="DN59">
            <v>0</v>
          </cell>
          <cell r="DP59">
            <v>61022</v>
          </cell>
          <cell r="DQ59">
            <v>61022</v>
          </cell>
          <cell r="DR59">
            <v>0</v>
          </cell>
          <cell r="DS59">
            <v>0</v>
          </cell>
          <cell r="DT59">
            <v>0</v>
          </cell>
          <cell r="DV59">
            <v>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T60">
            <v>51</v>
          </cell>
          <cell r="AU60">
            <v>0</v>
          </cell>
          <cell r="AV60">
            <v>0</v>
          </cell>
          <cell r="AW60">
            <v>0</v>
          </cell>
          <cell r="AX60">
            <v>0</v>
          </cell>
          <cell r="AY60">
            <v>0</v>
          </cell>
          <cell r="AZ60">
            <v>493357</v>
          </cell>
          <cell r="BI60">
            <v>0</v>
          </cell>
          <cell r="CA60">
            <v>51</v>
          </cell>
          <cell r="CB60">
            <v>51</v>
          </cell>
          <cell r="CC60" t="str">
            <v>CARLISLE</v>
          </cell>
          <cell r="CD60">
            <v>0</v>
          </cell>
          <cell r="CE60">
            <v>0</v>
          </cell>
          <cell r="CF60">
            <v>0</v>
          </cell>
          <cell r="CG60">
            <v>0</v>
          </cell>
          <cell r="CH60">
            <v>0</v>
          </cell>
          <cell r="CI60">
            <v>0</v>
          </cell>
          <cell r="CJ60">
            <v>0</v>
          </cell>
          <cell r="CK60">
            <v>0</v>
          </cell>
          <cell r="DA60">
            <v>51</v>
          </cell>
          <cell r="DB60" t="str">
            <v>CARLISLE</v>
          </cell>
          <cell r="DC60">
            <v>0</v>
          </cell>
          <cell r="DD60">
            <v>0</v>
          </cell>
          <cell r="DE60">
            <v>0</v>
          </cell>
          <cell r="DF60">
            <v>0</v>
          </cell>
          <cell r="DG60">
            <v>0</v>
          </cell>
          <cell r="DH60">
            <v>0</v>
          </cell>
          <cell r="DI60">
            <v>0</v>
          </cell>
          <cell r="DJ60">
            <v>0</v>
          </cell>
          <cell r="DK60">
            <v>0</v>
          </cell>
          <cell r="DL60">
            <v>0</v>
          </cell>
          <cell r="DN60">
            <v>0</v>
          </cell>
          <cell r="DP60">
            <v>0</v>
          </cell>
          <cell r="DQ60">
            <v>0</v>
          </cell>
          <cell r="DR60">
            <v>0</v>
          </cell>
          <cell r="DS60">
            <v>0</v>
          </cell>
          <cell r="DT60">
            <v>0</v>
          </cell>
          <cell r="DV60">
            <v>0</v>
          </cell>
        </row>
        <row r="61">
          <cell r="A61">
            <v>52</v>
          </cell>
          <cell r="B61">
            <v>52</v>
          </cell>
          <cell r="C61" t="str">
            <v>CARVER</v>
          </cell>
          <cell r="D61">
            <v>70</v>
          </cell>
          <cell r="E61">
            <v>1047273</v>
          </cell>
          <cell r="F61">
            <v>0</v>
          </cell>
          <cell r="G61">
            <v>65660</v>
          </cell>
          <cell r="H61">
            <v>1112933</v>
          </cell>
          <cell r="J61">
            <v>65660</v>
          </cell>
          <cell r="K61">
            <v>95276.762735666198</v>
          </cell>
          <cell r="L61">
            <v>160936.76273566618</v>
          </cell>
          <cell r="N61">
            <v>951996.23726433376</v>
          </cell>
          <cell r="P61">
            <v>65660</v>
          </cell>
          <cell r="Q61">
            <v>0</v>
          </cell>
          <cell r="R61">
            <v>0</v>
          </cell>
          <cell r="S61">
            <v>0</v>
          </cell>
          <cell r="T61">
            <v>95276.762735666198</v>
          </cell>
          <cell r="U61">
            <v>160936.76273566618</v>
          </cell>
          <cell r="W61">
            <v>341256.0216657276</v>
          </cell>
          <cell r="AA61">
            <v>52</v>
          </cell>
          <cell r="AB61">
            <v>70</v>
          </cell>
          <cell r="AC61">
            <v>0</v>
          </cell>
          <cell r="AD61">
            <v>0</v>
          </cell>
          <cell r="AE61">
            <v>0</v>
          </cell>
          <cell r="AF61">
            <v>0</v>
          </cell>
          <cell r="AG61">
            <v>1047273</v>
          </cell>
          <cell r="AH61">
            <v>0</v>
          </cell>
          <cell r="AI61">
            <v>0</v>
          </cell>
          <cell r="AJ61">
            <v>1047273</v>
          </cell>
          <cell r="AK61">
            <v>0</v>
          </cell>
          <cell r="AL61">
            <v>65660</v>
          </cell>
          <cell r="AM61">
            <v>1112933</v>
          </cell>
          <cell r="AN61">
            <v>0</v>
          </cell>
          <cell r="AO61">
            <v>0</v>
          </cell>
          <cell r="AP61">
            <v>0</v>
          </cell>
          <cell r="AQ61">
            <v>0</v>
          </cell>
          <cell r="AR61">
            <v>1112933</v>
          </cell>
          <cell r="AS61">
            <v>1105375.4482276796</v>
          </cell>
          <cell r="AT61">
            <v>52</v>
          </cell>
          <cell r="AU61">
            <v>0</v>
          </cell>
          <cell r="AV61">
            <v>0</v>
          </cell>
          <cell r="AW61">
            <v>0</v>
          </cell>
          <cell r="AX61">
            <v>0</v>
          </cell>
          <cell r="AY61">
            <v>0</v>
          </cell>
          <cell r="AZ61">
            <v>493357</v>
          </cell>
          <cell r="BI61">
            <v>0</v>
          </cell>
          <cell r="CA61">
            <v>52</v>
          </cell>
          <cell r="CB61">
            <v>52</v>
          </cell>
          <cell r="CC61" t="str">
            <v>CARVER</v>
          </cell>
          <cell r="CD61">
            <v>1047273</v>
          </cell>
          <cell r="CE61">
            <v>951940</v>
          </cell>
          <cell r="CF61">
            <v>95333</v>
          </cell>
          <cell r="CG61">
            <v>85678.2</v>
          </cell>
          <cell r="CH61">
            <v>94631.200000000012</v>
          </cell>
          <cell r="CI61">
            <v>-46.378334272420034</v>
          </cell>
          <cell r="CJ61">
            <v>275596.0216657276</v>
          </cell>
          <cell r="CK61">
            <v>95276.762735666198</v>
          </cell>
          <cell r="DA61">
            <v>52</v>
          </cell>
          <cell r="DB61" t="str">
            <v>CARVER</v>
          </cell>
          <cell r="DC61">
            <v>0</v>
          </cell>
          <cell r="DD61">
            <v>0</v>
          </cell>
          <cell r="DE61">
            <v>0</v>
          </cell>
          <cell r="DF61">
            <v>0</v>
          </cell>
          <cell r="DG61">
            <v>0</v>
          </cell>
          <cell r="DH61">
            <v>0</v>
          </cell>
          <cell r="DI61">
            <v>0</v>
          </cell>
          <cell r="DJ61">
            <v>0</v>
          </cell>
          <cell r="DK61">
            <v>0</v>
          </cell>
          <cell r="DL61">
            <v>0</v>
          </cell>
          <cell r="DN61">
            <v>0</v>
          </cell>
          <cell r="DP61">
            <v>95333</v>
          </cell>
          <cell r="DQ61">
            <v>95333</v>
          </cell>
          <cell r="DR61">
            <v>0</v>
          </cell>
          <cell r="DS61">
            <v>-46.378334272420034</v>
          </cell>
          <cell r="DT61">
            <v>-46.378334272420034</v>
          </cell>
          <cell r="DV61">
            <v>0</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T62">
            <v>53</v>
          </cell>
          <cell r="AU62">
            <v>0</v>
          </cell>
          <cell r="AV62">
            <v>0</v>
          </cell>
          <cell r="AW62">
            <v>0</v>
          </cell>
          <cell r="AX62">
            <v>0</v>
          </cell>
          <cell r="AY62">
            <v>0</v>
          </cell>
          <cell r="AZ62">
            <v>493357</v>
          </cell>
          <cell r="BI62">
            <v>0</v>
          </cell>
          <cell r="CA62">
            <v>53</v>
          </cell>
          <cell r="CB62">
            <v>53</v>
          </cell>
          <cell r="CC62" t="str">
            <v>CHARLEMONT</v>
          </cell>
          <cell r="CD62">
            <v>0</v>
          </cell>
          <cell r="CE62">
            <v>0</v>
          </cell>
          <cell r="CF62">
            <v>0</v>
          </cell>
          <cell r="CG62">
            <v>0</v>
          </cell>
          <cell r="CH62">
            <v>0</v>
          </cell>
          <cell r="CI62">
            <v>0</v>
          </cell>
          <cell r="CJ62">
            <v>0</v>
          </cell>
          <cell r="CK62">
            <v>0</v>
          </cell>
          <cell r="DA62">
            <v>53</v>
          </cell>
          <cell r="DB62" t="str">
            <v>CHARLEMONT</v>
          </cell>
          <cell r="DC62">
            <v>0</v>
          </cell>
          <cell r="DD62">
            <v>0</v>
          </cell>
          <cell r="DE62">
            <v>0</v>
          </cell>
          <cell r="DF62">
            <v>0</v>
          </cell>
          <cell r="DG62">
            <v>0</v>
          </cell>
          <cell r="DH62">
            <v>0</v>
          </cell>
          <cell r="DI62">
            <v>0</v>
          </cell>
          <cell r="DJ62">
            <v>0</v>
          </cell>
          <cell r="DK62">
            <v>0</v>
          </cell>
          <cell r="DL62">
            <v>0</v>
          </cell>
          <cell r="DN62">
            <v>0</v>
          </cell>
          <cell r="DP62">
            <v>0</v>
          </cell>
          <cell r="DQ62">
            <v>0</v>
          </cell>
          <cell r="DR62">
            <v>0</v>
          </cell>
          <cell r="DS62">
            <v>0</v>
          </cell>
          <cell r="DT62">
            <v>0</v>
          </cell>
          <cell r="DV62">
            <v>0</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T63">
            <v>54</v>
          </cell>
          <cell r="AU63">
            <v>0</v>
          </cell>
          <cell r="AV63">
            <v>0</v>
          </cell>
          <cell r="AW63">
            <v>0</v>
          </cell>
          <cell r="AX63">
            <v>0</v>
          </cell>
          <cell r="AY63">
            <v>0</v>
          </cell>
          <cell r="AZ63">
            <v>493357</v>
          </cell>
          <cell r="BI63">
            <v>0</v>
          </cell>
          <cell r="CA63">
            <v>54</v>
          </cell>
          <cell r="CB63">
            <v>54</v>
          </cell>
          <cell r="CC63" t="str">
            <v>CHARLTON</v>
          </cell>
          <cell r="CD63">
            <v>0</v>
          </cell>
          <cell r="CE63">
            <v>0</v>
          </cell>
          <cell r="CF63">
            <v>0</v>
          </cell>
          <cell r="CG63">
            <v>0</v>
          </cell>
          <cell r="CH63">
            <v>0</v>
          </cell>
          <cell r="CI63">
            <v>0</v>
          </cell>
          <cell r="CJ63">
            <v>0</v>
          </cell>
          <cell r="CK63">
            <v>0</v>
          </cell>
          <cell r="DA63">
            <v>54</v>
          </cell>
          <cell r="DB63" t="str">
            <v>CHARLTON</v>
          </cell>
          <cell r="DC63">
            <v>0</v>
          </cell>
          <cell r="DD63">
            <v>0</v>
          </cell>
          <cell r="DE63">
            <v>0</v>
          </cell>
          <cell r="DF63">
            <v>0</v>
          </cell>
          <cell r="DG63">
            <v>0</v>
          </cell>
          <cell r="DH63">
            <v>0</v>
          </cell>
          <cell r="DI63">
            <v>0</v>
          </cell>
          <cell r="DJ63">
            <v>0</v>
          </cell>
          <cell r="DK63">
            <v>0</v>
          </cell>
          <cell r="DL63">
            <v>0</v>
          </cell>
          <cell r="DN63">
            <v>0</v>
          </cell>
          <cell r="DP63">
            <v>0</v>
          </cell>
          <cell r="DQ63">
            <v>0</v>
          </cell>
          <cell r="DR63">
            <v>0</v>
          </cell>
          <cell r="DS63">
            <v>0</v>
          </cell>
          <cell r="DT63">
            <v>0</v>
          </cell>
          <cell r="DV63">
            <v>0</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T64">
            <v>55</v>
          </cell>
          <cell r="AU64">
            <v>0</v>
          </cell>
          <cell r="AV64">
            <v>0</v>
          </cell>
          <cell r="AW64">
            <v>0</v>
          </cell>
          <cell r="AX64">
            <v>0</v>
          </cell>
          <cell r="AY64">
            <v>0</v>
          </cell>
          <cell r="AZ64">
            <v>493357</v>
          </cell>
          <cell r="BI64">
            <v>0</v>
          </cell>
          <cell r="CA64">
            <v>55</v>
          </cell>
          <cell r="CB64">
            <v>55</v>
          </cell>
          <cell r="CC64" t="str">
            <v>CHATHAM</v>
          </cell>
          <cell r="CD64">
            <v>0</v>
          </cell>
          <cell r="CE64">
            <v>0</v>
          </cell>
          <cell r="CF64">
            <v>0</v>
          </cell>
          <cell r="CG64">
            <v>0</v>
          </cell>
          <cell r="CH64">
            <v>0</v>
          </cell>
          <cell r="CI64">
            <v>0</v>
          </cell>
          <cell r="CJ64">
            <v>0</v>
          </cell>
          <cell r="CK64">
            <v>0</v>
          </cell>
          <cell r="DA64">
            <v>55</v>
          </cell>
          <cell r="DB64" t="str">
            <v>CHATHAM</v>
          </cell>
          <cell r="DC64">
            <v>0</v>
          </cell>
          <cell r="DD64">
            <v>0</v>
          </cell>
          <cell r="DE64">
            <v>0</v>
          </cell>
          <cell r="DF64">
            <v>0</v>
          </cell>
          <cell r="DG64">
            <v>0</v>
          </cell>
          <cell r="DH64">
            <v>0</v>
          </cell>
          <cell r="DI64">
            <v>0</v>
          </cell>
          <cell r="DJ64">
            <v>0</v>
          </cell>
          <cell r="DK64">
            <v>0</v>
          </cell>
          <cell r="DL64">
            <v>0</v>
          </cell>
          <cell r="DN64">
            <v>0</v>
          </cell>
          <cell r="DP64">
            <v>0</v>
          </cell>
          <cell r="DQ64">
            <v>0</v>
          </cell>
          <cell r="DR64">
            <v>0</v>
          </cell>
          <cell r="DS64">
            <v>0</v>
          </cell>
          <cell r="DT64">
            <v>0</v>
          </cell>
          <cell r="DV64">
            <v>0</v>
          </cell>
        </row>
        <row r="65">
          <cell r="A65">
            <v>56</v>
          </cell>
          <cell r="B65">
            <v>56</v>
          </cell>
          <cell r="C65" t="str">
            <v>CHELMSFORD</v>
          </cell>
          <cell r="D65">
            <v>109</v>
          </cell>
          <cell r="E65">
            <v>1632444</v>
          </cell>
          <cell r="F65">
            <v>0</v>
          </cell>
          <cell r="G65">
            <v>102242</v>
          </cell>
          <cell r="H65">
            <v>1734686</v>
          </cell>
          <cell r="J65">
            <v>102242</v>
          </cell>
          <cell r="K65">
            <v>133481.18780007583</v>
          </cell>
          <cell r="L65">
            <v>235723.18780007583</v>
          </cell>
          <cell r="N65">
            <v>1498962.8121999241</v>
          </cell>
          <cell r="P65">
            <v>102242</v>
          </cell>
          <cell r="Q65">
            <v>0</v>
          </cell>
          <cell r="R65">
            <v>0</v>
          </cell>
          <cell r="S65">
            <v>0</v>
          </cell>
          <cell r="T65">
            <v>133481.18780007583</v>
          </cell>
          <cell r="U65">
            <v>235723.18780007583</v>
          </cell>
          <cell r="W65">
            <v>269991</v>
          </cell>
          <cell r="AA65">
            <v>56</v>
          </cell>
          <cell r="AB65">
            <v>109</v>
          </cell>
          <cell r="AC65">
            <v>0</v>
          </cell>
          <cell r="AD65">
            <v>0</v>
          </cell>
          <cell r="AE65">
            <v>0</v>
          </cell>
          <cell r="AF65">
            <v>0</v>
          </cell>
          <cell r="AG65">
            <v>1632444</v>
          </cell>
          <cell r="AH65">
            <v>0</v>
          </cell>
          <cell r="AI65">
            <v>0</v>
          </cell>
          <cell r="AJ65">
            <v>1632444</v>
          </cell>
          <cell r="AK65">
            <v>0</v>
          </cell>
          <cell r="AL65">
            <v>102242</v>
          </cell>
          <cell r="AM65">
            <v>1734686</v>
          </cell>
          <cell r="AN65">
            <v>0</v>
          </cell>
          <cell r="AO65">
            <v>0</v>
          </cell>
          <cell r="AP65">
            <v>0</v>
          </cell>
          <cell r="AQ65">
            <v>0</v>
          </cell>
          <cell r="AR65">
            <v>1734686</v>
          </cell>
          <cell r="AS65">
            <v>1724204.5600000005</v>
          </cell>
          <cell r="AT65">
            <v>56</v>
          </cell>
          <cell r="AU65">
            <v>0</v>
          </cell>
          <cell r="AV65">
            <v>0</v>
          </cell>
          <cell r="AW65">
            <v>0</v>
          </cell>
          <cell r="AX65">
            <v>0</v>
          </cell>
          <cell r="AY65">
            <v>0</v>
          </cell>
          <cell r="AZ65">
            <v>493357</v>
          </cell>
          <cell r="BI65">
            <v>0</v>
          </cell>
          <cell r="CA65">
            <v>56</v>
          </cell>
          <cell r="CB65">
            <v>56</v>
          </cell>
          <cell r="CC65" t="str">
            <v>CHELMSFORD</v>
          </cell>
          <cell r="CD65">
            <v>1632444</v>
          </cell>
          <cell r="CE65">
            <v>1498949</v>
          </cell>
          <cell r="CF65">
            <v>133495</v>
          </cell>
          <cell r="CG65">
            <v>34254</v>
          </cell>
          <cell r="CH65">
            <v>0</v>
          </cell>
          <cell r="CI65">
            <v>0</v>
          </cell>
          <cell r="CJ65">
            <v>167749</v>
          </cell>
          <cell r="CK65">
            <v>133481.18780007583</v>
          </cell>
          <cell r="DA65">
            <v>56</v>
          </cell>
          <cell r="DB65" t="str">
            <v>CHELMSFORD</v>
          </cell>
          <cell r="DC65">
            <v>0</v>
          </cell>
          <cell r="DD65">
            <v>0</v>
          </cell>
          <cell r="DE65">
            <v>0</v>
          </cell>
          <cell r="DF65">
            <v>0</v>
          </cell>
          <cell r="DG65">
            <v>0</v>
          </cell>
          <cell r="DH65">
            <v>0</v>
          </cell>
          <cell r="DI65">
            <v>0</v>
          </cell>
          <cell r="DJ65">
            <v>0</v>
          </cell>
          <cell r="DK65">
            <v>0</v>
          </cell>
          <cell r="DL65">
            <v>0</v>
          </cell>
          <cell r="DN65">
            <v>0</v>
          </cell>
          <cell r="DP65">
            <v>133495</v>
          </cell>
          <cell r="DQ65">
            <v>133495</v>
          </cell>
          <cell r="DR65">
            <v>0</v>
          </cell>
          <cell r="DS65">
            <v>0</v>
          </cell>
          <cell r="DT65">
            <v>0</v>
          </cell>
          <cell r="DV65">
            <v>0</v>
          </cell>
        </row>
        <row r="66">
          <cell r="A66">
            <v>57</v>
          </cell>
          <cell r="B66">
            <v>57</v>
          </cell>
          <cell r="C66" t="str">
            <v>CHELSEA</v>
          </cell>
          <cell r="D66">
            <v>994</v>
          </cell>
          <cell r="E66">
            <v>16059544</v>
          </cell>
          <cell r="F66">
            <v>0</v>
          </cell>
          <cell r="G66">
            <v>932372</v>
          </cell>
          <cell r="H66">
            <v>16991916</v>
          </cell>
          <cell r="J66">
            <v>932372</v>
          </cell>
          <cell r="K66">
            <v>2446802.189230145</v>
          </cell>
          <cell r="L66">
            <v>3379174.189230145</v>
          </cell>
          <cell r="N66">
            <v>13612741.810769856</v>
          </cell>
          <cell r="P66">
            <v>932372</v>
          </cell>
          <cell r="Q66">
            <v>0</v>
          </cell>
          <cell r="R66">
            <v>0</v>
          </cell>
          <cell r="S66">
            <v>0</v>
          </cell>
          <cell r="T66">
            <v>2446802.189230145</v>
          </cell>
          <cell r="U66">
            <v>3379174.189230145</v>
          </cell>
          <cell r="W66">
            <v>4108000.7763763606</v>
          </cell>
          <cell r="AA66">
            <v>57</v>
          </cell>
          <cell r="AB66">
            <v>994</v>
          </cell>
          <cell r="AC66">
            <v>0</v>
          </cell>
          <cell r="AD66">
            <v>0</v>
          </cell>
          <cell r="AE66">
            <v>23</v>
          </cell>
          <cell r="AF66">
            <v>0</v>
          </cell>
          <cell r="AG66">
            <v>16059544</v>
          </cell>
          <cell r="AH66">
            <v>0</v>
          </cell>
          <cell r="AI66">
            <v>0</v>
          </cell>
          <cell r="AJ66">
            <v>16059544</v>
          </cell>
          <cell r="AK66">
            <v>0</v>
          </cell>
          <cell r="AL66">
            <v>932372</v>
          </cell>
          <cell r="AM66">
            <v>16991916</v>
          </cell>
          <cell r="AN66">
            <v>0</v>
          </cell>
          <cell r="AO66">
            <v>0</v>
          </cell>
          <cell r="AP66">
            <v>0</v>
          </cell>
          <cell r="AQ66">
            <v>0</v>
          </cell>
          <cell r="AR66">
            <v>16991916</v>
          </cell>
          <cell r="AS66">
            <v>16987056</v>
          </cell>
          <cell r="AT66">
            <v>57</v>
          </cell>
          <cell r="AU66">
            <v>0</v>
          </cell>
          <cell r="AV66">
            <v>0</v>
          </cell>
          <cell r="AW66">
            <v>0</v>
          </cell>
          <cell r="AX66">
            <v>0</v>
          </cell>
          <cell r="AY66">
            <v>0</v>
          </cell>
          <cell r="AZ66">
            <v>493357</v>
          </cell>
          <cell r="BI66">
            <v>0</v>
          </cell>
          <cell r="CA66">
            <v>57</v>
          </cell>
          <cell r="CB66">
            <v>57</v>
          </cell>
          <cell r="CC66" t="str">
            <v>CHELSEA</v>
          </cell>
          <cell r="CD66">
            <v>16059544</v>
          </cell>
          <cell r="CE66">
            <v>13612228</v>
          </cell>
          <cell r="CF66">
            <v>2447316</v>
          </cell>
          <cell r="CG66">
            <v>196792.19999999998</v>
          </cell>
          <cell r="CH66">
            <v>531781.20000000007</v>
          </cell>
          <cell r="CI66">
            <v>-260.62362363992725</v>
          </cell>
          <cell r="CJ66">
            <v>3175628.7763763606</v>
          </cell>
          <cell r="CK66">
            <v>2446802.189230145</v>
          </cell>
          <cell r="DA66">
            <v>57</v>
          </cell>
          <cell r="DB66" t="str">
            <v>CHELSEA</v>
          </cell>
          <cell r="DC66">
            <v>0</v>
          </cell>
          <cell r="DD66">
            <v>0</v>
          </cell>
          <cell r="DE66">
            <v>0</v>
          </cell>
          <cell r="DF66">
            <v>0</v>
          </cell>
          <cell r="DG66">
            <v>0</v>
          </cell>
          <cell r="DH66">
            <v>0</v>
          </cell>
          <cell r="DI66">
            <v>0</v>
          </cell>
          <cell r="DJ66">
            <v>0</v>
          </cell>
          <cell r="DK66">
            <v>0</v>
          </cell>
          <cell r="DL66">
            <v>0</v>
          </cell>
          <cell r="DN66">
            <v>0</v>
          </cell>
          <cell r="DP66">
            <v>2447316</v>
          </cell>
          <cell r="DQ66">
            <v>2447316</v>
          </cell>
          <cell r="DR66">
            <v>0</v>
          </cell>
          <cell r="DS66">
            <v>-260.62362363992725</v>
          </cell>
          <cell r="DT66">
            <v>-260.62362363992725</v>
          </cell>
          <cell r="DV66">
            <v>0</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T67">
            <v>58</v>
          </cell>
          <cell r="AU67">
            <v>0</v>
          </cell>
          <cell r="AV67">
            <v>0</v>
          </cell>
          <cell r="AW67">
            <v>0</v>
          </cell>
          <cell r="AX67">
            <v>0</v>
          </cell>
          <cell r="AY67">
            <v>0</v>
          </cell>
          <cell r="AZ67">
            <v>493357</v>
          </cell>
          <cell r="BI67">
            <v>0</v>
          </cell>
          <cell r="CA67">
            <v>58</v>
          </cell>
          <cell r="CB67">
            <v>58</v>
          </cell>
          <cell r="CC67" t="str">
            <v>CHESHIRE</v>
          </cell>
          <cell r="CD67">
            <v>0</v>
          </cell>
          <cell r="CE67">
            <v>0</v>
          </cell>
          <cell r="CF67">
            <v>0</v>
          </cell>
          <cell r="CG67">
            <v>0</v>
          </cell>
          <cell r="CH67">
            <v>0</v>
          </cell>
          <cell r="CI67">
            <v>0</v>
          </cell>
          <cell r="CJ67">
            <v>0</v>
          </cell>
          <cell r="CK67">
            <v>0</v>
          </cell>
          <cell r="DA67">
            <v>58</v>
          </cell>
          <cell r="DB67" t="str">
            <v>CHESHIRE</v>
          </cell>
          <cell r="DC67">
            <v>0</v>
          </cell>
          <cell r="DD67">
            <v>0</v>
          </cell>
          <cell r="DE67">
            <v>0</v>
          </cell>
          <cell r="DF67">
            <v>0</v>
          </cell>
          <cell r="DG67">
            <v>0</v>
          </cell>
          <cell r="DH67">
            <v>0</v>
          </cell>
          <cell r="DI67">
            <v>0</v>
          </cell>
          <cell r="DJ67">
            <v>0</v>
          </cell>
          <cell r="DK67">
            <v>0</v>
          </cell>
          <cell r="DL67">
            <v>0</v>
          </cell>
          <cell r="DN67">
            <v>0</v>
          </cell>
          <cell r="DP67">
            <v>0</v>
          </cell>
          <cell r="DQ67">
            <v>0</v>
          </cell>
          <cell r="DR67">
            <v>0</v>
          </cell>
          <cell r="DS67">
            <v>0</v>
          </cell>
          <cell r="DT67">
            <v>0</v>
          </cell>
          <cell r="DV67">
            <v>0</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T68">
            <v>59</v>
          </cell>
          <cell r="AU68">
            <v>0</v>
          </cell>
          <cell r="AV68">
            <v>0</v>
          </cell>
          <cell r="AW68">
            <v>0</v>
          </cell>
          <cell r="AX68">
            <v>0</v>
          </cell>
          <cell r="AY68">
            <v>0</v>
          </cell>
          <cell r="AZ68">
            <v>493357</v>
          </cell>
          <cell r="BI68">
            <v>0</v>
          </cell>
          <cell r="CA68">
            <v>59</v>
          </cell>
          <cell r="CB68">
            <v>59</v>
          </cell>
          <cell r="CC68" t="str">
            <v>CHESTER</v>
          </cell>
          <cell r="CD68">
            <v>0</v>
          </cell>
          <cell r="CE68">
            <v>0</v>
          </cell>
          <cell r="CF68">
            <v>0</v>
          </cell>
          <cell r="CG68">
            <v>0</v>
          </cell>
          <cell r="CH68">
            <v>0</v>
          </cell>
          <cell r="CI68">
            <v>0</v>
          </cell>
          <cell r="CJ68">
            <v>0</v>
          </cell>
          <cell r="CK68">
            <v>0</v>
          </cell>
          <cell r="DA68">
            <v>59</v>
          </cell>
          <cell r="DB68" t="str">
            <v>CHESTER</v>
          </cell>
          <cell r="DC68">
            <v>0</v>
          </cell>
          <cell r="DD68">
            <v>0</v>
          </cell>
          <cell r="DE68">
            <v>0</v>
          </cell>
          <cell r="DF68">
            <v>0</v>
          </cell>
          <cell r="DG68">
            <v>0</v>
          </cell>
          <cell r="DH68">
            <v>0</v>
          </cell>
          <cell r="DI68">
            <v>0</v>
          </cell>
          <cell r="DJ68">
            <v>0</v>
          </cell>
          <cell r="DK68">
            <v>0</v>
          </cell>
          <cell r="DL68">
            <v>0</v>
          </cell>
          <cell r="DN68">
            <v>0</v>
          </cell>
          <cell r="DP68">
            <v>0</v>
          </cell>
          <cell r="DQ68">
            <v>0</v>
          </cell>
          <cell r="DR68">
            <v>0</v>
          </cell>
          <cell r="DS68">
            <v>0</v>
          </cell>
          <cell r="DT68">
            <v>0</v>
          </cell>
          <cell r="DV68">
            <v>0</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T69">
            <v>60</v>
          </cell>
          <cell r="AU69">
            <v>0</v>
          </cell>
          <cell r="AV69">
            <v>0</v>
          </cell>
          <cell r="AW69">
            <v>0</v>
          </cell>
          <cell r="AX69">
            <v>0</v>
          </cell>
          <cell r="AY69">
            <v>0</v>
          </cell>
          <cell r="AZ69">
            <v>493357</v>
          </cell>
          <cell r="BI69">
            <v>0</v>
          </cell>
          <cell r="CA69">
            <v>60</v>
          </cell>
          <cell r="CB69">
            <v>60</v>
          </cell>
          <cell r="CC69" t="str">
            <v>CHESTERFIELD</v>
          </cell>
          <cell r="CD69">
            <v>0</v>
          </cell>
          <cell r="CE69">
            <v>0</v>
          </cell>
          <cell r="CF69">
            <v>0</v>
          </cell>
          <cell r="CG69">
            <v>0</v>
          </cell>
          <cell r="CH69">
            <v>0</v>
          </cell>
          <cell r="CI69">
            <v>0</v>
          </cell>
          <cell r="CJ69">
            <v>0</v>
          </cell>
          <cell r="CK69">
            <v>0</v>
          </cell>
          <cell r="DA69">
            <v>60</v>
          </cell>
          <cell r="DB69" t="str">
            <v>CHESTERFIELD</v>
          </cell>
          <cell r="DC69">
            <v>0</v>
          </cell>
          <cell r="DD69">
            <v>0</v>
          </cell>
          <cell r="DE69">
            <v>0</v>
          </cell>
          <cell r="DF69">
            <v>0</v>
          </cell>
          <cell r="DG69">
            <v>0</v>
          </cell>
          <cell r="DH69">
            <v>0</v>
          </cell>
          <cell r="DI69">
            <v>0</v>
          </cell>
          <cell r="DJ69">
            <v>0</v>
          </cell>
          <cell r="DK69">
            <v>0</v>
          </cell>
          <cell r="DL69">
            <v>0</v>
          </cell>
          <cell r="DN69">
            <v>0</v>
          </cell>
          <cell r="DP69">
            <v>0</v>
          </cell>
          <cell r="DQ69">
            <v>0</v>
          </cell>
          <cell r="DR69">
            <v>0</v>
          </cell>
          <cell r="DS69">
            <v>0</v>
          </cell>
          <cell r="DT69">
            <v>0</v>
          </cell>
          <cell r="DV69">
            <v>0</v>
          </cell>
        </row>
        <row r="70">
          <cell r="A70">
            <v>61</v>
          </cell>
          <cell r="B70">
            <v>61</v>
          </cell>
          <cell r="C70" t="str">
            <v>CHICOPEE</v>
          </cell>
          <cell r="D70">
            <v>345</v>
          </cell>
          <cell r="E70">
            <v>4873506</v>
          </cell>
          <cell r="F70">
            <v>0</v>
          </cell>
          <cell r="G70">
            <v>323610</v>
          </cell>
          <cell r="H70">
            <v>5197116</v>
          </cell>
          <cell r="J70">
            <v>323610</v>
          </cell>
          <cell r="K70">
            <v>807746.43394762406</v>
          </cell>
          <cell r="L70">
            <v>1131356.4339476242</v>
          </cell>
          <cell r="N70">
            <v>4065759.5660523758</v>
          </cell>
          <cell r="P70">
            <v>323610</v>
          </cell>
          <cell r="Q70">
            <v>0</v>
          </cell>
          <cell r="R70">
            <v>0</v>
          </cell>
          <cell r="S70">
            <v>0</v>
          </cell>
          <cell r="T70">
            <v>807746.43394762406</v>
          </cell>
          <cell r="U70">
            <v>1131356.4339476242</v>
          </cell>
          <cell r="W70">
            <v>1521843.2169260019</v>
          </cell>
          <cell r="AA70">
            <v>61</v>
          </cell>
          <cell r="AB70">
            <v>345</v>
          </cell>
          <cell r="AC70">
            <v>0</v>
          </cell>
          <cell r="AD70">
            <v>0</v>
          </cell>
          <cell r="AE70">
            <v>0</v>
          </cell>
          <cell r="AF70">
            <v>0</v>
          </cell>
          <cell r="AG70">
            <v>4873506</v>
          </cell>
          <cell r="AH70">
            <v>0</v>
          </cell>
          <cell r="AI70">
            <v>0</v>
          </cell>
          <cell r="AJ70">
            <v>4873506</v>
          </cell>
          <cell r="AK70">
            <v>0</v>
          </cell>
          <cell r="AL70">
            <v>323610</v>
          </cell>
          <cell r="AM70">
            <v>5197116</v>
          </cell>
          <cell r="AN70">
            <v>0</v>
          </cell>
          <cell r="AO70">
            <v>0</v>
          </cell>
          <cell r="AP70">
            <v>0</v>
          </cell>
          <cell r="AQ70">
            <v>0</v>
          </cell>
          <cell r="AR70">
            <v>5197116</v>
          </cell>
          <cell r="AS70">
            <v>5177164.9499999983</v>
          </cell>
          <cell r="AT70">
            <v>61</v>
          </cell>
          <cell r="AU70">
            <v>0</v>
          </cell>
          <cell r="AV70">
            <v>0</v>
          </cell>
          <cell r="AW70">
            <v>0</v>
          </cell>
          <cell r="AX70">
            <v>0</v>
          </cell>
          <cell r="AY70">
            <v>0</v>
          </cell>
          <cell r="AZ70">
            <v>493357</v>
          </cell>
          <cell r="BI70">
            <v>0</v>
          </cell>
          <cell r="CA70">
            <v>61</v>
          </cell>
          <cell r="CB70">
            <v>61</v>
          </cell>
          <cell r="CC70" t="str">
            <v>CHICOPEE</v>
          </cell>
          <cell r="CD70">
            <v>4873506</v>
          </cell>
          <cell r="CE70">
            <v>4065559</v>
          </cell>
          <cell r="CF70">
            <v>807947</v>
          </cell>
          <cell r="CG70">
            <v>151708.79999999999</v>
          </cell>
          <cell r="CH70">
            <v>238694.40000000002</v>
          </cell>
          <cell r="CI70">
            <v>-116.98307399835903</v>
          </cell>
          <cell r="CJ70">
            <v>1198233.2169260019</v>
          </cell>
          <cell r="CK70">
            <v>807746.43394762406</v>
          </cell>
          <cell r="DA70">
            <v>61</v>
          </cell>
          <cell r="DB70" t="str">
            <v>CHICOPEE</v>
          </cell>
          <cell r="DC70">
            <v>0</v>
          </cell>
          <cell r="DD70">
            <v>0</v>
          </cell>
          <cell r="DE70">
            <v>0</v>
          </cell>
          <cell r="DF70">
            <v>0</v>
          </cell>
          <cell r="DG70">
            <v>0</v>
          </cell>
          <cell r="DH70">
            <v>0</v>
          </cell>
          <cell r="DI70">
            <v>0</v>
          </cell>
          <cell r="DJ70">
            <v>0</v>
          </cell>
          <cell r="DK70">
            <v>0</v>
          </cell>
          <cell r="DL70">
            <v>0</v>
          </cell>
          <cell r="DN70">
            <v>0</v>
          </cell>
          <cell r="DP70">
            <v>807947</v>
          </cell>
          <cell r="DQ70">
            <v>807947</v>
          </cell>
          <cell r="DR70">
            <v>0</v>
          </cell>
          <cell r="DS70">
            <v>-116.98307399835903</v>
          </cell>
          <cell r="DT70">
            <v>-116.98307399835903</v>
          </cell>
          <cell r="DV70">
            <v>0</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T71">
            <v>62</v>
          </cell>
          <cell r="AU71">
            <v>0</v>
          </cell>
          <cell r="AV71">
            <v>0</v>
          </cell>
          <cell r="AW71">
            <v>0</v>
          </cell>
          <cell r="AX71">
            <v>0</v>
          </cell>
          <cell r="AY71">
            <v>0</v>
          </cell>
          <cell r="AZ71">
            <v>493357</v>
          </cell>
          <cell r="BI71">
            <v>0</v>
          </cell>
          <cell r="CA71">
            <v>62</v>
          </cell>
          <cell r="CB71">
            <v>62</v>
          </cell>
          <cell r="CC71" t="str">
            <v>CHILMARK</v>
          </cell>
          <cell r="CD71">
            <v>0</v>
          </cell>
          <cell r="CE71">
            <v>0</v>
          </cell>
          <cell r="CF71">
            <v>0</v>
          </cell>
          <cell r="CG71">
            <v>0</v>
          </cell>
          <cell r="CH71">
            <v>0</v>
          </cell>
          <cell r="CI71">
            <v>0</v>
          </cell>
          <cell r="CJ71">
            <v>0</v>
          </cell>
          <cell r="CK71">
            <v>0</v>
          </cell>
          <cell r="DA71">
            <v>62</v>
          </cell>
          <cell r="DB71" t="str">
            <v>CHILMARK</v>
          </cell>
          <cell r="DC71">
            <v>0</v>
          </cell>
          <cell r="DD71">
            <v>0</v>
          </cell>
          <cell r="DE71">
            <v>0</v>
          </cell>
          <cell r="DF71">
            <v>0</v>
          </cell>
          <cell r="DG71">
            <v>0</v>
          </cell>
          <cell r="DH71">
            <v>0</v>
          </cell>
          <cell r="DI71">
            <v>0</v>
          </cell>
          <cell r="DJ71">
            <v>0</v>
          </cell>
          <cell r="DK71">
            <v>0</v>
          </cell>
          <cell r="DL71">
            <v>0</v>
          </cell>
          <cell r="DN71">
            <v>0</v>
          </cell>
          <cell r="DP71">
            <v>0</v>
          </cell>
          <cell r="DQ71">
            <v>0</v>
          </cell>
          <cell r="DR71">
            <v>0</v>
          </cell>
          <cell r="DS71">
            <v>0</v>
          </cell>
          <cell r="DT71">
            <v>0</v>
          </cell>
          <cell r="DV71">
            <v>0</v>
          </cell>
        </row>
        <row r="72">
          <cell r="A72">
            <v>63</v>
          </cell>
          <cell r="B72">
            <v>63</v>
          </cell>
          <cell r="C72" t="str">
            <v>CLARKSBURG</v>
          </cell>
          <cell r="D72">
            <v>4</v>
          </cell>
          <cell r="E72">
            <v>65172</v>
          </cell>
          <cell r="F72">
            <v>0</v>
          </cell>
          <cell r="G72">
            <v>3752</v>
          </cell>
          <cell r="H72">
            <v>68924</v>
          </cell>
          <cell r="J72">
            <v>3752</v>
          </cell>
          <cell r="K72">
            <v>19668.964719392425</v>
          </cell>
          <cell r="L72">
            <v>23420.964719392425</v>
          </cell>
          <cell r="N72">
            <v>45503.035280607575</v>
          </cell>
          <cell r="P72">
            <v>3752</v>
          </cell>
          <cell r="Q72">
            <v>0</v>
          </cell>
          <cell r="R72">
            <v>0</v>
          </cell>
          <cell r="S72">
            <v>0</v>
          </cell>
          <cell r="T72">
            <v>19668.964719392425</v>
          </cell>
          <cell r="U72">
            <v>23420.964719392425</v>
          </cell>
          <cell r="W72">
            <v>50723.6</v>
          </cell>
          <cell r="AA72">
            <v>63</v>
          </cell>
          <cell r="AB72">
            <v>4</v>
          </cell>
          <cell r="AC72">
            <v>0</v>
          </cell>
          <cell r="AD72">
            <v>0</v>
          </cell>
          <cell r="AE72">
            <v>0</v>
          </cell>
          <cell r="AF72">
            <v>0</v>
          </cell>
          <cell r="AG72">
            <v>65172</v>
          </cell>
          <cell r="AH72">
            <v>0</v>
          </cell>
          <cell r="AI72">
            <v>0</v>
          </cell>
          <cell r="AJ72">
            <v>65172</v>
          </cell>
          <cell r="AK72">
            <v>0</v>
          </cell>
          <cell r="AL72">
            <v>3752</v>
          </cell>
          <cell r="AM72">
            <v>68924</v>
          </cell>
          <cell r="AN72">
            <v>0</v>
          </cell>
          <cell r="AO72">
            <v>0</v>
          </cell>
          <cell r="AP72">
            <v>0</v>
          </cell>
          <cell r="AQ72">
            <v>0</v>
          </cell>
          <cell r="AR72">
            <v>68924</v>
          </cell>
          <cell r="AS72">
            <v>67760.08</v>
          </cell>
          <cell r="AT72">
            <v>63</v>
          </cell>
          <cell r="AU72">
            <v>0</v>
          </cell>
          <cell r="AV72">
            <v>0</v>
          </cell>
          <cell r="AW72">
            <v>0</v>
          </cell>
          <cell r="AX72">
            <v>0</v>
          </cell>
          <cell r="AY72">
            <v>0</v>
          </cell>
          <cell r="AZ72">
            <v>493357</v>
          </cell>
          <cell r="BI72">
            <v>0</v>
          </cell>
          <cell r="CA72">
            <v>63</v>
          </cell>
          <cell r="CB72">
            <v>63</v>
          </cell>
          <cell r="CC72" t="str">
            <v>CLARKSBURG</v>
          </cell>
          <cell r="CD72">
            <v>65172</v>
          </cell>
          <cell r="CE72">
            <v>45501</v>
          </cell>
          <cell r="CF72">
            <v>19671</v>
          </cell>
          <cell r="CG72">
            <v>27300.6</v>
          </cell>
          <cell r="CH72">
            <v>0</v>
          </cell>
          <cell r="CI72">
            <v>0</v>
          </cell>
          <cell r="CJ72">
            <v>46971.6</v>
          </cell>
          <cell r="CK72">
            <v>19668.964719392425</v>
          </cell>
          <cell r="DA72">
            <v>63</v>
          </cell>
          <cell r="DB72" t="str">
            <v>CLARKSBURG</v>
          </cell>
          <cell r="DC72">
            <v>0</v>
          </cell>
          <cell r="DD72">
            <v>0</v>
          </cell>
          <cell r="DE72">
            <v>0</v>
          </cell>
          <cell r="DF72">
            <v>0</v>
          </cell>
          <cell r="DG72">
            <v>0</v>
          </cell>
          <cell r="DH72">
            <v>0</v>
          </cell>
          <cell r="DI72">
            <v>0</v>
          </cell>
          <cell r="DJ72">
            <v>0</v>
          </cell>
          <cell r="DK72">
            <v>0</v>
          </cell>
          <cell r="DL72">
            <v>0</v>
          </cell>
          <cell r="DN72">
            <v>0</v>
          </cell>
          <cell r="DP72">
            <v>19671</v>
          </cell>
          <cell r="DQ72">
            <v>19671</v>
          </cell>
          <cell r="DR72">
            <v>0</v>
          </cell>
          <cell r="DS72">
            <v>0</v>
          </cell>
          <cell r="DT72">
            <v>0</v>
          </cell>
          <cell r="DV72">
            <v>0</v>
          </cell>
        </row>
        <row r="73">
          <cell r="A73">
            <v>64</v>
          </cell>
          <cell r="B73">
            <v>64</v>
          </cell>
          <cell r="C73" t="str">
            <v>CLINTON</v>
          </cell>
          <cell r="D73">
            <v>94</v>
          </cell>
          <cell r="E73">
            <v>1170037</v>
          </cell>
          <cell r="F73">
            <v>0</v>
          </cell>
          <cell r="G73">
            <v>88172</v>
          </cell>
          <cell r="H73">
            <v>1258209</v>
          </cell>
          <cell r="J73">
            <v>88172</v>
          </cell>
          <cell r="K73">
            <v>186979.56711271871</v>
          </cell>
          <cell r="L73">
            <v>275151.56711271871</v>
          </cell>
          <cell r="N73">
            <v>983057.43288728129</v>
          </cell>
          <cell r="P73">
            <v>88172</v>
          </cell>
          <cell r="Q73">
            <v>0</v>
          </cell>
          <cell r="R73">
            <v>0</v>
          </cell>
          <cell r="S73">
            <v>0</v>
          </cell>
          <cell r="T73">
            <v>186979.56711271871</v>
          </cell>
          <cell r="U73">
            <v>275151.56711271871</v>
          </cell>
          <cell r="W73">
            <v>364751.71515123453</v>
          </cell>
          <cell r="AA73">
            <v>64</v>
          </cell>
          <cell r="AB73">
            <v>94</v>
          </cell>
          <cell r="AC73">
            <v>0</v>
          </cell>
          <cell r="AD73">
            <v>0</v>
          </cell>
          <cell r="AE73">
            <v>0</v>
          </cell>
          <cell r="AF73">
            <v>0</v>
          </cell>
          <cell r="AG73">
            <v>1170037</v>
          </cell>
          <cell r="AH73">
            <v>0</v>
          </cell>
          <cell r="AI73">
            <v>0</v>
          </cell>
          <cell r="AJ73">
            <v>1170037</v>
          </cell>
          <cell r="AK73">
            <v>0</v>
          </cell>
          <cell r="AL73">
            <v>88172</v>
          </cell>
          <cell r="AM73">
            <v>1258209</v>
          </cell>
          <cell r="AN73">
            <v>0</v>
          </cell>
          <cell r="AO73">
            <v>0</v>
          </cell>
          <cell r="AP73">
            <v>0</v>
          </cell>
          <cell r="AQ73">
            <v>0</v>
          </cell>
          <cell r="AR73">
            <v>1258209</v>
          </cell>
          <cell r="AS73">
            <v>1249345.6816559583</v>
          </cell>
          <cell r="AT73">
            <v>64</v>
          </cell>
          <cell r="AU73">
            <v>0</v>
          </cell>
          <cell r="AV73">
            <v>0</v>
          </cell>
          <cell r="AW73">
            <v>0</v>
          </cell>
          <cell r="AX73">
            <v>0</v>
          </cell>
          <cell r="AY73">
            <v>0</v>
          </cell>
          <cell r="AZ73">
            <v>493357</v>
          </cell>
          <cell r="BI73">
            <v>0</v>
          </cell>
          <cell r="CA73">
            <v>64</v>
          </cell>
          <cell r="CB73">
            <v>64</v>
          </cell>
          <cell r="CC73" t="str">
            <v>CLINTON</v>
          </cell>
          <cell r="CD73">
            <v>1170037</v>
          </cell>
          <cell r="CE73">
            <v>983034</v>
          </cell>
          <cell r="CF73">
            <v>187003</v>
          </cell>
          <cell r="CG73">
            <v>81246</v>
          </cell>
          <cell r="CH73">
            <v>8334.8000000000011</v>
          </cell>
          <cell r="CI73">
            <v>-4.084848765458446</v>
          </cell>
          <cell r="CJ73">
            <v>276579.71515123453</v>
          </cell>
          <cell r="CK73">
            <v>186979.56711271871</v>
          </cell>
          <cell r="DA73">
            <v>64</v>
          </cell>
          <cell r="DB73" t="str">
            <v>CLINTON</v>
          </cell>
          <cell r="DC73">
            <v>0</v>
          </cell>
          <cell r="DD73">
            <v>0</v>
          </cell>
          <cell r="DE73">
            <v>0</v>
          </cell>
          <cell r="DF73">
            <v>0</v>
          </cell>
          <cell r="DG73">
            <v>0</v>
          </cell>
          <cell r="DH73">
            <v>0</v>
          </cell>
          <cell r="DI73">
            <v>0</v>
          </cell>
          <cell r="DJ73">
            <v>0</v>
          </cell>
          <cell r="DK73">
            <v>0</v>
          </cell>
          <cell r="DL73">
            <v>0</v>
          </cell>
          <cell r="DN73">
            <v>0</v>
          </cell>
          <cell r="DP73">
            <v>187003</v>
          </cell>
          <cell r="DQ73">
            <v>187003</v>
          </cell>
          <cell r="DR73">
            <v>0</v>
          </cell>
          <cell r="DS73">
            <v>-4.084848765458446</v>
          </cell>
          <cell r="DT73">
            <v>-4.084848765458446</v>
          </cell>
          <cell r="DV73">
            <v>0</v>
          </cell>
        </row>
        <row r="74">
          <cell r="A74">
            <v>65</v>
          </cell>
          <cell r="B74">
            <v>65</v>
          </cell>
          <cell r="C74" t="str">
            <v>COHASSET</v>
          </cell>
          <cell r="D74">
            <v>9</v>
          </cell>
          <cell r="E74">
            <v>160326</v>
          </cell>
          <cell r="F74">
            <v>0</v>
          </cell>
          <cell r="G74">
            <v>8442</v>
          </cell>
          <cell r="H74">
            <v>168768</v>
          </cell>
          <cell r="J74">
            <v>8442</v>
          </cell>
          <cell r="K74">
            <v>-5.8021314595991975E-2</v>
          </cell>
          <cell r="L74">
            <v>8441.9419786854032</v>
          </cell>
          <cell r="N74">
            <v>160326.05802131459</v>
          </cell>
          <cell r="P74">
            <v>8442</v>
          </cell>
          <cell r="Q74">
            <v>0</v>
          </cell>
          <cell r="R74">
            <v>0</v>
          </cell>
          <cell r="S74">
            <v>0</v>
          </cell>
          <cell r="T74">
            <v>-5.8021314595991975E-2</v>
          </cell>
          <cell r="U74">
            <v>8441.9419786854032</v>
          </cell>
          <cell r="W74">
            <v>37818.141972681551</v>
          </cell>
          <cell r="AA74">
            <v>65</v>
          </cell>
          <cell r="AB74">
            <v>9</v>
          </cell>
          <cell r="AC74">
            <v>0</v>
          </cell>
          <cell r="AD74">
            <v>0</v>
          </cell>
          <cell r="AE74">
            <v>0</v>
          </cell>
          <cell r="AF74">
            <v>0</v>
          </cell>
          <cell r="AG74">
            <v>160326</v>
          </cell>
          <cell r="AH74">
            <v>0</v>
          </cell>
          <cell r="AI74">
            <v>0</v>
          </cell>
          <cell r="AJ74">
            <v>160326</v>
          </cell>
          <cell r="AK74">
            <v>0</v>
          </cell>
          <cell r="AL74">
            <v>8442</v>
          </cell>
          <cell r="AM74">
            <v>168768</v>
          </cell>
          <cell r="AN74">
            <v>0</v>
          </cell>
          <cell r="AO74">
            <v>0</v>
          </cell>
          <cell r="AP74">
            <v>0</v>
          </cell>
          <cell r="AQ74">
            <v>0</v>
          </cell>
          <cell r="AR74">
            <v>168768</v>
          </cell>
          <cell r="AS74">
            <v>168768</v>
          </cell>
          <cell r="AT74">
            <v>65</v>
          </cell>
          <cell r="AU74">
            <v>0</v>
          </cell>
          <cell r="AV74">
            <v>0</v>
          </cell>
          <cell r="AW74">
            <v>0</v>
          </cell>
          <cell r="AX74">
            <v>0</v>
          </cell>
          <cell r="AY74">
            <v>0</v>
          </cell>
          <cell r="AZ74">
            <v>493357</v>
          </cell>
          <cell r="BI74">
            <v>0</v>
          </cell>
          <cell r="CA74">
            <v>65</v>
          </cell>
          <cell r="CB74">
            <v>65</v>
          </cell>
          <cell r="CC74" t="str">
            <v>COHASSET</v>
          </cell>
          <cell r="CD74">
            <v>160326</v>
          </cell>
          <cell r="CE74">
            <v>163360</v>
          </cell>
          <cell r="CF74">
            <v>0</v>
          </cell>
          <cell r="CG74">
            <v>29257.8</v>
          </cell>
          <cell r="CH74">
            <v>118.4</v>
          </cell>
          <cell r="CI74">
            <v>-5.8027318453241605E-2</v>
          </cell>
          <cell r="CJ74">
            <v>29376.141972681547</v>
          </cell>
          <cell r="CK74">
            <v>-5.8021314595991975E-2</v>
          </cell>
          <cell r="DA74">
            <v>65</v>
          </cell>
          <cell r="DB74" t="str">
            <v>COHASSET</v>
          </cell>
          <cell r="DC74">
            <v>0</v>
          </cell>
          <cell r="DD74">
            <v>0</v>
          </cell>
          <cell r="DE74">
            <v>0</v>
          </cell>
          <cell r="DF74">
            <v>0</v>
          </cell>
          <cell r="DG74">
            <v>0</v>
          </cell>
          <cell r="DH74">
            <v>0</v>
          </cell>
          <cell r="DI74">
            <v>0</v>
          </cell>
          <cell r="DJ74">
            <v>0</v>
          </cell>
          <cell r="DK74">
            <v>0</v>
          </cell>
          <cell r="DL74">
            <v>0</v>
          </cell>
          <cell r="DN74">
            <v>0</v>
          </cell>
          <cell r="DP74">
            <v>0</v>
          </cell>
          <cell r="DQ74">
            <v>0</v>
          </cell>
          <cell r="DR74">
            <v>0</v>
          </cell>
          <cell r="DS74">
            <v>-5.8027318453241605E-2</v>
          </cell>
          <cell r="DT74">
            <v>-5.8027318453241605E-2</v>
          </cell>
          <cell r="DV74">
            <v>0</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T75">
            <v>66</v>
          </cell>
          <cell r="AU75">
            <v>0</v>
          </cell>
          <cell r="AV75">
            <v>0</v>
          </cell>
          <cell r="AW75">
            <v>0</v>
          </cell>
          <cell r="AX75">
            <v>0</v>
          </cell>
          <cell r="AY75">
            <v>0</v>
          </cell>
          <cell r="AZ75">
            <v>493357</v>
          </cell>
          <cell r="BI75">
            <v>0</v>
          </cell>
          <cell r="CA75">
            <v>66</v>
          </cell>
          <cell r="CB75">
            <v>66</v>
          </cell>
          <cell r="CC75" t="str">
            <v>COLRAIN</v>
          </cell>
          <cell r="CD75">
            <v>0</v>
          </cell>
          <cell r="CE75">
            <v>0</v>
          </cell>
          <cell r="CF75">
            <v>0</v>
          </cell>
          <cell r="CG75">
            <v>0</v>
          </cell>
          <cell r="CH75">
            <v>0</v>
          </cell>
          <cell r="CI75">
            <v>0</v>
          </cell>
          <cell r="CJ75">
            <v>0</v>
          </cell>
          <cell r="CK75">
            <v>0</v>
          </cell>
          <cell r="DA75">
            <v>66</v>
          </cell>
          <cell r="DB75" t="str">
            <v>COLRAIN</v>
          </cell>
          <cell r="DC75">
            <v>0</v>
          </cell>
          <cell r="DD75">
            <v>0</v>
          </cell>
          <cell r="DE75">
            <v>0</v>
          </cell>
          <cell r="DF75">
            <v>0</v>
          </cell>
          <cell r="DG75">
            <v>0</v>
          </cell>
          <cell r="DH75">
            <v>0</v>
          </cell>
          <cell r="DI75">
            <v>0</v>
          </cell>
          <cell r="DJ75">
            <v>0</v>
          </cell>
          <cell r="DK75">
            <v>0</v>
          </cell>
          <cell r="DL75">
            <v>0</v>
          </cell>
          <cell r="DN75">
            <v>0</v>
          </cell>
          <cell r="DP75">
            <v>0</v>
          </cell>
          <cell r="DQ75">
            <v>0</v>
          </cell>
          <cell r="DR75">
            <v>0</v>
          </cell>
          <cell r="DS75">
            <v>0</v>
          </cell>
          <cell r="DT75">
            <v>0</v>
          </cell>
          <cell r="DV75">
            <v>0</v>
          </cell>
        </row>
        <row r="76">
          <cell r="A76">
            <v>67</v>
          </cell>
          <cell r="B76">
            <v>67</v>
          </cell>
          <cell r="C76" t="str">
            <v>CONCORD</v>
          </cell>
          <cell r="D76">
            <v>4</v>
          </cell>
          <cell r="E76">
            <v>75569</v>
          </cell>
          <cell r="F76">
            <v>0</v>
          </cell>
          <cell r="G76">
            <v>3752</v>
          </cell>
          <cell r="H76">
            <v>79321</v>
          </cell>
          <cell r="J76">
            <v>3752</v>
          </cell>
          <cell r="K76">
            <v>37670.102020150996</v>
          </cell>
          <cell r="L76">
            <v>41422.102020150996</v>
          </cell>
          <cell r="N76">
            <v>37898.897979849004</v>
          </cell>
          <cell r="P76">
            <v>3752</v>
          </cell>
          <cell r="Q76">
            <v>0</v>
          </cell>
          <cell r="R76">
            <v>0</v>
          </cell>
          <cell r="S76">
            <v>0</v>
          </cell>
          <cell r="T76">
            <v>37670.102020150996</v>
          </cell>
          <cell r="U76">
            <v>41422.102020150996</v>
          </cell>
          <cell r="W76">
            <v>41750.6</v>
          </cell>
          <cell r="AA76">
            <v>67</v>
          </cell>
          <cell r="AB76">
            <v>4</v>
          </cell>
          <cell r="AC76">
            <v>0</v>
          </cell>
          <cell r="AD76">
            <v>0</v>
          </cell>
          <cell r="AE76">
            <v>0</v>
          </cell>
          <cell r="AF76">
            <v>0</v>
          </cell>
          <cell r="AG76">
            <v>75569</v>
          </cell>
          <cell r="AH76">
            <v>0</v>
          </cell>
          <cell r="AI76">
            <v>0</v>
          </cell>
          <cell r="AJ76">
            <v>75569</v>
          </cell>
          <cell r="AK76">
            <v>0</v>
          </cell>
          <cell r="AL76">
            <v>3752</v>
          </cell>
          <cell r="AM76">
            <v>79321</v>
          </cell>
          <cell r="AN76">
            <v>0</v>
          </cell>
          <cell r="AO76">
            <v>0</v>
          </cell>
          <cell r="AP76">
            <v>0</v>
          </cell>
          <cell r="AQ76">
            <v>0</v>
          </cell>
          <cell r="AR76">
            <v>79321</v>
          </cell>
          <cell r="AS76">
            <v>79932</v>
          </cell>
          <cell r="AT76">
            <v>67</v>
          </cell>
          <cell r="AU76">
            <v>0</v>
          </cell>
          <cell r="AV76">
            <v>0</v>
          </cell>
          <cell r="AW76">
            <v>0</v>
          </cell>
          <cell r="AX76">
            <v>0</v>
          </cell>
          <cell r="AY76">
            <v>0</v>
          </cell>
          <cell r="AZ76">
            <v>493357</v>
          </cell>
          <cell r="BI76">
            <v>0</v>
          </cell>
          <cell r="CA76">
            <v>67</v>
          </cell>
          <cell r="CB76">
            <v>67</v>
          </cell>
          <cell r="CC76" t="str">
            <v>CONCORD</v>
          </cell>
          <cell r="CD76">
            <v>75569</v>
          </cell>
          <cell r="CE76">
            <v>37895</v>
          </cell>
          <cell r="CF76">
            <v>37674</v>
          </cell>
          <cell r="CG76">
            <v>324.59999999999997</v>
          </cell>
          <cell r="CH76">
            <v>0</v>
          </cell>
          <cell r="CI76">
            <v>0</v>
          </cell>
          <cell r="CJ76">
            <v>37998.6</v>
          </cell>
          <cell r="CK76">
            <v>37670.102020150996</v>
          </cell>
          <cell r="DA76">
            <v>67</v>
          </cell>
          <cell r="DB76" t="str">
            <v>CONCORD</v>
          </cell>
          <cell r="DC76">
            <v>0</v>
          </cell>
          <cell r="DD76">
            <v>0</v>
          </cell>
          <cell r="DE76">
            <v>0</v>
          </cell>
          <cell r="DF76">
            <v>0</v>
          </cell>
          <cell r="DG76">
            <v>0</v>
          </cell>
          <cell r="DH76">
            <v>0</v>
          </cell>
          <cell r="DI76">
            <v>0</v>
          </cell>
          <cell r="DJ76">
            <v>0</v>
          </cell>
          <cell r="DK76">
            <v>0</v>
          </cell>
          <cell r="DL76">
            <v>0</v>
          </cell>
          <cell r="DN76">
            <v>0</v>
          </cell>
          <cell r="DP76">
            <v>37674</v>
          </cell>
          <cell r="DQ76">
            <v>37674</v>
          </cell>
          <cell r="DR76">
            <v>0</v>
          </cell>
          <cell r="DS76">
            <v>0</v>
          </cell>
          <cell r="DT76">
            <v>0</v>
          </cell>
          <cell r="DV76">
            <v>0</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T77">
            <v>68</v>
          </cell>
          <cell r="AU77">
            <v>0</v>
          </cell>
          <cell r="AV77">
            <v>0</v>
          </cell>
          <cell r="AW77">
            <v>0</v>
          </cell>
          <cell r="AX77">
            <v>0</v>
          </cell>
          <cell r="AY77">
            <v>0</v>
          </cell>
          <cell r="AZ77">
            <v>493357</v>
          </cell>
          <cell r="BI77">
            <v>0</v>
          </cell>
          <cell r="CA77">
            <v>68</v>
          </cell>
          <cell r="CB77">
            <v>68</v>
          </cell>
          <cell r="CC77" t="str">
            <v>CONWAY</v>
          </cell>
          <cell r="CD77">
            <v>0</v>
          </cell>
          <cell r="CE77">
            <v>0</v>
          </cell>
          <cell r="CF77">
            <v>0</v>
          </cell>
          <cell r="CG77">
            <v>0</v>
          </cell>
          <cell r="CH77">
            <v>0</v>
          </cell>
          <cell r="CI77">
            <v>0</v>
          </cell>
          <cell r="CJ77">
            <v>0</v>
          </cell>
          <cell r="CK77">
            <v>0</v>
          </cell>
          <cell r="DA77">
            <v>68</v>
          </cell>
          <cell r="DB77" t="str">
            <v>CONWAY</v>
          </cell>
          <cell r="DC77">
            <v>0</v>
          </cell>
          <cell r="DD77">
            <v>0</v>
          </cell>
          <cell r="DE77">
            <v>0</v>
          </cell>
          <cell r="DF77">
            <v>0</v>
          </cell>
          <cell r="DG77">
            <v>0</v>
          </cell>
          <cell r="DH77">
            <v>0</v>
          </cell>
          <cell r="DI77">
            <v>0</v>
          </cell>
          <cell r="DJ77">
            <v>0</v>
          </cell>
          <cell r="DK77">
            <v>0</v>
          </cell>
          <cell r="DL77">
            <v>0</v>
          </cell>
          <cell r="DN77">
            <v>0</v>
          </cell>
          <cell r="DP77">
            <v>0</v>
          </cell>
          <cell r="DQ77">
            <v>0</v>
          </cell>
          <cell r="DR77">
            <v>0</v>
          </cell>
          <cell r="DS77">
            <v>0</v>
          </cell>
          <cell r="DT77">
            <v>0</v>
          </cell>
          <cell r="DV77">
            <v>0</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T78">
            <v>69</v>
          </cell>
          <cell r="AU78">
            <v>0</v>
          </cell>
          <cell r="AV78">
            <v>0</v>
          </cell>
          <cell r="AW78">
            <v>0</v>
          </cell>
          <cell r="AX78">
            <v>0</v>
          </cell>
          <cell r="AY78">
            <v>0</v>
          </cell>
          <cell r="AZ78">
            <v>493357</v>
          </cell>
          <cell r="BI78">
            <v>0</v>
          </cell>
          <cell r="CA78">
            <v>69</v>
          </cell>
          <cell r="CB78">
            <v>69</v>
          </cell>
          <cell r="CC78" t="str">
            <v>CUMMINGTON</v>
          </cell>
          <cell r="CD78">
            <v>0</v>
          </cell>
          <cell r="CE78">
            <v>0</v>
          </cell>
          <cell r="CF78">
            <v>0</v>
          </cell>
          <cell r="CG78">
            <v>0</v>
          </cell>
          <cell r="CH78">
            <v>0</v>
          </cell>
          <cell r="CI78">
            <v>0</v>
          </cell>
          <cell r="CJ78">
            <v>0</v>
          </cell>
          <cell r="CK78">
            <v>0</v>
          </cell>
          <cell r="DA78">
            <v>69</v>
          </cell>
          <cell r="DB78" t="str">
            <v>CUMMINGTON</v>
          </cell>
          <cell r="DC78">
            <v>0</v>
          </cell>
          <cell r="DD78">
            <v>0</v>
          </cell>
          <cell r="DE78">
            <v>0</v>
          </cell>
          <cell r="DF78">
            <v>0</v>
          </cell>
          <cell r="DG78">
            <v>0</v>
          </cell>
          <cell r="DH78">
            <v>0</v>
          </cell>
          <cell r="DI78">
            <v>0</v>
          </cell>
          <cell r="DJ78">
            <v>0</v>
          </cell>
          <cell r="DK78">
            <v>0</v>
          </cell>
          <cell r="DL78">
            <v>0</v>
          </cell>
          <cell r="DN78">
            <v>0</v>
          </cell>
          <cell r="DP78">
            <v>0</v>
          </cell>
          <cell r="DQ78">
            <v>0</v>
          </cell>
          <cell r="DR78">
            <v>0</v>
          </cell>
          <cell r="DS78">
            <v>0</v>
          </cell>
          <cell r="DT78">
            <v>0</v>
          </cell>
          <cell r="DV78">
            <v>0</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T79">
            <v>70</v>
          </cell>
          <cell r="AU79">
            <v>0</v>
          </cell>
          <cell r="AV79">
            <v>0</v>
          </cell>
          <cell r="AW79">
            <v>0</v>
          </cell>
          <cell r="AX79">
            <v>0</v>
          </cell>
          <cell r="AY79">
            <v>0</v>
          </cell>
          <cell r="AZ79">
            <v>493357</v>
          </cell>
          <cell r="BI79">
            <v>0</v>
          </cell>
          <cell r="CA79">
            <v>70</v>
          </cell>
          <cell r="CB79">
            <v>70</v>
          </cell>
          <cell r="CC79" t="str">
            <v>DALTON</v>
          </cell>
          <cell r="CD79">
            <v>0</v>
          </cell>
          <cell r="CE79">
            <v>0</v>
          </cell>
          <cell r="CF79">
            <v>0</v>
          </cell>
          <cell r="CG79">
            <v>0</v>
          </cell>
          <cell r="CH79">
            <v>0</v>
          </cell>
          <cell r="CI79">
            <v>0</v>
          </cell>
          <cell r="CJ79">
            <v>0</v>
          </cell>
          <cell r="CK79">
            <v>0</v>
          </cell>
          <cell r="DA79">
            <v>70</v>
          </cell>
          <cell r="DB79" t="str">
            <v>DALTON</v>
          </cell>
          <cell r="DC79">
            <v>0</v>
          </cell>
          <cell r="DD79">
            <v>0</v>
          </cell>
          <cell r="DE79">
            <v>0</v>
          </cell>
          <cell r="DF79">
            <v>0</v>
          </cell>
          <cell r="DG79">
            <v>0</v>
          </cell>
          <cell r="DH79">
            <v>0</v>
          </cell>
          <cell r="DI79">
            <v>0</v>
          </cell>
          <cell r="DJ79">
            <v>0</v>
          </cell>
          <cell r="DK79">
            <v>0</v>
          </cell>
          <cell r="DL79">
            <v>0</v>
          </cell>
          <cell r="DN79">
            <v>0</v>
          </cell>
          <cell r="DP79">
            <v>0</v>
          </cell>
          <cell r="DQ79">
            <v>0</v>
          </cell>
          <cell r="DR79">
            <v>0</v>
          </cell>
          <cell r="DS79">
            <v>0</v>
          </cell>
          <cell r="DT79">
            <v>0</v>
          </cell>
          <cell r="DV79">
            <v>0</v>
          </cell>
        </row>
        <row r="80">
          <cell r="A80">
            <v>71</v>
          </cell>
          <cell r="B80">
            <v>71</v>
          </cell>
          <cell r="C80" t="str">
            <v>DANVERS</v>
          </cell>
          <cell r="D80">
            <v>13</v>
          </cell>
          <cell r="E80">
            <v>212167</v>
          </cell>
          <cell r="F80">
            <v>0</v>
          </cell>
          <cell r="G80">
            <v>12194</v>
          </cell>
          <cell r="H80">
            <v>224361</v>
          </cell>
          <cell r="J80">
            <v>12194</v>
          </cell>
          <cell r="K80">
            <v>74769.14042112208</v>
          </cell>
          <cell r="L80">
            <v>86963.14042112208</v>
          </cell>
          <cell r="N80">
            <v>137397.85957887792</v>
          </cell>
          <cell r="P80">
            <v>12194</v>
          </cell>
          <cell r="Q80">
            <v>0</v>
          </cell>
          <cell r="R80">
            <v>0</v>
          </cell>
          <cell r="S80">
            <v>0</v>
          </cell>
          <cell r="T80">
            <v>74769.14042112208</v>
          </cell>
          <cell r="U80">
            <v>86963.14042112208</v>
          </cell>
          <cell r="W80">
            <v>89261.677289010913</v>
          </cell>
          <cell r="AA80">
            <v>71</v>
          </cell>
          <cell r="AB80">
            <v>13</v>
          </cell>
          <cell r="AC80">
            <v>0</v>
          </cell>
          <cell r="AD80">
            <v>0</v>
          </cell>
          <cell r="AE80">
            <v>1</v>
          </cell>
          <cell r="AF80">
            <v>0</v>
          </cell>
          <cell r="AG80">
            <v>212167</v>
          </cell>
          <cell r="AH80">
            <v>0</v>
          </cell>
          <cell r="AI80">
            <v>0</v>
          </cell>
          <cell r="AJ80">
            <v>212167</v>
          </cell>
          <cell r="AK80">
            <v>0</v>
          </cell>
          <cell r="AL80">
            <v>12194</v>
          </cell>
          <cell r="AM80">
            <v>224361</v>
          </cell>
          <cell r="AN80">
            <v>0</v>
          </cell>
          <cell r="AO80">
            <v>0</v>
          </cell>
          <cell r="AP80">
            <v>0</v>
          </cell>
          <cell r="AQ80">
            <v>0</v>
          </cell>
          <cell r="AR80">
            <v>224361</v>
          </cell>
          <cell r="AS80">
            <v>221760.03574377054</v>
          </cell>
          <cell r="AT80">
            <v>71</v>
          </cell>
          <cell r="AU80">
            <v>0</v>
          </cell>
          <cell r="AV80">
            <v>0</v>
          </cell>
          <cell r="AW80">
            <v>0</v>
          </cell>
          <cell r="AX80">
            <v>0</v>
          </cell>
          <cell r="AY80">
            <v>0</v>
          </cell>
          <cell r="AZ80">
            <v>493357</v>
          </cell>
          <cell r="BI80">
            <v>0</v>
          </cell>
          <cell r="CA80">
            <v>71</v>
          </cell>
          <cell r="CB80">
            <v>71</v>
          </cell>
          <cell r="CC80" t="str">
            <v>DANVERS</v>
          </cell>
          <cell r="CD80">
            <v>212167</v>
          </cell>
          <cell r="CE80">
            <v>137389</v>
          </cell>
          <cell r="CF80">
            <v>74778</v>
          </cell>
          <cell r="CG80">
            <v>0</v>
          </cell>
          <cell r="CH80">
            <v>2290.8000000000002</v>
          </cell>
          <cell r="CI80">
            <v>-1.1227109890951397</v>
          </cell>
          <cell r="CJ80">
            <v>77067.677289010913</v>
          </cell>
          <cell r="CK80">
            <v>74769.14042112208</v>
          </cell>
          <cell r="DA80">
            <v>71</v>
          </cell>
          <cell r="DB80" t="str">
            <v>DANVERS</v>
          </cell>
          <cell r="DC80">
            <v>0</v>
          </cell>
          <cell r="DD80">
            <v>0</v>
          </cell>
          <cell r="DE80">
            <v>0</v>
          </cell>
          <cell r="DF80">
            <v>0</v>
          </cell>
          <cell r="DG80">
            <v>0</v>
          </cell>
          <cell r="DH80">
            <v>0</v>
          </cell>
          <cell r="DI80">
            <v>0</v>
          </cell>
          <cell r="DJ80">
            <v>0</v>
          </cell>
          <cell r="DK80">
            <v>0</v>
          </cell>
          <cell r="DL80">
            <v>0</v>
          </cell>
          <cell r="DN80">
            <v>0</v>
          </cell>
          <cell r="DP80">
            <v>74778</v>
          </cell>
          <cell r="DQ80">
            <v>74778</v>
          </cell>
          <cell r="DR80">
            <v>0</v>
          </cell>
          <cell r="DS80">
            <v>-1.1227109890951397</v>
          </cell>
          <cell r="DT80">
            <v>-1.1227109890951397</v>
          </cell>
          <cell r="DV80">
            <v>0</v>
          </cell>
        </row>
        <row r="81">
          <cell r="A81">
            <v>72</v>
          </cell>
          <cell r="B81">
            <v>72</v>
          </cell>
          <cell r="C81" t="str">
            <v>DARTMOUTH</v>
          </cell>
          <cell r="D81">
            <v>11</v>
          </cell>
          <cell r="E81">
            <v>188827</v>
          </cell>
          <cell r="F81">
            <v>0</v>
          </cell>
          <cell r="G81">
            <v>10318</v>
          </cell>
          <cell r="H81">
            <v>199145</v>
          </cell>
          <cell r="J81">
            <v>10318</v>
          </cell>
          <cell r="K81">
            <v>3691.3643829625594</v>
          </cell>
          <cell r="L81">
            <v>14009.36438296256</v>
          </cell>
          <cell r="N81">
            <v>185135.63561703745</v>
          </cell>
          <cell r="P81">
            <v>10318</v>
          </cell>
          <cell r="Q81">
            <v>0</v>
          </cell>
          <cell r="R81">
            <v>0</v>
          </cell>
          <cell r="S81">
            <v>0</v>
          </cell>
          <cell r="T81">
            <v>3691.3643829625594</v>
          </cell>
          <cell r="U81">
            <v>14009.36438296256</v>
          </cell>
          <cell r="W81">
            <v>28089.146353363711</v>
          </cell>
          <cell r="AA81">
            <v>72</v>
          </cell>
          <cell r="AB81">
            <v>11</v>
          </cell>
          <cell r="AC81">
            <v>0</v>
          </cell>
          <cell r="AD81">
            <v>0</v>
          </cell>
          <cell r="AE81">
            <v>0</v>
          </cell>
          <cell r="AF81">
            <v>0</v>
          </cell>
          <cell r="AG81">
            <v>188827</v>
          </cell>
          <cell r="AH81">
            <v>0</v>
          </cell>
          <cell r="AI81">
            <v>0</v>
          </cell>
          <cell r="AJ81">
            <v>188827</v>
          </cell>
          <cell r="AK81">
            <v>0</v>
          </cell>
          <cell r="AL81">
            <v>10318</v>
          </cell>
          <cell r="AM81">
            <v>199145</v>
          </cell>
          <cell r="AN81">
            <v>0</v>
          </cell>
          <cell r="AO81">
            <v>0</v>
          </cell>
          <cell r="AP81">
            <v>0</v>
          </cell>
          <cell r="AQ81">
            <v>0</v>
          </cell>
          <cell r="AR81">
            <v>199145</v>
          </cell>
          <cell r="AS81">
            <v>199145</v>
          </cell>
          <cell r="AT81">
            <v>72</v>
          </cell>
          <cell r="AU81">
            <v>0</v>
          </cell>
          <cell r="AV81">
            <v>0</v>
          </cell>
          <cell r="AW81">
            <v>0</v>
          </cell>
          <cell r="AX81">
            <v>0</v>
          </cell>
          <cell r="AY81">
            <v>0</v>
          </cell>
          <cell r="AZ81">
            <v>493357</v>
          </cell>
          <cell r="BI81">
            <v>0</v>
          </cell>
          <cell r="CA81">
            <v>72</v>
          </cell>
          <cell r="CB81">
            <v>72</v>
          </cell>
          <cell r="CC81" t="str">
            <v>DARTMOUTH</v>
          </cell>
          <cell r="CD81">
            <v>188827</v>
          </cell>
          <cell r="CE81">
            <v>185132</v>
          </cell>
          <cell r="CF81">
            <v>3695</v>
          </cell>
          <cell r="CG81">
            <v>7440.5999999999995</v>
          </cell>
          <cell r="CH81">
            <v>6638.8</v>
          </cell>
          <cell r="CI81">
            <v>-3.2536466362871579</v>
          </cell>
          <cell r="CJ81">
            <v>17771.146353363711</v>
          </cell>
          <cell r="CK81">
            <v>3691.3643829625594</v>
          </cell>
          <cell r="DA81">
            <v>72</v>
          </cell>
          <cell r="DB81" t="str">
            <v>DARTMOUTH</v>
          </cell>
          <cell r="DC81">
            <v>0</v>
          </cell>
          <cell r="DD81">
            <v>0</v>
          </cell>
          <cell r="DE81">
            <v>0</v>
          </cell>
          <cell r="DF81">
            <v>0</v>
          </cell>
          <cell r="DG81">
            <v>0</v>
          </cell>
          <cell r="DH81">
            <v>0</v>
          </cell>
          <cell r="DI81">
            <v>0</v>
          </cell>
          <cell r="DJ81">
            <v>0</v>
          </cell>
          <cell r="DK81">
            <v>0</v>
          </cell>
          <cell r="DL81">
            <v>0</v>
          </cell>
          <cell r="DN81">
            <v>0</v>
          </cell>
          <cell r="DP81">
            <v>3695</v>
          </cell>
          <cell r="DQ81">
            <v>3695</v>
          </cell>
          <cell r="DR81">
            <v>0</v>
          </cell>
          <cell r="DS81">
            <v>-3.2536466362871579</v>
          </cell>
          <cell r="DT81">
            <v>-3.2536466362871579</v>
          </cell>
          <cell r="DV81">
            <v>0</v>
          </cell>
        </row>
        <row r="82">
          <cell r="A82">
            <v>73</v>
          </cell>
          <cell r="B82">
            <v>73</v>
          </cell>
          <cell r="C82" t="str">
            <v>DEDHAM</v>
          </cell>
          <cell r="D82">
            <v>32</v>
          </cell>
          <cell r="E82">
            <v>731698</v>
          </cell>
          <cell r="F82">
            <v>0</v>
          </cell>
          <cell r="G82">
            <v>30016</v>
          </cell>
          <cell r="H82">
            <v>761714</v>
          </cell>
          <cell r="J82">
            <v>30016</v>
          </cell>
          <cell r="K82">
            <v>-30.095812694439651</v>
          </cell>
          <cell r="L82">
            <v>29985.904187305561</v>
          </cell>
          <cell r="N82">
            <v>731728.0958126944</v>
          </cell>
          <cell r="P82">
            <v>30016</v>
          </cell>
          <cell r="Q82">
            <v>0</v>
          </cell>
          <cell r="R82">
            <v>0</v>
          </cell>
          <cell r="S82">
            <v>0</v>
          </cell>
          <cell r="T82">
            <v>-30.095812694439651</v>
          </cell>
          <cell r="U82">
            <v>29985.904187305561</v>
          </cell>
          <cell r="W82">
            <v>253637.30107308857</v>
          </cell>
          <cell r="AA82">
            <v>73</v>
          </cell>
          <cell r="AB82">
            <v>32</v>
          </cell>
          <cell r="AC82">
            <v>0</v>
          </cell>
          <cell r="AD82">
            <v>0</v>
          </cell>
          <cell r="AE82">
            <v>0</v>
          </cell>
          <cell r="AF82">
            <v>0</v>
          </cell>
          <cell r="AG82">
            <v>731698</v>
          </cell>
          <cell r="AH82">
            <v>0</v>
          </cell>
          <cell r="AI82">
            <v>0</v>
          </cell>
          <cell r="AJ82">
            <v>731698</v>
          </cell>
          <cell r="AK82">
            <v>0</v>
          </cell>
          <cell r="AL82">
            <v>30016</v>
          </cell>
          <cell r="AM82">
            <v>761714</v>
          </cell>
          <cell r="AN82">
            <v>0</v>
          </cell>
          <cell r="AO82">
            <v>0</v>
          </cell>
          <cell r="AP82">
            <v>0</v>
          </cell>
          <cell r="AQ82">
            <v>0</v>
          </cell>
          <cell r="AR82">
            <v>761714</v>
          </cell>
          <cell r="AS82">
            <v>760484.48000000021</v>
          </cell>
          <cell r="AT82">
            <v>73</v>
          </cell>
          <cell r="AU82">
            <v>0</v>
          </cell>
          <cell r="AV82">
            <v>0</v>
          </cell>
          <cell r="AW82">
            <v>0</v>
          </cell>
          <cell r="AX82">
            <v>0</v>
          </cell>
          <cell r="AY82">
            <v>0</v>
          </cell>
          <cell r="AZ82">
            <v>493357</v>
          </cell>
          <cell r="BI82">
            <v>0</v>
          </cell>
          <cell r="CA82">
            <v>73</v>
          </cell>
          <cell r="CB82">
            <v>73</v>
          </cell>
          <cell r="CC82" t="str">
            <v>DEDHAM</v>
          </cell>
          <cell r="CD82">
            <v>731698</v>
          </cell>
          <cell r="CE82">
            <v>794712</v>
          </cell>
          <cell r="CF82">
            <v>0</v>
          </cell>
          <cell r="CG82">
            <v>162237</v>
          </cell>
          <cell r="CH82">
            <v>61414.400000000001</v>
          </cell>
          <cell r="CI82">
            <v>-30.098926911421586</v>
          </cell>
          <cell r="CJ82">
            <v>223621.30107308857</v>
          </cell>
          <cell r="CK82">
            <v>-30.095812694439651</v>
          </cell>
          <cell r="DA82">
            <v>73</v>
          </cell>
          <cell r="DB82" t="str">
            <v>DEDHAM</v>
          </cell>
          <cell r="DC82">
            <v>0</v>
          </cell>
          <cell r="DD82">
            <v>0</v>
          </cell>
          <cell r="DE82">
            <v>0</v>
          </cell>
          <cell r="DF82">
            <v>0</v>
          </cell>
          <cell r="DG82">
            <v>0</v>
          </cell>
          <cell r="DH82">
            <v>0</v>
          </cell>
          <cell r="DI82">
            <v>0</v>
          </cell>
          <cell r="DJ82">
            <v>0</v>
          </cell>
          <cell r="DK82">
            <v>0</v>
          </cell>
          <cell r="DL82">
            <v>0</v>
          </cell>
          <cell r="DN82">
            <v>0</v>
          </cell>
          <cell r="DP82">
            <v>0</v>
          </cell>
          <cell r="DQ82">
            <v>0</v>
          </cell>
          <cell r="DR82">
            <v>0</v>
          </cell>
          <cell r="DS82">
            <v>-30.098926911421586</v>
          </cell>
          <cell r="DT82">
            <v>-30.098926911421586</v>
          </cell>
          <cell r="DV82">
            <v>0</v>
          </cell>
        </row>
        <row r="83">
          <cell r="A83">
            <v>74</v>
          </cell>
          <cell r="B83">
            <v>74</v>
          </cell>
          <cell r="C83" t="str">
            <v>DEERFIELD</v>
          </cell>
          <cell r="D83">
            <v>7</v>
          </cell>
          <cell r="E83">
            <v>122157</v>
          </cell>
          <cell r="F83">
            <v>0</v>
          </cell>
          <cell r="G83">
            <v>6566</v>
          </cell>
          <cell r="H83">
            <v>128723</v>
          </cell>
          <cell r="J83">
            <v>6566</v>
          </cell>
          <cell r="K83">
            <v>0</v>
          </cell>
          <cell r="L83">
            <v>6566</v>
          </cell>
          <cell r="N83">
            <v>122157</v>
          </cell>
          <cell r="P83">
            <v>6566</v>
          </cell>
          <cell r="Q83">
            <v>0</v>
          </cell>
          <cell r="R83">
            <v>0</v>
          </cell>
          <cell r="S83">
            <v>0</v>
          </cell>
          <cell r="T83">
            <v>0</v>
          </cell>
          <cell r="U83">
            <v>6566</v>
          </cell>
          <cell r="W83">
            <v>22286.6</v>
          </cell>
          <cell r="AA83">
            <v>74</v>
          </cell>
          <cell r="AB83">
            <v>7</v>
          </cell>
          <cell r="AC83">
            <v>0</v>
          </cell>
          <cell r="AD83">
            <v>0</v>
          </cell>
          <cell r="AE83">
            <v>0</v>
          </cell>
          <cell r="AF83">
            <v>0</v>
          </cell>
          <cell r="AG83">
            <v>122157</v>
          </cell>
          <cell r="AH83">
            <v>0</v>
          </cell>
          <cell r="AI83">
            <v>0</v>
          </cell>
          <cell r="AJ83">
            <v>122157</v>
          </cell>
          <cell r="AK83">
            <v>0</v>
          </cell>
          <cell r="AL83">
            <v>6566</v>
          </cell>
          <cell r="AM83">
            <v>128723</v>
          </cell>
          <cell r="AN83">
            <v>0</v>
          </cell>
          <cell r="AO83">
            <v>0</v>
          </cell>
          <cell r="AP83">
            <v>0</v>
          </cell>
          <cell r="AQ83">
            <v>0</v>
          </cell>
          <cell r="AR83">
            <v>128723</v>
          </cell>
          <cell r="AS83">
            <v>128723</v>
          </cell>
          <cell r="AT83">
            <v>74</v>
          </cell>
          <cell r="AU83">
            <v>0</v>
          </cell>
          <cell r="AV83">
            <v>0</v>
          </cell>
          <cell r="AW83">
            <v>0</v>
          </cell>
          <cell r="AX83">
            <v>0</v>
          </cell>
          <cell r="AY83">
            <v>0</v>
          </cell>
          <cell r="AZ83">
            <v>493357</v>
          </cell>
          <cell r="BI83">
            <v>0</v>
          </cell>
          <cell r="CA83">
            <v>74</v>
          </cell>
          <cell r="CB83">
            <v>74</v>
          </cell>
          <cell r="CC83" t="str">
            <v>DEERFIELD</v>
          </cell>
          <cell r="CD83">
            <v>122157</v>
          </cell>
          <cell r="CE83">
            <v>131656</v>
          </cell>
          <cell r="CF83">
            <v>0</v>
          </cell>
          <cell r="CG83">
            <v>15720.599999999999</v>
          </cell>
          <cell r="CH83">
            <v>0</v>
          </cell>
          <cell r="CI83">
            <v>0</v>
          </cell>
          <cell r="CJ83">
            <v>15720.599999999999</v>
          </cell>
          <cell r="CK83">
            <v>0</v>
          </cell>
          <cell r="DA83">
            <v>74</v>
          </cell>
          <cell r="DB83" t="str">
            <v>DEERFIELD</v>
          </cell>
          <cell r="DC83">
            <v>0</v>
          </cell>
          <cell r="DD83">
            <v>0</v>
          </cell>
          <cell r="DE83">
            <v>0</v>
          </cell>
          <cell r="DF83">
            <v>0</v>
          </cell>
          <cell r="DG83">
            <v>0</v>
          </cell>
          <cell r="DH83">
            <v>0</v>
          </cell>
          <cell r="DI83">
            <v>0</v>
          </cell>
          <cell r="DJ83">
            <v>0</v>
          </cell>
          <cell r="DK83">
            <v>0</v>
          </cell>
          <cell r="DL83">
            <v>0</v>
          </cell>
          <cell r="DN83">
            <v>0</v>
          </cell>
          <cell r="DP83">
            <v>0</v>
          </cell>
          <cell r="DQ83">
            <v>0</v>
          </cell>
          <cell r="DR83">
            <v>0</v>
          </cell>
          <cell r="DS83">
            <v>0</v>
          </cell>
          <cell r="DT83">
            <v>0</v>
          </cell>
          <cell r="DV83">
            <v>0</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T84">
            <v>75</v>
          </cell>
          <cell r="AU84">
            <v>0</v>
          </cell>
          <cell r="AV84">
            <v>0</v>
          </cell>
          <cell r="AW84">
            <v>0</v>
          </cell>
          <cell r="AX84">
            <v>0</v>
          </cell>
          <cell r="AY84">
            <v>0</v>
          </cell>
          <cell r="AZ84">
            <v>493357</v>
          </cell>
          <cell r="BI84">
            <v>0</v>
          </cell>
          <cell r="CA84">
            <v>75</v>
          </cell>
          <cell r="CB84">
            <v>75</v>
          </cell>
          <cell r="CC84" t="str">
            <v>DENNIS</v>
          </cell>
          <cell r="CD84">
            <v>0</v>
          </cell>
          <cell r="CE84">
            <v>0</v>
          </cell>
          <cell r="CF84">
            <v>0</v>
          </cell>
          <cell r="CG84">
            <v>0</v>
          </cell>
          <cell r="CH84">
            <v>0</v>
          </cell>
          <cell r="CI84">
            <v>0</v>
          </cell>
          <cell r="CJ84">
            <v>0</v>
          </cell>
          <cell r="CK84">
            <v>0</v>
          </cell>
          <cell r="DA84">
            <v>75</v>
          </cell>
          <cell r="DB84" t="str">
            <v>DENNIS</v>
          </cell>
          <cell r="DC84">
            <v>0</v>
          </cell>
          <cell r="DD84">
            <v>0</v>
          </cell>
          <cell r="DE84">
            <v>0</v>
          </cell>
          <cell r="DF84">
            <v>0</v>
          </cell>
          <cell r="DG84">
            <v>0</v>
          </cell>
          <cell r="DH84">
            <v>0</v>
          </cell>
          <cell r="DI84">
            <v>0</v>
          </cell>
          <cell r="DJ84">
            <v>0</v>
          </cell>
          <cell r="DK84">
            <v>0</v>
          </cell>
          <cell r="DL84">
            <v>0</v>
          </cell>
          <cell r="DN84">
            <v>0</v>
          </cell>
          <cell r="DP84">
            <v>0</v>
          </cell>
          <cell r="DQ84">
            <v>0</v>
          </cell>
          <cell r="DR84">
            <v>0</v>
          </cell>
          <cell r="DS84">
            <v>0</v>
          </cell>
          <cell r="DT84">
            <v>0</v>
          </cell>
          <cell r="DV84">
            <v>0</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T85">
            <v>76</v>
          </cell>
          <cell r="AU85">
            <v>0</v>
          </cell>
          <cell r="AV85">
            <v>0</v>
          </cell>
          <cell r="AW85">
            <v>0</v>
          </cell>
          <cell r="AX85">
            <v>0</v>
          </cell>
          <cell r="AY85">
            <v>0</v>
          </cell>
          <cell r="AZ85">
            <v>493357</v>
          </cell>
          <cell r="BI85">
            <v>0</v>
          </cell>
          <cell r="CA85">
            <v>76</v>
          </cell>
          <cell r="CB85">
            <v>76</v>
          </cell>
          <cell r="CC85" t="str">
            <v>DIGHTON</v>
          </cell>
          <cell r="CD85">
            <v>0</v>
          </cell>
          <cell r="CE85">
            <v>0</v>
          </cell>
          <cell r="CF85">
            <v>0</v>
          </cell>
          <cell r="CG85">
            <v>0</v>
          </cell>
          <cell r="CH85">
            <v>0</v>
          </cell>
          <cell r="CI85">
            <v>0</v>
          </cell>
          <cell r="CJ85">
            <v>0</v>
          </cell>
          <cell r="CK85">
            <v>0</v>
          </cell>
          <cell r="DA85">
            <v>76</v>
          </cell>
          <cell r="DB85" t="str">
            <v>DIGHTON</v>
          </cell>
          <cell r="DC85">
            <v>0</v>
          </cell>
          <cell r="DD85">
            <v>0</v>
          </cell>
          <cell r="DE85">
            <v>0</v>
          </cell>
          <cell r="DF85">
            <v>0</v>
          </cell>
          <cell r="DG85">
            <v>0</v>
          </cell>
          <cell r="DH85">
            <v>0</v>
          </cell>
          <cell r="DI85">
            <v>0</v>
          </cell>
          <cell r="DJ85">
            <v>0</v>
          </cell>
          <cell r="DK85">
            <v>0</v>
          </cell>
          <cell r="DL85">
            <v>0</v>
          </cell>
          <cell r="DN85">
            <v>0</v>
          </cell>
          <cell r="DP85">
            <v>0</v>
          </cell>
          <cell r="DQ85">
            <v>0</v>
          </cell>
          <cell r="DR85">
            <v>0</v>
          </cell>
          <cell r="DS85">
            <v>0</v>
          </cell>
          <cell r="DT85">
            <v>0</v>
          </cell>
          <cell r="DV85">
            <v>0</v>
          </cell>
        </row>
        <row r="86">
          <cell r="A86">
            <v>77</v>
          </cell>
          <cell r="B86">
            <v>77</v>
          </cell>
          <cell r="C86" t="str">
            <v>DOUGLAS</v>
          </cell>
          <cell r="D86">
            <v>2</v>
          </cell>
          <cell r="E86">
            <v>24920</v>
          </cell>
          <cell r="F86">
            <v>0</v>
          </cell>
          <cell r="G86">
            <v>1876</v>
          </cell>
          <cell r="H86">
            <v>26796</v>
          </cell>
          <cell r="J86">
            <v>1876</v>
          </cell>
          <cell r="K86">
            <v>0</v>
          </cell>
          <cell r="L86">
            <v>1876</v>
          </cell>
          <cell r="N86">
            <v>24920</v>
          </cell>
          <cell r="P86">
            <v>1876</v>
          </cell>
          <cell r="Q86">
            <v>0</v>
          </cell>
          <cell r="R86">
            <v>0</v>
          </cell>
          <cell r="S86">
            <v>0</v>
          </cell>
          <cell r="T86">
            <v>0</v>
          </cell>
          <cell r="U86">
            <v>1876</v>
          </cell>
          <cell r="W86">
            <v>27511.599999999999</v>
          </cell>
          <cell r="AA86">
            <v>77</v>
          </cell>
          <cell r="AB86">
            <v>2</v>
          </cell>
          <cell r="AC86">
            <v>0</v>
          </cell>
          <cell r="AD86">
            <v>0</v>
          </cell>
          <cell r="AE86">
            <v>0</v>
          </cell>
          <cell r="AF86">
            <v>0</v>
          </cell>
          <cell r="AG86">
            <v>24920</v>
          </cell>
          <cell r="AH86">
            <v>0</v>
          </cell>
          <cell r="AI86">
            <v>0</v>
          </cell>
          <cell r="AJ86">
            <v>24920</v>
          </cell>
          <cell r="AK86">
            <v>0</v>
          </cell>
          <cell r="AL86">
            <v>1876</v>
          </cell>
          <cell r="AM86">
            <v>26796</v>
          </cell>
          <cell r="AN86">
            <v>0</v>
          </cell>
          <cell r="AO86">
            <v>0</v>
          </cell>
          <cell r="AP86">
            <v>0</v>
          </cell>
          <cell r="AQ86">
            <v>0</v>
          </cell>
          <cell r="AR86">
            <v>26796</v>
          </cell>
          <cell r="AS86">
            <v>26559.599999999999</v>
          </cell>
          <cell r="AT86">
            <v>77</v>
          </cell>
          <cell r="AU86">
            <v>0</v>
          </cell>
          <cell r="AV86">
            <v>0</v>
          </cell>
          <cell r="AW86">
            <v>0</v>
          </cell>
          <cell r="AX86">
            <v>0</v>
          </cell>
          <cell r="AY86">
            <v>0</v>
          </cell>
          <cell r="AZ86">
            <v>493357</v>
          </cell>
          <cell r="BI86">
            <v>0</v>
          </cell>
          <cell r="CA86">
            <v>77</v>
          </cell>
          <cell r="CB86">
            <v>77</v>
          </cell>
          <cell r="CC86" t="str">
            <v>DOUGLAS</v>
          </cell>
          <cell r="CD86">
            <v>24920</v>
          </cell>
          <cell r="CE86">
            <v>42726</v>
          </cell>
          <cell r="CF86">
            <v>0</v>
          </cell>
          <cell r="CG86">
            <v>25635.599999999999</v>
          </cell>
          <cell r="CH86">
            <v>0</v>
          </cell>
          <cell r="CI86">
            <v>0</v>
          </cell>
          <cell r="CJ86">
            <v>25635.599999999999</v>
          </cell>
          <cell r="CK86">
            <v>0</v>
          </cell>
          <cell r="DA86">
            <v>77</v>
          </cell>
          <cell r="DB86" t="str">
            <v>DOUGLAS</v>
          </cell>
          <cell r="DC86">
            <v>0</v>
          </cell>
          <cell r="DD86">
            <v>0</v>
          </cell>
          <cell r="DE86">
            <v>0</v>
          </cell>
          <cell r="DF86">
            <v>0</v>
          </cell>
          <cell r="DG86">
            <v>0</v>
          </cell>
          <cell r="DH86">
            <v>0</v>
          </cell>
          <cell r="DI86">
            <v>0</v>
          </cell>
          <cell r="DJ86">
            <v>0</v>
          </cell>
          <cell r="DK86">
            <v>0</v>
          </cell>
          <cell r="DL86">
            <v>0</v>
          </cell>
          <cell r="DN86">
            <v>0</v>
          </cell>
          <cell r="DP86">
            <v>0</v>
          </cell>
          <cell r="DQ86">
            <v>0</v>
          </cell>
          <cell r="DR86">
            <v>0</v>
          </cell>
          <cell r="DS86">
            <v>0</v>
          </cell>
          <cell r="DT86">
            <v>0</v>
          </cell>
          <cell r="DV86">
            <v>0</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T87">
            <v>78</v>
          </cell>
          <cell r="AU87">
            <v>0</v>
          </cell>
          <cell r="AV87">
            <v>0</v>
          </cell>
          <cell r="AW87">
            <v>0</v>
          </cell>
          <cell r="AX87">
            <v>0</v>
          </cell>
          <cell r="AY87">
            <v>0</v>
          </cell>
          <cell r="AZ87">
            <v>493357</v>
          </cell>
          <cell r="BI87">
            <v>0</v>
          </cell>
          <cell r="CA87">
            <v>78</v>
          </cell>
          <cell r="CB87">
            <v>78</v>
          </cell>
          <cell r="CC87" t="str">
            <v>DOVER</v>
          </cell>
          <cell r="CD87">
            <v>0</v>
          </cell>
          <cell r="CE87">
            <v>0</v>
          </cell>
          <cell r="CF87">
            <v>0</v>
          </cell>
          <cell r="CG87">
            <v>0</v>
          </cell>
          <cell r="CH87">
            <v>0</v>
          </cell>
          <cell r="CI87">
            <v>0</v>
          </cell>
          <cell r="CJ87">
            <v>0</v>
          </cell>
          <cell r="CK87">
            <v>0</v>
          </cell>
          <cell r="DA87">
            <v>78</v>
          </cell>
          <cell r="DB87" t="str">
            <v>DOVER</v>
          </cell>
          <cell r="DC87">
            <v>0</v>
          </cell>
          <cell r="DD87">
            <v>0</v>
          </cell>
          <cell r="DE87">
            <v>0</v>
          </cell>
          <cell r="DF87">
            <v>0</v>
          </cell>
          <cell r="DG87">
            <v>0</v>
          </cell>
          <cell r="DH87">
            <v>0</v>
          </cell>
          <cell r="DI87">
            <v>0</v>
          </cell>
          <cell r="DJ87">
            <v>0</v>
          </cell>
          <cell r="DK87">
            <v>0</v>
          </cell>
          <cell r="DL87">
            <v>0</v>
          </cell>
          <cell r="DN87">
            <v>0</v>
          </cell>
          <cell r="DP87">
            <v>0</v>
          </cell>
          <cell r="DQ87">
            <v>0</v>
          </cell>
          <cell r="DR87">
            <v>0</v>
          </cell>
          <cell r="DS87">
            <v>0</v>
          </cell>
          <cell r="DT87">
            <v>0</v>
          </cell>
          <cell r="DV87">
            <v>0</v>
          </cell>
        </row>
        <row r="88">
          <cell r="A88">
            <v>79</v>
          </cell>
          <cell r="B88">
            <v>79</v>
          </cell>
          <cell r="C88" t="str">
            <v>DRACUT</v>
          </cell>
          <cell r="D88">
            <v>291</v>
          </cell>
          <cell r="E88">
            <v>3308358</v>
          </cell>
          <cell r="F88">
            <v>0</v>
          </cell>
          <cell r="G88">
            <v>272958</v>
          </cell>
          <cell r="H88">
            <v>3581316</v>
          </cell>
          <cell r="J88">
            <v>272958</v>
          </cell>
          <cell r="K88">
            <v>320084.87865601468</v>
          </cell>
          <cell r="L88">
            <v>593042.87865601468</v>
          </cell>
          <cell r="N88">
            <v>2988273.1213439852</v>
          </cell>
          <cell r="P88">
            <v>272958</v>
          </cell>
          <cell r="Q88">
            <v>0</v>
          </cell>
          <cell r="R88">
            <v>0</v>
          </cell>
          <cell r="S88">
            <v>0</v>
          </cell>
          <cell r="T88">
            <v>320084.87865601468</v>
          </cell>
          <cell r="U88">
            <v>593042.87865601468</v>
          </cell>
          <cell r="W88">
            <v>824559.6</v>
          </cell>
          <cell r="AA88">
            <v>79</v>
          </cell>
          <cell r="AB88">
            <v>291</v>
          </cell>
          <cell r="AC88">
            <v>0</v>
          </cell>
          <cell r="AD88">
            <v>0</v>
          </cell>
          <cell r="AE88">
            <v>0</v>
          </cell>
          <cell r="AF88">
            <v>0</v>
          </cell>
          <cell r="AG88">
            <v>3308358</v>
          </cell>
          <cell r="AH88">
            <v>0</v>
          </cell>
          <cell r="AI88">
            <v>0</v>
          </cell>
          <cell r="AJ88">
            <v>3308358</v>
          </cell>
          <cell r="AK88">
            <v>0</v>
          </cell>
          <cell r="AL88">
            <v>272958</v>
          </cell>
          <cell r="AM88">
            <v>3581316</v>
          </cell>
          <cell r="AN88">
            <v>0</v>
          </cell>
          <cell r="AO88">
            <v>0</v>
          </cell>
          <cell r="AP88">
            <v>0</v>
          </cell>
          <cell r="AQ88">
            <v>0</v>
          </cell>
          <cell r="AR88">
            <v>3581316</v>
          </cell>
          <cell r="AS88">
            <v>3484778.7600000002</v>
          </cell>
          <cell r="AT88">
            <v>79</v>
          </cell>
          <cell r="AU88">
            <v>0</v>
          </cell>
          <cell r="AV88">
            <v>0</v>
          </cell>
          <cell r="AW88">
            <v>0</v>
          </cell>
          <cell r="AX88">
            <v>0</v>
          </cell>
          <cell r="AY88">
            <v>0</v>
          </cell>
          <cell r="AZ88">
            <v>493357</v>
          </cell>
          <cell r="BI88">
            <v>0</v>
          </cell>
          <cell r="CA88">
            <v>79</v>
          </cell>
          <cell r="CB88">
            <v>79</v>
          </cell>
          <cell r="CC88" t="str">
            <v>DRACUT</v>
          </cell>
          <cell r="CD88">
            <v>3308358</v>
          </cell>
          <cell r="CE88">
            <v>2988240</v>
          </cell>
          <cell r="CF88">
            <v>320118</v>
          </cell>
          <cell r="CG88">
            <v>231483.6</v>
          </cell>
          <cell r="CH88">
            <v>0</v>
          </cell>
          <cell r="CI88">
            <v>0</v>
          </cell>
          <cell r="CJ88">
            <v>551601.6</v>
          </cell>
          <cell r="CK88">
            <v>320084.87865601468</v>
          </cell>
          <cell r="DA88">
            <v>79</v>
          </cell>
          <cell r="DB88" t="str">
            <v>DRACUT</v>
          </cell>
          <cell r="DC88">
            <v>0</v>
          </cell>
          <cell r="DD88">
            <v>0</v>
          </cell>
          <cell r="DE88">
            <v>0</v>
          </cell>
          <cell r="DF88">
            <v>0</v>
          </cell>
          <cell r="DG88">
            <v>0</v>
          </cell>
          <cell r="DH88">
            <v>0</v>
          </cell>
          <cell r="DI88">
            <v>0</v>
          </cell>
          <cell r="DJ88">
            <v>0</v>
          </cell>
          <cell r="DK88">
            <v>0</v>
          </cell>
          <cell r="DL88">
            <v>0</v>
          </cell>
          <cell r="DN88">
            <v>0</v>
          </cell>
          <cell r="DP88">
            <v>320118</v>
          </cell>
          <cell r="DQ88">
            <v>320118</v>
          </cell>
          <cell r="DR88">
            <v>0</v>
          </cell>
          <cell r="DS88">
            <v>0</v>
          </cell>
          <cell r="DT88">
            <v>0</v>
          </cell>
          <cell r="DV88">
            <v>0</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T89">
            <v>80</v>
          </cell>
          <cell r="AU89">
            <v>0</v>
          </cell>
          <cell r="AV89">
            <v>0</v>
          </cell>
          <cell r="AW89">
            <v>0</v>
          </cell>
          <cell r="AX89">
            <v>0</v>
          </cell>
          <cell r="AY89">
            <v>0</v>
          </cell>
          <cell r="AZ89">
            <v>493357</v>
          </cell>
          <cell r="BI89">
            <v>0</v>
          </cell>
          <cell r="CA89">
            <v>80</v>
          </cell>
          <cell r="CB89">
            <v>80</v>
          </cell>
          <cell r="CC89" t="str">
            <v>DUDLEY</v>
          </cell>
          <cell r="CD89">
            <v>0</v>
          </cell>
          <cell r="CE89">
            <v>0</v>
          </cell>
          <cell r="CF89">
            <v>0</v>
          </cell>
          <cell r="CG89">
            <v>0</v>
          </cell>
          <cell r="CH89">
            <v>0</v>
          </cell>
          <cell r="CI89">
            <v>0</v>
          </cell>
          <cell r="CJ89">
            <v>0</v>
          </cell>
          <cell r="CK89">
            <v>0</v>
          </cell>
          <cell r="DA89">
            <v>80</v>
          </cell>
          <cell r="DB89" t="str">
            <v>DUDLEY</v>
          </cell>
          <cell r="DC89">
            <v>0</v>
          </cell>
          <cell r="DD89">
            <v>0</v>
          </cell>
          <cell r="DE89">
            <v>0</v>
          </cell>
          <cell r="DF89">
            <v>0</v>
          </cell>
          <cell r="DG89">
            <v>0</v>
          </cell>
          <cell r="DH89">
            <v>0</v>
          </cell>
          <cell r="DI89">
            <v>0</v>
          </cell>
          <cell r="DJ89">
            <v>0</v>
          </cell>
          <cell r="DK89">
            <v>0</v>
          </cell>
          <cell r="DL89">
            <v>0</v>
          </cell>
          <cell r="DN89">
            <v>0</v>
          </cell>
          <cell r="DP89">
            <v>0</v>
          </cell>
          <cell r="DQ89">
            <v>0</v>
          </cell>
          <cell r="DR89">
            <v>0</v>
          </cell>
          <cell r="DS89">
            <v>0</v>
          </cell>
          <cell r="DT89">
            <v>0</v>
          </cell>
          <cell r="DV89">
            <v>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T90">
            <v>81</v>
          </cell>
          <cell r="AU90">
            <v>0</v>
          </cell>
          <cell r="AV90">
            <v>0</v>
          </cell>
          <cell r="AW90">
            <v>0</v>
          </cell>
          <cell r="AX90">
            <v>0</v>
          </cell>
          <cell r="AY90">
            <v>0</v>
          </cell>
          <cell r="AZ90">
            <v>493357</v>
          </cell>
          <cell r="BI90">
            <v>0</v>
          </cell>
          <cell r="CA90">
            <v>81</v>
          </cell>
          <cell r="CB90">
            <v>81</v>
          </cell>
          <cell r="CC90" t="str">
            <v>DUNSTABLE</v>
          </cell>
          <cell r="CD90">
            <v>0</v>
          </cell>
          <cell r="CE90">
            <v>0</v>
          </cell>
          <cell r="CF90">
            <v>0</v>
          </cell>
          <cell r="CG90">
            <v>0</v>
          </cell>
          <cell r="CH90">
            <v>0</v>
          </cell>
          <cell r="CI90">
            <v>0</v>
          </cell>
          <cell r="CJ90">
            <v>0</v>
          </cell>
          <cell r="CK90">
            <v>0</v>
          </cell>
          <cell r="DA90">
            <v>81</v>
          </cell>
          <cell r="DB90" t="str">
            <v>DUNSTABLE</v>
          </cell>
          <cell r="DC90">
            <v>0</v>
          </cell>
          <cell r="DD90">
            <v>0</v>
          </cell>
          <cell r="DE90">
            <v>0</v>
          </cell>
          <cell r="DF90">
            <v>0</v>
          </cell>
          <cell r="DG90">
            <v>0</v>
          </cell>
          <cell r="DH90">
            <v>0</v>
          </cell>
          <cell r="DI90">
            <v>0</v>
          </cell>
          <cell r="DJ90">
            <v>0</v>
          </cell>
          <cell r="DK90">
            <v>0</v>
          </cell>
          <cell r="DL90">
            <v>0</v>
          </cell>
          <cell r="DN90">
            <v>0</v>
          </cell>
          <cell r="DP90">
            <v>0</v>
          </cell>
          <cell r="DQ90">
            <v>0</v>
          </cell>
          <cell r="DR90">
            <v>0</v>
          </cell>
          <cell r="DS90">
            <v>0</v>
          </cell>
          <cell r="DT90">
            <v>0</v>
          </cell>
          <cell r="DV90">
            <v>0</v>
          </cell>
        </row>
        <row r="91">
          <cell r="A91">
            <v>82</v>
          </cell>
          <cell r="B91">
            <v>82</v>
          </cell>
          <cell r="C91" t="str">
            <v>DUXBURY</v>
          </cell>
          <cell r="D91">
            <v>15</v>
          </cell>
          <cell r="E91">
            <v>229546</v>
          </cell>
          <cell r="F91">
            <v>0</v>
          </cell>
          <cell r="G91">
            <v>14070</v>
          </cell>
          <cell r="H91">
            <v>243616</v>
          </cell>
          <cell r="J91">
            <v>14070</v>
          </cell>
          <cell r="K91">
            <v>99139.741341454879</v>
          </cell>
          <cell r="L91">
            <v>113209.74134145488</v>
          </cell>
          <cell r="N91">
            <v>130406.25865854512</v>
          </cell>
          <cell r="P91">
            <v>14070</v>
          </cell>
          <cell r="Q91">
            <v>0</v>
          </cell>
          <cell r="R91">
            <v>0</v>
          </cell>
          <cell r="S91">
            <v>0</v>
          </cell>
          <cell r="T91">
            <v>99139.741341454879</v>
          </cell>
          <cell r="U91">
            <v>113209.74134145488</v>
          </cell>
          <cell r="W91">
            <v>113220</v>
          </cell>
          <cell r="AA91">
            <v>82</v>
          </cell>
          <cell r="AB91">
            <v>15</v>
          </cell>
          <cell r="AC91">
            <v>0</v>
          </cell>
          <cell r="AD91">
            <v>0</v>
          </cell>
          <cell r="AE91">
            <v>0</v>
          </cell>
          <cell r="AF91">
            <v>0</v>
          </cell>
          <cell r="AG91">
            <v>229546</v>
          </cell>
          <cell r="AH91">
            <v>0</v>
          </cell>
          <cell r="AI91">
            <v>0</v>
          </cell>
          <cell r="AJ91">
            <v>229546</v>
          </cell>
          <cell r="AK91">
            <v>0</v>
          </cell>
          <cell r="AL91">
            <v>14070</v>
          </cell>
          <cell r="AM91">
            <v>243616</v>
          </cell>
          <cell r="AN91">
            <v>0</v>
          </cell>
          <cell r="AO91">
            <v>0</v>
          </cell>
          <cell r="AP91">
            <v>0</v>
          </cell>
          <cell r="AQ91">
            <v>0</v>
          </cell>
          <cell r="AR91">
            <v>243616</v>
          </cell>
          <cell r="AS91">
            <v>243616</v>
          </cell>
          <cell r="AT91">
            <v>82</v>
          </cell>
          <cell r="AU91">
            <v>0</v>
          </cell>
          <cell r="AV91">
            <v>0</v>
          </cell>
          <cell r="AW91">
            <v>0</v>
          </cell>
          <cell r="AX91">
            <v>0</v>
          </cell>
          <cell r="AY91">
            <v>0</v>
          </cell>
          <cell r="AZ91">
            <v>493357</v>
          </cell>
          <cell r="BI91">
            <v>0</v>
          </cell>
          <cell r="CA91">
            <v>82</v>
          </cell>
          <cell r="CB91">
            <v>82</v>
          </cell>
          <cell r="CC91" t="str">
            <v>DUXBURY</v>
          </cell>
          <cell r="CD91">
            <v>229546</v>
          </cell>
          <cell r="CE91">
            <v>130396</v>
          </cell>
          <cell r="CF91">
            <v>99150</v>
          </cell>
          <cell r="CG91">
            <v>0</v>
          </cell>
          <cell r="CH91">
            <v>0</v>
          </cell>
          <cell r="CI91">
            <v>0</v>
          </cell>
          <cell r="CJ91">
            <v>99150</v>
          </cell>
          <cell r="CK91">
            <v>99139.741341454879</v>
          </cell>
          <cell r="DA91">
            <v>82</v>
          </cell>
          <cell r="DB91" t="str">
            <v>DUXBURY</v>
          </cell>
          <cell r="DC91">
            <v>0</v>
          </cell>
          <cell r="DD91">
            <v>0</v>
          </cell>
          <cell r="DE91">
            <v>0</v>
          </cell>
          <cell r="DF91">
            <v>0</v>
          </cell>
          <cell r="DG91">
            <v>0</v>
          </cell>
          <cell r="DH91">
            <v>0</v>
          </cell>
          <cell r="DI91">
            <v>0</v>
          </cell>
          <cell r="DJ91">
            <v>0</v>
          </cell>
          <cell r="DK91">
            <v>0</v>
          </cell>
          <cell r="DL91">
            <v>0</v>
          </cell>
          <cell r="DN91">
            <v>0</v>
          </cell>
          <cell r="DP91">
            <v>99150</v>
          </cell>
          <cell r="DQ91">
            <v>99150</v>
          </cell>
          <cell r="DR91">
            <v>0</v>
          </cell>
          <cell r="DS91">
            <v>0</v>
          </cell>
          <cell r="DT91">
            <v>0</v>
          </cell>
          <cell r="DV91">
            <v>0</v>
          </cell>
        </row>
        <row r="92">
          <cell r="A92">
            <v>83</v>
          </cell>
          <cell r="B92">
            <v>83</v>
          </cell>
          <cell r="C92" t="str">
            <v>EAST BRIDGEWATER</v>
          </cell>
          <cell r="D92">
            <v>14</v>
          </cell>
          <cell r="E92">
            <v>187514</v>
          </cell>
          <cell r="F92">
            <v>0</v>
          </cell>
          <cell r="G92">
            <v>13132</v>
          </cell>
          <cell r="H92">
            <v>200646</v>
          </cell>
          <cell r="J92">
            <v>13132</v>
          </cell>
          <cell r="K92">
            <v>19880.613118178575</v>
          </cell>
          <cell r="L92">
            <v>33012.613118178575</v>
          </cell>
          <cell r="N92">
            <v>167633.38688182144</v>
          </cell>
          <cell r="P92">
            <v>13132</v>
          </cell>
          <cell r="Q92">
            <v>0</v>
          </cell>
          <cell r="R92">
            <v>0</v>
          </cell>
          <cell r="S92">
            <v>0</v>
          </cell>
          <cell r="T92">
            <v>19880.613118178575</v>
          </cell>
          <cell r="U92">
            <v>33012.613118178575</v>
          </cell>
          <cell r="W92">
            <v>72339.270299475262</v>
          </cell>
          <cell r="AA92">
            <v>83</v>
          </cell>
          <cell r="AB92">
            <v>14</v>
          </cell>
          <cell r="AC92">
            <v>0</v>
          </cell>
          <cell r="AD92">
            <v>0</v>
          </cell>
          <cell r="AE92">
            <v>0</v>
          </cell>
          <cell r="AF92">
            <v>0</v>
          </cell>
          <cell r="AG92">
            <v>187514</v>
          </cell>
          <cell r="AH92">
            <v>0</v>
          </cell>
          <cell r="AI92">
            <v>0</v>
          </cell>
          <cell r="AJ92">
            <v>187514</v>
          </cell>
          <cell r="AK92">
            <v>0</v>
          </cell>
          <cell r="AL92">
            <v>13132</v>
          </cell>
          <cell r="AM92">
            <v>200646</v>
          </cell>
          <cell r="AN92">
            <v>0</v>
          </cell>
          <cell r="AO92">
            <v>0</v>
          </cell>
          <cell r="AP92">
            <v>0</v>
          </cell>
          <cell r="AQ92">
            <v>0</v>
          </cell>
          <cell r="AR92">
            <v>200646</v>
          </cell>
          <cell r="AS92">
            <v>198516.86022708172</v>
          </cell>
          <cell r="AT92">
            <v>83</v>
          </cell>
          <cell r="AU92">
            <v>0</v>
          </cell>
          <cell r="AV92">
            <v>0</v>
          </cell>
          <cell r="AW92">
            <v>0</v>
          </cell>
          <cell r="AX92">
            <v>0</v>
          </cell>
          <cell r="AY92">
            <v>0</v>
          </cell>
          <cell r="AZ92">
            <v>493357</v>
          </cell>
          <cell r="BI92">
            <v>0</v>
          </cell>
          <cell r="CA92">
            <v>83</v>
          </cell>
          <cell r="CB92">
            <v>83</v>
          </cell>
          <cell r="CC92" t="str">
            <v>EAST BRIDGEWATER</v>
          </cell>
          <cell r="CD92">
            <v>187514</v>
          </cell>
          <cell r="CE92">
            <v>167627</v>
          </cell>
          <cell r="CF92">
            <v>19887</v>
          </cell>
          <cell r="CG92">
            <v>30490.199999999997</v>
          </cell>
          <cell r="CH92">
            <v>8834.4</v>
          </cell>
          <cell r="CI92">
            <v>-4.3297005247295601</v>
          </cell>
          <cell r="CJ92">
            <v>59207.270299475269</v>
          </cell>
          <cell r="CK92">
            <v>19880.613118178575</v>
          </cell>
          <cell r="DA92">
            <v>83</v>
          </cell>
          <cell r="DB92" t="str">
            <v>EAST BRIDGEWATER</v>
          </cell>
          <cell r="DC92">
            <v>0</v>
          </cell>
          <cell r="DD92">
            <v>0</v>
          </cell>
          <cell r="DE92">
            <v>0</v>
          </cell>
          <cell r="DF92">
            <v>0</v>
          </cell>
          <cell r="DG92">
            <v>0</v>
          </cell>
          <cell r="DH92">
            <v>0</v>
          </cell>
          <cell r="DI92">
            <v>0</v>
          </cell>
          <cell r="DJ92">
            <v>0</v>
          </cell>
          <cell r="DK92">
            <v>0</v>
          </cell>
          <cell r="DL92">
            <v>0</v>
          </cell>
          <cell r="DN92">
            <v>0</v>
          </cell>
          <cell r="DP92">
            <v>19887</v>
          </cell>
          <cell r="DQ92">
            <v>19887</v>
          </cell>
          <cell r="DR92">
            <v>0</v>
          </cell>
          <cell r="DS92">
            <v>-4.3297005247295601</v>
          </cell>
          <cell r="DT92">
            <v>-4.3297005247295601</v>
          </cell>
          <cell r="DV92">
            <v>0</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T93">
            <v>84</v>
          </cell>
          <cell r="AU93">
            <v>0</v>
          </cell>
          <cell r="AV93">
            <v>0</v>
          </cell>
          <cell r="AW93">
            <v>0</v>
          </cell>
          <cell r="AX93">
            <v>0</v>
          </cell>
          <cell r="AY93">
            <v>0</v>
          </cell>
          <cell r="AZ93">
            <v>493357</v>
          </cell>
          <cell r="BI93">
            <v>0</v>
          </cell>
          <cell r="CA93">
            <v>84</v>
          </cell>
          <cell r="CB93">
            <v>84</v>
          </cell>
          <cell r="CC93" t="str">
            <v>EAST BROOKFIELD</v>
          </cell>
          <cell r="CD93">
            <v>0</v>
          </cell>
          <cell r="CE93">
            <v>0</v>
          </cell>
          <cell r="CF93">
            <v>0</v>
          </cell>
          <cell r="CG93">
            <v>0</v>
          </cell>
          <cell r="CH93">
            <v>0</v>
          </cell>
          <cell r="CI93">
            <v>0</v>
          </cell>
          <cell r="CJ93">
            <v>0</v>
          </cell>
          <cell r="CK93">
            <v>0</v>
          </cell>
          <cell r="DA93">
            <v>84</v>
          </cell>
          <cell r="DB93" t="str">
            <v>EAST BROOKFIELD</v>
          </cell>
          <cell r="DC93">
            <v>0</v>
          </cell>
          <cell r="DD93">
            <v>0</v>
          </cell>
          <cell r="DE93">
            <v>0</v>
          </cell>
          <cell r="DF93">
            <v>0</v>
          </cell>
          <cell r="DG93">
            <v>0</v>
          </cell>
          <cell r="DH93">
            <v>0</v>
          </cell>
          <cell r="DI93">
            <v>0</v>
          </cell>
          <cell r="DJ93">
            <v>0</v>
          </cell>
          <cell r="DK93">
            <v>0</v>
          </cell>
          <cell r="DL93">
            <v>0</v>
          </cell>
          <cell r="DN93">
            <v>0</v>
          </cell>
          <cell r="DP93">
            <v>0</v>
          </cell>
          <cell r="DQ93">
            <v>0</v>
          </cell>
          <cell r="DR93">
            <v>0</v>
          </cell>
          <cell r="DS93">
            <v>0</v>
          </cell>
          <cell r="DT93">
            <v>0</v>
          </cell>
          <cell r="DV93">
            <v>0</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T94">
            <v>85</v>
          </cell>
          <cell r="AU94">
            <v>0</v>
          </cell>
          <cell r="AV94">
            <v>0</v>
          </cell>
          <cell r="AW94">
            <v>0</v>
          </cell>
          <cell r="AX94">
            <v>0</v>
          </cell>
          <cell r="AY94">
            <v>0</v>
          </cell>
          <cell r="AZ94">
            <v>493357</v>
          </cell>
          <cell r="BI94">
            <v>0</v>
          </cell>
          <cell r="CA94">
            <v>85</v>
          </cell>
          <cell r="CB94">
            <v>86</v>
          </cell>
          <cell r="CC94" t="str">
            <v>EASTHAM</v>
          </cell>
          <cell r="CD94">
            <v>0</v>
          </cell>
          <cell r="CE94">
            <v>0</v>
          </cell>
          <cell r="CF94">
            <v>0</v>
          </cell>
          <cell r="CG94">
            <v>0</v>
          </cell>
          <cell r="CH94">
            <v>0</v>
          </cell>
          <cell r="CI94">
            <v>0</v>
          </cell>
          <cell r="CJ94">
            <v>0</v>
          </cell>
          <cell r="CK94">
            <v>0</v>
          </cell>
          <cell r="DA94">
            <v>85</v>
          </cell>
          <cell r="DB94" t="str">
            <v>EASTHAM</v>
          </cell>
          <cell r="DC94">
            <v>0</v>
          </cell>
          <cell r="DD94">
            <v>0</v>
          </cell>
          <cell r="DE94">
            <v>0</v>
          </cell>
          <cell r="DF94">
            <v>0</v>
          </cell>
          <cell r="DG94">
            <v>0</v>
          </cell>
          <cell r="DH94">
            <v>0</v>
          </cell>
          <cell r="DI94">
            <v>0</v>
          </cell>
          <cell r="DJ94">
            <v>0</v>
          </cell>
          <cell r="DK94">
            <v>0</v>
          </cell>
          <cell r="DL94">
            <v>0</v>
          </cell>
          <cell r="DN94">
            <v>0</v>
          </cell>
          <cell r="DP94">
            <v>0</v>
          </cell>
          <cell r="DQ94">
            <v>0</v>
          </cell>
          <cell r="DR94">
            <v>0</v>
          </cell>
          <cell r="DS94">
            <v>0</v>
          </cell>
          <cell r="DT94">
            <v>0</v>
          </cell>
          <cell r="DV94">
            <v>0</v>
          </cell>
        </row>
        <row r="95">
          <cell r="A95">
            <v>86</v>
          </cell>
          <cell r="B95">
            <v>87</v>
          </cell>
          <cell r="C95" t="str">
            <v>EASTHAMPTON</v>
          </cell>
          <cell r="D95">
            <v>127</v>
          </cell>
          <cell r="E95">
            <v>1598362</v>
          </cell>
          <cell r="F95">
            <v>0</v>
          </cell>
          <cell r="G95">
            <v>119126</v>
          </cell>
          <cell r="H95">
            <v>1717488</v>
          </cell>
          <cell r="J95">
            <v>119126</v>
          </cell>
          <cell r="K95">
            <v>163988.52057044819</v>
          </cell>
          <cell r="L95">
            <v>283114.52057044819</v>
          </cell>
          <cell r="N95">
            <v>1434373.4794295519</v>
          </cell>
          <cell r="P95">
            <v>119126</v>
          </cell>
          <cell r="Q95">
            <v>0</v>
          </cell>
          <cell r="R95">
            <v>0</v>
          </cell>
          <cell r="S95">
            <v>0</v>
          </cell>
          <cell r="T95">
            <v>163988.52057044819</v>
          </cell>
          <cell r="U95">
            <v>283114.52057044819</v>
          </cell>
          <cell r="W95">
            <v>374843.28957011562</v>
          </cell>
          <cell r="AA95">
            <v>86</v>
          </cell>
          <cell r="AB95">
            <v>127</v>
          </cell>
          <cell r="AC95">
            <v>0</v>
          </cell>
          <cell r="AD95">
            <v>0</v>
          </cell>
          <cell r="AE95">
            <v>0</v>
          </cell>
          <cell r="AF95">
            <v>0</v>
          </cell>
          <cell r="AG95">
            <v>1598362</v>
          </cell>
          <cell r="AH95">
            <v>0</v>
          </cell>
          <cell r="AI95">
            <v>0</v>
          </cell>
          <cell r="AJ95">
            <v>1598362</v>
          </cell>
          <cell r="AK95">
            <v>0</v>
          </cell>
          <cell r="AL95">
            <v>119126</v>
          </cell>
          <cell r="AM95">
            <v>1717488</v>
          </cell>
          <cell r="AN95">
            <v>0</v>
          </cell>
          <cell r="AO95">
            <v>0</v>
          </cell>
          <cell r="AP95">
            <v>0</v>
          </cell>
          <cell r="AQ95">
            <v>0</v>
          </cell>
          <cell r="AR95">
            <v>1717488</v>
          </cell>
          <cell r="AS95">
            <v>1692056.25</v>
          </cell>
          <cell r="AT95">
            <v>86</v>
          </cell>
          <cell r="AU95">
            <v>0</v>
          </cell>
          <cell r="AV95">
            <v>0</v>
          </cell>
          <cell r="AW95">
            <v>0</v>
          </cell>
          <cell r="AX95">
            <v>0</v>
          </cell>
          <cell r="AY95">
            <v>0</v>
          </cell>
          <cell r="AZ95">
            <v>493357</v>
          </cell>
          <cell r="BI95">
            <v>0</v>
          </cell>
          <cell r="CA95">
            <v>86</v>
          </cell>
          <cell r="CB95">
            <v>87</v>
          </cell>
          <cell r="CC95" t="str">
            <v>EASTHAMPTON</v>
          </cell>
          <cell r="CD95">
            <v>1598362</v>
          </cell>
          <cell r="CE95">
            <v>1434350</v>
          </cell>
          <cell r="CF95">
            <v>164012</v>
          </cell>
          <cell r="CG95">
            <v>78427.8</v>
          </cell>
          <cell r="CH95">
            <v>13284</v>
          </cell>
          <cell r="CI95">
            <v>-6.510429884394398</v>
          </cell>
          <cell r="CJ95">
            <v>255717.28957011559</v>
          </cell>
          <cell r="CK95">
            <v>163988.52057044819</v>
          </cell>
          <cell r="DA95">
            <v>86</v>
          </cell>
          <cell r="DB95" t="str">
            <v>EASTHAMPTON</v>
          </cell>
          <cell r="DC95">
            <v>0</v>
          </cell>
          <cell r="DD95">
            <v>0</v>
          </cell>
          <cell r="DE95">
            <v>0</v>
          </cell>
          <cell r="DF95">
            <v>0</v>
          </cell>
          <cell r="DG95">
            <v>0</v>
          </cell>
          <cell r="DH95">
            <v>0</v>
          </cell>
          <cell r="DI95">
            <v>0</v>
          </cell>
          <cell r="DJ95">
            <v>0</v>
          </cell>
          <cell r="DK95">
            <v>0</v>
          </cell>
          <cell r="DL95">
            <v>0</v>
          </cell>
          <cell r="DN95">
            <v>0</v>
          </cell>
          <cell r="DP95">
            <v>164012</v>
          </cell>
          <cell r="DQ95">
            <v>164012</v>
          </cell>
          <cell r="DR95">
            <v>0</v>
          </cell>
          <cell r="DS95">
            <v>-6.510429884394398</v>
          </cell>
          <cell r="DT95">
            <v>-6.510429884394398</v>
          </cell>
          <cell r="DV95">
            <v>0</v>
          </cell>
        </row>
        <row r="96">
          <cell r="A96">
            <v>87</v>
          </cell>
          <cell r="B96">
            <v>85</v>
          </cell>
          <cell r="C96" t="str">
            <v>EAST LONGMEADOW</v>
          </cell>
          <cell r="D96">
            <v>11</v>
          </cell>
          <cell r="E96">
            <v>184328</v>
          </cell>
          <cell r="F96">
            <v>0</v>
          </cell>
          <cell r="G96">
            <v>10318</v>
          </cell>
          <cell r="H96">
            <v>194646</v>
          </cell>
          <cell r="J96">
            <v>10318</v>
          </cell>
          <cell r="K96">
            <v>12492.988785940603</v>
          </cell>
          <cell r="L96">
            <v>22810.988785940601</v>
          </cell>
          <cell r="N96">
            <v>171835.0112140594</v>
          </cell>
          <cell r="P96">
            <v>10318</v>
          </cell>
          <cell r="Q96">
            <v>0</v>
          </cell>
          <cell r="R96">
            <v>0</v>
          </cell>
          <cell r="S96">
            <v>0</v>
          </cell>
          <cell r="T96">
            <v>12492.988785940603</v>
          </cell>
          <cell r="U96">
            <v>22810.988785940601</v>
          </cell>
          <cell r="W96">
            <v>33022.681519857688</v>
          </cell>
          <cell r="AA96">
            <v>87</v>
          </cell>
          <cell r="AB96">
            <v>11</v>
          </cell>
          <cell r="AC96">
            <v>0</v>
          </cell>
          <cell r="AD96">
            <v>0</v>
          </cell>
          <cell r="AE96">
            <v>0</v>
          </cell>
          <cell r="AF96">
            <v>0</v>
          </cell>
          <cell r="AG96">
            <v>184328</v>
          </cell>
          <cell r="AH96">
            <v>0</v>
          </cell>
          <cell r="AI96">
            <v>0</v>
          </cell>
          <cell r="AJ96">
            <v>184328</v>
          </cell>
          <cell r="AK96">
            <v>0</v>
          </cell>
          <cell r="AL96">
            <v>10318</v>
          </cell>
          <cell r="AM96">
            <v>194646</v>
          </cell>
          <cell r="AN96">
            <v>0</v>
          </cell>
          <cell r="AO96">
            <v>0</v>
          </cell>
          <cell r="AP96">
            <v>0</v>
          </cell>
          <cell r="AQ96">
            <v>0</v>
          </cell>
          <cell r="AR96">
            <v>194646</v>
          </cell>
          <cell r="AS96">
            <v>194646</v>
          </cell>
          <cell r="AT96">
            <v>87</v>
          </cell>
          <cell r="AU96">
            <v>0</v>
          </cell>
          <cell r="AV96">
            <v>0</v>
          </cell>
          <cell r="AW96">
            <v>0</v>
          </cell>
          <cell r="AX96">
            <v>0</v>
          </cell>
          <cell r="AY96">
            <v>0</v>
          </cell>
          <cell r="AZ96">
            <v>493357</v>
          </cell>
          <cell r="BI96">
            <v>0</v>
          </cell>
          <cell r="CA96">
            <v>87</v>
          </cell>
          <cell r="CB96">
            <v>85</v>
          </cell>
          <cell r="CC96" t="str">
            <v>EAST LONGMEADOW</v>
          </cell>
          <cell r="CD96">
            <v>184328</v>
          </cell>
          <cell r="CE96">
            <v>171833</v>
          </cell>
          <cell r="CF96">
            <v>12495</v>
          </cell>
          <cell r="CG96">
            <v>8744.4</v>
          </cell>
          <cell r="CH96">
            <v>1466</v>
          </cell>
          <cell r="CI96">
            <v>-0.71848014231363777</v>
          </cell>
          <cell r="CJ96">
            <v>22704.681519857688</v>
          </cell>
          <cell r="CK96">
            <v>12492.988785940603</v>
          </cell>
          <cell r="DA96">
            <v>87</v>
          </cell>
          <cell r="DB96" t="str">
            <v>EAST LONGMEADOW</v>
          </cell>
          <cell r="DC96">
            <v>0</v>
          </cell>
          <cell r="DD96">
            <v>0</v>
          </cell>
          <cell r="DE96">
            <v>0</v>
          </cell>
          <cell r="DF96">
            <v>0</v>
          </cell>
          <cell r="DG96">
            <v>0</v>
          </cell>
          <cell r="DH96">
            <v>0</v>
          </cell>
          <cell r="DI96">
            <v>0</v>
          </cell>
          <cell r="DJ96">
            <v>0</v>
          </cell>
          <cell r="DK96">
            <v>0</v>
          </cell>
          <cell r="DL96">
            <v>0</v>
          </cell>
          <cell r="DN96">
            <v>0</v>
          </cell>
          <cell r="DP96">
            <v>12495</v>
          </cell>
          <cell r="DQ96">
            <v>12495</v>
          </cell>
          <cell r="DR96">
            <v>0</v>
          </cell>
          <cell r="DS96">
            <v>-0.71848014231363777</v>
          </cell>
          <cell r="DT96">
            <v>-0.71848014231363777</v>
          </cell>
          <cell r="DV96">
            <v>0</v>
          </cell>
        </row>
        <row r="97">
          <cell r="A97">
            <v>88</v>
          </cell>
          <cell r="B97">
            <v>88</v>
          </cell>
          <cell r="C97" t="str">
            <v>EASTON</v>
          </cell>
          <cell r="D97">
            <v>19</v>
          </cell>
          <cell r="E97">
            <v>306501</v>
          </cell>
          <cell r="F97">
            <v>0</v>
          </cell>
          <cell r="G97">
            <v>17822</v>
          </cell>
          <cell r="H97">
            <v>324323</v>
          </cell>
          <cell r="J97">
            <v>17822</v>
          </cell>
          <cell r="K97">
            <v>39459.419741234909</v>
          </cell>
          <cell r="L97">
            <v>57281.419741234909</v>
          </cell>
          <cell r="N97">
            <v>267041.58025876508</v>
          </cell>
          <cell r="P97">
            <v>17822</v>
          </cell>
          <cell r="Q97">
            <v>0</v>
          </cell>
          <cell r="R97">
            <v>0</v>
          </cell>
          <cell r="S97">
            <v>0</v>
          </cell>
          <cell r="T97">
            <v>39459.419741234909</v>
          </cell>
          <cell r="U97">
            <v>57281.419741234909</v>
          </cell>
          <cell r="W97">
            <v>64421.1028738721</v>
          </cell>
          <cell r="AA97">
            <v>88</v>
          </cell>
          <cell r="AB97">
            <v>19</v>
          </cell>
          <cell r="AC97">
            <v>0</v>
          </cell>
          <cell r="AD97">
            <v>0</v>
          </cell>
          <cell r="AE97">
            <v>0</v>
          </cell>
          <cell r="AF97">
            <v>0</v>
          </cell>
          <cell r="AG97">
            <v>306501</v>
          </cell>
          <cell r="AH97">
            <v>0</v>
          </cell>
          <cell r="AI97">
            <v>0</v>
          </cell>
          <cell r="AJ97">
            <v>306501</v>
          </cell>
          <cell r="AK97">
            <v>0</v>
          </cell>
          <cell r="AL97">
            <v>17822</v>
          </cell>
          <cell r="AM97">
            <v>324323</v>
          </cell>
          <cell r="AN97">
            <v>0</v>
          </cell>
          <cell r="AO97">
            <v>0</v>
          </cell>
          <cell r="AP97">
            <v>0</v>
          </cell>
          <cell r="AQ97">
            <v>0</v>
          </cell>
          <cell r="AR97">
            <v>324323</v>
          </cell>
          <cell r="AS97">
            <v>322364.86000000004</v>
          </cell>
          <cell r="AT97">
            <v>88</v>
          </cell>
          <cell r="AU97">
            <v>0</v>
          </cell>
          <cell r="AV97">
            <v>0</v>
          </cell>
          <cell r="AW97">
            <v>0</v>
          </cell>
          <cell r="AX97">
            <v>0</v>
          </cell>
          <cell r="AY97">
            <v>0</v>
          </cell>
          <cell r="AZ97">
            <v>493357</v>
          </cell>
          <cell r="BI97">
            <v>0</v>
          </cell>
          <cell r="CA97">
            <v>88</v>
          </cell>
          <cell r="CB97">
            <v>88</v>
          </cell>
          <cell r="CC97" t="str">
            <v>EASTON</v>
          </cell>
          <cell r="CD97">
            <v>306501</v>
          </cell>
          <cell r="CE97">
            <v>267034</v>
          </cell>
          <cell r="CF97">
            <v>39467</v>
          </cell>
          <cell r="CG97">
            <v>0</v>
          </cell>
          <cell r="CH97">
            <v>7135.6</v>
          </cell>
          <cell r="CI97">
            <v>-3.4971261278974453</v>
          </cell>
          <cell r="CJ97">
            <v>46599.1028738721</v>
          </cell>
          <cell r="CK97">
            <v>39459.419741234909</v>
          </cell>
          <cell r="DA97">
            <v>88</v>
          </cell>
          <cell r="DB97" t="str">
            <v>EASTON</v>
          </cell>
          <cell r="DC97">
            <v>0</v>
          </cell>
          <cell r="DD97">
            <v>0</v>
          </cell>
          <cell r="DE97">
            <v>0</v>
          </cell>
          <cell r="DF97">
            <v>0</v>
          </cell>
          <cell r="DG97">
            <v>0</v>
          </cell>
          <cell r="DH97">
            <v>0</v>
          </cell>
          <cell r="DI97">
            <v>0</v>
          </cell>
          <cell r="DJ97">
            <v>0</v>
          </cell>
          <cell r="DK97">
            <v>0</v>
          </cell>
          <cell r="DL97">
            <v>0</v>
          </cell>
          <cell r="DN97">
            <v>0</v>
          </cell>
          <cell r="DP97">
            <v>39467</v>
          </cell>
          <cell r="DQ97">
            <v>39467</v>
          </cell>
          <cell r="DR97">
            <v>0</v>
          </cell>
          <cell r="DS97">
            <v>-3.4971261278974453</v>
          </cell>
          <cell r="DT97">
            <v>-3.4971261278974453</v>
          </cell>
          <cell r="DV97">
            <v>0</v>
          </cell>
        </row>
        <row r="98">
          <cell r="A98">
            <v>89</v>
          </cell>
          <cell r="B98">
            <v>89</v>
          </cell>
          <cell r="C98" t="str">
            <v>EDGARTOWN</v>
          </cell>
          <cell r="D98">
            <v>28</v>
          </cell>
          <cell r="E98">
            <v>776692</v>
          </cell>
          <cell r="F98">
            <v>0</v>
          </cell>
          <cell r="G98">
            <v>26264</v>
          </cell>
          <cell r="H98">
            <v>802956</v>
          </cell>
          <cell r="J98">
            <v>26264</v>
          </cell>
          <cell r="K98">
            <v>97665.893850407941</v>
          </cell>
          <cell r="L98">
            <v>123929.89385040794</v>
          </cell>
          <cell r="N98">
            <v>679026.10614959209</v>
          </cell>
          <cell r="P98">
            <v>26264</v>
          </cell>
          <cell r="Q98">
            <v>0</v>
          </cell>
          <cell r="R98">
            <v>0</v>
          </cell>
          <cell r="S98">
            <v>0</v>
          </cell>
          <cell r="T98">
            <v>97665.893850407941</v>
          </cell>
          <cell r="U98">
            <v>123929.89385040794</v>
          </cell>
          <cell r="W98">
            <v>123940</v>
          </cell>
          <cell r="AA98">
            <v>89</v>
          </cell>
          <cell r="AB98">
            <v>28</v>
          </cell>
          <cell r="AC98">
            <v>0</v>
          </cell>
          <cell r="AD98">
            <v>0</v>
          </cell>
          <cell r="AE98">
            <v>11</v>
          </cell>
          <cell r="AF98">
            <v>0</v>
          </cell>
          <cell r="AG98">
            <v>776692</v>
          </cell>
          <cell r="AH98">
            <v>0</v>
          </cell>
          <cell r="AI98">
            <v>0</v>
          </cell>
          <cell r="AJ98">
            <v>776692</v>
          </cell>
          <cell r="AK98">
            <v>0</v>
          </cell>
          <cell r="AL98">
            <v>26264</v>
          </cell>
          <cell r="AM98">
            <v>802956</v>
          </cell>
          <cell r="AN98">
            <v>0</v>
          </cell>
          <cell r="AO98">
            <v>0</v>
          </cell>
          <cell r="AP98">
            <v>0</v>
          </cell>
          <cell r="AQ98">
            <v>0</v>
          </cell>
          <cell r="AR98">
            <v>802956</v>
          </cell>
          <cell r="AS98">
            <v>840835.8</v>
          </cell>
          <cell r="AT98">
            <v>89</v>
          </cell>
          <cell r="AU98">
            <v>0</v>
          </cell>
          <cell r="AV98">
            <v>0</v>
          </cell>
          <cell r="AW98">
            <v>0</v>
          </cell>
          <cell r="AX98">
            <v>0</v>
          </cell>
          <cell r="AY98">
            <v>0</v>
          </cell>
          <cell r="AZ98">
            <v>493357</v>
          </cell>
          <cell r="BI98">
            <v>0</v>
          </cell>
          <cell r="CA98">
            <v>89</v>
          </cell>
          <cell r="CB98">
            <v>89</v>
          </cell>
          <cell r="CC98" t="str">
            <v>EDGARTOWN</v>
          </cell>
          <cell r="CD98">
            <v>776692</v>
          </cell>
          <cell r="CE98">
            <v>679016</v>
          </cell>
          <cell r="CF98">
            <v>97676</v>
          </cell>
          <cell r="CG98">
            <v>0</v>
          </cell>
          <cell r="CH98">
            <v>0</v>
          </cell>
          <cell r="CI98">
            <v>0</v>
          </cell>
          <cell r="CJ98">
            <v>97676</v>
          </cell>
          <cell r="CK98">
            <v>97665.893850407941</v>
          </cell>
          <cell r="DA98">
            <v>89</v>
          </cell>
          <cell r="DB98" t="str">
            <v>EDGARTOWN</v>
          </cell>
          <cell r="DC98">
            <v>0</v>
          </cell>
          <cell r="DD98">
            <v>0</v>
          </cell>
          <cell r="DE98">
            <v>0</v>
          </cell>
          <cell r="DF98">
            <v>0</v>
          </cell>
          <cell r="DG98">
            <v>0</v>
          </cell>
          <cell r="DH98">
            <v>0</v>
          </cell>
          <cell r="DI98">
            <v>0</v>
          </cell>
          <cell r="DJ98">
            <v>0</v>
          </cell>
          <cell r="DK98">
            <v>0</v>
          </cell>
          <cell r="DL98">
            <v>0</v>
          </cell>
          <cell r="DN98">
            <v>0</v>
          </cell>
          <cell r="DP98">
            <v>97676</v>
          </cell>
          <cell r="DQ98">
            <v>97676</v>
          </cell>
          <cell r="DR98">
            <v>0</v>
          </cell>
          <cell r="DS98">
            <v>0</v>
          </cell>
          <cell r="DT98">
            <v>0</v>
          </cell>
          <cell r="DV98">
            <v>0</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T99">
            <v>90</v>
          </cell>
          <cell r="AU99">
            <v>0</v>
          </cell>
          <cell r="AV99">
            <v>0</v>
          </cell>
          <cell r="AW99">
            <v>0</v>
          </cell>
          <cell r="AX99">
            <v>0</v>
          </cell>
          <cell r="AY99">
            <v>0</v>
          </cell>
          <cell r="AZ99">
            <v>493357</v>
          </cell>
          <cell r="BI99">
            <v>0</v>
          </cell>
          <cell r="CA99">
            <v>90</v>
          </cell>
          <cell r="CB99">
            <v>90</v>
          </cell>
          <cell r="CC99" t="str">
            <v>EGREMONT</v>
          </cell>
          <cell r="CD99">
            <v>0</v>
          </cell>
          <cell r="CE99">
            <v>0</v>
          </cell>
          <cell r="CF99">
            <v>0</v>
          </cell>
          <cell r="CG99">
            <v>0</v>
          </cell>
          <cell r="CH99">
            <v>0</v>
          </cell>
          <cell r="CI99">
            <v>0</v>
          </cell>
          <cell r="CJ99">
            <v>0</v>
          </cell>
          <cell r="CK99">
            <v>0</v>
          </cell>
          <cell r="DA99">
            <v>90</v>
          </cell>
          <cell r="DB99" t="str">
            <v>EGREMONT</v>
          </cell>
          <cell r="DC99">
            <v>0</v>
          </cell>
          <cell r="DD99">
            <v>0</v>
          </cell>
          <cell r="DE99">
            <v>0</v>
          </cell>
          <cell r="DF99">
            <v>0</v>
          </cell>
          <cell r="DG99">
            <v>0</v>
          </cell>
          <cell r="DH99">
            <v>0</v>
          </cell>
          <cell r="DI99">
            <v>0</v>
          </cell>
          <cell r="DJ99">
            <v>0</v>
          </cell>
          <cell r="DK99">
            <v>0</v>
          </cell>
          <cell r="DL99">
            <v>0</v>
          </cell>
          <cell r="DN99">
            <v>0</v>
          </cell>
          <cell r="DP99">
            <v>0</v>
          </cell>
          <cell r="DQ99">
            <v>0</v>
          </cell>
          <cell r="DR99">
            <v>0</v>
          </cell>
          <cell r="DS99">
            <v>0</v>
          </cell>
          <cell r="DT99">
            <v>0</v>
          </cell>
          <cell r="DV99">
            <v>0</v>
          </cell>
        </row>
        <row r="100">
          <cell r="A100">
            <v>91</v>
          </cell>
          <cell r="B100">
            <v>91</v>
          </cell>
          <cell r="C100" t="str">
            <v>ERVING</v>
          </cell>
          <cell r="D100">
            <v>2</v>
          </cell>
          <cell r="E100">
            <v>52628</v>
          </cell>
          <cell r="F100">
            <v>0</v>
          </cell>
          <cell r="G100">
            <v>1876</v>
          </cell>
          <cell r="H100">
            <v>54504</v>
          </cell>
          <cell r="J100">
            <v>1876</v>
          </cell>
          <cell r="K100">
            <v>0</v>
          </cell>
          <cell r="L100">
            <v>1876</v>
          </cell>
          <cell r="N100">
            <v>52628</v>
          </cell>
          <cell r="P100">
            <v>1876</v>
          </cell>
          <cell r="Q100">
            <v>0</v>
          </cell>
          <cell r="R100">
            <v>0</v>
          </cell>
          <cell r="S100">
            <v>0</v>
          </cell>
          <cell r="T100">
            <v>0</v>
          </cell>
          <cell r="U100">
            <v>1876</v>
          </cell>
          <cell r="W100">
            <v>9302.7999999999993</v>
          </cell>
          <cell r="AA100">
            <v>91</v>
          </cell>
          <cell r="AB100">
            <v>2</v>
          </cell>
          <cell r="AC100">
            <v>0</v>
          </cell>
          <cell r="AD100">
            <v>0</v>
          </cell>
          <cell r="AE100">
            <v>0</v>
          </cell>
          <cell r="AF100">
            <v>0</v>
          </cell>
          <cell r="AG100">
            <v>52628</v>
          </cell>
          <cell r="AH100">
            <v>0</v>
          </cell>
          <cell r="AI100">
            <v>0</v>
          </cell>
          <cell r="AJ100">
            <v>52628</v>
          </cell>
          <cell r="AK100">
            <v>0</v>
          </cell>
          <cell r="AL100">
            <v>1876</v>
          </cell>
          <cell r="AM100">
            <v>54504</v>
          </cell>
          <cell r="AN100">
            <v>0</v>
          </cell>
          <cell r="AO100">
            <v>0</v>
          </cell>
          <cell r="AP100">
            <v>0</v>
          </cell>
          <cell r="AQ100">
            <v>0</v>
          </cell>
          <cell r="AR100">
            <v>54504</v>
          </cell>
          <cell r="AS100">
            <v>54282.400000000001</v>
          </cell>
          <cell r="AT100">
            <v>91</v>
          </cell>
          <cell r="AU100">
            <v>0</v>
          </cell>
          <cell r="AV100">
            <v>0</v>
          </cell>
          <cell r="AW100">
            <v>0</v>
          </cell>
          <cell r="AX100">
            <v>0</v>
          </cell>
          <cell r="AY100">
            <v>0</v>
          </cell>
          <cell r="AZ100">
            <v>493357</v>
          </cell>
          <cell r="BI100">
            <v>0</v>
          </cell>
          <cell r="CA100">
            <v>91</v>
          </cell>
          <cell r="CB100">
            <v>91</v>
          </cell>
          <cell r="CC100" t="str">
            <v>ERVING</v>
          </cell>
          <cell r="CD100">
            <v>52628</v>
          </cell>
          <cell r="CE100">
            <v>77100</v>
          </cell>
          <cell r="CF100">
            <v>0</v>
          </cell>
          <cell r="CG100">
            <v>7426.7999999999993</v>
          </cell>
          <cell r="CH100">
            <v>0</v>
          </cell>
          <cell r="CI100">
            <v>0</v>
          </cell>
          <cell r="CJ100">
            <v>7426.7999999999993</v>
          </cell>
          <cell r="CK100">
            <v>0</v>
          </cell>
          <cell r="DA100">
            <v>91</v>
          </cell>
          <cell r="DB100" t="str">
            <v>ERVING</v>
          </cell>
          <cell r="DC100">
            <v>0</v>
          </cell>
          <cell r="DD100">
            <v>0</v>
          </cell>
          <cell r="DE100">
            <v>0</v>
          </cell>
          <cell r="DF100">
            <v>0</v>
          </cell>
          <cell r="DG100">
            <v>0</v>
          </cell>
          <cell r="DH100">
            <v>0</v>
          </cell>
          <cell r="DI100">
            <v>0</v>
          </cell>
          <cell r="DJ100">
            <v>0</v>
          </cell>
          <cell r="DK100">
            <v>0</v>
          </cell>
          <cell r="DL100">
            <v>0</v>
          </cell>
          <cell r="DN100">
            <v>0</v>
          </cell>
          <cell r="DP100">
            <v>0</v>
          </cell>
          <cell r="DQ100">
            <v>0</v>
          </cell>
          <cell r="DR100">
            <v>0</v>
          </cell>
          <cell r="DS100">
            <v>0</v>
          </cell>
          <cell r="DT100">
            <v>0</v>
          </cell>
          <cell r="DV100">
            <v>0</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T101">
            <v>92</v>
          </cell>
          <cell r="AU101">
            <v>0</v>
          </cell>
          <cell r="AV101">
            <v>0</v>
          </cell>
          <cell r="AW101">
            <v>0</v>
          </cell>
          <cell r="AX101">
            <v>0</v>
          </cell>
          <cell r="AY101">
            <v>0</v>
          </cell>
          <cell r="AZ101">
            <v>493357</v>
          </cell>
          <cell r="BI101">
            <v>0</v>
          </cell>
          <cell r="CA101">
            <v>92</v>
          </cell>
          <cell r="CB101">
            <v>92</v>
          </cell>
          <cell r="CC101" t="str">
            <v>ESSEX</v>
          </cell>
          <cell r="CD101">
            <v>0</v>
          </cell>
          <cell r="CE101">
            <v>0</v>
          </cell>
          <cell r="CF101">
            <v>0</v>
          </cell>
          <cell r="CG101">
            <v>0</v>
          </cell>
          <cell r="CH101">
            <v>0</v>
          </cell>
          <cell r="CI101">
            <v>0</v>
          </cell>
          <cell r="CJ101">
            <v>0</v>
          </cell>
          <cell r="CK101">
            <v>0</v>
          </cell>
          <cell r="DA101">
            <v>92</v>
          </cell>
          <cell r="DB101" t="str">
            <v>ESSEX</v>
          </cell>
          <cell r="DC101">
            <v>0</v>
          </cell>
          <cell r="DD101">
            <v>0</v>
          </cell>
          <cell r="DE101">
            <v>0</v>
          </cell>
          <cell r="DF101">
            <v>0</v>
          </cell>
          <cell r="DG101">
            <v>0</v>
          </cell>
          <cell r="DH101">
            <v>0</v>
          </cell>
          <cell r="DI101">
            <v>0</v>
          </cell>
          <cell r="DJ101">
            <v>0</v>
          </cell>
          <cell r="DK101">
            <v>0</v>
          </cell>
          <cell r="DL101">
            <v>0</v>
          </cell>
          <cell r="DN101">
            <v>0</v>
          </cell>
          <cell r="DP101">
            <v>0</v>
          </cell>
          <cell r="DQ101">
            <v>0</v>
          </cell>
          <cell r="DR101">
            <v>0</v>
          </cell>
          <cell r="DS101">
            <v>0</v>
          </cell>
          <cell r="DT101">
            <v>0</v>
          </cell>
          <cell r="DV101">
            <v>0</v>
          </cell>
        </row>
        <row r="102">
          <cell r="A102">
            <v>93</v>
          </cell>
          <cell r="B102">
            <v>93</v>
          </cell>
          <cell r="C102" t="str">
            <v>EVERETT</v>
          </cell>
          <cell r="D102">
            <v>685</v>
          </cell>
          <cell r="E102">
            <v>9751581</v>
          </cell>
          <cell r="F102">
            <v>0</v>
          </cell>
          <cell r="G102">
            <v>642530</v>
          </cell>
          <cell r="H102">
            <v>10394111</v>
          </cell>
          <cell r="J102">
            <v>642530</v>
          </cell>
          <cell r="K102">
            <v>1767619.0925154474</v>
          </cell>
          <cell r="L102">
            <v>2410149.0925154472</v>
          </cell>
          <cell r="N102">
            <v>7983961.9074845528</v>
          </cell>
          <cell r="P102">
            <v>642530</v>
          </cell>
          <cell r="Q102">
            <v>0</v>
          </cell>
          <cell r="R102">
            <v>0</v>
          </cell>
          <cell r="S102">
            <v>0</v>
          </cell>
          <cell r="T102">
            <v>1767619.0925154474</v>
          </cell>
          <cell r="U102">
            <v>2410149.0925154472</v>
          </cell>
          <cell r="W102">
            <v>2410332</v>
          </cell>
          <cell r="AA102">
            <v>93</v>
          </cell>
          <cell r="AB102">
            <v>685</v>
          </cell>
          <cell r="AC102">
            <v>0</v>
          </cell>
          <cell r="AD102">
            <v>0</v>
          </cell>
          <cell r="AE102">
            <v>187</v>
          </cell>
          <cell r="AF102">
            <v>0</v>
          </cell>
          <cell r="AG102">
            <v>9751581</v>
          </cell>
          <cell r="AH102">
            <v>0</v>
          </cell>
          <cell r="AI102">
            <v>0</v>
          </cell>
          <cell r="AJ102">
            <v>9751581</v>
          </cell>
          <cell r="AK102">
            <v>0</v>
          </cell>
          <cell r="AL102">
            <v>642530</v>
          </cell>
          <cell r="AM102">
            <v>10394111</v>
          </cell>
          <cell r="AN102">
            <v>0</v>
          </cell>
          <cell r="AO102">
            <v>0</v>
          </cell>
          <cell r="AP102">
            <v>0</v>
          </cell>
          <cell r="AQ102">
            <v>0</v>
          </cell>
          <cell r="AR102">
            <v>10394111</v>
          </cell>
          <cell r="AS102">
            <v>10347167.369085653</v>
          </cell>
          <cell r="AT102">
            <v>93</v>
          </cell>
          <cell r="AU102">
            <v>0</v>
          </cell>
          <cell r="AV102">
            <v>0</v>
          </cell>
          <cell r="AW102">
            <v>0</v>
          </cell>
          <cell r="AX102">
            <v>0</v>
          </cell>
          <cell r="AY102">
            <v>0</v>
          </cell>
          <cell r="AZ102">
            <v>493357</v>
          </cell>
          <cell r="BI102">
            <v>0</v>
          </cell>
          <cell r="CA102">
            <v>93</v>
          </cell>
          <cell r="CB102">
            <v>93</v>
          </cell>
          <cell r="CC102" t="str">
            <v>EVERETT</v>
          </cell>
          <cell r="CD102">
            <v>9751581</v>
          </cell>
          <cell r="CE102">
            <v>7983779</v>
          </cell>
          <cell r="CF102">
            <v>1767802</v>
          </cell>
          <cell r="CG102">
            <v>0</v>
          </cell>
          <cell r="CH102">
            <v>0</v>
          </cell>
          <cell r="CI102">
            <v>0</v>
          </cell>
          <cell r="CJ102">
            <v>1767802</v>
          </cell>
          <cell r="CK102">
            <v>1767619.0925154474</v>
          </cell>
          <cell r="DA102">
            <v>93</v>
          </cell>
          <cell r="DB102" t="str">
            <v>EVERETT</v>
          </cell>
          <cell r="DC102">
            <v>0</v>
          </cell>
          <cell r="DD102">
            <v>0</v>
          </cell>
          <cell r="DE102">
            <v>0</v>
          </cell>
          <cell r="DF102">
            <v>0</v>
          </cell>
          <cell r="DG102">
            <v>0</v>
          </cell>
          <cell r="DH102">
            <v>0</v>
          </cell>
          <cell r="DI102">
            <v>0</v>
          </cell>
          <cell r="DJ102">
            <v>0</v>
          </cell>
          <cell r="DK102">
            <v>0</v>
          </cell>
          <cell r="DL102">
            <v>0</v>
          </cell>
          <cell r="DN102">
            <v>0</v>
          </cell>
          <cell r="DP102">
            <v>1767802</v>
          </cell>
          <cell r="DQ102">
            <v>1767802</v>
          </cell>
          <cell r="DR102">
            <v>0</v>
          </cell>
          <cell r="DS102">
            <v>0</v>
          </cell>
          <cell r="DT102">
            <v>0</v>
          </cell>
          <cell r="DV102">
            <v>0</v>
          </cell>
        </row>
        <row r="103">
          <cell r="A103">
            <v>94</v>
          </cell>
          <cell r="B103">
            <v>94</v>
          </cell>
          <cell r="C103" t="str">
            <v>FAIRHAVEN</v>
          </cell>
          <cell r="D103">
            <v>1</v>
          </cell>
          <cell r="E103">
            <v>12853</v>
          </cell>
          <cell r="F103">
            <v>0</v>
          </cell>
          <cell r="G103">
            <v>938</v>
          </cell>
          <cell r="H103">
            <v>13791</v>
          </cell>
          <cell r="J103">
            <v>938</v>
          </cell>
          <cell r="K103">
            <v>-10.728258679263902</v>
          </cell>
          <cell r="L103">
            <v>927.27174132073606</v>
          </cell>
          <cell r="N103">
            <v>12863.728258679264</v>
          </cell>
          <cell r="P103">
            <v>938</v>
          </cell>
          <cell r="Q103">
            <v>0</v>
          </cell>
          <cell r="R103">
            <v>0</v>
          </cell>
          <cell r="S103">
            <v>0</v>
          </cell>
          <cell r="T103">
            <v>-10.728258679263902</v>
          </cell>
          <cell r="U103">
            <v>927.27174132073606</v>
          </cell>
          <cell r="W103">
            <v>22819.67063119536</v>
          </cell>
          <cell r="AA103">
            <v>94</v>
          </cell>
          <cell r="AB103">
            <v>1</v>
          </cell>
          <cell r="AC103">
            <v>0</v>
          </cell>
          <cell r="AD103">
            <v>0</v>
          </cell>
          <cell r="AE103">
            <v>0</v>
          </cell>
          <cell r="AF103">
            <v>0</v>
          </cell>
          <cell r="AG103">
            <v>12853</v>
          </cell>
          <cell r="AH103">
            <v>0</v>
          </cell>
          <cell r="AI103">
            <v>0</v>
          </cell>
          <cell r="AJ103">
            <v>12853</v>
          </cell>
          <cell r="AK103">
            <v>0</v>
          </cell>
          <cell r="AL103">
            <v>938</v>
          </cell>
          <cell r="AM103">
            <v>13791</v>
          </cell>
          <cell r="AN103">
            <v>0</v>
          </cell>
          <cell r="AO103">
            <v>0</v>
          </cell>
          <cell r="AP103">
            <v>0</v>
          </cell>
          <cell r="AQ103">
            <v>0</v>
          </cell>
          <cell r="AR103">
            <v>13791</v>
          </cell>
          <cell r="AS103">
            <v>13790</v>
          </cell>
          <cell r="AT103">
            <v>94</v>
          </cell>
          <cell r="AU103">
            <v>0</v>
          </cell>
          <cell r="AV103">
            <v>0</v>
          </cell>
          <cell r="AW103">
            <v>0</v>
          </cell>
          <cell r="AX103">
            <v>0</v>
          </cell>
          <cell r="AY103">
            <v>0</v>
          </cell>
          <cell r="AZ103">
            <v>493357</v>
          </cell>
          <cell r="BI103">
            <v>0</v>
          </cell>
          <cell r="CA103">
            <v>94</v>
          </cell>
          <cell r="CB103">
            <v>94</v>
          </cell>
          <cell r="CC103" t="str">
            <v>FAIRHAVEN</v>
          </cell>
          <cell r="CD103">
            <v>12853</v>
          </cell>
          <cell r="CE103">
            <v>48511</v>
          </cell>
          <cell r="CF103">
            <v>0</v>
          </cell>
          <cell r="CG103">
            <v>0</v>
          </cell>
          <cell r="CH103">
            <v>21892.400000000001</v>
          </cell>
          <cell r="CI103">
            <v>-10.729368804639307</v>
          </cell>
          <cell r="CJ103">
            <v>21881.67063119536</v>
          </cell>
          <cell r="CK103">
            <v>-10.728258679263902</v>
          </cell>
          <cell r="DA103">
            <v>94</v>
          </cell>
          <cell r="DB103" t="str">
            <v>FAIRHAVEN</v>
          </cell>
          <cell r="DC103">
            <v>0</v>
          </cell>
          <cell r="DD103">
            <v>0</v>
          </cell>
          <cell r="DE103">
            <v>0</v>
          </cell>
          <cell r="DF103">
            <v>0</v>
          </cell>
          <cell r="DG103">
            <v>0</v>
          </cell>
          <cell r="DH103">
            <v>0</v>
          </cell>
          <cell r="DI103">
            <v>0</v>
          </cell>
          <cell r="DJ103">
            <v>0</v>
          </cell>
          <cell r="DK103">
            <v>0</v>
          </cell>
          <cell r="DL103">
            <v>0</v>
          </cell>
          <cell r="DN103">
            <v>0</v>
          </cell>
          <cell r="DP103">
            <v>0</v>
          </cell>
          <cell r="DQ103">
            <v>0</v>
          </cell>
          <cell r="DR103">
            <v>0</v>
          </cell>
          <cell r="DS103">
            <v>-10.729368804639307</v>
          </cell>
          <cell r="DT103">
            <v>-10.729368804639307</v>
          </cell>
          <cell r="DV103">
            <v>0</v>
          </cell>
        </row>
        <row r="104">
          <cell r="A104">
            <v>95</v>
          </cell>
          <cell r="B104">
            <v>95</v>
          </cell>
          <cell r="C104" t="str">
            <v>FALL RIVER</v>
          </cell>
          <cell r="D104">
            <v>1893</v>
          </cell>
          <cell r="E104">
            <v>25769634</v>
          </cell>
          <cell r="F104">
            <v>0</v>
          </cell>
          <cell r="G104">
            <v>1775634</v>
          </cell>
          <cell r="H104">
            <v>27545268</v>
          </cell>
          <cell r="J104">
            <v>1775634</v>
          </cell>
          <cell r="K104">
            <v>3198554.52780694</v>
          </cell>
          <cell r="L104">
            <v>4974188.5278069396</v>
          </cell>
          <cell r="N104">
            <v>22571079.472193062</v>
          </cell>
          <cell r="P104">
            <v>1775634</v>
          </cell>
          <cell r="Q104">
            <v>0</v>
          </cell>
          <cell r="R104">
            <v>0</v>
          </cell>
          <cell r="S104">
            <v>0</v>
          </cell>
          <cell r="T104">
            <v>3198554.52780694</v>
          </cell>
          <cell r="U104">
            <v>4974188.5278069396</v>
          </cell>
          <cell r="W104">
            <v>6798114.703844347</v>
          </cell>
          <cell r="AA104">
            <v>95</v>
          </cell>
          <cell r="AB104">
            <v>1893</v>
          </cell>
          <cell r="AC104">
            <v>0</v>
          </cell>
          <cell r="AD104">
            <v>0</v>
          </cell>
          <cell r="AE104">
            <v>0</v>
          </cell>
          <cell r="AF104">
            <v>0</v>
          </cell>
          <cell r="AG104">
            <v>25769634</v>
          </cell>
          <cell r="AH104">
            <v>0</v>
          </cell>
          <cell r="AI104">
            <v>0</v>
          </cell>
          <cell r="AJ104">
            <v>25769634</v>
          </cell>
          <cell r="AK104">
            <v>0</v>
          </cell>
          <cell r="AL104">
            <v>1775634</v>
          </cell>
          <cell r="AM104">
            <v>27545268</v>
          </cell>
          <cell r="AN104">
            <v>0</v>
          </cell>
          <cell r="AO104">
            <v>0</v>
          </cell>
          <cell r="AP104">
            <v>0</v>
          </cell>
          <cell r="AQ104">
            <v>0</v>
          </cell>
          <cell r="AR104">
            <v>27545268</v>
          </cell>
          <cell r="AS104">
            <v>27316180.069999997</v>
          </cell>
          <cell r="AT104">
            <v>95</v>
          </cell>
          <cell r="AU104">
            <v>0</v>
          </cell>
          <cell r="AV104">
            <v>0</v>
          </cell>
          <cell r="AW104">
            <v>0</v>
          </cell>
          <cell r="AX104">
            <v>0</v>
          </cell>
          <cell r="AY104">
            <v>0</v>
          </cell>
          <cell r="AZ104">
            <v>493357</v>
          </cell>
          <cell r="BI104">
            <v>0</v>
          </cell>
          <cell r="CA104">
            <v>95</v>
          </cell>
          <cell r="CB104">
            <v>95</v>
          </cell>
          <cell r="CC104" t="str">
            <v>FALL RIVER</v>
          </cell>
          <cell r="CD104">
            <v>25769634</v>
          </cell>
          <cell r="CE104">
            <v>22570286</v>
          </cell>
          <cell r="CF104">
            <v>3199348</v>
          </cell>
          <cell r="CG104">
            <v>879909.6</v>
          </cell>
          <cell r="CH104">
            <v>943685.60000000009</v>
          </cell>
          <cell r="CI104">
            <v>-462.49615565338172</v>
          </cell>
          <cell r="CJ104">
            <v>5022480.703844347</v>
          </cell>
          <cell r="CK104">
            <v>3198554.52780694</v>
          </cell>
          <cell r="DA104">
            <v>95</v>
          </cell>
          <cell r="DB104" t="str">
            <v>FALL RIVER</v>
          </cell>
          <cell r="DC104">
            <v>0</v>
          </cell>
          <cell r="DD104">
            <v>0</v>
          </cell>
          <cell r="DE104">
            <v>0</v>
          </cell>
          <cell r="DF104">
            <v>0</v>
          </cell>
          <cell r="DG104">
            <v>0</v>
          </cell>
          <cell r="DH104">
            <v>0</v>
          </cell>
          <cell r="DI104">
            <v>0</v>
          </cell>
          <cell r="DJ104">
            <v>0</v>
          </cell>
          <cell r="DK104">
            <v>0</v>
          </cell>
          <cell r="DL104">
            <v>0</v>
          </cell>
          <cell r="DN104">
            <v>0</v>
          </cell>
          <cell r="DP104">
            <v>3199348</v>
          </cell>
          <cell r="DQ104">
            <v>3199348</v>
          </cell>
          <cell r="DR104">
            <v>0</v>
          </cell>
          <cell r="DS104">
            <v>-462.49615565338172</v>
          </cell>
          <cell r="DT104">
            <v>-462.49615565338172</v>
          </cell>
          <cell r="DV104">
            <v>0</v>
          </cell>
        </row>
        <row r="105">
          <cell r="A105">
            <v>96</v>
          </cell>
          <cell r="B105">
            <v>96</v>
          </cell>
          <cell r="C105" t="str">
            <v>FALMOUTH</v>
          </cell>
          <cell r="D105">
            <v>123</v>
          </cell>
          <cell r="E105">
            <v>2327248</v>
          </cell>
          <cell r="F105">
            <v>0</v>
          </cell>
          <cell r="G105">
            <v>115374</v>
          </cell>
          <cell r="H105">
            <v>2442622</v>
          </cell>
          <cell r="J105">
            <v>115374</v>
          </cell>
          <cell r="K105">
            <v>350467.70279718185</v>
          </cell>
          <cell r="L105">
            <v>465841.70279718185</v>
          </cell>
          <cell r="N105">
            <v>1976780.2972028181</v>
          </cell>
          <cell r="P105">
            <v>115374</v>
          </cell>
          <cell r="Q105">
            <v>0</v>
          </cell>
          <cell r="R105">
            <v>0</v>
          </cell>
          <cell r="S105">
            <v>0</v>
          </cell>
          <cell r="T105">
            <v>350467.70279718185</v>
          </cell>
          <cell r="U105">
            <v>465841.70279718185</v>
          </cell>
          <cell r="W105">
            <v>673529.76805716183</v>
          </cell>
          <cell r="AA105">
            <v>96</v>
          </cell>
          <cell r="AB105">
            <v>123</v>
          </cell>
          <cell r="AC105">
            <v>0</v>
          </cell>
          <cell r="AD105">
            <v>0</v>
          </cell>
          <cell r="AE105">
            <v>2</v>
          </cell>
          <cell r="AF105">
            <v>0</v>
          </cell>
          <cell r="AG105">
            <v>2327248</v>
          </cell>
          <cell r="AH105">
            <v>0</v>
          </cell>
          <cell r="AI105">
            <v>0</v>
          </cell>
          <cell r="AJ105">
            <v>2327248</v>
          </cell>
          <cell r="AK105">
            <v>0</v>
          </cell>
          <cell r="AL105">
            <v>115374</v>
          </cell>
          <cell r="AM105">
            <v>2442622</v>
          </cell>
          <cell r="AN105">
            <v>0</v>
          </cell>
          <cell r="AO105">
            <v>0</v>
          </cell>
          <cell r="AP105">
            <v>0</v>
          </cell>
          <cell r="AQ105">
            <v>0</v>
          </cell>
          <cell r="AR105">
            <v>2442622</v>
          </cell>
          <cell r="AS105">
            <v>2442265</v>
          </cell>
          <cell r="AT105">
            <v>96</v>
          </cell>
          <cell r="AU105">
            <v>0</v>
          </cell>
          <cell r="AV105">
            <v>0</v>
          </cell>
          <cell r="AW105">
            <v>0</v>
          </cell>
          <cell r="AX105">
            <v>0</v>
          </cell>
          <cell r="AY105">
            <v>0</v>
          </cell>
          <cell r="AZ105">
            <v>493357</v>
          </cell>
          <cell r="BI105">
            <v>0</v>
          </cell>
          <cell r="CA105">
            <v>96</v>
          </cell>
          <cell r="CB105">
            <v>96</v>
          </cell>
          <cell r="CC105" t="str">
            <v>FALMOUTH</v>
          </cell>
          <cell r="CD105">
            <v>2327248</v>
          </cell>
          <cell r="CE105">
            <v>1976677</v>
          </cell>
          <cell r="CF105">
            <v>350571</v>
          </cell>
          <cell r="CG105">
            <v>70878.599999999991</v>
          </cell>
          <cell r="CH105">
            <v>136773.20000000001</v>
          </cell>
          <cell r="CI105">
            <v>-67.031942838191753</v>
          </cell>
          <cell r="CJ105">
            <v>558155.76805716183</v>
          </cell>
          <cell r="CK105">
            <v>350467.70279718185</v>
          </cell>
          <cell r="DA105">
            <v>96</v>
          </cell>
          <cell r="DB105" t="str">
            <v>FALMOUTH</v>
          </cell>
          <cell r="DC105">
            <v>0</v>
          </cell>
          <cell r="DD105">
            <v>0</v>
          </cell>
          <cell r="DE105">
            <v>0</v>
          </cell>
          <cell r="DF105">
            <v>0</v>
          </cell>
          <cell r="DG105">
            <v>0</v>
          </cell>
          <cell r="DH105">
            <v>0</v>
          </cell>
          <cell r="DI105">
            <v>0</v>
          </cell>
          <cell r="DJ105">
            <v>0</v>
          </cell>
          <cell r="DK105">
            <v>0</v>
          </cell>
          <cell r="DL105">
            <v>0</v>
          </cell>
          <cell r="DN105">
            <v>0</v>
          </cell>
          <cell r="DP105">
            <v>350571</v>
          </cell>
          <cell r="DQ105">
            <v>350571</v>
          </cell>
          <cell r="DR105">
            <v>0</v>
          </cell>
          <cell r="DS105">
            <v>-67.031942838191753</v>
          </cell>
          <cell r="DT105">
            <v>-67.031942838191753</v>
          </cell>
          <cell r="DV105">
            <v>0</v>
          </cell>
        </row>
        <row r="106">
          <cell r="A106">
            <v>97</v>
          </cell>
          <cell r="B106">
            <v>97</v>
          </cell>
          <cell r="C106" t="str">
            <v>FITCHBURG</v>
          </cell>
          <cell r="D106">
            <v>242</v>
          </cell>
          <cell r="E106">
            <v>3375076</v>
          </cell>
          <cell r="F106">
            <v>0</v>
          </cell>
          <cell r="G106">
            <v>226996</v>
          </cell>
          <cell r="H106">
            <v>3602072</v>
          </cell>
          <cell r="J106">
            <v>226996</v>
          </cell>
          <cell r="K106">
            <v>607933.26209806348</v>
          </cell>
          <cell r="L106">
            <v>834929.26209806348</v>
          </cell>
          <cell r="N106">
            <v>2767142.7379019363</v>
          </cell>
          <cell r="P106">
            <v>226996</v>
          </cell>
          <cell r="Q106">
            <v>0</v>
          </cell>
          <cell r="R106">
            <v>0</v>
          </cell>
          <cell r="S106">
            <v>0</v>
          </cell>
          <cell r="T106">
            <v>607933.26209806348</v>
          </cell>
          <cell r="U106">
            <v>834929.26209806348</v>
          </cell>
          <cell r="W106">
            <v>1078102.7690581756</v>
          </cell>
          <cell r="AA106">
            <v>97</v>
          </cell>
          <cell r="AB106">
            <v>242</v>
          </cell>
          <cell r="AC106">
            <v>0</v>
          </cell>
          <cell r="AD106">
            <v>0</v>
          </cell>
          <cell r="AE106">
            <v>0</v>
          </cell>
          <cell r="AF106">
            <v>0</v>
          </cell>
          <cell r="AG106">
            <v>3375076</v>
          </cell>
          <cell r="AH106">
            <v>0</v>
          </cell>
          <cell r="AI106">
            <v>0</v>
          </cell>
          <cell r="AJ106">
            <v>3375076</v>
          </cell>
          <cell r="AK106">
            <v>0</v>
          </cell>
          <cell r="AL106">
            <v>226996</v>
          </cell>
          <cell r="AM106">
            <v>3602072</v>
          </cell>
          <cell r="AN106">
            <v>0</v>
          </cell>
          <cell r="AO106">
            <v>0</v>
          </cell>
          <cell r="AP106">
            <v>0</v>
          </cell>
          <cell r="AQ106">
            <v>0</v>
          </cell>
          <cell r="AR106">
            <v>3602072</v>
          </cell>
          <cell r="AS106">
            <v>3585926.44</v>
          </cell>
          <cell r="AT106">
            <v>97</v>
          </cell>
          <cell r="AU106">
            <v>0</v>
          </cell>
          <cell r="AV106">
            <v>0</v>
          </cell>
          <cell r="AW106">
            <v>0</v>
          </cell>
          <cell r="AX106">
            <v>0</v>
          </cell>
          <cell r="AY106">
            <v>0</v>
          </cell>
          <cell r="AZ106">
            <v>493357</v>
          </cell>
          <cell r="BI106">
            <v>0</v>
          </cell>
          <cell r="CA106">
            <v>97</v>
          </cell>
          <cell r="CB106">
            <v>97</v>
          </cell>
          <cell r="CC106" t="str">
            <v>FITCHBURG</v>
          </cell>
          <cell r="CD106">
            <v>3375076</v>
          </cell>
          <cell r="CE106">
            <v>2767028</v>
          </cell>
          <cell r="CF106">
            <v>608048</v>
          </cell>
          <cell r="CG106">
            <v>137353.79999999999</v>
          </cell>
          <cell r="CH106">
            <v>105756.8</v>
          </cell>
          <cell r="CI106">
            <v>-51.830941824475303</v>
          </cell>
          <cell r="CJ106">
            <v>851106.76905817562</v>
          </cell>
          <cell r="CK106">
            <v>607933.26209806348</v>
          </cell>
          <cell r="DA106">
            <v>97</v>
          </cell>
          <cell r="DB106" t="str">
            <v>FITCHBURG</v>
          </cell>
          <cell r="DC106">
            <v>0</v>
          </cell>
          <cell r="DD106">
            <v>0</v>
          </cell>
          <cell r="DE106">
            <v>0</v>
          </cell>
          <cell r="DF106">
            <v>0</v>
          </cell>
          <cell r="DG106">
            <v>0</v>
          </cell>
          <cell r="DH106">
            <v>0</v>
          </cell>
          <cell r="DI106">
            <v>0</v>
          </cell>
          <cell r="DJ106">
            <v>0</v>
          </cell>
          <cell r="DK106">
            <v>0</v>
          </cell>
          <cell r="DL106">
            <v>0</v>
          </cell>
          <cell r="DN106">
            <v>0</v>
          </cell>
          <cell r="DP106">
            <v>608048</v>
          </cell>
          <cell r="DQ106">
            <v>608048</v>
          </cell>
          <cell r="DR106">
            <v>0</v>
          </cell>
          <cell r="DS106">
            <v>-51.830941824475303</v>
          </cell>
          <cell r="DT106">
            <v>-51.830941824475303</v>
          </cell>
          <cell r="DV106">
            <v>0</v>
          </cell>
        </row>
        <row r="107">
          <cell r="A107">
            <v>98</v>
          </cell>
          <cell r="B107">
            <v>98</v>
          </cell>
          <cell r="C107" t="str">
            <v>FLORIDA</v>
          </cell>
          <cell r="D107">
            <v>1</v>
          </cell>
          <cell r="E107">
            <v>26614</v>
          </cell>
          <cell r="F107">
            <v>0</v>
          </cell>
          <cell r="G107">
            <v>938</v>
          </cell>
          <cell r="H107">
            <v>27552</v>
          </cell>
          <cell r="J107">
            <v>938</v>
          </cell>
          <cell r="K107">
            <v>598.90987777523071</v>
          </cell>
          <cell r="L107">
            <v>1536.9098777752306</v>
          </cell>
          <cell r="N107">
            <v>26015.09012222477</v>
          </cell>
          <cell r="P107">
            <v>938</v>
          </cell>
          <cell r="Q107">
            <v>0</v>
          </cell>
          <cell r="R107">
            <v>0</v>
          </cell>
          <cell r="S107">
            <v>0</v>
          </cell>
          <cell r="T107">
            <v>598.90987777523071</v>
          </cell>
          <cell r="U107">
            <v>1536.9098777752306</v>
          </cell>
          <cell r="W107">
            <v>19958.171851024832</v>
          </cell>
          <cell r="AA107">
            <v>98</v>
          </cell>
          <cell r="AB107">
            <v>1</v>
          </cell>
          <cell r="AC107">
            <v>0</v>
          </cell>
          <cell r="AD107">
            <v>0</v>
          </cell>
          <cell r="AE107">
            <v>0</v>
          </cell>
          <cell r="AF107">
            <v>0</v>
          </cell>
          <cell r="AG107">
            <v>26614</v>
          </cell>
          <cell r="AH107">
            <v>0</v>
          </cell>
          <cell r="AI107">
            <v>0</v>
          </cell>
          <cell r="AJ107">
            <v>26614</v>
          </cell>
          <cell r="AK107">
            <v>0</v>
          </cell>
          <cell r="AL107">
            <v>938</v>
          </cell>
          <cell r="AM107">
            <v>27552</v>
          </cell>
          <cell r="AN107">
            <v>0</v>
          </cell>
          <cell r="AO107">
            <v>0</v>
          </cell>
          <cell r="AP107">
            <v>0</v>
          </cell>
          <cell r="AQ107">
            <v>0</v>
          </cell>
          <cell r="AR107">
            <v>27552</v>
          </cell>
          <cell r="AS107">
            <v>27470</v>
          </cell>
          <cell r="AT107">
            <v>98</v>
          </cell>
          <cell r="AU107">
            <v>0</v>
          </cell>
          <cell r="AV107">
            <v>0</v>
          </cell>
          <cell r="AW107">
            <v>0</v>
          </cell>
          <cell r="AX107">
            <v>0</v>
          </cell>
          <cell r="AY107">
            <v>0</v>
          </cell>
          <cell r="AZ107">
            <v>493357</v>
          </cell>
          <cell r="BI107">
            <v>0</v>
          </cell>
          <cell r="CA107">
            <v>98</v>
          </cell>
          <cell r="CB107">
            <v>98</v>
          </cell>
          <cell r="CC107" t="str">
            <v>FLORIDA</v>
          </cell>
          <cell r="CD107">
            <v>26614</v>
          </cell>
          <cell r="CE107">
            <v>26006</v>
          </cell>
          <cell r="CF107">
            <v>608</v>
          </cell>
          <cell r="CG107">
            <v>0</v>
          </cell>
          <cell r="CH107">
            <v>18421.2</v>
          </cell>
          <cell r="CI107">
            <v>-9.0281489751696427</v>
          </cell>
          <cell r="CJ107">
            <v>19020.171851024832</v>
          </cell>
          <cell r="CK107">
            <v>598.90987777523071</v>
          </cell>
          <cell r="DA107">
            <v>98</v>
          </cell>
          <cell r="DB107" t="str">
            <v>FLORIDA</v>
          </cell>
          <cell r="DC107">
            <v>0</v>
          </cell>
          <cell r="DD107">
            <v>0</v>
          </cell>
          <cell r="DE107">
            <v>0</v>
          </cell>
          <cell r="DF107">
            <v>0</v>
          </cell>
          <cell r="DG107">
            <v>0</v>
          </cell>
          <cell r="DH107">
            <v>0</v>
          </cell>
          <cell r="DI107">
            <v>0</v>
          </cell>
          <cell r="DJ107">
            <v>0</v>
          </cell>
          <cell r="DK107">
            <v>0</v>
          </cell>
          <cell r="DL107">
            <v>0</v>
          </cell>
          <cell r="DN107">
            <v>0</v>
          </cell>
          <cell r="DP107">
            <v>608</v>
          </cell>
          <cell r="DQ107">
            <v>608</v>
          </cell>
          <cell r="DR107">
            <v>0</v>
          </cell>
          <cell r="DS107">
            <v>-9.0281489751696427</v>
          </cell>
          <cell r="DT107">
            <v>-9.0281489751696427</v>
          </cell>
          <cell r="DV107">
            <v>0</v>
          </cell>
        </row>
        <row r="108">
          <cell r="A108">
            <v>99</v>
          </cell>
          <cell r="B108">
            <v>99</v>
          </cell>
          <cell r="C108" t="str">
            <v>FOXBOROUGH</v>
          </cell>
          <cell r="D108">
            <v>117</v>
          </cell>
          <cell r="E108">
            <v>2070549</v>
          </cell>
          <cell r="F108">
            <v>0</v>
          </cell>
          <cell r="G108">
            <v>109746</v>
          </cell>
          <cell r="H108">
            <v>2180295</v>
          </cell>
          <cell r="J108">
            <v>109746</v>
          </cell>
          <cell r="K108">
            <v>136283.23668776109</v>
          </cell>
          <cell r="L108">
            <v>246029.23668776109</v>
          </cell>
          <cell r="N108">
            <v>1934265.763312239</v>
          </cell>
          <cell r="P108">
            <v>109746</v>
          </cell>
          <cell r="Q108">
            <v>0</v>
          </cell>
          <cell r="R108">
            <v>0</v>
          </cell>
          <cell r="S108">
            <v>0</v>
          </cell>
          <cell r="T108">
            <v>136283.23668776109</v>
          </cell>
          <cell r="U108">
            <v>246029.23668776109</v>
          </cell>
          <cell r="W108">
            <v>311673.73883460637</v>
          </cell>
          <cell r="AA108">
            <v>99</v>
          </cell>
          <cell r="AB108">
            <v>117</v>
          </cell>
          <cell r="AC108">
            <v>0</v>
          </cell>
          <cell r="AD108">
            <v>0</v>
          </cell>
          <cell r="AE108">
            <v>0</v>
          </cell>
          <cell r="AF108">
            <v>0</v>
          </cell>
          <cell r="AG108">
            <v>2070549</v>
          </cell>
          <cell r="AH108">
            <v>0</v>
          </cell>
          <cell r="AI108">
            <v>0</v>
          </cell>
          <cell r="AJ108">
            <v>2070549</v>
          </cell>
          <cell r="AK108">
            <v>0</v>
          </cell>
          <cell r="AL108">
            <v>109746</v>
          </cell>
          <cell r="AM108">
            <v>2180295</v>
          </cell>
          <cell r="AN108">
            <v>0</v>
          </cell>
          <cell r="AO108">
            <v>0</v>
          </cell>
          <cell r="AP108">
            <v>0</v>
          </cell>
          <cell r="AQ108">
            <v>0</v>
          </cell>
          <cell r="AR108">
            <v>2180295</v>
          </cell>
          <cell r="AS108">
            <v>2180295</v>
          </cell>
          <cell r="AT108">
            <v>99</v>
          </cell>
          <cell r="AU108">
            <v>0</v>
          </cell>
          <cell r="AV108">
            <v>0</v>
          </cell>
          <cell r="AW108">
            <v>0</v>
          </cell>
          <cell r="AX108">
            <v>0</v>
          </cell>
          <cell r="AY108">
            <v>0</v>
          </cell>
          <cell r="AZ108">
            <v>493357</v>
          </cell>
          <cell r="BI108">
            <v>0</v>
          </cell>
          <cell r="CA108">
            <v>99</v>
          </cell>
          <cell r="CB108">
            <v>99</v>
          </cell>
          <cell r="CC108" t="str">
            <v>FOXBOROUGH</v>
          </cell>
          <cell r="CD108">
            <v>2070549</v>
          </cell>
          <cell r="CE108">
            <v>1934243</v>
          </cell>
          <cell r="CF108">
            <v>136306</v>
          </cell>
          <cell r="CG108">
            <v>47958</v>
          </cell>
          <cell r="CH108">
            <v>17672.400000000001</v>
          </cell>
          <cell r="CI108">
            <v>-8.661165393612464</v>
          </cell>
          <cell r="CJ108">
            <v>201927.73883460637</v>
          </cell>
          <cell r="CK108">
            <v>136283.23668776109</v>
          </cell>
          <cell r="DA108">
            <v>99</v>
          </cell>
          <cell r="DB108" t="str">
            <v>FOXBOROUGH</v>
          </cell>
          <cell r="DC108">
            <v>0</v>
          </cell>
          <cell r="DD108">
            <v>0</v>
          </cell>
          <cell r="DE108">
            <v>0</v>
          </cell>
          <cell r="DF108">
            <v>0</v>
          </cell>
          <cell r="DG108">
            <v>0</v>
          </cell>
          <cell r="DH108">
            <v>0</v>
          </cell>
          <cell r="DI108">
            <v>0</v>
          </cell>
          <cell r="DJ108">
            <v>0</v>
          </cell>
          <cell r="DK108">
            <v>0</v>
          </cell>
          <cell r="DL108">
            <v>0</v>
          </cell>
          <cell r="DN108">
            <v>0</v>
          </cell>
          <cell r="DP108">
            <v>136306</v>
          </cell>
          <cell r="DQ108">
            <v>136306</v>
          </cell>
          <cell r="DR108">
            <v>0</v>
          </cell>
          <cell r="DS108">
            <v>-8.661165393612464</v>
          </cell>
          <cell r="DT108">
            <v>-8.661165393612464</v>
          </cell>
          <cell r="DV108">
            <v>0</v>
          </cell>
        </row>
        <row r="109">
          <cell r="A109">
            <v>100</v>
          </cell>
          <cell r="B109">
            <v>100</v>
          </cell>
          <cell r="C109" t="str">
            <v>FRAMINGHAM</v>
          </cell>
          <cell r="D109">
            <v>365</v>
          </cell>
          <cell r="E109">
            <v>5910232</v>
          </cell>
          <cell r="F109">
            <v>0</v>
          </cell>
          <cell r="G109">
            <v>342370</v>
          </cell>
          <cell r="H109">
            <v>6252602</v>
          </cell>
          <cell r="J109">
            <v>342370</v>
          </cell>
          <cell r="K109">
            <v>297810.07404146943</v>
          </cell>
          <cell r="L109">
            <v>640180.07404146949</v>
          </cell>
          <cell r="N109">
            <v>5612421.925958531</v>
          </cell>
          <cell r="P109">
            <v>342370</v>
          </cell>
          <cell r="Q109">
            <v>0</v>
          </cell>
          <cell r="R109">
            <v>0</v>
          </cell>
          <cell r="S109">
            <v>0</v>
          </cell>
          <cell r="T109">
            <v>297810.07404146943</v>
          </cell>
          <cell r="U109">
            <v>640180.07404146949</v>
          </cell>
          <cell r="W109">
            <v>912969.49046099558</v>
          </cell>
          <cell r="AA109">
            <v>100</v>
          </cell>
          <cell r="AB109">
            <v>365</v>
          </cell>
          <cell r="AC109">
            <v>0</v>
          </cell>
          <cell r="AD109">
            <v>0</v>
          </cell>
          <cell r="AE109">
            <v>1</v>
          </cell>
          <cell r="AF109">
            <v>0</v>
          </cell>
          <cell r="AG109">
            <v>5910232</v>
          </cell>
          <cell r="AH109">
            <v>0</v>
          </cell>
          <cell r="AI109">
            <v>0</v>
          </cell>
          <cell r="AJ109">
            <v>5910232</v>
          </cell>
          <cell r="AK109">
            <v>0</v>
          </cell>
          <cell r="AL109">
            <v>342370</v>
          </cell>
          <cell r="AM109">
            <v>6252602</v>
          </cell>
          <cell r="AN109">
            <v>0</v>
          </cell>
          <cell r="AO109">
            <v>0</v>
          </cell>
          <cell r="AP109">
            <v>0</v>
          </cell>
          <cell r="AQ109">
            <v>0</v>
          </cell>
          <cell r="AR109">
            <v>6252602</v>
          </cell>
          <cell r="AS109">
            <v>6171746.5170821603</v>
          </cell>
          <cell r="AT109">
            <v>100</v>
          </cell>
          <cell r="AU109">
            <v>0</v>
          </cell>
          <cell r="AV109">
            <v>0</v>
          </cell>
          <cell r="AW109">
            <v>0</v>
          </cell>
          <cell r="AX109">
            <v>0</v>
          </cell>
          <cell r="AY109">
            <v>0</v>
          </cell>
          <cell r="AZ109">
            <v>493357</v>
          </cell>
          <cell r="BI109">
            <v>0</v>
          </cell>
          <cell r="CA109">
            <v>100</v>
          </cell>
          <cell r="CB109">
            <v>100</v>
          </cell>
          <cell r="CC109" t="str">
            <v>FRAMINGHAM</v>
          </cell>
          <cell r="CD109">
            <v>5910232</v>
          </cell>
          <cell r="CE109">
            <v>5612342</v>
          </cell>
          <cell r="CF109">
            <v>297890</v>
          </cell>
          <cell r="CG109">
            <v>172554.6</v>
          </cell>
          <cell r="CH109">
            <v>100204</v>
          </cell>
          <cell r="CI109">
            <v>-49.109539004450198</v>
          </cell>
          <cell r="CJ109">
            <v>570599.49046099558</v>
          </cell>
          <cell r="CK109">
            <v>297810.07404146943</v>
          </cell>
          <cell r="DA109">
            <v>100</v>
          </cell>
          <cell r="DB109" t="str">
            <v>FRAMINGHAM</v>
          </cell>
          <cell r="DC109">
            <v>0</v>
          </cell>
          <cell r="DD109">
            <v>0</v>
          </cell>
          <cell r="DE109">
            <v>0</v>
          </cell>
          <cell r="DF109">
            <v>0</v>
          </cell>
          <cell r="DG109">
            <v>0</v>
          </cell>
          <cell r="DH109">
            <v>0</v>
          </cell>
          <cell r="DI109">
            <v>0</v>
          </cell>
          <cell r="DJ109">
            <v>0</v>
          </cell>
          <cell r="DK109">
            <v>0</v>
          </cell>
          <cell r="DL109">
            <v>0</v>
          </cell>
          <cell r="DN109">
            <v>0</v>
          </cell>
          <cell r="DP109">
            <v>297890</v>
          </cell>
          <cell r="DQ109">
            <v>297890</v>
          </cell>
          <cell r="DR109">
            <v>0</v>
          </cell>
          <cell r="DS109">
            <v>-49.109539004450198</v>
          </cell>
          <cell r="DT109">
            <v>-49.109539004450198</v>
          </cell>
          <cell r="DV109">
            <v>0</v>
          </cell>
        </row>
        <row r="110">
          <cell r="A110">
            <v>101</v>
          </cell>
          <cell r="B110">
            <v>101</v>
          </cell>
          <cell r="C110" t="str">
            <v>FRANKLIN</v>
          </cell>
          <cell r="D110">
            <v>358</v>
          </cell>
          <cell r="E110">
            <v>4689954</v>
          </cell>
          <cell r="F110">
            <v>0</v>
          </cell>
          <cell r="G110">
            <v>335804</v>
          </cell>
          <cell r="H110">
            <v>5025758</v>
          </cell>
          <cell r="J110">
            <v>335804</v>
          </cell>
          <cell r="K110">
            <v>29440.239885839746</v>
          </cell>
          <cell r="L110">
            <v>365244.23988583975</v>
          </cell>
          <cell r="N110">
            <v>4660513.7601141604</v>
          </cell>
          <cell r="P110">
            <v>335804</v>
          </cell>
          <cell r="Q110">
            <v>0</v>
          </cell>
          <cell r="R110">
            <v>0</v>
          </cell>
          <cell r="S110">
            <v>0</v>
          </cell>
          <cell r="T110">
            <v>29440.239885839746</v>
          </cell>
          <cell r="U110">
            <v>365244.23988583975</v>
          </cell>
          <cell r="W110">
            <v>802556.88626627601</v>
          </cell>
          <cell r="AA110">
            <v>101</v>
          </cell>
          <cell r="AB110">
            <v>358</v>
          </cell>
          <cell r="AC110">
            <v>0</v>
          </cell>
          <cell r="AD110">
            <v>0</v>
          </cell>
          <cell r="AE110">
            <v>0</v>
          </cell>
          <cell r="AF110">
            <v>0</v>
          </cell>
          <cell r="AG110">
            <v>4689954</v>
          </cell>
          <cell r="AH110">
            <v>0</v>
          </cell>
          <cell r="AI110">
            <v>0</v>
          </cell>
          <cell r="AJ110">
            <v>4689954</v>
          </cell>
          <cell r="AK110">
            <v>0</v>
          </cell>
          <cell r="AL110">
            <v>335804</v>
          </cell>
          <cell r="AM110">
            <v>5025758</v>
          </cell>
          <cell r="AN110">
            <v>0</v>
          </cell>
          <cell r="AO110">
            <v>0</v>
          </cell>
          <cell r="AP110">
            <v>0</v>
          </cell>
          <cell r="AQ110">
            <v>0</v>
          </cell>
          <cell r="AR110">
            <v>5025758</v>
          </cell>
          <cell r="AS110">
            <v>5008804.0477489289</v>
          </cell>
          <cell r="AT110">
            <v>101</v>
          </cell>
          <cell r="AU110">
            <v>0</v>
          </cell>
          <cell r="AV110">
            <v>0</v>
          </cell>
          <cell r="AW110">
            <v>0</v>
          </cell>
          <cell r="AX110">
            <v>0</v>
          </cell>
          <cell r="AY110">
            <v>0</v>
          </cell>
          <cell r="AZ110">
            <v>493357</v>
          </cell>
          <cell r="BI110">
            <v>0</v>
          </cell>
          <cell r="CA110">
            <v>101</v>
          </cell>
          <cell r="CB110">
            <v>101</v>
          </cell>
          <cell r="CC110" t="str">
            <v>FRANKLIN</v>
          </cell>
          <cell r="CD110">
            <v>4689954</v>
          </cell>
          <cell r="CE110">
            <v>4660352</v>
          </cell>
          <cell r="CF110">
            <v>29602</v>
          </cell>
          <cell r="CG110">
            <v>113467.2</v>
          </cell>
          <cell r="CH110">
            <v>323842.40000000002</v>
          </cell>
          <cell r="CI110">
            <v>-158.71373372402741</v>
          </cell>
          <cell r="CJ110">
            <v>466752.88626627601</v>
          </cell>
          <cell r="CK110">
            <v>29440.239885839746</v>
          </cell>
          <cell r="DA110">
            <v>101</v>
          </cell>
          <cell r="DB110" t="str">
            <v>FRANKLIN</v>
          </cell>
          <cell r="DC110">
            <v>0</v>
          </cell>
          <cell r="DD110">
            <v>0</v>
          </cell>
          <cell r="DE110">
            <v>0</v>
          </cell>
          <cell r="DF110">
            <v>0</v>
          </cell>
          <cell r="DG110">
            <v>0</v>
          </cell>
          <cell r="DH110">
            <v>0</v>
          </cell>
          <cell r="DI110">
            <v>0</v>
          </cell>
          <cell r="DJ110">
            <v>0</v>
          </cell>
          <cell r="DK110">
            <v>0</v>
          </cell>
          <cell r="DL110">
            <v>0</v>
          </cell>
          <cell r="DN110">
            <v>0</v>
          </cell>
          <cell r="DP110">
            <v>29602</v>
          </cell>
          <cell r="DQ110">
            <v>29602</v>
          </cell>
          <cell r="DR110">
            <v>0</v>
          </cell>
          <cell r="DS110">
            <v>-158.71373372402741</v>
          </cell>
          <cell r="DT110">
            <v>-158.71373372402741</v>
          </cell>
          <cell r="DV110">
            <v>0</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T111">
            <v>102</v>
          </cell>
          <cell r="AU111">
            <v>0</v>
          </cell>
          <cell r="AV111">
            <v>0</v>
          </cell>
          <cell r="AW111">
            <v>0</v>
          </cell>
          <cell r="AX111">
            <v>0</v>
          </cell>
          <cell r="AY111">
            <v>0</v>
          </cell>
          <cell r="AZ111">
            <v>493357</v>
          </cell>
          <cell r="BI111">
            <v>0</v>
          </cell>
          <cell r="CA111">
            <v>102</v>
          </cell>
          <cell r="CB111">
            <v>102</v>
          </cell>
          <cell r="CC111" t="str">
            <v>FREETOWN</v>
          </cell>
          <cell r="CD111">
            <v>0</v>
          </cell>
          <cell r="CE111">
            <v>0</v>
          </cell>
          <cell r="CF111">
            <v>0</v>
          </cell>
          <cell r="CG111">
            <v>0</v>
          </cell>
          <cell r="CH111">
            <v>0</v>
          </cell>
          <cell r="CI111">
            <v>0</v>
          </cell>
          <cell r="CJ111">
            <v>0</v>
          </cell>
          <cell r="CK111">
            <v>0</v>
          </cell>
          <cell r="DA111">
            <v>102</v>
          </cell>
          <cell r="DB111" t="str">
            <v>FREETOWN</v>
          </cell>
          <cell r="DC111">
            <v>0</v>
          </cell>
          <cell r="DD111">
            <v>0</v>
          </cell>
          <cell r="DE111">
            <v>0</v>
          </cell>
          <cell r="DF111">
            <v>0</v>
          </cell>
          <cell r="DG111">
            <v>0</v>
          </cell>
          <cell r="DH111">
            <v>0</v>
          </cell>
          <cell r="DI111">
            <v>0</v>
          </cell>
          <cell r="DJ111">
            <v>0</v>
          </cell>
          <cell r="DK111">
            <v>0</v>
          </cell>
          <cell r="DL111">
            <v>0</v>
          </cell>
          <cell r="DN111">
            <v>0</v>
          </cell>
          <cell r="DP111">
            <v>0</v>
          </cell>
          <cell r="DQ111">
            <v>0</v>
          </cell>
          <cell r="DR111">
            <v>0</v>
          </cell>
          <cell r="DS111">
            <v>0</v>
          </cell>
          <cell r="DT111">
            <v>0</v>
          </cell>
          <cell r="DV111">
            <v>0</v>
          </cell>
        </row>
        <row r="112">
          <cell r="A112">
            <v>103</v>
          </cell>
          <cell r="B112">
            <v>103</v>
          </cell>
          <cell r="C112" t="str">
            <v>GARDNER</v>
          </cell>
          <cell r="D112">
            <v>33</v>
          </cell>
          <cell r="E112">
            <v>463581</v>
          </cell>
          <cell r="F112">
            <v>0</v>
          </cell>
          <cell r="G112">
            <v>30954</v>
          </cell>
          <cell r="H112">
            <v>494535</v>
          </cell>
          <cell r="J112">
            <v>30954</v>
          </cell>
          <cell r="K112">
            <v>89239.81216217365</v>
          </cell>
          <cell r="L112">
            <v>120193.81216217365</v>
          </cell>
          <cell r="N112">
            <v>374341.18783782632</v>
          </cell>
          <cell r="P112">
            <v>30954</v>
          </cell>
          <cell r="Q112">
            <v>0</v>
          </cell>
          <cell r="R112">
            <v>0</v>
          </cell>
          <cell r="S112">
            <v>0</v>
          </cell>
          <cell r="T112">
            <v>89239.81216217365</v>
          </cell>
          <cell r="U112">
            <v>120193.81216217365</v>
          </cell>
          <cell r="W112">
            <v>192414.44640819059</v>
          </cell>
          <cell r="AA112">
            <v>103</v>
          </cell>
          <cell r="AB112">
            <v>33</v>
          </cell>
          <cell r="AC112">
            <v>0</v>
          </cell>
          <cell r="AD112">
            <v>0</v>
          </cell>
          <cell r="AE112">
            <v>0</v>
          </cell>
          <cell r="AF112">
            <v>0</v>
          </cell>
          <cell r="AG112">
            <v>463581</v>
          </cell>
          <cell r="AH112">
            <v>0</v>
          </cell>
          <cell r="AI112">
            <v>0</v>
          </cell>
          <cell r="AJ112">
            <v>463581</v>
          </cell>
          <cell r="AK112">
            <v>0</v>
          </cell>
          <cell r="AL112">
            <v>30954</v>
          </cell>
          <cell r="AM112">
            <v>494535</v>
          </cell>
          <cell r="AN112">
            <v>0</v>
          </cell>
          <cell r="AO112">
            <v>0</v>
          </cell>
          <cell r="AP112">
            <v>0</v>
          </cell>
          <cell r="AQ112">
            <v>0</v>
          </cell>
          <cell r="AR112">
            <v>494535</v>
          </cell>
          <cell r="AS112">
            <v>488652.42</v>
          </cell>
          <cell r="AT112">
            <v>103</v>
          </cell>
          <cell r="AU112">
            <v>0</v>
          </cell>
          <cell r="AV112">
            <v>0</v>
          </cell>
          <cell r="AW112">
            <v>0</v>
          </cell>
          <cell r="AX112">
            <v>0</v>
          </cell>
          <cell r="AY112">
            <v>0</v>
          </cell>
          <cell r="AZ112">
            <v>493357</v>
          </cell>
          <cell r="BI112">
            <v>0</v>
          </cell>
          <cell r="CA112">
            <v>103</v>
          </cell>
          <cell r="CB112">
            <v>103</v>
          </cell>
          <cell r="CC112" t="str">
            <v>GARDNER</v>
          </cell>
          <cell r="CD112">
            <v>463581</v>
          </cell>
          <cell r="CE112">
            <v>374316</v>
          </cell>
          <cell r="CF112">
            <v>89265</v>
          </cell>
          <cell r="CG112">
            <v>39659.4</v>
          </cell>
          <cell r="CH112">
            <v>32552</v>
          </cell>
          <cell r="CI112">
            <v>-15.953591809418867</v>
          </cell>
          <cell r="CJ112">
            <v>161460.44640819059</v>
          </cell>
          <cell r="CK112">
            <v>89239.81216217365</v>
          </cell>
          <cell r="DA112">
            <v>103</v>
          </cell>
          <cell r="DB112" t="str">
            <v>GARDNER</v>
          </cell>
          <cell r="DC112">
            <v>0</v>
          </cell>
          <cell r="DD112">
            <v>0</v>
          </cell>
          <cell r="DE112">
            <v>0</v>
          </cell>
          <cell r="DF112">
            <v>0</v>
          </cell>
          <cell r="DG112">
            <v>0</v>
          </cell>
          <cell r="DH112">
            <v>0</v>
          </cell>
          <cell r="DI112">
            <v>0</v>
          </cell>
          <cell r="DJ112">
            <v>0</v>
          </cell>
          <cell r="DK112">
            <v>0</v>
          </cell>
          <cell r="DL112">
            <v>0</v>
          </cell>
          <cell r="DN112">
            <v>0</v>
          </cell>
          <cell r="DP112">
            <v>89265</v>
          </cell>
          <cell r="DQ112">
            <v>89265</v>
          </cell>
          <cell r="DR112">
            <v>0</v>
          </cell>
          <cell r="DS112">
            <v>-15.953591809418867</v>
          </cell>
          <cell r="DT112">
            <v>-15.953591809418867</v>
          </cell>
          <cell r="DV112">
            <v>0</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T113">
            <v>104</v>
          </cell>
          <cell r="AU113">
            <v>0</v>
          </cell>
          <cell r="AV113">
            <v>0</v>
          </cell>
          <cell r="AW113">
            <v>0</v>
          </cell>
          <cell r="AX113">
            <v>0</v>
          </cell>
          <cell r="AY113">
            <v>0</v>
          </cell>
          <cell r="AZ113">
            <v>493357</v>
          </cell>
          <cell r="BI113">
            <v>0</v>
          </cell>
          <cell r="CA113">
            <v>104</v>
          </cell>
          <cell r="CB113">
            <v>104</v>
          </cell>
          <cell r="CC113" t="str">
            <v>AQUINNAH</v>
          </cell>
          <cell r="CD113">
            <v>0</v>
          </cell>
          <cell r="CE113">
            <v>0</v>
          </cell>
          <cell r="CF113">
            <v>0</v>
          </cell>
          <cell r="CG113">
            <v>0</v>
          </cell>
          <cell r="CH113">
            <v>0</v>
          </cell>
          <cell r="CI113">
            <v>0</v>
          </cell>
          <cell r="CJ113">
            <v>0</v>
          </cell>
          <cell r="CK113">
            <v>0</v>
          </cell>
          <cell r="DA113">
            <v>104</v>
          </cell>
          <cell r="DB113" t="str">
            <v>AQUINNAH</v>
          </cell>
          <cell r="DC113">
            <v>0</v>
          </cell>
          <cell r="DD113">
            <v>0</v>
          </cell>
          <cell r="DE113">
            <v>0</v>
          </cell>
          <cell r="DF113">
            <v>0</v>
          </cell>
          <cell r="DG113">
            <v>0</v>
          </cell>
          <cell r="DH113">
            <v>0</v>
          </cell>
          <cell r="DI113">
            <v>0</v>
          </cell>
          <cell r="DJ113">
            <v>0</v>
          </cell>
          <cell r="DK113">
            <v>0</v>
          </cell>
          <cell r="DL113">
            <v>0</v>
          </cell>
          <cell r="DN113">
            <v>0</v>
          </cell>
          <cell r="DP113">
            <v>0</v>
          </cell>
          <cell r="DQ113">
            <v>0</v>
          </cell>
          <cell r="DR113">
            <v>0</v>
          </cell>
          <cell r="DS113">
            <v>0</v>
          </cell>
          <cell r="DT113">
            <v>0</v>
          </cell>
          <cell r="DV113">
            <v>0</v>
          </cell>
        </row>
        <row r="114">
          <cell r="A114">
            <v>105</v>
          </cell>
          <cell r="B114">
            <v>105</v>
          </cell>
          <cell r="C114" t="str">
            <v>GEORGETOWN</v>
          </cell>
          <cell r="D114">
            <v>3</v>
          </cell>
          <cell r="E114">
            <v>40218</v>
          </cell>
          <cell r="F114">
            <v>0</v>
          </cell>
          <cell r="G114">
            <v>2814</v>
          </cell>
          <cell r="H114">
            <v>43032</v>
          </cell>
          <cell r="J114">
            <v>2814</v>
          </cell>
          <cell r="K114">
            <v>5508.4300055479061</v>
          </cell>
          <cell r="L114">
            <v>8322.4300055479071</v>
          </cell>
          <cell r="N114">
            <v>34709.569994452089</v>
          </cell>
          <cell r="P114">
            <v>2814</v>
          </cell>
          <cell r="Q114">
            <v>0</v>
          </cell>
          <cell r="R114">
            <v>0</v>
          </cell>
          <cell r="S114">
            <v>0</v>
          </cell>
          <cell r="T114">
            <v>5508.4300055479061</v>
          </cell>
          <cell r="U114">
            <v>8322.4300055479071</v>
          </cell>
          <cell r="W114">
            <v>8323</v>
          </cell>
          <cell r="AA114">
            <v>105</v>
          </cell>
          <cell r="AB114">
            <v>3</v>
          </cell>
          <cell r="AC114">
            <v>0</v>
          </cell>
          <cell r="AD114">
            <v>0</v>
          </cell>
          <cell r="AE114">
            <v>0</v>
          </cell>
          <cell r="AF114">
            <v>0</v>
          </cell>
          <cell r="AG114">
            <v>40218</v>
          </cell>
          <cell r="AH114">
            <v>0</v>
          </cell>
          <cell r="AI114">
            <v>0</v>
          </cell>
          <cell r="AJ114">
            <v>40218</v>
          </cell>
          <cell r="AK114">
            <v>0</v>
          </cell>
          <cell r="AL114">
            <v>2814</v>
          </cell>
          <cell r="AM114">
            <v>43032</v>
          </cell>
          <cell r="AN114">
            <v>0</v>
          </cell>
          <cell r="AO114">
            <v>0</v>
          </cell>
          <cell r="AP114">
            <v>0</v>
          </cell>
          <cell r="AQ114">
            <v>0</v>
          </cell>
          <cell r="AR114">
            <v>43032</v>
          </cell>
          <cell r="AS114">
            <v>42880.53</v>
          </cell>
          <cell r="AT114">
            <v>105</v>
          </cell>
          <cell r="AU114">
            <v>0</v>
          </cell>
          <cell r="AV114">
            <v>0</v>
          </cell>
          <cell r="AW114">
            <v>0</v>
          </cell>
          <cell r="AX114">
            <v>0</v>
          </cell>
          <cell r="AY114">
            <v>0</v>
          </cell>
          <cell r="AZ114">
            <v>493357</v>
          </cell>
          <cell r="BI114">
            <v>0</v>
          </cell>
          <cell r="CA114">
            <v>105</v>
          </cell>
          <cell r="CB114">
            <v>105</v>
          </cell>
          <cell r="CC114" t="str">
            <v>GEORGETOWN</v>
          </cell>
          <cell r="CD114">
            <v>40218</v>
          </cell>
          <cell r="CE114">
            <v>34709</v>
          </cell>
          <cell r="CF114">
            <v>5509</v>
          </cell>
          <cell r="CG114">
            <v>0</v>
          </cell>
          <cell r="CH114">
            <v>0</v>
          </cell>
          <cell r="CI114">
            <v>0</v>
          </cell>
          <cell r="CJ114">
            <v>5509</v>
          </cell>
          <cell r="CK114">
            <v>5508.4300055479061</v>
          </cell>
          <cell r="DA114">
            <v>105</v>
          </cell>
          <cell r="DB114" t="str">
            <v>GEORGETOWN</v>
          </cell>
          <cell r="DC114">
            <v>0</v>
          </cell>
          <cell r="DD114">
            <v>0</v>
          </cell>
          <cell r="DE114">
            <v>0</v>
          </cell>
          <cell r="DF114">
            <v>0</v>
          </cell>
          <cell r="DG114">
            <v>0</v>
          </cell>
          <cell r="DH114">
            <v>0</v>
          </cell>
          <cell r="DI114">
            <v>0</v>
          </cell>
          <cell r="DJ114">
            <v>0</v>
          </cell>
          <cell r="DK114">
            <v>0</v>
          </cell>
          <cell r="DL114">
            <v>0</v>
          </cell>
          <cell r="DN114">
            <v>0</v>
          </cell>
          <cell r="DP114">
            <v>5509</v>
          </cell>
          <cell r="DQ114">
            <v>5509</v>
          </cell>
          <cell r="DR114">
            <v>0</v>
          </cell>
          <cell r="DS114">
            <v>0</v>
          </cell>
          <cell r="DT114">
            <v>0</v>
          </cell>
          <cell r="DV114">
            <v>0</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T115">
            <v>106</v>
          </cell>
          <cell r="AU115">
            <v>0</v>
          </cell>
          <cell r="AV115">
            <v>0</v>
          </cell>
          <cell r="AW115">
            <v>0</v>
          </cell>
          <cell r="AX115">
            <v>0</v>
          </cell>
          <cell r="AY115">
            <v>0</v>
          </cell>
          <cell r="AZ115">
            <v>493357</v>
          </cell>
          <cell r="BI115">
            <v>0</v>
          </cell>
          <cell r="CA115">
            <v>106</v>
          </cell>
          <cell r="CB115">
            <v>106</v>
          </cell>
          <cell r="CC115" t="str">
            <v>GILL</v>
          </cell>
          <cell r="CD115">
            <v>0</v>
          </cell>
          <cell r="CE115">
            <v>0</v>
          </cell>
          <cell r="CF115">
            <v>0</v>
          </cell>
          <cell r="CG115">
            <v>0</v>
          </cell>
          <cell r="CH115">
            <v>0</v>
          </cell>
          <cell r="CI115">
            <v>0</v>
          </cell>
          <cell r="CJ115">
            <v>0</v>
          </cell>
          <cell r="CK115">
            <v>0</v>
          </cell>
          <cell r="DA115">
            <v>106</v>
          </cell>
          <cell r="DB115" t="str">
            <v>GILL</v>
          </cell>
          <cell r="DC115">
            <v>0</v>
          </cell>
          <cell r="DD115">
            <v>0</v>
          </cell>
          <cell r="DE115">
            <v>0</v>
          </cell>
          <cell r="DF115">
            <v>0</v>
          </cell>
          <cell r="DG115">
            <v>0</v>
          </cell>
          <cell r="DH115">
            <v>0</v>
          </cell>
          <cell r="DI115">
            <v>0</v>
          </cell>
          <cell r="DJ115">
            <v>0</v>
          </cell>
          <cell r="DK115">
            <v>0</v>
          </cell>
          <cell r="DL115">
            <v>0</v>
          </cell>
          <cell r="DN115">
            <v>0</v>
          </cell>
          <cell r="DP115">
            <v>0</v>
          </cell>
          <cell r="DQ115">
            <v>0</v>
          </cell>
          <cell r="DR115">
            <v>0</v>
          </cell>
          <cell r="DS115">
            <v>0</v>
          </cell>
          <cell r="DT115">
            <v>0</v>
          </cell>
          <cell r="DV115">
            <v>0</v>
          </cell>
        </row>
        <row r="116">
          <cell r="A116">
            <v>107</v>
          </cell>
          <cell r="B116">
            <v>107</v>
          </cell>
          <cell r="C116" t="str">
            <v>GLOUCESTER</v>
          </cell>
          <cell r="D116">
            <v>2</v>
          </cell>
          <cell r="E116">
            <v>27590</v>
          </cell>
          <cell r="F116">
            <v>0</v>
          </cell>
          <cell r="G116">
            <v>1876</v>
          </cell>
          <cell r="H116">
            <v>29466</v>
          </cell>
          <cell r="J116">
            <v>1876</v>
          </cell>
          <cell r="K116">
            <v>-2.7173969061498386</v>
          </cell>
          <cell r="L116">
            <v>1873.2826030938502</v>
          </cell>
          <cell r="N116">
            <v>27592.717396906151</v>
          </cell>
          <cell r="P116">
            <v>1876</v>
          </cell>
          <cell r="Q116">
            <v>0</v>
          </cell>
          <cell r="R116">
            <v>0</v>
          </cell>
          <cell r="S116">
            <v>0</v>
          </cell>
          <cell r="T116">
            <v>-2.7173969061498386</v>
          </cell>
          <cell r="U116">
            <v>1873.2826030938502</v>
          </cell>
          <cell r="W116">
            <v>22915.88232190644</v>
          </cell>
          <cell r="AA116">
            <v>107</v>
          </cell>
          <cell r="AB116">
            <v>2</v>
          </cell>
          <cell r="AC116">
            <v>0</v>
          </cell>
          <cell r="AD116">
            <v>0</v>
          </cell>
          <cell r="AE116">
            <v>1</v>
          </cell>
          <cell r="AF116">
            <v>0</v>
          </cell>
          <cell r="AG116">
            <v>27590</v>
          </cell>
          <cell r="AH116">
            <v>0</v>
          </cell>
          <cell r="AI116">
            <v>0</v>
          </cell>
          <cell r="AJ116">
            <v>27590</v>
          </cell>
          <cell r="AK116">
            <v>0</v>
          </cell>
          <cell r="AL116">
            <v>1876</v>
          </cell>
          <cell r="AM116">
            <v>29466</v>
          </cell>
          <cell r="AN116">
            <v>0</v>
          </cell>
          <cell r="AO116">
            <v>0</v>
          </cell>
          <cell r="AP116">
            <v>0</v>
          </cell>
          <cell r="AQ116">
            <v>0</v>
          </cell>
          <cell r="AR116">
            <v>29466</v>
          </cell>
          <cell r="AS116">
            <v>28983.4</v>
          </cell>
          <cell r="AT116">
            <v>107</v>
          </cell>
          <cell r="AU116">
            <v>0</v>
          </cell>
          <cell r="AV116">
            <v>0</v>
          </cell>
          <cell r="AW116">
            <v>0</v>
          </cell>
          <cell r="AX116">
            <v>0</v>
          </cell>
          <cell r="AY116">
            <v>0</v>
          </cell>
          <cell r="AZ116">
            <v>493357</v>
          </cell>
          <cell r="BI116">
            <v>0</v>
          </cell>
          <cell r="CA116">
            <v>107</v>
          </cell>
          <cell r="CB116">
            <v>107</v>
          </cell>
          <cell r="CC116" t="str">
            <v>GLOUCESTER</v>
          </cell>
          <cell r="CD116">
            <v>27590</v>
          </cell>
          <cell r="CE116">
            <v>39692</v>
          </cell>
          <cell r="CF116">
            <v>0</v>
          </cell>
          <cell r="CG116">
            <v>15497.4</v>
          </cell>
          <cell r="CH116">
            <v>5545.2000000000007</v>
          </cell>
          <cell r="CI116">
            <v>-2.7176780935587885</v>
          </cell>
          <cell r="CJ116">
            <v>21039.88232190644</v>
          </cell>
          <cell r="CK116">
            <v>-2.7173969061498386</v>
          </cell>
          <cell r="DA116">
            <v>107</v>
          </cell>
          <cell r="DB116" t="str">
            <v>GLOUCESTER</v>
          </cell>
          <cell r="DC116">
            <v>0</v>
          </cell>
          <cell r="DD116">
            <v>0</v>
          </cell>
          <cell r="DE116">
            <v>0</v>
          </cell>
          <cell r="DF116">
            <v>0</v>
          </cell>
          <cell r="DG116">
            <v>0</v>
          </cell>
          <cell r="DH116">
            <v>0</v>
          </cell>
          <cell r="DI116">
            <v>0</v>
          </cell>
          <cell r="DJ116">
            <v>0</v>
          </cell>
          <cell r="DK116">
            <v>0</v>
          </cell>
          <cell r="DL116">
            <v>0</v>
          </cell>
          <cell r="DN116">
            <v>0</v>
          </cell>
          <cell r="DP116">
            <v>0</v>
          </cell>
          <cell r="DQ116">
            <v>0</v>
          </cell>
          <cell r="DR116">
            <v>0</v>
          </cell>
          <cell r="DS116">
            <v>-2.7176780935587885</v>
          </cell>
          <cell r="DT116">
            <v>-2.7176780935587885</v>
          </cell>
          <cell r="DV116">
            <v>0</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T117">
            <v>108</v>
          </cell>
          <cell r="AU117">
            <v>0</v>
          </cell>
          <cell r="AV117">
            <v>0</v>
          </cell>
          <cell r="AW117">
            <v>0</v>
          </cell>
          <cell r="AX117">
            <v>0</v>
          </cell>
          <cell r="AY117">
            <v>0</v>
          </cell>
          <cell r="AZ117">
            <v>493357</v>
          </cell>
          <cell r="BI117">
            <v>0</v>
          </cell>
          <cell r="CA117">
            <v>108</v>
          </cell>
          <cell r="CB117">
            <v>108</v>
          </cell>
          <cell r="CC117" t="str">
            <v>GOSHEN</v>
          </cell>
          <cell r="CD117">
            <v>0</v>
          </cell>
          <cell r="CE117">
            <v>0</v>
          </cell>
          <cell r="CF117">
            <v>0</v>
          </cell>
          <cell r="CG117">
            <v>0</v>
          </cell>
          <cell r="CH117">
            <v>0</v>
          </cell>
          <cell r="CI117">
            <v>0</v>
          </cell>
          <cell r="CJ117">
            <v>0</v>
          </cell>
          <cell r="CK117">
            <v>0</v>
          </cell>
          <cell r="DA117">
            <v>108</v>
          </cell>
          <cell r="DB117" t="str">
            <v>GOSHEN</v>
          </cell>
          <cell r="DC117">
            <v>0</v>
          </cell>
          <cell r="DD117">
            <v>0</v>
          </cell>
          <cell r="DE117">
            <v>0</v>
          </cell>
          <cell r="DF117">
            <v>0</v>
          </cell>
          <cell r="DG117">
            <v>0</v>
          </cell>
          <cell r="DH117">
            <v>0</v>
          </cell>
          <cell r="DI117">
            <v>0</v>
          </cell>
          <cell r="DJ117">
            <v>0</v>
          </cell>
          <cell r="DK117">
            <v>0</v>
          </cell>
          <cell r="DL117">
            <v>0</v>
          </cell>
          <cell r="DN117">
            <v>0</v>
          </cell>
          <cell r="DP117">
            <v>0</v>
          </cell>
          <cell r="DQ117">
            <v>0</v>
          </cell>
          <cell r="DR117">
            <v>0</v>
          </cell>
          <cell r="DS117">
            <v>0</v>
          </cell>
          <cell r="DT117">
            <v>0</v>
          </cell>
          <cell r="DV117">
            <v>0</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T118">
            <v>109</v>
          </cell>
          <cell r="AU118">
            <v>0</v>
          </cell>
          <cell r="AV118">
            <v>0</v>
          </cell>
          <cell r="AW118">
            <v>0</v>
          </cell>
          <cell r="AX118">
            <v>0</v>
          </cell>
          <cell r="AY118">
            <v>0</v>
          </cell>
          <cell r="AZ118">
            <v>493357</v>
          </cell>
          <cell r="BI118">
            <v>0</v>
          </cell>
          <cell r="CA118">
            <v>109</v>
          </cell>
          <cell r="CB118">
            <v>109</v>
          </cell>
          <cell r="CC118" t="str">
            <v>GOSNOLD</v>
          </cell>
          <cell r="CD118">
            <v>0</v>
          </cell>
          <cell r="CE118">
            <v>0</v>
          </cell>
          <cell r="CF118">
            <v>0</v>
          </cell>
          <cell r="CG118">
            <v>0</v>
          </cell>
          <cell r="CH118">
            <v>0</v>
          </cell>
          <cell r="CI118">
            <v>0</v>
          </cell>
          <cell r="CJ118">
            <v>0</v>
          </cell>
          <cell r="CK118">
            <v>0</v>
          </cell>
          <cell r="DA118">
            <v>109</v>
          </cell>
          <cell r="DB118" t="str">
            <v>GOSNOLD</v>
          </cell>
          <cell r="DC118">
            <v>0</v>
          </cell>
          <cell r="DD118">
            <v>0</v>
          </cell>
          <cell r="DE118">
            <v>0</v>
          </cell>
          <cell r="DF118">
            <v>0</v>
          </cell>
          <cell r="DG118">
            <v>0</v>
          </cell>
          <cell r="DH118">
            <v>0</v>
          </cell>
          <cell r="DI118">
            <v>0</v>
          </cell>
          <cell r="DJ118">
            <v>0</v>
          </cell>
          <cell r="DK118">
            <v>0</v>
          </cell>
          <cell r="DL118">
            <v>0</v>
          </cell>
          <cell r="DN118">
            <v>0</v>
          </cell>
          <cell r="DP118">
            <v>0</v>
          </cell>
          <cell r="DQ118">
            <v>0</v>
          </cell>
          <cell r="DR118">
            <v>0</v>
          </cell>
          <cell r="DS118">
            <v>0</v>
          </cell>
          <cell r="DT118">
            <v>0</v>
          </cell>
          <cell r="DV118">
            <v>0</v>
          </cell>
        </row>
        <row r="119">
          <cell r="A119">
            <v>110</v>
          </cell>
          <cell r="B119">
            <v>110</v>
          </cell>
          <cell r="C119" t="str">
            <v>GRAFTON</v>
          </cell>
          <cell r="D119">
            <v>17</v>
          </cell>
          <cell r="E119">
            <v>233563</v>
          </cell>
          <cell r="F119">
            <v>0</v>
          </cell>
          <cell r="G119">
            <v>15946</v>
          </cell>
          <cell r="H119">
            <v>249509</v>
          </cell>
          <cell r="J119">
            <v>15946</v>
          </cell>
          <cell r="K119">
            <v>0</v>
          </cell>
          <cell r="L119">
            <v>15946</v>
          </cell>
          <cell r="N119">
            <v>233563</v>
          </cell>
          <cell r="P119">
            <v>15946</v>
          </cell>
          <cell r="Q119">
            <v>0</v>
          </cell>
          <cell r="R119">
            <v>0</v>
          </cell>
          <cell r="S119">
            <v>0</v>
          </cell>
          <cell r="T119">
            <v>0</v>
          </cell>
          <cell r="U119">
            <v>15946</v>
          </cell>
          <cell r="W119">
            <v>15946</v>
          </cell>
          <cell r="AA119">
            <v>110</v>
          </cell>
          <cell r="AB119">
            <v>17</v>
          </cell>
          <cell r="AC119">
            <v>0</v>
          </cell>
          <cell r="AD119">
            <v>0</v>
          </cell>
          <cell r="AE119">
            <v>0</v>
          </cell>
          <cell r="AF119">
            <v>0</v>
          </cell>
          <cell r="AG119">
            <v>233563</v>
          </cell>
          <cell r="AH119">
            <v>0</v>
          </cell>
          <cell r="AI119">
            <v>0</v>
          </cell>
          <cell r="AJ119">
            <v>233563</v>
          </cell>
          <cell r="AK119">
            <v>0</v>
          </cell>
          <cell r="AL119">
            <v>15946</v>
          </cell>
          <cell r="AM119">
            <v>249509</v>
          </cell>
          <cell r="AN119">
            <v>0</v>
          </cell>
          <cell r="AO119">
            <v>0</v>
          </cell>
          <cell r="AP119">
            <v>0</v>
          </cell>
          <cell r="AQ119">
            <v>0</v>
          </cell>
          <cell r="AR119">
            <v>249509</v>
          </cell>
          <cell r="AS119">
            <v>249593.45591100637</v>
          </cell>
          <cell r="AT119">
            <v>110</v>
          </cell>
          <cell r="AU119">
            <v>0</v>
          </cell>
          <cell r="AV119">
            <v>0</v>
          </cell>
          <cell r="AW119">
            <v>0</v>
          </cell>
          <cell r="AX119">
            <v>0</v>
          </cell>
          <cell r="AY119">
            <v>0</v>
          </cell>
          <cell r="AZ119">
            <v>493357</v>
          </cell>
          <cell r="BI119">
            <v>0</v>
          </cell>
          <cell r="CA119">
            <v>110</v>
          </cell>
          <cell r="CB119">
            <v>110</v>
          </cell>
          <cell r="CC119" t="str">
            <v>GRAFTON</v>
          </cell>
          <cell r="CD119">
            <v>233563</v>
          </cell>
          <cell r="CE119">
            <v>294395</v>
          </cell>
          <cell r="CF119">
            <v>0</v>
          </cell>
          <cell r="CG119">
            <v>0</v>
          </cell>
          <cell r="CH119">
            <v>0</v>
          </cell>
          <cell r="CI119">
            <v>0</v>
          </cell>
          <cell r="CJ119">
            <v>0</v>
          </cell>
          <cell r="CK119">
            <v>0</v>
          </cell>
          <cell r="DA119">
            <v>110</v>
          </cell>
          <cell r="DB119" t="str">
            <v>GRAFTON</v>
          </cell>
          <cell r="DC119">
            <v>0</v>
          </cell>
          <cell r="DD119">
            <v>0</v>
          </cell>
          <cell r="DE119">
            <v>0</v>
          </cell>
          <cell r="DF119">
            <v>0</v>
          </cell>
          <cell r="DG119">
            <v>0</v>
          </cell>
          <cell r="DH119">
            <v>0</v>
          </cell>
          <cell r="DI119">
            <v>0</v>
          </cell>
          <cell r="DJ119">
            <v>0</v>
          </cell>
          <cell r="DK119">
            <v>0</v>
          </cell>
          <cell r="DL119">
            <v>0</v>
          </cell>
          <cell r="DN119">
            <v>0</v>
          </cell>
          <cell r="DP119">
            <v>0</v>
          </cell>
          <cell r="DQ119">
            <v>0</v>
          </cell>
          <cell r="DR119">
            <v>0</v>
          </cell>
          <cell r="DS119">
            <v>0</v>
          </cell>
          <cell r="DT119">
            <v>0</v>
          </cell>
          <cell r="DV119">
            <v>0</v>
          </cell>
        </row>
        <row r="120">
          <cell r="A120">
            <v>111</v>
          </cell>
          <cell r="B120">
            <v>111</v>
          </cell>
          <cell r="C120" t="str">
            <v>GRANBY</v>
          </cell>
          <cell r="D120">
            <v>21</v>
          </cell>
          <cell r="E120">
            <v>304516</v>
          </cell>
          <cell r="F120">
            <v>0</v>
          </cell>
          <cell r="G120">
            <v>19698</v>
          </cell>
          <cell r="H120">
            <v>324214</v>
          </cell>
          <cell r="J120">
            <v>19698</v>
          </cell>
          <cell r="K120">
            <v>27077.694697665476</v>
          </cell>
          <cell r="L120">
            <v>46775.694697665473</v>
          </cell>
          <cell r="N120">
            <v>277438.30530233454</v>
          </cell>
          <cell r="P120">
            <v>19698</v>
          </cell>
          <cell r="Q120">
            <v>0</v>
          </cell>
          <cell r="R120">
            <v>0</v>
          </cell>
          <cell r="S120">
            <v>0</v>
          </cell>
          <cell r="T120">
            <v>27077.694697665476</v>
          </cell>
          <cell r="U120">
            <v>46775.694697665473</v>
          </cell>
          <cell r="W120">
            <v>92846.896609596384</v>
          </cell>
          <cell r="AA120">
            <v>111</v>
          </cell>
          <cell r="AB120">
            <v>21</v>
          </cell>
          <cell r="AC120">
            <v>0</v>
          </cell>
          <cell r="AD120">
            <v>0</v>
          </cell>
          <cell r="AE120">
            <v>0</v>
          </cell>
          <cell r="AF120">
            <v>0</v>
          </cell>
          <cell r="AG120">
            <v>304516</v>
          </cell>
          <cell r="AH120">
            <v>0</v>
          </cell>
          <cell r="AI120">
            <v>0</v>
          </cell>
          <cell r="AJ120">
            <v>304516</v>
          </cell>
          <cell r="AK120">
            <v>0</v>
          </cell>
          <cell r="AL120">
            <v>19698</v>
          </cell>
          <cell r="AM120">
            <v>324214</v>
          </cell>
          <cell r="AN120">
            <v>0</v>
          </cell>
          <cell r="AO120">
            <v>0</v>
          </cell>
          <cell r="AP120">
            <v>0</v>
          </cell>
          <cell r="AQ120">
            <v>0</v>
          </cell>
          <cell r="AR120">
            <v>324214</v>
          </cell>
          <cell r="AS120">
            <v>324193</v>
          </cell>
          <cell r="AT120">
            <v>111</v>
          </cell>
          <cell r="AU120">
            <v>0</v>
          </cell>
          <cell r="AV120">
            <v>0</v>
          </cell>
          <cell r="AW120">
            <v>0</v>
          </cell>
          <cell r="AX120">
            <v>0</v>
          </cell>
          <cell r="AY120">
            <v>0</v>
          </cell>
          <cell r="AZ120">
            <v>493357</v>
          </cell>
          <cell r="BI120">
            <v>0</v>
          </cell>
          <cell r="CA120">
            <v>111</v>
          </cell>
          <cell r="CB120">
            <v>111</v>
          </cell>
          <cell r="CC120" t="str">
            <v>GRANBY</v>
          </cell>
          <cell r="CD120">
            <v>304516</v>
          </cell>
          <cell r="CE120">
            <v>277431</v>
          </cell>
          <cell r="CF120">
            <v>27085</v>
          </cell>
          <cell r="CG120">
            <v>36879.599999999999</v>
          </cell>
          <cell r="CH120">
            <v>9188.8000000000011</v>
          </cell>
          <cell r="CI120">
            <v>-4.5033904036099557</v>
          </cell>
          <cell r="CJ120">
            <v>73148.896609596384</v>
          </cell>
          <cell r="CK120">
            <v>27077.694697665476</v>
          </cell>
          <cell r="DA120">
            <v>111</v>
          </cell>
          <cell r="DB120" t="str">
            <v>GRANBY</v>
          </cell>
          <cell r="DC120">
            <v>0</v>
          </cell>
          <cell r="DD120">
            <v>0</v>
          </cell>
          <cell r="DE120">
            <v>0</v>
          </cell>
          <cell r="DF120">
            <v>0</v>
          </cell>
          <cell r="DG120">
            <v>0</v>
          </cell>
          <cell r="DH120">
            <v>0</v>
          </cell>
          <cell r="DI120">
            <v>0</v>
          </cell>
          <cell r="DJ120">
            <v>0</v>
          </cell>
          <cell r="DK120">
            <v>0</v>
          </cell>
          <cell r="DL120">
            <v>0</v>
          </cell>
          <cell r="DN120">
            <v>0</v>
          </cell>
          <cell r="DP120">
            <v>27085</v>
          </cell>
          <cell r="DQ120">
            <v>27085</v>
          </cell>
          <cell r="DR120">
            <v>0</v>
          </cell>
          <cell r="DS120">
            <v>-4.5033904036099557</v>
          </cell>
          <cell r="DT120">
            <v>-4.5033904036099557</v>
          </cell>
          <cell r="DV120">
            <v>0</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T121">
            <v>112</v>
          </cell>
          <cell r="AU121">
            <v>0</v>
          </cell>
          <cell r="AV121">
            <v>0</v>
          </cell>
          <cell r="AW121">
            <v>0</v>
          </cell>
          <cell r="AX121">
            <v>0</v>
          </cell>
          <cell r="AY121">
            <v>0</v>
          </cell>
          <cell r="AZ121">
            <v>493357</v>
          </cell>
          <cell r="BI121">
            <v>0</v>
          </cell>
          <cell r="CA121">
            <v>112</v>
          </cell>
          <cell r="CB121">
            <v>112</v>
          </cell>
          <cell r="CC121" t="str">
            <v>GRANVILLE</v>
          </cell>
          <cell r="CD121">
            <v>0</v>
          </cell>
          <cell r="CE121">
            <v>0</v>
          </cell>
          <cell r="CF121">
            <v>0</v>
          </cell>
          <cell r="CG121">
            <v>0</v>
          </cell>
          <cell r="CH121">
            <v>0</v>
          </cell>
          <cell r="CI121">
            <v>0</v>
          </cell>
          <cell r="CJ121">
            <v>0</v>
          </cell>
          <cell r="CK121">
            <v>0</v>
          </cell>
          <cell r="DA121">
            <v>112</v>
          </cell>
          <cell r="DB121" t="str">
            <v>GRANVILLE</v>
          </cell>
          <cell r="DC121">
            <v>0</v>
          </cell>
          <cell r="DD121">
            <v>0</v>
          </cell>
          <cell r="DE121">
            <v>0</v>
          </cell>
          <cell r="DF121">
            <v>0</v>
          </cell>
          <cell r="DG121">
            <v>0</v>
          </cell>
          <cell r="DH121">
            <v>0</v>
          </cell>
          <cell r="DI121">
            <v>0</v>
          </cell>
          <cell r="DJ121">
            <v>0</v>
          </cell>
          <cell r="DK121">
            <v>0</v>
          </cell>
          <cell r="DL121">
            <v>0</v>
          </cell>
          <cell r="DN121">
            <v>0</v>
          </cell>
          <cell r="DP121">
            <v>0</v>
          </cell>
          <cell r="DQ121">
            <v>0</v>
          </cell>
          <cell r="DR121">
            <v>0</v>
          </cell>
          <cell r="DS121">
            <v>0</v>
          </cell>
          <cell r="DT121">
            <v>0</v>
          </cell>
          <cell r="DV121">
            <v>0</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T122">
            <v>113</v>
          </cell>
          <cell r="AU122">
            <v>0</v>
          </cell>
          <cell r="AV122">
            <v>0</v>
          </cell>
          <cell r="AW122">
            <v>0</v>
          </cell>
          <cell r="AX122">
            <v>0</v>
          </cell>
          <cell r="AY122">
            <v>0</v>
          </cell>
          <cell r="AZ122">
            <v>493357</v>
          </cell>
          <cell r="BI122">
            <v>0</v>
          </cell>
          <cell r="CA122">
            <v>113</v>
          </cell>
          <cell r="CB122">
            <v>113</v>
          </cell>
          <cell r="CC122" t="str">
            <v>GREAT BARRINGTON</v>
          </cell>
          <cell r="CD122">
            <v>0</v>
          </cell>
          <cell r="CE122">
            <v>0</v>
          </cell>
          <cell r="CF122">
            <v>0</v>
          </cell>
          <cell r="CG122">
            <v>0</v>
          </cell>
          <cell r="CH122">
            <v>0</v>
          </cell>
          <cell r="CI122">
            <v>0</v>
          </cell>
          <cell r="CJ122">
            <v>0</v>
          </cell>
          <cell r="CK122">
            <v>0</v>
          </cell>
          <cell r="DA122">
            <v>113</v>
          </cell>
          <cell r="DB122" t="str">
            <v>GREAT BARRINGTON</v>
          </cell>
          <cell r="DC122">
            <v>0</v>
          </cell>
          <cell r="DD122">
            <v>0</v>
          </cell>
          <cell r="DE122">
            <v>0</v>
          </cell>
          <cell r="DF122">
            <v>0</v>
          </cell>
          <cell r="DG122">
            <v>0</v>
          </cell>
          <cell r="DH122">
            <v>0</v>
          </cell>
          <cell r="DI122">
            <v>0</v>
          </cell>
          <cell r="DJ122">
            <v>0</v>
          </cell>
          <cell r="DK122">
            <v>0</v>
          </cell>
          <cell r="DL122">
            <v>0</v>
          </cell>
          <cell r="DN122">
            <v>0</v>
          </cell>
          <cell r="DP122">
            <v>0</v>
          </cell>
          <cell r="DQ122">
            <v>0</v>
          </cell>
          <cell r="DR122">
            <v>0</v>
          </cell>
          <cell r="DS122">
            <v>0</v>
          </cell>
          <cell r="DT122">
            <v>0</v>
          </cell>
          <cell r="DV122">
            <v>0</v>
          </cell>
        </row>
        <row r="123">
          <cell r="A123">
            <v>114</v>
          </cell>
          <cell r="B123">
            <v>114</v>
          </cell>
          <cell r="C123" t="str">
            <v>GREENFIELD</v>
          </cell>
          <cell r="D123">
            <v>101</v>
          </cell>
          <cell r="E123">
            <v>1558741</v>
          </cell>
          <cell r="F123">
            <v>0</v>
          </cell>
          <cell r="G123">
            <v>94738</v>
          </cell>
          <cell r="H123">
            <v>1653479</v>
          </cell>
          <cell r="J123">
            <v>94738</v>
          </cell>
          <cell r="K123">
            <v>179553.08157922368</v>
          </cell>
          <cell r="L123">
            <v>274291.08157922368</v>
          </cell>
          <cell r="N123">
            <v>1379187.9184207763</v>
          </cell>
          <cell r="P123">
            <v>94738</v>
          </cell>
          <cell r="Q123">
            <v>0</v>
          </cell>
          <cell r="R123">
            <v>0</v>
          </cell>
          <cell r="S123">
            <v>0</v>
          </cell>
          <cell r="T123">
            <v>179553.08157922368</v>
          </cell>
          <cell r="U123">
            <v>274291.08157922368</v>
          </cell>
          <cell r="W123">
            <v>445619.46114912897</v>
          </cell>
          <cell r="AA123">
            <v>114</v>
          </cell>
          <cell r="AB123">
            <v>101</v>
          </cell>
          <cell r="AC123">
            <v>0</v>
          </cell>
          <cell r="AD123">
            <v>0</v>
          </cell>
          <cell r="AE123">
            <v>0</v>
          </cell>
          <cell r="AF123">
            <v>0</v>
          </cell>
          <cell r="AG123">
            <v>1558741</v>
          </cell>
          <cell r="AH123">
            <v>0</v>
          </cell>
          <cell r="AI123">
            <v>0</v>
          </cell>
          <cell r="AJ123">
            <v>1558741</v>
          </cell>
          <cell r="AK123">
            <v>0</v>
          </cell>
          <cell r="AL123">
            <v>94738</v>
          </cell>
          <cell r="AM123">
            <v>1653479</v>
          </cell>
          <cell r="AN123">
            <v>0</v>
          </cell>
          <cell r="AO123">
            <v>0</v>
          </cell>
          <cell r="AP123">
            <v>0</v>
          </cell>
          <cell r="AQ123">
            <v>0</v>
          </cell>
          <cell r="AR123">
            <v>1653479</v>
          </cell>
          <cell r="AS123">
            <v>1643718</v>
          </cell>
          <cell r="AT123">
            <v>114</v>
          </cell>
          <cell r="AU123">
            <v>0</v>
          </cell>
          <cell r="AV123">
            <v>0</v>
          </cell>
          <cell r="AW123">
            <v>0</v>
          </cell>
          <cell r="AX123">
            <v>0</v>
          </cell>
          <cell r="AY123">
            <v>0</v>
          </cell>
          <cell r="AZ123">
            <v>493357</v>
          </cell>
          <cell r="BI123">
            <v>0</v>
          </cell>
          <cell r="CA123">
            <v>114</v>
          </cell>
          <cell r="CB123">
            <v>114</v>
          </cell>
          <cell r="CC123" t="str">
            <v>GREENFIELD</v>
          </cell>
          <cell r="CD123">
            <v>1558741</v>
          </cell>
          <cell r="CE123">
            <v>1379136</v>
          </cell>
          <cell r="CF123">
            <v>179605</v>
          </cell>
          <cell r="CG123">
            <v>103284.59999999999</v>
          </cell>
          <cell r="CH123">
            <v>68025.2</v>
          </cell>
          <cell r="CI123">
            <v>-33.338850871048635</v>
          </cell>
          <cell r="CJ123">
            <v>350881.46114912897</v>
          </cell>
          <cell r="CK123">
            <v>179553.08157922368</v>
          </cell>
          <cell r="DA123">
            <v>114</v>
          </cell>
          <cell r="DB123" t="str">
            <v>GREENFIELD</v>
          </cell>
          <cell r="DC123">
            <v>0</v>
          </cell>
          <cell r="DD123">
            <v>0</v>
          </cell>
          <cell r="DE123">
            <v>0</v>
          </cell>
          <cell r="DF123">
            <v>0</v>
          </cell>
          <cell r="DG123">
            <v>0</v>
          </cell>
          <cell r="DH123">
            <v>0</v>
          </cell>
          <cell r="DI123">
            <v>0</v>
          </cell>
          <cell r="DJ123">
            <v>0</v>
          </cell>
          <cell r="DK123">
            <v>0</v>
          </cell>
          <cell r="DL123">
            <v>0</v>
          </cell>
          <cell r="DN123">
            <v>0</v>
          </cell>
          <cell r="DP123">
            <v>179605</v>
          </cell>
          <cell r="DQ123">
            <v>179605</v>
          </cell>
          <cell r="DR123">
            <v>0</v>
          </cell>
          <cell r="DS123">
            <v>-33.338850871048635</v>
          </cell>
          <cell r="DT123">
            <v>-33.338850871048635</v>
          </cell>
          <cell r="DV123">
            <v>0</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T124">
            <v>115</v>
          </cell>
          <cell r="AU124">
            <v>0</v>
          </cell>
          <cell r="AV124">
            <v>0</v>
          </cell>
          <cell r="AW124">
            <v>0</v>
          </cell>
          <cell r="AX124">
            <v>0</v>
          </cell>
          <cell r="AY124">
            <v>0</v>
          </cell>
          <cell r="AZ124">
            <v>493357</v>
          </cell>
          <cell r="BI124">
            <v>0</v>
          </cell>
          <cell r="CA124">
            <v>115</v>
          </cell>
          <cell r="CB124">
            <v>115</v>
          </cell>
          <cell r="CC124" t="str">
            <v>GROTON</v>
          </cell>
          <cell r="CD124">
            <v>0</v>
          </cell>
          <cell r="CE124">
            <v>0</v>
          </cell>
          <cell r="CF124">
            <v>0</v>
          </cell>
          <cell r="CG124">
            <v>0</v>
          </cell>
          <cell r="CH124">
            <v>0</v>
          </cell>
          <cell r="CI124">
            <v>0</v>
          </cell>
          <cell r="CJ124">
            <v>0</v>
          </cell>
          <cell r="CK124">
            <v>0</v>
          </cell>
          <cell r="DA124">
            <v>115</v>
          </cell>
          <cell r="DB124" t="str">
            <v>GROTON</v>
          </cell>
          <cell r="DC124">
            <v>0</v>
          </cell>
          <cell r="DD124">
            <v>0</v>
          </cell>
          <cell r="DE124">
            <v>0</v>
          </cell>
          <cell r="DF124">
            <v>0</v>
          </cell>
          <cell r="DG124">
            <v>0</v>
          </cell>
          <cell r="DH124">
            <v>0</v>
          </cell>
          <cell r="DI124">
            <v>0</v>
          </cell>
          <cell r="DJ124">
            <v>0</v>
          </cell>
          <cell r="DK124">
            <v>0</v>
          </cell>
          <cell r="DL124">
            <v>0</v>
          </cell>
          <cell r="DN124">
            <v>0</v>
          </cell>
          <cell r="DP124">
            <v>0</v>
          </cell>
          <cell r="DQ124">
            <v>0</v>
          </cell>
          <cell r="DR124">
            <v>0</v>
          </cell>
          <cell r="DS124">
            <v>0</v>
          </cell>
          <cell r="DT124">
            <v>0</v>
          </cell>
          <cell r="DV124">
            <v>0</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T125">
            <v>116</v>
          </cell>
          <cell r="AU125">
            <v>0</v>
          </cell>
          <cell r="AV125">
            <v>0</v>
          </cell>
          <cell r="AW125">
            <v>0</v>
          </cell>
          <cell r="AX125">
            <v>0</v>
          </cell>
          <cell r="AY125">
            <v>0</v>
          </cell>
          <cell r="AZ125">
            <v>493357</v>
          </cell>
          <cell r="BI125">
            <v>0</v>
          </cell>
          <cell r="CA125">
            <v>116</v>
          </cell>
          <cell r="CB125">
            <v>116</v>
          </cell>
          <cell r="CC125" t="str">
            <v>GROVELAND</v>
          </cell>
          <cell r="CD125">
            <v>0</v>
          </cell>
          <cell r="CE125">
            <v>0</v>
          </cell>
          <cell r="CF125">
            <v>0</v>
          </cell>
          <cell r="CG125">
            <v>0</v>
          </cell>
          <cell r="CH125">
            <v>0</v>
          </cell>
          <cell r="CI125">
            <v>0</v>
          </cell>
          <cell r="CJ125">
            <v>0</v>
          </cell>
          <cell r="CK125">
            <v>0</v>
          </cell>
          <cell r="DA125">
            <v>116</v>
          </cell>
          <cell r="DB125" t="str">
            <v>GROVELAND</v>
          </cell>
          <cell r="DC125">
            <v>0</v>
          </cell>
          <cell r="DD125">
            <v>0</v>
          </cell>
          <cell r="DE125">
            <v>0</v>
          </cell>
          <cell r="DF125">
            <v>0</v>
          </cell>
          <cell r="DG125">
            <v>0</v>
          </cell>
          <cell r="DH125">
            <v>0</v>
          </cell>
          <cell r="DI125">
            <v>0</v>
          </cell>
          <cell r="DJ125">
            <v>0</v>
          </cell>
          <cell r="DK125">
            <v>0</v>
          </cell>
          <cell r="DL125">
            <v>0</v>
          </cell>
          <cell r="DN125">
            <v>0</v>
          </cell>
          <cell r="DP125">
            <v>0</v>
          </cell>
          <cell r="DQ125">
            <v>0</v>
          </cell>
          <cell r="DR125">
            <v>0</v>
          </cell>
          <cell r="DS125">
            <v>0</v>
          </cell>
          <cell r="DT125">
            <v>0</v>
          </cell>
          <cell r="DV125">
            <v>0</v>
          </cell>
        </row>
        <row r="126">
          <cell r="A126">
            <v>117</v>
          </cell>
          <cell r="B126">
            <v>117</v>
          </cell>
          <cell r="C126" t="str">
            <v>HADLEY</v>
          </cell>
          <cell r="D126">
            <v>51</v>
          </cell>
          <cell r="E126">
            <v>789990</v>
          </cell>
          <cell r="F126">
            <v>0</v>
          </cell>
          <cell r="G126">
            <v>47838</v>
          </cell>
          <cell r="H126">
            <v>837828</v>
          </cell>
          <cell r="J126">
            <v>47838</v>
          </cell>
          <cell r="K126">
            <v>124302.13761838591</v>
          </cell>
          <cell r="L126">
            <v>172140.1376183859</v>
          </cell>
          <cell r="N126">
            <v>665687.86238161405</v>
          </cell>
          <cell r="P126">
            <v>47838</v>
          </cell>
          <cell r="Q126">
            <v>0</v>
          </cell>
          <cell r="R126">
            <v>0</v>
          </cell>
          <cell r="S126">
            <v>0</v>
          </cell>
          <cell r="T126">
            <v>124302.13761838591</v>
          </cell>
          <cell r="U126">
            <v>172140.1376183859</v>
          </cell>
          <cell r="W126">
            <v>223235.8</v>
          </cell>
          <cell r="AA126">
            <v>117</v>
          </cell>
          <cell r="AB126">
            <v>51</v>
          </cell>
          <cell r="AC126">
            <v>0</v>
          </cell>
          <cell r="AD126">
            <v>0</v>
          </cell>
          <cell r="AE126">
            <v>1</v>
          </cell>
          <cell r="AF126">
            <v>0</v>
          </cell>
          <cell r="AG126">
            <v>789990</v>
          </cell>
          <cell r="AH126">
            <v>0</v>
          </cell>
          <cell r="AI126">
            <v>0</v>
          </cell>
          <cell r="AJ126">
            <v>789990</v>
          </cell>
          <cell r="AK126">
            <v>0</v>
          </cell>
          <cell r="AL126">
            <v>47838</v>
          </cell>
          <cell r="AM126">
            <v>837828</v>
          </cell>
          <cell r="AN126">
            <v>0</v>
          </cell>
          <cell r="AO126">
            <v>0</v>
          </cell>
          <cell r="AP126">
            <v>0</v>
          </cell>
          <cell r="AQ126">
            <v>0</v>
          </cell>
          <cell r="AR126">
            <v>837828</v>
          </cell>
          <cell r="AS126">
            <v>837828</v>
          </cell>
          <cell r="AT126">
            <v>117</v>
          </cell>
          <cell r="AU126">
            <v>0</v>
          </cell>
          <cell r="AV126">
            <v>0</v>
          </cell>
          <cell r="AW126">
            <v>0</v>
          </cell>
          <cell r="AX126">
            <v>0</v>
          </cell>
          <cell r="AY126">
            <v>0</v>
          </cell>
          <cell r="AZ126">
            <v>493357</v>
          </cell>
          <cell r="BI126">
            <v>0</v>
          </cell>
          <cell r="CA126">
            <v>117</v>
          </cell>
          <cell r="CB126">
            <v>117</v>
          </cell>
          <cell r="CC126" t="str">
            <v>HADLEY</v>
          </cell>
          <cell r="CD126">
            <v>789990</v>
          </cell>
          <cell r="CE126">
            <v>665675</v>
          </cell>
          <cell r="CF126">
            <v>124315</v>
          </cell>
          <cell r="CG126">
            <v>51082.799999999996</v>
          </cell>
          <cell r="CH126">
            <v>0</v>
          </cell>
          <cell r="CI126">
            <v>0</v>
          </cell>
          <cell r="CJ126">
            <v>175397.8</v>
          </cell>
          <cell r="CK126">
            <v>124302.13761838591</v>
          </cell>
          <cell r="DA126">
            <v>117</v>
          </cell>
          <cell r="DB126" t="str">
            <v>HADLEY</v>
          </cell>
          <cell r="DC126">
            <v>0</v>
          </cell>
          <cell r="DD126">
            <v>0</v>
          </cell>
          <cell r="DE126">
            <v>0</v>
          </cell>
          <cell r="DF126">
            <v>0</v>
          </cell>
          <cell r="DG126">
            <v>0</v>
          </cell>
          <cell r="DH126">
            <v>0</v>
          </cell>
          <cell r="DI126">
            <v>0</v>
          </cell>
          <cell r="DJ126">
            <v>0</v>
          </cell>
          <cell r="DK126">
            <v>0</v>
          </cell>
          <cell r="DL126">
            <v>0</v>
          </cell>
          <cell r="DN126">
            <v>0</v>
          </cell>
          <cell r="DP126">
            <v>124315</v>
          </cell>
          <cell r="DQ126">
            <v>124315</v>
          </cell>
          <cell r="DR126">
            <v>0</v>
          </cell>
          <cell r="DS126">
            <v>0</v>
          </cell>
          <cell r="DT126">
            <v>0</v>
          </cell>
          <cell r="DV126">
            <v>0</v>
          </cell>
        </row>
        <row r="127">
          <cell r="A127">
            <v>118</v>
          </cell>
          <cell r="B127">
            <v>118</v>
          </cell>
          <cell r="C127" t="str">
            <v>HALIFAX</v>
          </cell>
          <cell r="D127">
            <v>3</v>
          </cell>
          <cell r="E127">
            <v>45971</v>
          </cell>
          <cell r="F127">
            <v>0</v>
          </cell>
          <cell r="G127">
            <v>2814</v>
          </cell>
          <cell r="H127">
            <v>48785</v>
          </cell>
          <cell r="J127">
            <v>2814</v>
          </cell>
          <cell r="K127">
            <v>12313.72581563305</v>
          </cell>
          <cell r="L127">
            <v>15127.72581563305</v>
          </cell>
          <cell r="N127">
            <v>33657.27418436695</v>
          </cell>
          <cell r="P127">
            <v>2814</v>
          </cell>
          <cell r="Q127">
            <v>0</v>
          </cell>
          <cell r="R127">
            <v>0</v>
          </cell>
          <cell r="S127">
            <v>0</v>
          </cell>
          <cell r="T127">
            <v>12313.72581563305</v>
          </cell>
          <cell r="U127">
            <v>15127.72581563305</v>
          </cell>
          <cell r="W127">
            <v>18408.599999999999</v>
          </cell>
          <cell r="AA127">
            <v>118</v>
          </cell>
          <cell r="AB127">
            <v>3</v>
          </cell>
          <cell r="AC127">
            <v>0</v>
          </cell>
          <cell r="AD127">
            <v>0</v>
          </cell>
          <cell r="AE127">
            <v>0</v>
          </cell>
          <cell r="AF127">
            <v>0</v>
          </cell>
          <cell r="AG127">
            <v>45971</v>
          </cell>
          <cell r="AH127">
            <v>0</v>
          </cell>
          <cell r="AI127">
            <v>0</v>
          </cell>
          <cell r="AJ127">
            <v>45971</v>
          </cell>
          <cell r="AK127">
            <v>0</v>
          </cell>
          <cell r="AL127">
            <v>2814</v>
          </cell>
          <cell r="AM127">
            <v>48785</v>
          </cell>
          <cell r="AN127">
            <v>0</v>
          </cell>
          <cell r="AO127">
            <v>0</v>
          </cell>
          <cell r="AP127">
            <v>0</v>
          </cell>
          <cell r="AQ127">
            <v>0</v>
          </cell>
          <cell r="AR127">
            <v>48785</v>
          </cell>
          <cell r="AS127">
            <v>48620.371262514127</v>
          </cell>
          <cell r="AT127">
            <v>118</v>
          </cell>
          <cell r="AU127">
            <v>0</v>
          </cell>
          <cell r="AV127">
            <v>0</v>
          </cell>
          <cell r="AW127">
            <v>0</v>
          </cell>
          <cell r="AX127">
            <v>0</v>
          </cell>
          <cell r="AY127">
            <v>0</v>
          </cell>
          <cell r="AZ127">
            <v>493357</v>
          </cell>
          <cell r="BI127">
            <v>0</v>
          </cell>
          <cell r="CA127">
            <v>118</v>
          </cell>
          <cell r="CB127">
            <v>118</v>
          </cell>
          <cell r="CC127" t="str">
            <v>HALIFAX</v>
          </cell>
          <cell r="CD127">
            <v>45971</v>
          </cell>
          <cell r="CE127">
            <v>33656</v>
          </cell>
          <cell r="CF127">
            <v>12315</v>
          </cell>
          <cell r="CG127">
            <v>3279.6</v>
          </cell>
          <cell r="CH127">
            <v>0</v>
          </cell>
          <cell r="CI127">
            <v>0</v>
          </cell>
          <cell r="CJ127">
            <v>15594.6</v>
          </cell>
          <cell r="CK127">
            <v>12313.72581563305</v>
          </cell>
          <cell r="DA127">
            <v>118</v>
          </cell>
          <cell r="DB127" t="str">
            <v>HALIFAX</v>
          </cell>
          <cell r="DC127">
            <v>0</v>
          </cell>
          <cell r="DD127">
            <v>0</v>
          </cell>
          <cell r="DE127">
            <v>0</v>
          </cell>
          <cell r="DF127">
            <v>0</v>
          </cell>
          <cell r="DG127">
            <v>0</v>
          </cell>
          <cell r="DH127">
            <v>0</v>
          </cell>
          <cell r="DI127">
            <v>0</v>
          </cell>
          <cell r="DJ127">
            <v>0</v>
          </cell>
          <cell r="DK127">
            <v>0</v>
          </cell>
          <cell r="DL127">
            <v>0</v>
          </cell>
          <cell r="DN127">
            <v>0</v>
          </cell>
          <cell r="DP127">
            <v>12315</v>
          </cell>
          <cell r="DQ127">
            <v>12315</v>
          </cell>
          <cell r="DR127">
            <v>0</v>
          </cell>
          <cell r="DS127">
            <v>0</v>
          </cell>
          <cell r="DT127">
            <v>0</v>
          </cell>
          <cell r="DV127">
            <v>0</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T128">
            <v>119</v>
          </cell>
          <cell r="AU128">
            <v>0</v>
          </cell>
          <cell r="AV128">
            <v>0</v>
          </cell>
          <cell r="AW128">
            <v>0</v>
          </cell>
          <cell r="AX128">
            <v>0</v>
          </cell>
          <cell r="AY128">
            <v>0</v>
          </cell>
          <cell r="AZ128">
            <v>493357</v>
          </cell>
          <cell r="BI128">
            <v>0</v>
          </cell>
          <cell r="CA128">
            <v>119</v>
          </cell>
          <cell r="CB128">
            <v>119</v>
          </cell>
          <cell r="CC128" t="str">
            <v>HAMILTON</v>
          </cell>
          <cell r="CD128">
            <v>0</v>
          </cell>
          <cell r="CE128">
            <v>0</v>
          </cell>
          <cell r="CF128">
            <v>0</v>
          </cell>
          <cell r="CG128">
            <v>0</v>
          </cell>
          <cell r="CH128">
            <v>0</v>
          </cell>
          <cell r="CI128">
            <v>0</v>
          </cell>
          <cell r="CJ128">
            <v>0</v>
          </cell>
          <cell r="CK128">
            <v>0</v>
          </cell>
          <cell r="DA128">
            <v>119</v>
          </cell>
          <cell r="DB128" t="str">
            <v>HAMILTON</v>
          </cell>
          <cell r="DC128">
            <v>0</v>
          </cell>
          <cell r="DD128">
            <v>0</v>
          </cell>
          <cell r="DE128">
            <v>0</v>
          </cell>
          <cell r="DF128">
            <v>0</v>
          </cell>
          <cell r="DG128">
            <v>0</v>
          </cell>
          <cell r="DH128">
            <v>0</v>
          </cell>
          <cell r="DI128">
            <v>0</v>
          </cell>
          <cell r="DJ128">
            <v>0</v>
          </cell>
          <cell r="DK128">
            <v>0</v>
          </cell>
          <cell r="DL128">
            <v>0</v>
          </cell>
          <cell r="DN128">
            <v>0</v>
          </cell>
          <cell r="DP128">
            <v>0</v>
          </cell>
          <cell r="DQ128">
            <v>0</v>
          </cell>
          <cell r="DR128">
            <v>0</v>
          </cell>
          <cell r="DS128">
            <v>0</v>
          </cell>
          <cell r="DT128">
            <v>0</v>
          </cell>
          <cell r="DV128">
            <v>0</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T129">
            <v>120</v>
          </cell>
          <cell r="AU129">
            <v>0</v>
          </cell>
          <cell r="AV129">
            <v>0</v>
          </cell>
          <cell r="AW129">
            <v>0</v>
          </cell>
          <cell r="AX129">
            <v>0</v>
          </cell>
          <cell r="AY129">
            <v>0</v>
          </cell>
          <cell r="AZ129">
            <v>493357</v>
          </cell>
          <cell r="BI129">
            <v>0</v>
          </cell>
          <cell r="CA129">
            <v>120</v>
          </cell>
          <cell r="CB129">
            <v>120</v>
          </cell>
          <cell r="CC129" t="str">
            <v>HAMPDEN</v>
          </cell>
          <cell r="CD129">
            <v>0</v>
          </cell>
          <cell r="CE129">
            <v>0</v>
          </cell>
          <cell r="CF129">
            <v>0</v>
          </cell>
          <cell r="CG129">
            <v>0</v>
          </cell>
          <cell r="CH129">
            <v>0</v>
          </cell>
          <cell r="CI129">
            <v>0</v>
          </cell>
          <cell r="CJ129">
            <v>0</v>
          </cell>
          <cell r="CK129">
            <v>0</v>
          </cell>
          <cell r="DA129">
            <v>120</v>
          </cell>
          <cell r="DB129" t="str">
            <v>HAMPDEN</v>
          </cell>
          <cell r="DC129">
            <v>0</v>
          </cell>
          <cell r="DD129">
            <v>0</v>
          </cell>
          <cell r="DE129">
            <v>0</v>
          </cell>
          <cell r="DF129">
            <v>0</v>
          </cell>
          <cell r="DG129">
            <v>0</v>
          </cell>
          <cell r="DH129">
            <v>0</v>
          </cell>
          <cell r="DI129">
            <v>0</v>
          </cell>
          <cell r="DJ129">
            <v>0</v>
          </cell>
          <cell r="DK129">
            <v>0</v>
          </cell>
          <cell r="DL129">
            <v>0</v>
          </cell>
          <cell r="DN129">
            <v>0</v>
          </cell>
          <cell r="DP129">
            <v>0</v>
          </cell>
          <cell r="DQ129">
            <v>0</v>
          </cell>
          <cell r="DR129">
            <v>0</v>
          </cell>
          <cell r="DS129">
            <v>0</v>
          </cell>
          <cell r="DT129">
            <v>0</v>
          </cell>
          <cell r="DV129">
            <v>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T130">
            <v>121</v>
          </cell>
          <cell r="AU130">
            <v>0</v>
          </cell>
          <cell r="AV130">
            <v>0</v>
          </cell>
          <cell r="AW130">
            <v>0</v>
          </cell>
          <cell r="AX130">
            <v>0</v>
          </cell>
          <cell r="AY130">
            <v>0</v>
          </cell>
          <cell r="AZ130">
            <v>493357</v>
          </cell>
          <cell r="BI130">
            <v>0</v>
          </cell>
          <cell r="CA130">
            <v>121</v>
          </cell>
          <cell r="CB130">
            <v>121</v>
          </cell>
          <cell r="CC130" t="str">
            <v>HANCOCK</v>
          </cell>
          <cell r="CD130">
            <v>0</v>
          </cell>
          <cell r="CE130">
            <v>0</v>
          </cell>
          <cell r="CF130">
            <v>0</v>
          </cell>
          <cell r="CG130">
            <v>0</v>
          </cell>
          <cell r="CH130">
            <v>0</v>
          </cell>
          <cell r="CI130">
            <v>0</v>
          </cell>
          <cell r="CJ130">
            <v>0</v>
          </cell>
          <cell r="CK130">
            <v>0</v>
          </cell>
          <cell r="DA130">
            <v>121</v>
          </cell>
          <cell r="DB130" t="str">
            <v>HANCOCK</v>
          </cell>
          <cell r="DC130">
            <v>0</v>
          </cell>
          <cell r="DD130">
            <v>0</v>
          </cell>
          <cell r="DE130">
            <v>0</v>
          </cell>
          <cell r="DF130">
            <v>0</v>
          </cell>
          <cell r="DG130">
            <v>0</v>
          </cell>
          <cell r="DH130">
            <v>0</v>
          </cell>
          <cell r="DI130">
            <v>0</v>
          </cell>
          <cell r="DJ130">
            <v>0</v>
          </cell>
          <cell r="DK130">
            <v>0</v>
          </cell>
          <cell r="DL130">
            <v>0</v>
          </cell>
          <cell r="DN130">
            <v>0</v>
          </cell>
          <cell r="DP130">
            <v>0</v>
          </cell>
          <cell r="DQ130">
            <v>0</v>
          </cell>
          <cell r="DR130">
            <v>0</v>
          </cell>
          <cell r="DS130">
            <v>0</v>
          </cell>
          <cell r="DT130">
            <v>0</v>
          </cell>
          <cell r="DV130">
            <v>0</v>
          </cell>
        </row>
        <row r="131">
          <cell r="A131">
            <v>122</v>
          </cell>
          <cell r="B131">
            <v>122</v>
          </cell>
          <cell r="C131" t="str">
            <v>HANOVER</v>
          </cell>
          <cell r="D131">
            <v>31</v>
          </cell>
          <cell r="E131">
            <v>491567</v>
          </cell>
          <cell r="F131">
            <v>0</v>
          </cell>
          <cell r="G131">
            <v>29078</v>
          </cell>
          <cell r="H131">
            <v>520645</v>
          </cell>
          <cell r="J131">
            <v>29078</v>
          </cell>
          <cell r="K131">
            <v>46370.448709727883</v>
          </cell>
          <cell r="L131">
            <v>75448.448709727876</v>
          </cell>
          <cell r="N131">
            <v>445196.55129027215</v>
          </cell>
          <cell r="P131">
            <v>29078</v>
          </cell>
          <cell r="Q131">
            <v>0</v>
          </cell>
          <cell r="R131">
            <v>0</v>
          </cell>
          <cell r="S131">
            <v>0</v>
          </cell>
          <cell r="T131">
            <v>46370.448709727883</v>
          </cell>
          <cell r="U131">
            <v>75448.448709727876</v>
          </cell>
          <cell r="W131">
            <v>125845.24697320387</v>
          </cell>
          <cell r="AA131">
            <v>122</v>
          </cell>
          <cell r="AB131">
            <v>31</v>
          </cell>
          <cell r="AC131">
            <v>0</v>
          </cell>
          <cell r="AD131">
            <v>0</v>
          </cell>
          <cell r="AE131">
            <v>0</v>
          </cell>
          <cell r="AF131">
            <v>0</v>
          </cell>
          <cell r="AG131">
            <v>491567</v>
          </cell>
          <cell r="AH131">
            <v>0</v>
          </cell>
          <cell r="AI131">
            <v>0</v>
          </cell>
          <cell r="AJ131">
            <v>491567</v>
          </cell>
          <cell r="AK131">
            <v>0</v>
          </cell>
          <cell r="AL131">
            <v>29078</v>
          </cell>
          <cell r="AM131">
            <v>520645</v>
          </cell>
          <cell r="AN131">
            <v>0</v>
          </cell>
          <cell r="AO131">
            <v>0</v>
          </cell>
          <cell r="AP131">
            <v>0</v>
          </cell>
          <cell r="AQ131">
            <v>0</v>
          </cell>
          <cell r="AR131">
            <v>520645</v>
          </cell>
          <cell r="AS131">
            <v>517120.92000000004</v>
          </cell>
          <cell r="AT131">
            <v>122</v>
          </cell>
          <cell r="AU131">
            <v>0</v>
          </cell>
          <cell r="AV131">
            <v>0</v>
          </cell>
          <cell r="AW131">
            <v>0</v>
          </cell>
          <cell r="AX131">
            <v>0</v>
          </cell>
          <cell r="AY131">
            <v>0</v>
          </cell>
          <cell r="AZ131">
            <v>493357</v>
          </cell>
          <cell r="BI131">
            <v>0</v>
          </cell>
          <cell r="CA131">
            <v>122</v>
          </cell>
          <cell r="CB131">
            <v>122</v>
          </cell>
          <cell r="CC131" t="str">
            <v>HANOVER</v>
          </cell>
          <cell r="CD131">
            <v>491567</v>
          </cell>
          <cell r="CE131">
            <v>445174</v>
          </cell>
          <cell r="CF131">
            <v>46393</v>
          </cell>
          <cell r="CG131">
            <v>14168.4</v>
          </cell>
          <cell r="CH131">
            <v>36223.599999999999</v>
          </cell>
          <cell r="CI131">
            <v>-17.753026796133781</v>
          </cell>
          <cell r="CJ131">
            <v>96767.246973203873</v>
          </cell>
          <cell r="CK131">
            <v>46370.448709727883</v>
          </cell>
          <cell r="DA131">
            <v>122</v>
          </cell>
          <cell r="DB131" t="str">
            <v>HANOVER</v>
          </cell>
          <cell r="DC131">
            <v>0</v>
          </cell>
          <cell r="DD131">
            <v>0</v>
          </cell>
          <cell r="DE131">
            <v>0</v>
          </cell>
          <cell r="DF131">
            <v>0</v>
          </cell>
          <cell r="DG131">
            <v>0</v>
          </cell>
          <cell r="DH131">
            <v>0</v>
          </cell>
          <cell r="DI131">
            <v>0</v>
          </cell>
          <cell r="DJ131">
            <v>0</v>
          </cell>
          <cell r="DK131">
            <v>0</v>
          </cell>
          <cell r="DL131">
            <v>0</v>
          </cell>
          <cell r="DN131">
            <v>0</v>
          </cell>
          <cell r="DP131">
            <v>46393</v>
          </cell>
          <cell r="DQ131">
            <v>46393</v>
          </cell>
          <cell r="DR131">
            <v>0</v>
          </cell>
          <cell r="DS131">
            <v>-17.753026796133781</v>
          </cell>
          <cell r="DT131">
            <v>-17.753026796133781</v>
          </cell>
          <cell r="DV131">
            <v>0</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T132">
            <v>123</v>
          </cell>
          <cell r="AU132">
            <v>0</v>
          </cell>
          <cell r="AV132">
            <v>0</v>
          </cell>
          <cell r="AW132">
            <v>0</v>
          </cell>
          <cell r="AX132">
            <v>0</v>
          </cell>
          <cell r="AY132">
            <v>0</v>
          </cell>
          <cell r="AZ132">
            <v>493357</v>
          </cell>
          <cell r="BI132">
            <v>0</v>
          </cell>
          <cell r="CA132">
            <v>123</v>
          </cell>
          <cell r="CB132">
            <v>123</v>
          </cell>
          <cell r="CC132" t="str">
            <v>HANSON</v>
          </cell>
          <cell r="CD132">
            <v>0</v>
          </cell>
          <cell r="CE132">
            <v>0</v>
          </cell>
          <cell r="CF132">
            <v>0</v>
          </cell>
          <cell r="CG132">
            <v>0</v>
          </cell>
          <cell r="CH132">
            <v>0</v>
          </cell>
          <cell r="CI132">
            <v>0</v>
          </cell>
          <cell r="CJ132">
            <v>0</v>
          </cell>
          <cell r="CK132">
            <v>0</v>
          </cell>
          <cell r="DA132">
            <v>123</v>
          </cell>
          <cell r="DB132" t="str">
            <v>HANSON</v>
          </cell>
          <cell r="DC132">
            <v>0</v>
          </cell>
          <cell r="DD132">
            <v>0</v>
          </cell>
          <cell r="DE132">
            <v>0</v>
          </cell>
          <cell r="DF132">
            <v>0</v>
          </cell>
          <cell r="DG132">
            <v>0</v>
          </cell>
          <cell r="DH132">
            <v>0</v>
          </cell>
          <cell r="DI132">
            <v>0</v>
          </cell>
          <cell r="DJ132">
            <v>0</v>
          </cell>
          <cell r="DK132">
            <v>0</v>
          </cell>
          <cell r="DL132">
            <v>0</v>
          </cell>
          <cell r="DN132">
            <v>0</v>
          </cell>
          <cell r="DP132">
            <v>0</v>
          </cell>
          <cell r="DQ132">
            <v>0</v>
          </cell>
          <cell r="DR132">
            <v>0</v>
          </cell>
          <cell r="DS132">
            <v>0</v>
          </cell>
          <cell r="DT132">
            <v>0</v>
          </cell>
          <cell r="DV132">
            <v>0</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T133">
            <v>124</v>
          </cell>
          <cell r="AU133">
            <v>0</v>
          </cell>
          <cell r="AV133">
            <v>0</v>
          </cell>
          <cell r="AW133">
            <v>0</v>
          </cell>
          <cell r="AX133">
            <v>0</v>
          </cell>
          <cell r="AY133">
            <v>0</v>
          </cell>
          <cell r="AZ133">
            <v>493357</v>
          </cell>
          <cell r="BI133">
            <v>0</v>
          </cell>
          <cell r="CA133">
            <v>124</v>
          </cell>
          <cell r="CB133">
            <v>124</v>
          </cell>
          <cell r="CC133" t="str">
            <v>HARDWICK</v>
          </cell>
          <cell r="CD133">
            <v>0</v>
          </cell>
          <cell r="CE133">
            <v>0</v>
          </cell>
          <cell r="CF133">
            <v>0</v>
          </cell>
          <cell r="CG133">
            <v>0</v>
          </cell>
          <cell r="CH133">
            <v>0</v>
          </cell>
          <cell r="CI133">
            <v>0</v>
          </cell>
          <cell r="CJ133">
            <v>0</v>
          </cell>
          <cell r="CK133">
            <v>0</v>
          </cell>
          <cell r="DA133">
            <v>124</v>
          </cell>
          <cell r="DB133" t="str">
            <v>HARDWICK</v>
          </cell>
          <cell r="DC133">
            <v>0</v>
          </cell>
          <cell r="DD133">
            <v>0</v>
          </cell>
          <cell r="DE133">
            <v>0</v>
          </cell>
          <cell r="DF133">
            <v>0</v>
          </cell>
          <cell r="DG133">
            <v>0</v>
          </cell>
          <cell r="DH133">
            <v>0</v>
          </cell>
          <cell r="DI133">
            <v>0</v>
          </cell>
          <cell r="DJ133">
            <v>0</v>
          </cell>
          <cell r="DK133">
            <v>0</v>
          </cell>
          <cell r="DL133">
            <v>0</v>
          </cell>
          <cell r="DN133">
            <v>0</v>
          </cell>
          <cell r="DP133">
            <v>0</v>
          </cell>
          <cell r="DQ133">
            <v>0</v>
          </cell>
          <cell r="DR133">
            <v>0</v>
          </cell>
          <cell r="DS133">
            <v>0</v>
          </cell>
          <cell r="DT133">
            <v>0</v>
          </cell>
          <cell r="DV133">
            <v>0</v>
          </cell>
        </row>
        <row r="134">
          <cell r="A134">
            <v>125</v>
          </cell>
          <cell r="B134">
            <v>125</v>
          </cell>
          <cell r="C134" t="str">
            <v>HARVARD</v>
          </cell>
          <cell r="D134">
            <v>27</v>
          </cell>
          <cell r="E134">
            <v>471690</v>
          </cell>
          <cell r="F134">
            <v>0</v>
          </cell>
          <cell r="G134">
            <v>25326</v>
          </cell>
          <cell r="H134">
            <v>497016</v>
          </cell>
          <cell r="J134">
            <v>25326</v>
          </cell>
          <cell r="K134">
            <v>72652.202573619172</v>
          </cell>
          <cell r="L134">
            <v>97978.202573619172</v>
          </cell>
          <cell r="N134">
            <v>399037.7974263808</v>
          </cell>
          <cell r="P134">
            <v>25326</v>
          </cell>
          <cell r="Q134">
            <v>0</v>
          </cell>
          <cell r="R134">
            <v>0</v>
          </cell>
          <cell r="S134">
            <v>0</v>
          </cell>
          <cell r="T134">
            <v>72652.202573619172</v>
          </cell>
          <cell r="U134">
            <v>97978.202573619172</v>
          </cell>
          <cell r="W134">
            <v>180871.72038765287</v>
          </cell>
          <cell r="AA134">
            <v>125</v>
          </cell>
          <cell r="AB134">
            <v>27</v>
          </cell>
          <cell r="AC134">
            <v>0</v>
          </cell>
          <cell r="AD134">
            <v>0</v>
          </cell>
          <cell r="AE134">
            <v>0</v>
          </cell>
          <cell r="AF134">
            <v>0</v>
          </cell>
          <cell r="AG134">
            <v>471690</v>
          </cell>
          <cell r="AH134">
            <v>0</v>
          </cell>
          <cell r="AI134">
            <v>0</v>
          </cell>
          <cell r="AJ134">
            <v>471690</v>
          </cell>
          <cell r="AK134">
            <v>0</v>
          </cell>
          <cell r="AL134">
            <v>25326</v>
          </cell>
          <cell r="AM134">
            <v>497016</v>
          </cell>
          <cell r="AN134">
            <v>0</v>
          </cell>
          <cell r="AO134">
            <v>0</v>
          </cell>
          <cell r="AP134">
            <v>0</v>
          </cell>
          <cell r="AQ134">
            <v>0</v>
          </cell>
          <cell r="AR134">
            <v>497016</v>
          </cell>
          <cell r="AS134">
            <v>496962</v>
          </cell>
          <cell r="AT134">
            <v>125</v>
          </cell>
          <cell r="AU134">
            <v>0</v>
          </cell>
          <cell r="AV134">
            <v>0</v>
          </cell>
          <cell r="AW134">
            <v>0</v>
          </cell>
          <cell r="AX134">
            <v>0</v>
          </cell>
          <cell r="AY134">
            <v>0</v>
          </cell>
          <cell r="AZ134">
            <v>493357</v>
          </cell>
          <cell r="BI134">
            <v>0</v>
          </cell>
          <cell r="CA134">
            <v>125</v>
          </cell>
          <cell r="CB134">
            <v>125</v>
          </cell>
          <cell r="CC134" t="str">
            <v>HARVARD</v>
          </cell>
          <cell r="CD134">
            <v>471690</v>
          </cell>
          <cell r="CE134">
            <v>399015</v>
          </cell>
          <cell r="CF134">
            <v>72675</v>
          </cell>
          <cell r="CG134">
            <v>51709.2</v>
          </cell>
          <cell r="CH134">
            <v>31176.800000000003</v>
          </cell>
          <cell r="CI134">
            <v>-15.279612347134389</v>
          </cell>
          <cell r="CJ134">
            <v>155545.72038765287</v>
          </cell>
          <cell r="CK134">
            <v>72652.202573619172</v>
          </cell>
          <cell r="DA134">
            <v>125</v>
          </cell>
          <cell r="DB134" t="str">
            <v>HARVARD</v>
          </cell>
          <cell r="DC134">
            <v>0</v>
          </cell>
          <cell r="DD134">
            <v>0</v>
          </cell>
          <cell r="DE134">
            <v>0</v>
          </cell>
          <cell r="DF134">
            <v>0</v>
          </cell>
          <cell r="DG134">
            <v>0</v>
          </cell>
          <cell r="DH134">
            <v>0</v>
          </cell>
          <cell r="DI134">
            <v>0</v>
          </cell>
          <cell r="DJ134">
            <v>0</v>
          </cell>
          <cell r="DK134">
            <v>0</v>
          </cell>
          <cell r="DL134">
            <v>0</v>
          </cell>
          <cell r="DN134">
            <v>0</v>
          </cell>
          <cell r="DP134">
            <v>72675</v>
          </cell>
          <cell r="DQ134">
            <v>72675</v>
          </cell>
          <cell r="DR134">
            <v>0</v>
          </cell>
          <cell r="DS134">
            <v>-15.279612347134389</v>
          </cell>
          <cell r="DT134">
            <v>-15.279612347134389</v>
          </cell>
          <cell r="DV134">
            <v>0</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T135">
            <v>126</v>
          </cell>
          <cell r="AU135">
            <v>0</v>
          </cell>
          <cell r="AV135">
            <v>0</v>
          </cell>
          <cell r="AW135">
            <v>0</v>
          </cell>
          <cell r="AX135">
            <v>0</v>
          </cell>
          <cell r="AY135">
            <v>0</v>
          </cell>
          <cell r="AZ135">
            <v>493357</v>
          </cell>
          <cell r="BI135">
            <v>0</v>
          </cell>
          <cell r="CA135">
            <v>126</v>
          </cell>
          <cell r="CB135">
            <v>126</v>
          </cell>
          <cell r="CC135" t="str">
            <v>HARWICH</v>
          </cell>
          <cell r="CD135">
            <v>0</v>
          </cell>
          <cell r="CE135">
            <v>0</v>
          </cell>
          <cell r="CF135">
            <v>0</v>
          </cell>
          <cell r="CG135">
            <v>0</v>
          </cell>
          <cell r="CH135">
            <v>0</v>
          </cell>
          <cell r="CI135">
            <v>0</v>
          </cell>
          <cell r="CJ135">
            <v>0</v>
          </cell>
          <cell r="CK135">
            <v>0</v>
          </cell>
          <cell r="DA135">
            <v>126</v>
          </cell>
          <cell r="DB135" t="str">
            <v>HARWICH</v>
          </cell>
          <cell r="DC135">
            <v>0</v>
          </cell>
          <cell r="DD135">
            <v>0</v>
          </cell>
          <cell r="DE135">
            <v>0</v>
          </cell>
          <cell r="DF135">
            <v>0</v>
          </cell>
          <cell r="DG135">
            <v>0</v>
          </cell>
          <cell r="DH135">
            <v>0</v>
          </cell>
          <cell r="DI135">
            <v>0</v>
          </cell>
          <cell r="DJ135">
            <v>0</v>
          </cell>
          <cell r="DK135">
            <v>0</v>
          </cell>
          <cell r="DL135">
            <v>0</v>
          </cell>
          <cell r="DN135">
            <v>0</v>
          </cell>
          <cell r="DP135">
            <v>0</v>
          </cell>
          <cell r="DQ135">
            <v>0</v>
          </cell>
          <cell r="DR135">
            <v>0</v>
          </cell>
          <cell r="DS135">
            <v>0</v>
          </cell>
          <cell r="DT135">
            <v>0</v>
          </cell>
          <cell r="DV135">
            <v>0</v>
          </cell>
        </row>
        <row r="136">
          <cell r="A136">
            <v>127</v>
          </cell>
          <cell r="B136">
            <v>127</v>
          </cell>
          <cell r="C136" t="str">
            <v>HATFIELD</v>
          </cell>
          <cell r="D136">
            <v>12</v>
          </cell>
          <cell r="E136">
            <v>188130</v>
          </cell>
          <cell r="F136">
            <v>0</v>
          </cell>
          <cell r="G136">
            <v>11256</v>
          </cell>
          <cell r="H136">
            <v>199386</v>
          </cell>
          <cell r="J136">
            <v>11256</v>
          </cell>
          <cell r="K136">
            <v>14329.989123822361</v>
          </cell>
          <cell r="L136">
            <v>25585.989123822361</v>
          </cell>
          <cell r="N136">
            <v>173800.01087617764</v>
          </cell>
          <cell r="P136">
            <v>11256</v>
          </cell>
          <cell r="Q136">
            <v>0</v>
          </cell>
          <cell r="R136">
            <v>0</v>
          </cell>
          <cell r="S136">
            <v>0</v>
          </cell>
          <cell r="T136">
            <v>14329.989123822361</v>
          </cell>
          <cell r="U136">
            <v>25585.989123822361</v>
          </cell>
          <cell r="W136">
            <v>50343.67194457</v>
          </cell>
          <cell r="AA136">
            <v>127</v>
          </cell>
          <cell r="AB136">
            <v>12</v>
          </cell>
          <cell r="AC136">
            <v>0</v>
          </cell>
          <cell r="AD136">
            <v>0</v>
          </cell>
          <cell r="AE136">
            <v>0</v>
          </cell>
          <cell r="AF136">
            <v>0</v>
          </cell>
          <cell r="AG136">
            <v>188130</v>
          </cell>
          <cell r="AH136">
            <v>0</v>
          </cell>
          <cell r="AI136">
            <v>0</v>
          </cell>
          <cell r="AJ136">
            <v>188130</v>
          </cell>
          <cell r="AK136">
            <v>0</v>
          </cell>
          <cell r="AL136">
            <v>11256</v>
          </cell>
          <cell r="AM136">
            <v>199386</v>
          </cell>
          <cell r="AN136">
            <v>0</v>
          </cell>
          <cell r="AO136">
            <v>0</v>
          </cell>
          <cell r="AP136">
            <v>0</v>
          </cell>
          <cell r="AQ136">
            <v>0</v>
          </cell>
          <cell r="AR136">
            <v>199386</v>
          </cell>
          <cell r="AS136">
            <v>198232.28000000003</v>
          </cell>
          <cell r="AT136">
            <v>127</v>
          </cell>
          <cell r="AU136">
            <v>0</v>
          </cell>
          <cell r="AV136">
            <v>0</v>
          </cell>
          <cell r="AW136">
            <v>0</v>
          </cell>
          <cell r="AX136">
            <v>0</v>
          </cell>
          <cell r="AY136">
            <v>0</v>
          </cell>
          <cell r="AZ136">
            <v>493357</v>
          </cell>
          <cell r="BI136">
            <v>0</v>
          </cell>
          <cell r="CA136">
            <v>127</v>
          </cell>
          <cell r="CB136">
            <v>127</v>
          </cell>
          <cell r="CC136" t="str">
            <v>HATFIELD</v>
          </cell>
          <cell r="CD136">
            <v>188130</v>
          </cell>
          <cell r="CE136">
            <v>173790</v>
          </cell>
          <cell r="CF136">
            <v>14340</v>
          </cell>
          <cell r="CG136">
            <v>7355.4</v>
          </cell>
          <cell r="CH136">
            <v>17400.8</v>
          </cell>
          <cell r="CI136">
            <v>-8.528055430000677</v>
          </cell>
          <cell r="CJ136">
            <v>39087.67194457</v>
          </cell>
          <cell r="CK136">
            <v>14329.989123822361</v>
          </cell>
          <cell r="DA136">
            <v>127</v>
          </cell>
          <cell r="DB136" t="str">
            <v>HATFIELD</v>
          </cell>
          <cell r="DC136">
            <v>0</v>
          </cell>
          <cell r="DD136">
            <v>0</v>
          </cell>
          <cell r="DE136">
            <v>0</v>
          </cell>
          <cell r="DF136">
            <v>0</v>
          </cell>
          <cell r="DG136">
            <v>0</v>
          </cell>
          <cell r="DH136">
            <v>0</v>
          </cell>
          <cell r="DI136">
            <v>0</v>
          </cell>
          <cell r="DJ136">
            <v>0</v>
          </cell>
          <cell r="DK136">
            <v>0</v>
          </cell>
          <cell r="DL136">
            <v>0</v>
          </cell>
          <cell r="DN136">
            <v>0</v>
          </cell>
          <cell r="DP136">
            <v>14340</v>
          </cell>
          <cell r="DQ136">
            <v>14340</v>
          </cell>
          <cell r="DR136">
            <v>0</v>
          </cell>
          <cell r="DS136">
            <v>-8.528055430000677</v>
          </cell>
          <cell r="DT136">
            <v>-8.528055430000677</v>
          </cell>
          <cell r="DV136">
            <v>0</v>
          </cell>
        </row>
        <row r="137">
          <cell r="A137">
            <v>128</v>
          </cell>
          <cell r="B137">
            <v>128</v>
          </cell>
          <cell r="C137" t="str">
            <v>HAVERHILL</v>
          </cell>
          <cell r="D137">
            <v>387</v>
          </cell>
          <cell r="E137">
            <v>4887715</v>
          </cell>
          <cell r="F137">
            <v>0</v>
          </cell>
          <cell r="G137">
            <v>359254</v>
          </cell>
          <cell r="H137">
            <v>5246969</v>
          </cell>
          <cell r="J137">
            <v>359254</v>
          </cell>
          <cell r="K137">
            <v>548327.74915935169</v>
          </cell>
          <cell r="L137">
            <v>907581.74915935169</v>
          </cell>
          <cell r="N137">
            <v>4339387.2508406481</v>
          </cell>
          <cell r="P137">
            <v>359254</v>
          </cell>
          <cell r="Q137">
            <v>0</v>
          </cell>
          <cell r="R137">
            <v>0</v>
          </cell>
          <cell r="S137">
            <v>0</v>
          </cell>
          <cell r="T137">
            <v>548327.74915935169</v>
          </cell>
          <cell r="U137">
            <v>907581.74915935169</v>
          </cell>
          <cell r="W137">
            <v>1273169.0883345131</v>
          </cell>
          <cell r="AA137">
            <v>128</v>
          </cell>
          <cell r="AB137">
            <v>387</v>
          </cell>
          <cell r="AC137">
            <v>0</v>
          </cell>
          <cell r="AD137">
            <v>0</v>
          </cell>
          <cell r="AE137">
            <v>0</v>
          </cell>
          <cell r="AF137">
            <v>0</v>
          </cell>
          <cell r="AG137">
            <v>4938563</v>
          </cell>
          <cell r="AH137">
            <v>0</v>
          </cell>
          <cell r="AI137">
            <v>0</v>
          </cell>
          <cell r="AJ137">
            <v>4938563</v>
          </cell>
          <cell r="AK137">
            <v>0</v>
          </cell>
          <cell r="AL137">
            <v>363006</v>
          </cell>
          <cell r="AM137">
            <v>5301569</v>
          </cell>
          <cell r="AN137">
            <v>0</v>
          </cell>
          <cell r="AO137">
            <v>0</v>
          </cell>
          <cell r="AP137">
            <v>0</v>
          </cell>
          <cell r="AQ137">
            <v>0</v>
          </cell>
          <cell r="AR137">
            <v>5301569</v>
          </cell>
          <cell r="AS137">
            <v>5253487.113555152</v>
          </cell>
          <cell r="AT137">
            <v>128</v>
          </cell>
          <cell r="AU137">
            <v>0</v>
          </cell>
          <cell r="AV137">
            <v>0</v>
          </cell>
          <cell r="AW137">
            <v>0</v>
          </cell>
          <cell r="AX137">
            <v>0</v>
          </cell>
          <cell r="AY137">
            <v>0</v>
          </cell>
          <cell r="AZ137">
            <v>493357</v>
          </cell>
          <cell r="BI137">
            <v>0</v>
          </cell>
          <cell r="CA137">
            <v>128</v>
          </cell>
          <cell r="CB137">
            <v>128</v>
          </cell>
          <cell r="CC137" t="str">
            <v>HAVERHILL</v>
          </cell>
          <cell r="CD137">
            <v>4887715</v>
          </cell>
          <cell r="CE137">
            <v>4339243</v>
          </cell>
          <cell r="CF137">
            <v>548472</v>
          </cell>
          <cell r="CG137">
            <v>186970.19999999998</v>
          </cell>
          <cell r="CH137">
            <v>178560.40000000002</v>
          </cell>
          <cell r="CI137">
            <v>-87.51166548684705</v>
          </cell>
          <cell r="CJ137">
            <v>913915.08833451313</v>
          </cell>
          <cell r="CK137">
            <v>548327.74915935169</v>
          </cell>
          <cell r="DA137">
            <v>128</v>
          </cell>
          <cell r="DB137" t="str">
            <v>HAVERHILL</v>
          </cell>
          <cell r="DC137">
            <v>-4</v>
          </cell>
          <cell r="DD137">
            <v>-50848</v>
          </cell>
          <cell r="DE137">
            <v>0</v>
          </cell>
          <cell r="DF137">
            <v>-3752</v>
          </cell>
          <cell r="DG137">
            <v>-54600</v>
          </cell>
          <cell r="DH137">
            <v>0</v>
          </cell>
          <cell r="DI137">
            <v>0</v>
          </cell>
          <cell r="DJ137">
            <v>0</v>
          </cell>
          <cell r="DK137">
            <v>0</v>
          </cell>
          <cell r="DL137">
            <v>-54600</v>
          </cell>
          <cell r="DN137">
            <v>-3752</v>
          </cell>
          <cell r="DP137">
            <v>548472</v>
          </cell>
          <cell r="DQ137">
            <v>599320</v>
          </cell>
          <cell r="DR137">
            <v>-50848</v>
          </cell>
          <cell r="DS137">
            <v>-50935.511665486847</v>
          </cell>
          <cell r="DT137">
            <v>-87.51166548684705</v>
          </cell>
          <cell r="DV137">
            <v>0</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T138">
            <v>129</v>
          </cell>
          <cell r="AU138">
            <v>0</v>
          </cell>
          <cell r="AV138">
            <v>0</v>
          </cell>
          <cell r="AW138">
            <v>0</v>
          </cell>
          <cell r="AX138">
            <v>0</v>
          </cell>
          <cell r="AY138">
            <v>0</v>
          </cell>
          <cell r="AZ138">
            <v>493357</v>
          </cell>
          <cell r="BI138">
            <v>0</v>
          </cell>
          <cell r="CA138">
            <v>129</v>
          </cell>
          <cell r="CB138">
            <v>129</v>
          </cell>
          <cell r="CC138" t="str">
            <v>HAWLEY</v>
          </cell>
          <cell r="CD138">
            <v>0</v>
          </cell>
          <cell r="CE138">
            <v>0</v>
          </cell>
          <cell r="CF138">
            <v>0</v>
          </cell>
          <cell r="CG138">
            <v>0</v>
          </cell>
          <cell r="CH138">
            <v>0</v>
          </cell>
          <cell r="CI138">
            <v>0</v>
          </cell>
          <cell r="CJ138">
            <v>0</v>
          </cell>
          <cell r="CK138">
            <v>0</v>
          </cell>
          <cell r="DA138">
            <v>129</v>
          </cell>
          <cell r="DB138" t="str">
            <v>HAWLEY</v>
          </cell>
          <cell r="DC138">
            <v>0</v>
          </cell>
          <cell r="DD138">
            <v>0</v>
          </cell>
          <cell r="DE138">
            <v>0</v>
          </cell>
          <cell r="DF138">
            <v>0</v>
          </cell>
          <cell r="DG138">
            <v>0</v>
          </cell>
          <cell r="DH138">
            <v>0</v>
          </cell>
          <cell r="DI138">
            <v>0</v>
          </cell>
          <cell r="DJ138">
            <v>0</v>
          </cell>
          <cell r="DK138">
            <v>0</v>
          </cell>
          <cell r="DL138">
            <v>0</v>
          </cell>
          <cell r="DN138">
            <v>0</v>
          </cell>
          <cell r="DP138">
            <v>0</v>
          </cell>
          <cell r="DQ138">
            <v>0</v>
          </cell>
          <cell r="DR138">
            <v>0</v>
          </cell>
          <cell r="DS138">
            <v>0</v>
          </cell>
          <cell r="DT138">
            <v>0</v>
          </cell>
          <cell r="DV138">
            <v>0</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T139">
            <v>130</v>
          </cell>
          <cell r="AU139">
            <v>0</v>
          </cell>
          <cell r="AV139">
            <v>0</v>
          </cell>
          <cell r="AW139">
            <v>0</v>
          </cell>
          <cell r="AX139">
            <v>0</v>
          </cell>
          <cell r="AY139">
            <v>0</v>
          </cell>
          <cell r="AZ139">
            <v>493357</v>
          </cell>
          <cell r="BI139">
            <v>0</v>
          </cell>
          <cell r="CA139">
            <v>130</v>
          </cell>
          <cell r="CB139">
            <v>130</v>
          </cell>
          <cell r="CC139" t="str">
            <v>HEATH</v>
          </cell>
          <cell r="CD139">
            <v>0</v>
          </cell>
          <cell r="CE139">
            <v>0</v>
          </cell>
          <cell r="CF139">
            <v>0</v>
          </cell>
          <cell r="CG139">
            <v>0</v>
          </cell>
          <cell r="CH139">
            <v>0</v>
          </cell>
          <cell r="CI139">
            <v>0</v>
          </cell>
          <cell r="CJ139">
            <v>0</v>
          </cell>
          <cell r="CK139">
            <v>0</v>
          </cell>
          <cell r="DA139">
            <v>130</v>
          </cell>
          <cell r="DB139" t="str">
            <v>HEATH</v>
          </cell>
          <cell r="DC139">
            <v>0</v>
          </cell>
          <cell r="DD139">
            <v>0</v>
          </cell>
          <cell r="DE139">
            <v>0</v>
          </cell>
          <cell r="DF139">
            <v>0</v>
          </cell>
          <cell r="DG139">
            <v>0</v>
          </cell>
          <cell r="DH139">
            <v>0</v>
          </cell>
          <cell r="DI139">
            <v>0</v>
          </cell>
          <cell r="DJ139">
            <v>0</v>
          </cell>
          <cell r="DK139">
            <v>0</v>
          </cell>
          <cell r="DL139">
            <v>0</v>
          </cell>
          <cell r="DN139">
            <v>0</v>
          </cell>
          <cell r="DP139">
            <v>0</v>
          </cell>
          <cell r="DQ139">
            <v>0</v>
          </cell>
          <cell r="DR139">
            <v>0</v>
          </cell>
          <cell r="DS139">
            <v>0</v>
          </cell>
          <cell r="DT139">
            <v>0</v>
          </cell>
          <cell r="DV139">
            <v>0</v>
          </cell>
        </row>
        <row r="140">
          <cell r="A140">
            <v>131</v>
          </cell>
          <cell r="B140">
            <v>131</v>
          </cell>
          <cell r="C140" t="str">
            <v>HINGHAM</v>
          </cell>
          <cell r="D140">
            <v>17</v>
          </cell>
          <cell r="E140">
            <v>256023</v>
          </cell>
          <cell r="F140">
            <v>0</v>
          </cell>
          <cell r="G140">
            <v>15946</v>
          </cell>
          <cell r="H140">
            <v>271969</v>
          </cell>
          <cell r="J140">
            <v>15946</v>
          </cell>
          <cell r="K140">
            <v>83430.974463522274</v>
          </cell>
          <cell r="L140">
            <v>99376.974463522274</v>
          </cell>
          <cell r="N140">
            <v>172592.02553647774</v>
          </cell>
          <cell r="P140">
            <v>15946</v>
          </cell>
          <cell r="Q140">
            <v>0</v>
          </cell>
          <cell r="R140">
            <v>0</v>
          </cell>
          <cell r="S140">
            <v>0</v>
          </cell>
          <cell r="T140">
            <v>83430.974463522274</v>
          </cell>
          <cell r="U140">
            <v>99376.974463522274</v>
          </cell>
          <cell r="W140">
            <v>127369.6076298744</v>
          </cell>
          <cell r="AA140">
            <v>131</v>
          </cell>
          <cell r="AB140">
            <v>17</v>
          </cell>
          <cell r="AC140">
            <v>0</v>
          </cell>
          <cell r="AD140">
            <v>0</v>
          </cell>
          <cell r="AE140">
            <v>0</v>
          </cell>
          <cell r="AF140">
            <v>0</v>
          </cell>
          <cell r="AG140">
            <v>256023</v>
          </cell>
          <cell r="AH140">
            <v>0</v>
          </cell>
          <cell r="AI140">
            <v>0</v>
          </cell>
          <cell r="AJ140">
            <v>256023</v>
          </cell>
          <cell r="AK140">
            <v>0</v>
          </cell>
          <cell r="AL140">
            <v>15946</v>
          </cell>
          <cell r="AM140">
            <v>271969</v>
          </cell>
          <cell r="AN140">
            <v>0</v>
          </cell>
          <cell r="AO140">
            <v>0</v>
          </cell>
          <cell r="AP140">
            <v>0</v>
          </cell>
          <cell r="AQ140">
            <v>0</v>
          </cell>
          <cell r="AR140">
            <v>271969</v>
          </cell>
          <cell r="AS140">
            <v>271969</v>
          </cell>
          <cell r="AT140">
            <v>131</v>
          </cell>
          <cell r="AU140">
            <v>0</v>
          </cell>
          <cell r="AV140">
            <v>0</v>
          </cell>
          <cell r="AW140">
            <v>0</v>
          </cell>
          <cell r="AX140">
            <v>0</v>
          </cell>
          <cell r="AY140">
            <v>0</v>
          </cell>
          <cell r="AZ140">
            <v>493357</v>
          </cell>
          <cell r="BI140">
            <v>0</v>
          </cell>
          <cell r="CA140">
            <v>131</v>
          </cell>
          <cell r="CB140">
            <v>131</v>
          </cell>
          <cell r="CC140" t="str">
            <v>HINGHAM</v>
          </cell>
          <cell r="CD140">
            <v>256023</v>
          </cell>
          <cell r="CE140">
            <v>172572</v>
          </cell>
          <cell r="CF140">
            <v>83451</v>
          </cell>
          <cell r="CG140">
            <v>4738.8</v>
          </cell>
          <cell r="CH140">
            <v>23245.200000000001</v>
          </cell>
          <cell r="CI140">
            <v>-11.392370125598973</v>
          </cell>
          <cell r="CJ140">
            <v>111423.6076298744</v>
          </cell>
          <cell r="CK140">
            <v>83430.974463522274</v>
          </cell>
          <cell r="DA140">
            <v>131</v>
          </cell>
          <cell r="DB140" t="str">
            <v>HINGHAM</v>
          </cell>
          <cell r="DC140">
            <v>0</v>
          </cell>
          <cell r="DD140">
            <v>0</v>
          </cell>
          <cell r="DE140">
            <v>0</v>
          </cell>
          <cell r="DF140">
            <v>0</v>
          </cell>
          <cell r="DG140">
            <v>0</v>
          </cell>
          <cell r="DH140">
            <v>0</v>
          </cell>
          <cell r="DI140">
            <v>0</v>
          </cell>
          <cell r="DJ140">
            <v>0</v>
          </cell>
          <cell r="DK140">
            <v>0</v>
          </cell>
          <cell r="DL140">
            <v>0</v>
          </cell>
          <cell r="DN140">
            <v>0</v>
          </cell>
          <cell r="DP140">
            <v>83451</v>
          </cell>
          <cell r="DQ140">
            <v>83451</v>
          </cell>
          <cell r="DR140">
            <v>0</v>
          </cell>
          <cell r="DS140">
            <v>-11.392370125598973</v>
          </cell>
          <cell r="DT140">
            <v>-11.392370125598973</v>
          </cell>
          <cell r="DV140">
            <v>0</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T141">
            <v>132</v>
          </cell>
          <cell r="AU141">
            <v>0</v>
          </cell>
          <cell r="AV141">
            <v>0</v>
          </cell>
          <cell r="AW141">
            <v>0</v>
          </cell>
          <cell r="AX141">
            <v>0</v>
          </cell>
          <cell r="AY141">
            <v>0</v>
          </cell>
          <cell r="AZ141">
            <v>493357</v>
          </cell>
          <cell r="BI141">
            <v>0</v>
          </cell>
          <cell r="CA141">
            <v>132</v>
          </cell>
          <cell r="CB141">
            <v>132</v>
          </cell>
          <cell r="CC141" t="str">
            <v>HINSDALE</v>
          </cell>
          <cell r="CD141">
            <v>0</v>
          </cell>
          <cell r="CE141">
            <v>0</v>
          </cell>
          <cell r="CF141">
            <v>0</v>
          </cell>
          <cell r="CG141">
            <v>0</v>
          </cell>
          <cell r="CH141">
            <v>0</v>
          </cell>
          <cell r="CI141">
            <v>0</v>
          </cell>
          <cell r="CJ141">
            <v>0</v>
          </cell>
          <cell r="CK141">
            <v>0</v>
          </cell>
          <cell r="DA141">
            <v>132</v>
          </cell>
          <cell r="DB141" t="str">
            <v>HINSDALE</v>
          </cell>
          <cell r="DC141">
            <v>0</v>
          </cell>
          <cell r="DD141">
            <v>0</v>
          </cell>
          <cell r="DE141">
            <v>0</v>
          </cell>
          <cell r="DF141">
            <v>0</v>
          </cell>
          <cell r="DG141">
            <v>0</v>
          </cell>
          <cell r="DH141">
            <v>0</v>
          </cell>
          <cell r="DI141">
            <v>0</v>
          </cell>
          <cell r="DJ141">
            <v>0</v>
          </cell>
          <cell r="DK141">
            <v>0</v>
          </cell>
          <cell r="DL141">
            <v>0</v>
          </cell>
          <cell r="DN141">
            <v>0</v>
          </cell>
          <cell r="DP141">
            <v>0</v>
          </cell>
          <cell r="DQ141">
            <v>0</v>
          </cell>
          <cell r="DR141">
            <v>0</v>
          </cell>
          <cell r="DS141">
            <v>0</v>
          </cell>
          <cell r="DT141">
            <v>0</v>
          </cell>
          <cell r="DV141">
            <v>0</v>
          </cell>
        </row>
        <row r="142">
          <cell r="A142">
            <v>133</v>
          </cell>
          <cell r="B142">
            <v>133</v>
          </cell>
          <cell r="C142" t="str">
            <v>HOLBROOK</v>
          </cell>
          <cell r="D142">
            <v>47</v>
          </cell>
          <cell r="E142">
            <v>734562</v>
          </cell>
          <cell r="F142">
            <v>0</v>
          </cell>
          <cell r="G142">
            <v>44086</v>
          </cell>
          <cell r="H142">
            <v>778648</v>
          </cell>
          <cell r="J142">
            <v>44086</v>
          </cell>
          <cell r="K142">
            <v>88808.810352650922</v>
          </cell>
          <cell r="L142">
            <v>132894.81035265094</v>
          </cell>
          <cell r="N142">
            <v>645753.18964734906</v>
          </cell>
          <cell r="P142">
            <v>44086</v>
          </cell>
          <cell r="Q142">
            <v>0</v>
          </cell>
          <cell r="R142">
            <v>0</v>
          </cell>
          <cell r="S142">
            <v>0</v>
          </cell>
          <cell r="T142">
            <v>88808.810352650922</v>
          </cell>
          <cell r="U142">
            <v>132894.81035265094</v>
          </cell>
          <cell r="W142">
            <v>174511</v>
          </cell>
          <cell r="AA142">
            <v>133</v>
          </cell>
          <cell r="AB142">
            <v>47</v>
          </cell>
          <cell r="AC142">
            <v>0</v>
          </cell>
          <cell r="AD142">
            <v>0</v>
          </cell>
          <cell r="AE142">
            <v>0</v>
          </cell>
          <cell r="AF142">
            <v>0</v>
          </cell>
          <cell r="AG142">
            <v>734562</v>
          </cell>
          <cell r="AH142">
            <v>0</v>
          </cell>
          <cell r="AI142">
            <v>0</v>
          </cell>
          <cell r="AJ142">
            <v>734562</v>
          </cell>
          <cell r="AK142">
            <v>0</v>
          </cell>
          <cell r="AL142">
            <v>44086</v>
          </cell>
          <cell r="AM142">
            <v>778648</v>
          </cell>
          <cell r="AN142">
            <v>0</v>
          </cell>
          <cell r="AO142">
            <v>0</v>
          </cell>
          <cell r="AP142">
            <v>0</v>
          </cell>
          <cell r="AQ142">
            <v>0</v>
          </cell>
          <cell r="AR142">
            <v>778648</v>
          </cell>
          <cell r="AS142">
            <v>771038.7</v>
          </cell>
          <cell r="AT142">
            <v>133</v>
          </cell>
          <cell r="AU142">
            <v>0</v>
          </cell>
          <cell r="AV142">
            <v>0</v>
          </cell>
          <cell r="AW142">
            <v>0</v>
          </cell>
          <cell r="AX142">
            <v>0</v>
          </cell>
          <cell r="AY142">
            <v>0</v>
          </cell>
          <cell r="AZ142">
            <v>493357</v>
          </cell>
          <cell r="BI142">
            <v>0</v>
          </cell>
          <cell r="CA142">
            <v>133</v>
          </cell>
          <cell r="CB142">
            <v>133</v>
          </cell>
          <cell r="CC142" t="str">
            <v>HOLBROOK</v>
          </cell>
          <cell r="CD142">
            <v>734562</v>
          </cell>
          <cell r="CE142">
            <v>645744</v>
          </cell>
          <cell r="CF142">
            <v>88818</v>
          </cell>
          <cell r="CG142">
            <v>41607</v>
          </cell>
          <cell r="CH142">
            <v>0</v>
          </cell>
          <cell r="CI142">
            <v>0</v>
          </cell>
          <cell r="CJ142">
            <v>130425</v>
          </cell>
          <cell r="CK142">
            <v>88808.810352650922</v>
          </cell>
          <cell r="DA142">
            <v>133</v>
          </cell>
          <cell r="DB142" t="str">
            <v>HOLBROOK</v>
          </cell>
          <cell r="DC142">
            <v>0</v>
          </cell>
          <cell r="DD142">
            <v>0</v>
          </cell>
          <cell r="DE142">
            <v>0</v>
          </cell>
          <cell r="DF142">
            <v>0</v>
          </cell>
          <cell r="DG142">
            <v>0</v>
          </cell>
          <cell r="DH142">
            <v>0</v>
          </cell>
          <cell r="DI142">
            <v>0</v>
          </cell>
          <cell r="DJ142">
            <v>0</v>
          </cell>
          <cell r="DK142">
            <v>0</v>
          </cell>
          <cell r="DL142">
            <v>0</v>
          </cell>
          <cell r="DN142">
            <v>0</v>
          </cell>
          <cell r="DP142">
            <v>88818</v>
          </cell>
          <cell r="DQ142">
            <v>88818</v>
          </cell>
          <cell r="DR142">
            <v>0</v>
          </cell>
          <cell r="DS142">
            <v>0</v>
          </cell>
          <cell r="DT142">
            <v>0</v>
          </cell>
          <cell r="DV142">
            <v>0</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T143">
            <v>134</v>
          </cell>
          <cell r="AU143">
            <v>0</v>
          </cell>
          <cell r="AV143">
            <v>0</v>
          </cell>
          <cell r="AW143">
            <v>0</v>
          </cell>
          <cell r="AX143">
            <v>0</v>
          </cell>
          <cell r="AY143">
            <v>0</v>
          </cell>
          <cell r="AZ143">
            <v>493357</v>
          </cell>
          <cell r="BI143">
            <v>0</v>
          </cell>
          <cell r="CA143">
            <v>134</v>
          </cell>
          <cell r="CB143">
            <v>134</v>
          </cell>
          <cell r="CC143" t="str">
            <v>HOLDEN</v>
          </cell>
          <cell r="CD143">
            <v>0</v>
          </cell>
          <cell r="CE143">
            <v>0</v>
          </cell>
          <cell r="CF143">
            <v>0</v>
          </cell>
          <cell r="CG143">
            <v>0</v>
          </cell>
          <cell r="CH143">
            <v>0</v>
          </cell>
          <cell r="CI143">
            <v>0</v>
          </cell>
          <cell r="CJ143">
            <v>0</v>
          </cell>
          <cell r="CK143">
            <v>0</v>
          </cell>
          <cell r="DA143">
            <v>134</v>
          </cell>
          <cell r="DB143" t="str">
            <v>HOLDEN</v>
          </cell>
          <cell r="DC143">
            <v>0</v>
          </cell>
          <cell r="DD143">
            <v>0</v>
          </cell>
          <cell r="DE143">
            <v>0</v>
          </cell>
          <cell r="DF143">
            <v>0</v>
          </cell>
          <cell r="DG143">
            <v>0</v>
          </cell>
          <cell r="DH143">
            <v>0</v>
          </cell>
          <cell r="DI143">
            <v>0</v>
          </cell>
          <cell r="DJ143">
            <v>0</v>
          </cell>
          <cell r="DK143">
            <v>0</v>
          </cell>
          <cell r="DL143">
            <v>0</v>
          </cell>
          <cell r="DN143">
            <v>0</v>
          </cell>
          <cell r="DP143">
            <v>0</v>
          </cell>
          <cell r="DQ143">
            <v>0</v>
          </cell>
          <cell r="DR143">
            <v>0</v>
          </cell>
          <cell r="DS143">
            <v>0</v>
          </cell>
          <cell r="DT143">
            <v>0</v>
          </cell>
          <cell r="DV143">
            <v>0</v>
          </cell>
        </row>
        <row r="144">
          <cell r="A144">
            <v>135</v>
          </cell>
          <cell r="B144">
            <v>135</v>
          </cell>
          <cell r="C144" t="str">
            <v>HOLLAND</v>
          </cell>
          <cell r="D144">
            <v>5</v>
          </cell>
          <cell r="E144">
            <v>74825</v>
          </cell>
          <cell r="F144">
            <v>0</v>
          </cell>
          <cell r="G144">
            <v>4690</v>
          </cell>
          <cell r="H144">
            <v>79515</v>
          </cell>
          <cell r="J144">
            <v>4690</v>
          </cell>
          <cell r="K144">
            <v>0</v>
          </cell>
          <cell r="L144">
            <v>4690</v>
          </cell>
          <cell r="N144">
            <v>74825</v>
          </cell>
          <cell r="P144">
            <v>4690</v>
          </cell>
          <cell r="Q144">
            <v>0</v>
          </cell>
          <cell r="R144">
            <v>0</v>
          </cell>
          <cell r="S144">
            <v>0</v>
          </cell>
          <cell r="T144">
            <v>0</v>
          </cell>
          <cell r="U144">
            <v>4690</v>
          </cell>
          <cell r="W144">
            <v>12029.8</v>
          </cell>
          <cell r="AA144">
            <v>135</v>
          </cell>
          <cell r="AB144">
            <v>5</v>
          </cell>
          <cell r="AC144">
            <v>0</v>
          </cell>
          <cell r="AD144">
            <v>0</v>
          </cell>
          <cell r="AE144">
            <v>0</v>
          </cell>
          <cell r="AF144">
            <v>0</v>
          </cell>
          <cell r="AG144">
            <v>74825</v>
          </cell>
          <cell r="AH144">
            <v>0</v>
          </cell>
          <cell r="AI144">
            <v>0</v>
          </cell>
          <cell r="AJ144">
            <v>74825</v>
          </cell>
          <cell r="AK144">
            <v>0</v>
          </cell>
          <cell r="AL144">
            <v>4690</v>
          </cell>
          <cell r="AM144">
            <v>79515</v>
          </cell>
          <cell r="AN144">
            <v>0</v>
          </cell>
          <cell r="AO144">
            <v>0</v>
          </cell>
          <cell r="AP144">
            <v>0</v>
          </cell>
          <cell r="AQ144">
            <v>0</v>
          </cell>
          <cell r="AR144">
            <v>79515</v>
          </cell>
          <cell r="AS144">
            <v>78013.5</v>
          </cell>
          <cell r="AT144">
            <v>135</v>
          </cell>
          <cell r="AU144">
            <v>0</v>
          </cell>
          <cell r="AV144">
            <v>0</v>
          </cell>
          <cell r="AW144">
            <v>0</v>
          </cell>
          <cell r="AX144">
            <v>0</v>
          </cell>
          <cell r="AY144">
            <v>0</v>
          </cell>
          <cell r="AZ144">
            <v>493357</v>
          </cell>
          <cell r="BI144">
            <v>0</v>
          </cell>
          <cell r="CA144">
            <v>135</v>
          </cell>
          <cell r="CB144">
            <v>135</v>
          </cell>
          <cell r="CC144" t="str">
            <v>HOLLAND</v>
          </cell>
          <cell r="CD144">
            <v>74825</v>
          </cell>
          <cell r="CE144">
            <v>81660</v>
          </cell>
          <cell r="CF144">
            <v>0</v>
          </cell>
          <cell r="CG144">
            <v>7339.8</v>
          </cell>
          <cell r="CH144">
            <v>0</v>
          </cell>
          <cell r="CI144">
            <v>0</v>
          </cell>
          <cell r="CJ144">
            <v>7339.8</v>
          </cell>
          <cell r="CK144">
            <v>0</v>
          </cell>
          <cell r="DA144">
            <v>135</v>
          </cell>
          <cell r="DB144" t="str">
            <v>HOLLAND</v>
          </cell>
          <cell r="DC144">
            <v>0</v>
          </cell>
          <cell r="DD144">
            <v>0</v>
          </cell>
          <cell r="DE144">
            <v>0</v>
          </cell>
          <cell r="DF144">
            <v>0</v>
          </cell>
          <cell r="DG144">
            <v>0</v>
          </cell>
          <cell r="DH144">
            <v>0</v>
          </cell>
          <cell r="DI144">
            <v>0</v>
          </cell>
          <cell r="DJ144">
            <v>0</v>
          </cell>
          <cell r="DK144">
            <v>0</v>
          </cell>
          <cell r="DL144">
            <v>0</v>
          </cell>
          <cell r="DN144">
            <v>0</v>
          </cell>
          <cell r="DP144">
            <v>0</v>
          </cell>
          <cell r="DQ144">
            <v>0</v>
          </cell>
          <cell r="DR144">
            <v>0</v>
          </cell>
          <cell r="DS144">
            <v>0</v>
          </cell>
          <cell r="DT144">
            <v>0</v>
          </cell>
          <cell r="DV144">
            <v>0</v>
          </cell>
        </row>
        <row r="145">
          <cell r="A145">
            <v>136</v>
          </cell>
          <cell r="B145">
            <v>136</v>
          </cell>
          <cell r="C145" t="str">
            <v>HOLLISTON</v>
          </cell>
          <cell r="D145">
            <v>18</v>
          </cell>
          <cell r="E145">
            <v>233782</v>
          </cell>
          <cell r="F145">
            <v>0</v>
          </cell>
          <cell r="G145">
            <v>16884</v>
          </cell>
          <cell r="H145">
            <v>250666</v>
          </cell>
          <cell r="J145">
            <v>16884</v>
          </cell>
          <cell r="K145">
            <v>2039.0855729235388</v>
          </cell>
          <cell r="L145">
            <v>18923.085572923537</v>
          </cell>
          <cell r="N145">
            <v>231742.91442707647</v>
          </cell>
          <cell r="P145">
            <v>16884</v>
          </cell>
          <cell r="Q145">
            <v>0</v>
          </cell>
          <cell r="R145">
            <v>0</v>
          </cell>
          <cell r="S145">
            <v>0</v>
          </cell>
          <cell r="T145">
            <v>2039.0855729235388</v>
          </cell>
          <cell r="U145">
            <v>18923.085572923537</v>
          </cell>
          <cell r="W145">
            <v>55045.696570878084</v>
          </cell>
          <cell r="AA145">
            <v>136</v>
          </cell>
          <cell r="AB145">
            <v>18</v>
          </cell>
          <cell r="AC145">
            <v>0</v>
          </cell>
          <cell r="AD145">
            <v>0</v>
          </cell>
          <cell r="AE145">
            <v>0</v>
          </cell>
          <cell r="AF145">
            <v>0</v>
          </cell>
          <cell r="AG145">
            <v>233782</v>
          </cell>
          <cell r="AH145">
            <v>0</v>
          </cell>
          <cell r="AI145">
            <v>0</v>
          </cell>
          <cell r="AJ145">
            <v>233782</v>
          </cell>
          <cell r="AK145">
            <v>0</v>
          </cell>
          <cell r="AL145">
            <v>16884</v>
          </cell>
          <cell r="AM145">
            <v>250666</v>
          </cell>
          <cell r="AN145">
            <v>0</v>
          </cell>
          <cell r="AO145">
            <v>0</v>
          </cell>
          <cell r="AP145">
            <v>0</v>
          </cell>
          <cell r="AQ145">
            <v>0</v>
          </cell>
          <cell r="AR145">
            <v>250666</v>
          </cell>
          <cell r="AS145">
            <v>249837.14064791027</v>
          </cell>
          <cell r="AT145">
            <v>136</v>
          </cell>
          <cell r="AU145">
            <v>0</v>
          </cell>
          <cell r="AV145">
            <v>0</v>
          </cell>
          <cell r="AW145">
            <v>0</v>
          </cell>
          <cell r="AX145">
            <v>0</v>
          </cell>
          <cell r="AY145">
            <v>0</v>
          </cell>
          <cell r="AZ145">
            <v>493357</v>
          </cell>
          <cell r="BI145">
            <v>0</v>
          </cell>
          <cell r="CA145">
            <v>136</v>
          </cell>
          <cell r="CB145">
            <v>136</v>
          </cell>
          <cell r="CC145" t="str">
            <v>HOLLISTON</v>
          </cell>
          <cell r="CD145">
            <v>233782</v>
          </cell>
          <cell r="CE145">
            <v>231725</v>
          </cell>
          <cell r="CF145">
            <v>2057</v>
          </cell>
          <cell r="CG145">
            <v>0</v>
          </cell>
          <cell r="CH145">
            <v>36122.400000000001</v>
          </cell>
          <cell r="CI145">
            <v>-17.703429121918816</v>
          </cell>
          <cell r="CJ145">
            <v>38161.696570878084</v>
          </cell>
          <cell r="CK145">
            <v>2039.0855729235388</v>
          </cell>
          <cell r="DA145">
            <v>136</v>
          </cell>
          <cell r="DB145" t="str">
            <v>HOLLISTON</v>
          </cell>
          <cell r="DC145">
            <v>0</v>
          </cell>
          <cell r="DD145">
            <v>0</v>
          </cell>
          <cell r="DE145">
            <v>0</v>
          </cell>
          <cell r="DF145">
            <v>0</v>
          </cell>
          <cell r="DG145">
            <v>0</v>
          </cell>
          <cell r="DH145">
            <v>0</v>
          </cell>
          <cell r="DI145">
            <v>0</v>
          </cell>
          <cell r="DJ145">
            <v>0</v>
          </cell>
          <cell r="DK145">
            <v>0</v>
          </cell>
          <cell r="DL145">
            <v>0</v>
          </cell>
          <cell r="DN145">
            <v>0</v>
          </cell>
          <cell r="DP145">
            <v>2057</v>
          </cell>
          <cell r="DQ145">
            <v>2057</v>
          </cell>
          <cell r="DR145">
            <v>0</v>
          </cell>
          <cell r="DS145">
            <v>-17.703429121918816</v>
          </cell>
          <cell r="DT145">
            <v>-17.703429121918816</v>
          </cell>
          <cell r="DV145">
            <v>0</v>
          </cell>
        </row>
        <row r="146">
          <cell r="A146">
            <v>137</v>
          </cell>
          <cell r="B146">
            <v>137</v>
          </cell>
          <cell r="C146" t="str">
            <v>HOLYOKE</v>
          </cell>
          <cell r="D146">
            <v>721</v>
          </cell>
          <cell r="E146">
            <v>10316685</v>
          </cell>
          <cell r="F146">
            <v>1007267</v>
          </cell>
          <cell r="G146">
            <v>676298</v>
          </cell>
          <cell r="H146">
            <v>12000250</v>
          </cell>
          <cell r="J146">
            <v>676298</v>
          </cell>
          <cell r="K146">
            <v>594938.57198337058</v>
          </cell>
          <cell r="L146">
            <v>1271236.5719833705</v>
          </cell>
          <cell r="N146">
            <v>10729013.428016629</v>
          </cell>
          <cell r="P146">
            <v>676298</v>
          </cell>
          <cell r="Q146">
            <v>0</v>
          </cell>
          <cell r="R146">
            <v>0</v>
          </cell>
          <cell r="S146">
            <v>0</v>
          </cell>
          <cell r="T146">
            <v>594938.57198337058</v>
          </cell>
          <cell r="U146">
            <v>1271236.5719833705</v>
          </cell>
          <cell r="W146">
            <v>1273064.534295141</v>
          </cell>
          <cell r="AA146">
            <v>137</v>
          </cell>
          <cell r="AB146">
            <v>721</v>
          </cell>
          <cell r="AC146">
            <v>0</v>
          </cell>
          <cell r="AD146">
            <v>0</v>
          </cell>
          <cell r="AE146">
            <v>0</v>
          </cell>
          <cell r="AF146">
            <v>0</v>
          </cell>
          <cell r="AG146">
            <v>10316685</v>
          </cell>
          <cell r="AH146">
            <v>0</v>
          </cell>
          <cell r="AI146">
            <v>0</v>
          </cell>
          <cell r="AJ146">
            <v>10316685</v>
          </cell>
          <cell r="AK146">
            <v>554561</v>
          </cell>
          <cell r="AL146">
            <v>676298</v>
          </cell>
          <cell r="AM146">
            <v>11547544</v>
          </cell>
          <cell r="AN146">
            <v>0</v>
          </cell>
          <cell r="AO146">
            <v>0</v>
          </cell>
          <cell r="AP146">
            <v>0</v>
          </cell>
          <cell r="AQ146">
            <v>0</v>
          </cell>
          <cell r="AR146">
            <v>11547544</v>
          </cell>
          <cell r="AS146">
            <v>11514089.599999994</v>
          </cell>
          <cell r="AT146">
            <v>137</v>
          </cell>
          <cell r="AU146">
            <v>0</v>
          </cell>
          <cell r="AV146">
            <v>0</v>
          </cell>
          <cell r="AW146">
            <v>0</v>
          </cell>
          <cell r="AX146">
            <v>0</v>
          </cell>
          <cell r="AY146">
            <v>0</v>
          </cell>
          <cell r="AZ146">
            <v>493357</v>
          </cell>
          <cell r="BI146">
            <v>0</v>
          </cell>
          <cell r="CA146">
            <v>137</v>
          </cell>
          <cell r="CB146">
            <v>137</v>
          </cell>
          <cell r="CC146" t="str">
            <v>HOLYOKE</v>
          </cell>
          <cell r="CD146">
            <v>10316685</v>
          </cell>
          <cell r="CE146">
            <v>9721684</v>
          </cell>
          <cell r="CF146">
            <v>595001</v>
          </cell>
          <cell r="CG146">
            <v>0</v>
          </cell>
          <cell r="CH146">
            <v>1766.4</v>
          </cell>
          <cell r="CI146">
            <v>-0.86570485906133854</v>
          </cell>
          <cell r="CJ146">
            <v>596766.534295141</v>
          </cell>
          <cell r="CK146">
            <v>594938.57198337058</v>
          </cell>
          <cell r="DA146">
            <v>137</v>
          </cell>
          <cell r="DB146" t="str">
            <v>HOLYOKE</v>
          </cell>
          <cell r="DC146">
            <v>0</v>
          </cell>
          <cell r="DD146">
            <v>0</v>
          </cell>
          <cell r="DE146">
            <v>452706</v>
          </cell>
          <cell r="DF146">
            <v>0</v>
          </cell>
          <cell r="DG146">
            <v>452706</v>
          </cell>
          <cell r="DH146">
            <v>0</v>
          </cell>
          <cell r="DI146">
            <v>0</v>
          </cell>
          <cell r="DJ146">
            <v>0</v>
          </cell>
          <cell r="DK146">
            <v>0</v>
          </cell>
          <cell r="DL146">
            <v>452706</v>
          </cell>
          <cell r="DN146">
            <v>0</v>
          </cell>
          <cell r="DP146">
            <v>595001</v>
          </cell>
          <cell r="DQ146">
            <v>595001</v>
          </cell>
          <cell r="DR146">
            <v>0</v>
          </cell>
          <cell r="DS146">
            <v>-0.86570485906133854</v>
          </cell>
          <cell r="DT146">
            <v>-0.86570485906133854</v>
          </cell>
          <cell r="DV146">
            <v>0</v>
          </cell>
        </row>
        <row r="147">
          <cell r="A147">
            <v>138</v>
          </cell>
          <cell r="B147">
            <v>138</v>
          </cell>
          <cell r="C147" t="str">
            <v>HOPEDALE</v>
          </cell>
          <cell r="D147">
            <v>7</v>
          </cell>
          <cell r="E147">
            <v>123382</v>
          </cell>
          <cell r="F147">
            <v>0</v>
          </cell>
          <cell r="G147">
            <v>6566</v>
          </cell>
          <cell r="H147">
            <v>129948</v>
          </cell>
          <cell r="J147">
            <v>6566</v>
          </cell>
          <cell r="K147">
            <v>3184.1291843075201</v>
          </cell>
          <cell r="L147">
            <v>9750.1291843075196</v>
          </cell>
          <cell r="N147">
            <v>120197.87081569248</v>
          </cell>
          <cell r="P147">
            <v>6566</v>
          </cell>
          <cell r="Q147">
            <v>0</v>
          </cell>
          <cell r="R147">
            <v>0</v>
          </cell>
          <cell r="S147">
            <v>0</v>
          </cell>
          <cell r="T147">
            <v>3184.1291843075201</v>
          </cell>
          <cell r="U147">
            <v>9750.1291843075196</v>
          </cell>
          <cell r="W147">
            <v>51739.458667657222</v>
          </cell>
          <cell r="AA147">
            <v>138</v>
          </cell>
          <cell r="AB147">
            <v>7</v>
          </cell>
          <cell r="AC147">
            <v>0</v>
          </cell>
          <cell r="AD147">
            <v>0</v>
          </cell>
          <cell r="AE147">
            <v>0</v>
          </cell>
          <cell r="AF147">
            <v>0</v>
          </cell>
          <cell r="AG147">
            <v>123382</v>
          </cell>
          <cell r="AH147">
            <v>0</v>
          </cell>
          <cell r="AI147">
            <v>0</v>
          </cell>
          <cell r="AJ147">
            <v>123382</v>
          </cell>
          <cell r="AK147">
            <v>0</v>
          </cell>
          <cell r="AL147">
            <v>6566</v>
          </cell>
          <cell r="AM147">
            <v>129948</v>
          </cell>
          <cell r="AN147">
            <v>0</v>
          </cell>
          <cell r="AO147">
            <v>0</v>
          </cell>
          <cell r="AP147">
            <v>0</v>
          </cell>
          <cell r="AQ147">
            <v>0</v>
          </cell>
          <cell r="AR147">
            <v>129948</v>
          </cell>
          <cell r="AS147">
            <v>128963.78391058772</v>
          </cell>
          <cell r="AT147">
            <v>138</v>
          </cell>
          <cell r="AU147">
            <v>0</v>
          </cell>
          <cell r="AV147">
            <v>0</v>
          </cell>
          <cell r="AW147">
            <v>0</v>
          </cell>
          <cell r="AX147">
            <v>0</v>
          </cell>
          <cell r="AY147">
            <v>0</v>
          </cell>
          <cell r="AZ147">
            <v>493357</v>
          </cell>
          <cell r="BI147">
            <v>0</v>
          </cell>
          <cell r="CA147">
            <v>138</v>
          </cell>
          <cell r="CB147">
            <v>138</v>
          </cell>
          <cell r="CC147" t="str">
            <v>HOPEDALE</v>
          </cell>
          <cell r="CD147">
            <v>123382</v>
          </cell>
          <cell r="CE147">
            <v>120183</v>
          </cell>
          <cell r="CF147">
            <v>3199</v>
          </cell>
          <cell r="CG147">
            <v>12318.6</v>
          </cell>
          <cell r="CH147">
            <v>29670.400000000001</v>
          </cell>
          <cell r="CI147">
            <v>-14.541332342781971</v>
          </cell>
          <cell r="CJ147">
            <v>45173.458667657222</v>
          </cell>
          <cell r="CK147">
            <v>3184.1291843075201</v>
          </cell>
          <cell r="DA147">
            <v>138</v>
          </cell>
          <cell r="DB147" t="str">
            <v>HOPEDALE</v>
          </cell>
          <cell r="DC147">
            <v>0</v>
          </cell>
          <cell r="DD147">
            <v>0</v>
          </cell>
          <cell r="DE147">
            <v>0</v>
          </cell>
          <cell r="DF147">
            <v>0</v>
          </cell>
          <cell r="DG147">
            <v>0</v>
          </cell>
          <cell r="DH147">
            <v>0</v>
          </cell>
          <cell r="DI147">
            <v>0</v>
          </cell>
          <cell r="DJ147">
            <v>0</v>
          </cell>
          <cell r="DK147">
            <v>0</v>
          </cell>
          <cell r="DL147">
            <v>0</v>
          </cell>
          <cell r="DN147">
            <v>0</v>
          </cell>
          <cell r="DP147">
            <v>3199</v>
          </cell>
          <cell r="DQ147">
            <v>3199</v>
          </cell>
          <cell r="DR147">
            <v>0</v>
          </cell>
          <cell r="DS147">
            <v>-14.541332342781971</v>
          </cell>
          <cell r="DT147">
            <v>-14.541332342781971</v>
          </cell>
          <cell r="DV147">
            <v>0</v>
          </cell>
        </row>
        <row r="148">
          <cell r="A148">
            <v>139</v>
          </cell>
          <cell r="B148">
            <v>139</v>
          </cell>
          <cell r="C148" t="str">
            <v>HOPKINTON</v>
          </cell>
          <cell r="D148">
            <v>9</v>
          </cell>
          <cell r="E148">
            <v>130083</v>
          </cell>
          <cell r="F148">
            <v>0</v>
          </cell>
          <cell r="G148">
            <v>8442</v>
          </cell>
          <cell r="H148">
            <v>138525</v>
          </cell>
          <cell r="J148">
            <v>8442</v>
          </cell>
          <cell r="K148">
            <v>1173.1158518401437</v>
          </cell>
          <cell r="L148">
            <v>9615.1158518401444</v>
          </cell>
          <cell r="N148">
            <v>128909.88414815985</v>
          </cell>
          <cell r="P148">
            <v>8442</v>
          </cell>
          <cell r="Q148">
            <v>0</v>
          </cell>
          <cell r="R148">
            <v>0</v>
          </cell>
          <cell r="S148">
            <v>0</v>
          </cell>
          <cell r="T148">
            <v>1173.1158518401437</v>
          </cell>
          <cell r="U148">
            <v>9615.1158518401444</v>
          </cell>
          <cell r="W148">
            <v>17292.837242059599</v>
          </cell>
          <cell r="AA148">
            <v>139</v>
          </cell>
          <cell r="AB148">
            <v>9</v>
          </cell>
          <cell r="AC148">
            <v>0</v>
          </cell>
          <cell r="AD148">
            <v>0</v>
          </cell>
          <cell r="AE148">
            <v>0</v>
          </cell>
          <cell r="AF148">
            <v>0</v>
          </cell>
          <cell r="AG148">
            <v>130083</v>
          </cell>
          <cell r="AH148">
            <v>0</v>
          </cell>
          <cell r="AI148">
            <v>0</v>
          </cell>
          <cell r="AJ148">
            <v>130083</v>
          </cell>
          <cell r="AK148">
            <v>0</v>
          </cell>
          <cell r="AL148">
            <v>8442</v>
          </cell>
          <cell r="AM148">
            <v>138525</v>
          </cell>
          <cell r="AN148">
            <v>0</v>
          </cell>
          <cell r="AO148">
            <v>0</v>
          </cell>
          <cell r="AP148">
            <v>0</v>
          </cell>
          <cell r="AQ148">
            <v>0</v>
          </cell>
          <cell r="AR148">
            <v>138525</v>
          </cell>
          <cell r="AS148">
            <v>138339.75749695612</v>
          </cell>
          <cell r="AT148">
            <v>139</v>
          </cell>
          <cell r="AU148">
            <v>0</v>
          </cell>
          <cell r="AV148">
            <v>0</v>
          </cell>
          <cell r="AW148">
            <v>0</v>
          </cell>
          <cell r="AX148">
            <v>0</v>
          </cell>
          <cell r="AY148">
            <v>0</v>
          </cell>
          <cell r="AZ148">
            <v>493357</v>
          </cell>
          <cell r="BI148">
            <v>0</v>
          </cell>
          <cell r="CA148">
            <v>139</v>
          </cell>
          <cell r="CB148">
            <v>139</v>
          </cell>
          <cell r="CC148" t="str">
            <v>HOPKINTON</v>
          </cell>
          <cell r="CD148">
            <v>130083</v>
          </cell>
          <cell r="CE148">
            <v>128906</v>
          </cell>
          <cell r="CF148">
            <v>1177</v>
          </cell>
          <cell r="CG148">
            <v>0</v>
          </cell>
          <cell r="CH148">
            <v>7677.6</v>
          </cell>
          <cell r="CI148">
            <v>-3.7627579404038443</v>
          </cell>
          <cell r="CJ148">
            <v>8850.837242059597</v>
          </cell>
          <cell r="CK148">
            <v>1173.1158518401437</v>
          </cell>
          <cell r="DA148">
            <v>139</v>
          </cell>
          <cell r="DB148" t="str">
            <v>HOPKINTON</v>
          </cell>
          <cell r="DC148">
            <v>0</v>
          </cell>
          <cell r="DD148">
            <v>0</v>
          </cell>
          <cell r="DE148">
            <v>0</v>
          </cell>
          <cell r="DF148">
            <v>0</v>
          </cell>
          <cell r="DG148">
            <v>0</v>
          </cell>
          <cell r="DH148">
            <v>0</v>
          </cell>
          <cell r="DI148">
            <v>0</v>
          </cell>
          <cell r="DJ148">
            <v>0</v>
          </cell>
          <cell r="DK148">
            <v>0</v>
          </cell>
          <cell r="DL148">
            <v>0</v>
          </cell>
          <cell r="DN148">
            <v>0</v>
          </cell>
          <cell r="DP148">
            <v>1177</v>
          </cell>
          <cell r="DQ148">
            <v>1177</v>
          </cell>
          <cell r="DR148">
            <v>0</v>
          </cell>
          <cell r="DS148">
            <v>-3.7627579404038443</v>
          </cell>
          <cell r="DT148">
            <v>-3.7627579404038443</v>
          </cell>
          <cell r="DV148">
            <v>0</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T149">
            <v>140</v>
          </cell>
          <cell r="AU149">
            <v>0</v>
          </cell>
          <cell r="AV149">
            <v>0</v>
          </cell>
          <cell r="AW149">
            <v>0</v>
          </cell>
          <cell r="AX149">
            <v>0</v>
          </cell>
          <cell r="AY149">
            <v>0</v>
          </cell>
          <cell r="AZ149">
            <v>493357</v>
          </cell>
          <cell r="BI149">
            <v>0</v>
          </cell>
          <cell r="CA149">
            <v>140</v>
          </cell>
          <cell r="CB149">
            <v>140</v>
          </cell>
          <cell r="CC149" t="str">
            <v>HUBBARDSTON</v>
          </cell>
          <cell r="CD149">
            <v>0</v>
          </cell>
          <cell r="CE149">
            <v>0</v>
          </cell>
          <cell r="CF149">
            <v>0</v>
          </cell>
          <cell r="CG149">
            <v>0</v>
          </cell>
          <cell r="CH149">
            <v>0</v>
          </cell>
          <cell r="CI149">
            <v>0</v>
          </cell>
          <cell r="CJ149">
            <v>0</v>
          </cell>
          <cell r="CK149">
            <v>0</v>
          </cell>
          <cell r="DA149">
            <v>140</v>
          </cell>
          <cell r="DB149" t="str">
            <v>HUBBARDSTON</v>
          </cell>
          <cell r="DC149">
            <v>0</v>
          </cell>
          <cell r="DD149">
            <v>0</v>
          </cell>
          <cell r="DE149">
            <v>0</v>
          </cell>
          <cell r="DF149">
            <v>0</v>
          </cell>
          <cell r="DG149">
            <v>0</v>
          </cell>
          <cell r="DH149">
            <v>0</v>
          </cell>
          <cell r="DI149">
            <v>0</v>
          </cell>
          <cell r="DJ149">
            <v>0</v>
          </cell>
          <cell r="DK149">
            <v>0</v>
          </cell>
          <cell r="DL149">
            <v>0</v>
          </cell>
          <cell r="DN149">
            <v>0</v>
          </cell>
          <cell r="DP149">
            <v>0</v>
          </cell>
          <cell r="DQ149">
            <v>0</v>
          </cell>
          <cell r="DR149">
            <v>0</v>
          </cell>
          <cell r="DS149">
            <v>0</v>
          </cell>
          <cell r="DT149">
            <v>0</v>
          </cell>
          <cell r="DV149">
            <v>0</v>
          </cell>
        </row>
        <row r="150">
          <cell r="A150">
            <v>141</v>
          </cell>
          <cell r="B150">
            <v>141</v>
          </cell>
          <cell r="C150" t="str">
            <v>HUDSON</v>
          </cell>
          <cell r="D150">
            <v>209</v>
          </cell>
          <cell r="E150">
            <v>3272176</v>
          </cell>
          <cell r="F150">
            <v>0</v>
          </cell>
          <cell r="G150">
            <v>196042</v>
          </cell>
          <cell r="H150">
            <v>3468218</v>
          </cell>
          <cell r="J150">
            <v>196042</v>
          </cell>
          <cell r="K150">
            <v>623227.24816138763</v>
          </cell>
          <cell r="L150">
            <v>819269.24816138763</v>
          </cell>
          <cell r="N150">
            <v>2648948.7518386124</v>
          </cell>
          <cell r="P150">
            <v>196042</v>
          </cell>
          <cell r="Q150">
            <v>0</v>
          </cell>
          <cell r="R150">
            <v>0</v>
          </cell>
          <cell r="S150">
            <v>0</v>
          </cell>
          <cell r="T150">
            <v>623227.24816138763</v>
          </cell>
          <cell r="U150">
            <v>819269.24816138763</v>
          </cell>
          <cell r="W150">
            <v>1271738.5376935208</v>
          </cell>
          <cell r="AA150">
            <v>141</v>
          </cell>
          <cell r="AB150">
            <v>209</v>
          </cell>
          <cell r="AC150">
            <v>0</v>
          </cell>
          <cell r="AD150">
            <v>0</v>
          </cell>
          <cell r="AE150">
            <v>0</v>
          </cell>
          <cell r="AF150">
            <v>0</v>
          </cell>
          <cell r="AG150">
            <v>3272176</v>
          </cell>
          <cell r="AH150">
            <v>0</v>
          </cell>
          <cell r="AI150">
            <v>0</v>
          </cell>
          <cell r="AJ150">
            <v>3272176</v>
          </cell>
          <cell r="AK150">
            <v>0</v>
          </cell>
          <cell r="AL150">
            <v>196042</v>
          </cell>
          <cell r="AM150">
            <v>3468218</v>
          </cell>
          <cell r="AN150">
            <v>0</v>
          </cell>
          <cell r="AO150">
            <v>0</v>
          </cell>
          <cell r="AP150">
            <v>0</v>
          </cell>
          <cell r="AQ150">
            <v>0</v>
          </cell>
          <cell r="AR150">
            <v>3468218</v>
          </cell>
          <cell r="AS150">
            <v>3460577.3856196753</v>
          </cell>
          <cell r="AT150">
            <v>141</v>
          </cell>
          <cell r="AU150">
            <v>0</v>
          </cell>
          <cell r="AV150">
            <v>0</v>
          </cell>
          <cell r="AW150">
            <v>0</v>
          </cell>
          <cell r="AX150">
            <v>0</v>
          </cell>
          <cell r="AY150">
            <v>0</v>
          </cell>
          <cell r="AZ150">
            <v>493357</v>
          </cell>
          <cell r="BI150">
            <v>0</v>
          </cell>
          <cell r="CA150">
            <v>141</v>
          </cell>
          <cell r="CB150">
            <v>141</v>
          </cell>
          <cell r="CC150" t="str">
            <v>HUDSON</v>
          </cell>
          <cell r="CD150">
            <v>3272176</v>
          </cell>
          <cell r="CE150">
            <v>2648841</v>
          </cell>
          <cell r="CF150">
            <v>623335</v>
          </cell>
          <cell r="CG150">
            <v>364131.6</v>
          </cell>
          <cell r="CH150">
            <v>88273.200000000012</v>
          </cell>
          <cell r="CI150">
            <v>-43.262306479271501</v>
          </cell>
          <cell r="CJ150">
            <v>1075696.5376935208</v>
          </cell>
          <cell r="CK150">
            <v>623227.24816138763</v>
          </cell>
          <cell r="DA150">
            <v>141</v>
          </cell>
          <cell r="DB150" t="str">
            <v>HUDSON</v>
          </cell>
          <cell r="DC150">
            <v>0</v>
          </cell>
          <cell r="DD150">
            <v>0</v>
          </cell>
          <cell r="DE150">
            <v>0</v>
          </cell>
          <cell r="DF150">
            <v>0</v>
          </cell>
          <cell r="DG150">
            <v>0</v>
          </cell>
          <cell r="DH150">
            <v>0</v>
          </cell>
          <cell r="DI150">
            <v>0</v>
          </cell>
          <cell r="DJ150">
            <v>0</v>
          </cell>
          <cell r="DK150">
            <v>0</v>
          </cell>
          <cell r="DL150">
            <v>0</v>
          </cell>
          <cell r="DN150">
            <v>0</v>
          </cell>
          <cell r="DP150">
            <v>623335</v>
          </cell>
          <cell r="DQ150">
            <v>623335</v>
          </cell>
          <cell r="DR150">
            <v>0</v>
          </cell>
          <cell r="DS150">
            <v>-43.262306479271501</v>
          </cell>
          <cell r="DT150">
            <v>-43.262306479271501</v>
          </cell>
          <cell r="DV150">
            <v>0</v>
          </cell>
        </row>
        <row r="151">
          <cell r="A151">
            <v>142</v>
          </cell>
          <cell r="B151">
            <v>142</v>
          </cell>
          <cell r="C151" t="str">
            <v>HULL</v>
          </cell>
          <cell r="D151">
            <v>20</v>
          </cell>
          <cell r="E151">
            <v>397780</v>
          </cell>
          <cell r="F151">
            <v>0</v>
          </cell>
          <cell r="G151">
            <v>18760</v>
          </cell>
          <cell r="H151">
            <v>416540</v>
          </cell>
          <cell r="J151">
            <v>18760</v>
          </cell>
          <cell r="K151">
            <v>0</v>
          </cell>
          <cell r="L151">
            <v>18760</v>
          </cell>
          <cell r="N151">
            <v>397780</v>
          </cell>
          <cell r="P151">
            <v>18760</v>
          </cell>
          <cell r="Q151">
            <v>0</v>
          </cell>
          <cell r="R151">
            <v>0</v>
          </cell>
          <cell r="S151">
            <v>0</v>
          </cell>
          <cell r="T151">
            <v>0</v>
          </cell>
          <cell r="U151">
            <v>18760</v>
          </cell>
          <cell r="W151">
            <v>18760</v>
          </cell>
          <cell r="AA151">
            <v>142</v>
          </cell>
          <cell r="AB151">
            <v>20</v>
          </cell>
          <cell r="AC151">
            <v>0</v>
          </cell>
          <cell r="AD151">
            <v>0</v>
          </cell>
          <cell r="AE151">
            <v>0</v>
          </cell>
          <cell r="AF151">
            <v>0</v>
          </cell>
          <cell r="AG151">
            <v>397780</v>
          </cell>
          <cell r="AH151">
            <v>0</v>
          </cell>
          <cell r="AI151">
            <v>0</v>
          </cell>
          <cell r="AJ151">
            <v>397780</v>
          </cell>
          <cell r="AK151">
            <v>0</v>
          </cell>
          <cell r="AL151">
            <v>18760</v>
          </cell>
          <cell r="AM151">
            <v>416540</v>
          </cell>
          <cell r="AN151">
            <v>0</v>
          </cell>
          <cell r="AO151">
            <v>0</v>
          </cell>
          <cell r="AP151">
            <v>0</v>
          </cell>
          <cell r="AQ151">
            <v>0</v>
          </cell>
          <cell r="AR151">
            <v>416540</v>
          </cell>
          <cell r="AS151">
            <v>416580</v>
          </cell>
          <cell r="AT151">
            <v>142</v>
          </cell>
          <cell r="AU151">
            <v>0</v>
          </cell>
          <cell r="AV151">
            <v>0</v>
          </cell>
          <cell r="AW151">
            <v>0</v>
          </cell>
          <cell r="AX151">
            <v>0</v>
          </cell>
          <cell r="AY151">
            <v>0</v>
          </cell>
          <cell r="AZ151">
            <v>493357</v>
          </cell>
          <cell r="BI151">
            <v>0</v>
          </cell>
          <cell r="CA151">
            <v>142</v>
          </cell>
          <cell r="CB151">
            <v>142</v>
          </cell>
          <cell r="CC151" t="str">
            <v>HULL</v>
          </cell>
          <cell r="CD151">
            <v>397780</v>
          </cell>
          <cell r="CE151">
            <v>398202</v>
          </cell>
          <cell r="CF151">
            <v>0</v>
          </cell>
          <cell r="CG151">
            <v>0</v>
          </cell>
          <cell r="CH151">
            <v>0</v>
          </cell>
          <cell r="CI151">
            <v>0</v>
          </cell>
          <cell r="CJ151">
            <v>0</v>
          </cell>
          <cell r="CK151">
            <v>0</v>
          </cell>
          <cell r="DA151">
            <v>142</v>
          </cell>
          <cell r="DB151" t="str">
            <v>HULL</v>
          </cell>
          <cell r="DC151">
            <v>0</v>
          </cell>
          <cell r="DD151">
            <v>0</v>
          </cell>
          <cell r="DE151">
            <v>0</v>
          </cell>
          <cell r="DF151">
            <v>0</v>
          </cell>
          <cell r="DG151">
            <v>0</v>
          </cell>
          <cell r="DH151">
            <v>0</v>
          </cell>
          <cell r="DI151">
            <v>0</v>
          </cell>
          <cell r="DJ151">
            <v>0</v>
          </cell>
          <cell r="DK151">
            <v>0</v>
          </cell>
          <cell r="DL151">
            <v>0</v>
          </cell>
          <cell r="DN151">
            <v>0</v>
          </cell>
          <cell r="DP151">
            <v>0</v>
          </cell>
          <cell r="DQ151">
            <v>0</v>
          </cell>
          <cell r="DR151">
            <v>0</v>
          </cell>
          <cell r="DS151">
            <v>0</v>
          </cell>
          <cell r="DT151">
            <v>0</v>
          </cell>
          <cell r="DV151">
            <v>0</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T152">
            <v>143</v>
          </cell>
          <cell r="AU152">
            <v>0</v>
          </cell>
          <cell r="AV152">
            <v>0</v>
          </cell>
          <cell r="AW152">
            <v>0</v>
          </cell>
          <cell r="AX152">
            <v>0</v>
          </cell>
          <cell r="AY152">
            <v>0</v>
          </cell>
          <cell r="AZ152">
            <v>493357</v>
          </cell>
          <cell r="BI152">
            <v>0</v>
          </cell>
          <cell r="CA152">
            <v>143</v>
          </cell>
          <cell r="CB152">
            <v>143</v>
          </cell>
          <cell r="CC152" t="str">
            <v>HUNTINGTON</v>
          </cell>
          <cell r="CD152">
            <v>0</v>
          </cell>
          <cell r="CE152">
            <v>0</v>
          </cell>
          <cell r="CF152">
            <v>0</v>
          </cell>
          <cell r="CG152">
            <v>0</v>
          </cell>
          <cell r="CH152">
            <v>0</v>
          </cell>
          <cell r="CI152">
            <v>0</v>
          </cell>
          <cell r="CJ152">
            <v>0</v>
          </cell>
          <cell r="CK152">
            <v>0</v>
          </cell>
          <cell r="DA152">
            <v>143</v>
          </cell>
          <cell r="DB152" t="str">
            <v>HUNTINGTON</v>
          </cell>
          <cell r="DC152">
            <v>0</v>
          </cell>
          <cell r="DD152">
            <v>0</v>
          </cell>
          <cell r="DE152">
            <v>0</v>
          </cell>
          <cell r="DF152">
            <v>0</v>
          </cell>
          <cell r="DG152">
            <v>0</v>
          </cell>
          <cell r="DH152">
            <v>0</v>
          </cell>
          <cell r="DI152">
            <v>0</v>
          </cell>
          <cell r="DJ152">
            <v>0</v>
          </cell>
          <cell r="DK152">
            <v>0</v>
          </cell>
          <cell r="DL152">
            <v>0</v>
          </cell>
          <cell r="DN152">
            <v>0</v>
          </cell>
          <cell r="DP152">
            <v>0</v>
          </cell>
          <cell r="DQ152">
            <v>0</v>
          </cell>
          <cell r="DR152">
            <v>0</v>
          </cell>
          <cell r="DS152">
            <v>0</v>
          </cell>
          <cell r="DT152">
            <v>0</v>
          </cell>
          <cell r="DV152">
            <v>0</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T153">
            <v>144</v>
          </cell>
          <cell r="AU153">
            <v>0</v>
          </cell>
          <cell r="AV153">
            <v>0</v>
          </cell>
          <cell r="AW153">
            <v>0</v>
          </cell>
          <cell r="AX153">
            <v>0</v>
          </cell>
          <cell r="AY153">
            <v>0</v>
          </cell>
          <cell r="AZ153">
            <v>493357</v>
          </cell>
          <cell r="BI153">
            <v>0</v>
          </cell>
          <cell r="CA153">
            <v>144</v>
          </cell>
          <cell r="CB153">
            <v>144</v>
          </cell>
          <cell r="CC153" t="str">
            <v>IPSWICH</v>
          </cell>
          <cell r="CD153">
            <v>0</v>
          </cell>
          <cell r="CE153">
            <v>0</v>
          </cell>
          <cell r="CF153">
            <v>0</v>
          </cell>
          <cell r="CG153">
            <v>0</v>
          </cell>
          <cell r="CH153">
            <v>0</v>
          </cell>
          <cell r="CI153">
            <v>0</v>
          </cell>
          <cell r="CJ153">
            <v>0</v>
          </cell>
          <cell r="CK153">
            <v>0</v>
          </cell>
          <cell r="DA153">
            <v>144</v>
          </cell>
          <cell r="DB153" t="str">
            <v>IPSWICH</v>
          </cell>
          <cell r="DC153">
            <v>0</v>
          </cell>
          <cell r="DD153">
            <v>0</v>
          </cell>
          <cell r="DE153">
            <v>0</v>
          </cell>
          <cell r="DF153">
            <v>0</v>
          </cell>
          <cell r="DG153">
            <v>0</v>
          </cell>
          <cell r="DH153">
            <v>0</v>
          </cell>
          <cell r="DI153">
            <v>0</v>
          </cell>
          <cell r="DJ153">
            <v>0</v>
          </cell>
          <cell r="DK153">
            <v>0</v>
          </cell>
          <cell r="DL153">
            <v>0</v>
          </cell>
          <cell r="DN153">
            <v>0</v>
          </cell>
          <cell r="DP153">
            <v>0</v>
          </cell>
          <cell r="DQ153">
            <v>0</v>
          </cell>
          <cell r="DR153">
            <v>0</v>
          </cell>
          <cell r="DS153">
            <v>0</v>
          </cell>
          <cell r="DT153">
            <v>0</v>
          </cell>
          <cell r="DV153">
            <v>0</v>
          </cell>
        </row>
        <row r="154">
          <cell r="A154">
            <v>145</v>
          </cell>
          <cell r="B154">
            <v>145</v>
          </cell>
          <cell r="C154" t="str">
            <v>KINGSTON</v>
          </cell>
          <cell r="D154">
            <v>19</v>
          </cell>
          <cell r="E154">
            <v>261003</v>
          </cell>
          <cell r="F154">
            <v>0</v>
          </cell>
          <cell r="G154">
            <v>17822</v>
          </cell>
          <cell r="H154">
            <v>278825</v>
          </cell>
          <cell r="J154">
            <v>17822</v>
          </cell>
          <cell r="K154">
            <v>46423.872781073456</v>
          </cell>
          <cell r="L154">
            <v>64245.872781073456</v>
          </cell>
          <cell r="N154">
            <v>214579.12721892656</v>
          </cell>
          <cell r="P154">
            <v>17822</v>
          </cell>
          <cell r="Q154">
            <v>0</v>
          </cell>
          <cell r="R154">
            <v>0</v>
          </cell>
          <cell r="S154">
            <v>0</v>
          </cell>
          <cell r="T154">
            <v>46423.872781073456</v>
          </cell>
          <cell r="U154">
            <v>64245.872781073456</v>
          </cell>
          <cell r="W154">
            <v>85468.876572698879</v>
          </cell>
          <cell r="AA154">
            <v>145</v>
          </cell>
          <cell r="AB154">
            <v>19</v>
          </cell>
          <cell r="AC154">
            <v>0</v>
          </cell>
          <cell r="AD154">
            <v>0</v>
          </cell>
          <cell r="AE154">
            <v>0</v>
          </cell>
          <cell r="AF154">
            <v>0</v>
          </cell>
          <cell r="AG154">
            <v>261003</v>
          </cell>
          <cell r="AH154">
            <v>0</v>
          </cell>
          <cell r="AI154">
            <v>0</v>
          </cell>
          <cell r="AJ154">
            <v>261003</v>
          </cell>
          <cell r="AK154">
            <v>0</v>
          </cell>
          <cell r="AL154">
            <v>17822</v>
          </cell>
          <cell r="AM154">
            <v>278825</v>
          </cell>
          <cell r="AN154">
            <v>0</v>
          </cell>
          <cell r="AO154">
            <v>0</v>
          </cell>
          <cell r="AP154">
            <v>0</v>
          </cell>
          <cell r="AQ154">
            <v>0</v>
          </cell>
          <cell r="AR154">
            <v>278825</v>
          </cell>
          <cell r="AS154">
            <v>277181.10705104627</v>
          </cell>
          <cell r="AT154">
            <v>145</v>
          </cell>
          <cell r="AU154">
            <v>0</v>
          </cell>
          <cell r="AV154">
            <v>0</v>
          </cell>
          <cell r="AW154">
            <v>0</v>
          </cell>
          <cell r="AX154">
            <v>0</v>
          </cell>
          <cell r="AY154">
            <v>0</v>
          </cell>
          <cell r="AZ154">
            <v>493357</v>
          </cell>
          <cell r="BI154">
            <v>0</v>
          </cell>
          <cell r="CA154">
            <v>145</v>
          </cell>
          <cell r="CB154">
            <v>145</v>
          </cell>
          <cell r="CC154" t="str">
            <v>KINGSTON</v>
          </cell>
          <cell r="CD154">
            <v>261003</v>
          </cell>
          <cell r="CE154">
            <v>214570</v>
          </cell>
          <cell r="CF154">
            <v>46433</v>
          </cell>
          <cell r="CG154">
            <v>12396.6</v>
          </cell>
          <cell r="CH154">
            <v>8821.6</v>
          </cell>
          <cell r="CI154">
            <v>-4.3234273011184996</v>
          </cell>
          <cell r="CJ154">
            <v>67646.876572698879</v>
          </cell>
          <cell r="CK154">
            <v>46423.872781073456</v>
          </cell>
          <cell r="DA154">
            <v>145</v>
          </cell>
          <cell r="DB154" t="str">
            <v>KINGSTON</v>
          </cell>
          <cell r="DC154">
            <v>0</v>
          </cell>
          <cell r="DD154">
            <v>0</v>
          </cell>
          <cell r="DE154">
            <v>0</v>
          </cell>
          <cell r="DF154">
            <v>0</v>
          </cell>
          <cell r="DG154">
            <v>0</v>
          </cell>
          <cell r="DH154">
            <v>0</v>
          </cell>
          <cell r="DI154">
            <v>0</v>
          </cell>
          <cell r="DJ154">
            <v>0</v>
          </cell>
          <cell r="DK154">
            <v>0</v>
          </cell>
          <cell r="DL154">
            <v>0</v>
          </cell>
          <cell r="DN154">
            <v>0</v>
          </cell>
          <cell r="DP154">
            <v>46433</v>
          </cell>
          <cell r="DQ154">
            <v>46433</v>
          </cell>
          <cell r="DR154">
            <v>0</v>
          </cell>
          <cell r="DS154">
            <v>-4.3234273011184996</v>
          </cell>
          <cell r="DT154">
            <v>-4.3234273011184996</v>
          </cell>
          <cell r="DV154">
            <v>0</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T155">
            <v>146</v>
          </cell>
          <cell r="AU155">
            <v>0</v>
          </cell>
          <cell r="AV155">
            <v>0</v>
          </cell>
          <cell r="AW155">
            <v>0</v>
          </cell>
          <cell r="AX155">
            <v>0</v>
          </cell>
          <cell r="AY155">
            <v>0</v>
          </cell>
          <cell r="AZ155">
            <v>493357</v>
          </cell>
          <cell r="BI155">
            <v>0</v>
          </cell>
          <cell r="CA155">
            <v>146</v>
          </cell>
          <cell r="CB155">
            <v>146</v>
          </cell>
          <cell r="CC155" t="str">
            <v>LAKEVILLE</v>
          </cell>
          <cell r="CD155">
            <v>0</v>
          </cell>
          <cell r="CE155">
            <v>0</v>
          </cell>
          <cell r="CF155">
            <v>0</v>
          </cell>
          <cell r="CG155">
            <v>0</v>
          </cell>
          <cell r="CH155">
            <v>0</v>
          </cell>
          <cell r="CI155">
            <v>0</v>
          </cell>
          <cell r="CJ155">
            <v>0</v>
          </cell>
          <cell r="CK155">
            <v>0</v>
          </cell>
          <cell r="DA155">
            <v>146</v>
          </cell>
          <cell r="DB155" t="str">
            <v>LAKEVILLE</v>
          </cell>
          <cell r="DC155">
            <v>0</v>
          </cell>
          <cell r="DD155">
            <v>0</v>
          </cell>
          <cell r="DE155">
            <v>0</v>
          </cell>
          <cell r="DF155">
            <v>0</v>
          </cell>
          <cell r="DG155">
            <v>0</v>
          </cell>
          <cell r="DH155">
            <v>0</v>
          </cell>
          <cell r="DI155">
            <v>0</v>
          </cell>
          <cell r="DJ155">
            <v>0</v>
          </cell>
          <cell r="DK155">
            <v>0</v>
          </cell>
          <cell r="DL155">
            <v>0</v>
          </cell>
          <cell r="DN155">
            <v>0</v>
          </cell>
          <cell r="DP155">
            <v>0</v>
          </cell>
          <cell r="DQ155">
            <v>0</v>
          </cell>
          <cell r="DR155">
            <v>0</v>
          </cell>
          <cell r="DS155">
            <v>0</v>
          </cell>
          <cell r="DT155">
            <v>0</v>
          </cell>
          <cell r="DV155">
            <v>0</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T156">
            <v>147</v>
          </cell>
          <cell r="AU156">
            <v>0</v>
          </cell>
          <cell r="AV156">
            <v>0</v>
          </cell>
          <cell r="AW156">
            <v>0</v>
          </cell>
          <cell r="AX156">
            <v>0</v>
          </cell>
          <cell r="AY156">
            <v>0</v>
          </cell>
          <cell r="AZ156">
            <v>493357</v>
          </cell>
          <cell r="BI156">
            <v>0</v>
          </cell>
          <cell r="CA156">
            <v>147</v>
          </cell>
          <cell r="CB156">
            <v>147</v>
          </cell>
          <cell r="CC156" t="str">
            <v>LANCASTER</v>
          </cell>
          <cell r="CD156">
            <v>0</v>
          </cell>
          <cell r="CE156">
            <v>0</v>
          </cell>
          <cell r="CF156">
            <v>0</v>
          </cell>
          <cell r="CG156">
            <v>0</v>
          </cell>
          <cell r="CH156">
            <v>0</v>
          </cell>
          <cell r="CI156">
            <v>0</v>
          </cell>
          <cell r="CJ156">
            <v>0</v>
          </cell>
          <cell r="CK156">
            <v>0</v>
          </cell>
          <cell r="DA156">
            <v>147</v>
          </cell>
          <cell r="DB156" t="str">
            <v>LANCASTER</v>
          </cell>
          <cell r="DC156">
            <v>0</v>
          </cell>
          <cell r="DD156">
            <v>0</v>
          </cell>
          <cell r="DE156">
            <v>0</v>
          </cell>
          <cell r="DF156">
            <v>0</v>
          </cell>
          <cell r="DG156">
            <v>0</v>
          </cell>
          <cell r="DH156">
            <v>0</v>
          </cell>
          <cell r="DI156">
            <v>0</v>
          </cell>
          <cell r="DJ156">
            <v>0</v>
          </cell>
          <cell r="DK156">
            <v>0</v>
          </cell>
          <cell r="DL156">
            <v>0</v>
          </cell>
          <cell r="DN156">
            <v>0</v>
          </cell>
          <cell r="DP156">
            <v>0</v>
          </cell>
          <cell r="DQ156">
            <v>0</v>
          </cell>
          <cell r="DR156">
            <v>0</v>
          </cell>
          <cell r="DS156">
            <v>0</v>
          </cell>
          <cell r="DT156">
            <v>0</v>
          </cell>
          <cell r="DV156">
            <v>0</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T157">
            <v>148</v>
          </cell>
          <cell r="AU157">
            <v>0</v>
          </cell>
          <cell r="AV157">
            <v>0</v>
          </cell>
          <cell r="AW157">
            <v>0</v>
          </cell>
          <cell r="AX157">
            <v>0</v>
          </cell>
          <cell r="AY157">
            <v>0</v>
          </cell>
          <cell r="AZ157">
            <v>493357</v>
          </cell>
          <cell r="BI157">
            <v>0</v>
          </cell>
          <cell r="CA157">
            <v>148</v>
          </cell>
          <cell r="CB157">
            <v>148</v>
          </cell>
          <cell r="CC157" t="str">
            <v>LANESBOROUGH</v>
          </cell>
          <cell r="CD157">
            <v>0</v>
          </cell>
          <cell r="CE157">
            <v>0</v>
          </cell>
          <cell r="CF157">
            <v>0</v>
          </cell>
          <cell r="CG157">
            <v>0</v>
          </cell>
          <cell r="CH157">
            <v>0</v>
          </cell>
          <cell r="CI157">
            <v>0</v>
          </cell>
          <cell r="CJ157">
            <v>0</v>
          </cell>
          <cell r="CK157">
            <v>0</v>
          </cell>
          <cell r="DA157">
            <v>148</v>
          </cell>
          <cell r="DB157" t="str">
            <v>LANESBOROUGH</v>
          </cell>
          <cell r="DC157">
            <v>0</v>
          </cell>
          <cell r="DD157">
            <v>0</v>
          </cell>
          <cell r="DE157">
            <v>0</v>
          </cell>
          <cell r="DF157">
            <v>0</v>
          </cell>
          <cell r="DG157">
            <v>0</v>
          </cell>
          <cell r="DH157">
            <v>0</v>
          </cell>
          <cell r="DI157">
            <v>0</v>
          </cell>
          <cell r="DJ157">
            <v>0</v>
          </cell>
          <cell r="DK157">
            <v>0</v>
          </cell>
          <cell r="DL157">
            <v>0</v>
          </cell>
          <cell r="DN157">
            <v>0</v>
          </cell>
          <cell r="DP157">
            <v>0</v>
          </cell>
          <cell r="DQ157">
            <v>0</v>
          </cell>
          <cell r="DR157">
            <v>0</v>
          </cell>
          <cell r="DS157">
            <v>0</v>
          </cell>
          <cell r="DT157">
            <v>0</v>
          </cell>
          <cell r="DV157">
            <v>0</v>
          </cell>
        </row>
        <row r="158">
          <cell r="A158">
            <v>149</v>
          </cell>
          <cell r="B158">
            <v>149</v>
          </cell>
          <cell r="C158" t="str">
            <v>LAWRENCE</v>
          </cell>
          <cell r="D158">
            <v>1965</v>
          </cell>
          <cell r="E158">
            <v>30159123</v>
          </cell>
          <cell r="F158">
            <v>1719199</v>
          </cell>
          <cell r="G158">
            <v>1850674</v>
          </cell>
          <cell r="H158">
            <v>33728996</v>
          </cell>
          <cell r="J158">
            <v>1850674</v>
          </cell>
          <cell r="K158">
            <v>4083997.4012089274</v>
          </cell>
          <cell r="L158">
            <v>5934671.4012089279</v>
          </cell>
          <cell r="N158">
            <v>27794324.59879107</v>
          </cell>
          <cell r="P158">
            <v>1850674</v>
          </cell>
          <cell r="Q158">
            <v>0</v>
          </cell>
          <cell r="R158">
            <v>0</v>
          </cell>
          <cell r="S158">
            <v>0</v>
          </cell>
          <cell r="T158">
            <v>4083997.4012089274</v>
          </cell>
          <cell r="U158">
            <v>5934671.4012089279</v>
          </cell>
          <cell r="W158">
            <v>7689801.4000000004</v>
          </cell>
          <cell r="AA158">
            <v>149</v>
          </cell>
          <cell r="AB158">
            <v>1965</v>
          </cell>
          <cell r="AC158">
            <v>0</v>
          </cell>
          <cell r="AD158">
            <v>0</v>
          </cell>
          <cell r="AE158">
            <v>3</v>
          </cell>
          <cell r="AF158">
            <v>0</v>
          </cell>
          <cell r="AG158">
            <v>30055011</v>
          </cell>
          <cell r="AH158">
            <v>0</v>
          </cell>
          <cell r="AI158">
            <v>0</v>
          </cell>
          <cell r="AJ158">
            <v>30055011</v>
          </cell>
          <cell r="AK158">
            <v>971119</v>
          </cell>
          <cell r="AL158">
            <v>1843170</v>
          </cell>
          <cell r="AM158">
            <v>32869300</v>
          </cell>
          <cell r="AN158">
            <v>0</v>
          </cell>
          <cell r="AO158">
            <v>0</v>
          </cell>
          <cell r="AP158">
            <v>0</v>
          </cell>
          <cell r="AQ158">
            <v>0</v>
          </cell>
          <cell r="AR158">
            <v>32869300</v>
          </cell>
          <cell r="AS158">
            <v>32771331.564074088</v>
          </cell>
          <cell r="AT158">
            <v>149</v>
          </cell>
          <cell r="AU158">
            <v>0</v>
          </cell>
          <cell r="AV158">
            <v>0</v>
          </cell>
          <cell r="AW158">
            <v>0</v>
          </cell>
          <cell r="AX158">
            <v>0</v>
          </cell>
          <cell r="AY158">
            <v>0</v>
          </cell>
          <cell r="AZ158">
            <v>493357</v>
          </cell>
          <cell r="BI158">
            <v>0</v>
          </cell>
          <cell r="CA158">
            <v>149</v>
          </cell>
          <cell r="CB158">
            <v>149</v>
          </cell>
          <cell r="CC158" t="str">
            <v>LAWRENCE</v>
          </cell>
          <cell r="CD158">
            <v>30159123</v>
          </cell>
          <cell r="CE158">
            <v>26074703</v>
          </cell>
          <cell r="CF158">
            <v>4084420</v>
          </cell>
          <cell r="CG158">
            <v>771496.2</v>
          </cell>
          <cell r="CH158">
            <v>983211.20000000007</v>
          </cell>
          <cell r="CI158">
            <v>0</v>
          </cell>
          <cell r="CJ158">
            <v>5839127.4000000004</v>
          </cell>
          <cell r="CK158">
            <v>4083997.4012089274</v>
          </cell>
          <cell r="DA158">
            <v>149</v>
          </cell>
          <cell r="DB158" t="str">
            <v>LAWRENCE</v>
          </cell>
          <cell r="DC158">
            <v>8</v>
          </cell>
          <cell r="DD158">
            <v>104112</v>
          </cell>
          <cell r="DE158">
            <v>748080</v>
          </cell>
          <cell r="DF158">
            <v>7504</v>
          </cell>
          <cell r="DG158">
            <v>859696</v>
          </cell>
          <cell r="DH158">
            <v>0</v>
          </cell>
          <cell r="DI158">
            <v>0</v>
          </cell>
          <cell r="DJ158">
            <v>0</v>
          </cell>
          <cell r="DK158">
            <v>0</v>
          </cell>
          <cell r="DL158">
            <v>859696</v>
          </cell>
          <cell r="DN158">
            <v>7504</v>
          </cell>
          <cell r="DP158">
            <v>4084420</v>
          </cell>
          <cell r="DQ158">
            <v>3980308</v>
          </cell>
          <cell r="DR158">
            <v>104112</v>
          </cell>
          <cell r="DS158">
            <v>103630.13252189569</v>
          </cell>
          <cell r="DT158">
            <v>0</v>
          </cell>
          <cell r="DV158">
            <v>0</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T159">
            <v>150</v>
          </cell>
          <cell r="AU159">
            <v>0</v>
          </cell>
          <cell r="AV159">
            <v>0</v>
          </cell>
          <cell r="AW159">
            <v>0</v>
          </cell>
          <cell r="AX159">
            <v>0</v>
          </cell>
          <cell r="AY159">
            <v>0</v>
          </cell>
          <cell r="AZ159">
            <v>493357</v>
          </cell>
          <cell r="BI159">
            <v>0</v>
          </cell>
          <cell r="CA159">
            <v>150</v>
          </cell>
          <cell r="CB159">
            <v>150</v>
          </cell>
          <cell r="CC159" t="str">
            <v>LEE</v>
          </cell>
          <cell r="CD159">
            <v>0</v>
          </cell>
          <cell r="CE159">
            <v>0</v>
          </cell>
          <cell r="CF159">
            <v>0</v>
          </cell>
          <cell r="CG159">
            <v>0</v>
          </cell>
          <cell r="CH159">
            <v>0</v>
          </cell>
          <cell r="CI159">
            <v>0</v>
          </cell>
          <cell r="CJ159">
            <v>0</v>
          </cell>
          <cell r="CK159">
            <v>0</v>
          </cell>
          <cell r="DA159">
            <v>150</v>
          </cell>
          <cell r="DB159" t="str">
            <v>LEE</v>
          </cell>
          <cell r="DC159">
            <v>0</v>
          </cell>
          <cell r="DD159">
            <v>0</v>
          </cell>
          <cell r="DE159">
            <v>0</v>
          </cell>
          <cell r="DF159">
            <v>0</v>
          </cell>
          <cell r="DG159">
            <v>0</v>
          </cell>
          <cell r="DH159">
            <v>0</v>
          </cell>
          <cell r="DI159">
            <v>0</v>
          </cell>
          <cell r="DJ159">
            <v>0</v>
          </cell>
          <cell r="DK159">
            <v>0</v>
          </cell>
          <cell r="DL159">
            <v>0</v>
          </cell>
          <cell r="DN159">
            <v>0</v>
          </cell>
          <cell r="DP159">
            <v>0</v>
          </cell>
          <cell r="DQ159">
            <v>0</v>
          </cell>
          <cell r="DR159">
            <v>0</v>
          </cell>
          <cell r="DS159">
            <v>0</v>
          </cell>
          <cell r="DT159">
            <v>0</v>
          </cell>
          <cell r="DV159">
            <v>0</v>
          </cell>
        </row>
        <row r="160">
          <cell r="A160">
            <v>151</v>
          </cell>
          <cell r="B160">
            <v>151</v>
          </cell>
          <cell r="C160" t="str">
            <v>LEICESTER</v>
          </cell>
          <cell r="D160">
            <v>19</v>
          </cell>
          <cell r="E160">
            <v>274695</v>
          </cell>
          <cell r="F160">
            <v>0</v>
          </cell>
          <cell r="G160">
            <v>17822</v>
          </cell>
          <cell r="H160">
            <v>292517</v>
          </cell>
          <cell r="J160">
            <v>17822</v>
          </cell>
          <cell r="K160">
            <v>-3.7749137718230577</v>
          </cell>
          <cell r="L160">
            <v>17818.225086228176</v>
          </cell>
          <cell r="N160">
            <v>274698.77491377183</v>
          </cell>
          <cell r="P160">
            <v>17822</v>
          </cell>
          <cell r="Q160">
            <v>0</v>
          </cell>
          <cell r="R160">
            <v>0</v>
          </cell>
          <cell r="S160">
            <v>0</v>
          </cell>
          <cell r="T160">
            <v>-3.7749137718230577</v>
          </cell>
          <cell r="U160">
            <v>17818.225086228176</v>
          </cell>
          <cell r="W160">
            <v>81503.824695612362</v>
          </cell>
          <cell r="AA160">
            <v>151</v>
          </cell>
          <cell r="AB160">
            <v>19</v>
          </cell>
          <cell r="AC160">
            <v>0</v>
          </cell>
          <cell r="AD160">
            <v>0</v>
          </cell>
          <cell r="AE160">
            <v>0</v>
          </cell>
          <cell r="AF160">
            <v>0</v>
          </cell>
          <cell r="AG160">
            <v>274695</v>
          </cell>
          <cell r="AH160">
            <v>0</v>
          </cell>
          <cell r="AI160">
            <v>0</v>
          </cell>
          <cell r="AJ160">
            <v>274695</v>
          </cell>
          <cell r="AK160">
            <v>0</v>
          </cell>
          <cell r="AL160">
            <v>17822</v>
          </cell>
          <cell r="AM160">
            <v>292517</v>
          </cell>
          <cell r="AN160">
            <v>0</v>
          </cell>
          <cell r="AO160">
            <v>0</v>
          </cell>
          <cell r="AP160">
            <v>0</v>
          </cell>
          <cell r="AQ160">
            <v>0</v>
          </cell>
          <cell r="AR160">
            <v>292517</v>
          </cell>
          <cell r="AS160">
            <v>288840.5</v>
          </cell>
          <cell r="AT160">
            <v>151</v>
          </cell>
          <cell r="AU160">
            <v>0</v>
          </cell>
          <cell r="AV160">
            <v>0</v>
          </cell>
          <cell r="AW160">
            <v>0</v>
          </cell>
          <cell r="AX160">
            <v>0</v>
          </cell>
          <cell r="AY160">
            <v>0</v>
          </cell>
          <cell r="AZ160">
            <v>493357</v>
          </cell>
          <cell r="BI160">
            <v>0</v>
          </cell>
          <cell r="CA160">
            <v>151</v>
          </cell>
          <cell r="CB160">
            <v>151</v>
          </cell>
          <cell r="CC160" t="str">
            <v>LEICESTER</v>
          </cell>
          <cell r="CD160">
            <v>274695</v>
          </cell>
          <cell r="CE160">
            <v>335379</v>
          </cell>
          <cell r="CF160">
            <v>0</v>
          </cell>
          <cell r="CG160">
            <v>55982.400000000001</v>
          </cell>
          <cell r="CH160">
            <v>7703.2000000000007</v>
          </cell>
          <cell r="CI160">
            <v>-3.7753043876437005</v>
          </cell>
          <cell r="CJ160">
            <v>63681.824695612362</v>
          </cell>
          <cell r="CK160">
            <v>-3.7749137718230577</v>
          </cell>
          <cell r="DA160">
            <v>151</v>
          </cell>
          <cell r="DB160" t="str">
            <v>LEICESTER</v>
          </cell>
          <cell r="DC160">
            <v>0</v>
          </cell>
          <cell r="DD160">
            <v>0</v>
          </cell>
          <cell r="DE160">
            <v>0</v>
          </cell>
          <cell r="DF160">
            <v>0</v>
          </cell>
          <cell r="DG160">
            <v>0</v>
          </cell>
          <cell r="DH160">
            <v>0</v>
          </cell>
          <cell r="DI160">
            <v>0</v>
          </cell>
          <cell r="DJ160">
            <v>0</v>
          </cell>
          <cell r="DK160">
            <v>0</v>
          </cell>
          <cell r="DL160">
            <v>0</v>
          </cell>
          <cell r="DN160">
            <v>0</v>
          </cell>
          <cell r="DP160">
            <v>0</v>
          </cell>
          <cell r="DQ160">
            <v>0</v>
          </cell>
          <cell r="DR160">
            <v>0</v>
          </cell>
          <cell r="DS160">
            <v>-3.7753043876437005</v>
          </cell>
          <cell r="DT160">
            <v>-3.7753043876437005</v>
          </cell>
          <cell r="DV160">
            <v>0</v>
          </cell>
        </row>
        <row r="161">
          <cell r="A161">
            <v>152</v>
          </cell>
          <cell r="B161">
            <v>152</v>
          </cell>
          <cell r="C161" t="str">
            <v>LENOX</v>
          </cell>
          <cell r="D161">
            <v>0</v>
          </cell>
          <cell r="E161">
            <v>0</v>
          </cell>
          <cell r="F161">
            <v>0</v>
          </cell>
          <cell r="G161">
            <v>0</v>
          </cell>
          <cell r="H161">
            <v>0</v>
          </cell>
          <cell r="J161">
            <v>0</v>
          </cell>
          <cell r="K161">
            <v>-5.3013055851468991</v>
          </cell>
          <cell r="L161">
            <v>-5.3013055851468991</v>
          </cell>
          <cell r="N161">
            <v>5.3013055851468991</v>
          </cell>
          <cell r="P161">
            <v>0</v>
          </cell>
          <cell r="Q161">
            <v>0</v>
          </cell>
          <cell r="R161">
            <v>0</v>
          </cell>
          <cell r="S161">
            <v>0</v>
          </cell>
          <cell r="T161">
            <v>-5.3013055851468991</v>
          </cell>
          <cell r="U161">
            <v>-5.3013055851468991</v>
          </cell>
          <cell r="W161">
            <v>10812.698145852963</v>
          </cell>
          <cell r="AA161">
            <v>152</v>
          </cell>
          <cell r="AT161">
            <v>152</v>
          </cell>
          <cell r="AU161">
            <v>0</v>
          </cell>
          <cell r="AV161">
            <v>0</v>
          </cell>
          <cell r="AW161">
            <v>0</v>
          </cell>
          <cell r="AX161">
            <v>0</v>
          </cell>
          <cell r="AY161">
            <v>0</v>
          </cell>
          <cell r="AZ161">
            <v>493357</v>
          </cell>
          <cell r="BI161">
            <v>0</v>
          </cell>
          <cell r="CA161">
            <v>152</v>
          </cell>
          <cell r="CB161">
            <v>152</v>
          </cell>
          <cell r="CC161" t="str">
            <v>LENOX</v>
          </cell>
          <cell r="CD161">
            <v>0</v>
          </cell>
          <cell r="CE161">
            <v>12264</v>
          </cell>
          <cell r="CF161">
            <v>0</v>
          </cell>
          <cell r="CG161">
            <v>0</v>
          </cell>
          <cell r="CH161">
            <v>10818</v>
          </cell>
          <cell r="CI161">
            <v>-5.3018541470364653</v>
          </cell>
          <cell r="CJ161">
            <v>10812.698145852963</v>
          </cell>
          <cell r="CK161">
            <v>-5.3013055851468991</v>
          </cell>
          <cell r="DA161">
            <v>152</v>
          </cell>
          <cell r="DB161" t="str">
            <v>LENOX</v>
          </cell>
          <cell r="DC161">
            <v>0</v>
          </cell>
          <cell r="DD161">
            <v>0</v>
          </cell>
          <cell r="DE161">
            <v>0</v>
          </cell>
          <cell r="DF161">
            <v>0</v>
          </cell>
          <cell r="DG161">
            <v>0</v>
          </cell>
          <cell r="DH161">
            <v>0</v>
          </cell>
          <cell r="DI161">
            <v>0</v>
          </cell>
          <cell r="DJ161">
            <v>0</v>
          </cell>
          <cell r="DK161">
            <v>0</v>
          </cell>
          <cell r="DL161">
            <v>0</v>
          </cell>
          <cell r="DN161">
            <v>0</v>
          </cell>
          <cell r="DP161">
            <v>0</v>
          </cell>
          <cell r="DQ161">
            <v>0</v>
          </cell>
          <cell r="DR161">
            <v>0</v>
          </cell>
          <cell r="DS161">
            <v>-5.3018541470364653</v>
          </cell>
          <cell r="DT161">
            <v>-5.3018541470364653</v>
          </cell>
          <cell r="DV161">
            <v>0</v>
          </cell>
        </row>
        <row r="162">
          <cell r="A162">
            <v>153</v>
          </cell>
          <cell r="B162">
            <v>153</v>
          </cell>
          <cell r="C162" t="str">
            <v>LEOMINSTER</v>
          </cell>
          <cell r="D162">
            <v>99</v>
          </cell>
          <cell r="E162">
            <v>1176412</v>
          </cell>
          <cell r="F162">
            <v>0</v>
          </cell>
          <cell r="G162">
            <v>92862</v>
          </cell>
          <cell r="H162">
            <v>1269274</v>
          </cell>
          <cell r="J162">
            <v>92862</v>
          </cell>
          <cell r="K162">
            <v>171418.26219479233</v>
          </cell>
          <cell r="L162">
            <v>264280.26219479233</v>
          </cell>
          <cell r="N162">
            <v>1004993.7378052077</v>
          </cell>
          <cell r="P162">
            <v>92862</v>
          </cell>
          <cell r="Q162">
            <v>0</v>
          </cell>
          <cell r="R162">
            <v>0</v>
          </cell>
          <cell r="S162">
            <v>0</v>
          </cell>
          <cell r="T162">
            <v>171418.26219479233</v>
          </cell>
          <cell r="U162">
            <v>264280.26219479233</v>
          </cell>
          <cell r="W162">
            <v>317603.20000000001</v>
          </cell>
          <cell r="AA162">
            <v>153</v>
          </cell>
          <cell r="AB162">
            <v>99</v>
          </cell>
          <cell r="AC162">
            <v>0</v>
          </cell>
          <cell r="AD162">
            <v>0</v>
          </cell>
          <cell r="AE162">
            <v>0</v>
          </cell>
          <cell r="AF162">
            <v>0</v>
          </cell>
          <cell r="AG162">
            <v>1176412</v>
          </cell>
          <cell r="AH162">
            <v>0</v>
          </cell>
          <cell r="AI162">
            <v>0</v>
          </cell>
          <cell r="AJ162">
            <v>1176412</v>
          </cell>
          <cell r="AK162">
            <v>0</v>
          </cell>
          <cell r="AL162">
            <v>92862</v>
          </cell>
          <cell r="AM162">
            <v>1269274</v>
          </cell>
          <cell r="AN162">
            <v>0</v>
          </cell>
          <cell r="AO162">
            <v>0</v>
          </cell>
          <cell r="AP162">
            <v>0</v>
          </cell>
          <cell r="AQ162">
            <v>0</v>
          </cell>
          <cell r="AR162">
            <v>1269274</v>
          </cell>
          <cell r="AS162">
            <v>1231116.8143847145</v>
          </cell>
          <cell r="AT162">
            <v>153</v>
          </cell>
          <cell r="AU162">
            <v>0</v>
          </cell>
          <cell r="AV162">
            <v>0</v>
          </cell>
          <cell r="AW162">
            <v>0</v>
          </cell>
          <cell r="AX162">
            <v>0</v>
          </cell>
          <cell r="AY162">
            <v>0</v>
          </cell>
          <cell r="AZ162">
            <v>493357</v>
          </cell>
          <cell r="BI162">
            <v>0</v>
          </cell>
          <cell r="CA162">
            <v>153</v>
          </cell>
          <cell r="CB162">
            <v>153</v>
          </cell>
          <cell r="CC162" t="str">
            <v>LEOMINSTER</v>
          </cell>
          <cell r="CD162">
            <v>1176412</v>
          </cell>
          <cell r="CE162">
            <v>1004976</v>
          </cell>
          <cell r="CF162">
            <v>171436</v>
          </cell>
          <cell r="CG162">
            <v>53305.2</v>
          </cell>
          <cell r="CH162">
            <v>0</v>
          </cell>
          <cell r="CI162">
            <v>0</v>
          </cell>
          <cell r="CJ162">
            <v>224741.2</v>
          </cell>
          <cell r="CK162">
            <v>171418.26219479233</v>
          </cell>
          <cell r="DA162">
            <v>153</v>
          </cell>
          <cell r="DB162" t="str">
            <v>LEOMINSTER</v>
          </cell>
          <cell r="DC162">
            <v>0</v>
          </cell>
          <cell r="DD162">
            <v>0</v>
          </cell>
          <cell r="DE162">
            <v>0</v>
          </cell>
          <cell r="DF162">
            <v>0</v>
          </cell>
          <cell r="DG162">
            <v>0</v>
          </cell>
          <cell r="DH162">
            <v>0</v>
          </cell>
          <cell r="DI162">
            <v>0</v>
          </cell>
          <cell r="DJ162">
            <v>0</v>
          </cell>
          <cell r="DK162">
            <v>0</v>
          </cell>
          <cell r="DL162">
            <v>0</v>
          </cell>
          <cell r="DN162">
            <v>0</v>
          </cell>
          <cell r="DP162">
            <v>171436</v>
          </cell>
          <cell r="DQ162">
            <v>171436</v>
          </cell>
          <cell r="DR162">
            <v>0</v>
          </cell>
          <cell r="DS162">
            <v>0</v>
          </cell>
          <cell r="DT162">
            <v>0</v>
          </cell>
          <cell r="DV162">
            <v>0</v>
          </cell>
        </row>
        <row r="163">
          <cell r="A163">
            <v>154</v>
          </cell>
          <cell r="B163">
            <v>154</v>
          </cell>
          <cell r="C163" t="str">
            <v>LEVERETT</v>
          </cell>
          <cell r="D163">
            <v>1</v>
          </cell>
          <cell r="E163">
            <v>21522</v>
          </cell>
          <cell r="F163">
            <v>0</v>
          </cell>
          <cell r="G163">
            <v>938</v>
          </cell>
          <cell r="H163">
            <v>22460</v>
          </cell>
          <cell r="J163">
            <v>938</v>
          </cell>
          <cell r="K163">
            <v>-3.1674541301678616</v>
          </cell>
          <cell r="L163">
            <v>934.83254586983219</v>
          </cell>
          <cell r="N163">
            <v>21525.167454130169</v>
          </cell>
          <cell r="P163">
            <v>938</v>
          </cell>
          <cell r="Q163">
            <v>0</v>
          </cell>
          <cell r="R163">
            <v>0</v>
          </cell>
          <cell r="S163">
            <v>0</v>
          </cell>
          <cell r="T163">
            <v>-3.1674541301678616</v>
          </cell>
          <cell r="U163">
            <v>934.83254586983219</v>
          </cell>
          <cell r="W163">
            <v>7398.4322181119633</v>
          </cell>
          <cell r="AA163">
            <v>154</v>
          </cell>
          <cell r="AB163">
            <v>1</v>
          </cell>
          <cell r="AC163">
            <v>0</v>
          </cell>
          <cell r="AD163">
            <v>0</v>
          </cell>
          <cell r="AE163">
            <v>0</v>
          </cell>
          <cell r="AF163">
            <v>0</v>
          </cell>
          <cell r="AG163">
            <v>21522</v>
          </cell>
          <cell r="AH163">
            <v>0</v>
          </cell>
          <cell r="AI163">
            <v>0</v>
          </cell>
          <cell r="AJ163">
            <v>21522</v>
          </cell>
          <cell r="AK163">
            <v>0</v>
          </cell>
          <cell r="AL163">
            <v>938</v>
          </cell>
          <cell r="AM163">
            <v>22460</v>
          </cell>
          <cell r="AN163">
            <v>0</v>
          </cell>
          <cell r="AO163">
            <v>0</v>
          </cell>
          <cell r="AP163">
            <v>0</v>
          </cell>
          <cell r="AQ163">
            <v>0</v>
          </cell>
          <cell r="AR163">
            <v>22460</v>
          </cell>
          <cell r="AS163">
            <v>22459</v>
          </cell>
          <cell r="AT163">
            <v>154</v>
          </cell>
          <cell r="AU163">
            <v>0</v>
          </cell>
          <cell r="AV163">
            <v>0</v>
          </cell>
          <cell r="AW163">
            <v>0</v>
          </cell>
          <cell r="AX163">
            <v>0</v>
          </cell>
          <cell r="AY163">
            <v>0</v>
          </cell>
          <cell r="AZ163">
            <v>493357</v>
          </cell>
          <cell r="BI163">
            <v>0</v>
          </cell>
          <cell r="CA163">
            <v>154</v>
          </cell>
          <cell r="CB163">
            <v>154</v>
          </cell>
          <cell r="CC163" t="str">
            <v>LEVERETT</v>
          </cell>
          <cell r="CD163">
            <v>21522</v>
          </cell>
          <cell r="CE163">
            <v>43622</v>
          </cell>
          <cell r="CF163">
            <v>0</v>
          </cell>
          <cell r="CG163">
            <v>0</v>
          </cell>
          <cell r="CH163">
            <v>6463.6</v>
          </cell>
          <cell r="CI163">
            <v>-3.1677818880370978</v>
          </cell>
          <cell r="CJ163">
            <v>6460.4322181119633</v>
          </cell>
          <cell r="CK163">
            <v>-3.1674541301678616</v>
          </cell>
          <cell r="DA163">
            <v>154</v>
          </cell>
          <cell r="DB163" t="str">
            <v>LEVERETT</v>
          </cell>
          <cell r="DC163">
            <v>0</v>
          </cell>
          <cell r="DD163">
            <v>0</v>
          </cell>
          <cell r="DE163">
            <v>0</v>
          </cell>
          <cell r="DF163">
            <v>0</v>
          </cell>
          <cell r="DG163">
            <v>0</v>
          </cell>
          <cell r="DH163">
            <v>0</v>
          </cell>
          <cell r="DI163">
            <v>0</v>
          </cell>
          <cell r="DJ163">
            <v>0</v>
          </cell>
          <cell r="DK163">
            <v>0</v>
          </cell>
          <cell r="DL163">
            <v>0</v>
          </cell>
          <cell r="DN163">
            <v>0</v>
          </cell>
          <cell r="DP163">
            <v>0</v>
          </cell>
          <cell r="DQ163">
            <v>0</v>
          </cell>
          <cell r="DR163">
            <v>0</v>
          </cell>
          <cell r="DS163">
            <v>-3.1677818880370978</v>
          </cell>
          <cell r="DT163">
            <v>-3.1677818880370978</v>
          </cell>
          <cell r="DV163">
            <v>0</v>
          </cell>
        </row>
        <row r="164">
          <cell r="A164">
            <v>155</v>
          </cell>
          <cell r="B164">
            <v>155</v>
          </cell>
          <cell r="C164" t="str">
            <v>LEXINGTON</v>
          </cell>
          <cell r="D164">
            <v>5</v>
          </cell>
          <cell r="E164">
            <v>98425</v>
          </cell>
          <cell r="F164">
            <v>0</v>
          </cell>
          <cell r="G164">
            <v>4690</v>
          </cell>
          <cell r="H164">
            <v>103115</v>
          </cell>
          <cell r="J164">
            <v>4690</v>
          </cell>
          <cell r="K164">
            <v>0</v>
          </cell>
          <cell r="L164">
            <v>4690</v>
          </cell>
          <cell r="N164">
            <v>98425</v>
          </cell>
          <cell r="P164">
            <v>4690</v>
          </cell>
          <cell r="Q164">
            <v>0</v>
          </cell>
          <cell r="R164">
            <v>0</v>
          </cell>
          <cell r="S164">
            <v>0</v>
          </cell>
          <cell r="T164">
            <v>0</v>
          </cell>
          <cell r="U164">
            <v>4690</v>
          </cell>
          <cell r="W164">
            <v>43789.599999999999</v>
          </cell>
          <cell r="AA164">
            <v>155</v>
          </cell>
          <cell r="AB164">
            <v>5</v>
          </cell>
          <cell r="AC164">
            <v>0</v>
          </cell>
          <cell r="AD164">
            <v>0</v>
          </cell>
          <cell r="AE164">
            <v>0</v>
          </cell>
          <cell r="AF164">
            <v>0</v>
          </cell>
          <cell r="AG164">
            <v>98425</v>
          </cell>
          <cell r="AH164">
            <v>0</v>
          </cell>
          <cell r="AI164">
            <v>0</v>
          </cell>
          <cell r="AJ164">
            <v>98425</v>
          </cell>
          <cell r="AK164">
            <v>0</v>
          </cell>
          <cell r="AL164">
            <v>4690</v>
          </cell>
          <cell r="AM164">
            <v>103115</v>
          </cell>
          <cell r="AN164">
            <v>0</v>
          </cell>
          <cell r="AO164">
            <v>0</v>
          </cell>
          <cell r="AP164">
            <v>0</v>
          </cell>
          <cell r="AQ164">
            <v>0</v>
          </cell>
          <cell r="AR164">
            <v>103115</v>
          </cell>
          <cell r="AS164">
            <v>97690</v>
          </cell>
          <cell r="AT164">
            <v>155</v>
          </cell>
          <cell r="AU164">
            <v>0</v>
          </cell>
          <cell r="AV164">
            <v>0</v>
          </cell>
          <cell r="AW164">
            <v>0</v>
          </cell>
          <cell r="AX164">
            <v>0</v>
          </cell>
          <cell r="AY164">
            <v>0</v>
          </cell>
          <cell r="AZ164">
            <v>493357</v>
          </cell>
          <cell r="BI164">
            <v>0</v>
          </cell>
          <cell r="CA164">
            <v>155</v>
          </cell>
          <cell r="CB164">
            <v>155</v>
          </cell>
          <cell r="CC164" t="str">
            <v>LEXINGTON</v>
          </cell>
          <cell r="CD164">
            <v>98425</v>
          </cell>
          <cell r="CE164">
            <v>99219</v>
          </cell>
          <cell r="CF164">
            <v>0</v>
          </cell>
          <cell r="CG164">
            <v>39099.599999999999</v>
          </cell>
          <cell r="CH164">
            <v>0</v>
          </cell>
          <cell r="CI164">
            <v>0</v>
          </cell>
          <cell r="CJ164">
            <v>39099.599999999999</v>
          </cell>
          <cell r="CK164">
            <v>0</v>
          </cell>
          <cell r="DA164">
            <v>155</v>
          </cell>
          <cell r="DB164" t="str">
            <v>LEXINGTON</v>
          </cell>
          <cell r="DC164">
            <v>0</v>
          </cell>
          <cell r="DD164">
            <v>0</v>
          </cell>
          <cell r="DE164">
            <v>0</v>
          </cell>
          <cell r="DF164">
            <v>0</v>
          </cell>
          <cell r="DG164">
            <v>0</v>
          </cell>
          <cell r="DH164">
            <v>0</v>
          </cell>
          <cell r="DI164">
            <v>0</v>
          </cell>
          <cell r="DJ164">
            <v>0</v>
          </cell>
          <cell r="DK164">
            <v>0</v>
          </cell>
          <cell r="DL164">
            <v>0</v>
          </cell>
          <cell r="DN164">
            <v>0</v>
          </cell>
          <cell r="DP164">
            <v>0</v>
          </cell>
          <cell r="DQ164">
            <v>0</v>
          </cell>
          <cell r="DR164">
            <v>0</v>
          </cell>
          <cell r="DS164">
            <v>0</v>
          </cell>
          <cell r="DT164">
            <v>0</v>
          </cell>
          <cell r="DV164">
            <v>0</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T165">
            <v>156</v>
          </cell>
          <cell r="AU165">
            <v>0</v>
          </cell>
          <cell r="AV165">
            <v>0</v>
          </cell>
          <cell r="AW165">
            <v>0</v>
          </cell>
          <cell r="AX165">
            <v>0</v>
          </cell>
          <cell r="AY165">
            <v>0</v>
          </cell>
          <cell r="AZ165">
            <v>493357</v>
          </cell>
          <cell r="BI165">
            <v>0</v>
          </cell>
          <cell r="CA165">
            <v>156</v>
          </cell>
          <cell r="CB165">
            <v>156</v>
          </cell>
          <cell r="CC165" t="str">
            <v>LEYDEN</v>
          </cell>
          <cell r="CD165">
            <v>0</v>
          </cell>
          <cell r="CE165">
            <v>0</v>
          </cell>
          <cell r="CF165">
            <v>0</v>
          </cell>
          <cell r="CG165">
            <v>0</v>
          </cell>
          <cell r="CH165">
            <v>0</v>
          </cell>
          <cell r="CI165">
            <v>0</v>
          </cell>
          <cell r="CJ165">
            <v>0</v>
          </cell>
          <cell r="CK165">
            <v>0</v>
          </cell>
          <cell r="DA165">
            <v>156</v>
          </cell>
          <cell r="DB165" t="str">
            <v>LEYDEN</v>
          </cell>
          <cell r="DC165">
            <v>0</v>
          </cell>
          <cell r="DD165">
            <v>0</v>
          </cell>
          <cell r="DE165">
            <v>0</v>
          </cell>
          <cell r="DF165">
            <v>0</v>
          </cell>
          <cell r="DG165">
            <v>0</v>
          </cell>
          <cell r="DH165">
            <v>0</v>
          </cell>
          <cell r="DI165">
            <v>0</v>
          </cell>
          <cell r="DJ165">
            <v>0</v>
          </cell>
          <cell r="DK165">
            <v>0</v>
          </cell>
          <cell r="DL165">
            <v>0</v>
          </cell>
          <cell r="DN165">
            <v>0</v>
          </cell>
          <cell r="DP165">
            <v>0</v>
          </cell>
          <cell r="DQ165">
            <v>0</v>
          </cell>
          <cell r="DR165">
            <v>0</v>
          </cell>
          <cell r="DS165">
            <v>0</v>
          </cell>
          <cell r="DT165">
            <v>0</v>
          </cell>
          <cell r="DV165">
            <v>0</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T166">
            <v>157</v>
          </cell>
          <cell r="AU166">
            <v>0</v>
          </cell>
          <cell r="AV166">
            <v>0</v>
          </cell>
          <cell r="AW166">
            <v>0</v>
          </cell>
          <cell r="AX166">
            <v>0</v>
          </cell>
          <cell r="AY166">
            <v>0</v>
          </cell>
          <cell r="AZ166">
            <v>493357</v>
          </cell>
          <cell r="BI166">
            <v>0</v>
          </cell>
          <cell r="CA166">
            <v>157</v>
          </cell>
          <cell r="CB166">
            <v>157</v>
          </cell>
          <cell r="CC166" t="str">
            <v>LINCOLN</v>
          </cell>
          <cell r="CD166">
            <v>0</v>
          </cell>
          <cell r="CE166">
            <v>0</v>
          </cell>
          <cell r="CF166">
            <v>0</v>
          </cell>
          <cell r="CG166">
            <v>0</v>
          </cell>
          <cell r="CH166">
            <v>0</v>
          </cell>
          <cell r="CI166">
            <v>0</v>
          </cell>
          <cell r="CJ166">
            <v>0</v>
          </cell>
          <cell r="CK166">
            <v>0</v>
          </cell>
          <cell r="DA166">
            <v>157</v>
          </cell>
          <cell r="DB166" t="str">
            <v>LINCOLN</v>
          </cell>
          <cell r="DC166">
            <v>0</v>
          </cell>
          <cell r="DD166">
            <v>0</v>
          </cell>
          <cell r="DE166">
            <v>0</v>
          </cell>
          <cell r="DF166">
            <v>0</v>
          </cell>
          <cell r="DG166">
            <v>0</v>
          </cell>
          <cell r="DH166">
            <v>0</v>
          </cell>
          <cell r="DI166">
            <v>0</v>
          </cell>
          <cell r="DJ166">
            <v>0</v>
          </cell>
          <cell r="DK166">
            <v>0</v>
          </cell>
          <cell r="DL166">
            <v>0</v>
          </cell>
          <cell r="DN166">
            <v>0</v>
          </cell>
          <cell r="DP166">
            <v>0</v>
          </cell>
          <cell r="DQ166">
            <v>0</v>
          </cell>
          <cell r="DR166">
            <v>0</v>
          </cell>
          <cell r="DS166">
            <v>0</v>
          </cell>
          <cell r="DT166">
            <v>0</v>
          </cell>
          <cell r="DV166">
            <v>0</v>
          </cell>
        </row>
        <row r="167">
          <cell r="A167">
            <v>158</v>
          </cell>
          <cell r="B167">
            <v>158</v>
          </cell>
          <cell r="C167" t="str">
            <v>LITTLETON</v>
          </cell>
          <cell r="D167">
            <v>55</v>
          </cell>
          <cell r="E167">
            <v>918127</v>
          </cell>
          <cell r="F167">
            <v>0</v>
          </cell>
          <cell r="G167">
            <v>51590</v>
          </cell>
          <cell r="H167">
            <v>969717</v>
          </cell>
          <cell r="J167">
            <v>51590</v>
          </cell>
          <cell r="K167">
            <v>122221.35293122941</v>
          </cell>
          <cell r="L167">
            <v>173811.3529312294</v>
          </cell>
          <cell r="N167">
            <v>795905.6470687706</v>
          </cell>
          <cell r="P167">
            <v>51590</v>
          </cell>
          <cell r="Q167">
            <v>0</v>
          </cell>
          <cell r="R167">
            <v>0</v>
          </cell>
          <cell r="S167">
            <v>0</v>
          </cell>
          <cell r="T167">
            <v>122221.35293122941</v>
          </cell>
          <cell r="U167">
            <v>173811.3529312294</v>
          </cell>
          <cell r="W167">
            <v>173824</v>
          </cell>
          <cell r="AA167">
            <v>158</v>
          </cell>
          <cell r="AB167">
            <v>55</v>
          </cell>
          <cell r="AC167">
            <v>0</v>
          </cell>
          <cell r="AD167">
            <v>0</v>
          </cell>
          <cell r="AE167">
            <v>0</v>
          </cell>
          <cell r="AF167">
            <v>0</v>
          </cell>
          <cell r="AG167">
            <v>918127</v>
          </cell>
          <cell r="AH167">
            <v>0</v>
          </cell>
          <cell r="AI167">
            <v>0</v>
          </cell>
          <cell r="AJ167">
            <v>918127</v>
          </cell>
          <cell r="AK167">
            <v>0</v>
          </cell>
          <cell r="AL167">
            <v>51590</v>
          </cell>
          <cell r="AM167">
            <v>969717</v>
          </cell>
          <cell r="AN167">
            <v>0</v>
          </cell>
          <cell r="AO167">
            <v>0</v>
          </cell>
          <cell r="AP167">
            <v>0</v>
          </cell>
          <cell r="AQ167">
            <v>0</v>
          </cell>
          <cell r="AR167">
            <v>969717</v>
          </cell>
          <cell r="AS167">
            <v>969662</v>
          </cell>
          <cell r="AT167">
            <v>158</v>
          </cell>
          <cell r="AU167">
            <v>0</v>
          </cell>
          <cell r="AV167">
            <v>0</v>
          </cell>
          <cell r="AW167">
            <v>0</v>
          </cell>
          <cell r="AX167">
            <v>0</v>
          </cell>
          <cell r="AY167">
            <v>0</v>
          </cell>
          <cell r="AZ167">
            <v>493357</v>
          </cell>
          <cell r="BI167">
            <v>0</v>
          </cell>
          <cell r="CA167">
            <v>158</v>
          </cell>
          <cell r="CB167">
            <v>158</v>
          </cell>
          <cell r="CC167" t="str">
            <v>LITTLETON</v>
          </cell>
          <cell r="CD167">
            <v>918127</v>
          </cell>
          <cell r="CE167">
            <v>795893</v>
          </cell>
          <cell r="CF167">
            <v>122234</v>
          </cell>
          <cell r="CG167">
            <v>0</v>
          </cell>
          <cell r="CH167">
            <v>0</v>
          </cell>
          <cell r="CI167">
            <v>0</v>
          </cell>
          <cell r="CJ167">
            <v>122234</v>
          </cell>
          <cell r="CK167">
            <v>122221.35293122941</v>
          </cell>
          <cell r="DA167">
            <v>158</v>
          </cell>
          <cell r="DB167" t="str">
            <v>LITTLETON</v>
          </cell>
          <cell r="DC167">
            <v>0</v>
          </cell>
          <cell r="DD167">
            <v>0</v>
          </cell>
          <cell r="DE167">
            <v>0</v>
          </cell>
          <cell r="DF167">
            <v>0</v>
          </cell>
          <cell r="DG167">
            <v>0</v>
          </cell>
          <cell r="DH167">
            <v>0</v>
          </cell>
          <cell r="DI167">
            <v>0</v>
          </cell>
          <cell r="DJ167">
            <v>0</v>
          </cell>
          <cell r="DK167">
            <v>0</v>
          </cell>
          <cell r="DL167">
            <v>0</v>
          </cell>
          <cell r="DN167">
            <v>0</v>
          </cell>
          <cell r="DP167">
            <v>122234</v>
          </cell>
          <cell r="DQ167">
            <v>122234</v>
          </cell>
          <cell r="DR167">
            <v>0</v>
          </cell>
          <cell r="DS167">
            <v>0</v>
          </cell>
          <cell r="DT167">
            <v>0</v>
          </cell>
          <cell r="DV167">
            <v>0</v>
          </cell>
        </row>
        <row r="168">
          <cell r="A168">
            <v>159</v>
          </cell>
          <cell r="B168">
            <v>159</v>
          </cell>
          <cell r="C168" t="str">
            <v>LONGMEADOW</v>
          </cell>
          <cell r="D168">
            <v>9</v>
          </cell>
          <cell r="E168">
            <v>134160</v>
          </cell>
          <cell r="F168">
            <v>0</v>
          </cell>
          <cell r="G168">
            <v>8442</v>
          </cell>
          <cell r="H168">
            <v>142602</v>
          </cell>
          <cell r="J168">
            <v>8442</v>
          </cell>
          <cell r="K168">
            <v>3298.6586655114438</v>
          </cell>
          <cell r="L168">
            <v>11740.658665511444</v>
          </cell>
          <cell r="N168">
            <v>130861.34133448856</v>
          </cell>
          <cell r="P168">
            <v>8442</v>
          </cell>
          <cell r="Q168">
            <v>0</v>
          </cell>
          <cell r="R168">
            <v>0</v>
          </cell>
          <cell r="S168">
            <v>0</v>
          </cell>
          <cell r="T168">
            <v>3298.6586655114438</v>
          </cell>
          <cell r="U168">
            <v>11740.658665511444</v>
          </cell>
          <cell r="W168">
            <v>11741</v>
          </cell>
          <cell r="AA168">
            <v>159</v>
          </cell>
          <cell r="AB168">
            <v>9</v>
          </cell>
          <cell r="AC168">
            <v>0</v>
          </cell>
          <cell r="AD168">
            <v>0</v>
          </cell>
          <cell r="AE168">
            <v>0</v>
          </cell>
          <cell r="AF168">
            <v>0</v>
          </cell>
          <cell r="AG168">
            <v>134160</v>
          </cell>
          <cell r="AH168">
            <v>0</v>
          </cell>
          <cell r="AI168">
            <v>0</v>
          </cell>
          <cell r="AJ168">
            <v>134160</v>
          </cell>
          <cell r="AK168">
            <v>0</v>
          </cell>
          <cell r="AL168">
            <v>8442</v>
          </cell>
          <cell r="AM168">
            <v>142602</v>
          </cell>
          <cell r="AN168">
            <v>0</v>
          </cell>
          <cell r="AO168">
            <v>0</v>
          </cell>
          <cell r="AP168">
            <v>0</v>
          </cell>
          <cell r="AQ168">
            <v>0</v>
          </cell>
          <cell r="AR168">
            <v>142602</v>
          </cell>
          <cell r="AS168">
            <v>143338</v>
          </cell>
          <cell r="AT168">
            <v>159</v>
          </cell>
          <cell r="AU168">
            <v>0</v>
          </cell>
          <cell r="AV168">
            <v>0</v>
          </cell>
          <cell r="AW168">
            <v>0</v>
          </cell>
          <cell r="AX168">
            <v>0</v>
          </cell>
          <cell r="AY168">
            <v>0</v>
          </cell>
          <cell r="AZ168">
            <v>493357</v>
          </cell>
          <cell r="BI168">
            <v>0</v>
          </cell>
          <cell r="CA168">
            <v>159</v>
          </cell>
          <cell r="CB168">
            <v>159</v>
          </cell>
          <cell r="CC168" t="str">
            <v>LONGMEADOW</v>
          </cell>
          <cell r="CD168">
            <v>134160</v>
          </cell>
          <cell r="CE168">
            <v>130861</v>
          </cell>
          <cell r="CF168">
            <v>3299</v>
          </cell>
          <cell r="CG168">
            <v>0</v>
          </cell>
          <cell r="CH168">
            <v>0</v>
          </cell>
          <cell r="CI168">
            <v>0</v>
          </cell>
          <cell r="CJ168">
            <v>3299</v>
          </cell>
          <cell r="CK168">
            <v>3298.6586655114438</v>
          </cell>
          <cell r="DA168">
            <v>159</v>
          </cell>
          <cell r="DB168" t="str">
            <v>LONGMEADOW</v>
          </cell>
          <cell r="DC168">
            <v>0</v>
          </cell>
          <cell r="DD168">
            <v>0</v>
          </cell>
          <cell r="DE168">
            <v>0</v>
          </cell>
          <cell r="DF168">
            <v>0</v>
          </cell>
          <cell r="DG168">
            <v>0</v>
          </cell>
          <cell r="DH168">
            <v>0</v>
          </cell>
          <cell r="DI168">
            <v>0</v>
          </cell>
          <cell r="DJ168">
            <v>0</v>
          </cell>
          <cell r="DK168">
            <v>0</v>
          </cell>
          <cell r="DL168">
            <v>0</v>
          </cell>
          <cell r="DN168">
            <v>0</v>
          </cell>
          <cell r="DP168">
            <v>3299</v>
          </cell>
          <cell r="DQ168">
            <v>3299</v>
          </cell>
          <cell r="DR168">
            <v>0</v>
          </cell>
          <cell r="DS168">
            <v>0</v>
          </cell>
          <cell r="DT168">
            <v>0</v>
          </cell>
          <cell r="DV168">
            <v>0</v>
          </cell>
        </row>
        <row r="169">
          <cell r="A169">
            <v>160</v>
          </cell>
          <cell r="B169">
            <v>160</v>
          </cell>
          <cell r="C169" t="str">
            <v>LOWELL</v>
          </cell>
          <cell r="D169">
            <v>2153</v>
          </cell>
          <cell r="E169">
            <v>30249442</v>
          </cell>
          <cell r="F169">
            <v>0</v>
          </cell>
          <cell r="G169">
            <v>2019514</v>
          </cell>
          <cell r="H169">
            <v>32268956</v>
          </cell>
          <cell r="J169">
            <v>2019514</v>
          </cell>
          <cell r="K169">
            <v>4779890.0922614047</v>
          </cell>
          <cell r="L169">
            <v>6799404.0922614047</v>
          </cell>
          <cell r="N169">
            <v>25469551.907738596</v>
          </cell>
          <cell r="P169">
            <v>2019514</v>
          </cell>
          <cell r="Q169">
            <v>0</v>
          </cell>
          <cell r="R169">
            <v>0</v>
          </cell>
          <cell r="S169">
            <v>0</v>
          </cell>
          <cell r="T169">
            <v>4779890.0922614047</v>
          </cell>
          <cell r="U169">
            <v>6799404.0922614047</v>
          </cell>
          <cell r="W169">
            <v>8914554.8997687083</v>
          </cell>
          <cell r="AA169">
            <v>160</v>
          </cell>
          <cell r="AB169">
            <v>2153</v>
          </cell>
          <cell r="AC169">
            <v>0</v>
          </cell>
          <cell r="AD169">
            <v>0</v>
          </cell>
          <cell r="AE169">
            <v>0</v>
          </cell>
          <cell r="AF169">
            <v>0</v>
          </cell>
          <cell r="AG169">
            <v>30249442</v>
          </cell>
          <cell r="AH169">
            <v>0</v>
          </cell>
          <cell r="AI169">
            <v>0</v>
          </cell>
          <cell r="AJ169">
            <v>30249442</v>
          </cell>
          <cell r="AK169">
            <v>0</v>
          </cell>
          <cell r="AL169">
            <v>2019514</v>
          </cell>
          <cell r="AM169">
            <v>32268956</v>
          </cell>
          <cell r="AN169">
            <v>0</v>
          </cell>
          <cell r="AO169">
            <v>0</v>
          </cell>
          <cell r="AP169">
            <v>0</v>
          </cell>
          <cell r="AQ169">
            <v>0</v>
          </cell>
          <cell r="AR169">
            <v>32268956</v>
          </cell>
          <cell r="AS169">
            <v>31950480.380000006</v>
          </cell>
          <cell r="AT169">
            <v>160</v>
          </cell>
          <cell r="AU169">
            <v>0</v>
          </cell>
          <cell r="AV169">
            <v>0</v>
          </cell>
          <cell r="AW169">
            <v>0</v>
          </cell>
          <cell r="AX169">
            <v>0</v>
          </cell>
          <cell r="AY169">
            <v>0</v>
          </cell>
          <cell r="AZ169">
            <v>493357</v>
          </cell>
          <cell r="BI169">
            <v>0</v>
          </cell>
          <cell r="CA169">
            <v>160</v>
          </cell>
          <cell r="CB169">
            <v>160</v>
          </cell>
          <cell r="CC169" t="str">
            <v>LOWELL</v>
          </cell>
          <cell r="CD169">
            <v>30249442</v>
          </cell>
          <cell r="CE169">
            <v>25468542</v>
          </cell>
          <cell r="CF169">
            <v>4780900</v>
          </cell>
          <cell r="CG169">
            <v>1063228.2</v>
          </cell>
          <cell r="CH169">
            <v>1051428</v>
          </cell>
          <cell r="CI169">
            <v>-515.30023129144683</v>
          </cell>
          <cell r="CJ169">
            <v>6895040.8997687083</v>
          </cell>
          <cell r="CK169">
            <v>4779890.0922614047</v>
          </cell>
          <cell r="DA169">
            <v>160</v>
          </cell>
          <cell r="DB169" t="str">
            <v>LOWELL</v>
          </cell>
          <cell r="DC169">
            <v>0</v>
          </cell>
          <cell r="DD169">
            <v>0</v>
          </cell>
          <cell r="DE169">
            <v>0</v>
          </cell>
          <cell r="DF169">
            <v>0</v>
          </cell>
          <cell r="DG169">
            <v>0</v>
          </cell>
          <cell r="DH169">
            <v>0</v>
          </cell>
          <cell r="DI169">
            <v>0</v>
          </cell>
          <cell r="DJ169">
            <v>0</v>
          </cell>
          <cell r="DK169">
            <v>0</v>
          </cell>
          <cell r="DL169">
            <v>0</v>
          </cell>
          <cell r="DN169">
            <v>0</v>
          </cell>
          <cell r="DP169">
            <v>4780900</v>
          </cell>
          <cell r="DQ169">
            <v>4780900</v>
          </cell>
          <cell r="DR169">
            <v>0</v>
          </cell>
          <cell r="DS169">
            <v>-515.30023129144683</v>
          </cell>
          <cell r="DT169">
            <v>-515.30023129144683</v>
          </cell>
          <cell r="DV169">
            <v>0</v>
          </cell>
        </row>
        <row r="170">
          <cell r="A170">
            <v>161</v>
          </cell>
          <cell r="B170">
            <v>161</v>
          </cell>
          <cell r="C170" t="str">
            <v>LUDLOW</v>
          </cell>
          <cell r="D170">
            <v>19</v>
          </cell>
          <cell r="E170">
            <v>345862</v>
          </cell>
          <cell r="F170">
            <v>0</v>
          </cell>
          <cell r="G170">
            <v>17822</v>
          </cell>
          <cell r="H170">
            <v>363684</v>
          </cell>
          <cell r="J170">
            <v>17822</v>
          </cell>
          <cell r="K170">
            <v>-22.222751543490162</v>
          </cell>
          <cell r="L170">
            <v>17799.77724845651</v>
          </cell>
          <cell r="N170">
            <v>345884.22275154351</v>
          </cell>
          <cell r="P170">
            <v>17822</v>
          </cell>
          <cell r="Q170">
            <v>0</v>
          </cell>
          <cell r="R170">
            <v>0</v>
          </cell>
          <cell r="S170">
            <v>0</v>
          </cell>
          <cell r="T170">
            <v>-22.222751543490162</v>
          </cell>
          <cell r="U170">
            <v>17799.77724845651</v>
          </cell>
          <cell r="W170">
            <v>63148.174948918335</v>
          </cell>
          <cell r="AA170">
            <v>161</v>
          </cell>
          <cell r="AB170">
            <v>19</v>
          </cell>
          <cell r="AC170">
            <v>0</v>
          </cell>
          <cell r="AD170">
            <v>0</v>
          </cell>
          <cell r="AE170">
            <v>0</v>
          </cell>
          <cell r="AF170">
            <v>0</v>
          </cell>
          <cell r="AG170">
            <v>345862</v>
          </cell>
          <cell r="AH170">
            <v>0</v>
          </cell>
          <cell r="AI170">
            <v>0</v>
          </cell>
          <cell r="AJ170">
            <v>345862</v>
          </cell>
          <cell r="AK170">
            <v>0</v>
          </cell>
          <cell r="AL170">
            <v>17822</v>
          </cell>
          <cell r="AM170">
            <v>363684</v>
          </cell>
          <cell r="AN170">
            <v>0</v>
          </cell>
          <cell r="AO170">
            <v>0</v>
          </cell>
          <cell r="AP170">
            <v>0</v>
          </cell>
          <cell r="AQ170">
            <v>0</v>
          </cell>
          <cell r="AR170">
            <v>363684</v>
          </cell>
          <cell r="AS170">
            <v>361788.81999999995</v>
          </cell>
          <cell r="AT170">
            <v>161</v>
          </cell>
          <cell r="AU170">
            <v>0</v>
          </cell>
          <cell r="AV170">
            <v>0</v>
          </cell>
          <cell r="AW170">
            <v>0</v>
          </cell>
          <cell r="AX170">
            <v>0</v>
          </cell>
          <cell r="AY170">
            <v>0</v>
          </cell>
          <cell r="AZ170">
            <v>493357</v>
          </cell>
          <cell r="BI170">
            <v>0</v>
          </cell>
          <cell r="CA170">
            <v>161</v>
          </cell>
          <cell r="CB170">
            <v>161</v>
          </cell>
          <cell r="CC170" t="str">
            <v>LUDLOW</v>
          </cell>
          <cell r="CD170">
            <v>345862</v>
          </cell>
          <cell r="CE170">
            <v>444533</v>
          </cell>
          <cell r="CF170">
            <v>0</v>
          </cell>
          <cell r="CG170">
            <v>0</v>
          </cell>
          <cell r="CH170">
            <v>45348.4</v>
          </cell>
          <cell r="CI170">
            <v>-22.225051081666606</v>
          </cell>
          <cell r="CJ170">
            <v>45326.174948918335</v>
          </cell>
          <cell r="CK170">
            <v>-22.222751543490162</v>
          </cell>
          <cell r="DA170">
            <v>161</v>
          </cell>
          <cell r="DB170" t="str">
            <v>LUDLOW</v>
          </cell>
          <cell r="DC170">
            <v>0</v>
          </cell>
          <cell r="DD170">
            <v>0</v>
          </cell>
          <cell r="DE170">
            <v>0</v>
          </cell>
          <cell r="DF170">
            <v>0</v>
          </cell>
          <cell r="DG170">
            <v>0</v>
          </cell>
          <cell r="DH170">
            <v>0</v>
          </cell>
          <cell r="DI170">
            <v>0</v>
          </cell>
          <cell r="DJ170">
            <v>0</v>
          </cell>
          <cell r="DK170">
            <v>0</v>
          </cell>
          <cell r="DL170">
            <v>0</v>
          </cell>
          <cell r="DN170">
            <v>0</v>
          </cell>
          <cell r="DP170">
            <v>0</v>
          </cell>
          <cell r="DQ170">
            <v>0</v>
          </cell>
          <cell r="DR170">
            <v>0</v>
          </cell>
          <cell r="DS170">
            <v>-22.225051081666606</v>
          </cell>
          <cell r="DT170">
            <v>-22.225051081666606</v>
          </cell>
          <cell r="DV170">
            <v>0</v>
          </cell>
        </row>
        <row r="171">
          <cell r="A171">
            <v>162</v>
          </cell>
          <cell r="B171">
            <v>162</v>
          </cell>
          <cell r="C171" t="str">
            <v>LUNENBURG</v>
          </cell>
          <cell r="D171">
            <v>30</v>
          </cell>
          <cell r="E171">
            <v>389097</v>
          </cell>
          <cell r="F171">
            <v>0</v>
          </cell>
          <cell r="G171">
            <v>28140</v>
          </cell>
          <cell r="H171">
            <v>417237</v>
          </cell>
          <cell r="J171">
            <v>28140</v>
          </cell>
          <cell r="K171">
            <v>-3.6988588053944547</v>
          </cell>
          <cell r="L171">
            <v>28136.301141194606</v>
          </cell>
          <cell r="N171">
            <v>389100.69885880541</v>
          </cell>
          <cell r="P171">
            <v>28140</v>
          </cell>
          <cell r="Q171">
            <v>0</v>
          </cell>
          <cell r="R171">
            <v>0</v>
          </cell>
          <cell r="S171">
            <v>0</v>
          </cell>
          <cell r="T171">
            <v>-3.6988588053944547</v>
          </cell>
          <cell r="U171">
            <v>28136.301141194606</v>
          </cell>
          <cell r="W171">
            <v>77841.500758448703</v>
          </cell>
          <cell r="AA171">
            <v>162</v>
          </cell>
          <cell r="AB171">
            <v>30</v>
          </cell>
          <cell r="AC171">
            <v>0</v>
          </cell>
          <cell r="AD171">
            <v>0</v>
          </cell>
          <cell r="AE171">
            <v>0</v>
          </cell>
          <cell r="AF171">
            <v>0</v>
          </cell>
          <cell r="AG171">
            <v>389097</v>
          </cell>
          <cell r="AH171">
            <v>0</v>
          </cell>
          <cell r="AI171">
            <v>0</v>
          </cell>
          <cell r="AJ171">
            <v>389097</v>
          </cell>
          <cell r="AK171">
            <v>0</v>
          </cell>
          <cell r="AL171">
            <v>28140</v>
          </cell>
          <cell r="AM171">
            <v>417237</v>
          </cell>
          <cell r="AN171">
            <v>0</v>
          </cell>
          <cell r="AO171">
            <v>0</v>
          </cell>
          <cell r="AP171">
            <v>0</v>
          </cell>
          <cell r="AQ171">
            <v>0</v>
          </cell>
          <cell r="AR171">
            <v>417237</v>
          </cell>
          <cell r="AS171">
            <v>410501.91630364623</v>
          </cell>
          <cell r="AT171">
            <v>162</v>
          </cell>
          <cell r="AU171">
            <v>0</v>
          </cell>
          <cell r="AV171">
            <v>0</v>
          </cell>
          <cell r="AW171">
            <v>0</v>
          </cell>
          <cell r="AX171">
            <v>0</v>
          </cell>
          <cell r="AY171">
            <v>0</v>
          </cell>
          <cell r="AZ171">
            <v>493357</v>
          </cell>
          <cell r="BI171">
            <v>0</v>
          </cell>
          <cell r="CA171">
            <v>162</v>
          </cell>
          <cell r="CB171">
            <v>162</v>
          </cell>
          <cell r="CC171" t="str">
            <v>LUNENBURG</v>
          </cell>
          <cell r="CD171">
            <v>389097</v>
          </cell>
          <cell r="CE171">
            <v>421789</v>
          </cell>
          <cell r="CF171">
            <v>0</v>
          </cell>
          <cell r="CG171">
            <v>42157.2</v>
          </cell>
          <cell r="CH171">
            <v>7548</v>
          </cell>
          <cell r="CI171">
            <v>-3.6992415512941079</v>
          </cell>
          <cell r="CJ171">
            <v>49701.500758448703</v>
          </cell>
          <cell r="CK171">
            <v>-3.6988588053944547</v>
          </cell>
          <cell r="DA171">
            <v>162</v>
          </cell>
          <cell r="DB171" t="str">
            <v>LUNENBURG</v>
          </cell>
          <cell r="DC171">
            <v>0</v>
          </cell>
          <cell r="DD171">
            <v>0</v>
          </cell>
          <cell r="DE171">
            <v>0</v>
          </cell>
          <cell r="DF171">
            <v>0</v>
          </cell>
          <cell r="DG171">
            <v>0</v>
          </cell>
          <cell r="DH171">
            <v>0</v>
          </cell>
          <cell r="DI171">
            <v>0</v>
          </cell>
          <cell r="DJ171">
            <v>0</v>
          </cell>
          <cell r="DK171">
            <v>0</v>
          </cell>
          <cell r="DL171">
            <v>0</v>
          </cell>
          <cell r="DN171">
            <v>0</v>
          </cell>
          <cell r="DP171">
            <v>0</v>
          </cell>
          <cell r="DQ171">
            <v>0</v>
          </cell>
          <cell r="DR171">
            <v>0</v>
          </cell>
          <cell r="DS171">
            <v>-3.6992415512941079</v>
          </cell>
          <cell r="DT171">
            <v>-3.6992415512941079</v>
          </cell>
          <cell r="DV171">
            <v>0</v>
          </cell>
        </row>
        <row r="172">
          <cell r="A172">
            <v>163</v>
          </cell>
          <cell r="B172">
            <v>163</v>
          </cell>
          <cell r="C172" t="str">
            <v>LYNN</v>
          </cell>
          <cell r="D172">
            <v>1821</v>
          </cell>
          <cell r="E172">
            <v>24558995.931417219</v>
          </cell>
          <cell r="F172">
            <v>957699</v>
          </cell>
          <cell r="G172">
            <v>1549583</v>
          </cell>
          <cell r="H172">
            <v>27066277.931417219</v>
          </cell>
          <cell r="J172">
            <v>1549583</v>
          </cell>
          <cell r="K172">
            <v>2487853.5116709471</v>
          </cell>
          <cell r="L172">
            <v>4037436.5116709471</v>
          </cell>
          <cell r="N172">
            <v>23028841.419746272</v>
          </cell>
          <cell r="P172">
            <v>1708098</v>
          </cell>
          <cell r="Q172">
            <v>168.99929889650915</v>
          </cell>
          <cell r="R172">
            <v>2671061.0685827909</v>
          </cell>
          <cell r="S172">
            <v>158515</v>
          </cell>
          <cell r="T172">
            <v>2487853.5116709471</v>
          </cell>
          <cell r="U172">
            <v>6708497.580253738</v>
          </cell>
          <cell r="W172">
            <v>6963290.4542712243</v>
          </cell>
          <cell r="AA172">
            <v>163</v>
          </cell>
          <cell r="AB172">
            <v>1821</v>
          </cell>
          <cell r="AC172">
            <v>0</v>
          </cell>
          <cell r="AD172">
            <v>0</v>
          </cell>
          <cell r="AE172">
            <v>439</v>
          </cell>
          <cell r="AF172">
            <v>168.99929889650915</v>
          </cell>
          <cell r="AG172">
            <v>27071542</v>
          </cell>
          <cell r="AH172">
            <v>2512546.0685827914</v>
          </cell>
          <cell r="AI172">
            <v>0</v>
          </cell>
          <cell r="AJ172">
            <v>24558995.931417219</v>
          </cell>
          <cell r="AK172">
            <v>957699</v>
          </cell>
          <cell r="AL172">
            <v>1549583</v>
          </cell>
          <cell r="AM172">
            <v>27066277.931417227</v>
          </cell>
          <cell r="AN172">
            <v>2512546.0685827914</v>
          </cell>
          <cell r="AO172">
            <v>0</v>
          </cell>
          <cell r="AP172">
            <v>158515</v>
          </cell>
          <cell r="AQ172">
            <v>2671061.0685827909</v>
          </cell>
          <cell r="AR172">
            <v>29737339</v>
          </cell>
          <cell r="AS172">
            <v>29555905.802435651</v>
          </cell>
          <cell r="AT172">
            <v>163</v>
          </cell>
          <cell r="AU172">
            <v>168.99929889650915</v>
          </cell>
          <cell r="AV172">
            <v>2512546.0685827914</v>
          </cell>
          <cell r="AW172">
            <v>0</v>
          </cell>
          <cell r="AX172">
            <v>158515</v>
          </cell>
          <cell r="AY172">
            <v>2671061.0685827909</v>
          </cell>
          <cell r="AZ172">
            <v>493357</v>
          </cell>
          <cell r="BI172">
            <v>1</v>
          </cell>
          <cell r="CA172">
            <v>163</v>
          </cell>
          <cell r="CB172">
            <v>163</v>
          </cell>
          <cell r="CC172" t="str">
            <v>LYNN</v>
          </cell>
          <cell r="CD172">
            <v>24558995.931417219</v>
          </cell>
          <cell r="CE172">
            <v>23582438</v>
          </cell>
          <cell r="CF172">
            <v>976557.93141721934</v>
          </cell>
          <cell r="CG172">
            <v>1335474</v>
          </cell>
          <cell r="CH172">
            <v>430825.60000000003</v>
          </cell>
          <cell r="CI172">
            <v>-211.1457287860103</v>
          </cell>
          <cell r="CJ172">
            <v>2742646.3856884334</v>
          </cell>
          <cell r="CK172">
            <v>2487853.5116709471</v>
          </cell>
          <cell r="DA172">
            <v>163</v>
          </cell>
          <cell r="DB172" t="str">
            <v>LYNN</v>
          </cell>
          <cell r="DC172">
            <v>0</v>
          </cell>
          <cell r="DD172">
            <v>0</v>
          </cell>
          <cell r="DE172">
            <v>0</v>
          </cell>
          <cell r="DF172">
            <v>0</v>
          </cell>
          <cell r="DG172">
            <v>0</v>
          </cell>
          <cell r="DH172">
            <v>0</v>
          </cell>
          <cell r="DI172">
            <v>0</v>
          </cell>
          <cell r="DJ172">
            <v>0</v>
          </cell>
          <cell r="DK172">
            <v>0</v>
          </cell>
          <cell r="DL172">
            <v>0</v>
          </cell>
          <cell r="DN172">
            <v>0</v>
          </cell>
          <cell r="DP172">
            <v>976557.93141721934</v>
          </cell>
          <cell r="DQ172">
            <v>976557.93141721934</v>
          </cell>
          <cell r="DR172">
            <v>0</v>
          </cell>
          <cell r="DS172">
            <v>-211.1457287860103</v>
          </cell>
          <cell r="DT172">
            <v>-211.1457287860103</v>
          </cell>
          <cell r="DV172">
            <v>0</v>
          </cell>
        </row>
        <row r="173">
          <cell r="A173">
            <v>164</v>
          </cell>
          <cell r="B173">
            <v>164</v>
          </cell>
          <cell r="C173" t="str">
            <v>LYNNFIELD</v>
          </cell>
          <cell r="D173">
            <v>5</v>
          </cell>
          <cell r="E173">
            <v>89805</v>
          </cell>
          <cell r="F173">
            <v>0</v>
          </cell>
          <cell r="G173">
            <v>4690</v>
          </cell>
          <cell r="H173">
            <v>94495</v>
          </cell>
          <cell r="J173">
            <v>4690</v>
          </cell>
          <cell r="K173">
            <v>0</v>
          </cell>
          <cell r="L173">
            <v>4690</v>
          </cell>
          <cell r="N173">
            <v>89805</v>
          </cell>
          <cell r="P173">
            <v>4690</v>
          </cell>
          <cell r="Q173">
            <v>0</v>
          </cell>
          <cell r="R173">
            <v>0</v>
          </cell>
          <cell r="S173">
            <v>0</v>
          </cell>
          <cell r="T173">
            <v>0</v>
          </cell>
          <cell r="U173">
            <v>4690</v>
          </cell>
          <cell r="W173">
            <v>14168.199999999999</v>
          </cell>
          <cell r="AA173">
            <v>164</v>
          </cell>
          <cell r="AB173">
            <v>5</v>
          </cell>
          <cell r="AC173">
            <v>0</v>
          </cell>
          <cell r="AD173">
            <v>0</v>
          </cell>
          <cell r="AE173">
            <v>0</v>
          </cell>
          <cell r="AF173">
            <v>0</v>
          </cell>
          <cell r="AG173">
            <v>89805</v>
          </cell>
          <cell r="AH173">
            <v>0</v>
          </cell>
          <cell r="AI173">
            <v>0</v>
          </cell>
          <cell r="AJ173">
            <v>89805</v>
          </cell>
          <cell r="AK173">
            <v>0</v>
          </cell>
          <cell r="AL173">
            <v>4690</v>
          </cell>
          <cell r="AM173">
            <v>94495</v>
          </cell>
          <cell r="AN173">
            <v>0</v>
          </cell>
          <cell r="AO173">
            <v>0</v>
          </cell>
          <cell r="AP173">
            <v>0</v>
          </cell>
          <cell r="AQ173">
            <v>0</v>
          </cell>
          <cell r="AR173">
            <v>94495</v>
          </cell>
          <cell r="AS173">
            <v>94319.507611984853</v>
          </cell>
          <cell r="AT173">
            <v>164</v>
          </cell>
          <cell r="AU173">
            <v>0</v>
          </cell>
          <cell r="AV173">
            <v>0</v>
          </cell>
          <cell r="AW173">
            <v>0</v>
          </cell>
          <cell r="AX173">
            <v>0</v>
          </cell>
          <cell r="AY173">
            <v>0</v>
          </cell>
          <cell r="AZ173">
            <v>493357</v>
          </cell>
          <cell r="BI173">
            <v>0</v>
          </cell>
          <cell r="CA173">
            <v>164</v>
          </cell>
          <cell r="CB173">
            <v>164</v>
          </cell>
          <cell r="CC173" t="str">
            <v>LYNNFIELD</v>
          </cell>
          <cell r="CD173">
            <v>89805</v>
          </cell>
          <cell r="CE173">
            <v>92584</v>
          </cell>
          <cell r="CF173">
            <v>0</v>
          </cell>
          <cell r="CG173">
            <v>9478.1999999999989</v>
          </cell>
          <cell r="CH173">
            <v>0</v>
          </cell>
          <cell r="CI173">
            <v>0</v>
          </cell>
          <cell r="CJ173">
            <v>9478.1999999999989</v>
          </cell>
          <cell r="CK173">
            <v>0</v>
          </cell>
          <cell r="DA173">
            <v>164</v>
          </cell>
          <cell r="DB173" t="str">
            <v>LYNNFIELD</v>
          </cell>
          <cell r="DC173">
            <v>0</v>
          </cell>
          <cell r="DD173">
            <v>0</v>
          </cell>
          <cell r="DE173">
            <v>0</v>
          </cell>
          <cell r="DF173">
            <v>0</v>
          </cell>
          <cell r="DG173">
            <v>0</v>
          </cell>
          <cell r="DH173">
            <v>0</v>
          </cell>
          <cell r="DI173">
            <v>0</v>
          </cell>
          <cell r="DJ173">
            <v>0</v>
          </cell>
          <cell r="DK173">
            <v>0</v>
          </cell>
          <cell r="DL173">
            <v>0</v>
          </cell>
          <cell r="DN173">
            <v>0</v>
          </cell>
          <cell r="DP173">
            <v>0</v>
          </cell>
          <cell r="DQ173">
            <v>0</v>
          </cell>
          <cell r="DR173">
            <v>0</v>
          </cell>
          <cell r="DS173">
            <v>0</v>
          </cell>
          <cell r="DT173">
            <v>0</v>
          </cell>
          <cell r="DV173">
            <v>0</v>
          </cell>
        </row>
        <row r="174">
          <cell r="A174">
            <v>165</v>
          </cell>
          <cell r="B174">
            <v>165</v>
          </cell>
          <cell r="C174" t="str">
            <v>MALDEN</v>
          </cell>
          <cell r="D174">
            <v>769</v>
          </cell>
          <cell r="E174">
            <v>9799215.506262701</v>
          </cell>
          <cell r="F174">
            <v>82808</v>
          </cell>
          <cell r="G174">
            <v>693867</v>
          </cell>
          <cell r="H174">
            <v>10575890.506262701</v>
          </cell>
          <cell r="J174">
            <v>693867</v>
          </cell>
          <cell r="K174">
            <v>306809.22676557826</v>
          </cell>
          <cell r="L174">
            <v>1000676.2267655783</v>
          </cell>
          <cell r="N174">
            <v>9575214.2794971224</v>
          </cell>
          <cell r="P174">
            <v>721322</v>
          </cell>
          <cell r="Q174">
            <v>29.267360772757993</v>
          </cell>
          <cell r="R174">
            <v>417443.4937373008</v>
          </cell>
          <cell r="S174">
            <v>27455</v>
          </cell>
          <cell r="T174">
            <v>306809.22676557826</v>
          </cell>
          <cell r="U174">
            <v>1418119.720502879</v>
          </cell>
          <cell r="W174">
            <v>1443111.3135089558</v>
          </cell>
          <cell r="AA174">
            <v>165</v>
          </cell>
          <cell r="AB174">
            <v>769</v>
          </cell>
          <cell r="AC174">
            <v>0</v>
          </cell>
          <cell r="AD174">
            <v>0</v>
          </cell>
          <cell r="AE174">
            <v>289</v>
          </cell>
          <cell r="AF174">
            <v>29.267360772757993</v>
          </cell>
          <cell r="AG174">
            <v>10189204</v>
          </cell>
          <cell r="AH174">
            <v>389988.4937373008</v>
          </cell>
          <cell r="AI174">
            <v>0</v>
          </cell>
          <cell r="AJ174">
            <v>9799215.506262701</v>
          </cell>
          <cell r="AK174">
            <v>82808</v>
          </cell>
          <cell r="AL174">
            <v>693867</v>
          </cell>
          <cell r="AM174">
            <v>10575890.506262701</v>
          </cell>
          <cell r="AN174">
            <v>389988.4937373008</v>
          </cell>
          <cell r="AO174">
            <v>0</v>
          </cell>
          <cell r="AP174">
            <v>27455</v>
          </cell>
          <cell r="AQ174">
            <v>417443.4937373008</v>
          </cell>
          <cell r="AR174">
            <v>10993334</v>
          </cell>
          <cell r="AS174">
            <v>10875321.319447212</v>
          </cell>
          <cell r="AT174">
            <v>165</v>
          </cell>
          <cell r="AU174">
            <v>29.267360772757993</v>
          </cell>
          <cell r="AV174">
            <v>389988.4937373008</v>
          </cell>
          <cell r="AW174">
            <v>0</v>
          </cell>
          <cell r="AX174">
            <v>27455</v>
          </cell>
          <cell r="AY174">
            <v>417443.4937373008</v>
          </cell>
          <cell r="AZ174">
            <v>493357</v>
          </cell>
          <cell r="BI174">
            <v>1</v>
          </cell>
          <cell r="CA174">
            <v>165</v>
          </cell>
          <cell r="CB174">
            <v>165</v>
          </cell>
          <cell r="CC174" t="str">
            <v>MALDEN</v>
          </cell>
          <cell r="CD174">
            <v>9799215.506262701</v>
          </cell>
          <cell r="CE174">
            <v>9640611</v>
          </cell>
          <cell r="CF174">
            <v>158604.506262701</v>
          </cell>
          <cell r="CG174">
            <v>65505.599999999999</v>
          </cell>
          <cell r="CH174">
            <v>107743.51813258381</v>
          </cell>
          <cell r="CI174">
            <v>-52.804623629839625</v>
          </cell>
          <cell r="CJ174">
            <v>331800.81977165496</v>
          </cell>
          <cell r="CK174">
            <v>306809.22676557826</v>
          </cell>
          <cell r="DA174">
            <v>165</v>
          </cell>
          <cell r="DB174" t="str">
            <v>MALDEN</v>
          </cell>
          <cell r="DC174">
            <v>0</v>
          </cell>
          <cell r="DD174">
            <v>0</v>
          </cell>
          <cell r="DE174">
            <v>0</v>
          </cell>
          <cell r="DF174">
            <v>0</v>
          </cell>
          <cell r="DG174">
            <v>0</v>
          </cell>
          <cell r="DH174">
            <v>0</v>
          </cell>
          <cell r="DI174">
            <v>0</v>
          </cell>
          <cell r="DJ174">
            <v>0</v>
          </cell>
          <cell r="DK174">
            <v>0</v>
          </cell>
          <cell r="DL174">
            <v>0</v>
          </cell>
          <cell r="DN174">
            <v>0</v>
          </cell>
          <cell r="DP174">
            <v>158604.506262701</v>
          </cell>
          <cell r="DQ174">
            <v>158604.506262701</v>
          </cell>
          <cell r="DR174">
            <v>0</v>
          </cell>
          <cell r="DS174">
            <v>-52.804623629839625</v>
          </cell>
          <cell r="DT174">
            <v>-52.804623629839625</v>
          </cell>
          <cell r="DV174">
            <v>-3.6454349107781781E-3</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T175">
            <v>166</v>
          </cell>
          <cell r="AU175">
            <v>0</v>
          </cell>
          <cell r="AV175">
            <v>0</v>
          </cell>
          <cell r="AW175">
            <v>0</v>
          </cell>
          <cell r="AX175">
            <v>0</v>
          </cell>
          <cell r="AY175">
            <v>0</v>
          </cell>
          <cell r="AZ175">
            <v>493357</v>
          </cell>
          <cell r="BI175">
            <v>0</v>
          </cell>
          <cell r="CA175">
            <v>166</v>
          </cell>
          <cell r="CB175">
            <v>166</v>
          </cell>
          <cell r="CC175" t="str">
            <v>MANCHESTER</v>
          </cell>
          <cell r="CD175">
            <v>0</v>
          </cell>
          <cell r="CE175">
            <v>0</v>
          </cell>
          <cell r="CF175">
            <v>0</v>
          </cell>
          <cell r="CG175">
            <v>0</v>
          </cell>
          <cell r="CH175">
            <v>0</v>
          </cell>
          <cell r="CI175">
            <v>0</v>
          </cell>
          <cell r="CJ175">
            <v>0</v>
          </cell>
          <cell r="CK175">
            <v>0</v>
          </cell>
          <cell r="DA175">
            <v>166</v>
          </cell>
          <cell r="DB175" t="str">
            <v>MANCHESTER</v>
          </cell>
          <cell r="DC175">
            <v>0</v>
          </cell>
          <cell r="DD175">
            <v>0</v>
          </cell>
          <cell r="DE175">
            <v>0</v>
          </cell>
          <cell r="DF175">
            <v>0</v>
          </cell>
          <cell r="DG175">
            <v>0</v>
          </cell>
          <cell r="DH175">
            <v>0</v>
          </cell>
          <cell r="DI175">
            <v>0</v>
          </cell>
          <cell r="DJ175">
            <v>0</v>
          </cell>
          <cell r="DK175">
            <v>0</v>
          </cell>
          <cell r="DL175">
            <v>0</v>
          </cell>
          <cell r="DN175">
            <v>0</v>
          </cell>
          <cell r="DP175">
            <v>0</v>
          </cell>
          <cell r="DQ175">
            <v>0</v>
          </cell>
          <cell r="DR175">
            <v>0</v>
          </cell>
          <cell r="DS175">
            <v>0</v>
          </cell>
          <cell r="DT175">
            <v>0</v>
          </cell>
          <cell r="DV175">
            <v>0</v>
          </cell>
        </row>
        <row r="176">
          <cell r="A176">
            <v>167</v>
          </cell>
          <cell r="B176">
            <v>167</v>
          </cell>
          <cell r="C176" t="str">
            <v>MANSFIELD</v>
          </cell>
          <cell r="D176">
            <v>81</v>
          </cell>
          <cell r="E176">
            <v>1384591</v>
          </cell>
          <cell r="F176">
            <v>0</v>
          </cell>
          <cell r="G176">
            <v>75978</v>
          </cell>
          <cell r="H176">
            <v>1460569</v>
          </cell>
          <cell r="J176">
            <v>75978</v>
          </cell>
          <cell r="K176">
            <v>58949.900055741949</v>
          </cell>
          <cell r="L176">
            <v>134927.90005574195</v>
          </cell>
          <cell r="N176">
            <v>1325641.0999442581</v>
          </cell>
          <cell r="P176">
            <v>75978</v>
          </cell>
          <cell r="Q176">
            <v>0</v>
          </cell>
          <cell r="R176">
            <v>0</v>
          </cell>
          <cell r="S176">
            <v>0</v>
          </cell>
          <cell r="T176">
            <v>58949.900055741949</v>
          </cell>
          <cell r="U176">
            <v>134927.90005574195</v>
          </cell>
          <cell r="W176">
            <v>295699.19999999995</v>
          </cell>
          <cell r="AA176">
            <v>167</v>
          </cell>
          <cell r="AB176">
            <v>81</v>
          </cell>
          <cell r="AC176">
            <v>0</v>
          </cell>
          <cell r="AD176">
            <v>0</v>
          </cell>
          <cell r="AE176">
            <v>0</v>
          </cell>
          <cell r="AF176">
            <v>0</v>
          </cell>
          <cell r="AG176">
            <v>1384591</v>
          </cell>
          <cell r="AH176">
            <v>0</v>
          </cell>
          <cell r="AI176">
            <v>0</v>
          </cell>
          <cell r="AJ176">
            <v>1384591</v>
          </cell>
          <cell r="AK176">
            <v>0</v>
          </cell>
          <cell r="AL176">
            <v>75978</v>
          </cell>
          <cell r="AM176">
            <v>1460569</v>
          </cell>
          <cell r="AN176">
            <v>0</v>
          </cell>
          <cell r="AO176">
            <v>0</v>
          </cell>
          <cell r="AP176">
            <v>0</v>
          </cell>
          <cell r="AQ176">
            <v>0</v>
          </cell>
          <cell r="AR176">
            <v>1460569</v>
          </cell>
          <cell r="AS176">
            <v>1455831.8102363034</v>
          </cell>
          <cell r="AT176">
            <v>167</v>
          </cell>
          <cell r="AU176">
            <v>0</v>
          </cell>
          <cell r="AV176">
            <v>0</v>
          </cell>
          <cell r="AW176">
            <v>0</v>
          </cell>
          <cell r="AX176">
            <v>0</v>
          </cell>
          <cell r="AY176">
            <v>0</v>
          </cell>
          <cell r="AZ176">
            <v>493357</v>
          </cell>
          <cell r="BI176">
            <v>0</v>
          </cell>
          <cell r="CA176">
            <v>167</v>
          </cell>
          <cell r="CB176">
            <v>167</v>
          </cell>
          <cell r="CC176" t="str">
            <v>MANSFIELD</v>
          </cell>
          <cell r="CD176">
            <v>1384591</v>
          </cell>
          <cell r="CE176">
            <v>1325635</v>
          </cell>
          <cell r="CF176">
            <v>58956</v>
          </cell>
          <cell r="CG176">
            <v>160765.19999999998</v>
          </cell>
          <cell r="CH176">
            <v>0</v>
          </cell>
          <cell r="CI176">
            <v>0</v>
          </cell>
          <cell r="CJ176">
            <v>219721.19999999998</v>
          </cell>
          <cell r="CK176">
            <v>58949.900055741949</v>
          </cell>
          <cell r="DA176">
            <v>167</v>
          </cell>
          <cell r="DB176" t="str">
            <v>MANSFIELD</v>
          </cell>
          <cell r="DC176">
            <v>0</v>
          </cell>
          <cell r="DD176">
            <v>0</v>
          </cell>
          <cell r="DE176">
            <v>0</v>
          </cell>
          <cell r="DF176">
            <v>0</v>
          </cell>
          <cell r="DG176">
            <v>0</v>
          </cell>
          <cell r="DH176">
            <v>0</v>
          </cell>
          <cell r="DI176">
            <v>0</v>
          </cell>
          <cell r="DJ176">
            <v>0</v>
          </cell>
          <cell r="DK176">
            <v>0</v>
          </cell>
          <cell r="DL176">
            <v>0</v>
          </cell>
          <cell r="DN176">
            <v>0</v>
          </cell>
          <cell r="DP176">
            <v>58956</v>
          </cell>
          <cell r="DQ176">
            <v>58956</v>
          </cell>
          <cell r="DR176">
            <v>0</v>
          </cell>
          <cell r="DS176">
            <v>0</v>
          </cell>
          <cell r="DT176">
            <v>0</v>
          </cell>
          <cell r="DV176">
            <v>0</v>
          </cell>
        </row>
        <row r="177">
          <cell r="A177">
            <v>168</v>
          </cell>
          <cell r="B177">
            <v>168</v>
          </cell>
          <cell r="C177" t="str">
            <v>MARBLEHEAD</v>
          </cell>
          <cell r="D177">
            <v>127</v>
          </cell>
          <cell r="E177">
            <v>2063684</v>
          </cell>
          <cell r="F177">
            <v>0</v>
          </cell>
          <cell r="G177">
            <v>119126</v>
          </cell>
          <cell r="H177">
            <v>2182810</v>
          </cell>
          <cell r="J177">
            <v>119126</v>
          </cell>
          <cell r="K177">
            <v>700692.49461567961</v>
          </cell>
          <cell r="L177">
            <v>819818.49461567961</v>
          </cell>
          <cell r="N177">
            <v>1362991.5053843204</v>
          </cell>
          <cell r="P177">
            <v>119126</v>
          </cell>
          <cell r="Q177">
            <v>0</v>
          </cell>
          <cell r="R177">
            <v>0</v>
          </cell>
          <cell r="S177">
            <v>0</v>
          </cell>
          <cell r="T177">
            <v>700692.49461567961</v>
          </cell>
          <cell r="U177">
            <v>819818.49461567961</v>
          </cell>
          <cell r="W177">
            <v>819891</v>
          </cell>
          <cell r="AA177">
            <v>168</v>
          </cell>
          <cell r="AB177">
            <v>127</v>
          </cell>
          <cell r="AC177">
            <v>0</v>
          </cell>
          <cell r="AD177">
            <v>0</v>
          </cell>
          <cell r="AE177">
            <v>16</v>
          </cell>
          <cell r="AF177">
            <v>0</v>
          </cell>
          <cell r="AG177">
            <v>2063684</v>
          </cell>
          <cell r="AH177">
            <v>0</v>
          </cell>
          <cell r="AI177">
            <v>0</v>
          </cell>
          <cell r="AJ177">
            <v>2063684</v>
          </cell>
          <cell r="AK177">
            <v>0</v>
          </cell>
          <cell r="AL177">
            <v>119126</v>
          </cell>
          <cell r="AM177">
            <v>2182810</v>
          </cell>
          <cell r="AN177">
            <v>0</v>
          </cell>
          <cell r="AO177">
            <v>0</v>
          </cell>
          <cell r="AP177">
            <v>0</v>
          </cell>
          <cell r="AQ177">
            <v>0</v>
          </cell>
          <cell r="AR177">
            <v>2182810</v>
          </cell>
          <cell r="AS177">
            <v>2180523</v>
          </cell>
          <cell r="AT177">
            <v>168</v>
          </cell>
          <cell r="AU177">
            <v>0</v>
          </cell>
          <cell r="AV177">
            <v>0</v>
          </cell>
          <cell r="AW177">
            <v>0</v>
          </cell>
          <cell r="AX177">
            <v>0</v>
          </cell>
          <cell r="AY177">
            <v>0</v>
          </cell>
          <cell r="AZ177">
            <v>493357</v>
          </cell>
          <cell r="BI177">
            <v>0</v>
          </cell>
          <cell r="CA177">
            <v>168</v>
          </cell>
          <cell r="CB177">
            <v>168</v>
          </cell>
          <cell r="CC177" t="str">
            <v>MARBLEHEAD</v>
          </cell>
          <cell r="CD177">
            <v>2063684</v>
          </cell>
          <cell r="CE177">
            <v>1362919</v>
          </cell>
          <cell r="CF177">
            <v>700765</v>
          </cell>
          <cell r="CG177">
            <v>0</v>
          </cell>
          <cell r="CH177">
            <v>0</v>
          </cell>
          <cell r="CI177">
            <v>0</v>
          </cell>
          <cell r="CJ177">
            <v>700765</v>
          </cell>
          <cell r="CK177">
            <v>700692.49461567961</v>
          </cell>
          <cell r="DA177">
            <v>168</v>
          </cell>
          <cell r="DB177" t="str">
            <v>MARBLEHEAD</v>
          </cell>
          <cell r="DC177">
            <v>0</v>
          </cell>
          <cell r="DD177">
            <v>0</v>
          </cell>
          <cell r="DE177">
            <v>0</v>
          </cell>
          <cell r="DF177">
            <v>0</v>
          </cell>
          <cell r="DG177">
            <v>0</v>
          </cell>
          <cell r="DH177">
            <v>0</v>
          </cell>
          <cell r="DI177">
            <v>0</v>
          </cell>
          <cell r="DJ177">
            <v>0</v>
          </cell>
          <cell r="DK177">
            <v>0</v>
          </cell>
          <cell r="DL177">
            <v>0</v>
          </cell>
          <cell r="DN177">
            <v>0</v>
          </cell>
          <cell r="DP177">
            <v>700765</v>
          </cell>
          <cell r="DQ177">
            <v>700765</v>
          </cell>
          <cell r="DR177">
            <v>0</v>
          </cell>
          <cell r="DS177">
            <v>0</v>
          </cell>
          <cell r="DT177">
            <v>0</v>
          </cell>
          <cell r="DV177">
            <v>0</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T178">
            <v>169</v>
          </cell>
          <cell r="AU178">
            <v>0</v>
          </cell>
          <cell r="AV178">
            <v>0</v>
          </cell>
          <cell r="AW178">
            <v>0</v>
          </cell>
          <cell r="AX178">
            <v>0</v>
          </cell>
          <cell r="AY178">
            <v>0</v>
          </cell>
          <cell r="AZ178">
            <v>493357</v>
          </cell>
          <cell r="BI178">
            <v>0</v>
          </cell>
          <cell r="CA178">
            <v>169</v>
          </cell>
          <cell r="CB178">
            <v>169</v>
          </cell>
          <cell r="CC178" t="str">
            <v>MARION</v>
          </cell>
          <cell r="CD178">
            <v>0</v>
          </cell>
          <cell r="CE178">
            <v>0</v>
          </cell>
          <cell r="CF178">
            <v>0</v>
          </cell>
          <cell r="CG178">
            <v>0</v>
          </cell>
          <cell r="CH178">
            <v>0</v>
          </cell>
          <cell r="CI178">
            <v>0</v>
          </cell>
          <cell r="CJ178">
            <v>0</v>
          </cell>
          <cell r="CK178">
            <v>0</v>
          </cell>
          <cell r="DA178">
            <v>169</v>
          </cell>
          <cell r="DB178" t="str">
            <v>MARION</v>
          </cell>
          <cell r="DC178">
            <v>0</v>
          </cell>
          <cell r="DD178">
            <v>0</v>
          </cell>
          <cell r="DE178">
            <v>0</v>
          </cell>
          <cell r="DF178">
            <v>0</v>
          </cell>
          <cell r="DG178">
            <v>0</v>
          </cell>
          <cell r="DH178">
            <v>0</v>
          </cell>
          <cell r="DI178">
            <v>0</v>
          </cell>
          <cell r="DJ178">
            <v>0</v>
          </cell>
          <cell r="DK178">
            <v>0</v>
          </cell>
          <cell r="DL178">
            <v>0</v>
          </cell>
          <cell r="DN178">
            <v>0</v>
          </cell>
          <cell r="DP178">
            <v>0</v>
          </cell>
          <cell r="DQ178">
            <v>0</v>
          </cell>
          <cell r="DR178">
            <v>0</v>
          </cell>
          <cell r="DS178">
            <v>0</v>
          </cell>
          <cell r="DT178">
            <v>0</v>
          </cell>
          <cell r="DV178">
            <v>0</v>
          </cell>
        </row>
        <row r="179">
          <cell r="A179">
            <v>170</v>
          </cell>
          <cell r="B179">
            <v>170</v>
          </cell>
          <cell r="C179" t="str">
            <v>MARLBOROUGH</v>
          </cell>
          <cell r="D179">
            <v>489</v>
          </cell>
          <cell r="E179">
            <v>7023874</v>
          </cell>
          <cell r="F179">
            <v>0</v>
          </cell>
          <cell r="G179">
            <v>458682</v>
          </cell>
          <cell r="H179">
            <v>7482556</v>
          </cell>
          <cell r="J179">
            <v>458682</v>
          </cell>
          <cell r="K179">
            <v>174159.86116560674</v>
          </cell>
          <cell r="L179">
            <v>632841.86116560677</v>
          </cell>
          <cell r="N179">
            <v>6849714.1388343936</v>
          </cell>
          <cell r="P179">
            <v>458682</v>
          </cell>
          <cell r="Q179">
            <v>0</v>
          </cell>
          <cell r="R179">
            <v>0</v>
          </cell>
          <cell r="S179">
            <v>0</v>
          </cell>
          <cell r="T179">
            <v>174159.86116560674</v>
          </cell>
          <cell r="U179">
            <v>632841.86116560677</v>
          </cell>
          <cell r="W179">
            <v>653503.48266257439</v>
          </cell>
          <cell r="AA179">
            <v>170</v>
          </cell>
          <cell r="AB179">
            <v>489</v>
          </cell>
          <cell r="AC179">
            <v>0</v>
          </cell>
          <cell r="AD179">
            <v>0</v>
          </cell>
          <cell r="AE179">
            <v>0</v>
          </cell>
          <cell r="AF179">
            <v>0</v>
          </cell>
          <cell r="AG179">
            <v>7023874</v>
          </cell>
          <cell r="AH179">
            <v>0</v>
          </cell>
          <cell r="AI179">
            <v>0</v>
          </cell>
          <cell r="AJ179">
            <v>7023874</v>
          </cell>
          <cell r="AK179">
            <v>0</v>
          </cell>
          <cell r="AL179">
            <v>458682</v>
          </cell>
          <cell r="AM179">
            <v>7482556</v>
          </cell>
          <cell r="AN179">
            <v>0</v>
          </cell>
          <cell r="AO179">
            <v>0</v>
          </cell>
          <cell r="AP179">
            <v>0</v>
          </cell>
          <cell r="AQ179">
            <v>0</v>
          </cell>
          <cell r="AR179">
            <v>7482556</v>
          </cell>
          <cell r="AS179">
            <v>7447778.2110290574</v>
          </cell>
          <cell r="AT179">
            <v>170</v>
          </cell>
          <cell r="AU179">
            <v>0</v>
          </cell>
          <cell r="AV179">
            <v>0</v>
          </cell>
          <cell r="AW179">
            <v>0</v>
          </cell>
          <cell r="AX179">
            <v>0</v>
          </cell>
          <cell r="AY179">
            <v>0</v>
          </cell>
          <cell r="AZ179">
            <v>493357</v>
          </cell>
          <cell r="BI179">
            <v>0</v>
          </cell>
          <cell r="CA179">
            <v>170</v>
          </cell>
          <cell r="CB179">
            <v>170</v>
          </cell>
          <cell r="CC179" t="str">
            <v>MARLBOROUGH</v>
          </cell>
          <cell r="CD179">
            <v>7023874</v>
          </cell>
          <cell r="CE179">
            <v>6849686</v>
          </cell>
          <cell r="CF179">
            <v>174188</v>
          </cell>
          <cell r="CG179">
            <v>0</v>
          </cell>
          <cell r="CH179">
            <v>20643.600000000002</v>
          </cell>
          <cell r="CI179">
            <v>-10.117337425565893</v>
          </cell>
          <cell r="CJ179">
            <v>194821.48266257445</v>
          </cell>
          <cell r="CK179">
            <v>174159.86116560674</v>
          </cell>
          <cell r="DA179">
            <v>170</v>
          </cell>
          <cell r="DB179" t="str">
            <v>MARLBOROUGH</v>
          </cell>
          <cell r="DC179">
            <v>0</v>
          </cell>
          <cell r="DD179">
            <v>0</v>
          </cell>
          <cell r="DE179">
            <v>0</v>
          </cell>
          <cell r="DF179">
            <v>0</v>
          </cell>
          <cell r="DG179">
            <v>0</v>
          </cell>
          <cell r="DH179">
            <v>0</v>
          </cell>
          <cell r="DI179">
            <v>0</v>
          </cell>
          <cell r="DJ179">
            <v>0</v>
          </cell>
          <cell r="DK179">
            <v>0</v>
          </cell>
          <cell r="DL179">
            <v>0</v>
          </cell>
          <cell r="DN179">
            <v>0</v>
          </cell>
          <cell r="DP179">
            <v>174188</v>
          </cell>
          <cell r="DQ179">
            <v>174188</v>
          </cell>
          <cell r="DR179">
            <v>0</v>
          </cell>
          <cell r="DS179">
            <v>-10.117337425565893</v>
          </cell>
          <cell r="DT179">
            <v>-10.117337425565893</v>
          </cell>
          <cell r="DV179">
            <v>0</v>
          </cell>
        </row>
        <row r="180">
          <cell r="A180">
            <v>171</v>
          </cell>
          <cell r="B180">
            <v>171</v>
          </cell>
          <cell r="C180" t="str">
            <v>MARSHFIELD</v>
          </cell>
          <cell r="D180">
            <v>38</v>
          </cell>
          <cell r="E180">
            <v>605826</v>
          </cell>
          <cell r="F180">
            <v>0</v>
          </cell>
          <cell r="G180">
            <v>35644</v>
          </cell>
          <cell r="H180">
            <v>641470</v>
          </cell>
          <cell r="J180">
            <v>35644</v>
          </cell>
          <cell r="K180">
            <v>129559.59359391159</v>
          </cell>
          <cell r="L180">
            <v>165203.59359391159</v>
          </cell>
          <cell r="N180">
            <v>476266.40640608838</v>
          </cell>
          <cell r="P180">
            <v>35644</v>
          </cell>
          <cell r="Q180">
            <v>0</v>
          </cell>
          <cell r="R180">
            <v>0</v>
          </cell>
          <cell r="S180">
            <v>0</v>
          </cell>
          <cell r="T180">
            <v>129559.59359391159</v>
          </cell>
          <cell r="U180">
            <v>165203.59359391159</v>
          </cell>
          <cell r="W180">
            <v>269134</v>
          </cell>
          <cell r="AA180">
            <v>171</v>
          </cell>
          <cell r="AB180">
            <v>38</v>
          </cell>
          <cell r="AC180">
            <v>0</v>
          </cell>
          <cell r="AD180">
            <v>0</v>
          </cell>
          <cell r="AE180">
            <v>0</v>
          </cell>
          <cell r="AF180">
            <v>0</v>
          </cell>
          <cell r="AG180">
            <v>605826</v>
          </cell>
          <cell r="AH180">
            <v>0</v>
          </cell>
          <cell r="AI180">
            <v>0</v>
          </cell>
          <cell r="AJ180">
            <v>605826</v>
          </cell>
          <cell r="AK180">
            <v>0</v>
          </cell>
          <cell r="AL180">
            <v>35644</v>
          </cell>
          <cell r="AM180">
            <v>641470</v>
          </cell>
          <cell r="AN180">
            <v>0</v>
          </cell>
          <cell r="AO180">
            <v>0</v>
          </cell>
          <cell r="AP180">
            <v>0</v>
          </cell>
          <cell r="AQ180">
            <v>0</v>
          </cell>
          <cell r="AR180">
            <v>641470</v>
          </cell>
          <cell r="AS180">
            <v>641470</v>
          </cell>
          <cell r="AT180">
            <v>171</v>
          </cell>
          <cell r="AU180">
            <v>0</v>
          </cell>
          <cell r="AV180">
            <v>0</v>
          </cell>
          <cell r="AW180">
            <v>0</v>
          </cell>
          <cell r="AX180">
            <v>0</v>
          </cell>
          <cell r="AY180">
            <v>0</v>
          </cell>
          <cell r="AZ180">
            <v>493357</v>
          </cell>
          <cell r="BI180">
            <v>0</v>
          </cell>
          <cell r="CA180">
            <v>171</v>
          </cell>
          <cell r="CB180">
            <v>171</v>
          </cell>
          <cell r="CC180" t="str">
            <v>MARSHFIELD</v>
          </cell>
          <cell r="CD180">
            <v>605826</v>
          </cell>
          <cell r="CE180">
            <v>476253</v>
          </cell>
          <cell r="CF180">
            <v>129573</v>
          </cell>
          <cell r="CG180">
            <v>103917</v>
          </cell>
          <cell r="CH180">
            <v>0</v>
          </cell>
          <cell r="CI180">
            <v>0</v>
          </cell>
          <cell r="CJ180">
            <v>233490</v>
          </cell>
          <cell r="CK180">
            <v>129559.59359391159</v>
          </cell>
          <cell r="DA180">
            <v>171</v>
          </cell>
          <cell r="DB180" t="str">
            <v>MARSHFIELD</v>
          </cell>
          <cell r="DC180">
            <v>0</v>
          </cell>
          <cell r="DD180">
            <v>0</v>
          </cell>
          <cell r="DE180">
            <v>0</v>
          </cell>
          <cell r="DF180">
            <v>0</v>
          </cell>
          <cell r="DG180">
            <v>0</v>
          </cell>
          <cell r="DH180">
            <v>0</v>
          </cell>
          <cell r="DI180">
            <v>0</v>
          </cell>
          <cell r="DJ180">
            <v>0</v>
          </cell>
          <cell r="DK180">
            <v>0</v>
          </cell>
          <cell r="DL180">
            <v>0</v>
          </cell>
          <cell r="DN180">
            <v>0</v>
          </cell>
          <cell r="DP180">
            <v>129573</v>
          </cell>
          <cell r="DQ180">
            <v>129573</v>
          </cell>
          <cell r="DR180">
            <v>0</v>
          </cell>
          <cell r="DS180">
            <v>0</v>
          </cell>
          <cell r="DT180">
            <v>0</v>
          </cell>
          <cell r="DV180">
            <v>0</v>
          </cell>
        </row>
        <row r="181">
          <cell r="A181">
            <v>172</v>
          </cell>
          <cell r="B181">
            <v>172</v>
          </cell>
          <cell r="C181" t="str">
            <v>MASHPEE</v>
          </cell>
          <cell r="D181">
            <v>61</v>
          </cell>
          <cell r="E181">
            <v>1165340</v>
          </cell>
          <cell r="F181">
            <v>0</v>
          </cell>
          <cell r="G181">
            <v>57218</v>
          </cell>
          <cell r="H181">
            <v>1222558</v>
          </cell>
          <cell r="J181">
            <v>57218</v>
          </cell>
          <cell r="K181">
            <v>195338.39370272306</v>
          </cell>
          <cell r="L181">
            <v>252556.39370272306</v>
          </cell>
          <cell r="N181">
            <v>970001.60629727691</v>
          </cell>
          <cell r="P181">
            <v>57218</v>
          </cell>
          <cell r="Q181">
            <v>0</v>
          </cell>
          <cell r="R181">
            <v>0</v>
          </cell>
          <cell r="S181">
            <v>0</v>
          </cell>
          <cell r="T181">
            <v>195338.39370272306</v>
          </cell>
          <cell r="U181">
            <v>252556.39370272306</v>
          </cell>
          <cell r="W181">
            <v>345001.80668547482</v>
          </cell>
          <cell r="AA181">
            <v>172</v>
          </cell>
          <cell r="AB181">
            <v>61</v>
          </cell>
          <cell r="AC181">
            <v>0</v>
          </cell>
          <cell r="AD181">
            <v>0</v>
          </cell>
          <cell r="AE181">
            <v>0</v>
          </cell>
          <cell r="AF181">
            <v>0</v>
          </cell>
          <cell r="AG181">
            <v>1165340</v>
          </cell>
          <cell r="AH181">
            <v>0</v>
          </cell>
          <cell r="AI181">
            <v>0</v>
          </cell>
          <cell r="AJ181">
            <v>1165340</v>
          </cell>
          <cell r="AK181">
            <v>0</v>
          </cell>
          <cell r="AL181">
            <v>57218</v>
          </cell>
          <cell r="AM181">
            <v>1222558</v>
          </cell>
          <cell r="AN181">
            <v>0</v>
          </cell>
          <cell r="AO181">
            <v>0</v>
          </cell>
          <cell r="AP181">
            <v>0</v>
          </cell>
          <cell r="AQ181">
            <v>0</v>
          </cell>
          <cell r="AR181">
            <v>1222558</v>
          </cell>
          <cell r="AS181">
            <v>1222496</v>
          </cell>
          <cell r="AT181">
            <v>172</v>
          </cell>
          <cell r="AU181">
            <v>0</v>
          </cell>
          <cell r="AV181">
            <v>0</v>
          </cell>
          <cell r="AW181">
            <v>0</v>
          </cell>
          <cell r="AX181">
            <v>0</v>
          </cell>
          <cell r="AY181">
            <v>0</v>
          </cell>
          <cell r="AZ181">
            <v>493357</v>
          </cell>
          <cell r="BI181">
            <v>0</v>
          </cell>
          <cell r="CA181">
            <v>172</v>
          </cell>
          <cell r="CB181">
            <v>172</v>
          </cell>
          <cell r="CC181" t="str">
            <v>MASHPEE</v>
          </cell>
          <cell r="CD181">
            <v>1165340</v>
          </cell>
          <cell r="CE181">
            <v>969966</v>
          </cell>
          <cell r="CF181">
            <v>195374</v>
          </cell>
          <cell r="CG181">
            <v>61016.399999999994</v>
          </cell>
          <cell r="CH181">
            <v>31408.800000000003</v>
          </cell>
          <cell r="CI181">
            <v>-15.393314525179449</v>
          </cell>
          <cell r="CJ181">
            <v>287783.80668547482</v>
          </cell>
          <cell r="CK181">
            <v>195338.39370272306</v>
          </cell>
          <cell r="DA181">
            <v>172</v>
          </cell>
          <cell r="DB181" t="str">
            <v>MASHPEE</v>
          </cell>
          <cell r="DC181">
            <v>0</v>
          </cell>
          <cell r="DD181">
            <v>0</v>
          </cell>
          <cell r="DE181">
            <v>0</v>
          </cell>
          <cell r="DF181">
            <v>0</v>
          </cell>
          <cell r="DG181">
            <v>0</v>
          </cell>
          <cell r="DH181">
            <v>0</v>
          </cell>
          <cell r="DI181">
            <v>0</v>
          </cell>
          <cell r="DJ181">
            <v>0</v>
          </cell>
          <cell r="DK181">
            <v>0</v>
          </cell>
          <cell r="DL181">
            <v>0</v>
          </cell>
          <cell r="DN181">
            <v>0</v>
          </cell>
          <cell r="DP181">
            <v>195374</v>
          </cell>
          <cell r="DQ181">
            <v>195374</v>
          </cell>
          <cell r="DR181">
            <v>0</v>
          </cell>
          <cell r="DS181">
            <v>-15.393314525179449</v>
          </cell>
          <cell r="DT181">
            <v>-15.393314525179449</v>
          </cell>
          <cell r="DV181">
            <v>0</v>
          </cell>
        </row>
        <row r="182">
          <cell r="A182">
            <v>173</v>
          </cell>
          <cell r="B182">
            <v>173</v>
          </cell>
          <cell r="C182" t="str">
            <v>MATTAPOISETT</v>
          </cell>
          <cell r="D182">
            <v>0</v>
          </cell>
          <cell r="E182">
            <v>0</v>
          </cell>
          <cell r="F182">
            <v>0</v>
          </cell>
          <cell r="G182">
            <v>0</v>
          </cell>
          <cell r="H182">
            <v>0</v>
          </cell>
          <cell r="J182">
            <v>0</v>
          </cell>
          <cell r="K182">
            <v>-5.2417161269154633</v>
          </cell>
          <cell r="L182">
            <v>-5.2417161269154633</v>
          </cell>
          <cell r="N182">
            <v>5.2417161269154633</v>
          </cell>
          <cell r="P182">
            <v>0</v>
          </cell>
          <cell r="Q182">
            <v>0</v>
          </cell>
          <cell r="R182">
            <v>0</v>
          </cell>
          <cell r="S182">
            <v>0</v>
          </cell>
          <cell r="T182">
            <v>-5.2417161269154633</v>
          </cell>
          <cell r="U182">
            <v>-5.2417161269154633</v>
          </cell>
          <cell r="W182">
            <v>10691.15774147732</v>
          </cell>
          <cell r="AA182">
            <v>173</v>
          </cell>
          <cell r="AT182">
            <v>173</v>
          </cell>
          <cell r="AU182">
            <v>0</v>
          </cell>
          <cell r="AV182">
            <v>0</v>
          </cell>
          <cell r="AW182">
            <v>0</v>
          </cell>
          <cell r="AX182">
            <v>0</v>
          </cell>
          <cell r="AY182">
            <v>0</v>
          </cell>
          <cell r="AZ182">
            <v>493357</v>
          </cell>
          <cell r="BI182">
            <v>0</v>
          </cell>
          <cell r="CA182">
            <v>173</v>
          </cell>
          <cell r="CB182">
            <v>173</v>
          </cell>
          <cell r="CC182" t="str">
            <v>MATTAPOISETT</v>
          </cell>
          <cell r="CD182">
            <v>0</v>
          </cell>
          <cell r="CE182">
            <v>0</v>
          </cell>
          <cell r="CF182">
            <v>0</v>
          </cell>
          <cell r="CG182">
            <v>0</v>
          </cell>
          <cell r="CH182">
            <v>10696.400000000001</v>
          </cell>
          <cell r="CI182">
            <v>-5.242258522681368</v>
          </cell>
          <cell r="CJ182">
            <v>10691.15774147732</v>
          </cell>
          <cell r="CK182">
            <v>-5.2417161269154633</v>
          </cell>
          <cell r="DA182">
            <v>173</v>
          </cell>
          <cell r="DB182" t="str">
            <v>MATTAPOISETT</v>
          </cell>
          <cell r="DC182">
            <v>0</v>
          </cell>
          <cell r="DD182">
            <v>0</v>
          </cell>
          <cell r="DE182">
            <v>0</v>
          </cell>
          <cell r="DF182">
            <v>0</v>
          </cell>
          <cell r="DG182">
            <v>0</v>
          </cell>
          <cell r="DH182">
            <v>0</v>
          </cell>
          <cell r="DI182">
            <v>0</v>
          </cell>
          <cell r="DJ182">
            <v>0</v>
          </cell>
          <cell r="DK182">
            <v>0</v>
          </cell>
          <cell r="DL182">
            <v>0</v>
          </cell>
          <cell r="DN182">
            <v>0</v>
          </cell>
          <cell r="DP182">
            <v>0</v>
          </cell>
          <cell r="DQ182">
            <v>0</v>
          </cell>
          <cell r="DR182">
            <v>0</v>
          </cell>
          <cell r="DS182">
            <v>-5.242258522681368</v>
          </cell>
          <cell r="DT182">
            <v>-5.242258522681368</v>
          </cell>
          <cell r="DV182">
            <v>0</v>
          </cell>
        </row>
        <row r="183">
          <cell r="A183">
            <v>174</v>
          </cell>
          <cell r="B183">
            <v>174</v>
          </cell>
          <cell r="C183" t="str">
            <v>MAYNARD</v>
          </cell>
          <cell r="D183">
            <v>78</v>
          </cell>
          <cell r="E183">
            <v>1367391</v>
          </cell>
          <cell r="F183">
            <v>0</v>
          </cell>
          <cell r="G183">
            <v>73164</v>
          </cell>
          <cell r="H183">
            <v>1440555</v>
          </cell>
          <cell r="J183">
            <v>73164</v>
          </cell>
          <cell r="K183">
            <v>152072.34368470678</v>
          </cell>
          <cell r="L183">
            <v>225236.34368470678</v>
          </cell>
          <cell r="N183">
            <v>1215318.6563152932</v>
          </cell>
          <cell r="P183">
            <v>73164</v>
          </cell>
          <cell r="Q183">
            <v>0</v>
          </cell>
          <cell r="R183">
            <v>0</v>
          </cell>
          <cell r="S183">
            <v>0</v>
          </cell>
          <cell r="T183">
            <v>152072.34368470678</v>
          </cell>
          <cell r="U183">
            <v>225236.34368470678</v>
          </cell>
          <cell r="W183">
            <v>430611.67963707971</v>
          </cell>
          <cell r="AA183">
            <v>174</v>
          </cell>
          <cell r="AB183">
            <v>78</v>
          </cell>
          <cell r="AC183">
            <v>0</v>
          </cell>
          <cell r="AD183">
            <v>0</v>
          </cell>
          <cell r="AE183">
            <v>0</v>
          </cell>
          <cell r="AF183">
            <v>0</v>
          </cell>
          <cell r="AG183">
            <v>1367391</v>
          </cell>
          <cell r="AH183">
            <v>0</v>
          </cell>
          <cell r="AI183">
            <v>0</v>
          </cell>
          <cell r="AJ183">
            <v>1367391</v>
          </cell>
          <cell r="AK183">
            <v>0</v>
          </cell>
          <cell r="AL183">
            <v>73164</v>
          </cell>
          <cell r="AM183">
            <v>1440555</v>
          </cell>
          <cell r="AN183">
            <v>0</v>
          </cell>
          <cell r="AO183">
            <v>0</v>
          </cell>
          <cell r="AP183">
            <v>0</v>
          </cell>
          <cell r="AQ183">
            <v>0</v>
          </cell>
          <cell r="AR183">
            <v>1440555</v>
          </cell>
          <cell r="AS183">
            <v>1431451.4950500131</v>
          </cell>
          <cell r="AT183">
            <v>174</v>
          </cell>
          <cell r="AU183">
            <v>0</v>
          </cell>
          <cell r="AV183">
            <v>0</v>
          </cell>
          <cell r="AW183">
            <v>0</v>
          </cell>
          <cell r="AX183">
            <v>0</v>
          </cell>
          <cell r="AY183">
            <v>0</v>
          </cell>
          <cell r="AZ183">
            <v>493357</v>
          </cell>
          <cell r="BI183">
            <v>0</v>
          </cell>
          <cell r="CA183">
            <v>174</v>
          </cell>
          <cell r="CB183">
            <v>174</v>
          </cell>
          <cell r="CC183" t="str">
            <v>MAYNARD</v>
          </cell>
          <cell r="CD183">
            <v>1367391</v>
          </cell>
          <cell r="CE183">
            <v>1215276</v>
          </cell>
          <cell r="CF183">
            <v>152115</v>
          </cell>
          <cell r="CG183">
            <v>150430.79999999999</v>
          </cell>
          <cell r="CH183">
            <v>54928.800000000003</v>
          </cell>
          <cell r="CI183">
            <v>-26.920362920267507</v>
          </cell>
          <cell r="CJ183">
            <v>357447.67963707971</v>
          </cell>
          <cell r="CK183">
            <v>152072.34368470678</v>
          </cell>
          <cell r="DA183">
            <v>174</v>
          </cell>
          <cell r="DB183" t="str">
            <v>MAYNARD</v>
          </cell>
          <cell r="DC183">
            <v>0</v>
          </cell>
          <cell r="DD183">
            <v>0</v>
          </cell>
          <cell r="DE183">
            <v>0</v>
          </cell>
          <cell r="DF183">
            <v>0</v>
          </cell>
          <cell r="DG183">
            <v>0</v>
          </cell>
          <cell r="DH183">
            <v>0</v>
          </cell>
          <cell r="DI183">
            <v>0</v>
          </cell>
          <cell r="DJ183">
            <v>0</v>
          </cell>
          <cell r="DK183">
            <v>0</v>
          </cell>
          <cell r="DL183">
            <v>0</v>
          </cell>
          <cell r="DN183">
            <v>0</v>
          </cell>
          <cell r="DP183">
            <v>152115</v>
          </cell>
          <cell r="DQ183">
            <v>152115</v>
          </cell>
          <cell r="DR183">
            <v>0</v>
          </cell>
          <cell r="DS183">
            <v>-26.920362920267507</v>
          </cell>
          <cell r="DT183">
            <v>-26.920362920267507</v>
          </cell>
          <cell r="DV183">
            <v>0</v>
          </cell>
        </row>
        <row r="184">
          <cell r="A184">
            <v>175</v>
          </cell>
          <cell r="B184">
            <v>175</v>
          </cell>
          <cell r="C184" t="str">
            <v>MEDFIELD</v>
          </cell>
          <cell r="D184">
            <v>3</v>
          </cell>
          <cell r="E184">
            <v>69681</v>
          </cell>
          <cell r="F184">
            <v>0</v>
          </cell>
          <cell r="G184">
            <v>2814</v>
          </cell>
          <cell r="H184">
            <v>72495</v>
          </cell>
          <cell r="J184">
            <v>2814</v>
          </cell>
          <cell r="K184">
            <v>37719.096950314699</v>
          </cell>
          <cell r="L184">
            <v>40533.096950314699</v>
          </cell>
          <cell r="N184">
            <v>31961.903049685301</v>
          </cell>
          <cell r="P184">
            <v>2814</v>
          </cell>
          <cell r="Q184">
            <v>0</v>
          </cell>
          <cell r="R184">
            <v>0</v>
          </cell>
          <cell r="S184">
            <v>0</v>
          </cell>
          <cell r="T184">
            <v>37719.096950314699</v>
          </cell>
          <cell r="U184">
            <v>40533.096950314699</v>
          </cell>
          <cell r="W184">
            <v>59711.8</v>
          </cell>
          <cell r="AA184">
            <v>175</v>
          </cell>
          <cell r="AB184">
            <v>3</v>
          </cell>
          <cell r="AC184">
            <v>0</v>
          </cell>
          <cell r="AD184">
            <v>0</v>
          </cell>
          <cell r="AE184">
            <v>0</v>
          </cell>
          <cell r="AF184">
            <v>0</v>
          </cell>
          <cell r="AG184">
            <v>69681</v>
          </cell>
          <cell r="AH184">
            <v>0</v>
          </cell>
          <cell r="AI184">
            <v>0</v>
          </cell>
          <cell r="AJ184">
            <v>69681</v>
          </cell>
          <cell r="AK184">
            <v>0</v>
          </cell>
          <cell r="AL184">
            <v>2814</v>
          </cell>
          <cell r="AM184">
            <v>72495</v>
          </cell>
          <cell r="AN184">
            <v>0</v>
          </cell>
          <cell r="AO184">
            <v>0</v>
          </cell>
          <cell r="AP184">
            <v>0</v>
          </cell>
          <cell r="AQ184">
            <v>0</v>
          </cell>
          <cell r="AR184">
            <v>72495</v>
          </cell>
          <cell r="AS184">
            <v>72495</v>
          </cell>
          <cell r="AT184">
            <v>175</v>
          </cell>
          <cell r="AU184">
            <v>0</v>
          </cell>
          <cell r="AV184">
            <v>0</v>
          </cell>
          <cell r="AW184">
            <v>0</v>
          </cell>
          <cell r="AX184">
            <v>0</v>
          </cell>
          <cell r="AY184">
            <v>0</v>
          </cell>
          <cell r="AZ184">
            <v>493357</v>
          </cell>
          <cell r="BI184">
            <v>0</v>
          </cell>
          <cell r="CA184">
            <v>175</v>
          </cell>
          <cell r="CB184">
            <v>175</v>
          </cell>
          <cell r="CC184" t="str">
            <v>MEDFIELD</v>
          </cell>
          <cell r="CD184">
            <v>69681</v>
          </cell>
          <cell r="CE184">
            <v>31958</v>
          </cell>
          <cell r="CF184">
            <v>37723</v>
          </cell>
          <cell r="CG184">
            <v>19174.8</v>
          </cell>
          <cell r="CH184">
            <v>0</v>
          </cell>
          <cell r="CI184">
            <v>0</v>
          </cell>
          <cell r="CJ184">
            <v>56897.8</v>
          </cell>
          <cell r="CK184">
            <v>37719.096950314699</v>
          </cell>
          <cell r="DA184">
            <v>175</v>
          </cell>
          <cell r="DB184" t="str">
            <v>MEDFIELD</v>
          </cell>
          <cell r="DC184">
            <v>0</v>
          </cell>
          <cell r="DD184">
            <v>0</v>
          </cell>
          <cell r="DE184">
            <v>0</v>
          </cell>
          <cell r="DF184">
            <v>0</v>
          </cell>
          <cell r="DG184">
            <v>0</v>
          </cell>
          <cell r="DH184">
            <v>0</v>
          </cell>
          <cell r="DI184">
            <v>0</v>
          </cell>
          <cell r="DJ184">
            <v>0</v>
          </cell>
          <cell r="DK184">
            <v>0</v>
          </cell>
          <cell r="DL184">
            <v>0</v>
          </cell>
          <cell r="DN184">
            <v>0</v>
          </cell>
          <cell r="DP184">
            <v>37723</v>
          </cell>
          <cell r="DQ184">
            <v>37723</v>
          </cell>
          <cell r="DR184">
            <v>0</v>
          </cell>
          <cell r="DS184">
            <v>0</v>
          </cell>
          <cell r="DT184">
            <v>0</v>
          </cell>
          <cell r="DV184">
            <v>0</v>
          </cell>
        </row>
        <row r="185">
          <cell r="A185">
            <v>176</v>
          </cell>
          <cell r="B185">
            <v>176</v>
          </cell>
          <cell r="C185" t="str">
            <v>MEDFORD</v>
          </cell>
          <cell r="D185">
            <v>464</v>
          </cell>
          <cell r="E185">
            <v>8355171.7989329156</v>
          </cell>
          <cell r="F185">
            <v>0</v>
          </cell>
          <cell r="G185">
            <v>421329</v>
          </cell>
          <cell r="H185">
            <v>8776500.7989329156</v>
          </cell>
          <cell r="J185">
            <v>421329</v>
          </cell>
          <cell r="K185">
            <v>1303073.4733967083</v>
          </cell>
          <cell r="L185">
            <v>1724402.4733967083</v>
          </cell>
          <cell r="N185">
            <v>7052098.3255362073</v>
          </cell>
          <cell r="P185">
            <v>435232</v>
          </cell>
          <cell r="Q185">
            <v>14.826535833722614</v>
          </cell>
          <cell r="R185">
            <v>280837.20106708253</v>
          </cell>
          <cell r="S185">
            <v>13903</v>
          </cell>
          <cell r="T185">
            <v>1303073.4733967083</v>
          </cell>
          <cell r="U185">
            <v>2005239.6744637908</v>
          </cell>
          <cell r="W185">
            <v>2167610.9023549156</v>
          </cell>
          <cell r="AA185">
            <v>176</v>
          </cell>
          <cell r="AB185">
            <v>464</v>
          </cell>
          <cell r="AC185">
            <v>0</v>
          </cell>
          <cell r="AD185">
            <v>0</v>
          </cell>
          <cell r="AE185">
            <v>124</v>
          </cell>
          <cell r="AF185">
            <v>14.826535833722614</v>
          </cell>
          <cell r="AG185">
            <v>8622106</v>
          </cell>
          <cell r="AH185">
            <v>266934.20106708253</v>
          </cell>
          <cell r="AI185">
            <v>0</v>
          </cell>
          <cell r="AJ185">
            <v>8355171.7989329156</v>
          </cell>
          <cell r="AK185">
            <v>0</v>
          </cell>
          <cell r="AL185">
            <v>421329</v>
          </cell>
          <cell r="AM185">
            <v>8776500.7989329156</v>
          </cell>
          <cell r="AN185">
            <v>266934.20106708253</v>
          </cell>
          <cell r="AO185">
            <v>0</v>
          </cell>
          <cell r="AP185">
            <v>13903</v>
          </cell>
          <cell r="AQ185">
            <v>280837.20106708253</v>
          </cell>
          <cell r="AR185">
            <v>9057338</v>
          </cell>
          <cell r="AS185">
            <v>9030533</v>
          </cell>
          <cell r="AT185">
            <v>176</v>
          </cell>
          <cell r="AU185">
            <v>14.826535833722614</v>
          </cell>
          <cell r="AV185">
            <v>266934.20106708253</v>
          </cell>
          <cell r="AW185">
            <v>0</v>
          </cell>
          <cell r="AX185">
            <v>13903</v>
          </cell>
          <cell r="AY185">
            <v>280837.20106708253</v>
          </cell>
          <cell r="AZ185">
            <v>493357</v>
          </cell>
          <cell r="BI185">
            <v>1</v>
          </cell>
          <cell r="CA185">
            <v>176</v>
          </cell>
          <cell r="CB185">
            <v>176</v>
          </cell>
          <cell r="CC185" t="str">
            <v>MEDFORD</v>
          </cell>
          <cell r="CD185">
            <v>8355171.7989329156</v>
          </cell>
          <cell r="CE185">
            <v>8015146</v>
          </cell>
          <cell r="CF185">
            <v>340025.79893291555</v>
          </cell>
          <cell r="CG185">
            <v>745072.2</v>
          </cell>
          <cell r="CH185">
            <v>380533.2</v>
          </cell>
          <cell r="CI185">
            <v>-186.49764508265071</v>
          </cell>
          <cell r="CJ185">
            <v>1465444.7012878328</v>
          </cell>
          <cell r="CK185">
            <v>1303073.4733967083</v>
          </cell>
          <cell r="DA185">
            <v>176</v>
          </cell>
          <cell r="DB185" t="str">
            <v>MEDFORD</v>
          </cell>
          <cell r="DC185">
            <v>0</v>
          </cell>
          <cell r="DD185">
            <v>0</v>
          </cell>
          <cell r="DE185">
            <v>0</v>
          </cell>
          <cell r="DF185">
            <v>0</v>
          </cell>
          <cell r="DG185">
            <v>0</v>
          </cell>
          <cell r="DH185">
            <v>0</v>
          </cell>
          <cell r="DI185">
            <v>0</v>
          </cell>
          <cell r="DJ185">
            <v>0</v>
          </cell>
          <cell r="DK185">
            <v>0</v>
          </cell>
          <cell r="DL185">
            <v>0</v>
          </cell>
          <cell r="DN185">
            <v>0</v>
          </cell>
          <cell r="DP185">
            <v>340025.79893291555</v>
          </cell>
          <cell r="DQ185">
            <v>340025.79893291555</v>
          </cell>
          <cell r="DR185">
            <v>0</v>
          </cell>
          <cell r="DS185">
            <v>-186.49764508265071</v>
          </cell>
          <cell r="DT185">
            <v>-186.49764508265071</v>
          </cell>
          <cell r="DV185">
            <v>0</v>
          </cell>
        </row>
        <row r="186">
          <cell r="A186">
            <v>177</v>
          </cell>
          <cell r="B186">
            <v>177</v>
          </cell>
          <cell r="C186" t="str">
            <v>MEDWAY</v>
          </cell>
          <cell r="D186">
            <v>22</v>
          </cell>
          <cell r="E186">
            <v>351118</v>
          </cell>
          <cell r="F186">
            <v>0</v>
          </cell>
          <cell r="G186">
            <v>20636</v>
          </cell>
          <cell r="H186">
            <v>371754</v>
          </cell>
          <cell r="J186">
            <v>20636</v>
          </cell>
          <cell r="K186">
            <v>-18.411966485954604</v>
          </cell>
          <cell r="L186">
            <v>20617.588033514046</v>
          </cell>
          <cell r="N186">
            <v>351136.41196648596</v>
          </cell>
          <cell r="P186">
            <v>20636</v>
          </cell>
          <cell r="Q186">
            <v>0</v>
          </cell>
          <cell r="R186">
            <v>0</v>
          </cell>
          <cell r="S186">
            <v>0</v>
          </cell>
          <cell r="T186">
            <v>-18.411966485954604</v>
          </cell>
          <cell r="U186">
            <v>20617.588033514046</v>
          </cell>
          <cell r="W186">
            <v>103188.38612830352</v>
          </cell>
          <cell r="AA186">
            <v>177</v>
          </cell>
          <cell r="AB186">
            <v>22</v>
          </cell>
          <cell r="AC186">
            <v>0</v>
          </cell>
          <cell r="AD186">
            <v>0</v>
          </cell>
          <cell r="AE186">
            <v>0</v>
          </cell>
          <cell r="AF186">
            <v>0</v>
          </cell>
          <cell r="AG186">
            <v>351118</v>
          </cell>
          <cell r="AH186">
            <v>0</v>
          </cell>
          <cell r="AI186">
            <v>0</v>
          </cell>
          <cell r="AJ186">
            <v>351118</v>
          </cell>
          <cell r="AK186">
            <v>0</v>
          </cell>
          <cell r="AL186">
            <v>20636</v>
          </cell>
          <cell r="AM186">
            <v>371754</v>
          </cell>
          <cell r="AN186">
            <v>0</v>
          </cell>
          <cell r="AO186">
            <v>0</v>
          </cell>
          <cell r="AP186">
            <v>0</v>
          </cell>
          <cell r="AQ186">
            <v>0</v>
          </cell>
          <cell r="AR186">
            <v>371754</v>
          </cell>
          <cell r="AS186">
            <v>370263.99706391525</v>
          </cell>
          <cell r="AT186">
            <v>177</v>
          </cell>
          <cell r="AU186">
            <v>0</v>
          </cell>
          <cell r="AV186">
            <v>0</v>
          </cell>
          <cell r="AW186">
            <v>0</v>
          </cell>
          <cell r="AX186">
            <v>0</v>
          </cell>
          <cell r="AY186">
            <v>0</v>
          </cell>
          <cell r="AZ186">
            <v>493357</v>
          </cell>
          <cell r="BI186">
            <v>0</v>
          </cell>
          <cell r="CA186">
            <v>177</v>
          </cell>
          <cell r="CB186">
            <v>177</v>
          </cell>
          <cell r="CC186" t="str">
            <v>MEDWAY</v>
          </cell>
          <cell r="CD186">
            <v>351118</v>
          </cell>
          <cell r="CE186">
            <v>352937</v>
          </cell>
          <cell r="CF186">
            <v>0</v>
          </cell>
          <cell r="CG186">
            <v>44998.799999999996</v>
          </cell>
          <cell r="CH186">
            <v>37572</v>
          </cell>
          <cell r="CI186">
            <v>-18.413871696466231</v>
          </cell>
          <cell r="CJ186">
            <v>82552.386128303522</v>
          </cell>
          <cell r="CK186">
            <v>-18.411966485954604</v>
          </cell>
          <cell r="DA186">
            <v>177</v>
          </cell>
          <cell r="DB186" t="str">
            <v>MEDWAY</v>
          </cell>
          <cell r="DC186">
            <v>0</v>
          </cell>
          <cell r="DD186">
            <v>0</v>
          </cell>
          <cell r="DE186">
            <v>0</v>
          </cell>
          <cell r="DF186">
            <v>0</v>
          </cell>
          <cell r="DG186">
            <v>0</v>
          </cell>
          <cell r="DH186">
            <v>0</v>
          </cell>
          <cell r="DI186">
            <v>0</v>
          </cell>
          <cell r="DJ186">
            <v>0</v>
          </cell>
          <cell r="DK186">
            <v>0</v>
          </cell>
          <cell r="DL186">
            <v>0</v>
          </cell>
          <cell r="DN186">
            <v>0</v>
          </cell>
          <cell r="DP186">
            <v>0</v>
          </cell>
          <cell r="DQ186">
            <v>0</v>
          </cell>
          <cell r="DR186">
            <v>0</v>
          </cell>
          <cell r="DS186">
            <v>-18.413871696466231</v>
          </cell>
          <cell r="DT186">
            <v>-18.413871696466231</v>
          </cell>
          <cell r="DV186">
            <v>0</v>
          </cell>
        </row>
        <row r="187">
          <cell r="A187">
            <v>178</v>
          </cell>
          <cell r="B187">
            <v>178</v>
          </cell>
          <cell r="C187" t="str">
            <v>MELROSE</v>
          </cell>
          <cell r="D187">
            <v>281</v>
          </cell>
          <cell r="E187">
            <v>3547777</v>
          </cell>
          <cell r="F187">
            <v>0</v>
          </cell>
          <cell r="G187">
            <v>263578</v>
          </cell>
          <cell r="H187">
            <v>3811355</v>
          </cell>
          <cell r="J187">
            <v>263578</v>
          </cell>
          <cell r="K187">
            <v>442201.90789066232</v>
          </cell>
          <cell r="L187">
            <v>705779.90789066232</v>
          </cell>
          <cell r="N187">
            <v>3105575.0921093374</v>
          </cell>
          <cell r="P187">
            <v>263578</v>
          </cell>
          <cell r="Q187">
            <v>0</v>
          </cell>
          <cell r="R187">
            <v>0</v>
          </cell>
          <cell r="S187">
            <v>0</v>
          </cell>
          <cell r="T187">
            <v>442201.90789066232</v>
          </cell>
          <cell r="U187">
            <v>705779.90789066232</v>
          </cell>
          <cell r="W187">
            <v>1093234.6655083408</v>
          </cell>
          <cell r="AA187">
            <v>178</v>
          </cell>
          <cell r="AB187">
            <v>281</v>
          </cell>
          <cell r="AC187">
            <v>0</v>
          </cell>
          <cell r="AD187">
            <v>0</v>
          </cell>
          <cell r="AE187">
            <v>5</v>
          </cell>
          <cell r="AF187">
            <v>0</v>
          </cell>
          <cell r="AG187">
            <v>3547777</v>
          </cell>
          <cell r="AH187">
            <v>0</v>
          </cell>
          <cell r="AI187">
            <v>0</v>
          </cell>
          <cell r="AJ187">
            <v>3547777</v>
          </cell>
          <cell r="AK187">
            <v>0</v>
          </cell>
          <cell r="AL187">
            <v>263578</v>
          </cell>
          <cell r="AM187">
            <v>3811355</v>
          </cell>
          <cell r="AN187">
            <v>0</v>
          </cell>
          <cell r="AO187">
            <v>0</v>
          </cell>
          <cell r="AP187">
            <v>0</v>
          </cell>
          <cell r="AQ187">
            <v>0</v>
          </cell>
          <cell r="AR187">
            <v>3811355</v>
          </cell>
          <cell r="AS187">
            <v>3804717.6790737105</v>
          </cell>
          <cell r="AT187">
            <v>178</v>
          </cell>
          <cell r="AU187">
            <v>0</v>
          </cell>
          <cell r="AV187">
            <v>0</v>
          </cell>
          <cell r="AW187">
            <v>0</v>
          </cell>
          <cell r="AX187">
            <v>0</v>
          </cell>
          <cell r="AY187">
            <v>0</v>
          </cell>
          <cell r="AZ187">
            <v>493357</v>
          </cell>
          <cell r="BI187">
            <v>0</v>
          </cell>
          <cell r="CA187">
            <v>178</v>
          </cell>
          <cell r="CB187">
            <v>178</v>
          </cell>
          <cell r="CC187" t="str">
            <v>MELROSE</v>
          </cell>
          <cell r="CD187">
            <v>3547777</v>
          </cell>
          <cell r="CE187">
            <v>3105447</v>
          </cell>
          <cell r="CF187">
            <v>442330</v>
          </cell>
          <cell r="CG187">
            <v>219412.19999999998</v>
          </cell>
          <cell r="CH187">
            <v>167996.80000000002</v>
          </cell>
          <cell r="CI187">
            <v>-82.334491659130435</v>
          </cell>
          <cell r="CJ187">
            <v>829656.66550834081</v>
          </cell>
          <cell r="CK187">
            <v>442201.90789066232</v>
          </cell>
          <cell r="DA187">
            <v>178</v>
          </cell>
          <cell r="DB187" t="str">
            <v>MELROSE</v>
          </cell>
          <cell r="DC187">
            <v>0</v>
          </cell>
          <cell r="DD187">
            <v>0</v>
          </cell>
          <cell r="DE187">
            <v>0</v>
          </cell>
          <cell r="DF187">
            <v>0</v>
          </cell>
          <cell r="DG187">
            <v>0</v>
          </cell>
          <cell r="DH187">
            <v>0</v>
          </cell>
          <cell r="DI187">
            <v>0</v>
          </cell>
          <cell r="DJ187">
            <v>0</v>
          </cell>
          <cell r="DK187">
            <v>0</v>
          </cell>
          <cell r="DL187">
            <v>0</v>
          </cell>
          <cell r="DN187">
            <v>0</v>
          </cell>
          <cell r="DP187">
            <v>442330</v>
          </cell>
          <cell r="DQ187">
            <v>442330</v>
          </cell>
          <cell r="DR187">
            <v>0</v>
          </cell>
          <cell r="DS187">
            <v>-82.334491659130435</v>
          </cell>
          <cell r="DT187">
            <v>-82.334491659130435</v>
          </cell>
          <cell r="DV187">
            <v>0</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T188">
            <v>179</v>
          </cell>
          <cell r="AU188">
            <v>0</v>
          </cell>
          <cell r="AV188">
            <v>0</v>
          </cell>
          <cell r="AW188">
            <v>0</v>
          </cell>
          <cell r="AX188">
            <v>0</v>
          </cell>
          <cell r="AY188">
            <v>0</v>
          </cell>
          <cell r="AZ188">
            <v>493357</v>
          </cell>
          <cell r="BI188">
            <v>0</v>
          </cell>
          <cell r="CA188">
            <v>179</v>
          </cell>
          <cell r="CB188">
            <v>179</v>
          </cell>
          <cell r="CC188" t="str">
            <v>MENDON</v>
          </cell>
          <cell r="CD188">
            <v>0</v>
          </cell>
          <cell r="CE188">
            <v>0</v>
          </cell>
          <cell r="CF188">
            <v>0</v>
          </cell>
          <cell r="CG188">
            <v>0</v>
          </cell>
          <cell r="CH188">
            <v>0</v>
          </cell>
          <cell r="CI188">
            <v>0</v>
          </cell>
          <cell r="CJ188">
            <v>0</v>
          </cell>
          <cell r="CK188">
            <v>0</v>
          </cell>
          <cell r="DA188">
            <v>179</v>
          </cell>
          <cell r="DB188" t="str">
            <v>MENDON</v>
          </cell>
          <cell r="DC188">
            <v>0</v>
          </cell>
          <cell r="DD188">
            <v>0</v>
          </cell>
          <cell r="DE188">
            <v>0</v>
          </cell>
          <cell r="DF188">
            <v>0</v>
          </cell>
          <cell r="DG188">
            <v>0</v>
          </cell>
          <cell r="DH188">
            <v>0</v>
          </cell>
          <cell r="DI188">
            <v>0</v>
          </cell>
          <cell r="DJ188">
            <v>0</v>
          </cell>
          <cell r="DK188">
            <v>0</v>
          </cell>
          <cell r="DL188">
            <v>0</v>
          </cell>
          <cell r="DN188">
            <v>0</v>
          </cell>
          <cell r="DP188">
            <v>0</v>
          </cell>
          <cell r="DQ188">
            <v>0</v>
          </cell>
          <cell r="DR188">
            <v>0</v>
          </cell>
          <cell r="DS188">
            <v>0</v>
          </cell>
          <cell r="DT188">
            <v>0</v>
          </cell>
          <cell r="DV188">
            <v>0</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T189">
            <v>180</v>
          </cell>
          <cell r="AU189">
            <v>0</v>
          </cell>
          <cell r="AV189">
            <v>0</v>
          </cell>
          <cell r="AW189">
            <v>0</v>
          </cell>
          <cell r="AX189">
            <v>0</v>
          </cell>
          <cell r="AY189">
            <v>0</v>
          </cell>
          <cell r="AZ189">
            <v>493357</v>
          </cell>
          <cell r="BI189">
            <v>0</v>
          </cell>
          <cell r="CA189">
            <v>180</v>
          </cell>
          <cell r="CB189">
            <v>180</v>
          </cell>
          <cell r="CC189" t="str">
            <v>MERRIMAC</v>
          </cell>
          <cell r="CD189">
            <v>0</v>
          </cell>
          <cell r="CE189">
            <v>0</v>
          </cell>
          <cell r="CF189">
            <v>0</v>
          </cell>
          <cell r="CG189">
            <v>0</v>
          </cell>
          <cell r="CH189">
            <v>0</v>
          </cell>
          <cell r="CI189">
            <v>0</v>
          </cell>
          <cell r="CJ189">
            <v>0</v>
          </cell>
          <cell r="CK189">
            <v>0</v>
          </cell>
          <cell r="DA189">
            <v>180</v>
          </cell>
          <cell r="DB189" t="str">
            <v>MERRIMAC</v>
          </cell>
          <cell r="DC189">
            <v>0</v>
          </cell>
          <cell r="DD189">
            <v>0</v>
          </cell>
          <cell r="DE189">
            <v>0</v>
          </cell>
          <cell r="DF189">
            <v>0</v>
          </cell>
          <cell r="DG189">
            <v>0</v>
          </cell>
          <cell r="DH189">
            <v>0</v>
          </cell>
          <cell r="DI189">
            <v>0</v>
          </cell>
          <cell r="DJ189">
            <v>0</v>
          </cell>
          <cell r="DK189">
            <v>0</v>
          </cell>
          <cell r="DL189">
            <v>0</v>
          </cell>
          <cell r="DN189">
            <v>0</v>
          </cell>
          <cell r="DP189">
            <v>0</v>
          </cell>
          <cell r="DQ189">
            <v>0</v>
          </cell>
          <cell r="DR189">
            <v>0</v>
          </cell>
          <cell r="DS189">
            <v>0</v>
          </cell>
          <cell r="DT189">
            <v>0</v>
          </cell>
          <cell r="DV189">
            <v>0</v>
          </cell>
        </row>
        <row r="190">
          <cell r="A190">
            <v>181</v>
          </cell>
          <cell r="B190">
            <v>181</v>
          </cell>
          <cell r="C190" t="str">
            <v>METHUEN</v>
          </cell>
          <cell r="D190">
            <v>173</v>
          </cell>
          <cell r="E190">
            <v>2389223</v>
          </cell>
          <cell r="F190">
            <v>0</v>
          </cell>
          <cell r="G190">
            <v>158522</v>
          </cell>
          <cell r="H190">
            <v>2547745</v>
          </cell>
          <cell r="J190">
            <v>158522</v>
          </cell>
          <cell r="K190">
            <v>633554.51851488743</v>
          </cell>
          <cell r="L190">
            <v>792076.51851488743</v>
          </cell>
          <cell r="N190">
            <v>1755668.4814851126</v>
          </cell>
          <cell r="P190">
            <v>158522</v>
          </cell>
          <cell r="Q190">
            <v>0</v>
          </cell>
          <cell r="R190">
            <v>0</v>
          </cell>
          <cell r="S190">
            <v>0</v>
          </cell>
          <cell r="T190">
            <v>633554.51851488743</v>
          </cell>
          <cell r="U190">
            <v>792076.51851488743</v>
          </cell>
          <cell r="W190">
            <v>935270.27667942585</v>
          </cell>
          <cell r="AA190">
            <v>181</v>
          </cell>
          <cell r="AB190">
            <v>173</v>
          </cell>
          <cell r="AC190">
            <v>0</v>
          </cell>
          <cell r="AD190">
            <v>0</v>
          </cell>
          <cell r="AE190">
            <v>4</v>
          </cell>
          <cell r="AF190">
            <v>0</v>
          </cell>
          <cell r="AG190">
            <v>2431359</v>
          </cell>
          <cell r="AH190">
            <v>0</v>
          </cell>
          <cell r="AI190">
            <v>0</v>
          </cell>
          <cell r="AJ190">
            <v>2431359</v>
          </cell>
          <cell r="AK190">
            <v>0</v>
          </cell>
          <cell r="AL190">
            <v>162274</v>
          </cell>
          <cell r="AM190">
            <v>2593633</v>
          </cell>
          <cell r="AN190">
            <v>0</v>
          </cell>
          <cell r="AO190">
            <v>0</v>
          </cell>
          <cell r="AP190">
            <v>0</v>
          </cell>
          <cell r="AQ190">
            <v>0</v>
          </cell>
          <cell r="AR190">
            <v>2593633</v>
          </cell>
          <cell r="AS190">
            <v>2578943.3000000012</v>
          </cell>
          <cell r="AT190">
            <v>181</v>
          </cell>
          <cell r="AU190">
            <v>0</v>
          </cell>
          <cell r="AV190">
            <v>0</v>
          </cell>
          <cell r="AW190">
            <v>0</v>
          </cell>
          <cell r="AX190">
            <v>0</v>
          </cell>
          <cell r="AY190">
            <v>0</v>
          </cell>
          <cell r="AZ190">
            <v>493357</v>
          </cell>
          <cell r="BI190">
            <v>0</v>
          </cell>
          <cell r="CA190">
            <v>181</v>
          </cell>
          <cell r="CB190">
            <v>181</v>
          </cell>
          <cell r="CC190" t="str">
            <v>METHUEN</v>
          </cell>
          <cell r="CD190">
            <v>2389223</v>
          </cell>
          <cell r="CE190">
            <v>1755556</v>
          </cell>
          <cell r="CF190">
            <v>633667</v>
          </cell>
          <cell r="CG190">
            <v>47385</v>
          </cell>
          <cell r="CH190">
            <v>95743.200000000012</v>
          </cell>
          <cell r="CI190">
            <v>-46.923320574103855</v>
          </cell>
          <cell r="CJ190">
            <v>776748.27667942585</v>
          </cell>
          <cell r="CK190">
            <v>633554.51851488743</v>
          </cell>
          <cell r="DA190">
            <v>181</v>
          </cell>
          <cell r="DB190" t="str">
            <v>METHUEN</v>
          </cell>
          <cell r="DC190">
            <v>-4.0000000000000284</v>
          </cell>
          <cell r="DD190">
            <v>-42136</v>
          </cell>
          <cell r="DE190">
            <v>0</v>
          </cell>
          <cell r="DF190">
            <v>-3752</v>
          </cell>
          <cell r="DG190">
            <v>-45888</v>
          </cell>
          <cell r="DH190">
            <v>0</v>
          </cell>
          <cell r="DI190">
            <v>0</v>
          </cell>
          <cell r="DJ190">
            <v>0</v>
          </cell>
          <cell r="DK190">
            <v>0</v>
          </cell>
          <cell r="DL190">
            <v>-45888</v>
          </cell>
          <cell r="DN190">
            <v>-3752</v>
          </cell>
          <cell r="DP190">
            <v>633667</v>
          </cell>
          <cell r="DQ190">
            <v>675803</v>
          </cell>
          <cell r="DR190">
            <v>-42136</v>
          </cell>
          <cell r="DS190">
            <v>-42182.923320574104</v>
          </cell>
          <cell r="DT190">
            <v>-46.923320574103855</v>
          </cell>
          <cell r="DV190">
            <v>0</v>
          </cell>
        </row>
        <row r="191">
          <cell r="A191">
            <v>182</v>
          </cell>
          <cell r="B191">
            <v>182</v>
          </cell>
          <cell r="C191" t="str">
            <v>MIDDLEBOROUGH</v>
          </cell>
          <cell r="D191">
            <v>54</v>
          </cell>
          <cell r="E191">
            <v>797212</v>
          </cell>
          <cell r="F191">
            <v>0</v>
          </cell>
          <cell r="G191">
            <v>50652</v>
          </cell>
          <cell r="H191">
            <v>847864</v>
          </cell>
          <cell r="J191">
            <v>50652</v>
          </cell>
          <cell r="K191">
            <v>-20.696555748132685</v>
          </cell>
          <cell r="L191">
            <v>50631.303444251869</v>
          </cell>
          <cell r="N191">
            <v>797232.69655574812</v>
          </cell>
          <cell r="P191">
            <v>50652</v>
          </cell>
          <cell r="Q191">
            <v>0</v>
          </cell>
          <cell r="R191">
            <v>0</v>
          </cell>
          <cell r="S191">
            <v>0</v>
          </cell>
          <cell r="T191">
            <v>-20.696555748132685</v>
          </cell>
          <cell r="U191">
            <v>50631.303444251869</v>
          </cell>
          <cell r="W191">
            <v>272897.10130263946</v>
          </cell>
          <cell r="AA191">
            <v>182</v>
          </cell>
          <cell r="AB191">
            <v>54</v>
          </cell>
          <cell r="AC191">
            <v>0</v>
          </cell>
          <cell r="AD191">
            <v>0</v>
          </cell>
          <cell r="AE191">
            <v>0</v>
          </cell>
          <cell r="AF191">
            <v>0</v>
          </cell>
          <cell r="AG191">
            <v>797212</v>
          </cell>
          <cell r="AH191">
            <v>0</v>
          </cell>
          <cell r="AI191">
            <v>0</v>
          </cell>
          <cell r="AJ191">
            <v>797212</v>
          </cell>
          <cell r="AK191">
            <v>0</v>
          </cell>
          <cell r="AL191">
            <v>50652</v>
          </cell>
          <cell r="AM191">
            <v>847864</v>
          </cell>
          <cell r="AN191">
            <v>0</v>
          </cell>
          <cell r="AO191">
            <v>0</v>
          </cell>
          <cell r="AP191">
            <v>0</v>
          </cell>
          <cell r="AQ191">
            <v>0</v>
          </cell>
          <cell r="AR191">
            <v>847864</v>
          </cell>
          <cell r="AS191">
            <v>834193.25681207352</v>
          </cell>
          <cell r="AT191">
            <v>182</v>
          </cell>
          <cell r="AU191">
            <v>0</v>
          </cell>
          <cell r="AV191">
            <v>0</v>
          </cell>
          <cell r="AW191">
            <v>0</v>
          </cell>
          <cell r="AX191">
            <v>0</v>
          </cell>
          <cell r="AY191">
            <v>0</v>
          </cell>
          <cell r="AZ191">
            <v>493357</v>
          </cell>
          <cell r="BI191">
            <v>0</v>
          </cell>
          <cell r="CA191">
            <v>182</v>
          </cell>
          <cell r="CB191">
            <v>182</v>
          </cell>
          <cell r="CC191" t="str">
            <v>MIDDLEBOROUGH</v>
          </cell>
          <cell r="CD191">
            <v>797212</v>
          </cell>
          <cell r="CE191">
            <v>874322</v>
          </cell>
          <cell r="CF191">
            <v>0</v>
          </cell>
          <cell r="CG191">
            <v>180031.8</v>
          </cell>
          <cell r="CH191">
            <v>42234</v>
          </cell>
          <cell r="CI191">
            <v>-20.698697360523511</v>
          </cell>
          <cell r="CJ191">
            <v>222245.10130263946</v>
          </cell>
          <cell r="CK191">
            <v>-20.696555748132685</v>
          </cell>
          <cell r="DA191">
            <v>182</v>
          </cell>
          <cell r="DB191" t="str">
            <v>MIDDLEBOROUGH</v>
          </cell>
          <cell r="DC191">
            <v>0</v>
          </cell>
          <cell r="DD191">
            <v>0</v>
          </cell>
          <cell r="DE191">
            <v>0</v>
          </cell>
          <cell r="DF191">
            <v>0</v>
          </cell>
          <cell r="DG191">
            <v>0</v>
          </cell>
          <cell r="DH191">
            <v>0</v>
          </cell>
          <cell r="DI191">
            <v>0</v>
          </cell>
          <cell r="DJ191">
            <v>0</v>
          </cell>
          <cell r="DK191">
            <v>0</v>
          </cell>
          <cell r="DL191">
            <v>0</v>
          </cell>
          <cell r="DN191">
            <v>0</v>
          </cell>
          <cell r="DP191">
            <v>0</v>
          </cell>
          <cell r="DQ191">
            <v>0</v>
          </cell>
          <cell r="DR191">
            <v>0</v>
          </cell>
          <cell r="DS191">
            <v>-20.698697360523511</v>
          </cell>
          <cell r="DT191">
            <v>-20.698697360523511</v>
          </cell>
          <cell r="DV191">
            <v>0</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T192">
            <v>183</v>
          </cell>
          <cell r="AU192">
            <v>0</v>
          </cell>
          <cell r="AV192">
            <v>0</v>
          </cell>
          <cell r="AW192">
            <v>0</v>
          </cell>
          <cell r="AX192">
            <v>0</v>
          </cell>
          <cell r="AY192">
            <v>0</v>
          </cell>
          <cell r="AZ192">
            <v>493357</v>
          </cell>
          <cell r="BI192">
            <v>0</v>
          </cell>
          <cell r="CA192">
            <v>183</v>
          </cell>
          <cell r="CB192">
            <v>183</v>
          </cell>
          <cell r="CC192" t="str">
            <v>MIDDLEFIELD</v>
          </cell>
          <cell r="CD192">
            <v>0</v>
          </cell>
          <cell r="CE192">
            <v>0</v>
          </cell>
          <cell r="CF192">
            <v>0</v>
          </cell>
          <cell r="CG192">
            <v>0</v>
          </cell>
          <cell r="CH192">
            <v>0</v>
          </cell>
          <cell r="CI192">
            <v>0</v>
          </cell>
          <cell r="CJ192">
            <v>0</v>
          </cell>
          <cell r="CK192">
            <v>0</v>
          </cell>
          <cell r="DA192">
            <v>183</v>
          </cell>
          <cell r="DB192" t="str">
            <v>MIDDLEFIELD</v>
          </cell>
          <cell r="DC192">
            <v>0</v>
          </cell>
          <cell r="DD192">
            <v>0</v>
          </cell>
          <cell r="DE192">
            <v>0</v>
          </cell>
          <cell r="DF192">
            <v>0</v>
          </cell>
          <cell r="DG192">
            <v>0</v>
          </cell>
          <cell r="DH192">
            <v>0</v>
          </cell>
          <cell r="DI192">
            <v>0</v>
          </cell>
          <cell r="DJ192">
            <v>0</v>
          </cell>
          <cell r="DK192">
            <v>0</v>
          </cell>
          <cell r="DL192">
            <v>0</v>
          </cell>
          <cell r="DN192">
            <v>0</v>
          </cell>
          <cell r="DP192">
            <v>0</v>
          </cell>
          <cell r="DQ192">
            <v>0</v>
          </cell>
          <cell r="DR192">
            <v>0</v>
          </cell>
          <cell r="DS192">
            <v>0</v>
          </cell>
          <cell r="DT192">
            <v>0</v>
          </cell>
          <cell r="DV192">
            <v>0</v>
          </cell>
        </row>
        <row r="193">
          <cell r="A193">
            <v>184</v>
          </cell>
          <cell r="B193">
            <v>184</v>
          </cell>
          <cell r="C193" t="str">
            <v>MIDDLETON</v>
          </cell>
          <cell r="D193">
            <v>1</v>
          </cell>
          <cell r="E193">
            <v>17433</v>
          </cell>
          <cell r="F193">
            <v>0</v>
          </cell>
          <cell r="G193">
            <v>938</v>
          </cell>
          <cell r="H193">
            <v>18371</v>
          </cell>
          <cell r="J193">
            <v>938</v>
          </cell>
          <cell r="K193">
            <v>-0.60373530050851321</v>
          </cell>
          <cell r="L193">
            <v>937.39626469949144</v>
          </cell>
          <cell r="N193">
            <v>17433.603735300509</v>
          </cell>
          <cell r="P193">
            <v>938</v>
          </cell>
          <cell r="Q193">
            <v>0</v>
          </cell>
          <cell r="R193">
            <v>0</v>
          </cell>
          <cell r="S193">
            <v>0</v>
          </cell>
          <cell r="T193">
            <v>-0.60373530050851321</v>
          </cell>
          <cell r="U193">
            <v>937.39626469949144</v>
          </cell>
          <cell r="W193">
            <v>2169.3962022269229</v>
          </cell>
          <cell r="AA193">
            <v>184</v>
          </cell>
          <cell r="AB193">
            <v>1</v>
          </cell>
          <cell r="AC193">
            <v>0</v>
          </cell>
          <cell r="AD193">
            <v>0</v>
          </cell>
          <cell r="AE193">
            <v>0</v>
          </cell>
          <cell r="AF193">
            <v>0</v>
          </cell>
          <cell r="AG193">
            <v>17433</v>
          </cell>
          <cell r="AH193">
            <v>0</v>
          </cell>
          <cell r="AI193">
            <v>0</v>
          </cell>
          <cell r="AJ193">
            <v>17433</v>
          </cell>
          <cell r="AK193">
            <v>0</v>
          </cell>
          <cell r="AL193">
            <v>938</v>
          </cell>
          <cell r="AM193">
            <v>18371</v>
          </cell>
          <cell r="AN193">
            <v>0</v>
          </cell>
          <cell r="AO193">
            <v>0</v>
          </cell>
          <cell r="AP193">
            <v>0</v>
          </cell>
          <cell r="AQ193">
            <v>0</v>
          </cell>
          <cell r="AR193">
            <v>18371</v>
          </cell>
          <cell r="AS193">
            <v>18370</v>
          </cell>
          <cell r="AT193">
            <v>184</v>
          </cell>
          <cell r="AU193">
            <v>0</v>
          </cell>
          <cell r="AV193">
            <v>0</v>
          </cell>
          <cell r="AW193">
            <v>0</v>
          </cell>
          <cell r="AX193">
            <v>0</v>
          </cell>
          <cell r="AY193">
            <v>0</v>
          </cell>
          <cell r="AZ193">
            <v>493357</v>
          </cell>
          <cell r="BI193">
            <v>0</v>
          </cell>
          <cell r="CA193">
            <v>184</v>
          </cell>
          <cell r="CB193">
            <v>184</v>
          </cell>
          <cell r="CC193" t="str">
            <v>MIDDLETON</v>
          </cell>
          <cell r="CD193">
            <v>17433</v>
          </cell>
          <cell r="CE193">
            <v>35041</v>
          </cell>
          <cell r="CF193">
            <v>0</v>
          </cell>
          <cell r="CG193">
            <v>0</v>
          </cell>
          <cell r="CH193">
            <v>1232</v>
          </cell>
          <cell r="CI193">
            <v>-0.60379777307718996</v>
          </cell>
          <cell r="CJ193">
            <v>1231.3962022269229</v>
          </cell>
          <cell r="CK193">
            <v>-0.60373530050851321</v>
          </cell>
          <cell r="DA193">
            <v>184</v>
          </cell>
          <cell r="DB193" t="str">
            <v>MIDDLETON</v>
          </cell>
          <cell r="DC193">
            <v>0</v>
          </cell>
          <cell r="DD193">
            <v>0</v>
          </cell>
          <cell r="DE193">
            <v>0</v>
          </cell>
          <cell r="DF193">
            <v>0</v>
          </cell>
          <cell r="DG193">
            <v>0</v>
          </cell>
          <cell r="DH193">
            <v>0</v>
          </cell>
          <cell r="DI193">
            <v>0</v>
          </cell>
          <cell r="DJ193">
            <v>0</v>
          </cell>
          <cell r="DK193">
            <v>0</v>
          </cell>
          <cell r="DL193">
            <v>0</v>
          </cell>
          <cell r="DN193">
            <v>0</v>
          </cell>
          <cell r="DP193">
            <v>0</v>
          </cell>
          <cell r="DQ193">
            <v>0</v>
          </cell>
          <cell r="DR193">
            <v>0</v>
          </cell>
          <cell r="DS193">
            <v>-0.60379777307718996</v>
          </cell>
          <cell r="DT193">
            <v>-0.60379777307718996</v>
          </cell>
          <cell r="DV193">
            <v>0</v>
          </cell>
        </row>
        <row r="194">
          <cell r="A194">
            <v>185</v>
          </cell>
          <cell r="B194">
            <v>185</v>
          </cell>
          <cell r="C194" t="str">
            <v>MILFORD</v>
          </cell>
          <cell r="D194">
            <v>109</v>
          </cell>
          <cell r="E194">
            <v>1470880</v>
          </cell>
          <cell r="F194">
            <v>0</v>
          </cell>
          <cell r="G194">
            <v>102242</v>
          </cell>
          <cell r="H194">
            <v>1573122</v>
          </cell>
          <cell r="J194">
            <v>102242</v>
          </cell>
          <cell r="K194">
            <v>317076.4235980942</v>
          </cell>
          <cell r="L194">
            <v>419318.4235980942</v>
          </cell>
          <cell r="N194">
            <v>1153803.5764019059</v>
          </cell>
          <cell r="P194">
            <v>102242</v>
          </cell>
          <cell r="Q194">
            <v>0</v>
          </cell>
          <cell r="R194">
            <v>0</v>
          </cell>
          <cell r="S194">
            <v>0</v>
          </cell>
          <cell r="T194">
            <v>317076.4235980942</v>
          </cell>
          <cell r="U194">
            <v>419318.4235980942</v>
          </cell>
          <cell r="W194">
            <v>820676.63363691792</v>
          </cell>
          <cell r="AA194">
            <v>185</v>
          </cell>
          <cell r="AB194">
            <v>109</v>
          </cell>
          <cell r="AC194">
            <v>0</v>
          </cell>
          <cell r="AD194">
            <v>0</v>
          </cell>
          <cell r="AE194">
            <v>0</v>
          </cell>
          <cell r="AF194">
            <v>0</v>
          </cell>
          <cell r="AG194">
            <v>1470880</v>
          </cell>
          <cell r="AH194">
            <v>0</v>
          </cell>
          <cell r="AI194">
            <v>0</v>
          </cell>
          <cell r="AJ194">
            <v>1470880</v>
          </cell>
          <cell r="AK194">
            <v>0</v>
          </cell>
          <cell r="AL194">
            <v>102242</v>
          </cell>
          <cell r="AM194">
            <v>1573122</v>
          </cell>
          <cell r="AN194">
            <v>0</v>
          </cell>
          <cell r="AO194">
            <v>0</v>
          </cell>
          <cell r="AP194">
            <v>0</v>
          </cell>
          <cell r="AQ194">
            <v>0</v>
          </cell>
          <cell r="AR194">
            <v>1573122</v>
          </cell>
          <cell r="AS194">
            <v>1561001.3762137203</v>
          </cell>
          <cell r="AT194">
            <v>185</v>
          </cell>
          <cell r="AU194">
            <v>0</v>
          </cell>
          <cell r="AV194">
            <v>0</v>
          </cell>
          <cell r="AW194">
            <v>0</v>
          </cell>
          <cell r="AX194">
            <v>0</v>
          </cell>
          <cell r="AY194">
            <v>0</v>
          </cell>
          <cell r="AZ194">
            <v>493357</v>
          </cell>
          <cell r="BI194">
            <v>0</v>
          </cell>
          <cell r="CA194">
            <v>185</v>
          </cell>
          <cell r="CB194">
            <v>185</v>
          </cell>
          <cell r="CC194" t="str">
            <v>MILFORD</v>
          </cell>
          <cell r="CD194">
            <v>1470880</v>
          </cell>
          <cell r="CE194">
            <v>1153666</v>
          </cell>
          <cell r="CF194">
            <v>317214</v>
          </cell>
          <cell r="CG194">
            <v>187558.19999999998</v>
          </cell>
          <cell r="CH194">
            <v>213767.2</v>
          </cell>
          <cell r="CI194">
            <v>-104.76636308192974</v>
          </cell>
          <cell r="CJ194">
            <v>718434.63363691792</v>
          </cell>
          <cell r="CK194">
            <v>317076.4235980942</v>
          </cell>
          <cell r="DA194">
            <v>185</v>
          </cell>
          <cell r="DB194" t="str">
            <v>MILFORD</v>
          </cell>
          <cell r="DC194">
            <v>0</v>
          </cell>
          <cell r="DD194">
            <v>0</v>
          </cell>
          <cell r="DE194">
            <v>0</v>
          </cell>
          <cell r="DF194">
            <v>0</v>
          </cell>
          <cell r="DG194">
            <v>0</v>
          </cell>
          <cell r="DH194">
            <v>0</v>
          </cell>
          <cell r="DI194">
            <v>0</v>
          </cell>
          <cell r="DJ194">
            <v>0</v>
          </cell>
          <cell r="DK194">
            <v>0</v>
          </cell>
          <cell r="DL194">
            <v>0</v>
          </cell>
          <cell r="DN194">
            <v>0</v>
          </cell>
          <cell r="DP194">
            <v>317214</v>
          </cell>
          <cell r="DQ194">
            <v>317214</v>
          </cell>
          <cell r="DR194">
            <v>0</v>
          </cell>
          <cell r="DS194">
            <v>-104.76636308192974</v>
          </cell>
          <cell r="DT194">
            <v>-104.76636308192974</v>
          </cell>
          <cell r="DV194">
            <v>0</v>
          </cell>
        </row>
        <row r="195">
          <cell r="A195">
            <v>186</v>
          </cell>
          <cell r="B195">
            <v>186</v>
          </cell>
          <cell r="C195" t="str">
            <v>MILLBURY</v>
          </cell>
          <cell r="D195">
            <v>11</v>
          </cell>
          <cell r="E195">
            <v>207241</v>
          </cell>
          <cell r="F195">
            <v>0</v>
          </cell>
          <cell r="G195">
            <v>10318</v>
          </cell>
          <cell r="H195">
            <v>217559</v>
          </cell>
          <cell r="J195">
            <v>10318</v>
          </cell>
          <cell r="K195">
            <v>-10.245074420901547</v>
          </cell>
          <cell r="L195">
            <v>10307.754925579098</v>
          </cell>
          <cell r="N195">
            <v>207251.24507442091</v>
          </cell>
          <cell r="P195">
            <v>10318</v>
          </cell>
          <cell r="Q195">
            <v>0</v>
          </cell>
          <cell r="R195">
            <v>0</v>
          </cell>
          <cell r="S195">
            <v>0</v>
          </cell>
          <cell r="T195">
            <v>-10.245074420901547</v>
          </cell>
          <cell r="U195">
            <v>10307.754925579098</v>
          </cell>
          <cell r="W195">
            <v>75662.753865452061</v>
          </cell>
          <cell r="AA195">
            <v>186</v>
          </cell>
          <cell r="AB195">
            <v>11</v>
          </cell>
          <cell r="AC195">
            <v>0</v>
          </cell>
          <cell r="AD195">
            <v>0</v>
          </cell>
          <cell r="AE195">
            <v>0</v>
          </cell>
          <cell r="AF195">
            <v>0</v>
          </cell>
          <cell r="AG195">
            <v>207241</v>
          </cell>
          <cell r="AH195">
            <v>0</v>
          </cell>
          <cell r="AI195">
            <v>0</v>
          </cell>
          <cell r="AJ195">
            <v>207241</v>
          </cell>
          <cell r="AK195">
            <v>0</v>
          </cell>
          <cell r="AL195">
            <v>10318</v>
          </cell>
          <cell r="AM195">
            <v>217559</v>
          </cell>
          <cell r="AN195">
            <v>0</v>
          </cell>
          <cell r="AO195">
            <v>0</v>
          </cell>
          <cell r="AP195">
            <v>0</v>
          </cell>
          <cell r="AQ195">
            <v>0</v>
          </cell>
          <cell r="AR195">
            <v>217559</v>
          </cell>
          <cell r="AS195">
            <v>215855.61</v>
          </cell>
          <cell r="AT195">
            <v>186</v>
          </cell>
          <cell r="AU195">
            <v>0</v>
          </cell>
          <cell r="AV195">
            <v>0</v>
          </cell>
          <cell r="AW195">
            <v>0</v>
          </cell>
          <cell r="AX195">
            <v>0</v>
          </cell>
          <cell r="AY195">
            <v>0</v>
          </cell>
          <cell r="AZ195">
            <v>493357</v>
          </cell>
          <cell r="BI195">
            <v>0</v>
          </cell>
          <cell r="CA195">
            <v>186</v>
          </cell>
          <cell r="CB195">
            <v>186</v>
          </cell>
          <cell r="CC195" t="str">
            <v>MILLBURY</v>
          </cell>
          <cell r="CD195">
            <v>207241</v>
          </cell>
          <cell r="CE195">
            <v>234500</v>
          </cell>
          <cell r="CF195">
            <v>0</v>
          </cell>
          <cell r="CG195">
            <v>44448.6</v>
          </cell>
          <cell r="CH195">
            <v>20906.400000000001</v>
          </cell>
          <cell r="CI195">
            <v>-10.246134547938709</v>
          </cell>
          <cell r="CJ195">
            <v>65344.753865452061</v>
          </cell>
          <cell r="CK195">
            <v>-10.245074420901547</v>
          </cell>
          <cell r="DA195">
            <v>186</v>
          </cell>
          <cell r="DB195" t="str">
            <v>MILLBURY</v>
          </cell>
          <cell r="DC195">
            <v>0</v>
          </cell>
          <cell r="DD195">
            <v>0</v>
          </cell>
          <cell r="DE195">
            <v>0</v>
          </cell>
          <cell r="DF195">
            <v>0</v>
          </cell>
          <cell r="DG195">
            <v>0</v>
          </cell>
          <cell r="DH195">
            <v>0</v>
          </cell>
          <cell r="DI195">
            <v>0</v>
          </cell>
          <cell r="DJ195">
            <v>0</v>
          </cell>
          <cell r="DK195">
            <v>0</v>
          </cell>
          <cell r="DL195">
            <v>0</v>
          </cell>
          <cell r="DN195">
            <v>0</v>
          </cell>
          <cell r="DP195">
            <v>0</v>
          </cell>
          <cell r="DQ195">
            <v>0</v>
          </cell>
          <cell r="DR195">
            <v>0</v>
          </cell>
          <cell r="DS195">
            <v>-10.246134547938709</v>
          </cell>
          <cell r="DT195">
            <v>-10.246134547938709</v>
          </cell>
          <cell r="DV195">
            <v>0</v>
          </cell>
        </row>
        <row r="196">
          <cell r="A196">
            <v>187</v>
          </cell>
          <cell r="B196">
            <v>187</v>
          </cell>
          <cell r="C196" t="str">
            <v>MILLIS</v>
          </cell>
          <cell r="D196">
            <v>5</v>
          </cell>
          <cell r="E196">
            <v>107471</v>
          </cell>
          <cell r="F196">
            <v>0</v>
          </cell>
          <cell r="G196">
            <v>4690</v>
          </cell>
          <cell r="H196">
            <v>112161</v>
          </cell>
          <cell r="J196">
            <v>4690</v>
          </cell>
          <cell r="K196">
            <v>13798.433815665354</v>
          </cell>
          <cell r="L196">
            <v>18488.433815665354</v>
          </cell>
          <cell r="N196">
            <v>93672.566184334646</v>
          </cell>
          <cell r="P196">
            <v>4690</v>
          </cell>
          <cell r="Q196">
            <v>0</v>
          </cell>
          <cell r="R196">
            <v>0</v>
          </cell>
          <cell r="S196">
            <v>0</v>
          </cell>
          <cell r="T196">
            <v>13798.433815665354</v>
          </cell>
          <cell r="U196">
            <v>18488.433815665354</v>
          </cell>
          <cell r="W196">
            <v>43330.061632795565</v>
          </cell>
          <cell r="AA196">
            <v>187</v>
          </cell>
          <cell r="AB196">
            <v>5</v>
          </cell>
          <cell r="AC196">
            <v>0</v>
          </cell>
          <cell r="AD196">
            <v>0</v>
          </cell>
          <cell r="AE196">
            <v>0</v>
          </cell>
          <cell r="AF196">
            <v>0</v>
          </cell>
          <cell r="AG196">
            <v>107471</v>
          </cell>
          <cell r="AH196">
            <v>0</v>
          </cell>
          <cell r="AI196">
            <v>0</v>
          </cell>
          <cell r="AJ196">
            <v>107471</v>
          </cell>
          <cell r="AK196">
            <v>0</v>
          </cell>
          <cell r="AL196">
            <v>4690</v>
          </cell>
          <cell r="AM196">
            <v>112161</v>
          </cell>
          <cell r="AN196">
            <v>0</v>
          </cell>
          <cell r="AO196">
            <v>0</v>
          </cell>
          <cell r="AP196">
            <v>0</v>
          </cell>
          <cell r="AQ196">
            <v>0</v>
          </cell>
          <cell r="AR196">
            <v>112161</v>
          </cell>
          <cell r="AS196">
            <v>111796.10581133649</v>
          </cell>
          <cell r="AT196">
            <v>187</v>
          </cell>
          <cell r="AU196">
            <v>0</v>
          </cell>
          <cell r="AV196">
            <v>0</v>
          </cell>
          <cell r="AW196">
            <v>0</v>
          </cell>
          <cell r="AX196">
            <v>0</v>
          </cell>
          <cell r="AY196">
            <v>0</v>
          </cell>
          <cell r="AZ196">
            <v>493357</v>
          </cell>
          <cell r="BI196">
            <v>0</v>
          </cell>
          <cell r="CA196">
            <v>187</v>
          </cell>
          <cell r="CB196">
            <v>187</v>
          </cell>
          <cell r="CC196" t="str">
            <v>MILLIS</v>
          </cell>
          <cell r="CD196">
            <v>107471</v>
          </cell>
          <cell r="CE196">
            <v>93667</v>
          </cell>
          <cell r="CF196">
            <v>13804</v>
          </cell>
          <cell r="CG196">
            <v>16396.2</v>
          </cell>
          <cell r="CH196">
            <v>8444</v>
          </cell>
          <cell r="CI196">
            <v>-4.1383672044321429</v>
          </cell>
          <cell r="CJ196">
            <v>38640.061632795565</v>
          </cell>
          <cell r="CK196">
            <v>13798.433815665354</v>
          </cell>
          <cell r="DA196">
            <v>187</v>
          </cell>
          <cell r="DB196" t="str">
            <v>MILLIS</v>
          </cell>
          <cell r="DC196">
            <v>0</v>
          </cell>
          <cell r="DD196">
            <v>0</v>
          </cell>
          <cell r="DE196">
            <v>0</v>
          </cell>
          <cell r="DF196">
            <v>0</v>
          </cell>
          <cell r="DG196">
            <v>0</v>
          </cell>
          <cell r="DH196">
            <v>0</v>
          </cell>
          <cell r="DI196">
            <v>0</v>
          </cell>
          <cell r="DJ196">
            <v>0</v>
          </cell>
          <cell r="DK196">
            <v>0</v>
          </cell>
          <cell r="DL196">
            <v>0</v>
          </cell>
          <cell r="DN196">
            <v>0</v>
          </cell>
          <cell r="DP196">
            <v>13804</v>
          </cell>
          <cell r="DQ196">
            <v>13804</v>
          </cell>
          <cell r="DR196">
            <v>0</v>
          </cell>
          <cell r="DS196">
            <v>-4.1383672044321429</v>
          </cell>
          <cell r="DT196">
            <v>-4.1383672044321429</v>
          </cell>
          <cell r="DV196">
            <v>0</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T197">
            <v>188</v>
          </cell>
          <cell r="AU197">
            <v>0</v>
          </cell>
          <cell r="AV197">
            <v>0</v>
          </cell>
          <cell r="AW197">
            <v>0</v>
          </cell>
          <cell r="AX197">
            <v>0</v>
          </cell>
          <cell r="AY197">
            <v>0</v>
          </cell>
          <cell r="AZ197">
            <v>493357</v>
          </cell>
          <cell r="BI197">
            <v>0</v>
          </cell>
          <cell r="CA197">
            <v>188</v>
          </cell>
          <cell r="CB197">
            <v>188</v>
          </cell>
          <cell r="CC197" t="str">
            <v>MILLVILLE</v>
          </cell>
          <cell r="CD197">
            <v>0</v>
          </cell>
          <cell r="CE197">
            <v>0</v>
          </cell>
          <cell r="CF197">
            <v>0</v>
          </cell>
          <cell r="CG197">
            <v>0</v>
          </cell>
          <cell r="CH197">
            <v>0</v>
          </cell>
          <cell r="CI197">
            <v>0</v>
          </cell>
          <cell r="CJ197">
            <v>0</v>
          </cell>
          <cell r="CK197">
            <v>0</v>
          </cell>
          <cell r="DA197">
            <v>188</v>
          </cell>
          <cell r="DB197" t="str">
            <v>MILLVILLE</v>
          </cell>
          <cell r="DC197">
            <v>0</v>
          </cell>
          <cell r="DD197">
            <v>0</v>
          </cell>
          <cell r="DE197">
            <v>0</v>
          </cell>
          <cell r="DF197">
            <v>0</v>
          </cell>
          <cell r="DG197">
            <v>0</v>
          </cell>
          <cell r="DH197">
            <v>0</v>
          </cell>
          <cell r="DI197">
            <v>0</v>
          </cell>
          <cell r="DJ197">
            <v>0</v>
          </cell>
          <cell r="DK197">
            <v>0</v>
          </cell>
          <cell r="DL197">
            <v>0</v>
          </cell>
          <cell r="DN197">
            <v>0</v>
          </cell>
          <cell r="DP197">
            <v>0</v>
          </cell>
          <cell r="DQ197">
            <v>0</v>
          </cell>
          <cell r="DR197">
            <v>0</v>
          </cell>
          <cell r="DS197">
            <v>0</v>
          </cell>
          <cell r="DT197">
            <v>0</v>
          </cell>
          <cell r="DV197">
            <v>0</v>
          </cell>
        </row>
        <row r="198">
          <cell r="A198">
            <v>189</v>
          </cell>
          <cell r="B198">
            <v>189</v>
          </cell>
          <cell r="C198" t="str">
            <v>MILTON</v>
          </cell>
          <cell r="D198">
            <v>5</v>
          </cell>
          <cell r="E198">
            <v>83091</v>
          </cell>
          <cell r="F198">
            <v>0</v>
          </cell>
          <cell r="G198">
            <v>4690</v>
          </cell>
          <cell r="H198">
            <v>87781</v>
          </cell>
          <cell r="J198">
            <v>4690</v>
          </cell>
          <cell r="K198">
            <v>0</v>
          </cell>
          <cell r="L198">
            <v>4690</v>
          </cell>
          <cell r="N198">
            <v>83091</v>
          </cell>
          <cell r="P198">
            <v>4690</v>
          </cell>
          <cell r="Q198">
            <v>0</v>
          </cell>
          <cell r="R198">
            <v>0</v>
          </cell>
          <cell r="S198">
            <v>0</v>
          </cell>
          <cell r="T198">
            <v>0</v>
          </cell>
          <cell r="U198">
            <v>4690</v>
          </cell>
          <cell r="W198">
            <v>33966.399999999994</v>
          </cell>
          <cell r="AA198">
            <v>189</v>
          </cell>
          <cell r="AB198">
            <v>5</v>
          </cell>
          <cell r="AC198">
            <v>0</v>
          </cell>
          <cell r="AD198">
            <v>0</v>
          </cell>
          <cell r="AE198">
            <v>0</v>
          </cell>
          <cell r="AF198">
            <v>0</v>
          </cell>
          <cell r="AG198">
            <v>83091</v>
          </cell>
          <cell r="AH198">
            <v>0</v>
          </cell>
          <cell r="AI198">
            <v>0</v>
          </cell>
          <cell r="AJ198">
            <v>83091</v>
          </cell>
          <cell r="AK198">
            <v>0</v>
          </cell>
          <cell r="AL198">
            <v>4690</v>
          </cell>
          <cell r="AM198">
            <v>87781</v>
          </cell>
          <cell r="AN198">
            <v>0</v>
          </cell>
          <cell r="AO198">
            <v>0</v>
          </cell>
          <cell r="AP198">
            <v>0</v>
          </cell>
          <cell r="AQ198">
            <v>0</v>
          </cell>
          <cell r="AR198">
            <v>87781</v>
          </cell>
          <cell r="AS198">
            <v>87415.1</v>
          </cell>
          <cell r="AT198">
            <v>189</v>
          </cell>
          <cell r="AU198">
            <v>0</v>
          </cell>
          <cell r="AV198">
            <v>0</v>
          </cell>
          <cell r="AW198">
            <v>0</v>
          </cell>
          <cell r="AX198">
            <v>0</v>
          </cell>
          <cell r="AY198">
            <v>0</v>
          </cell>
          <cell r="AZ198">
            <v>493357</v>
          </cell>
          <cell r="BI198">
            <v>0</v>
          </cell>
          <cell r="CA198">
            <v>189</v>
          </cell>
          <cell r="CB198">
            <v>189</v>
          </cell>
          <cell r="CC198" t="str">
            <v>MILTON</v>
          </cell>
          <cell r="CD198">
            <v>83091</v>
          </cell>
          <cell r="CE198">
            <v>110467</v>
          </cell>
          <cell r="CF198">
            <v>0</v>
          </cell>
          <cell r="CG198">
            <v>29276.399999999998</v>
          </cell>
          <cell r="CH198">
            <v>0</v>
          </cell>
          <cell r="CI198">
            <v>0</v>
          </cell>
          <cell r="CJ198">
            <v>29276.399999999998</v>
          </cell>
          <cell r="CK198">
            <v>0</v>
          </cell>
          <cell r="DA198">
            <v>189</v>
          </cell>
          <cell r="DB198" t="str">
            <v>MILTON</v>
          </cell>
          <cell r="DC198">
            <v>0</v>
          </cell>
          <cell r="DD198">
            <v>0</v>
          </cell>
          <cell r="DE198">
            <v>0</v>
          </cell>
          <cell r="DF198">
            <v>0</v>
          </cell>
          <cell r="DG198">
            <v>0</v>
          </cell>
          <cell r="DH198">
            <v>0</v>
          </cell>
          <cell r="DI198">
            <v>0</v>
          </cell>
          <cell r="DJ198">
            <v>0</v>
          </cell>
          <cell r="DK198">
            <v>0</v>
          </cell>
          <cell r="DL198">
            <v>0</v>
          </cell>
          <cell r="DN198">
            <v>0</v>
          </cell>
          <cell r="DP198">
            <v>0</v>
          </cell>
          <cell r="DQ198">
            <v>0</v>
          </cell>
          <cell r="DR198">
            <v>0</v>
          </cell>
          <cell r="DS198">
            <v>0</v>
          </cell>
          <cell r="DT198">
            <v>0</v>
          </cell>
          <cell r="DV198">
            <v>0</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T199">
            <v>190</v>
          </cell>
          <cell r="AU199">
            <v>0</v>
          </cell>
          <cell r="AV199">
            <v>0</v>
          </cell>
          <cell r="AW199">
            <v>0</v>
          </cell>
          <cell r="AX199">
            <v>0</v>
          </cell>
          <cell r="AY199">
            <v>0</v>
          </cell>
          <cell r="AZ199">
            <v>493357</v>
          </cell>
          <cell r="BI199">
            <v>0</v>
          </cell>
          <cell r="CA199">
            <v>190</v>
          </cell>
          <cell r="CB199">
            <v>190</v>
          </cell>
          <cell r="CC199" t="str">
            <v>MONROE</v>
          </cell>
          <cell r="CD199">
            <v>0</v>
          </cell>
          <cell r="CE199">
            <v>0</v>
          </cell>
          <cell r="CF199">
            <v>0</v>
          </cell>
          <cell r="CG199">
            <v>0</v>
          </cell>
          <cell r="CH199">
            <v>0</v>
          </cell>
          <cell r="CI199">
            <v>0</v>
          </cell>
          <cell r="CJ199">
            <v>0</v>
          </cell>
          <cell r="CK199">
            <v>0</v>
          </cell>
          <cell r="DA199">
            <v>190</v>
          </cell>
          <cell r="DB199" t="str">
            <v>MONROE</v>
          </cell>
          <cell r="DC199">
            <v>0</v>
          </cell>
          <cell r="DD199">
            <v>0</v>
          </cell>
          <cell r="DE199">
            <v>0</v>
          </cell>
          <cell r="DF199">
            <v>0</v>
          </cell>
          <cell r="DG199">
            <v>0</v>
          </cell>
          <cell r="DH199">
            <v>0</v>
          </cell>
          <cell r="DI199">
            <v>0</v>
          </cell>
          <cell r="DJ199">
            <v>0</v>
          </cell>
          <cell r="DK199">
            <v>0</v>
          </cell>
          <cell r="DL199">
            <v>0</v>
          </cell>
          <cell r="DN199">
            <v>0</v>
          </cell>
          <cell r="DP199">
            <v>0</v>
          </cell>
          <cell r="DQ199">
            <v>0</v>
          </cell>
          <cell r="DR199">
            <v>0</v>
          </cell>
          <cell r="DS199">
            <v>0</v>
          </cell>
          <cell r="DT199">
            <v>0</v>
          </cell>
          <cell r="DV199">
            <v>0</v>
          </cell>
        </row>
        <row r="200">
          <cell r="A200">
            <v>191</v>
          </cell>
          <cell r="B200">
            <v>191</v>
          </cell>
          <cell r="C200" t="str">
            <v>MONSON</v>
          </cell>
          <cell r="D200">
            <v>47</v>
          </cell>
          <cell r="E200">
            <v>628544</v>
          </cell>
          <cell r="F200">
            <v>0</v>
          </cell>
          <cell r="G200">
            <v>44086</v>
          </cell>
          <cell r="H200">
            <v>672630</v>
          </cell>
          <cell r="J200">
            <v>44086</v>
          </cell>
          <cell r="K200">
            <v>59066.146611125245</v>
          </cell>
          <cell r="L200">
            <v>103152.14661112524</v>
          </cell>
          <cell r="N200">
            <v>569477.85338887479</v>
          </cell>
          <cell r="P200">
            <v>44086</v>
          </cell>
          <cell r="Q200">
            <v>0</v>
          </cell>
          <cell r="R200">
            <v>0</v>
          </cell>
          <cell r="S200">
            <v>0</v>
          </cell>
          <cell r="T200">
            <v>59066.146611125245</v>
          </cell>
          <cell r="U200">
            <v>103152.14661112524</v>
          </cell>
          <cell r="W200">
            <v>202509.0585841994</v>
          </cell>
          <cell r="AA200">
            <v>191</v>
          </cell>
          <cell r="AB200">
            <v>47</v>
          </cell>
          <cell r="AC200">
            <v>0</v>
          </cell>
          <cell r="AD200">
            <v>0</v>
          </cell>
          <cell r="AE200">
            <v>0</v>
          </cell>
          <cell r="AF200">
            <v>0</v>
          </cell>
          <cell r="AG200">
            <v>628544</v>
          </cell>
          <cell r="AH200">
            <v>0</v>
          </cell>
          <cell r="AI200">
            <v>0</v>
          </cell>
          <cell r="AJ200">
            <v>628544</v>
          </cell>
          <cell r="AK200">
            <v>0</v>
          </cell>
          <cell r="AL200">
            <v>44086</v>
          </cell>
          <cell r="AM200">
            <v>672630</v>
          </cell>
          <cell r="AN200">
            <v>0</v>
          </cell>
          <cell r="AO200">
            <v>0</v>
          </cell>
          <cell r="AP200">
            <v>0</v>
          </cell>
          <cell r="AQ200">
            <v>0</v>
          </cell>
          <cell r="AR200">
            <v>672630</v>
          </cell>
          <cell r="AS200">
            <v>666427.41</v>
          </cell>
          <cell r="AT200">
            <v>191</v>
          </cell>
          <cell r="AU200">
            <v>0</v>
          </cell>
          <cell r="AV200">
            <v>0</v>
          </cell>
          <cell r="AW200">
            <v>0</v>
          </cell>
          <cell r="AX200">
            <v>0</v>
          </cell>
          <cell r="AY200">
            <v>0</v>
          </cell>
          <cell r="AZ200">
            <v>493357</v>
          </cell>
          <cell r="BI200">
            <v>0</v>
          </cell>
          <cell r="CA200">
            <v>191</v>
          </cell>
          <cell r="CB200">
            <v>191</v>
          </cell>
          <cell r="CC200" t="str">
            <v>MONSON</v>
          </cell>
          <cell r="CD200">
            <v>628544</v>
          </cell>
          <cell r="CE200">
            <v>569449</v>
          </cell>
          <cell r="CF200">
            <v>59095</v>
          </cell>
          <cell r="CG200">
            <v>52948.799999999996</v>
          </cell>
          <cell r="CH200">
            <v>46402</v>
          </cell>
          <cell r="CI200">
            <v>-22.741415800584946</v>
          </cell>
          <cell r="CJ200">
            <v>158423.0585841994</v>
          </cell>
          <cell r="CK200">
            <v>59066.146611125245</v>
          </cell>
          <cell r="DA200">
            <v>191</v>
          </cell>
          <cell r="DB200" t="str">
            <v>MONSON</v>
          </cell>
          <cell r="DC200">
            <v>0</v>
          </cell>
          <cell r="DD200">
            <v>0</v>
          </cell>
          <cell r="DE200">
            <v>0</v>
          </cell>
          <cell r="DF200">
            <v>0</v>
          </cell>
          <cell r="DG200">
            <v>0</v>
          </cell>
          <cell r="DH200">
            <v>0</v>
          </cell>
          <cell r="DI200">
            <v>0</v>
          </cell>
          <cell r="DJ200">
            <v>0</v>
          </cell>
          <cell r="DK200">
            <v>0</v>
          </cell>
          <cell r="DL200">
            <v>0</v>
          </cell>
          <cell r="DN200">
            <v>0</v>
          </cell>
          <cell r="DP200">
            <v>59095</v>
          </cell>
          <cell r="DQ200">
            <v>59095</v>
          </cell>
          <cell r="DR200">
            <v>0</v>
          </cell>
          <cell r="DS200">
            <v>-22.741415800584946</v>
          </cell>
          <cell r="DT200">
            <v>-22.741415800584946</v>
          </cell>
          <cell r="DV200">
            <v>0</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T201">
            <v>192</v>
          </cell>
          <cell r="AU201">
            <v>0</v>
          </cell>
          <cell r="AV201">
            <v>0</v>
          </cell>
          <cell r="AW201">
            <v>0</v>
          </cell>
          <cell r="AX201">
            <v>0</v>
          </cell>
          <cell r="AY201">
            <v>0</v>
          </cell>
          <cell r="AZ201">
            <v>493357</v>
          </cell>
          <cell r="BI201">
            <v>0</v>
          </cell>
          <cell r="CA201">
            <v>192</v>
          </cell>
          <cell r="CB201">
            <v>192</v>
          </cell>
          <cell r="CC201" t="str">
            <v>MONTAGUE</v>
          </cell>
          <cell r="CD201">
            <v>0</v>
          </cell>
          <cell r="CE201">
            <v>0</v>
          </cell>
          <cell r="CF201">
            <v>0</v>
          </cell>
          <cell r="CG201">
            <v>0</v>
          </cell>
          <cell r="CH201">
            <v>0</v>
          </cell>
          <cell r="CI201">
            <v>0</v>
          </cell>
          <cell r="CJ201">
            <v>0</v>
          </cell>
          <cell r="CK201">
            <v>0</v>
          </cell>
          <cell r="DA201">
            <v>192</v>
          </cell>
          <cell r="DB201" t="str">
            <v>MONTAGUE</v>
          </cell>
          <cell r="DC201">
            <v>0</v>
          </cell>
          <cell r="DD201">
            <v>0</v>
          </cell>
          <cell r="DE201">
            <v>0</v>
          </cell>
          <cell r="DF201">
            <v>0</v>
          </cell>
          <cell r="DG201">
            <v>0</v>
          </cell>
          <cell r="DH201">
            <v>0</v>
          </cell>
          <cell r="DI201">
            <v>0</v>
          </cell>
          <cell r="DJ201">
            <v>0</v>
          </cell>
          <cell r="DK201">
            <v>0</v>
          </cell>
          <cell r="DL201">
            <v>0</v>
          </cell>
          <cell r="DN201">
            <v>0</v>
          </cell>
          <cell r="DP201">
            <v>0</v>
          </cell>
          <cell r="DQ201">
            <v>0</v>
          </cell>
          <cell r="DR201">
            <v>0</v>
          </cell>
          <cell r="DS201">
            <v>0</v>
          </cell>
          <cell r="DT201">
            <v>0</v>
          </cell>
          <cell r="DV201">
            <v>0</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T202">
            <v>193</v>
          </cell>
          <cell r="AU202">
            <v>0</v>
          </cell>
          <cell r="AV202">
            <v>0</v>
          </cell>
          <cell r="AW202">
            <v>0</v>
          </cell>
          <cell r="AX202">
            <v>0</v>
          </cell>
          <cell r="AY202">
            <v>0</v>
          </cell>
          <cell r="AZ202">
            <v>493357</v>
          </cell>
          <cell r="BI202">
            <v>0</v>
          </cell>
          <cell r="CA202">
            <v>193</v>
          </cell>
          <cell r="CB202">
            <v>193</v>
          </cell>
          <cell r="CC202" t="str">
            <v>MONTEREY</v>
          </cell>
          <cell r="CD202">
            <v>0</v>
          </cell>
          <cell r="CE202">
            <v>0</v>
          </cell>
          <cell r="CF202">
            <v>0</v>
          </cell>
          <cell r="CG202">
            <v>0</v>
          </cell>
          <cell r="CH202">
            <v>0</v>
          </cell>
          <cell r="CI202">
            <v>0</v>
          </cell>
          <cell r="CJ202">
            <v>0</v>
          </cell>
          <cell r="CK202">
            <v>0</v>
          </cell>
          <cell r="DA202">
            <v>193</v>
          </cell>
          <cell r="DB202" t="str">
            <v>MONTEREY</v>
          </cell>
          <cell r="DC202">
            <v>0</v>
          </cell>
          <cell r="DD202">
            <v>0</v>
          </cell>
          <cell r="DE202">
            <v>0</v>
          </cell>
          <cell r="DF202">
            <v>0</v>
          </cell>
          <cell r="DG202">
            <v>0</v>
          </cell>
          <cell r="DH202">
            <v>0</v>
          </cell>
          <cell r="DI202">
            <v>0</v>
          </cell>
          <cell r="DJ202">
            <v>0</v>
          </cell>
          <cell r="DK202">
            <v>0</v>
          </cell>
          <cell r="DL202">
            <v>0</v>
          </cell>
          <cell r="DN202">
            <v>0</v>
          </cell>
          <cell r="DP202">
            <v>0</v>
          </cell>
          <cell r="DQ202">
            <v>0</v>
          </cell>
          <cell r="DR202">
            <v>0</v>
          </cell>
          <cell r="DS202">
            <v>0</v>
          </cell>
          <cell r="DT202">
            <v>0</v>
          </cell>
          <cell r="DV202">
            <v>0</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T203">
            <v>194</v>
          </cell>
          <cell r="AU203">
            <v>0</v>
          </cell>
          <cell r="AV203">
            <v>0</v>
          </cell>
          <cell r="AW203">
            <v>0</v>
          </cell>
          <cell r="AX203">
            <v>0</v>
          </cell>
          <cell r="AY203">
            <v>0</v>
          </cell>
          <cell r="AZ203">
            <v>493357</v>
          </cell>
          <cell r="BI203">
            <v>0</v>
          </cell>
          <cell r="CA203">
            <v>194</v>
          </cell>
          <cell r="CB203">
            <v>194</v>
          </cell>
          <cell r="CC203" t="str">
            <v>MONTGOMERY</v>
          </cell>
          <cell r="CD203">
            <v>0</v>
          </cell>
          <cell r="CE203">
            <v>0</v>
          </cell>
          <cell r="CF203">
            <v>0</v>
          </cell>
          <cell r="CG203">
            <v>0</v>
          </cell>
          <cell r="CH203">
            <v>0</v>
          </cell>
          <cell r="CI203">
            <v>0</v>
          </cell>
          <cell r="CJ203">
            <v>0</v>
          </cell>
          <cell r="CK203">
            <v>0</v>
          </cell>
          <cell r="DA203">
            <v>194</v>
          </cell>
          <cell r="DB203" t="str">
            <v>MONTGOMERY</v>
          </cell>
          <cell r="DC203">
            <v>0</v>
          </cell>
          <cell r="DD203">
            <v>0</v>
          </cell>
          <cell r="DE203">
            <v>0</v>
          </cell>
          <cell r="DF203">
            <v>0</v>
          </cell>
          <cell r="DG203">
            <v>0</v>
          </cell>
          <cell r="DH203">
            <v>0</v>
          </cell>
          <cell r="DI203">
            <v>0</v>
          </cell>
          <cell r="DJ203">
            <v>0</v>
          </cell>
          <cell r="DK203">
            <v>0</v>
          </cell>
          <cell r="DL203">
            <v>0</v>
          </cell>
          <cell r="DN203">
            <v>0</v>
          </cell>
          <cell r="DP203">
            <v>0</v>
          </cell>
          <cell r="DQ203">
            <v>0</v>
          </cell>
          <cell r="DR203">
            <v>0</v>
          </cell>
          <cell r="DS203">
            <v>0</v>
          </cell>
          <cell r="DT203">
            <v>0</v>
          </cell>
          <cell r="DV203">
            <v>0</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T204">
            <v>195</v>
          </cell>
          <cell r="AU204">
            <v>0</v>
          </cell>
          <cell r="AV204">
            <v>0</v>
          </cell>
          <cell r="AW204">
            <v>0</v>
          </cell>
          <cell r="AX204">
            <v>0</v>
          </cell>
          <cell r="AY204">
            <v>0</v>
          </cell>
          <cell r="AZ204">
            <v>493357</v>
          </cell>
          <cell r="BI204">
            <v>0</v>
          </cell>
          <cell r="CA204">
            <v>195</v>
          </cell>
          <cell r="CB204">
            <v>195</v>
          </cell>
          <cell r="CC204" t="str">
            <v>MOUNT WASHINGTON</v>
          </cell>
          <cell r="CD204">
            <v>0</v>
          </cell>
          <cell r="CE204">
            <v>0</v>
          </cell>
          <cell r="CF204">
            <v>0</v>
          </cell>
          <cell r="CG204">
            <v>0</v>
          </cell>
          <cell r="CH204">
            <v>0</v>
          </cell>
          <cell r="CI204">
            <v>0</v>
          </cell>
          <cell r="CJ204">
            <v>0</v>
          </cell>
          <cell r="CK204">
            <v>0</v>
          </cell>
          <cell r="DA204">
            <v>195</v>
          </cell>
          <cell r="DB204" t="str">
            <v>MOUNT WASHINGTON</v>
          </cell>
          <cell r="DC204">
            <v>0</v>
          </cell>
          <cell r="DD204">
            <v>0</v>
          </cell>
          <cell r="DE204">
            <v>0</v>
          </cell>
          <cell r="DF204">
            <v>0</v>
          </cell>
          <cell r="DG204">
            <v>0</v>
          </cell>
          <cell r="DH204">
            <v>0</v>
          </cell>
          <cell r="DI204">
            <v>0</v>
          </cell>
          <cell r="DJ204">
            <v>0</v>
          </cell>
          <cell r="DK204">
            <v>0</v>
          </cell>
          <cell r="DL204">
            <v>0</v>
          </cell>
          <cell r="DN204">
            <v>0</v>
          </cell>
          <cell r="DP204">
            <v>0</v>
          </cell>
          <cell r="DQ204">
            <v>0</v>
          </cell>
          <cell r="DR204">
            <v>0</v>
          </cell>
          <cell r="DS204">
            <v>0</v>
          </cell>
          <cell r="DT204">
            <v>0</v>
          </cell>
          <cell r="DV204">
            <v>0</v>
          </cell>
        </row>
        <row r="205">
          <cell r="A205">
            <v>196</v>
          </cell>
          <cell r="B205">
            <v>196</v>
          </cell>
          <cell r="C205" t="str">
            <v>NAHANT</v>
          </cell>
          <cell r="D205">
            <v>8</v>
          </cell>
          <cell r="E205">
            <v>122536</v>
          </cell>
          <cell r="F205">
            <v>0</v>
          </cell>
          <cell r="G205">
            <v>7504</v>
          </cell>
          <cell r="H205">
            <v>130040</v>
          </cell>
          <cell r="J205">
            <v>7504</v>
          </cell>
          <cell r="K205">
            <v>10394.562055036335</v>
          </cell>
          <cell r="L205">
            <v>17898.562055036335</v>
          </cell>
          <cell r="N205">
            <v>112141.43794496366</v>
          </cell>
          <cell r="P205">
            <v>7504</v>
          </cell>
          <cell r="Q205">
            <v>0</v>
          </cell>
          <cell r="R205">
            <v>0</v>
          </cell>
          <cell r="S205">
            <v>0</v>
          </cell>
          <cell r="T205">
            <v>10394.562055036335</v>
          </cell>
          <cell r="U205">
            <v>17898.562055036335</v>
          </cell>
          <cell r="W205">
            <v>55172.237650568524</v>
          </cell>
          <cell r="AA205">
            <v>196</v>
          </cell>
          <cell r="AB205">
            <v>8</v>
          </cell>
          <cell r="AC205">
            <v>0</v>
          </cell>
          <cell r="AD205">
            <v>0</v>
          </cell>
          <cell r="AE205">
            <v>0</v>
          </cell>
          <cell r="AF205">
            <v>0</v>
          </cell>
          <cell r="AG205">
            <v>122536</v>
          </cell>
          <cell r="AH205">
            <v>0</v>
          </cell>
          <cell r="AI205">
            <v>0</v>
          </cell>
          <cell r="AJ205">
            <v>122536</v>
          </cell>
          <cell r="AK205">
            <v>0</v>
          </cell>
          <cell r="AL205">
            <v>7504</v>
          </cell>
          <cell r="AM205">
            <v>130040</v>
          </cell>
          <cell r="AN205">
            <v>0</v>
          </cell>
          <cell r="AO205">
            <v>0</v>
          </cell>
          <cell r="AP205">
            <v>0</v>
          </cell>
          <cell r="AQ205">
            <v>0</v>
          </cell>
          <cell r="AR205">
            <v>130040</v>
          </cell>
          <cell r="AS205">
            <v>128261.75999999999</v>
          </cell>
          <cell r="AT205">
            <v>196</v>
          </cell>
          <cell r="AU205">
            <v>0</v>
          </cell>
          <cell r="AV205">
            <v>0</v>
          </cell>
          <cell r="AW205">
            <v>0</v>
          </cell>
          <cell r="AX205">
            <v>0</v>
          </cell>
          <cell r="AY205">
            <v>0</v>
          </cell>
          <cell r="AZ205">
            <v>493357</v>
          </cell>
          <cell r="BI205">
            <v>0</v>
          </cell>
          <cell r="CA205">
            <v>196</v>
          </cell>
          <cell r="CB205">
            <v>196</v>
          </cell>
          <cell r="CC205" t="str">
            <v>NAHANT</v>
          </cell>
          <cell r="CD205">
            <v>122536</v>
          </cell>
          <cell r="CE205">
            <v>112126</v>
          </cell>
          <cell r="CF205">
            <v>10410</v>
          </cell>
          <cell r="CG205">
            <v>7967.4</v>
          </cell>
          <cell r="CH205">
            <v>29305.200000000001</v>
          </cell>
          <cell r="CI205">
            <v>-14.362349431481562</v>
          </cell>
          <cell r="CJ205">
            <v>47668.237650568524</v>
          </cell>
          <cell r="CK205">
            <v>10394.562055036335</v>
          </cell>
          <cell r="DA205">
            <v>196</v>
          </cell>
          <cell r="DB205" t="str">
            <v>NAHANT</v>
          </cell>
          <cell r="DC205">
            <v>0</v>
          </cell>
          <cell r="DD205">
            <v>0</v>
          </cell>
          <cell r="DE205">
            <v>0</v>
          </cell>
          <cell r="DF205">
            <v>0</v>
          </cell>
          <cell r="DG205">
            <v>0</v>
          </cell>
          <cell r="DH205">
            <v>0</v>
          </cell>
          <cell r="DI205">
            <v>0</v>
          </cell>
          <cell r="DJ205">
            <v>0</v>
          </cell>
          <cell r="DK205">
            <v>0</v>
          </cell>
          <cell r="DL205">
            <v>0</v>
          </cell>
          <cell r="DN205">
            <v>0</v>
          </cell>
          <cell r="DP205">
            <v>10410</v>
          </cell>
          <cell r="DQ205">
            <v>10410</v>
          </cell>
          <cell r="DR205">
            <v>0</v>
          </cell>
          <cell r="DS205">
            <v>-14.362349431481562</v>
          </cell>
          <cell r="DT205">
            <v>-14.362349431481562</v>
          </cell>
          <cell r="DV205">
            <v>0</v>
          </cell>
        </row>
        <row r="206">
          <cell r="A206">
            <v>197</v>
          </cell>
          <cell r="B206">
            <v>197</v>
          </cell>
          <cell r="C206" t="str">
            <v>NANTUCKET</v>
          </cell>
          <cell r="D206">
            <v>0</v>
          </cell>
          <cell r="E206">
            <v>0</v>
          </cell>
          <cell r="F206">
            <v>0</v>
          </cell>
          <cell r="G206">
            <v>0</v>
          </cell>
          <cell r="H206">
            <v>0</v>
          </cell>
          <cell r="J206">
            <v>0</v>
          </cell>
          <cell r="K206">
            <v>0</v>
          </cell>
          <cell r="L206">
            <v>0</v>
          </cell>
          <cell r="N206">
            <v>0</v>
          </cell>
          <cell r="P206">
            <v>0</v>
          </cell>
          <cell r="Q206">
            <v>0</v>
          </cell>
          <cell r="R206">
            <v>0</v>
          </cell>
          <cell r="S206">
            <v>0</v>
          </cell>
          <cell r="T206">
            <v>0</v>
          </cell>
          <cell r="U206">
            <v>0</v>
          </cell>
          <cell r="W206">
            <v>0</v>
          </cell>
          <cell r="AA206">
            <v>197</v>
          </cell>
          <cell r="AT206">
            <v>197</v>
          </cell>
          <cell r="AU206">
            <v>0</v>
          </cell>
          <cell r="AV206">
            <v>0</v>
          </cell>
          <cell r="AW206">
            <v>0</v>
          </cell>
          <cell r="AX206">
            <v>0</v>
          </cell>
          <cell r="AY206">
            <v>0</v>
          </cell>
          <cell r="AZ206">
            <v>493357</v>
          </cell>
          <cell r="BI206">
            <v>0</v>
          </cell>
          <cell r="CA206">
            <v>197</v>
          </cell>
          <cell r="CB206">
            <v>197</v>
          </cell>
          <cell r="CC206" t="str">
            <v>NANTUCKET</v>
          </cell>
          <cell r="CD206">
            <v>0</v>
          </cell>
          <cell r="CE206">
            <v>0</v>
          </cell>
          <cell r="CF206">
            <v>0</v>
          </cell>
          <cell r="CG206">
            <v>0</v>
          </cell>
          <cell r="CH206">
            <v>0</v>
          </cell>
          <cell r="CI206">
            <v>0</v>
          </cell>
          <cell r="CJ206">
            <v>0</v>
          </cell>
          <cell r="CK206">
            <v>0</v>
          </cell>
          <cell r="DA206">
            <v>197</v>
          </cell>
          <cell r="DB206" t="str">
            <v>NANTUCKET</v>
          </cell>
          <cell r="DC206">
            <v>0</v>
          </cell>
          <cell r="DD206">
            <v>0</v>
          </cell>
          <cell r="DE206">
            <v>0</v>
          </cell>
          <cell r="DF206">
            <v>0</v>
          </cell>
          <cell r="DG206">
            <v>0</v>
          </cell>
          <cell r="DH206">
            <v>0</v>
          </cell>
          <cell r="DI206">
            <v>0</v>
          </cell>
          <cell r="DJ206">
            <v>0</v>
          </cell>
          <cell r="DK206">
            <v>0</v>
          </cell>
          <cell r="DL206">
            <v>0</v>
          </cell>
          <cell r="DN206">
            <v>0</v>
          </cell>
          <cell r="DP206">
            <v>0</v>
          </cell>
          <cell r="DQ206">
            <v>0</v>
          </cell>
          <cell r="DR206">
            <v>0</v>
          </cell>
          <cell r="DS206">
            <v>0</v>
          </cell>
          <cell r="DT206">
            <v>0</v>
          </cell>
          <cell r="DV206">
            <v>0</v>
          </cell>
        </row>
        <row r="207">
          <cell r="A207">
            <v>198</v>
          </cell>
          <cell r="B207">
            <v>198</v>
          </cell>
          <cell r="C207" t="str">
            <v>NATICK</v>
          </cell>
          <cell r="D207">
            <v>18</v>
          </cell>
          <cell r="E207">
            <v>249906</v>
          </cell>
          <cell r="F207">
            <v>0</v>
          </cell>
          <cell r="G207">
            <v>16884</v>
          </cell>
          <cell r="H207">
            <v>266790</v>
          </cell>
          <cell r="J207">
            <v>16884</v>
          </cell>
          <cell r="K207">
            <v>31787.710710904612</v>
          </cell>
          <cell r="L207">
            <v>48671.710710904612</v>
          </cell>
          <cell r="N207">
            <v>218118.28928909538</v>
          </cell>
          <cell r="P207">
            <v>16884</v>
          </cell>
          <cell r="Q207">
            <v>0</v>
          </cell>
          <cell r="R207">
            <v>0</v>
          </cell>
          <cell r="S207">
            <v>0</v>
          </cell>
          <cell r="T207">
            <v>31787.710710904612</v>
          </cell>
          <cell r="U207">
            <v>48671.710710904612</v>
          </cell>
          <cell r="W207">
            <v>48675</v>
          </cell>
          <cell r="AA207">
            <v>198</v>
          </cell>
          <cell r="AB207">
            <v>18</v>
          </cell>
          <cell r="AC207">
            <v>0</v>
          </cell>
          <cell r="AD207">
            <v>0</v>
          </cell>
          <cell r="AE207">
            <v>0</v>
          </cell>
          <cell r="AF207">
            <v>0</v>
          </cell>
          <cell r="AG207">
            <v>249906</v>
          </cell>
          <cell r="AH207">
            <v>0</v>
          </cell>
          <cell r="AI207">
            <v>0</v>
          </cell>
          <cell r="AJ207">
            <v>249906</v>
          </cell>
          <cell r="AK207">
            <v>0</v>
          </cell>
          <cell r="AL207">
            <v>16884</v>
          </cell>
          <cell r="AM207">
            <v>266790</v>
          </cell>
          <cell r="AN207">
            <v>0</v>
          </cell>
          <cell r="AO207">
            <v>0</v>
          </cell>
          <cell r="AP207">
            <v>0</v>
          </cell>
          <cell r="AQ207">
            <v>0</v>
          </cell>
          <cell r="AR207">
            <v>266790</v>
          </cell>
          <cell r="AS207">
            <v>266772</v>
          </cell>
          <cell r="AT207">
            <v>198</v>
          </cell>
          <cell r="AU207">
            <v>0</v>
          </cell>
          <cell r="AV207">
            <v>0</v>
          </cell>
          <cell r="AW207">
            <v>0</v>
          </cell>
          <cell r="AX207">
            <v>0</v>
          </cell>
          <cell r="AY207">
            <v>0</v>
          </cell>
          <cell r="AZ207">
            <v>493357</v>
          </cell>
          <cell r="BI207">
            <v>0</v>
          </cell>
          <cell r="CA207">
            <v>198</v>
          </cell>
          <cell r="CB207">
            <v>198</v>
          </cell>
          <cell r="CC207" t="str">
            <v>NATICK</v>
          </cell>
          <cell r="CD207">
            <v>249906</v>
          </cell>
          <cell r="CE207">
            <v>218115</v>
          </cell>
          <cell r="CF207">
            <v>31791</v>
          </cell>
          <cell r="CG207">
            <v>0</v>
          </cell>
          <cell r="CH207">
            <v>0</v>
          </cell>
          <cell r="CI207">
            <v>0</v>
          </cell>
          <cell r="CJ207">
            <v>31791</v>
          </cell>
          <cell r="CK207">
            <v>31787.710710904612</v>
          </cell>
          <cell r="DA207">
            <v>198</v>
          </cell>
          <cell r="DB207" t="str">
            <v>NATICK</v>
          </cell>
          <cell r="DC207">
            <v>0</v>
          </cell>
          <cell r="DD207">
            <v>0</v>
          </cell>
          <cell r="DE207">
            <v>0</v>
          </cell>
          <cell r="DF207">
            <v>0</v>
          </cell>
          <cell r="DG207">
            <v>0</v>
          </cell>
          <cell r="DH207">
            <v>0</v>
          </cell>
          <cell r="DI207">
            <v>0</v>
          </cell>
          <cell r="DJ207">
            <v>0</v>
          </cell>
          <cell r="DK207">
            <v>0</v>
          </cell>
          <cell r="DL207">
            <v>0</v>
          </cell>
          <cell r="DN207">
            <v>0</v>
          </cell>
          <cell r="DP207">
            <v>31791</v>
          </cell>
          <cell r="DQ207">
            <v>31791</v>
          </cell>
          <cell r="DR207">
            <v>0</v>
          </cell>
          <cell r="DS207">
            <v>0</v>
          </cell>
          <cell r="DT207">
            <v>0</v>
          </cell>
          <cell r="DV207">
            <v>0</v>
          </cell>
        </row>
        <row r="208">
          <cell r="A208">
            <v>199</v>
          </cell>
          <cell r="B208">
            <v>199</v>
          </cell>
          <cell r="C208" t="str">
            <v>NEEDHAM</v>
          </cell>
          <cell r="D208">
            <v>6</v>
          </cell>
          <cell r="E208">
            <v>145185</v>
          </cell>
          <cell r="F208">
            <v>0</v>
          </cell>
          <cell r="G208">
            <v>5628</v>
          </cell>
          <cell r="H208">
            <v>150813</v>
          </cell>
          <cell r="J208">
            <v>5628</v>
          </cell>
          <cell r="K208">
            <v>46800.673992899778</v>
          </cell>
          <cell r="L208">
            <v>52428.673992899778</v>
          </cell>
          <cell r="N208">
            <v>98384.32600710023</v>
          </cell>
          <cell r="P208">
            <v>5628</v>
          </cell>
          <cell r="Q208">
            <v>0</v>
          </cell>
          <cell r="R208">
            <v>0</v>
          </cell>
          <cell r="S208">
            <v>0</v>
          </cell>
          <cell r="T208">
            <v>46800.673992899778</v>
          </cell>
          <cell r="U208">
            <v>52428.673992899778</v>
          </cell>
          <cell r="W208">
            <v>65607.116774691196</v>
          </cell>
          <cell r="AA208">
            <v>199</v>
          </cell>
          <cell r="AB208">
            <v>6</v>
          </cell>
          <cell r="AC208">
            <v>0</v>
          </cell>
          <cell r="AD208">
            <v>0</v>
          </cell>
          <cell r="AE208">
            <v>0</v>
          </cell>
          <cell r="AF208">
            <v>0</v>
          </cell>
          <cell r="AG208">
            <v>145185</v>
          </cell>
          <cell r="AH208">
            <v>0</v>
          </cell>
          <cell r="AI208">
            <v>0</v>
          </cell>
          <cell r="AJ208">
            <v>145185</v>
          </cell>
          <cell r="AK208">
            <v>0</v>
          </cell>
          <cell r="AL208">
            <v>5628</v>
          </cell>
          <cell r="AM208">
            <v>150813</v>
          </cell>
          <cell r="AN208">
            <v>0</v>
          </cell>
          <cell r="AO208">
            <v>0</v>
          </cell>
          <cell r="AP208">
            <v>0</v>
          </cell>
          <cell r="AQ208">
            <v>0</v>
          </cell>
          <cell r="AR208">
            <v>150813</v>
          </cell>
          <cell r="AS208">
            <v>150813</v>
          </cell>
          <cell r="AT208">
            <v>199</v>
          </cell>
          <cell r="AU208">
            <v>0</v>
          </cell>
          <cell r="AV208">
            <v>0</v>
          </cell>
          <cell r="AW208">
            <v>0</v>
          </cell>
          <cell r="AX208">
            <v>0</v>
          </cell>
          <cell r="AY208">
            <v>0</v>
          </cell>
          <cell r="AZ208">
            <v>493357</v>
          </cell>
          <cell r="BI208">
            <v>0</v>
          </cell>
          <cell r="CA208">
            <v>199</v>
          </cell>
          <cell r="CB208">
            <v>199</v>
          </cell>
          <cell r="CC208" t="str">
            <v>NEEDHAM</v>
          </cell>
          <cell r="CD208">
            <v>145185</v>
          </cell>
          <cell r="CE208">
            <v>98378</v>
          </cell>
          <cell r="CF208">
            <v>46807</v>
          </cell>
          <cell r="CG208">
            <v>10147.199999999999</v>
          </cell>
          <cell r="CH208">
            <v>3026.4</v>
          </cell>
          <cell r="CI208">
            <v>-1.4832253088025027</v>
          </cell>
          <cell r="CJ208">
            <v>59979.116774691196</v>
          </cell>
          <cell r="CK208">
            <v>46800.673992899778</v>
          </cell>
          <cell r="DA208">
            <v>199</v>
          </cell>
          <cell r="DB208" t="str">
            <v>NEEDHAM</v>
          </cell>
          <cell r="DC208">
            <v>0</v>
          </cell>
          <cell r="DD208">
            <v>0</v>
          </cell>
          <cell r="DE208">
            <v>0</v>
          </cell>
          <cell r="DF208">
            <v>0</v>
          </cell>
          <cell r="DG208">
            <v>0</v>
          </cell>
          <cell r="DH208">
            <v>0</v>
          </cell>
          <cell r="DI208">
            <v>0</v>
          </cell>
          <cell r="DJ208">
            <v>0</v>
          </cell>
          <cell r="DK208">
            <v>0</v>
          </cell>
          <cell r="DL208">
            <v>0</v>
          </cell>
          <cell r="DN208">
            <v>0</v>
          </cell>
          <cell r="DP208">
            <v>46807</v>
          </cell>
          <cell r="DQ208">
            <v>46807</v>
          </cell>
          <cell r="DR208">
            <v>0</v>
          </cell>
          <cell r="DS208">
            <v>-1.4832253088025027</v>
          </cell>
          <cell r="DT208">
            <v>-1.4832253088025027</v>
          </cell>
          <cell r="DV208">
            <v>0</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T209">
            <v>200</v>
          </cell>
          <cell r="AU209">
            <v>0</v>
          </cell>
          <cell r="AV209">
            <v>0</v>
          </cell>
          <cell r="AW209">
            <v>0</v>
          </cell>
          <cell r="AX209">
            <v>0</v>
          </cell>
          <cell r="AY209">
            <v>0</v>
          </cell>
          <cell r="AZ209">
            <v>493357</v>
          </cell>
          <cell r="BI209">
            <v>0</v>
          </cell>
          <cell r="CA209">
            <v>200</v>
          </cell>
          <cell r="CB209">
            <v>200</v>
          </cell>
          <cell r="CC209" t="str">
            <v>NEW ASHFORD</v>
          </cell>
          <cell r="CD209">
            <v>0</v>
          </cell>
          <cell r="CE209">
            <v>0</v>
          </cell>
          <cell r="CF209">
            <v>0</v>
          </cell>
          <cell r="CG209">
            <v>0</v>
          </cell>
          <cell r="CH209">
            <v>0</v>
          </cell>
          <cell r="CI209">
            <v>0</v>
          </cell>
          <cell r="CJ209">
            <v>0</v>
          </cell>
          <cell r="CK209">
            <v>0</v>
          </cell>
          <cell r="DA209">
            <v>200</v>
          </cell>
          <cell r="DB209" t="str">
            <v>NEW ASHFORD</v>
          </cell>
          <cell r="DC209">
            <v>0</v>
          </cell>
          <cell r="DD209">
            <v>0</v>
          </cell>
          <cell r="DE209">
            <v>0</v>
          </cell>
          <cell r="DF209">
            <v>0</v>
          </cell>
          <cell r="DG209">
            <v>0</v>
          </cell>
          <cell r="DH209">
            <v>0</v>
          </cell>
          <cell r="DI209">
            <v>0</v>
          </cell>
          <cell r="DJ209">
            <v>0</v>
          </cell>
          <cell r="DK209">
            <v>0</v>
          </cell>
          <cell r="DL209">
            <v>0</v>
          </cell>
          <cell r="DN209">
            <v>0</v>
          </cell>
          <cell r="DP209">
            <v>0</v>
          </cell>
          <cell r="DQ209">
            <v>0</v>
          </cell>
          <cell r="DR209">
            <v>0</v>
          </cell>
          <cell r="DS209">
            <v>0</v>
          </cell>
          <cell r="DT209">
            <v>0</v>
          </cell>
          <cell r="DV209">
            <v>0</v>
          </cell>
        </row>
        <row r="210">
          <cell r="A210">
            <v>201</v>
          </cell>
          <cell r="B210">
            <v>201</v>
          </cell>
          <cell r="C210" t="str">
            <v>NEW BEDFORD</v>
          </cell>
          <cell r="D210">
            <v>1457</v>
          </cell>
          <cell r="E210">
            <v>21238927</v>
          </cell>
          <cell r="F210">
            <v>228523</v>
          </cell>
          <cell r="G210">
            <v>1366666</v>
          </cell>
          <cell r="H210">
            <v>22834116</v>
          </cell>
          <cell r="J210">
            <v>1366666</v>
          </cell>
          <cell r="K210">
            <v>3997736.0266617895</v>
          </cell>
          <cell r="L210">
            <v>5364402.026661789</v>
          </cell>
          <cell r="N210">
            <v>17469713.973338209</v>
          </cell>
          <cell r="P210">
            <v>1366666</v>
          </cell>
          <cell r="Q210">
            <v>0</v>
          </cell>
          <cell r="R210">
            <v>0</v>
          </cell>
          <cell r="S210">
            <v>0</v>
          </cell>
          <cell r="T210">
            <v>3997736.0266617895</v>
          </cell>
          <cell r="U210">
            <v>5364402.026661789</v>
          </cell>
          <cell r="W210">
            <v>7061455.6994058993</v>
          </cell>
          <cell r="AA210">
            <v>201</v>
          </cell>
          <cell r="AB210">
            <v>1457</v>
          </cell>
          <cell r="AC210">
            <v>0</v>
          </cell>
          <cell r="AD210">
            <v>0</v>
          </cell>
          <cell r="AE210">
            <v>0</v>
          </cell>
          <cell r="AF210">
            <v>0</v>
          </cell>
          <cell r="AG210">
            <v>21238927</v>
          </cell>
          <cell r="AH210">
            <v>0</v>
          </cell>
          <cell r="AI210">
            <v>0</v>
          </cell>
          <cell r="AJ210">
            <v>21238927</v>
          </cell>
          <cell r="AK210">
            <v>228523</v>
          </cell>
          <cell r="AL210">
            <v>1366666</v>
          </cell>
          <cell r="AM210">
            <v>22834116</v>
          </cell>
          <cell r="AN210">
            <v>0</v>
          </cell>
          <cell r="AO210">
            <v>0</v>
          </cell>
          <cell r="AP210">
            <v>0</v>
          </cell>
          <cell r="AQ210">
            <v>0</v>
          </cell>
          <cell r="AR210">
            <v>22834116</v>
          </cell>
          <cell r="AS210">
            <v>22697658.569999997</v>
          </cell>
          <cell r="AT210">
            <v>201</v>
          </cell>
          <cell r="AU210">
            <v>0</v>
          </cell>
          <cell r="AV210">
            <v>0</v>
          </cell>
          <cell r="AW210">
            <v>0</v>
          </cell>
          <cell r="AX210">
            <v>0</v>
          </cell>
          <cell r="AY210">
            <v>0</v>
          </cell>
          <cell r="AZ210">
            <v>493357</v>
          </cell>
          <cell r="BI210">
            <v>0</v>
          </cell>
          <cell r="CA210">
            <v>201</v>
          </cell>
          <cell r="CB210">
            <v>201</v>
          </cell>
          <cell r="CC210" t="str">
            <v>NEW BEDFORD</v>
          </cell>
          <cell r="CD210">
            <v>21238927</v>
          </cell>
          <cell r="CE210">
            <v>17240434</v>
          </cell>
          <cell r="CF210">
            <v>3998493</v>
          </cell>
          <cell r="CG210">
            <v>996163.2</v>
          </cell>
          <cell r="CH210">
            <v>700476.8</v>
          </cell>
          <cell r="CI210">
            <v>-343.30059410072863</v>
          </cell>
          <cell r="CJ210">
            <v>5694789.6994058993</v>
          </cell>
          <cell r="CK210">
            <v>3997736.0266617895</v>
          </cell>
          <cell r="DA210">
            <v>201</v>
          </cell>
          <cell r="DB210" t="str">
            <v>NEW BEDFORD</v>
          </cell>
          <cell r="DC210">
            <v>0</v>
          </cell>
          <cell r="DD210">
            <v>0</v>
          </cell>
          <cell r="DE210">
            <v>0</v>
          </cell>
          <cell r="DF210">
            <v>0</v>
          </cell>
          <cell r="DG210">
            <v>0</v>
          </cell>
          <cell r="DH210">
            <v>0</v>
          </cell>
          <cell r="DI210">
            <v>0</v>
          </cell>
          <cell r="DJ210">
            <v>0</v>
          </cell>
          <cell r="DK210">
            <v>0</v>
          </cell>
          <cell r="DL210">
            <v>0</v>
          </cell>
          <cell r="DN210">
            <v>0</v>
          </cell>
          <cell r="DP210">
            <v>3998493</v>
          </cell>
          <cell r="DQ210">
            <v>3998493</v>
          </cell>
          <cell r="DR210">
            <v>0</v>
          </cell>
          <cell r="DS210">
            <v>-343.30059410072863</v>
          </cell>
          <cell r="DT210">
            <v>-343.30059410072863</v>
          </cell>
          <cell r="DV210">
            <v>0</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T211">
            <v>202</v>
          </cell>
          <cell r="AU211">
            <v>0</v>
          </cell>
          <cell r="AV211">
            <v>0</v>
          </cell>
          <cell r="AW211">
            <v>0</v>
          </cell>
          <cell r="AX211">
            <v>0</v>
          </cell>
          <cell r="AY211">
            <v>0</v>
          </cell>
          <cell r="AZ211">
            <v>493357</v>
          </cell>
          <cell r="BI211">
            <v>0</v>
          </cell>
          <cell r="CA211">
            <v>202</v>
          </cell>
          <cell r="CB211">
            <v>202</v>
          </cell>
          <cell r="CC211" t="str">
            <v>NEW BRAINTREE</v>
          </cell>
          <cell r="CD211">
            <v>0</v>
          </cell>
          <cell r="CE211">
            <v>0</v>
          </cell>
          <cell r="CF211">
            <v>0</v>
          </cell>
          <cell r="CG211">
            <v>0</v>
          </cell>
          <cell r="CH211">
            <v>0</v>
          </cell>
          <cell r="CI211">
            <v>0</v>
          </cell>
          <cell r="CJ211">
            <v>0</v>
          </cell>
          <cell r="CK211">
            <v>0</v>
          </cell>
          <cell r="DA211">
            <v>202</v>
          </cell>
          <cell r="DB211" t="str">
            <v>NEW BRAINTREE</v>
          </cell>
          <cell r="DC211">
            <v>0</v>
          </cell>
          <cell r="DD211">
            <v>0</v>
          </cell>
          <cell r="DE211">
            <v>0</v>
          </cell>
          <cell r="DF211">
            <v>0</v>
          </cell>
          <cell r="DG211">
            <v>0</v>
          </cell>
          <cell r="DH211">
            <v>0</v>
          </cell>
          <cell r="DI211">
            <v>0</v>
          </cell>
          <cell r="DJ211">
            <v>0</v>
          </cell>
          <cell r="DK211">
            <v>0</v>
          </cell>
          <cell r="DL211">
            <v>0</v>
          </cell>
          <cell r="DN211">
            <v>0</v>
          </cell>
          <cell r="DP211">
            <v>0</v>
          </cell>
          <cell r="DQ211">
            <v>0</v>
          </cell>
          <cell r="DR211">
            <v>0</v>
          </cell>
          <cell r="DS211">
            <v>0</v>
          </cell>
          <cell r="DT211">
            <v>0</v>
          </cell>
          <cell r="DV211">
            <v>0</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T212">
            <v>203</v>
          </cell>
          <cell r="AU212">
            <v>0</v>
          </cell>
          <cell r="AV212">
            <v>0</v>
          </cell>
          <cell r="AW212">
            <v>0</v>
          </cell>
          <cell r="AX212">
            <v>0</v>
          </cell>
          <cell r="AY212">
            <v>0</v>
          </cell>
          <cell r="AZ212">
            <v>493357</v>
          </cell>
          <cell r="BI212">
            <v>0</v>
          </cell>
          <cell r="CA212">
            <v>203</v>
          </cell>
          <cell r="CB212">
            <v>205</v>
          </cell>
          <cell r="CC212" t="str">
            <v>NEWBURY</v>
          </cell>
          <cell r="CD212">
            <v>0</v>
          </cell>
          <cell r="CE212">
            <v>0</v>
          </cell>
          <cell r="CF212">
            <v>0</v>
          </cell>
          <cell r="CG212">
            <v>0</v>
          </cell>
          <cell r="CH212">
            <v>0</v>
          </cell>
          <cell r="CI212">
            <v>0</v>
          </cell>
          <cell r="CJ212">
            <v>0</v>
          </cell>
          <cell r="CK212">
            <v>0</v>
          </cell>
          <cell r="DA212">
            <v>203</v>
          </cell>
          <cell r="DB212" t="str">
            <v>NEWBURY</v>
          </cell>
          <cell r="DC212">
            <v>0</v>
          </cell>
          <cell r="DD212">
            <v>0</v>
          </cell>
          <cell r="DE212">
            <v>0</v>
          </cell>
          <cell r="DF212">
            <v>0</v>
          </cell>
          <cell r="DG212">
            <v>0</v>
          </cell>
          <cell r="DH212">
            <v>0</v>
          </cell>
          <cell r="DI212">
            <v>0</v>
          </cell>
          <cell r="DJ212">
            <v>0</v>
          </cell>
          <cell r="DK212">
            <v>0</v>
          </cell>
          <cell r="DL212">
            <v>0</v>
          </cell>
          <cell r="DN212">
            <v>0</v>
          </cell>
          <cell r="DP212">
            <v>0</v>
          </cell>
          <cell r="DQ212">
            <v>0</v>
          </cell>
          <cell r="DR212">
            <v>0</v>
          </cell>
          <cell r="DS212">
            <v>0</v>
          </cell>
          <cell r="DT212">
            <v>0</v>
          </cell>
          <cell r="DV212">
            <v>0</v>
          </cell>
        </row>
        <row r="213">
          <cell r="A213">
            <v>204</v>
          </cell>
          <cell r="B213">
            <v>206</v>
          </cell>
          <cell r="C213" t="str">
            <v>NEWBURYPORT</v>
          </cell>
          <cell r="D213">
            <v>143</v>
          </cell>
          <cell r="E213">
            <v>2256842</v>
          </cell>
          <cell r="F213">
            <v>0</v>
          </cell>
          <cell r="G213">
            <v>134134</v>
          </cell>
          <cell r="H213">
            <v>2390976</v>
          </cell>
          <cell r="J213">
            <v>134134</v>
          </cell>
          <cell r="K213">
            <v>126309.92985856385</v>
          </cell>
          <cell r="L213">
            <v>260443.92985856385</v>
          </cell>
          <cell r="N213">
            <v>2130532.0701414361</v>
          </cell>
          <cell r="P213">
            <v>134134</v>
          </cell>
          <cell r="Q213">
            <v>0</v>
          </cell>
          <cell r="R213">
            <v>0</v>
          </cell>
          <cell r="S213">
            <v>0</v>
          </cell>
          <cell r="T213">
            <v>126309.92985856385</v>
          </cell>
          <cell r="U213">
            <v>260443.92985856385</v>
          </cell>
          <cell r="W213">
            <v>354439.2</v>
          </cell>
          <cell r="AA213">
            <v>204</v>
          </cell>
          <cell r="AB213">
            <v>143</v>
          </cell>
          <cell r="AC213">
            <v>0</v>
          </cell>
          <cell r="AD213">
            <v>0</v>
          </cell>
          <cell r="AE213">
            <v>0</v>
          </cell>
          <cell r="AF213">
            <v>0</v>
          </cell>
          <cell r="AG213">
            <v>2256842</v>
          </cell>
          <cell r="AH213">
            <v>0</v>
          </cell>
          <cell r="AI213">
            <v>0</v>
          </cell>
          <cell r="AJ213">
            <v>2256842</v>
          </cell>
          <cell r="AK213">
            <v>0</v>
          </cell>
          <cell r="AL213">
            <v>134134</v>
          </cell>
          <cell r="AM213">
            <v>2390976</v>
          </cell>
          <cell r="AN213">
            <v>0</v>
          </cell>
          <cell r="AO213">
            <v>0</v>
          </cell>
          <cell r="AP213">
            <v>0</v>
          </cell>
          <cell r="AQ213">
            <v>0</v>
          </cell>
          <cell r="AR213">
            <v>2390976</v>
          </cell>
          <cell r="AS213">
            <v>2390976</v>
          </cell>
          <cell r="AT213">
            <v>204</v>
          </cell>
          <cell r="AU213">
            <v>0</v>
          </cell>
          <cell r="AV213">
            <v>0</v>
          </cell>
          <cell r="AW213">
            <v>0</v>
          </cell>
          <cell r="AX213">
            <v>0</v>
          </cell>
          <cell r="AY213">
            <v>0</v>
          </cell>
          <cell r="AZ213">
            <v>493357</v>
          </cell>
          <cell r="BI213">
            <v>0</v>
          </cell>
          <cell r="CA213">
            <v>204</v>
          </cell>
          <cell r="CB213">
            <v>206</v>
          </cell>
          <cell r="CC213" t="str">
            <v>NEWBURYPORT</v>
          </cell>
          <cell r="CD213">
            <v>2256842</v>
          </cell>
          <cell r="CE213">
            <v>2130519</v>
          </cell>
          <cell r="CF213">
            <v>126323</v>
          </cell>
          <cell r="CG213">
            <v>93982.2</v>
          </cell>
          <cell r="CH213">
            <v>0</v>
          </cell>
          <cell r="CI213">
            <v>0</v>
          </cell>
          <cell r="CJ213">
            <v>220305.2</v>
          </cell>
          <cell r="CK213">
            <v>126309.92985856385</v>
          </cell>
          <cell r="DA213">
            <v>204</v>
          </cell>
          <cell r="DB213" t="str">
            <v>NEWBURYPORT</v>
          </cell>
          <cell r="DC213">
            <v>0</v>
          </cell>
          <cell r="DD213">
            <v>0</v>
          </cell>
          <cell r="DE213">
            <v>0</v>
          </cell>
          <cell r="DF213">
            <v>0</v>
          </cell>
          <cell r="DG213">
            <v>0</v>
          </cell>
          <cell r="DH213">
            <v>0</v>
          </cell>
          <cell r="DI213">
            <v>0</v>
          </cell>
          <cell r="DJ213">
            <v>0</v>
          </cell>
          <cell r="DK213">
            <v>0</v>
          </cell>
          <cell r="DL213">
            <v>0</v>
          </cell>
          <cell r="DN213">
            <v>0</v>
          </cell>
          <cell r="DP213">
            <v>126323</v>
          </cell>
          <cell r="DQ213">
            <v>126323</v>
          </cell>
          <cell r="DR213">
            <v>0</v>
          </cell>
          <cell r="DS213">
            <v>0</v>
          </cell>
          <cell r="DT213">
            <v>0</v>
          </cell>
          <cell r="DV213">
            <v>0</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T214">
            <v>205</v>
          </cell>
          <cell r="AU214">
            <v>0</v>
          </cell>
          <cell r="AV214">
            <v>0</v>
          </cell>
          <cell r="AW214">
            <v>0</v>
          </cell>
          <cell r="AX214">
            <v>0</v>
          </cell>
          <cell r="AY214">
            <v>0</v>
          </cell>
          <cell r="AZ214">
            <v>493357</v>
          </cell>
          <cell r="BI214">
            <v>0</v>
          </cell>
          <cell r="CA214">
            <v>205</v>
          </cell>
          <cell r="CB214">
            <v>203</v>
          </cell>
          <cell r="CC214" t="str">
            <v>NEW MARLBOROUGH</v>
          </cell>
          <cell r="CD214">
            <v>0</v>
          </cell>
          <cell r="CE214">
            <v>0</v>
          </cell>
          <cell r="CF214">
            <v>0</v>
          </cell>
          <cell r="CG214">
            <v>0</v>
          </cell>
          <cell r="CH214">
            <v>0</v>
          </cell>
          <cell r="CI214">
            <v>0</v>
          </cell>
          <cell r="CJ214">
            <v>0</v>
          </cell>
          <cell r="CK214">
            <v>0</v>
          </cell>
          <cell r="DA214">
            <v>205</v>
          </cell>
          <cell r="DB214" t="str">
            <v>NEW MARLBOROUGH</v>
          </cell>
          <cell r="DC214">
            <v>0</v>
          </cell>
          <cell r="DD214">
            <v>0</v>
          </cell>
          <cell r="DE214">
            <v>0</v>
          </cell>
          <cell r="DF214">
            <v>0</v>
          </cell>
          <cell r="DG214">
            <v>0</v>
          </cell>
          <cell r="DH214">
            <v>0</v>
          </cell>
          <cell r="DI214">
            <v>0</v>
          </cell>
          <cell r="DJ214">
            <v>0</v>
          </cell>
          <cell r="DK214">
            <v>0</v>
          </cell>
          <cell r="DL214">
            <v>0</v>
          </cell>
          <cell r="DN214">
            <v>0</v>
          </cell>
          <cell r="DP214">
            <v>0</v>
          </cell>
          <cell r="DQ214">
            <v>0</v>
          </cell>
          <cell r="DR214">
            <v>0</v>
          </cell>
          <cell r="DS214">
            <v>0</v>
          </cell>
          <cell r="DT214">
            <v>0</v>
          </cell>
          <cell r="DV214">
            <v>0</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T215">
            <v>206</v>
          </cell>
          <cell r="AU215">
            <v>0</v>
          </cell>
          <cell r="AV215">
            <v>0</v>
          </cell>
          <cell r="AW215">
            <v>0</v>
          </cell>
          <cell r="AX215">
            <v>0</v>
          </cell>
          <cell r="AY215">
            <v>0</v>
          </cell>
          <cell r="AZ215">
            <v>493357</v>
          </cell>
          <cell r="BI215">
            <v>0</v>
          </cell>
          <cell r="CA215">
            <v>206</v>
          </cell>
          <cell r="CB215">
            <v>204</v>
          </cell>
          <cell r="CC215" t="str">
            <v>NEW SALEM</v>
          </cell>
          <cell r="CD215">
            <v>0</v>
          </cell>
          <cell r="CE215">
            <v>0</v>
          </cell>
          <cell r="CF215">
            <v>0</v>
          </cell>
          <cell r="CG215">
            <v>0</v>
          </cell>
          <cell r="CH215">
            <v>0</v>
          </cell>
          <cell r="CI215">
            <v>0</v>
          </cell>
          <cell r="CJ215">
            <v>0</v>
          </cell>
          <cell r="CK215">
            <v>0</v>
          </cell>
          <cell r="DA215">
            <v>206</v>
          </cell>
          <cell r="DB215" t="str">
            <v>NEW SALEM</v>
          </cell>
          <cell r="DC215">
            <v>0</v>
          </cell>
          <cell r="DD215">
            <v>0</v>
          </cell>
          <cell r="DE215">
            <v>0</v>
          </cell>
          <cell r="DF215">
            <v>0</v>
          </cell>
          <cell r="DG215">
            <v>0</v>
          </cell>
          <cell r="DH215">
            <v>0</v>
          </cell>
          <cell r="DI215">
            <v>0</v>
          </cell>
          <cell r="DJ215">
            <v>0</v>
          </cell>
          <cell r="DK215">
            <v>0</v>
          </cell>
          <cell r="DL215">
            <v>0</v>
          </cell>
          <cell r="DN215">
            <v>0</v>
          </cell>
          <cell r="DP215">
            <v>0</v>
          </cell>
          <cell r="DQ215">
            <v>0</v>
          </cell>
          <cell r="DR215">
            <v>0</v>
          </cell>
          <cell r="DS215">
            <v>0</v>
          </cell>
          <cell r="DT215">
            <v>0</v>
          </cell>
          <cell r="DV215">
            <v>0</v>
          </cell>
        </row>
        <row r="216">
          <cell r="A216">
            <v>207</v>
          </cell>
          <cell r="B216">
            <v>207</v>
          </cell>
          <cell r="C216" t="str">
            <v>NEWTON</v>
          </cell>
          <cell r="D216">
            <v>6</v>
          </cell>
          <cell r="E216">
            <v>133035</v>
          </cell>
          <cell r="F216">
            <v>0</v>
          </cell>
          <cell r="G216">
            <v>5628</v>
          </cell>
          <cell r="H216">
            <v>138663</v>
          </cell>
          <cell r="J216">
            <v>5628</v>
          </cell>
          <cell r="K216">
            <v>50662.757582338236</v>
          </cell>
          <cell r="L216">
            <v>56290.757582338236</v>
          </cell>
          <cell r="N216">
            <v>82372.242417661764</v>
          </cell>
          <cell r="P216">
            <v>5628</v>
          </cell>
          <cell r="Q216">
            <v>0</v>
          </cell>
          <cell r="R216">
            <v>0</v>
          </cell>
          <cell r="S216">
            <v>0</v>
          </cell>
          <cell r="T216">
            <v>50662.757582338236</v>
          </cell>
          <cell r="U216">
            <v>56290.757582338236</v>
          </cell>
          <cell r="W216">
            <v>67652.800000000003</v>
          </cell>
          <cell r="AA216">
            <v>207</v>
          </cell>
          <cell r="AB216">
            <v>6</v>
          </cell>
          <cell r="AC216">
            <v>0</v>
          </cell>
          <cell r="AD216">
            <v>0</v>
          </cell>
          <cell r="AE216">
            <v>0</v>
          </cell>
          <cell r="AF216">
            <v>0</v>
          </cell>
          <cell r="AG216">
            <v>133035</v>
          </cell>
          <cell r="AH216">
            <v>0</v>
          </cell>
          <cell r="AI216">
            <v>0</v>
          </cell>
          <cell r="AJ216">
            <v>133035</v>
          </cell>
          <cell r="AK216">
            <v>0</v>
          </cell>
          <cell r="AL216">
            <v>5628</v>
          </cell>
          <cell r="AM216">
            <v>138663</v>
          </cell>
          <cell r="AN216">
            <v>0</v>
          </cell>
          <cell r="AO216">
            <v>0</v>
          </cell>
          <cell r="AP216">
            <v>0</v>
          </cell>
          <cell r="AQ216">
            <v>0</v>
          </cell>
          <cell r="AR216">
            <v>138663</v>
          </cell>
          <cell r="AS216">
            <v>138663</v>
          </cell>
          <cell r="AT216">
            <v>207</v>
          </cell>
          <cell r="AU216">
            <v>0</v>
          </cell>
          <cell r="AV216">
            <v>0</v>
          </cell>
          <cell r="AW216">
            <v>0</v>
          </cell>
          <cell r="AX216">
            <v>0</v>
          </cell>
          <cell r="AY216">
            <v>0</v>
          </cell>
          <cell r="AZ216">
            <v>493357</v>
          </cell>
          <cell r="BI216">
            <v>0</v>
          </cell>
          <cell r="CA216">
            <v>207</v>
          </cell>
          <cell r="CB216">
            <v>207</v>
          </cell>
          <cell r="CC216" t="str">
            <v>NEWTON</v>
          </cell>
          <cell r="CD216">
            <v>133035</v>
          </cell>
          <cell r="CE216">
            <v>82367</v>
          </cell>
          <cell r="CF216">
            <v>50668</v>
          </cell>
          <cell r="CG216">
            <v>11356.8</v>
          </cell>
          <cell r="CH216">
            <v>0</v>
          </cell>
          <cell r="CI216">
            <v>0</v>
          </cell>
          <cell r="CJ216">
            <v>62024.800000000003</v>
          </cell>
          <cell r="CK216">
            <v>50662.757582338236</v>
          </cell>
          <cell r="DA216">
            <v>207</v>
          </cell>
          <cell r="DB216" t="str">
            <v>NEWTON</v>
          </cell>
          <cell r="DC216">
            <v>0</v>
          </cell>
          <cell r="DD216">
            <v>0</v>
          </cell>
          <cell r="DE216">
            <v>0</v>
          </cell>
          <cell r="DF216">
            <v>0</v>
          </cell>
          <cell r="DG216">
            <v>0</v>
          </cell>
          <cell r="DH216">
            <v>0</v>
          </cell>
          <cell r="DI216">
            <v>0</v>
          </cell>
          <cell r="DJ216">
            <v>0</v>
          </cell>
          <cell r="DK216">
            <v>0</v>
          </cell>
          <cell r="DL216">
            <v>0</v>
          </cell>
          <cell r="DN216">
            <v>0</v>
          </cell>
          <cell r="DP216">
            <v>50668</v>
          </cell>
          <cell r="DQ216">
            <v>50668</v>
          </cell>
          <cell r="DR216">
            <v>0</v>
          </cell>
          <cell r="DS216">
            <v>0</v>
          </cell>
          <cell r="DT216">
            <v>0</v>
          </cell>
          <cell r="DV216">
            <v>0</v>
          </cell>
        </row>
        <row r="217">
          <cell r="A217">
            <v>208</v>
          </cell>
          <cell r="B217">
            <v>208</v>
          </cell>
          <cell r="C217" t="str">
            <v>NORFOLK</v>
          </cell>
          <cell r="D217">
            <v>17</v>
          </cell>
          <cell r="E217">
            <v>310753</v>
          </cell>
          <cell r="F217">
            <v>0</v>
          </cell>
          <cell r="G217">
            <v>15946</v>
          </cell>
          <cell r="H217">
            <v>326699</v>
          </cell>
          <cell r="J217">
            <v>15946</v>
          </cell>
          <cell r="K217">
            <v>124038.44332446833</v>
          </cell>
          <cell r="L217">
            <v>139984.44332446833</v>
          </cell>
          <cell r="N217">
            <v>186714.55667553167</v>
          </cell>
          <cell r="P217">
            <v>15946</v>
          </cell>
          <cell r="Q217">
            <v>0</v>
          </cell>
          <cell r="R217">
            <v>0</v>
          </cell>
          <cell r="S217">
            <v>0</v>
          </cell>
          <cell r="T217">
            <v>124038.44332446833</v>
          </cell>
          <cell r="U217">
            <v>139984.44332446833</v>
          </cell>
          <cell r="W217">
            <v>198352.67841985304</v>
          </cell>
          <cell r="AA217">
            <v>208</v>
          </cell>
          <cell r="AB217">
            <v>17</v>
          </cell>
          <cell r="AC217">
            <v>0</v>
          </cell>
          <cell r="AD217">
            <v>0</v>
          </cell>
          <cell r="AE217">
            <v>0</v>
          </cell>
          <cell r="AF217">
            <v>0</v>
          </cell>
          <cell r="AG217">
            <v>310753</v>
          </cell>
          <cell r="AH217">
            <v>0</v>
          </cell>
          <cell r="AI217">
            <v>0</v>
          </cell>
          <cell r="AJ217">
            <v>310753</v>
          </cell>
          <cell r="AK217">
            <v>0</v>
          </cell>
          <cell r="AL217">
            <v>15946</v>
          </cell>
          <cell r="AM217">
            <v>326699</v>
          </cell>
          <cell r="AN217">
            <v>0</v>
          </cell>
          <cell r="AO217">
            <v>0</v>
          </cell>
          <cell r="AP217">
            <v>0</v>
          </cell>
          <cell r="AQ217">
            <v>0</v>
          </cell>
          <cell r="AR217">
            <v>326699</v>
          </cell>
          <cell r="AS217">
            <v>325837.20329018665</v>
          </cell>
          <cell r="AT217">
            <v>208</v>
          </cell>
          <cell r="AU217">
            <v>0</v>
          </cell>
          <cell r="AV217">
            <v>0</v>
          </cell>
          <cell r="AW217">
            <v>0</v>
          </cell>
          <cell r="AX217">
            <v>0</v>
          </cell>
          <cell r="AY217">
            <v>0</v>
          </cell>
          <cell r="AZ217">
            <v>493357</v>
          </cell>
          <cell r="BI217">
            <v>0</v>
          </cell>
          <cell r="CA217">
            <v>208</v>
          </cell>
          <cell r="CB217">
            <v>208</v>
          </cell>
          <cell r="CC217" t="str">
            <v>NORFOLK</v>
          </cell>
          <cell r="CD217">
            <v>310753</v>
          </cell>
          <cell r="CE217">
            <v>186675</v>
          </cell>
          <cell r="CF217">
            <v>124078</v>
          </cell>
          <cell r="CG217">
            <v>3832.2</v>
          </cell>
          <cell r="CH217">
            <v>54523.200000000004</v>
          </cell>
          <cell r="CI217">
            <v>-26.721580146950146</v>
          </cell>
          <cell r="CJ217">
            <v>182406.67841985304</v>
          </cell>
          <cell r="CK217">
            <v>124038.44332446833</v>
          </cell>
          <cell r="DA217">
            <v>208</v>
          </cell>
          <cell r="DB217" t="str">
            <v>NORFOLK</v>
          </cell>
          <cell r="DC217">
            <v>0</v>
          </cell>
          <cell r="DD217">
            <v>0</v>
          </cell>
          <cell r="DE217">
            <v>0</v>
          </cell>
          <cell r="DF217">
            <v>0</v>
          </cell>
          <cell r="DG217">
            <v>0</v>
          </cell>
          <cell r="DH217">
            <v>0</v>
          </cell>
          <cell r="DI217">
            <v>0</v>
          </cell>
          <cell r="DJ217">
            <v>0</v>
          </cell>
          <cell r="DK217">
            <v>0</v>
          </cell>
          <cell r="DL217">
            <v>0</v>
          </cell>
          <cell r="DN217">
            <v>0</v>
          </cell>
          <cell r="DP217">
            <v>124078</v>
          </cell>
          <cell r="DQ217">
            <v>124078</v>
          </cell>
          <cell r="DR217">
            <v>0</v>
          </cell>
          <cell r="DS217">
            <v>-26.721580146950146</v>
          </cell>
          <cell r="DT217">
            <v>-26.721580146950146</v>
          </cell>
          <cell r="DV217">
            <v>0</v>
          </cell>
        </row>
        <row r="218">
          <cell r="A218">
            <v>209</v>
          </cell>
          <cell r="B218">
            <v>209</v>
          </cell>
          <cell r="C218" t="str">
            <v>NORTH ADAMS</v>
          </cell>
          <cell r="D218">
            <v>69</v>
          </cell>
          <cell r="E218">
            <v>1152645</v>
          </cell>
          <cell r="F218">
            <v>0</v>
          </cell>
          <cell r="G218">
            <v>64722</v>
          </cell>
          <cell r="H218">
            <v>1217367</v>
          </cell>
          <cell r="J218">
            <v>64722</v>
          </cell>
          <cell r="K218">
            <v>151908.40799106675</v>
          </cell>
          <cell r="L218">
            <v>216630.40799106675</v>
          </cell>
          <cell r="N218">
            <v>1000736.5920089332</v>
          </cell>
          <cell r="P218">
            <v>64722</v>
          </cell>
          <cell r="Q218">
            <v>0</v>
          </cell>
          <cell r="R218">
            <v>0</v>
          </cell>
          <cell r="S218">
            <v>0</v>
          </cell>
          <cell r="T218">
            <v>151908.40799106675</v>
          </cell>
          <cell r="U218">
            <v>216630.40799106675</v>
          </cell>
          <cell r="W218">
            <v>249033.72697990641</v>
          </cell>
          <cell r="AA218">
            <v>209</v>
          </cell>
          <cell r="AB218">
            <v>69</v>
          </cell>
          <cell r="AC218">
            <v>0</v>
          </cell>
          <cell r="AD218">
            <v>0</v>
          </cell>
          <cell r="AE218">
            <v>0</v>
          </cell>
          <cell r="AF218">
            <v>0</v>
          </cell>
          <cell r="AG218">
            <v>1152645</v>
          </cell>
          <cell r="AH218">
            <v>0</v>
          </cell>
          <cell r="AI218">
            <v>0</v>
          </cell>
          <cell r="AJ218">
            <v>1152645</v>
          </cell>
          <cell r="AK218">
            <v>0</v>
          </cell>
          <cell r="AL218">
            <v>64722</v>
          </cell>
          <cell r="AM218">
            <v>1217367</v>
          </cell>
          <cell r="AN218">
            <v>0</v>
          </cell>
          <cell r="AO218">
            <v>0</v>
          </cell>
          <cell r="AP218">
            <v>0</v>
          </cell>
          <cell r="AQ218">
            <v>0</v>
          </cell>
          <cell r="AR218">
            <v>1217367</v>
          </cell>
          <cell r="AS218">
            <v>1217367</v>
          </cell>
          <cell r="AT218">
            <v>209</v>
          </cell>
          <cell r="AU218">
            <v>0</v>
          </cell>
          <cell r="AV218">
            <v>0</v>
          </cell>
          <cell r="AW218">
            <v>0</v>
          </cell>
          <cell r="AX218">
            <v>0</v>
          </cell>
          <cell r="AY218">
            <v>0</v>
          </cell>
          <cell r="AZ218">
            <v>493357</v>
          </cell>
          <cell r="BI218">
            <v>0</v>
          </cell>
          <cell r="CA218">
            <v>209</v>
          </cell>
          <cell r="CB218">
            <v>209</v>
          </cell>
          <cell r="CC218" t="str">
            <v>NORTH ADAMS</v>
          </cell>
          <cell r="CD218">
            <v>1152645</v>
          </cell>
          <cell r="CE218">
            <v>1000705</v>
          </cell>
          <cell r="CF218">
            <v>151940</v>
          </cell>
          <cell r="CG218">
            <v>0</v>
          </cell>
          <cell r="CH218">
            <v>32387.600000000002</v>
          </cell>
          <cell r="CI218">
            <v>-15.873020093600644</v>
          </cell>
          <cell r="CJ218">
            <v>184311.72697990641</v>
          </cell>
          <cell r="CK218">
            <v>151908.40799106675</v>
          </cell>
          <cell r="DA218">
            <v>209</v>
          </cell>
          <cell r="DB218" t="str">
            <v>NORTH ADAMS</v>
          </cell>
          <cell r="DC218">
            <v>0</v>
          </cell>
          <cell r="DD218">
            <v>0</v>
          </cell>
          <cell r="DE218">
            <v>0</v>
          </cell>
          <cell r="DF218">
            <v>0</v>
          </cell>
          <cell r="DG218">
            <v>0</v>
          </cell>
          <cell r="DH218">
            <v>0</v>
          </cell>
          <cell r="DI218">
            <v>0</v>
          </cell>
          <cell r="DJ218">
            <v>0</v>
          </cell>
          <cell r="DK218">
            <v>0</v>
          </cell>
          <cell r="DL218">
            <v>0</v>
          </cell>
          <cell r="DN218">
            <v>0</v>
          </cell>
          <cell r="DP218">
            <v>151940</v>
          </cell>
          <cell r="DQ218">
            <v>151940</v>
          </cell>
          <cell r="DR218">
            <v>0</v>
          </cell>
          <cell r="DS218">
            <v>-15.873020093600644</v>
          </cell>
          <cell r="DT218">
            <v>-15.873020093600644</v>
          </cell>
          <cell r="DV218">
            <v>0</v>
          </cell>
        </row>
        <row r="219">
          <cell r="A219">
            <v>210</v>
          </cell>
          <cell r="B219">
            <v>214</v>
          </cell>
          <cell r="C219" t="str">
            <v>NORTHAMPTON</v>
          </cell>
          <cell r="D219">
            <v>165</v>
          </cell>
          <cell r="E219">
            <v>2303723</v>
          </cell>
          <cell r="F219">
            <v>0</v>
          </cell>
          <cell r="G219">
            <v>154770</v>
          </cell>
          <cell r="H219">
            <v>2458493</v>
          </cell>
          <cell r="J219">
            <v>154770</v>
          </cell>
          <cell r="K219">
            <v>72358.51257605369</v>
          </cell>
          <cell r="L219">
            <v>227128.51257605368</v>
          </cell>
          <cell r="N219">
            <v>2231364.4874239461</v>
          </cell>
          <cell r="P219">
            <v>154770</v>
          </cell>
          <cell r="Q219">
            <v>0</v>
          </cell>
          <cell r="R219">
            <v>0</v>
          </cell>
          <cell r="S219">
            <v>0</v>
          </cell>
          <cell r="T219">
            <v>72358.51257605369</v>
          </cell>
          <cell r="U219">
            <v>227128.51257605368</v>
          </cell>
          <cell r="W219">
            <v>273901.2</v>
          </cell>
          <cell r="AA219">
            <v>210</v>
          </cell>
          <cell r="AB219">
            <v>165</v>
          </cell>
          <cell r="AC219">
            <v>0</v>
          </cell>
          <cell r="AD219">
            <v>0</v>
          </cell>
          <cell r="AE219">
            <v>0</v>
          </cell>
          <cell r="AF219">
            <v>0</v>
          </cell>
          <cell r="AG219">
            <v>2303723</v>
          </cell>
          <cell r="AH219">
            <v>0</v>
          </cell>
          <cell r="AI219">
            <v>0</v>
          </cell>
          <cell r="AJ219">
            <v>2303723</v>
          </cell>
          <cell r="AK219">
            <v>0</v>
          </cell>
          <cell r="AL219">
            <v>154770</v>
          </cell>
          <cell r="AM219">
            <v>2458493</v>
          </cell>
          <cell r="AN219">
            <v>0</v>
          </cell>
          <cell r="AO219">
            <v>0</v>
          </cell>
          <cell r="AP219">
            <v>0</v>
          </cell>
          <cell r="AQ219">
            <v>0</v>
          </cell>
          <cell r="AR219">
            <v>2458493</v>
          </cell>
          <cell r="AS219">
            <v>2458493</v>
          </cell>
          <cell r="AT219">
            <v>210</v>
          </cell>
          <cell r="AU219">
            <v>0</v>
          </cell>
          <cell r="AV219">
            <v>0</v>
          </cell>
          <cell r="AW219">
            <v>0</v>
          </cell>
          <cell r="AX219">
            <v>0</v>
          </cell>
          <cell r="AY219">
            <v>0</v>
          </cell>
          <cell r="AZ219">
            <v>493357</v>
          </cell>
          <cell r="BI219">
            <v>0</v>
          </cell>
          <cell r="CA219">
            <v>210</v>
          </cell>
          <cell r="CB219">
            <v>214</v>
          </cell>
          <cell r="CC219" t="str">
            <v>NORTHAMPTON</v>
          </cell>
          <cell r="CD219">
            <v>2303723</v>
          </cell>
          <cell r="CE219">
            <v>2231357</v>
          </cell>
          <cell r="CF219">
            <v>72366</v>
          </cell>
          <cell r="CG219">
            <v>46765.2</v>
          </cell>
          <cell r="CH219">
            <v>0</v>
          </cell>
          <cell r="CI219">
            <v>0</v>
          </cell>
          <cell r="CJ219">
            <v>119131.2</v>
          </cell>
          <cell r="CK219">
            <v>72358.51257605369</v>
          </cell>
          <cell r="DA219">
            <v>210</v>
          </cell>
          <cell r="DB219" t="str">
            <v>NORTHAMPTON</v>
          </cell>
          <cell r="DC219">
            <v>0</v>
          </cell>
          <cell r="DD219">
            <v>0</v>
          </cell>
          <cell r="DE219">
            <v>0</v>
          </cell>
          <cell r="DF219">
            <v>0</v>
          </cell>
          <cell r="DG219">
            <v>0</v>
          </cell>
          <cell r="DH219">
            <v>0</v>
          </cell>
          <cell r="DI219">
            <v>0</v>
          </cell>
          <cell r="DJ219">
            <v>0</v>
          </cell>
          <cell r="DK219">
            <v>0</v>
          </cell>
          <cell r="DL219">
            <v>0</v>
          </cell>
          <cell r="DN219">
            <v>0</v>
          </cell>
          <cell r="DP219">
            <v>72366</v>
          </cell>
          <cell r="DQ219">
            <v>72366</v>
          </cell>
          <cell r="DR219">
            <v>0</v>
          </cell>
          <cell r="DS219">
            <v>0</v>
          </cell>
          <cell r="DT219">
            <v>0</v>
          </cell>
          <cell r="DV219">
            <v>0</v>
          </cell>
        </row>
        <row r="220">
          <cell r="A220">
            <v>211</v>
          </cell>
          <cell r="B220">
            <v>210</v>
          </cell>
          <cell r="C220" t="str">
            <v>NORTH ANDOVER</v>
          </cell>
          <cell r="D220">
            <v>9</v>
          </cell>
          <cell r="E220">
            <v>144027</v>
          </cell>
          <cell r="F220">
            <v>0</v>
          </cell>
          <cell r="G220">
            <v>8442</v>
          </cell>
          <cell r="H220">
            <v>152469</v>
          </cell>
          <cell r="J220">
            <v>8442</v>
          </cell>
          <cell r="K220">
            <v>2706.7199174111788</v>
          </cell>
          <cell r="L220">
            <v>11148.719917411179</v>
          </cell>
          <cell r="N220">
            <v>141320.28008258881</v>
          </cell>
          <cell r="P220">
            <v>8442</v>
          </cell>
          <cell r="Q220">
            <v>0</v>
          </cell>
          <cell r="R220">
            <v>0</v>
          </cell>
          <cell r="S220">
            <v>0</v>
          </cell>
          <cell r="T220">
            <v>2706.7199174111788</v>
          </cell>
          <cell r="U220">
            <v>11148.719917411179</v>
          </cell>
          <cell r="W220">
            <v>44911.6</v>
          </cell>
          <cell r="AA220">
            <v>211</v>
          </cell>
          <cell r="AB220">
            <v>9</v>
          </cell>
          <cell r="AC220">
            <v>0</v>
          </cell>
          <cell r="AD220">
            <v>0</v>
          </cell>
          <cell r="AE220">
            <v>0</v>
          </cell>
          <cell r="AF220">
            <v>0</v>
          </cell>
          <cell r="AG220">
            <v>144027</v>
          </cell>
          <cell r="AH220">
            <v>0</v>
          </cell>
          <cell r="AI220">
            <v>0</v>
          </cell>
          <cell r="AJ220">
            <v>144027</v>
          </cell>
          <cell r="AK220">
            <v>0</v>
          </cell>
          <cell r="AL220">
            <v>8442</v>
          </cell>
          <cell r="AM220">
            <v>152469</v>
          </cell>
          <cell r="AN220">
            <v>0</v>
          </cell>
          <cell r="AO220">
            <v>0</v>
          </cell>
          <cell r="AP220">
            <v>0</v>
          </cell>
          <cell r="AQ220">
            <v>0</v>
          </cell>
          <cell r="AR220">
            <v>152469</v>
          </cell>
          <cell r="AS220">
            <v>151416.99</v>
          </cell>
          <cell r="AT220">
            <v>211</v>
          </cell>
          <cell r="AU220">
            <v>0</v>
          </cell>
          <cell r="AV220">
            <v>0</v>
          </cell>
          <cell r="AW220">
            <v>0</v>
          </cell>
          <cell r="AX220">
            <v>0</v>
          </cell>
          <cell r="AY220">
            <v>0</v>
          </cell>
          <cell r="AZ220">
            <v>493357</v>
          </cell>
          <cell r="BI220">
            <v>0</v>
          </cell>
          <cell r="CA220">
            <v>211</v>
          </cell>
          <cell r="CB220">
            <v>210</v>
          </cell>
          <cell r="CC220" t="str">
            <v>NORTH ANDOVER</v>
          </cell>
          <cell r="CD220">
            <v>144027</v>
          </cell>
          <cell r="CE220">
            <v>141320</v>
          </cell>
          <cell r="CF220">
            <v>2707</v>
          </cell>
          <cell r="CG220">
            <v>33762.6</v>
          </cell>
          <cell r="CH220">
            <v>0</v>
          </cell>
          <cell r="CI220">
            <v>0</v>
          </cell>
          <cell r="CJ220">
            <v>36469.599999999999</v>
          </cell>
          <cell r="CK220">
            <v>2706.7199174111788</v>
          </cell>
          <cell r="DA220">
            <v>211</v>
          </cell>
          <cell r="DB220" t="str">
            <v>NORTH ANDOVER</v>
          </cell>
          <cell r="DC220">
            <v>0</v>
          </cell>
          <cell r="DD220">
            <v>0</v>
          </cell>
          <cell r="DE220">
            <v>0</v>
          </cell>
          <cell r="DF220">
            <v>0</v>
          </cell>
          <cell r="DG220">
            <v>0</v>
          </cell>
          <cell r="DH220">
            <v>0</v>
          </cell>
          <cell r="DI220">
            <v>0</v>
          </cell>
          <cell r="DJ220">
            <v>0</v>
          </cell>
          <cell r="DK220">
            <v>0</v>
          </cell>
          <cell r="DL220">
            <v>0</v>
          </cell>
          <cell r="DN220">
            <v>0</v>
          </cell>
          <cell r="DP220">
            <v>2707</v>
          </cell>
          <cell r="DQ220">
            <v>2707</v>
          </cell>
          <cell r="DR220">
            <v>0</v>
          </cell>
          <cell r="DS220">
            <v>0</v>
          </cell>
          <cell r="DT220">
            <v>0</v>
          </cell>
          <cell r="DV220">
            <v>0</v>
          </cell>
        </row>
        <row r="221">
          <cell r="A221">
            <v>212</v>
          </cell>
          <cell r="B221">
            <v>211</v>
          </cell>
          <cell r="C221" t="str">
            <v>NORTH ATTLEBOROUGH</v>
          </cell>
          <cell r="D221">
            <v>158</v>
          </cell>
          <cell r="E221">
            <v>2195951</v>
          </cell>
          <cell r="F221">
            <v>0</v>
          </cell>
          <cell r="G221">
            <v>148204</v>
          </cell>
          <cell r="H221">
            <v>2344155</v>
          </cell>
          <cell r="J221">
            <v>148204</v>
          </cell>
          <cell r="K221">
            <v>112819.16520405575</v>
          </cell>
          <cell r="L221">
            <v>261023.16520405575</v>
          </cell>
          <cell r="N221">
            <v>2083131.8347959442</v>
          </cell>
          <cell r="P221">
            <v>148204</v>
          </cell>
          <cell r="Q221">
            <v>0</v>
          </cell>
          <cell r="R221">
            <v>0</v>
          </cell>
          <cell r="S221">
            <v>0</v>
          </cell>
          <cell r="T221">
            <v>112819.16520405575</v>
          </cell>
          <cell r="U221">
            <v>261023.16520405575</v>
          </cell>
          <cell r="W221">
            <v>409998.83936496754</v>
          </cell>
          <cell r="AA221">
            <v>212</v>
          </cell>
          <cell r="AB221">
            <v>158</v>
          </cell>
          <cell r="AC221">
            <v>0</v>
          </cell>
          <cell r="AD221">
            <v>0</v>
          </cell>
          <cell r="AE221">
            <v>0</v>
          </cell>
          <cell r="AF221">
            <v>0</v>
          </cell>
          <cell r="AG221">
            <v>2195951</v>
          </cell>
          <cell r="AH221">
            <v>0</v>
          </cell>
          <cell r="AI221">
            <v>0</v>
          </cell>
          <cell r="AJ221">
            <v>2195951</v>
          </cell>
          <cell r="AK221">
            <v>0</v>
          </cell>
          <cell r="AL221">
            <v>148204</v>
          </cell>
          <cell r="AM221">
            <v>2344155</v>
          </cell>
          <cell r="AN221">
            <v>0</v>
          </cell>
          <cell r="AO221">
            <v>0</v>
          </cell>
          <cell r="AP221">
            <v>0</v>
          </cell>
          <cell r="AQ221">
            <v>0</v>
          </cell>
          <cell r="AR221">
            <v>2344155</v>
          </cell>
          <cell r="AS221">
            <v>2315918.3853862374</v>
          </cell>
          <cell r="AT221">
            <v>212</v>
          </cell>
          <cell r="AU221">
            <v>0</v>
          </cell>
          <cell r="AV221">
            <v>0</v>
          </cell>
          <cell r="AW221">
            <v>0</v>
          </cell>
          <cell r="AX221">
            <v>0</v>
          </cell>
          <cell r="AY221">
            <v>0</v>
          </cell>
          <cell r="AZ221">
            <v>493357</v>
          </cell>
          <cell r="BI221">
            <v>0</v>
          </cell>
          <cell r="CA221">
            <v>212</v>
          </cell>
          <cell r="CB221">
            <v>211</v>
          </cell>
          <cell r="CC221" t="str">
            <v>NORTH ATTLEBOROUGH</v>
          </cell>
          <cell r="CD221">
            <v>2195951</v>
          </cell>
          <cell r="CE221">
            <v>2083107</v>
          </cell>
          <cell r="CF221">
            <v>112844</v>
          </cell>
          <cell r="CG221">
            <v>122110.79999999999</v>
          </cell>
          <cell r="CH221">
            <v>26853.200000000001</v>
          </cell>
          <cell r="CI221">
            <v>-13.160635032458231</v>
          </cell>
          <cell r="CJ221">
            <v>261794.83936496754</v>
          </cell>
          <cell r="CK221">
            <v>112819.16520405575</v>
          </cell>
          <cell r="DA221">
            <v>212</v>
          </cell>
          <cell r="DB221" t="str">
            <v>NORTH ATTLEBOROUGH</v>
          </cell>
          <cell r="DC221">
            <v>0</v>
          </cell>
          <cell r="DD221">
            <v>0</v>
          </cell>
          <cell r="DE221">
            <v>0</v>
          </cell>
          <cell r="DF221">
            <v>0</v>
          </cell>
          <cell r="DG221">
            <v>0</v>
          </cell>
          <cell r="DH221">
            <v>0</v>
          </cell>
          <cell r="DI221">
            <v>0</v>
          </cell>
          <cell r="DJ221">
            <v>0</v>
          </cell>
          <cell r="DK221">
            <v>0</v>
          </cell>
          <cell r="DL221">
            <v>0</v>
          </cell>
          <cell r="DN221">
            <v>0</v>
          </cell>
          <cell r="DP221">
            <v>112844</v>
          </cell>
          <cell r="DQ221">
            <v>112844</v>
          </cell>
          <cell r="DR221">
            <v>0</v>
          </cell>
          <cell r="DS221">
            <v>-13.160635032458231</v>
          </cell>
          <cell r="DT221">
            <v>-13.160635032458231</v>
          </cell>
          <cell r="DV221">
            <v>0</v>
          </cell>
        </row>
        <row r="222">
          <cell r="A222">
            <v>213</v>
          </cell>
          <cell r="B222">
            <v>215</v>
          </cell>
          <cell r="C222" t="str">
            <v>NORTHBOROUGH</v>
          </cell>
          <cell r="D222">
            <v>2</v>
          </cell>
          <cell r="E222">
            <v>34666</v>
          </cell>
          <cell r="F222">
            <v>0</v>
          </cell>
          <cell r="G222">
            <v>1876</v>
          </cell>
          <cell r="H222">
            <v>36542</v>
          </cell>
          <cell r="J222">
            <v>1876</v>
          </cell>
          <cell r="K222">
            <v>17788.159339026548</v>
          </cell>
          <cell r="L222">
            <v>19664.159339026548</v>
          </cell>
          <cell r="N222">
            <v>16877.840660973452</v>
          </cell>
          <cell r="P222">
            <v>1876</v>
          </cell>
          <cell r="Q222">
            <v>0</v>
          </cell>
          <cell r="R222">
            <v>0</v>
          </cell>
          <cell r="S222">
            <v>0</v>
          </cell>
          <cell r="T222">
            <v>17788.159339026548</v>
          </cell>
          <cell r="U222">
            <v>19664.159339026548</v>
          </cell>
          <cell r="W222">
            <v>19666</v>
          </cell>
          <cell r="AA222">
            <v>213</v>
          </cell>
          <cell r="AB222">
            <v>2</v>
          </cell>
          <cell r="AC222">
            <v>0</v>
          </cell>
          <cell r="AD222">
            <v>0</v>
          </cell>
          <cell r="AE222">
            <v>0</v>
          </cell>
          <cell r="AF222">
            <v>0</v>
          </cell>
          <cell r="AG222">
            <v>34666</v>
          </cell>
          <cell r="AH222">
            <v>0</v>
          </cell>
          <cell r="AI222">
            <v>0</v>
          </cell>
          <cell r="AJ222">
            <v>34666</v>
          </cell>
          <cell r="AK222">
            <v>0</v>
          </cell>
          <cell r="AL222">
            <v>1876</v>
          </cell>
          <cell r="AM222">
            <v>36542</v>
          </cell>
          <cell r="AN222">
            <v>0</v>
          </cell>
          <cell r="AO222">
            <v>0</v>
          </cell>
          <cell r="AP222">
            <v>0</v>
          </cell>
          <cell r="AQ222">
            <v>0</v>
          </cell>
          <cell r="AR222">
            <v>36542</v>
          </cell>
          <cell r="AS222">
            <v>36496.65240029923</v>
          </cell>
          <cell r="AT222">
            <v>213</v>
          </cell>
          <cell r="AU222">
            <v>0</v>
          </cell>
          <cell r="AV222">
            <v>0</v>
          </cell>
          <cell r="AW222">
            <v>0</v>
          </cell>
          <cell r="AX222">
            <v>0</v>
          </cell>
          <cell r="AY222">
            <v>0</v>
          </cell>
          <cell r="AZ222">
            <v>493357</v>
          </cell>
          <cell r="BI222">
            <v>0</v>
          </cell>
          <cell r="CA222">
            <v>213</v>
          </cell>
          <cell r="CB222">
            <v>215</v>
          </cell>
          <cell r="CC222" t="str">
            <v>NORTHBOROUGH</v>
          </cell>
          <cell r="CD222">
            <v>34666</v>
          </cell>
          <cell r="CE222">
            <v>16876</v>
          </cell>
          <cell r="CF222">
            <v>17790</v>
          </cell>
          <cell r="CG222">
            <v>0</v>
          </cell>
          <cell r="CH222">
            <v>0</v>
          </cell>
          <cell r="CI222">
            <v>0</v>
          </cell>
          <cell r="CJ222">
            <v>17790</v>
          </cell>
          <cell r="CK222">
            <v>17788.159339026548</v>
          </cell>
          <cell r="DA222">
            <v>213</v>
          </cell>
          <cell r="DB222" t="str">
            <v>NORTHBOROUGH</v>
          </cell>
          <cell r="DC222">
            <v>0</v>
          </cell>
          <cell r="DD222">
            <v>0</v>
          </cell>
          <cell r="DE222">
            <v>0</v>
          </cell>
          <cell r="DF222">
            <v>0</v>
          </cell>
          <cell r="DG222">
            <v>0</v>
          </cell>
          <cell r="DH222">
            <v>0</v>
          </cell>
          <cell r="DI222">
            <v>0</v>
          </cell>
          <cell r="DJ222">
            <v>0</v>
          </cell>
          <cell r="DK222">
            <v>0</v>
          </cell>
          <cell r="DL222">
            <v>0</v>
          </cell>
          <cell r="DN222">
            <v>0</v>
          </cell>
          <cell r="DP222">
            <v>17790</v>
          </cell>
          <cell r="DQ222">
            <v>17790</v>
          </cell>
          <cell r="DR222">
            <v>0</v>
          </cell>
          <cell r="DS222">
            <v>0</v>
          </cell>
          <cell r="DT222">
            <v>0</v>
          </cell>
          <cell r="DV222">
            <v>0</v>
          </cell>
        </row>
        <row r="223">
          <cell r="A223">
            <v>214</v>
          </cell>
          <cell r="B223">
            <v>216</v>
          </cell>
          <cell r="C223" t="str">
            <v>NORTHBRIDGE</v>
          </cell>
          <cell r="D223">
            <v>4</v>
          </cell>
          <cell r="E223">
            <v>57700</v>
          </cell>
          <cell r="F223">
            <v>0</v>
          </cell>
          <cell r="G223">
            <v>3752</v>
          </cell>
          <cell r="H223">
            <v>61452</v>
          </cell>
          <cell r="J223">
            <v>3752</v>
          </cell>
          <cell r="K223">
            <v>2133.7792034560234</v>
          </cell>
          <cell r="L223">
            <v>5885.7792034560234</v>
          </cell>
          <cell r="N223">
            <v>55566.220796543974</v>
          </cell>
          <cell r="P223">
            <v>3752</v>
          </cell>
          <cell r="Q223">
            <v>0</v>
          </cell>
          <cell r="R223">
            <v>0</v>
          </cell>
          <cell r="S223">
            <v>0</v>
          </cell>
          <cell r="T223">
            <v>2133.7792034560234</v>
          </cell>
          <cell r="U223">
            <v>5885.7792034560234</v>
          </cell>
          <cell r="W223">
            <v>15090.6</v>
          </cell>
          <cell r="AA223">
            <v>214</v>
          </cell>
          <cell r="AB223">
            <v>4</v>
          </cell>
          <cell r="AC223">
            <v>0</v>
          </cell>
          <cell r="AD223">
            <v>0</v>
          </cell>
          <cell r="AE223">
            <v>0</v>
          </cell>
          <cell r="AF223">
            <v>0</v>
          </cell>
          <cell r="AG223">
            <v>57700</v>
          </cell>
          <cell r="AH223">
            <v>0</v>
          </cell>
          <cell r="AI223">
            <v>0</v>
          </cell>
          <cell r="AJ223">
            <v>57700</v>
          </cell>
          <cell r="AK223">
            <v>0</v>
          </cell>
          <cell r="AL223">
            <v>3752</v>
          </cell>
          <cell r="AM223">
            <v>61452</v>
          </cell>
          <cell r="AN223">
            <v>0</v>
          </cell>
          <cell r="AO223">
            <v>0</v>
          </cell>
          <cell r="AP223">
            <v>0</v>
          </cell>
          <cell r="AQ223">
            <v>0</v>
          </cell>
          <cell r="AR223">
            <v>61452</v>
          </cell>
          <cell r="AS223">
            <v>60724.96744352024</v>
          </cell>
          <cell r="AT223">
            <v>214</v>
          </cell>
          <cell r="AU223">
            <v>0</v>
          </cell>
          <cell r="AV223">
            <v>0</v>
          </cell>
          <cell r="AW223">
            <v>0</v>
          </cell>
          <cell r="AX223">
            <v>0</v>
          </cell>
          <cell r="AY223">
            <v>0</v>
          </cell>
          <cell r="AZ223">
            <v>493357</v>
          </cell>
          <cell r="BI223">
            <v>0</v>
          </cell>
          <cell r="CA223">
            <v>214</v>
          </cell>
          <cell r="CB223">
            <v>216</v>
          </cell>
          <cell r="CC223" t="str">
            <v>NORTHBRIDGE</v>
          </cell>
          <cell r="CD223">
            <v>57700</v>
          </cell>
          <cell r="CE223">
            <v>55566</v>
          </cell>
          <cell r="CF223">
            <v>2134</v>
          </cell>
          <cell r="CG223">
            <v>9204.6</v>
          </cell>
          <cell r="CH223">
            <v>0</v>
          </cell>
          <cell r="CI223">
            <v>0</v>
          </cell>
          <cell r="CJ223">
            <v>11338.6</v>
          </cell>
          <cell r="CK223">
            <v>2133.7792034560234</v>
          </cell>
          <cell r="DA223">
            <v>214</v>
          </cell>
          <cell r="DB223" t="str">
            <v>NORTHBRIDGE</v>
          </cell>
          <cell r="DC223">
            <v>0</v>
          </cell>
          <cell r="DD223">
            <v>0</v>
          </cell>
          <cell r="DE223">
            <v>0</v>
          </cell>
          <cell r="DF223">
            <v>0</v>
          </cell>
          <cell r="DG223">
            <v>0</v>
          </cell>
          <cell r="DH223">
            <v>0</v>
          </cell>
          <cell r="DI223">
            <v>0</v>
          </cell>
          <cell r="DJ223">
            <v>0</v>
          </cell>
          <cell r="DK223">
            <v>0</v>
          </cell>
          <cell r="DL223">
            <v>0</v>
          </cell>
          <cell r="DN223">
            <v>0</v>
          </cell>
          <cell r="DP223">
            <v>2134</v>
          </cell>
          <cell r="DQ223">
            <v>2134</v>
          </cell>
          <cell r="DR223">
            <v>0</v>
          </cell>
          <cell r="DS223">
            <v>0</v>
          </cell>
          <cell r="DT223">
            <v>0</v>
          </cell>
          <cell r="DV223">
            <v>0</v>
          </cell>
        </row>
        <row r="224">
          <cell r="A224">
            <v>215</v>
          </cell>
          <cell r="B224">
            <v>212</v>
          </cell>
          <cell r="C224" t="str">
            <v>NORTH BROOKFIELD</v>
          </cell>
          <cell r="D224">
            <v>10</v>
          </cell>
          <cell r="E224">
            <v>131090</v>
          </cell>
          <cell r="F224">
            <v>0</v>
          </cell>
          <cell r="G224">
            <v>9380</v>
          </cell>
          <cell r="H224">
            <v>140470</v>
          </cell>
          <cell r="J224">
            <v>9380</v>
          </cell>
          <cell r="K224">
            <v>-8.9190129572845986</v>
          </cell>
          <cell r="L224">
            <v>9371.0809870427147</v>
          </cell>
          <cell r="N224">
            <v>131098.91901295728</v>
          </cell>
          <cell r="P224">
            <v>9380</v>
          </cell>
          <cell r="Q224">
            <v>0</v>
          </cell>
          <cell r="R224">
            <v>0</v>
          </cell>
          <cell r="S224">
            <v>0</v>
          </cell>
          <cell r="T224">
            <v>-8.9190129572845986</v>
          </cell>
          <cell r="U224">
            <v>9371.0809870427147</v>
          </cell>
          <cell r="W224">
            <v>55682.680064132219</v>
          </cell>
          <cell r="AA224">
            <v>215</v>
          </cell>
          <cell r="AB224">
            <v>10</v>
          </cell>
          <cell r="AC224">
            <v>0</v>
          </cell>
          <cell r="AD224">
            <v>0</v>
          </cell>
          <cell r="AE224">
            <v>0</v>
          </cell>
          <cell r="AF224">
            <v>0</v>
          </cell>
          <cell r="AG224">
            <v>131090</v>
          </cell>
          <cell r="AH224">
            <v>0</v>
          </cell>
          <cell r="AI224">
            <v>0</v>
          </cell>
          <cell r="AJ224">
            <v>131090</v>
          </cell>
          <cell r="AK224">
            <v>0</v>
          </cell>
          <cell r="AL224">
            <v>9380</v>
          </cell>
          <cell r="AM224">
            <v>140470</v>
          </cell>
          <cell r="AN224">
            <v>0</v>
          </cell>
          <cell r="AO224">
            <v>0</v>
          </cell>
          <cell r="AP224">
            <v>0</v>
          </cell>
          <cell r="AQ224">
            <v>0</v>
          </cell>
          <cell r="AR224">
            <v>140470</v>
          </cell>
          <cell r="AS224">
            <v>137928.9</v>
          </cell>
          <cell r="AT224">
            <v>215</v>
          </cell>
          <cell r="AU224">
            <v>0</v>
          </cell>
          <cell r="AV224">
            <v>0</v>
          </cell>
          <cell r="AW224">
            <v>0</v>
          </cell>
          <cell r="AX224">
            <v>0</v>
          </cell>
          <cell r="AY224">
            <v>0</v>
          </cell>
          <cell r="AZ224">
            <v>493357</v>
          </cell>
          <cell r="BI224">
            <v>0</v>
          </cell>
          <cell r="CA224">
            <v>215</v>
          </cell>
          <cell r="CB224">
            <v>212</v>
          </cell>
          <cell r="CC224" t="str">
            <v>NORTH BROOKFIELD</v>
          </cell>
          <cell r="CD224">
            <v>131090</v>
          </cell>
          <cell r="CE224">
            <v>147204</v>
          </cell>
          <cell r="CF224">
            <v>0</v>
          </cell>
          <cell r="CG224">
            <v>28111.200000000001</v>
          </cell>
          <cell r="CH224">
            <v>18200.400000000001</v>
          </cell>
          <cell r="CI224">
            <v>-8.9199358677869895</v>
          </cell>
          <cell r="CJ224">
            <v>46302.680064132219</v>
          </cell>
          <cell r="CK224">
            <v>-8.9190129572845986</v>
          </cell>
          <cell r="DA224">
            <v>215</v>
          </cell>
          <cell r="DB224" t="str">
            <v>NORTH BROOKFIELD</v>
          </cell>
          <cell r="DC224">
            <v>0</v>
          </cell>
          <cell r="DD224">
            <v>0</v>
          </cell>
          <cell r="DE224">
            <v>0</v>
          </cell>
          <cell r="DF224">
            <v>0</v>
          </cell>
          <cell r="DG224">
            <v>0</v>
          </cell>
          <cell r="DH224">
            <v>0</v>
          </cell>
          <cell r="DI224">
            <v>0</v>
          </cell>
          <cell r="DJ224">
            <v>0</v>
          </cell>
          <cell r="DK224">
            <v>0</v>
          </cell>
          <cell r="DL224">
            <v>0</v>
          </cell>
          <cell r="DN224">
            <v>0</v>
          </cell>
          <cell r="DP224">
            <v>0</v>
          </cell>
          <cell r="DQ224">
            <v>0</v>
          </cell>
          <cell r="DR224">
            <v>0</v>
          </cell>
          <cell r="DS224">
            <v>-8.9199358677869895</v>
          </cell>
          <cell r="DT224">
            <v>-8.9199358677869895</v>
          </cell>
          <cell r="DV224">
            <v>0</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T225">
            <v>216</v>
          </cell>
          <cell r="AU225">
            <v>0</v>
          </cell>
          <cell r="AV225">
            <v>0</v>
          </cell>
          <cell r="AW225">
            <v>0</v>
          </cell>
          <cell r="AX225">
            <v>0</v>
          </cell>
          <cell r="AY225">
            <v>0</v>
          </cell>
          <cell r="AZ225">
            <v>493357</v>
          </cell>
          <cell r="BI225">
            <v>0</v>
          </cell>
          <cell r="CA225">
            <v>216</v>
          </cell>
          <cell r="CB225">
            <v>217</v>
          </cell>
          <cell r="CC225" t="str">
            <v>NORTHFIELD</v>
          </cell>
          <cell r="CD225">
            <v>0</v>
          </cell>
          <cell r="CE225">
            <v>0</v>
          </cell>
          <cell r="CF225">
            <v>0</v>
          </cell>
          <cell r="CG225">
            <v>0</v>
          </cell>
          <cell r="CH225">
            <v>0</v>
          </cell>
          <cell r="CI225">
            <v>0</v>
          </cell>
          <cell r="CJ225">
            <v>0</v>
          </cell>
          <cell r="CK225">
            <v>0</v>
          </cell>
          <cell r="DA225">
            <v>216</v>
          </cell>
          <cell r="DB225" t="str">
            <v>NORTHFIELD</v>
          </cell>
          <cell r="DC225">
            <v>0</v>
          </cell>
          <cell r="DD225">
            <v>0</v>
          </cell>
          <cell r="DE225">
            <v>0</v>
          </cell>
          <cell r="DF225">
            <v>0</v>
          </cell>
          <cell r="DG225">
            <v>0</v>
          </cell>
          <cell r="DH225">
            <v>0</v>
          </cell>
          <cell r="DI225">
            <v>0</v>
          </cell>
          <cell r="DJ225">
            <v>0</v>
          </cell>
          <cell r="DK225">
            <v>0</v>
          </cell>
          <cell r="DL225">
            <v>0</v>
          </cell>
          <cell r="DN225">
            <v>0</v>
          </cell>
          <cell r="DP225">
            <v>0</v>
          </cell>
          <cell r="DQ225">
            <v>0</v>
          </cell>
          <cell r="DR225">
            <v>0</v>
          </cell>
          <cell r="DS225">
            <v>0</v>
          </cell>
          <cell r="DT225">
            <v>0</v>
          </cell>
          <cell r="DV225">
            <v>0</v>
          </cell>
        </row>
        <row r="226">
          <cell r="A226">
            <v>217</v>
          </cell>
          <cell r="B226">
            <v>213</v>
          </cell>
          <cell r="C226" t="str">
            <v>NORTH READING</v>
          </cell>
          <cell r="D226">
            <v>2</v>
          </cell>
          <cell r="E226">
            <v>35147</v>
          </cell>
          <cell r="F226">
            <v>0</v>
          </cell>
          <cell r="G226">
            <v>1876</v>
          </cell>
          <cell r="H226">
            <v>37023</v>
          </cell>
          <cell r="J226">
            <v>1876</v>
          </cell>
          <cell r="K226">
            <v>802.18699063591066</v>
          </cell>
          <cell r="L226">
            <v>2678.1869906359107</v>
          </cell>
          <cell r="N226">
            <v>34344.813009364087</v>
          </cell>
          <cell r="P226">
            <v>1876</v>
          </cell>
          <cell r="Q226">
            <v>0</v>
          </cell>
          <cell r="R226">
            <v>0</v>
          </cell>
          <cell r="S226">
            <v>0</v>
          </cell>
          <cell r="T226">
            <v>802.18699063591066</v>
          </cell>
          <cell r="U226">
            <v>2678.1869906359107</v>
          </cell>
          <cell r="W226">
            <v>14369.869998341146</v>
          </cell>
          <cell r="AA226">
            <v>217</v>
          </cell>
          <cell r="AB226">
            <v>2</v>
          </cell>
          <cell r="AC226">
            <v>0</v>
          </cell>
          <cell r="AD226">
            <v>0</v>
          </cell>
          <cell r="AE226">
            <v>0</v>
          </cell>
          <cell r="AF226">
            <v>0</v>
          </cell>
          <cell r="AG226">
            <v>35147</v>
          </cell>
          <cell r="AH226">
            <v>0</v>
          </cell>
          <cell r="AI226">
            <v>0</v>
          </cell>
          <cell r="AJ226">
            <v>35147</v>
          </cell>
          <cell r="AK226">
            <v>0</v>
          </cell>
          <cell r="AL226">
            <v>1876</v>
          </cell>
          <cell r="AM226">
            <v>37023</v>
          </cell>
          <cell r="AN226">
            <v>0</v>
          </cell>
          <cell r="AO226">
            <v>0</v>
          </cell>
          <cell r="AP226">
            <v>0</v>
          </cell>
          <cell r="AQ226">
            <v>0</v>
          </cell>
          <cell r="AR226">
            <v>37023</v>
          </cell>
          <cell r="AS226">
            <v>37022</v>
          </cell>
          <cell r="AT226">
            <v>217</v>
          </cell>
          <cell r="AU226">
            <v>0</v>
          </cell>
          <cell r="AV226">
            <v>0</v>
          </cell>
          <cell r="AW226">
            <v>0</v>
          </cell>
          <cell r="AX226">
            <v>0</v>
          </cell>
          <cell r="AY226">
            <v>0</v>
          </cell>
          <cell r="AZ226">
            <v>493357</v>
          </cell>
          <cell r="BI226">
            <v>0</v>
          </cell>
          <cell r="CA226">
            <v>217</v>
          </cell>
          <cell r="CB226">
            <v>213</v>
          </cell>
          <cell r="CC226" t="str">
            <v>NORTH READING</v>
          </cell>
          <cell r="CD226">
            <v>35147</v>
          </cell>
          <cell r="CE226">
            <v>34339</v>
          </cell>
          <cell r="CF226">
            <v>808</v>
          </cell>
          <cell r="CG226">
            <v>0</v>
          </cell>
          <cell r="CH226">
            <v>11691.6</v>
          </cell>
          <cell r="CI226">
            <v>-5.7300016588551443</v>
          </cell>
          <cell r="CJ226">
            <v>12493.869998341146</v>
          </cell>
          <cell r="CK226">
            <v>802.18699063591066</v>
          </cell>
          <cell r="DA226">
            <v>217</v>
          </cell>
          <cell r="DB226" t="str">
            <v>NORTH READING</v>
          </cell>
          <cell r="DC226">
            <v>0</v>
          </cell>
          <cell r="DD226">
            <v>0</v>
          </cell>
          <cell r="DE226">
            <v>0</v>
          </cell>
          <cell r="DF226">
            <v>0</v>
          </cell>
          <cell r="DG226">
            <v>0</v>
          </cell>
          <cell r="DH226">
            <v>0</v>
          </cell>
          <cell r="DI226">
            <v>0</v>
          </cell>
          <cell r="DJ226">
            <v>0</v>
          </cell>
          <cell r="DK226">
            <v>0</v>
          </cell>
          <cell r="DL226">
            <v>0</v>
          </cell>
          <cell r="DN226">
            <v>0</v>
          </cell>
          <cell r="DP226">
            <v>808</v>
          </cell>
          <cell r="DQ226">
            <v>808</v>
          </cell>
          <cell r="DR226">
            <v>0</v>
          </cell>
          <cell r="DS226">
            <v>-5.7300016588551443</v>
          </cell>
          <cell r="DT226">
            <v>-5.7300016588551443</v>
          </cell>
          <cell r="DV226">
            <v>0</v>
          </cell>
        </row>
        <row r="227">
          <cell r="A227">
            <v>218</v>
          </cell>
          <cell r="B227">
            <v>218</v>
          </cell>
          <cell r="C227" t="str">
            <v>NORTON</v>
          </cell>
          <cell r="D227">
            <v>77</v>
          </cell>
          <cell r="E227">
            <v>1184647</v>
          </cell>
          <cell r="F227">
            <v>0</v>
          </cell>
          <cell r="G227">
            <v>72226</v>
          </cell>
          <cell r="H227">
            <v>1256873</v>
          </cell>
          <cell r="J227">
            <v>72226</v>
          </cell>
          <cell r="K227">
            <v>11994.313816625414</v>
          </cell>
          <cell r="L227">
            <v>84220.313816625421</v>
          </cell>
          <cell r="N227">
            <v>1172652.6861833746</v>
          </cell>
          <cell r="P227">
            <v>72226</v>
          </cell>
          <cell r="Q227">
            <v>0</v>
          </cell>
          <cell r="R227">
            <v>0</v>
          </cell>
          <cell r="S227">
            <v>0</v>
          </cell>
          <cell r="T227">
            <v>11994.313816625414</v>
          </cell>
          <cell r="U227">
            <v>84220.313816625421</v>
          </cell>
          <cell r="W227">
            <v>119816.75494927578</v>
          </cell>
          <cell r="AA227">
            <v>218</v>
          </cell>
          <cell r="AB227">
            <v>77</v>
          </cell>
          <cell r="AC227">
            <v>0</v>
          </cell>
          <cell r="AD227">
            <v>0</v>
          </cell>
          <cell r="AE227">
            <v>0</v>
          </cell>
          <cell r="AF227">
            <v>0</v>
          </cell>
          <cell r="AG227">
            <v>1184647</v>
          </cell>
          <cell r="AH227">
            <v>0</v>
          </cell>
          <cell r="AI227">
            <v>0</v>
          </cell>
          <cell r="AJ227">
            <v>1184647</v>
          </cell>
          <cell r="AK227">
            <v>0</v>
          </cell>
          <cell r="AL227">
            <v>72226</v>
          </cell>
          <cell r="AM227">
            <v>1256873</v>
          </cell>
          <cell r="AN227">
            <v>0</v>
          </cell>
          <cell r="AO227">
            <v>0</v>
          </cell>
          <cell r="AP227">
            <v>0</v>
          </cell>
          <cell r="AQ227">
            <v>0</v>
          </cell>
          <cell r="AR227">
            <v>1256873</v>
          </cell>
          <cell r="AS227">
            <v>1238945.3999999997</v>
          </cell>
          <cell r="AT227">
            <v>218</v>
          </cell>
          <cell r="AU227">
            <v>0</v>
          </cell>
          <cell r="AV227">
            <v>0</v>
          </cell>
          <cell r="AW227">
            <v>0</v>
          </cell>
          <cell r="AX227">
            <v>0</v>
          </cell>
          <cell r="AY227">
            <v>0</v>
          </cell>
          <cell r="AZ227">
            <v>493357</v>
          </cell>
          <cell r="BI227">
            <v>0</v>
          </cell>
          <cell r="CA227">
            <v>218</v>
          </cell>
          <cell r="CB227">
            <v>218</v>
          </cell>
          <cell r="CC227" t="str">
            <v>NORTON</v>
          </cell>
          <cell r="CD227">
            <v>1184647</v>
          </cell>
          <cell r="CE227">
            <v>1172634</v>
          </cell>
          <cell r="CF227">
            <v>12013</v>
          </cell>
          <cell r="CG227">
            <v>0</v>
          </cell>
          <cell r="CH227">
            <v>35595.200000000004</v>
          </cell>
          <cell r="CI227">
            <v>-17.445050724219982</v>
          </cell>
          <cell r="CJ227">
            <v>47590.754949275783</v>
          </cell>
          <cell r="CK227">
            <v>11994.313816625414</v>
          </cell>
          <cell r="DA227">
            <v>218</v>
          </cell>
          <cell r="DB227" t="str">
            <v>NORTON</v>
          </cell>
          <cell r="DC227">
            <v>0</v>
          </cell>
          <cell r="DD227">
            <v>0</v>
          </cell>
          <cell r="DE227">
            <v>0</v>
          </cell>
          <cell r="DF227">
            <v>0</v>
          </cell>
          <cell r="DG227">
            <v>0</v>
          </cell>
          <cell r="DH227">
            <v>0</v>
          </cell>
          <cell r="DI227">
            <v>0</v>
          </cell>
          <cell r="DJ227">
            <v>0</v>
          </cell>
          <cell r="DK227">
            <v>0</v>
          </cell>
          <cell r="DL227">
            <v>0</v>
          </cell>
          <cell r="DN227">
            <v>0</v>
          </cell>
          <cell r="DP227">
            <v>12013</v>
          </cell>
          <cell r="DQ227">
            <v>12013</v>
          </cell>
          <cell r="DR227">
            <v>0</v>
          </cell>
          <cell r="DS227">
            <v>-17.445050724219982</v>
          </cell>
          <cell r="DT227">
            <v>-17.445050724219982</v>
          </cell>
          <cell r="DV227">
            <v>0</v>
          </cell>
        </row>
        <row r="228">
          <cell r="A228">
            <v>219</v>
          </cell>
          <cell r="B228">
            <v>219</v>
          </cell>
          <cell r="C228" t="str">
            <v>NORWELL</v>
          </cell>
          <cell r="D228">
            <v>23</v>
          </cell>
          <cell r="E228">
            <v>390000</v>
          </cell>
          <cell r="F228">
            <v>0</v>
          </cell>
          <cell r="G228">
            <v>21574</v>
          </cell>
          <cell r="H228">
            <v>411574</v>
          </cell>
          <cell r="J228">
            <v>21574</v>
          </cell>
          <cell r="K228">
            <v>88843.079309524837</v>
          </cell>
          <cell r="L228">
            <v>110417.07930952484</v>
          </cell>
          <cell r="N228">
            <v>301156.92069047515</v>
          </cell>
          <cell r="P228">
            <v>21574</v>
          </cell>
          <cell r="Q228">
            <v>0</v>
          </cell>
          <cell r="R228">
            <v>0</v>
          </cell>
          <cell r="S228">
            <v>0</v>
          </cell>
          <cell r="T228">
            <v>88843.079309524837</v>
          </cell>
          <cell r="U228">
            <v>110417.07930952484</v>
          </cell>
          <cell r="W228">
            <v>191038.87250291431</v>
          </cell>
          <cell r="AA228">
            <v>219</v>
          </cell>
          <cell r="AB228">
            <v>23</v>
          </cell>
          <cell r="AC228">
            <v>0</v>
          </cell>
          <cell r="AD228">
            <v>0</v>
          </cell>
          <cell r="AE228">
            <v>0</v>
          </cell>
          <cell r="AF228">
            <v>0</v>
          </cell>
          <cell r="AG228">
            <v>390000</v>
          </cell>
          <cell r="AH228">
            <v>0</v>
          </cell>
          <cell r="AI228">
            <v>0</v>
          </cell>
          <cell r="AJ228">
            <v>390000</v>
          </cell>
          <cell r="AK228">
            <v>0</v>
          </cell>
          <cell r="AL228">
            <v>21574</v>
          </cell>
          <cell r="AM228">
            <v>411574</v>
          </cell>
          <cell r="AN228">
            <v>0</v>
          </cell>
          <cell r="AO228">
            <v>0</v>
          </cell>
          <cell r="AP228">
            <v>0</v>
          </cell>
          <cell r="AQ228">
            <v>0</v>
          </cell>
          <cell r="AR228">
            <v>411574</v>
          </cell>
          <cell r="AS228">
            <v>410921.99398415006</v>
          </cell>
          <cell r="AT228">
            <v>219</v>
          </cell>
          <cell r="AU228">
            <v>0</v>
          </cell>
          <cell r="AV228">
            <v>0</v>
          </cell>
          <cell r="AW228">
            <v>0</v>
          </cell>
          <cell r="AX228">
            <v>0</v>
          </cell>
          <cell r="AY228">
            <v>0</v>
          </cell>
          <cell r="AZ228">
            <v>493357</v>
          </cell>
          <cell r="BI228">
            <v>0</v>
          </cell>
          <cell r="CA228">
            <v>219</v>
          </cell>
          <cell r="CB228">
            <v>219</v>
          </cell>
          <cell r="CC228" t="str">
            <v>NORWELL</v>
          </cell>
          <cell r="CD228">
            <v>390000</v>
          </cell>
          <cell r="CE228">
            <v>301125</v>
          </cell>
          <cell r="CF228">
            <v>88875</v>
          </cell>
          <cell r="CG228">
            <v>34239</v>
          </cell>
          <cell r="CH228">
            <v>46373.600000000006</v>
          </cell>
          <cell r="CI228">
            <v>-22.727497085696086</v>
          </cell>
          <cell r="CJ228">
            <v>169464.87250291431</v>
          </cell>
          <cell r="CK228">
            <v>88843.079309524837</v>
          </cell>
          <cell r="DA228">
            <v>219</v>
          </cell>
          <cell r="DB228" t="str">
            <v>NORWELL</v>
          </cell>
          <cell r="DC228">
            <v>0</v>
          </cell>
          <cell r="DD228">
            <v>0</v>
          </cell>
          <cell r="DE228">
            <v>0</v>
          </cell>
          <cell r="DF228">
            <v>0</v>
          </cell>
          <cell r="DG228">
            <v>0</v>
          </cell>
          <cell r="DH228">
            <v>0</v>
          </cell>
          <cell r="DI228">
            <v>0</v>
          </cell>
          <cell r="DJ228">
            <v>0</v>
          </cell>
          <cell r="DK228">
            <v>0</v>
          </cell>
          <cell r="DL228">
            <v>0</v>
          </cell>
          <cell r="DN228">
            <v>0</v>
          </cell>
          <cell r="DP228">
            <v>88875</v>
          </cell>
          <cell r="DQ228">
            <v>88875</v>
          </cell>
          <cell r="DR228">
            <v>0</v>
          </cell>
          <cell r="DS228">
            <v>-22.727497085696086</v>
          </cell>
          <cell r="DT228">
            <v>-22.727497085696086</v>
          </cell>
          <cell r="DV228">
            <v>0</v>
          </cell>
        </row>
        <row r="229">
          <cell r="A229">
            <v>220</v>
          </cell>
          <cell r="B229">
            <v>220</v>
          </cell>
          <cell r="C229" t="str">
            <v>NORWOOD</v>
          </cell>
          <cell r="D229">
            <v>71</v>
          </cell>
          <cell r="E229">
            <v>1291869</v>
          </cell>
          <cell r="F229">
            <v>0</v>
          </cell>
          <cell r="G229">
            <v>66598</v>
          </cell>
          <cell r="H229">
            <v>1358467</v>
          </cell>
          <cell r="J229">
            <v>66598</v>
          </cell>
          <cell r="K229">
            <v>236986.65484080708</v>
          </cell>
          <cell r="L229">
            <v>303584.65484080708</v>
          </cell>
          <cell r="N229">
            <v>1054882.345159193</v>
          </cell>
          <cell r="P229">
            <v>66598</v>
          </cell>
          <cell r="Q229">
            <v>0</v>
          </cell>
          <cell r="R229">
            <v>0</v>
          </cell>
          <cell r="S229">
            <v>0</v>
          </cell>
          <cell r="T229">
            <v>236986.65484080708</v>
          </cell>
          <cell r="U229">
            <v>303584.65484080708</v>
          </cell>
          <cell r="W229">
            <v>365247.37745039695</v>
          </cell>
          <cell r="AA229">
            <v>220</v>
          </cell>
          <cell r="AB229">
            <v>71</v>
          </cell>
          <cell r="AC229">
            <v>0</v>
          </cell>
          <cell r="AD229">
            <v>0</v>
          </cell>
          <cell r="AE229">
            <v>0</v>
          </cell>
          <cell r="AF229">
            <v>0</v>
          </cell>
          <cell r="AG229">
            <v>1291869</v>
          </cell>
          <cell r="AH229">
            <v>0</v>
          </cell>
          <cell r="AI229">
            <v>0</v>
          </cell>
          <cell r="AJ229">
            <v>1291869</v>
          </cell>
          <cell r="AK229">
            <v>0</v>
          </cell>
          <cell r="AL229">
            <v>66598</v>
          </cell>
          <cell r="AM229">
            <v>1358467</v>
          </cell>
          <cell r="AN229">
            <v>0</v>
          </cell>
          <cell r="AO229">
            <v>0</v>
          </cell>
          <cell r="AP229">
            <v>0</v>
          </cell>
          <cell r="AQ229">
            <v>0</v>
          </cell>
          <cell r="AR229">
            <v>1358467</v>
          </cell>
          <cell r="AS229">
            <v>1338845.7441437826</v>
          </cell>
          <cell r="AT229">
            <v>220</v>
          </cell>
          <cell r="AU229">
            <v>0</v>
          </cell>
          <cell r="AV229">
            <v>0</v>
          </cell>
          <cell r="AW229">
            <v>0</v>
          </cell>
          <cell r="AX229">
            <v>0</v>
          </cell>
          <cell r="AY229">
            <v>0</v>
          </cell>
          <cell r="AZ229">
            <v>493357</v>
          </cell>
          <cell r="BI229">
            <v>0</v>
          </cell>
          <cell r="CA229">
            <v>220</v>
          </cell>
          <cell r="CB229">
            <v>220</v>
          </cell>
          <cell r="CC229" t="str">
            <v>NORWOOD</v>
          </cell>
          <cell r="CD229">
            <v>1291869</v>
          </cell>
          <cell r="CE229">
            <v>1054854</v>
          </cell>
          <cell r="CF229">
            <v>237015</v>
          </cell>
          <cell r="CG229">
            <v>53838.6</v>
          </cell>
          <cell r="CH229">
            <v>7799.6</v>
          </cell>
          <cell r="CI229">
            <v>-3.8225496030063368</v>
          </cell>
          <cell r="CJ229">
            <v>298649.37745039695</v>
          </cell>
          <cell r="CK229">
            <v>236986.65484080708</v>
          </cell>
          <cell r="DA229">
            <v>220</v>
          </cell>
          <cell r="DB229" t="str">
            <v>NORWOOD</v>
          </cell>
          <cell r="DC229">
            <v>0</v>
          </cell>
          <cell r="DD229">
            <v>0</v>
          </cell>
          <cell r="DE229">
            <v>0</v>
          </cell>
          <cell r="DF229">
            <v>0</v>
          </cell>
          <cell r="DG229">
            <v>0</v>
          </cell>
          <cell r="DH229">
            <v>0</v>
          </cell>
          <cell r="DI229">
            <v>0</v>
          </cell>
          <cell r="DJ229">
            <v>0</v>
          </cell>
          <cell r="DK229">
            <v>0</v>
          </cell>
          <cell r="DL229">
            <v>0</v>
          </cell>
          <cell r="DN229">
            <v>0</v>
          </cell>
          <cell r="DP229">
            <v>237015</v>
          </cell>
          <cell r="DQ229">
            <v>237015</v>
          </cell>
          <cell r="DR229">
            <v>0</v>
          </cell>
          <cell r="DS229">
            <v>-3.8225496030063368</v>
          </cell>
          <cell r="DT229">
            <v>-3.8225496030063368</v>
          </cell>
          <cell r="DV229">
            <v>0</v>
          </cell>
        </row>
        <row r="230">
          <cell r="A230">
            <v>221</v>
          </cell>
          <cell r="B230">
            <v>221</v>
          </cell>
          <cell r="C230" t="str">
            <v>OAK BLUFFS</v>
          </cell>
          <cell r="D230">
            <v>32</v>
          </cell>
          <cell r="E230">
            <v>863264</v>
          </cell>
          <cell r="F230">
            <v>0</v>
          </cell>
          <cell r="G230">
            <v>30016</v>
          </cell>
          <cell r="H230">
            <v>893280</v>
          </cell>
          <cell r="J230">
            <v>30016</v>
          </cell>
          <cell r="K230">
            <v>107650.04768124559</v>
          </cell>
          <cell r="L230">
            <v>137666.0476812456</v>
          </cell>
          <cell r="N230">
            <v>755613.9523187544</v>
          </cell>
          <cell r="P230">
            <v>30016</v>
          </cell>
          <cell r="Q230">
            <v>0</v>
          </cell>
          <cell r="R230">
            <v>0</v>
          </cell>
          <cell r="S230">
            <v>0</v>
          </cell>
          <cell r="T230">
            <v>107650.04768124559</v>
          </cell>
          <cell r="U230">
            <v>137666.0476812456</v>
          </cell>
          <cell r="W230">
            <v>167901.98695865931</v>
          </cell>
          <cell r="AA230">
            <v>221</v>
          </cell>
          <cell r="AB230">
            <v>32</v>
          </cell>
          <cell r="AC230">
            <v>0</v>
          </cell>
          <cell r="AD230">
            <v>0</v>
          </cell>
          <cell r="AE230">
            <v>8</v>
          </cell>
          <cell r="AF230">
            <v>0</v>
          </cell>
          <cell r="AG230">
            <v>863264</v>
          </cell>
          <cell r="AH230">
            <v>0</v>
          </cell>
          <cell r="AI230">
            <v>0</v>
          </cell>
          <cell r="AJ230">
            <v>863264</v>
          </cell>
          <cell r="AK230">
            <v>0</v>
          </cell>
          <cell r="AL230">
            <v>30016</v>
          </cell>
          <cell r="AM230">
            <v>893280</v>
          </cell>
          <cell r="AN230">
            <v>0</v>
          </cell>
          <cell r="AO230">
            <v>0</v>
          </cell>
          <cell r="AP230">
            <v>0</v>
          </cell>
          <cell r="AQ230">
            <v>0</v>
          </cell>
          <cell r="AR230">
            <v>893280</v>
          </cell>
          <cell r="AS230">
            <v>894144.32000000007</v>
          </cell>
          <cell r="AT230">
            <v>221</v>
          </cell>
          <cell r="AU230">
            <v>0</v>
          </cell>
          <cell r="AV230">
            <v>0</v>
          </cell>
          <cell r="AW230">
            <v>0</v>
          </cell>
          <cell r="AX230">
            <v>0</v>
          </cell>
          <cell r="AY230">
            <v>0</v>
          </cell>
          <cell r="AZ230">
            <v>493357</v>
          </cell>
          <cell r="BI230">
            <v>0</v>
          </cell>
          <cell r="CA230">
            <v>221</v>
          </cell>
          <cell r="CB230">
            <v>221</v>
          </cell>
          <cell r="CC230" t="str">
            <v>OAK BLUFFS</v>
          </cell>
          <cell r="CD230">
            <v>863264</v>
          </cell>
          <cell r="CE230">
            <v>755588</v>
          </cell>
          <cell r="CF230">
            <v>107676</v>
          </cell>
          <cell r="CG230">
            <v>0</v>
          </cell>
          <cell r="CH230">
            <v>30224.800000000003</v>
          </cell>
          <cell r="CI230">
            <v>-14.81304134066886</v>
          </cell>
          <cell r="CJ230">
            <v>137885.98695865931</v>
          </cell>
          <cell r="CK230">
            <v>107650.04768124559</v>
          </cell>
          <cell r="DA230">
            <v>221</v>
          </cell>
          <cell r="DB230" t="str">
            <v>OAK BLUFFS</v>
          </cell>
          <cell r="DC230">
            <v>0</v>
          </cell>
          <cell r="DD230">
            <v>0</v>
          </cell>
          <cell r="DE230">
            <v>0</v>
          </cell>
          <cell r="DF230">
            <v>0</v>
          </cell>
          <cell r="DG230">
            <v>0</v>
          </cell>
          <cell r="DH230">
            <v>0</v>
          </cell>
          <cell r="DI230">
            <v>0</v>
          </cell>
          <cell r="DJ230">
            <v>0</v>
          </cell>
          <cell r="DK230">
            <v>0</v>
          </cell>
          <cell r="DL230">
            <v>0</v>
          </cell>
          <cell r="DN230">
            <v>0</v>
          </cell>
          <cell r="DP230">
            <v>107676</v>
          </cell>
          <cell r="DQ230">
            <v>107676</v>
          </cell>
          <cell r="DR230">
            <v>0</v>
          </cell>
          <cell r="DS230">
            <v>-14.81304134066886</v>
          </cell>
          <cell r="DT230">
            <v>-14.81304134066886</v>
          </cell>
          <cell r="DV230">
            <v>0</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T231">
            <v>222</v>
          </cell>
          <cell r="AU231">
            <v>0</v>
          </cell>
          <cell r="AV231">
            <v>0</v>
          </cell>
          <cell r="AW231">
            <v>0</v>
          </cell>
          <cell r="AX231">
            <v>0</v>
          </cell>
          <cell r="AY231">
            <v>0</v>
          </cell>
          <cell r="AZ231">
            <v>493357</v>
          </cell>
          <cell r="BI231">
            <v>0</v>
          </cell>
          <cell r="CA231">
            <v>222</v>
          </cell>
          <cell r="CB231">
            <v>222</v>
          </cell>
          <cell r="CC231" t="str">
            <v>OAKHAM</v>
          </cell>
          <cell r="CD231">
            <v>0</v>
          </cell>
          <cell r="CE231">
            <v>0</v>
          </cell>
          <cell r="CF231">
            <v>0</v>
          </cell>
          <cell r="CG231">
            <v>0</v>
          </cell>
          <cell r="CH231">
            <v>0</v>
          </cell>
          <cell r="CI231">
            <v>0</v>
          </cell>
          <cell r="CJ231">
            <v>0</v>
          </cell>
          <cell r="CK231">
            <v>0</v>
          </cell>
          <cell r="DA231">
            <v>222</v>
          </cell>
          <cell r="DB231" t="str">
            <v>OAKHAM</v>
          </cell>
          <cell r="DC231">
            <v>0</v>
          </cell>
          <cell r="DD231">
            <v>0</v>
          </cell>
          <cell r="DE231">
            <v>0</v>
          </cell>
          <cell r="DF231">
            <v>0</v>
          </cell>
          <cell r="DG231">
            <v>0</v>
          </cell>
          <cell r="DH231">
            <v>0</v>
          </cell>
          <cell r="DI231">
            <v>0</v>
          </cell>
          <cell r="DJ231">
            <v>0</v>
          </cell>
          <cell r="DK231">
            <v>0</v>
          </cell>
          <cell r="DL231">
            <v>0</v>
          </cell>
          <cell r="DN231">
            <v>0</v>
          </cell>
          <cell r="DP231">
            <v>0</v>
          </cell>
          <cell r="DQ231">
            <v>0</v>
          </cell>
          <cell r="DR231">
            <v>0</v>
          </cell>
          <cell r="DS231">
            <v>0</v>
          </cell>
          <cell r="DT231">
            <v>0</v>
          </cell>
          <cell r="DV231">
            <v>0</v>
          </cell>
        </row>
        <row r="232">
          <cell r="A232">
            <v>223</v>
          </cell>
          <cell r="B232">
            <v>223</v>
          </cell>
          <cell r="C232" t="str">
            <v>ORANGE</v>
          </cell>
          <cell r="D232">
            <v>4</v>
          </cell>
          <cell r="E232">
            <v>39292</v>
          </cell>
          <cell r="F232">
            <v>0</v>
          </cell>
          <cell r="G232">
            <v>3752</v>
          </cell>
          <cell r="H232">
            <v>43044</v>
          </cell>
          <cell r="J232">
            <v>3752</v>
          </cell>
          <cell r="K232">
            <v>723.925090582081</v>
          </cell>
          <cell r="L232">
            <v>4475.9250905820809</v>
          </cell>
          <cell r="N232">
            <v>38568.074909417919</v>
          </cell>
          <cell r="P232">
            <v>3752</v>
          </cell>
          <cell r="Q232">
            <v>0</v>
          </cell>
          <cell r="R232">
            <v>0</v>
          </cell>
          <cell r="S232">
            <v>0</v>
          </cell>
          <cell r="T232">
            <v>723.925090582081</v>
          </cell>
          <cell r="U232">
            <v>4475.9250905820809</v>
          </cell>
          <cell r="W232">
            <v>4612.8</v>
          </cell>
          <cell r="AA232">
            <v>223</v>
          </cell>
          <cell r="AB232">
            <v>4</v>
          </cell>
          <cell r="AC232">
            <v>0</v>
          </cell>
          <cell r="AD232">
            <v>0</v>
          </cell>
          <cell r="AE232">
            <v>0</v>
          </cell>
          <cell r="AF232">
            <v>0</v>
          </cell>
          <cell r="AG232">
            <v>39292</v>
          </cell>
          <cell r="AH232">
            <v>0</v>
          </cell>
          <cell r="AI232">
            <v>0</v>
          </cell>
          <cell r="AJ232">
            <v>39292</v>
          </cell>
          <cell r="AK232">
            <v>0</v>
          </cell>
          <cell r="AL232">
            <v>3752</v>
          </cell>
          <cell r="AM232">
            <v>43044</v>
          </cell>
          <cell r="AN232">
            <v>0</v>
          </cell>
          <cell r="AO232">
            <v>0</v>
          </cell>
          <cell r="AP232">
            <v>0</v>
          </cell>
          <cell r="AQ232">
            <v>0</v>
          </cell>
          <cell r="AR232">
            <v>43044</v>
          </cell>
          <cell r="AS232">
            <v>43044</v>
          </cell>
          <cell r="AT232">
            <v>223</v>
          </cell>
          <cell r="AU232">
            <v>0</v>
          </cell>
          <cell r="AV232">
            <v>0</v>
          </cell>
          <cell r="AW232">
            <v>0</v>
          </cell>
          <cell r="AX232">
            <v>0</v>
          </cell>
          <cell r="AY232">
            <v>0</v>
          </cell>
          <cell r="AZ232">
            <v>493357</v>
          </cell>
          <cell r="BI232">
            <v>0</v>
          </cell>
          <cell r="CA232">
            <v>223</v>
          </cell>
          <cell r="CB232">
            <v>223</v>
          </cell>
          <cell r="CC232" t="str">
            <v>ORANGE</v>
          </cell>
          <cell r="CD232">
            <v>39292</v>
          </cell>
          <cell r="CE232">
            <v>38568</v>
          </cell>
          <cell r="CF232">
            <v>724</v>
          </cell>
          <cell r="CG232">
            <v>136.79999999999998</v>
          </cell>
          <cell r="CH232">
            <v>0</v>
          </cell>
          <cell r="CI232">
            <v>0</v>
          </cell>
          <cell r="CJ232">
            <v>860.8</v>
          </cell>
          <cell r="CK232">
            <v>723.925090582081</v>
          </cell>
          <cell r="DA232">
            <v>223</v>
          </cell>
          <cell r="DB232" t="str">
            <v>ORANGE</v>
          </cell>
          <cell r="DC232">
            <v>0</v>
          </cell>
          <cell r="DD232">
            <v>0</v>
          </cell>
          <cell r="DE232">
            <v>0</v>
          </cell>
          <cell r="DF232">
            <v>0</v>
          </cell>
          <cell r="DG232">
            <v>0</v>
          </cell>
          <cell r="DH232">
            <v>0</v>
          </cell>
          <cell r="DI232">
            <v>0</v>
          </cell>
          <cell r="DJ232">
            <v>0</v>
          </cell>
          <cell r="DK232">
            <v>0</v>
          </cell>
          <cell r="DL232">
            <v>0</v>
          </cell>
          <cell r="DN232">
            <v>0</v>
          </cell>
          <cell r="DP232">
            <v>724</v>
          </cell>
          <cell r="DQ232">
            <v>724</v>
          </cell>
          <cell r="DR232">
            <v>0</v>
          </cell>
          <cell r="DS232">
            <v>0</v>
          </cell>
          <cell r="DT232">
            <v>0</v>
          </cell>
          <cell r="DV232">
            <v>0</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T233">
            <v>224</v>
          </cell>
          <cell r="AU233">
            <v>0</v>
          </cell>
          <cell r="AV233">
            <v>0</v>
          </cell>
          <cell r="AW233">
            <v>0</v>
          </cell>
          <cell r="AX233">
            <v>0</v>
          </cell>
          <cell r="AY233">
            <v>0</v>
          </cell>
          <cell r="AZ233">
            <v>493357</v>
          </cell>
          <cell r="BI233">
            <v>0</v>
          </cell>
          <cell r="CA233">
            <v>224</v>
          </cell>
          <cell r="CB233">
            <v>224</v>
          </cell>
          <cell r="CC233" t="str">
            <v>ORLEANS</v>
          </cell>
          <cell r="CD233">
            <v>0</v>
          </cell>
          <cell r="CE233">
            <v>0</v>
          </cell>
          <cell r="CF233">
            <v>0</v>
          </cell>
          <cell r="CG233">
            <v>0</v>
          </cell>
          <cell r="CH233">
            <v>0</v>
          </cell>
          <cell r="CI233">
            <v>0</v>
          </cell>
          <cell r="CJ233">
            <v>0</v>
          </cell>
          <cell r="CK233">
            <v>0</v>
          </cell>
          <cell r="DA233">
            <v>224</v>
          </cell>
          <cell r="DB233" t="str">
            <v>ORLEANS</v>
          </cell>
          <cell r="DC233">
            <v>0</v>
          </cell>
          <cell r="DD233">
            <v>0</v>
          </cell>
          <cell r="DE233">
            <v>0</v>
          </cell>
          <cell r="DF233">
            <v>0</v>
          </cell>
          <cell r="DG233">
            <v>0</v>
          </cell>
          <cell r="DH233">
            <v>0</v>
          </cell>
          <cell r="DI233">
            <v>0</v>
          </cell>
          <cell r="DJ233">
            <v>0</v>
          </cell>
          <cell r="DK233">
            <v>0</v>
          </cell>
          <cell r="DL233">
            <v>0</v>
          </cell>
          <cell r="DN233">
            <v>0</v>
          </cell>
          <cell r="DP233">
            <v>0</v>
          </cell>
          <cell r="DQ233">
            <v>0</v>
          </cell>
          <cell r="DR233">
            <v>0</v>
          </cell>
          <cell r="DS233">
            <v>0</v>
          </cell>
          <cell r="DT233">
            <v>0</v>
          </cell>
          <cell r="DV233">
            <v>0</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T234">
            <v>225</v>
          </cell>
          <cell r="AU234">
            <v>0</v>
          </cell>
          <cell r="AV234">
            <v>0</v>
          </cell>
          <cell r="AW234">
            <v>0</v>
          </cell>
          <cell r="AX234">
            <v>0</v>
          </cell>
          <cell r="AY234">
            <v>0</v>
          </cell>
          <cell r="AZ234">
            <v>493357</v>
          </cell>
          <cell r="BI234">
            <v>0</v>
          </cell>
          <cell r="CA234">
            <v>225</v>
          </cell>
          <cell r="CB234">
            <v>225</v>
          </cell>
          <cell r="CC234" t="str">
            <v>OTIS</v>
          </cell>
          <cell r="CD234">
            <v>0</v>
          </cell>
          <cell r="CE234">
            <v>0</v>
          </cell>
          <cell r="CF234">
            <v>0</v>
          </cell>
          <cell r="CG234">
            <v>0</v>
          </cell>
          <cell r="CH234">
            <v>0</v>
          </cell>
          <cell r="CI234">
            <v>0</v>
          </cell>
          <cell r="CJ234">
            <v>0</v>
          </cell>
          <cell r="CK234">
            <v>0</v>
          </cell>
          <cell r="DA234">
            <v>225</v>
          </cell>
          <cell r="DB234" t="str">
            <v>OTIS</v>
          </cell>
          <cell r="DC234">
            <v>0</v>
          </cell>
          <cell r="DD234">
            <v>0</v>
          </cell>
          <cell r="DE234">
            <v>0</v>
          </cell>
          <cell r="DF234">
            <v>0</v>
          </cell>
          <cell r="DG234">
            <v>0</v>
          </cell>
          <cell r="DH234">
            <v>0</v>
          </cell>
          <cell r="DI234">
            <v>0</v>
          </cell>
          <cell r="DJ234">
            <v>0</v>
          </cell>
          <cell r="DK234">
            <v>0</v>
          </cell>
          <cell r="DL234">
            <v>0</v>
          </cell>
          <cell r="DN234">
            <v>0</v>
          </cell>
          <cell r="DP234">
            <v>0</v>
          </cell>
          <cell r="DQ234">
            <v>0</v>
          </cell>
          <cell r="DR234">
            <v>0</v>
          </cell>
          <cell r="DS234">
            <v>0</v>
          </cell>
          <cell r="DT234">
            <v>0</v>
          </cell>
          <cell r="DV234">
            <v>0</v>
          </cell>
        </row>
        <row r="235">
          <cell r="A235">
            <v>226</v>
          </cell>
          <cell r="B235">
            <v>226</v>
          </cell>
          <cell r="C235" t="str">
            <v>OXFORD</v>
          </cell>
          <cell r="D235">
            <v>27</v>
          </cell>
          <cell r="E235">
            <v>375732</v>
          </cell>
          <cell r="F235">
            <v>0</v>
          </cell>
          <cell r="G235">
            <v>25326</v>
          </cell>
          <cell r="H235">
            <v>401058</v>
          </cell>
          <cell r="J235">
            <v>25326</v>
          </cell>
          <cell r="K235">
            <v>28116.963471208554</v>
          </cell>
          <cell r="L235">
            <v>53442.963471208554</v>
          </cell>
          <cell r="N235">
            <v>347615.03652879142</v>
          </cell>
          <cell r="P235">
            <v>25326</v>
          </cell>
          <cell r="Q235">
            <v>0</v>
          </cell>
          <cell r="R235">
            <v>0</v>
          </cell>
          <cell r="S235">
            <v>0</v>
          </cell>
          <cell r="T235">
            <v>28116.963471208554</v>
          </cell>
          <cell r="U235">
            <v>53442.963471208554</v>
          </cell>
          <cell r="W235">
            <v>88392.272923297831</v>
          </cell>
          <cell r="AA235">
            <v>226</v>
          </cell>
          <cell r="AB235">
            <v>27</v>
          </cell>
          <cell r="AC235">
            <v>0</v>
          </cell>
          <cell r="AD235">
            <v>0</v>
          </cell>
          <cell r="AE235">
            <v>0</v>
          </cell>
          <cell r="AF235">
            <v>0</v>
          </cell>
          <cell r="AG235">
            <v>375732</v>
          </cell>
          <cell r="AH235">
            <v>0</v>
          </cell>
          <cell r="AI235">
            <v>0</v>
          </cell>
          <cell r="AJ235">
            <v>375732</v>
          </cell>
          <cell r="AK235">
            <v>0</v>
          </cell>
          <cell r="AL235">
            <v>25326</v>
          </cell>
          <cell r="AM235">
            <v>401058</v>
          </cell>
          <cell r="AN235">
            <v>0</v>
          </cell>
          <cell r="AO235">
            <v>0</v>
          </cell>
          <cell r="AP235">
            <v>0</v>
          </cell>
          <cell r="AQ235">
            <v>0</v>
          </cell>
          <cell r="AR235">
            <v>401058</v>
          </cell>
          <cell r="AS235">
            <v>397707.3</v>
          </cell>
          <cell r="AT235">
            <v>226</v>
          </cell>
          <cell r="AU235">
            <v>0</v>
          </cell>
          <cell r="AV235">
            <v>0</v>
          </cell>
          <cell r="AW235">
            <v>0</v>
          </cell>
          <cell r="AX235">
            <v>0</v>
          </cell>
          <cell r="AY235">
            <v>0</v>
          </cell>
          <cell r="AZ235">
            <v>493357</v>
          </cell>
          <cell r="BI235">
            <v>0</v>
          </cell>
          <cell r="CA235">
            <v>226</v>
          </cell>
          <cell r="CB235">
            <v>226</v>
          </cell>
          <cell r="CC235" t="str">
            <v>OXFORD</v>
          </cell>
          <cell r="CD235">
            <v>375732</v>
          </cell>
          <cell r="CE235">
            <v>347595</v>
          </cell>
          <cell r="CF235">
            <v>28137</v>
          </cell>
          <cell r="CG235">
            <v>0</v>
          </cell>
          <cell r="CH235">
            <v>34946.400000000001</v>
          </cell>
          <cell r="CI235">
            <v>-17.127076702163322</v>
          </cell>
          <cell r="CJ235">
            <v>63066.272923297838</v>
          </cell>
          <cell r="CK235">
            <v>28116.963471208554</v>
          </cell>
          <cell r="DA235">
            <v>226</v>
          </cell>
          <cell r="DB235" t="str">
            <v>OXFORD</v>
          </cell>
          <cell r="DC235">
            <v>0</v>
          </cell>
          <cell r="DD235">
            <v>0</v>
          </cell>
          <cell r="DE235">
            <v>0</v>
          </cell>
          <cell r="DF235">
            <v>0</v>
          </cell>
          <cell r="DG235">
            <v>0</v>
          </cell>
          <cell r="DH235">
            <v>0</v>
          </cell>
          <cell r="DI235">
            <v>0</v>
          </cell>
          <cell r="DJ235">
            <v>0</v>
          </cell>
          <cell r="DK235">
            <v>0</v>
          </cell>
          <cell r="DL235">
            <v>0</v>
          </cell>
          <cell r="DN235">
            <v>0</v>
          </cell>
          <cell r="DP235">
            <v>28137</v>
          </cell>
          <cell r="DQ235">
            <v>28137</v>
          </cell>
          <cell r="DR235">
            <v>0</v>
          </cell>
          <cell r="DS235">
            <v>-17.127076702163322</v>
          </cell>
          <cell r="DT235">
            <v>-17.127076702163322</v>
          </cell>
          <cell r="DV235">
            <v>0</v>
          </cell>
        </row>
        <row r="236">
          <cell r="A236">
            <v>227</v>
          </cell>
          <cell r="B236">
            <v>227</v>
          </cell>
          <cell r="C236" t="str">
            <v>PALMER</v>
          </cell>
          <cell r="D236">
            <v>29</v>
          </cell>
          <cell r="E236">
            <v>466803</v>
          </cell>
          <cell r="F236">
            <v>0</v>
          </cell>
          <cell r="G236">
            <v>27202</v>
          </cell>
          <cell r="H236">
            <v>494005</v>
          </cell>
          <cell r="J236">
            <v>27202</v>
          </cell>
          <cell r="K236">
            <v>82233.072532529404</v>
          </cell>
          <cell r="L236">
            <v>109435.0725325294</v>
          </cell>
          <cell r="N236">
            <v>384569.92746747058</v>
          </cell>
          <cell r="P236">
            <v>27202</v>
          </cell>
          <cell r="Q236">
            <v>0</v>
          </cell>
          <cell r="R236">
            <v>0</v>
          </cell>
          <cell r="S236">
            <v>0</v>
          </cell>
          <cell r="T236">
            <v>82233.072532529404</v>
          </cell>
          <cell r="U236">
            <v>109435.0725325294</v>
          </cell>
          <cell r="W236">
            <v>173311.38174387906</v>
          </cell>
          <cell r="AA236">
            <v>227</v>
          </cell>
          <cell r="AB236">
            <v>29</v>
          </cell>
          <cell r="AC236">
            <v>0</v>
          </cell>
          <cell r="AD236">
            <v>0</v>
          </cell>
          <cell r="AE236">
            <v>0</v>
          </cell>
          <cell r="AF236">
            <v>0</v>
          </cell>
          <cell r="AG236">
            <v>466803</v>
          </cell>
          <cell r="AH236">
            <v>0</v>
          </cell>
          <cell r="AI236">
            <v>0</v>
          </cell>
          <cell r="AJ236">
            <v>466803</v>
          </cell>
          <cell r="AK236">
            <v>0</v>
          </cell>
          <cell r="AL236">
            <v>27202</v>
          </cell>
          <cell r="AM236">
            <v>494005</v>
          </cell>
          <cell r="AN236">
            <v>0</v>
          </cell>
          <cell r="AO236">
            <v>0</v>
          </cell>
          <cell r="AP236">
            <v>0</v>
          </cell>
          <cell r="AQ236">
            <v>0</v>
          </cell>
          <cell r="AR236">
            <v>494005</v>
          </cell>
          <cell r="AS236">
            <v>493977</v>
          </cell>
          <cell r="AT236">
            <v>227</v>
          </cell>
          <cell r="AU236">
            <v>0</v>
          </cell>
          <cell r="AV236">
            <v>0</v>
          </cell>
          <cell r="AW236">
            <v>0</v>
          </cell>
          <cell r="AX236">
            <v>0</v>
          </cell>
          <cell r="AY236">
            <v>0</v>
          </cell>
          <cell r="AZ236">
            <v>493357</v>
          </cell>
          <cell r="BI236">
            <v>0</v>
          </cell>
          <cell r="CA236">
            <v>227</v>
          </cell>
          <cell r="CB236">
            <v>227</v>
          </cell>
          <cell r="CC236" t="str">
            <v>PALMER</v>
          </cell>
          <cell r="CD236">
            <v>466803</v>
          </cell>
          <cell r="CE236">
            <v>384551</v>
          </cell>
          <cell r="CF236">
            <v>82252</v>
          </cell>
          <cell r="CG236">
            <v>42610.2</v>
          </cell>
          <cell r="CH236">
            <v>21257.600000000002</v>
          </cell>
          <cell r="CI236">
            <v>-10.41825612091634</v>
          </cell>
          <cell r="CJ236">
            <v>146109.38174387906</v>
          </cell>
          <cell r="CK236">
            <v>82233.072532529404</v>
          </cell>
          <cell r="DA236">
            <v>227</v>
          </cell>
          <cell r="DB236" t="str">
            <v>PALMER</v>
          </cell>
          <cell r="DC236">
            <v>0</v>
          </cell>
          <cell r="DD236">
            <v>0</v>
          </cell>
          <cell r="DE236">
            <v>0</v>
          </cell>
          <cell r="DF236">
            <v>0</v>
          </cell>
          <cell r="DG236">
            <v>0</v>
          </cell>
          <cell r="DH236">
            <v>0</v>
          </cell>
          <cell r="DI236">
            <v>0</v>
          </cell>
          <cell r="DJ236">
            <v>0</v>
          </cell>
          <cell r="DK236">
            <v>0</v>
          </cell>
          <cell r="DL236">
            <v>0</v>
          </cell>
          <cell r="DN236">
            <v>0</v>
          </cell>
          <cell r="DP236">
            <v>82252</v>
          </cell>
          <cell r="DQ236">
            <v>82252</v>
          </cell>
          <cell r="DR236">
            <v>0</v>
          </cell>
          <cell r="DS236">
            <v>-10.41825612091634</v>
          </cell>
          <cell r="DT236">
            <v>-10.41825612091634</v>
          </cell>
          <cell r="DV236">
            <v>0</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T237">
            <v>228</v>
          </cell>
          <cell r="AU237">
            <v>0</v>
          </cell>
          <cell r="AV237">
            <v>0</v>
          </cell>
          <cell r="AW237">
            <v>0</v>
          </cell>
          <cell r="AX237">
            <v>0</v>
          </cell>
          <cell r="AY237">
            <v>0</v>
          </cell>
          <cell r="AZ237">
            <v>493357</v>
          </cell>
          <cell r="BI237">
            <v>0</v>
          </cell>
          <cell r="CA237">
            <v>228</v>
          </cell>
          <cell r="CB237">
            <v>228</v>
          </cell>
          <cell r="CC237" t="str">
            <v>PAXTON</v>
          </cell>
          <cell r="CD237">
            <v>0</v>
          </cell>
          <cell r="CE237">
            <v>0</v>
          </cell>
          <cell r="CF237">
            <v>0</v>
          </cell>
          <cell r="CG237">
            <v>0</v>
          </cell>
          <cell r="CH237">
            <v>0</v>
          </cell>
          <cell r="CI237">
            <v>0</v>
          </cell>
          <cell r="CJ237">
            <v>0</v>
          </cell>
          <cell r="CK237">
            <v>0</v>
          </cell>
          <cell r="DA237">
            <v>228</v>
          </cell>
          <cell r="DB237" t="str">
            <v>PAXTON</v>
          </cell>
          <cell r="DC237">
            <v>0</v>
          </cell>
          <cell r="DD237">
            <v>0</v>
          </cell>
          <cell r="DE237">
            <v>0</v>
          </cell>
          <cell r="DF237">
            <v>0</v>
          </cell>
          <cell r="DG237">
            <v>0</v>
          </cell>
          <cell r="DH237">
            <v>0</v>
          </cell>
          <cell r="DI237">
            <v>0</v>
          </cell>
          <cell r="DJ237">
            <v>0</v>
          </cell>
          <cell r="DK237">
            <v>0</v>
          </cell>
          <cell r="DL237">
            <v>0</v>
          </cell>
          <cell r="DN237">
            <v>0</v>
          </cell>
          <cell r="DP237">
            <v>0</v>
          </cell>
          <cell r="DQ237">
            <v>0</v>
          </cell>
          <cell r="DR237">
            <v>0</v>
          </cell>
          <cell r="DS237">
            <v>0</v>
          </cell>
          <cell r="DT237">
            <v>0</v>
          </cell>
          <cell r="DV237">
            <v>0</v>
          </cell>
        </row>
        <row r="238">
          <cell r="A238">
            <v>229</v>
          </cell>
          <cell r="B238">
            <v>229</v>
          </cell>
          <cell r="C238" t="str">
            <v>PEABODY</v>
          </cell>
          <cell r="D238">
            <v>87</v>
          </cell>
          <cell r="E238">
            <v>1247928</v>
          </cell>
          <cell r="F238">
            <v>0</v>
          </cell>
          <cell r="G238">
            <v>81606</v>
          </cell>
          <cell r="H238">
            <v>1329534</v>
          </cell>
          <cell r="J238">
            <v>81606</v>
          </cell>
          <cell r="K238">
            <v>303437.21674657729</v>
          </cell>
          <cell r="L238">
            <v>385043.21674657729</v>
          </cell>
          <cell r="N238">
            <v>944490.78325342271</v>
          </cell>
          <cell r="P238">
            <v>81606</v>
          </cell>
          <cell r="Q238">
            <v>0</v>
          </cell>
          <cell r="R238">
            <v>0</v>
          </cell>
          <cell r="S238">
            <v>0</v>
          </cell>
          <cell r="T238">
            <v>303437.21674657729</v>
          </cell>
          <cell r="U238">
            <v>385043.21674657729</v>
          </cell>
          <cell r="W238">
            <v>475075.41544456023</v>
          </cell>
          <cell r="AA238">
            <v>229</v>
          </cell>
          <cell r="AB238">
            <v>87</v>
          </cell>
          <cell r="AC238">
            <v>0</v>
          </cell>
          <cell r="AD238">
            <v>0</v>
          </cell>
          <cell r="AE238">
            <v>18</v>
          </cell>
          <cell r="AF238">
            <v>0</v>
          </cell>
          <cell r="AG238">
            <v>1247928</v>
          </cell>
          <cell r="AH238">
            <v>0</v>
          </cell>
          <cell r="AI238">
            <v>0</v>
          </cell>
          <cell r="AJ238">
            <v>1247928</v>
          </cell>
          <cell r="AK238">
            <v>0</v>
          </cell>
          <cell r="AL238">
            <v>81606</v>
          </cell>
          <cell r="AM238">
            <v>1329534</v>
          </cell>
          <cell r="AN238">
            <v>0</v>
          </cell>
          <cell r="AO238">
            <v>0</v>
          </cell>
          <cell r="AP238">
            <v>0</v>
          </cell>
          <cell r="AQ238">
            <v>0</v>
          </cell>
          <cell r="AR238">
            <v>1329534</v>
          </cell>
          <cell r="AS238">
            <v>1257454.9234170062</v>
          </cell>
          <cell r="AT238">
            <v>229</v>
          </cell>
          <cell r="AU238">
            <v>0</v>
          </cell>
          <cell r="AV238">
            <v>0</v>
          </cell>
          <cell r="AW238">
            <v>0</v>
          </cell>
          <cell r="AX238">
            <v>0</v>
          </cell>
          <cell r="AY238">
            <v>0</v>
          </cell>
          <cell r="AZ238">
            <v>493357</v>
          </cell>
          <cell r="BI238">
            <v>0</v>
          </cell>
          <cell r="CA238">
            <v>229</v>
          </cell>
          <cell r="CB238">
            <v>229</v>
          </cell>
          <cell r="CC238" t="str">
            <v>PEABODY</v>
          </cell>
          <cell r="CD238">
            <v>1247928</v>
          </cell>
          <cell r="CE238">
            <v>944451</v>
          </cell>
          <cell r="CF238">
            <v>303477</v>
          </cell>
          <cell r="CG238">
            <v>72892.800000000003</v>
          </cell>
          <cell r="CH238">
            <v>17108</v>
          </cell>
          <cell r="CI238">
            <v>-8.38455543978489</v>
          </cell>
          <cell r="CJ238">
            <v>393469.41544456023</v>
          </cell>
          <cell r="CK238">
            <v>303437.21674657729</v>
          </cell>
          <cell r="DA238">
            <v>229</v>
          </cell>
          <cell r="DB238" t="str">
            <v>PEABODY</v>
          </cell>
          <cell r="DC238">
            <v>0</v>
          </cell>
          <cell r="DD238">
            <v>0</v>
          </cell>
          <cell r="DE238">
            <v>0</v>
          </cell>
          <cell r="DF238">
            <v>0</v>
          </cell>
          <cell r="DG238">
            <v>0</v>
          </cell>
          <cell r="DH238">
            <v>0</v>
          </cell>
          <cell r="DI238">
            <v>0</v>
          </cell>
          <cell r="DJ238">
            <v>0</v>
          </cell>
          <cell r="DK238">
            <v>0</v>
          </cell>
          <cell r="DL238">
            <v>0</v>
          </cell>
          <cell r="DN238">
            <v>0</v>
          </cell>
          <cell r="DP238">
            <v>303477</v>
          </cell>
          <cell r="DQ238">
            <v>303477</v>
          </cell>
          <cell r="DR238">
            <v>0</v>
          </cell>
          <cell r="DS238">
            <v>-8.38455543978489</v>
          </cell>
          <cell r="DT238">
            <v>-8.38455543978489</v>
          </cell>
          <cell r="DV238">
            <v>0</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T239">
            <v>230</v>
          </cell>
          <cell r="AU239">
            <v>0</v>
          </cell>
          <cell r="AV239">
            <v>0</v>
          </cell>
          <cell r="AW239">
            <v>0</v>
          </cell>
          <cell r="AX239">
            <v>0</v>
          </cell>
          <cell r="AY239">
            <v>0</v>
          </cell>
          <cell r="AZ239">
            <v>493357</v>
          </cell>
          <cell r="BI239">
            <v>0</v>
          </cell>
          <cell r="CA239">
            <v>230</v>
          </cell>
          <cell r="CB239">
            <v>230</v>
          </cell>
          <cell r="CC239" t="str">
            <v>PELHAM</v>
          </cell>
          <cell r="CD239">
            <v>0</v>
          </cell>
          <cell r="CE239">
            <v>0</v>
          </cell>
          <cell r="CF239">
            <v>0</v>
          </cell>
          <cell r="CG239">
            <v>0</v>
          </cell>
          <cell r="CH239">
            <v>0</v>
          </cell>
          <cell r="CI239">
            <v>0</v>
          </cell>
          <cell r="CJ239">
            <v>0</v>
          </cell>
          <cell r="CK239">
            <v>0</v>
          </cell>
          <cell r="DA239">
            <v>230</v>
          </cell>
          <cell r="DB239" t="str">
            <v>PELHAM</v>
          </cell>
          <cell r="DC239">
            <v>0</v>
          </cell>
          <cell r="DD239">
            <v>0</v>
          </cell>
          <cell r="DE239">
            <v>0</v>
          </cell>
          <cell r="DF239">
            <v>0</v>
          </cell>
          <cell r="DG239">
            <v>0</v>
          </cell>
          <cell r="DH239">
            <v>0</v>
          </cell>
          <cell r="DI239">
            <v>0</v>
          </cell>
          <cell r="DJ239">
            <v>0</v>
          </cell>
          <cell r="DK239">
            <v>0</v>
          </cell>
          <cell r="DL239">
            <v>0</v>
          </cell>
          <cell r="DN239">
            <v>0</v>
          </cell>
          <cell r="DP239">
            <v>0</v>
          </cell>
          <cell r="DQ239">
            <v>0</v>
          </cell>
          <cell r="DR239">
            <v>0</v>
          </cell>
          <cell r="DS239">
            <v>0</v>
          </cell>
          <cell r="DT239">
            <v>0</v>
          </cell>
          <cell r="DV239">
            <v>0</v>
          </cell>
        </row>
        <row r="240">
          <cell r="A240">
            <v>231</v>
          </cell>
          <cell r="B240">
            <v>231</v>
          </cell>
          <cell r="C240" t="str">
            <v>PEMBROKE</v>
          </cell>
          <cell r="D240">
            <v>62</v>
          </cell>
          <cell r="E240">
            <v>983970</v>
          </cell>
          <cell r="F240">
            <v>0</v>
          </cell>
          <cell r="G240">
            <v>58156</v>
          </cell>
          <cell r="H240">
            <v>1042126</v>
          </cell>
          <cell r="J240">
            <v>58156</v>
          </cell>
          <cell r="K240">
            <v>207282.58595768837</v>
          </cell>
          <cell r="L240">
            <v>265438.5859576884</v>
          </cell>
          <cell r="N240">
            <v>776687.4140423116</v>
          </cell>
          <cell r="P240">
            <v>58156</v>
          </cell>
          <cell r="Q240">
            <v>0</v>
          </cell>
          <cell r="R240">
            <v>0</v>
          </cell>
          <cell r="S240">
            <v>0</v>
          </cell>
          <cell r="T240">
            <v>207282.58595768837</v>
          </cell>
          <cell r="U240">
            <v>265438.5859576884</v>
          </cell>
          <cell r="W240">
            <v>358754.03488667402</v>
          </cell>
          <cell r="AA240">
            <v>231</v>
          </cell>
          <cell r="AB240">
            <v>62</v>
          </cell>
          <cell r="AC240">
            <v>0</v>
          </cell>
          <cell r="AD240">
            <v>0</v>
          </cell>
          <cell r="AE240">
            <v>0</v>
          </cell>
          <cell r="AF240">
            <v>0</v>
          </cell>
          <cell r="AG240">
            <v>983970</v>
          </cell>
          <cell r="AH240">
            <v>0</v>
          </cell>
          <cell r="AI240">
            <v>0</v>
          </cell>
          <cell r="AJ240">
            <v>983970</v>
          </cell>
          <cell r="AK240">
            <v>0</v>
          </cell>
          <cell r="AL240">
            <v>58156</v>
          </cell>
          <cell r="AM240">
            <v>1042126</v>
          </cell>
          <cell r="AN240">
            <v>0</v>
          </cell>
          <cell r="AO240">
            <v>0</v>
          </cell>
          <cell r="AP240">
            <v>0</v>
          </cell>
          <cell r="AQ240">
            <v>0</v>
          </cell>
          <cell r="AR240">
            <v>1042126</v>
          </cell>
          <cell r="AS240">
            <v>1048056.2448852537</v>
          </cell>
          <cell r="AT240">
            <v>231</v>
          </cell>
          <cell r="AU240">
            <v>0</v>
          </cell>
          <cell r="AV240">
            <v>0</v>
          </cell>
          <cell r="AW240">
            <v>0</v>
          </cell>
          <cell r="AX240">
            <v>0</v>
          </cell>
          <cell r="AY240">
            <v>0</v>
          </cell>
          <cell r="AZ240">
            <v>493357</v>
          </cell>
          <cell r="BI240">
            <v>0</v>
          </cell>
          <cell r="CA240">
            <v>231</v>
          </cell>
          <cell r="CB240">
            <v>231</v>
          </cell>
          <cell r="CC240" t="str">
            <v>PEMBROKE</v>
          </cell>
          <cell r="CD240">
            <v>983970</v>
          </cell>
          <cell r="CE240">
            <v>776645</v>
          </cell>
          <cell r="CF240">
            <v>207325</v>
          </cell>
          <cell r="CG240">
            <v>50516.4</v>
          </cell>
          <cell r="CH240">
            <v>42777.600000000006</v>
          </cell>
          <cell r="CI240">
            <v>-20.965113325961283</v>
          </cell>
          <cell r="CJ240">
            <v>300598.03488667402</v>
          </cell>
          <cell r="CK240">
            <v>207282.58595768837</v>
          </cell>
          <cell r="DA240">
            <v>231</v>
          </cell>
          <cell r="DB240" t="str">
            <v>PEMBROKE</v>
          </cell>
          <cell r="DC240">
            <v>0</v>
          </cell>
          <cell r="DD240">
            <v>0</v>
          </cell>
          <cell r="DE240">
            <v>0</v>
          </cell>
          <cell r="DF240">
            <v>0</v>
          </cell>
          <cell r="DG240">
            <v>0</v>
          </cell>
          <cell r="DH240">
            <v>0</v>
          </cell>
          <cell r="DI240">
            <v>0</v>
          </cell>
          <cell r="DJ240">
            <v>0</v>
          </cell>
          <cell r="DK240">
            <v>0</v>
          </cell>
          <cell r="DL240">
            <v>0</v>
          </cell>
          <cell r="DN240">
            <v>0</v>
          </cell>
          <cell r="DP240">
            <v>207325</v>
          </cell>
          <cell r="DQ240">
            <v>207325</v>
          </cell>
          <cell r="DR240">
            <v>0</v>
          </cell>
          <cell r="DS240">
            <v>-20.965113325961283</v>
          </cell>
          <cell r="DT240">
            <v>-20.965113325961283</v>
          </cell>
          <cell r="DV240">
            <v>0</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T241">
            <v>232</v>
          </cell>
          <cell r="AU241">
            <v>0</v>
          </cell>
          <cell r="AV241">
            <v>0</v>
          </cell>
          <cell r="AW241">
            <v>0</v>
          </cell>
          <cell r="AX241">
            <v>0</v>
          </cell>
          <cell r="AY241">
            <v>0</v>
          </cell>
          <cell r="AZ241">
            <v>493357</v>
          </cell>
          <cell r="BI241">
            <v>0</v>
          </cell>
          <cell r="CA241">
            <v>232</v>
          </cell>
          <cell r="CB241">
            <v>232</v>
          </cell>
          <cell r="CC241" t="str">
            <v>PEPPERELL</v>
          </cell>
          <cell r="CD241">
            <v>0</v>
          </cell>
          <cell r="CE241">
            <v>0</v>
          </cell>
          <cell r="CF241">
            <v>0</v>
          </cell>
          <cell r="CG241">
            <v>0</v>
          </cell>
          <cell r="CH241">
            <v>0</v>
          </cell>
          <cell r="CI241">
            <v>0</v>
          </cell>
          <cell r="CJ241">
            <v>0</v>
          </cell>
          <cell r="CK241">
            <v>0</v>
          </cell>
          <cell r="DA241">
            <v>232</v>
          </cell>
          <cell r="DB241" t="str">
            <v>PEPPERELL</v>
          </cell>
          <cell r="DC241">
            <v>0</v>
          </cell>
          <cell r="DD241">
            <v>0</v>
          </cell>
          <cell r="DE241">
            <v>0</v>
          </cell>
          <cell r="DF241">
            <v>0</v>
          </cell>
          <cell r="DG241">
            <v>0</v>
          </cell>
          <cell r="DH241">
            <v>0</v>
          </cell>
          <cell r="DI241">
            <v>0</v>
          </cell>
          <cell r="DJ241">
            <v>0</v>
          </cell>
          <cell r="DK241">
            <v>0</v>
          </cell>
          <cell r="DL241">
            <v>0</v>
          </cell>
          <cell r="DN241">
            <v>0</v>
          </cell>
          <cell r="DP241">
            <v>0</v>
          </cell>
          <cell r="DQ241">
            <v>0</v>
          </cell>
          <cell r="DR241">
            <v>0</v>
          </cell>
          <cell r="DS241">
            <v>0</v>
          </cell>
          <cell r="DT241">
            <v>0</v>
          </cell>
          <cell r="DV241">
            <v>0</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T242">
            <v>233</v>
          </cell>
          <cell r="AU242">
            <v>0</v>
          </cell>
          <cell r="AV242">
            <v>0</v>
          </cell>
          <cell r="AW242">
            <v>0</v>
          </cell>
          <cell r="AX242">
            <v>0</v>
          </cell>
          <cell r="AY242">
            <v>0</v>
          </cell>
          <cell r="AZ242">
            <v>493357</v>
          </cell>
          <cell r="BI242">
            <v>0</v>
          </cell>
          <cell r="CA242">
            <v>233</v>
          </cell>
          <cell r="CB242">
            <v>233</v>
          </cell>
          <cell r="CC242" t="str">
            <v>PERU</v>
          </cell>
          <cell r="CD242">
            <v>0</v>
          </cell>
          <cell r="CE242">
            <v>0</v>
          </cell>
          <cell r="CF242">
            <v>0</v>
          </cell>
          <cell r="CG242">
            <v>0</v>
          </cell>
          <cell r="CH242">
            <v>0</v>
          </cell>
          <cell r="CI242">
            <v>0</v>
          </cell>
          <cell r="CJ242">
            <v>0</v>
          </cell>
          <cell r="CK242">
            <v>0</v>
          </cell>
          <cell r="DA242">
            <v>233</v>
          </cell>
          <cell r="DB242" t="str">
            <v>PERU</v>
          </cell>
          <cell r="DC242">
            <v>0</v>
          </cell>
          <cell r="DD242">
            <v>0</v>
          </cell>
          <cell r="DE242">
            <v>0</v>
          </cell>
          <cell r="DF242">
            <v>0</v>
          </cell>
          <cell r="DG242">
            <v>0</v>
          </cell>
          <cell r="DH242">
            <v>0</v>
          </cell>
          <cell r="DI242">
            <v>0</v>
          </cell>
          <cell r="DJ242">
            <v>0</v>
          </cell>
          <cell r="DK242">
            <v>0</v>
          </cell>
          <cell r="DL242">
            <v>0</v>
          </cell>
          <cell r="DN242">
            <v>0</v>
          </cell>
          <cell r="DP242">
            <v>0</v>
          </cell>
          <cell r="DQ242">
            <v>0</v>
          </cell>
          <cell r="DR242">
            <v>0</v>
          </cell>
          <cell r="DS242">
            <v>0</v>
          </cell>
          <cell r="DT242">
            <v>0</v>
          </cell>
          <cell r="DV242">
            <v>0</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T243">
            <v>234</v>
          </cell>
          <cell r="AU243">
            <v>0</v>
          </cell>
          <cell r="AV243">
            <v>0</v>
          </cell>
          <cell r="AW243">
            <v>0</v>
          </cell>
          <cell r="AX243">
            <v>0</v>
          </cell>
          <cell r="AY243">
            <v>0</v>
          </cell>
          <cell r="AZ243">
            <v>493357</v>
          </cell>
          <cell r="BI243">
            <v>0</v>
          </cell>
          <cell r="CA243">
            <v>234</v>
          </cell>
          <cell r="CB243">
            <v>234</v>
          </cell>
          <cell r="CC243" t="str">
            <v>PETERSHAM</v>
          </cell>
          <cell r="CD243">
            <v>0</v>
          </cell>
          <cell r="CE243">
            <v>0</v>
          </cell>
          <cell r="CF243">
            <v>0</v>
          </cell>
          <cell r="CG243">
            <v>0</v>
          </cell>
          <cell r="CH243">
            <v>0</v>
          </cell>
          <cell r="CI243">
            <v>0</v>
          </cell>
          <cell r="CJ243">
            <v>0</v>
          </cell>
          <cell r="CK243">
            <v>0</v>
          </cell>
          <cell r="DA243">
            <v>234</v>
          </cell>
          <cell r="DB243" t="str">
            <v>PETERSHAM</v>
          </cell>
          <cell r="DC243">
            <v>0</v>
          </cell>
          <cell r="DD243">
            <v>0</v>
          </cell>
          <cell r="DE243">
            <v>0</v>
          </cell>
          <cell r="DF243">
            <v>0</v>
          </cell>
          <cell r="DG243">
            <v>0</v>
          </cell>
          <cell r="DH243">
            <v>0</v>
          </cell>
          <cell r="DI243">
            <v>0</v>
          </cell>
          <cell r="DJ243">
            <v>0</v>
          </cell>
          <cell r="DK243">
            <v>0</v>
          </cell>
          <cell r="DL243">
            <v>0</v>
          </cell>
          <cell r="DN243">
            <v>0</v>
          </cell>
          <cell r="DP243">
            <v>0</v>
          </cell>
          <cell r="DQ243">
            <v>0</v>
          </cell>
          <cell r="DR243">
            <v>0</v>
          </cell>
          <cell r="DS243">
            <v>0</v>
          </cell>
          <cell r="DT243">
            <v>0</v>
          </cell>
          <cell r="DV243">
            <v>0</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T244">
            <v>235</v>
          </cell>
          <cell r="AU244">
            <v>0</v>
          </cell>
          <cell r="AV244">
            <v>0</v>
          </cell>
          <cell r="AW244">
            <v>0</v>
          </cell>
          <cell r="AX244">
            <v>0</v>
          </cell>
          <cell r="AY244">
            <v>0</v>
          </cell>
          <cell r="AZ244">
            <v>493357</v>
          </cell>
          <cell r="BI244">
            <v>0</v>
          </cell>
          <cell r="CA244">
            <v>235</v>
          </cell>
          <cell r="CB244">
            <v>235</v>
          </cell>
          <cell r="CC244" t="str">
            <v>PHILLIPSTON</v>
          </cell>
          <cell r="CD244">
            <v>0</v>
          </cell>
          <cell r="CE244">
            <v>0</v>
          </cell>
          <cell r="CF244">
            <v>0</v>
          </cell>
          <cell r="CG244">
            <v>0</v>
          </cell>
          <cell r="CH244">
            <v>0</v>
          </cell>
          <cell r="CI244">
            <v>0</v>
          </cell>
          <cell r="CJ244">
            <v>0</v>
          </cell>
          <cell r="CK244">
            <v>0</v>
          </cell>
          <cell r="DA244">
            <v>235</v>
          </cell>
          <cell r="DB244" t="str">
            <v>PHILLIPSTON</v>
          </cell>
          <cell r="DC244">
            <v>0</v>
          </cell>
          <cell r="DD244">
            <v>0</v>
          </cell>
          <cell r="DE244">
            <v>0</v>
          </cell>
          <cell r="DF244">
            <v>0</v>
          </cell>
          <cell r="DG244">
            <v>0</v>
          </cell>
          <cell r="DH244">
            <v>0</v>
          </cell>
          <cell r="DI244">
            <v>0</v>
          </cell>
          <cell r="DJ244">
            <v>0</v>
          </cell>
          <cell r="DK244">
            <v>0</v>
          </cell>
          <cell r="DL244">
            <v>0</v>
          </cell>
          <cell r="DN244">
            <v>0</v>
          </cell>
          <cell r="DP244">
            <v>0</v>
          </cell>
          <cell r="DQ244">
            <v>0</v>
          </cell>
          <cell r="DR244">
            <v>0</v>
          </cell>
          <cell r="DS244">
            <v>0</v>
          </cell>
          <cell r="DT244">
            <v>0</v>
          </cell>
          <cell r="DV244">
            <v>0</v>
          </cell>
        </row>
        <row r="245">
          <cell r="A245">
            <v>236</v>
          </cell>
          <cell r="B245">
            <v>236</v>
          </cell>
          <cell r="C245" t="str">
            <v>PITTSFIELD</v>
          </cell>
          <cell r="D245">
            <v>177</v>
          </cell>
          <cell r="E245">
            <v>2737659</v>
          </cell>
          <cell r="F245">
            <v>0</v>
          </cell>
          <cell r="G245">
            <v>166026</v>
          </cell>
          <cell r="H245">
            <v>2903685</v>
          </cell>
          <cell r="J245">
            <v>166026</v>
          </cell>
          <cell r="K245">
            <v>32781.100885146865</v>
          </cell>
          <cell r="L245">
            <v>198807.10088514688</v>
          </cell>
          <cell r="N245">
            <v>2704877.8991148532</v>
          </cell>
          <cell r="P245">
            <v>166026</v>
          </cell>
          <cell r="Q245">
            <v>0</v>
          </cell>
          <cell r="R245">
            <v>0</v>
          </cell>
          <cell r="S245">
            <v>0</v>
          </cell>
          <cell r="T245">
            <v>32781.100885146865</v>
          </cell>
          <cell r="U245">
            <v>198807.10088514688</v>
          </cell>
          <cell r="W245">
            <v>429364.69296703214</v>
          </cell>
          <cell r="AA245">
            <v>236</v>
          </cell>
          <cell r="AB245">
            <v>177</v>
          </cell>
          <cell r="AC245">
            <v>0</v>
          </cell>
          <cell r="AD245">
            <v>0</v>
          </cell>
          <cell r="AE245">
            <v>0</v>
          </cell>
          <cell r="AF245">
            <v>0</v>
          </cell>
          <cell r="AG245">
            <v>2737659</v>
          </cell>
          <cell r="AH245">
            <v>0</v>
          </cell>
          <cell r="AI245">
            <v>0</v>
          </cell>
          <cell r="AJ245">
            <v>2737659</v>
          </cell>
          <cell r="AK245">
            <v>0</v>
          </cell>
          <cell r="AL245">
            <v>166026</v>
          </cell>
          <cell r="AM245">
            <v>2903685</v>
          </cell>
          <cell r="AN245">
            <v>0</v>
          </cell>
          <cell r="AO245">
            <v>0</v>
          </cell>
          <cell r="AP245">
            <v>0</v>
          </cell>
          <cell r="AQ245">
            <v>0</v>
          </cell>
          <cell r="AR245">
            <v>2903685</v>
          </cell>
          <cell r="AS245">
            <v>2867872.59</v>
          </cell>
          <cell r="AT245">
            <v>236</v>
          </cell>
          <cell r="AU245">
            <v>0</v>
          </cell>
          <cell r="AV245">
            <v>0</v>
          </cell>
          <cell r="AW245">
            <v>0</v>
          </cell>
          <cell r="AX245">
            <v>0</v>
          </cell>
          <cell r="AY245">
            <v>0</v>
          </cell>
          <cell r="AZ245">
            <v>493357</v>
          </cell>
          <cell r="BI245">
            <v>0</v>
          </cell>
          <cell r="CA245">
            <v>236</v>
          </cell>
          <cell r="CB245">
            <v>236</v>
          </cell>
          <cell r="CC245" t="str">
            <v>PITTSFIELD</v>
          </cell>
          <cell r="CD245">
            <v>2737659</v>
          </cell>
          <cell r="CE245">
            <v>2704817</v>
          </cell>
          <cell r="CF245">
            <v>32842</v>
          </cell>
          <cell r="CG245">
            <v>113215.8</v>
          </cell>
          <cell r="CH245">
            <v>117338.40000000001</v>
          </cell>
          <cell r="CI245">
            <v>-57.507032967871055</v>
          </cell>
          <cell r="CJ245">
            <v>263338.69296703214</v>
          </cell>
          <cell r="CK245">
            <v>32781.100885146865</v>
          </cell>
          <cell r="DA245">
            <v>236</v>
          </cell>
          <cell r="DB245" t="str">
            <v>PITTSFIELD</v>
          </cell>
          <cell r="DC245">
            <v>0</v>
          </cell>
          <cell r="DD245">
            <v>0</v>
          </cell>
          <cell r="DE245">
            <v>0</v>
          </cell>
          <cell r="DF245">
            <v>0</v>
          </cell>
          <cell r="DG245">
            <v>0</v>
          </cell>
          <cell r="DH245">
            <v>0</v>
          </cell>
          <cell r="DI245">
            <v>0</v>
          </cell>
          <cell r="DJ245">
            <v>0</v>
          </cell>
          <cell r="DK245">
            <v>0</v>
          </cell>
          <cell r="DL245">
            <v>0</v>
          </cell>
          <cell r="DN245">
            <v>0</v>
          </cell>
          <cell r="DP245">
            <v>32842</v>
          </cell>
          <cell r="DQ245">
            <v>32842</v>
          </cell>
          <cell r="DR245">
            <v>0</v>
          </cell>
          <cell r="DS245">
            <v>-57.507032967871055</v>
          </cell>
          <cell r="DT245">
            <v>-57.507032967871055</v>
          </cell>
          <cell r="DV245">
            <v>0</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T246">
            <v>237</v>
          </cell>
          <cell r="AU246">
            <v>0</v>
          </cell>
          <cell r="AV246">
            <v>0</v>
          </cell>
          <cell r="AW246">
            <v>0</v>
          </cell>
          <cell r="AX246">
            <v>0</v>
          </cell>
          <cell r="AY246">
            <v>0</v>
          </cell>
          <cell r="AZ246">
            <v>493357</v>
          </cell>
          <cell r="BI246">
            <v>0</v>
          </cell>
          <cell r="CA246">
            <v>237</v>
          </cell>
          <cell r="CB246">
            <v>237</v>
          </cell>
          <cell r="CC246" t="str">
            <v>PLAINFIELD</v>
          </cell>
          <cell r="CD246">
            <v>0</v>
          </cell>
          <cell r="CE246">
            <v>0</v>
          </cell>
          <cell r="CF246">
            <v>0</v>
          </cell>
          <cell r="CG246">
            <v>0</v>
          </cell>
          <cell r="CH246">
            <v>0</v>
          </cell>
          <cell r="CI246">
            <v>0</v>
          </cell>
          <cell r="CJ246">
            <v>0</v>
          </cell>
          <cell r="CK246">
            <v>0</v>
          </cell>
          <cell r="DA246">
            <v>237</v>
          </cell>
          <cell r="DB246" t="str">
            <v>PLAINFIELD</v>
          </cell>
          <cell r="DC246">
            <v>0</v>
          </cell>
          <cell r="DD246">
            <v>0</v>
          </cell>
          <cell r="DE246">
            <v>0</v>
          </cell>
          <cell r="DF246">
            <v>0</v>
          </cell>
          <cell r="DG246">
            <v>0</v>
          </cell>
          <cell r="DH246">
            <v>0</v>
          </cell>
          <cell r="DI246">
            <v>0</v>
          </cell>
          <cell r="DJ246">
            <v>0</v>
          </cell>
          <cell r="DK246">
            <v>0</v>
          </cell>
          <cell r="DL246">
            <v>0</v>
          </cell>
          <cell r="DN246">
            <v>0</v>
          </cell>
          <cell r="DP246">
            <v>0</v>
          </cell>
          <cell r="DQ246">
            <v>0</v>
          </cell>
          <cell r="DR246">
            <v>0</v>
          </cell>
          <cell r="DS246">
            <v>0</v>
          </cell>
          <cell r="DT246">
            <v>0</v>
          </cell>
          <cell r="DV246">
            <v>0</v>
          </cell>
        </row>
        <row r="247">
          <cell r="A247">
            <v>238</v>
          </cell>
          <cell r="B247">
            <v>238</v>
          </cell>
          <cell r="C247" t="str">
            <v>PLAINVILLE</v>
          </cell>
          <cell r="D247">
            <v>54</v>
          </cell>
          <cell r="E247">
            <v>788881</v>
          </cell>
          <cell r="F247">
            <v>0</v>
          </cell>
          <cell r="G247">
            <v>50652</v>
          </cell>
          <cell r="H247">
            <v>839533</v>
          </cell>
          <cell r="J247">
            <v>50652</v>
          </cell>
          <cell r="K247">
            <v>66689.573422812697</v>
          </cell>
          <cell r="L247">
            <v>117341.5734228127</v>
          </cell>
          <cell r="N247">
            <v>722191.42657718726</v>
          </cell>
          <cell r="P247">
            <v>50652</v>
          </cell>
          <cell r="Q247">
            <v>0</v>
          </cell>
          <cell r="R247">
            <v>0</v>
          </cell>
          <cell r="S247">
            <v>0</v>
          </cell>
          <cell r="T247">
            <v>66689.573422812697</v>
          </cell>
          <cell r="U247">
            <v>117341.5734228127</v>
          </cell>
          <cell r="W247">
            <v>200261.47424334145</v>
          </cell>
          <cell r="AA247">
            <v>238</v>
          </cell>
          <cell r="AB247">
            <v>54</v>
          </cell>
          <cell r="AC247">
            <v>0</v>
          </cell>
          <cell r="AD247">
            <v>0</v>
          </cell>
          <cell r="AE247">
            <v>0</v>
          </cell>
          <cell r="AF247">
            <v>0</v>
          </cell>
          <cell r="AG247">
            <v>788881</v>
          </cell>
          <cell r="AH247">
            <v>0</v>
          </cell>
          <cell r="AI247">
            <v>0</v>
          </cell>
          <cell r="AJ247">
            <v>788881</v>
          </cell>
          <cell r="AK247">
            <v>0</v>
          </cell>
          <cell r="AL247">
            <v>50652</v>
          </cell>
          <cell r="AM247">
            <v>839533</v>
          </cell>
          <cell r="AN247">
            <v>0</v>
          </cell>
          <cell r="AO247">
            <v>0</v>
          </cell>
          <cell r="AP247">
            <v>0</v>
          </cell>
          <cell r="AQ247">
            <v>0</v>
          </cell>
          <cell r="AR247">
            <v>839533</v>
          </cell>
          <cell r="AS247">
            <v>839533</v>
          </cell>
          <cell r="AT247">
            <v>238</v>
          </cell>
          <cell r="AU247">
            <v>0</v>
          </cell>
          <cell r="AV247">
            <v>0</v>
          </cell>
          <cell r="AW247">
            <v>0</v>
          </cell>
          <cell r="AX247">
            <v>0</v>
          </cell>
          <cell r="AY247">
            <v>0</v>
          </cell>
          <cell r="AZ247">
            <v>493357</v>
          </cell>
          <cell r="BI247">
            <v>0</v>
          </cell>
          <cell r="CA247">
            <v>238</v>
          </cell>
          <cell r="CB247">
            <v>238</v>
          </cell>
          <cell r="CC247" t="str">
            <v>PLAINVILLE</v>
          </cell>
          <cell r="CD247">
            <v>788881</v>
          </cell>
          <cell r="CE247">
            <v>722182</v>
          </cell>
          <cell r="CF247">
            <v>66699</v>
          </cell>
          <cell r="CG247">
            <v>77759.399999999994</v>
          </cell>
          <cell r="CH247">
            <v>5153.6000000000004</v>
          </cell>
          <cell r="CI247">
            <v>-2.5257566585496534</v>
          </cell>
          <cell r="CJ247">
            <v>149609.47424334145</v>
          </cell>
          <cell r="CK247">
            <v>66689.573422812697</v>
          </cell>
          <cell r="DA247">
            <v>238</v>
          </cell>
          <cell r="DB247" t="str">
            <v>PLAINVILLE</v>
          </cell>
          <cell r="DC247">
            <v>0</v>
          </cell>
          <cell r="DD247">
            <v>0</v>
          </cell>
          <cell r="DE247">
            <v>0</v>
          </cell>
          <cell r="DF247">
            <v>0</v>
          </cell>
          <cell r="DG247">
            <v>0</v>
          </cell>
          <cell r="DH247">
            <v>0</v>
          </cell>
          <cell r="DI247">
            <v>0</v>
          </cell>
          <cell r="DJ247">
            <v>0</v>
          </cell>
          <cell r="DK247">
            <v>0</v>
          </cell>
          <cell r="DL247">
            <v>0</v>
          </cell>
          <cell r="DN247">
            <v>0</v>
          </cell>
          <cell r="DP247">
            <v>66699</v>
          </cell>
          <cell r="DQ247">
            <v>66699</v>
          </cell>
          <cell r="DR247">
            <v>0</v>
          </cell>
          <cell r="DS247">
            <v>-2.5257566585496534</v>
          </cell>
          <cell r="DT247">
            <v>-2.5257566585496534</v>
          </cell>
          <cell r="DV247">
            <v>0</v>
          </cell>
        </row>
        <row r="248">
          <cell r="A248">
            <v>239</v>
          </cell>
          <cell r="B248">
            <v>239</v>
          </cell>
          <cell r="C248" t="str">
            <v>PLYMOUTH</v>
          </cell>
          <cell r="D248">
            <v>482</v>
          </cell>
          <cell r="E248">
            <v>7821555</v>
          </cell>
          <cell r="F248">
            <v>0</v>
          </cell>
          <cell r="G248">
            <v>452116</v>
          </cell>
          <cell r="H248">
            <v>8273671</v>
          </cell>
          <cell r="J248">
            <v>452116</v>
          </cell>
          <cell r="K248">
            <v>261889.46089810418</v>
          </cell>
          <cell r="L248">
            <v>714005.46089810412</v>
          </cell>
          <cell r="N248">
            <v>7559665.5391018959</v>
          </cell>
          <cell r="P248">
            <v>452116</v>
          </cell>
          <cell r="Q248">
            <v>0</v>
          </cell>
          <cell r="R248">
            <v>0</v>
          </cell>
          <cell r="S248">
            <v>0</v>
          </cell>
          <cell r="T248">
            <v>261889.46089810418</v>
          </cell>
          <cell r="U248">
            <v>714005.46089810412</v>
          </cell>
          <cell r="W248">
            <v>867960.96036920999</v>
          </cell>
          <cell r="AA248">
            <v>239</v>
          </cell>
          <cell r="AB248">
            <v>482</v>
          </cell>
          <cell r="AC248">
            <v>0</v>
          </cell>
          <cell r="AD248">
            <v>0</v>
          </cell>
          <cell r="AE248">
            <v>0</v>
          </cell>
          <cell r="AF248">
            <v>0</v>
          </cell>
          <cell r="AG248">
            <v>7821555</v>
          </cell>
          <cell r="AH248">
            <v>0</v>
          </cell>
          <cell r="AI248">
            <v>0</v>
          </cell>
          <cell r="AJ248">
            <v>7821555</v>
          </cell>
          <cell r="AK248">
            <v>0</v>
          </cell>
          <cell r="AL248">
            <v>452116</v>
          </cell>
          <cell r="AM248">
            <v>8273671</v>
          </cell>
          <cell r="AN248">
            <v>0</v>
          </cell>
          <cell r="AO248">
            <v>0</v>
          </cell>
          <cell r="AP248">
            <v>0</v>
          </cell>
          <cell r="AQ248">
            <v>0</v>
          </cell>
          <cell r="AR248">
            <v>8273671</v>
          </cell>
          <cell r="AS248">
            <v>8162775.6415342046</v>
          </cell>
          <cell r="AT248">
            <v>239</v>
          </cell>
          <cell r="AU248">
            <v>0</v>
          </cell>
          <cell r="AV248">
            <v>0</v>
          </cell>
          <cell r="AW248">
            <v>0</v>
          </cell>
          <cell r="AX248">
            <v>0</v>
          </cell>
          <cell r="AY248">
            <v>0</v>
          </cell>
          <cell r="AZ248">
            <v>493357</v>
          </cell>
          <cell r="BI248">
            <v>0</v>
          </cell>
          <cell r="CA248">
            <v>239</v>
          </cell>
          <cell r="CB248">
            <v>239</v>
          </cell>
          <cell r="CC248" t="str">
            <v>PLYMOUTH</v>
          </cell>
          <cell r="CD248">
            <v>7821555</v>
          </cell>
          <cell r="CE248">
            <v>7559563</v>
          </cell>
          <cell r="CF248">
            <v>261992</v>
          </cell>
          <cell r="CG248">
            <v>0</v>
          </cell>
          <cell r="CH248">
            <v>153928.4</v>
          </cell>
          <cell r="CI248">
            <v>-75.439630790046067</v>
          </cell>
          <cell r="CJ248">
            <v>415844.96036920999</v>
          </cell>
          <cell r="CK248">
            <v>261889.46089810418</v>
          </cell>
          <cell r="DA248">
            <v>239</v>
          </cell>
          <cell r="DB248" t="str">
            <v>PLYMOUTH</v>
          </cell>
          <cell r="DC248">
            <v>0</v>
          </cell>
          <cell r="DD248">
            <v>0</v>
          </cell>
          <cell r="DE248">
            <v>0</v>
          </cell>
          <cell r="DF248">
            <v>0</v>
          </cell>
          <cell r="DG248">
            <v>0</v>
          </cell>
          <cell r="DH248">
            <v>0</v>
          </cell>
          <cell r="DI248">
            <v>0</v>
          </cell>
          <cell r="DJ248">
            <v>0</v>
          </cell>
          <cell r="DK248">
            <v>0</v>
          </cell>
          <cell r="DL248">
            <v>0</v>
          </cell>
          <cell r="DN248">
            <v>0</v>
          </cell>
          <cell r="DP248">
            <v>261992</v>
          </cell>
          <cell r="DQ248">
            <v>261992</v>
          </cell>
          <cell r="DR248">
            <v>0</v>
          </cell>
          <cell r="DS248">
            <v>-75.439630790046067</v>
          </cell>
          <cell r="DT248">
            <v>-75.439630790046067</v>
          </cell>
          <cell r="DV248">
            <v>0</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T249">
            <v>240</v>
          </cell>
          <cell r="AU249">
            <v>0</v>
          </cell>
          <cell r="AV249">
            <v>0</v>
          </cell>
          <cell r="AW249">
            <v>0</v>
          </cell>
          <cell r="AX249">
            <v>0</v>
          </cell>
          <cell r="AY249">
            <v>0</v>
          </cell>
          <cell r="AZ249">
            <v>493357</v>
          </cell>
          <cell r="BI249">
            <v>0</v>
          </cell>
          <cell r="CA249">
            <v>240</v>
          </cell>
          <cell r="CB249">
            <v>240</v>
          </cell>
          <cell r="CC249" t="str">
            <v>PLYMPTON</v>
          </cell>
          <cell r="CD249">
            <v>0</v>
          </cell>
          <cell r="CE249">
            <v>0</v>
          </cell>
          <cell r="CF249">
            <v>0</v>
          </cell>
          <cell r="CG249">
            <v>0</v>
          </cell>
          <cell r="CH249">
            <v>0</v>
          </cell>
          <cell r="CI249">
            <v>0</v>
          </cell>
          <cell r="CJ249">
            <v>0</v>
          </cell>
          <cell r="CK249">
            <v>0</v>
          </cell>
          <cell r="DA249">
            <v>240</v>
          </cell>
          <cell r="DB249" t="str">
            <v>PLYMPTON</v>
          </cell>
          <cell r="DC249">
            <v>0</v>
          </cell>
          <cell r="DD249">
            <v>0</v>
          </cell>
          <cell r="DE249">
            <v>0</v>
          </cell>
          <cell r="DF249">
            <v>0</v>
          </cell>
          <cell r="DG249">
            <v>0</v>
          </cell>
          <cell r="DH249">
            <v>0</v>
          </cell>
          <cell r="DI249">
            <v>0</v>
          </cell>
          <cell r="DJ249">
            <v>0</v>
          </cell>
          <cell r="DK249">
            <v>0</v>
          </cell>
          <cell r="DL249">
            <v>0</v>
          </cell>
          <cell r="DN249">
            <v>0</v>
          </cell>
          <cell r="DP249">
            <v>0</v>
          </cell>
          <cell r="DQ249">
            <v>0</v>
          </cell>
          <cell r="DR249">
            <v>0</v>
          </cell>
          <cell r="DS249">
            <v>0</v>
          </cell>
          <cell r="DT249">
            <v>0</v>
          </cell>
          <cell r="DV249">
            <v>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T250">
            <v>241</v>
          </cell>
          <cell r="AU250">
            <v>0</v>
          </cell>
          <cell r="AV250">
            <v>0</v>
          </cell>
          <cell r="AW250">
            <v>0</v>
          </cell>
          <cell r="AX250">
            <v>0</v>
          </cell>
          <cell r="AY250">
            <v>0</v>
          </cell>
          <cell r="AZ250">
            <v>493357</v>
          </cell>
          <cell r="BI250">
            <v>0</v>
          </cell>
          <cell r="CA250">
            <v>241</v>
          </cell>
          <cell r="CB250">
            <v>241</v>
          </cell>
          <cell r="CC250" t="str">
            <v>PRINCETON</v>
          </cell>
          <cell r="CD250">
            <v>0</v>
          </cell>
          <cell r="CE250">
            <v>0</v>
          </cell>
          <cell r="CF250">
            <v>0</v>
          </cell>
          <cell r="CG250">
            <v>0</v>
          </cell>
          <cell r="CH250">
            <v>0</v>
          </cell>
          <cell r="CI250">
            <v>0</v>
          </cell>
          <cell r="CJ250">
            <v>0</v>
          </cell>
          <cell r="CK250">
            <v>0</v>
          </cell>
          <cell r="DA250">
            <v>241</v>
          </cell>
          <cell r="DB250" t="str">
            <v>PRINCETON</v>
          </cell>
          <cell r="DC250">
            <v>0</v>
          </cell>
          <cell r="DD250">
            <v>0</v>
          </cell>
          <cell r="DE250">
            <v>0</v>
          </cell>
          <cell r="DF250">
            <v>0</v>
          </cell>
          <cell r="DG250">
            <v>0</v>
          </cell>
          <cell r="DH250">
            <v>0</v>
          </cell>
          <cell r="DI250">
            <v>0</v>
          </cell>
          <cell r="DJ250">
            <v>0</v>
          </cell>
          <cell r="DK250">
            <v>0</v>
          </cell>
          <cell r="DL250">
            <v>0</v>
          </cell>
          <cell r="DN250">
            <v>0</v>
          </cell>
          <cell r="DP250">
            <v>0</v>
          </cell>
          <cell r="DQ250">
            <v>0</v>
          </cell>
          <cell r="DR250">
            <v>0</v>
          </cell>
          <cell r="DS250">
            <v>0</v>
          </cell>
          <cell r="DT250">
            <v>0</v>
          </cell>
          <cell r="DV250">
            <v>0</v>
          </cell>
        </row>
        <row r="251">
          <cell r="A251">
            <v>242</v>
          </cell>
          <cell r="B251">
            <v>242</v>
          </cell>
          <cell r="C251" t="str">
            <v>PROVINCETOWN</v>
          </cell>
          <cell r="D251">
            <v>3</v>
          </cell>
          <cell r="E251">
            <v>193767</v>
          </cell>
          <cell r="F251">
            <v>0</v>
          </cell>
          <cell r="G251">
            <v>2814</v>
          </cell>
          <cell r="H251">
            <v>196581</v>
          </cell>
          <cell r="J251">
            <v>2814</v>
          </cell>
          <cell r="K251">
            <v>0</v>
          </cell>
          <cell r="L251">
            <v>2814</v>
          </cell>
          <cell r="N251">
            <v>193767</v>
          </cell>
          <cell r="P251">
            <v>2814</v>
          </cell>
          <cell r="Q251">
            <v>0</v>
          </cell>
          <cell r="R251">
            <v>0</v>
          </cell>
          <cell r="S251">
            <v>0</v>
          </cell>
          <cell r="T251">
            <v>0</v>
          </cell>
          <cell r="U251">
            <v>2814</v>
          </cell>
          <cell r="W251">
            <v>28071</v>
          </cell>
          <cell r="AA251">
            <v>242</v>
          </cell>
          <cell r="AB251">
            <v>3</v>
          </cell>
          <cell r="AC251">
            <v>0</v>
          </cell>
          <cell r="AD251">
            <v>0</v>
          </cell>
          <cell r="AE251">
            <v>0</v>
          </cell>
          <cell r="AF251">
            <v>0</v>
          </cell>
          <cell r="AG251">
            <v>193767</v>
          </cell>
          <cell r="AH251">
            <v>0</v>
          </cell>
          <cell r="AI251">
            <v>0</v>
          </cell>
          <cell r="AJ251">
            <v>193767</v>
          </cell>
          <cell r="AK251">
            <v>0</v>
          </cell>
          <cell r="AL251">
            <v>2814</v>
          </cell>
          <cell r="AM251">
            <v>196581</v>
          </cell>
          <cell r="AN251">
            <v>0</v>
          </cell>
          <cell r="AO251">
            <v>0</v>
          </cell>
          <cell r="AP251">
            <v>0</v>
          </cell>
          <cell r="AQ251">
            <v>0</v>
          </cell>
          <cell r="AR251">
            <v>196581</v>
          </cell>
          <cell r="AS251">
            <v>195329.07477503992</v>
          </cell>
          <cell r="AT251">
            <v>242</v>
          </cell>
          <cell r="AU251">
            <v>0</v>
          </cell>
          <cell r="AV251">
            <v>0</v>
          </cell>
          <cell r="AW251">
            <v>0</v>
          </cell>
          <cell r="AX251">
            <v>0</v>
          </cell>
          <cell r="AY251">
            <v>0</v>
          </cell>
          <cell r="AZ251">
            <v>493357</v>
          </cell>
          <cell r="BI251">
            <v>0</v>
          </cell>
          <cell r="CA251">
            <v>242</v>
          </cell>
          <cell r="CB251">
            <v>242</v>
          </cell>
          <cell r="CC251" t="str">
            <v>PROVINCETOWN</v>
          </cell>
          <cell r="CD251">
            <v>193767</v>
          </cell>
          <cell r="CE251">
            <v>249888</v>
          </cell>
          <cell r="CF251">
            <v>0</v>
          </cell>
          <cell r="CG251">
            <v>25257</v>
          </cell>
          <cell r="CH251">
            <v>0</v>
          </cell>
          <cell r="CI251">
            <v>0</v>
          </cell>
          <cell r="CJ251">
            <v>25257</v>
          </cell>
          <cell r="CK251">
            <v>0</v>
          </cell>
          <cell r="DA251">
            <v>242</v>
          </cell>
          <cell r="DB251" t="str">
            <v>PROVINCETOWN</v>
          </cell>
          <cell r="DC251">
            <v>0</v>
          </cell>
          <cell r="DD251">
            <v>0</v>
          </cell>
          <cell r="DE251">
            <v>0</v>
          </cell>
          <cell r="DF251">
            <v>0</v>
          </cell>
          <cell r="DG251">
            <v>0</v>
          </cell>
          <cell r="DH251">
            <v>0</v>
          </cell>
          <cell r="DI251">
            <v>0</v>
          </cell>
          <cell r="DJ251">
            <v>0</v>
          </cell>
          <cell r="DK251">
            <v>0</v>
          </cell>
          <cell r="DL251">
            <v>0</v>
          </cell>
          <cell r="DN251">
            <v>0</v>
          </cell>
          <cell r="DP251">
            <v>0</v>
          </cell>
          <cell r="DQ251">
            <v>0</v>
          </cell>
          <cell r="DR251">
            <v>0</v>
          </cell>
          <cell r="DS251">
            <v>0</v>
          </cell>
          <cell r="DT251">
            <v>0</v>
          </cell>
          <cell r="DV251">
            <v>0</v>
          </cell>
        </row>
        <row r="252">
          <cell r="A252">
            <v>243</v>
          </cell>
          <cell r="B252">
            <v>243</v>
          </cell>
          <cell r="C252" t="str">
            <v>QUINCY</v>
          </cell>
          <cell r="D252">
            <v>63</v>
          </cell>
          <cell r="E252">
            <v>1003243</v>
          </cell>
          <cell r="F252">
            <v>0</v>
          </cell>
          <cell r="G252">
            <v>59094</v>
          </cell>
          <cell r="H252">
            <v>1062337</v>
          </cell>
          <cell r="J252">
            <v>59094</v>
          </cell>
          <cell r="K252">
            <v>-1.6455707297894411</v>
          </cell>
          <cell r="L252">
            <v>59092.354429270214</v>
          </cell>
          <cell r="N252">
            <v>1003244.6455707297</v>
          </cell>
          <cell r="P252">
            <v>59094</v>
          </cell>
          <cell r="Q252">
            <v>0</v>
          </cell>
          <cell r="R252">
            <v>0</v>
          </cell>
          <cell r="S252">
            <v>0</v>
          </cell>
          <cell r="T252">
            <v>-1.6455707297894411</v>
          </cell>
          <cell r="U252">
            <v>59092.354429270214</v>
          </cell>
          <cell r="W252">
            <v>203549.9542589919</v>
          </cell>
          <cell r="AA252">
            <v>243</v>
          </cell>
          <cell r="AB252">
            <v>63</v>
          </cell>
          <cell r="AC252">
            <v>0</v>
          </cell>
          <cell r="AD252">
            <v>0</v>
          </cell>
          <cell r="AE252">
            <v>0</v>
          </cell>
          <cell r="AF252">
            <v>0</v>
          </cell>
          <cell r="AG252">
            <v>1003243</v>
          </cell>
          <cell r="AH252">
            <v>0</v>
          </cell>
          <cell r="AI252">
            <v>0</v>
          </cell>
          <cell r="AJ252">
            <v>1003243</v>
          </cell>
          <cell r="AK252">
            <v>0</v>
          </cell>
          <cell r="AL252">
            <v>59094</v>
          </cell>
          <cell r="AM252">
            <v>1062337</v>
          </cell>
          <cell r="AN252">
            <v>0</v>
          </cell>
          <cell r="AO252">
            <v>0</v>
          </cell>
          <cell r="AP252">
            <v>0</v>
          </cell>
          <cell r="AQ252">
            <v>0</v>
          </cell>
          <cell r="AR252">
            <v>1062337</v>
          </cell>
          <cell r="AS252">
            <v>1029312.4</v>
          </cell>
          <cell r="AT252">
            <v>243</v>
          </cell>
          <cell r="AU252">
            <v>0</v>
          </cell>
          <cell r="AV252">
            <v>0</v>
          </cell>
          <cell r="AW252">
            <v>0</v>
          </cell>
          <cell r="AX252">
            <v>0</v>
          </cell>
          <cell r="AY252">
            <v>0</v>
          </cell>
          <cell r="AZ252">
            <v>493357</v>
          </cell>
          <cell r="BI252">
            <v>0</v>
          </cell>
          <cell r="CA252">
            <v>243</v>
          </cell>
          <cell r="CB252">
            <v>243</v>
          </cell>
          <cell r="CC252" t="str">
            <v>QUINCY</v>
          </cell>
          <cell r="CD252">
            <v>1003243</v>
          </cell>
          <cell r="CE252">
            <v>1010191</v>
          </cell>
          <cell r="CF252">
            <v>0</v>
          </cell>
          <cell r="CG252">
            <v>141099.6</v>
          </cell>
          <cell r="CH252">
            <v>3358</v>
          </cell>
          <cell r="CI252">
            <v>-1.6457410081056878</v>
          </cell>
          <cell r="CJ252">
            <v>144455.9542589919</v>
          </cell>
          <cell r="CK252">
            <v>-1.6455707297894411</v>
          </cell>
          <cell r="DA252">
            <v>243</v>
          </cell>
          <cell r="DB252" t="str">
            <v>QUINCY</v>
          </cell>
          <cell r="DC252">
            <v>0</v>
          </cell>
          <cell r="DD252">
            <v>0</v>
          </cell>
          <cell r="DE252">
            <v>0</v>
          </cell>
          <cell r="DF252">
            <v>0</v>
          </cell>
          <cell r="DG252">
            <v>0</v>
          </cell>
          <cell r="DH252">
            <v>0</v>
          </cell>
          <cell r="DI252">
            <v>0</v>
          </cell>
          <cell r="DJ252">
            <v>0</v>
          </cell>
          <cell r="DK252">
            <v>0</v>
          </cell>
          <cell r="DL252">
            <v>0</v>
          </cell>
          <cell r="DN252">
            <v>0</v>
          </cell>
          <cell r="DP252">
            <v>0</v>
          </cell>
          <cell r="DQ252">
            <v>0</v>
          </cell>
          <cell r="DR252">
            <v>0</v>
          </cell>
          <cell r="DS252">
            <v>-1.6457410081056878</v>
          </cell>
          <cell r="DT252">
            <v>-1.6457410081056878</v>
          </cell>
          <cell r="DV252">
            <v>0</v>
          </cell>
        </row>
        <row r="253">
          <cell r="A253">
            <v>244</v>
          </cell>
          <cell r="B253">
            <v>244</v>
          </cell>
          <cell r="C253" t="str">
            <v>RANDOLPH</v>
          </cell>
          <cell r="D253">
            <v>444</v>
          </cell>
          <cell r="E253">
            <v>5390614.7999999998</v>
          </cell>
          <cell r="F253">
            <v>0</v>
          </cell>
          <cell r="G253">
            <v>276965</v>
          </cell>
          <cell r="H253">
            <v>5667579.7999999998</v>
          </cell>
          <cell r="J253">
            <v>276965</v>
          </cell>
          <cell r="K253">
            <v>264423.03592709597</v>
          </cell>
          <cell r="L253">
            <v>541388.03592709592</v>
          </cell>
          <cell r="N253">
            <v>5126191.7640729044</v>
          </cell>
          <cell r="P253">
            <v>416472</v>
          </cell>
          <cell r="Q253">
            <v>148.73115252431728</v>
          </cell>
          <cell r="R253">
            <v>2777604.2</v>
          </cell>
          <cell r="S253">
            <v>139507</v>
          </cell>
          <cell r="T253">
            <v>264423.03592709597</v>
          </cell>
          <cell r="U253">
            <v>3318992.2359270961</v>
          </cell>
          <cell r="W253">
            <v>3320731.4</v>
          </cell>
          <cell r="AA253">
            <v>244</v>
          </cell>
          <cell r="AB253">
            <v>444</v>
          </cell>
          <cell r="AC253">
            <v>0</v>
          </cell>
          <cell r="AD253">
            <v>0</v>
          </cell>
          <cell r="AE253">
            <v>172</v>
          </cell>
          <cell r="AF253">
            <v>148.73115252431728</v>
          </cell>
          <cell r="AG253">
            <v>8028712</v>
          </cell>
          <cell r="AH253">
            <v>2638097.2000000002</v>
          </cell>
          <cell r="AI253">
            <v>0</v>
          </cell>
          <cell r="AJ253">
            <v>5390614.7999999998</v>
          </cell>
          <cell r="AK253">
            <v>0</v>
          </cell>
          <cell r="AL253">
            <v>276965</v>
          </cell>
          <cell r="AM253">
            <v>5667579.7999999998</v>
          </cell>
          <cell r="AN253">
            <v>2638097.2000000002</v>
          </cell>
          <cell r="AO253">
            <v>0</v>
          </cell>
          <cell r="AP253">
            <v>139507</v>
          </cell>
          <cell r="AQ253">
            <v>2777604.2</v>
          </cell>
          <cell r="AR253">
            <v>8445184</v>
          </cell>
          <cell r="AS253">
            <v>8627652.9599999972</v>
          </cell>
          <cell r="AT253">
            <v>244</v>
          </cell>
          <cell r="AU253">
            <v>148.73115252431728</v>
          </cell>
          <cell r="AV253">
            <v>2638097.2000000002</v>
          </cell>
          <cell r="AW253">
            <v>0</v>
          </cell>
          <cell r="AX253">
            <v>139507</v>
          </cell>
          <cell r="AY253">
            <v>2777604.2</v>
          </cell>
          <cell r="AZ253">
            <v>493357</v>
          </cell>
          <cell r="BI253">
            <v>1</v>
          </cell>
          <cell r="CA253">
            <v>244</v>
          </cell>
          <cell r="CB253">
            <v>244</v>
          </cell>
          <cell r="CC253" t="str">
            <v>RANDOLPH</v>
          </cell>
          <cell r="CD253">
            <v>5390614.7999999998</v>
          </cell>
          <cell r="CE253">
            <v>5136509</v>
          </cell>
          <cell r="CF253">
            <v>254105.79999999981</v>
          </cell>
          <cell r="CG253">
            <v>12056.4</v>
          </cell>
          <cell r="CH253">
            <v>0</v>
          </cell>
          <cell r="CI253">
            <v>0</v>
          </cell>
          <cell r="CJ253">
            <v>266162.19999999984</v>
          </cell>
          <cell r="CK253">
            <v>264423.03592709597</v>
          </cell>
          <cell r="DA253">
            <v>244</v>
          </cell>
          <cell r="DB253" t="str">
            <v>RANDOLPH</v>
          </cell>
          <cell r="DC253">
            <v>0</v>
          </cell>
          <cell r="DD253">
            <v>0</v>
          </cell>
          <cell r="DE253">
            <v>0</v>
          </cell>
          <cell r="DF253">
            <v>0</v>
          </cell>
          <cell r="DG253">
            <v>0</v>
          </cell>
          <cell r="DH253">
            <v>0</v>
          </cell>
          <cell r="DI253">
            <v>0</v>
          </cell>
          <cell r="DJ253">
            <v>0</v>
          </cell>
          <cell r="DK253">
            <v>0</v>
          </cell>
          <cell r="DL253">
            <v>0</v>
          </cell>
          <cell r="DN253">
            <v>0</v>
          </cell>
          <cell r="DP253">
            <v>254105.79999999981</v>
          </cell>
          <cell r="DQ253">
            <v>254105.79999999981</v>
          </cell>
          <cell r="DR253">
            <v>0</v>
          </cell>
          <cell r="DS253">
            <v>0</v>
          </cell>
          <cell r="DT253">
            <v>0</v>
          </cell>
          <cell r="DV253">
            <v>3.4476559302163423E-3</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T254">
            <v>245</v>
          </cell>
          <cell r="AU254">
            <v>0</v>
          </cell>
          <cell r="AV254">
            <v>0</v>
          </cell>
          <cell r="AW254">
            <v>0</v>
          </cell>
          <cell r="AX254">
            <v>0</v>
          </cell>
          <cell r="AY254">
            <v>0</v>
          </cell>
          <cell r="AZ254">
            <v>493357</v>
          </cell>
          <cell r="BI254">
            <v>0</v>
          </cell>
          <cell r="CA254">
            <v>245</v>
          </cell>
          <cell r="CB254">
            <v>245</v>
          </cell>
          <cell r="CC254" t="str">
            <v>RAYNHAM</v>
          </cell>
          <cell r="CD254">
            <v>0</v>
          </cell>
          <cell r="CE254">
            <v>0</v>
          </cell>
          <cell r="CF254">
            <v>0</v>
          </cell>
          <cell r="CG254">
            <v>0</v>
          </cell>
          <cell r="CH254">
            <v>0</v>
          </cell>
          <cell r="CI254">
            <v>0</v>
          </cell>
          <cell r="CJ254">
            <v>0</v>
          </cell>
          <cell r="CK254">
            <v>0</v>
          </cell>
          <cell r="DA254">
            <v>245</v>
          </cell>
          <cell r="DB254" t="str">
            <v>RAYNHAM</v>
          </cell>
          <cell r="DC254">
            <v>0</v>
          </cell>
          <cell r="DD254">
            <v>0</v>
          </cell>
          <cell r="DE254">
            <v>0</v>
          </cell>
          <cell r="DF254">
            <v>0</v>
          </cell>
          <cell r="DG254">
            <v>0</v>
          </cell>
          <cell r="DH254">
            <v>0</v>
          </cell>
          <cell r="DI254">
            <v>0</v>
          </cell>
          <cell r="DJ254">
            <v>0</v>
          </cell>
          <cell r="DK254">
            <v>0</v>
          </cell>
          <cell r="DL254">
            <v>0</v>
          </cell>
          <cell r="DN254">
            <v>0</v>
          </cell>
          <cell r="DP254">
            <v>0</v>
          </cell>
          <cell r="DQ254">
            <v>0</v>
          </cell>
          <cell r="DR254">
            <v>0</v>
          </cell>
          <cell r="DS254">
            <v>0</v>
          </cell>
          <cell r="DT254">
            <v>0</v>
          </cell>
          <cell r="DV254">
            <v>0</v>
          </cell>
        </row>
        <row r="255">
          <cell r="A255">
            <v>246</v>
          </cell>
          <cell r="B255">
            <v>246</v>
          </cell>
          <cell r="C255" t="str">
            <v>READING</v>
          </cell>
          <cell r="D255">
            <v>2</v>
          </cell>
          <cell r="E255">
            <v>28998</v>
          </cell>
          <cell r="F255">
            <v>0</v>
          </cell>
          <cell r="G255">
            <v>1876</v>
          </cell>
          <cell r="H255">
            <v>30874</v>
          </cell>
          <cell r="J255">
            <v>1876</v>
          </cell>
          <cell r="K255">
            <v>0</v>
          </cell>
          <cell r="L255">
            <v>1876</v>
          </cell>
          <cell r="N255">
            <v>28998</v>
          </cell>
          <cell r="P255">
            <v>1876</v>
          </cell>
          <cell r="Q255">
            <v>0</v>
          </cell>
          <cell r="R255">
            <v>0</v>
          </cell>
          <cell r="S255">
            <v>0</v>
          </cell>
          <cell r="T255">
            <v>0</v>
          </cell>
          <cell r="U255">
            <v>1876</v>
          </cell>
          <cell r="W255">
            <v>14711.8</v>
          </cell>
          <cell r="AA255">
            <v>246</v>
          </cell>
          <cell r="AB255">
            <v>2</v>
          </cell>
          <cell r="AC255">
            <v>0</v>
          </cell>
          <cell r="AD255">
            <v>0</v>
          </cell>
          <cell r="AE255">
            <v>0</v>
          </cell>
          <cell r="AF255">
            <v>0</v>
          </cell>
          <cell r="AG255">
            <v>28998</v>
          </cell>
          <cell r="AH255">
            <v>0</v>
          </cell>
          <cell r="AI255">
            <v>0</v>
          </cell>
          <cell r="AJ255">
            <v>28998</v>
          </cell>
          <cell r="AK255">
            <v>0</v>
          </cell>
          <cell r="AL255">
            <v>1876</v>
          </cell>
          <cell r="AM255">
            <v>30874</v>
          </cell>
          <cell r="AN255">
            <v>0</v>
          </cell>
          <cell r="AO255">
            <v>0</v>
          </cell>
          <cell r="AP255">
            <v>0</v>
          </cell>
          <cell r="AQ255">
            <v>0</v>
          </cell>
          <cell r="AR255">
            <v>30874</v>
          </cell>
          <cell r="AS255">
            <v>30874</v>
          </cell>
          <cell r="AT255">
            <v>246</v>
          </cell>
          <cell r="AU255">
            <v>0</v>
          </cell>
          <cell r="AV255">
            <v>0</v>
          </cell>
          <cell r="AW255">
            <v>0</v>
          </cell>
          <cell r="AX255">
            <v>0</v>
          </cell>
          <cell r="AY255">
            <v>0</v>
          </cell>
          <cell r="AZ255">
            <v>493357</v>
          </cell>
          <cell r="BI255">
            <v>0</v>
          </cell>
          <cell r="CA255">
            <v>246</v>
          </cell>
          <cell r="CB255">
            <v>246</v>
          </cell>
          <cell r="CC255" t="str">
            <v>READING</v>
          </cell>
          <cell r="CD255">
            <v>28998</v>
          </cell>
          <cell r="CE255">
            <v>40911</v>
          </cell>
          <cell r="CF255">
            <v>0</v>
          </cell>
          <cell r="CG255">
            <v>12835.8</v>
          </cell>
          <cell r="CH255">
            <v>0</v>
          </cell>
          <cell r="CI255">
            <v>0</v>
          </cell>
          <cell r="CJ255">
            <v>12835.8</v>
          </cell>
          <cell r="CK255">
            <v>0</v>
          </cell>
          <cell r="DA255">
            <v>246</v>
          </cell>
          <cell r="DB255" t="str">
            <v>READING</v>
          </cell>
          <cell r="DC255">
            <v>0</v>
          </cell>
          <cell r="DD255">
            <v>0</v>
          </cell>
          <cell r="DE255">
            <v>0</v>
          </cell>
          <cell r="DF255">
            <v>0</v>
          </cell>
          <cell r="DG255">
            <v>0</v>
          </cell>
          <cell r="DH255">
            <v>0</v>
          </cell>
          <cell r="DI255">
            <v>0</v>
          </cell>
          <cell r="DJ255">
            <v>0</v>
          </cell>
          <cell r="DK255">
            <v>0</v>
          </cell>
          <cell r="DL255">
            <v>0</v>
          </cell>
          <cell r="DN255">
            <v>0</v>
          </cell>
          <cell r="DP255">
            <v>0</v>
          </cell>
          <cell r="DQ255">
            <v>0</v>
          </cell>
          <cell r="DR255">
            <v>0</v>
          </cell>
          <cell r="DS255">
            <v>0</v>
          </cell>
          <cell r="DT255">
            <v>0</v>
          </cell>
          <cell r="DV255">
            <v>0</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T256">
            <v>247</v>
          </cell>
          <cell r="AU256">
            <v>0</v>
          </cell>
          <cell r="AV256">
            <v>0</v>
          </cell>
          <cell r="AW256">
            <v>0</v>
          </cell>
          <cell r="AX256">
            <v>0</v>
          </cell>
          <cell r="AY256">
            <v>0</v>
          </cell>
          <cell r="AZ256">
            <v>493357</v>
          </cell>
          <cell r="BI256">
            <v>0</v>
          </cell>
          <cell r="CA256">
            <v>247</v>
          </cell>
          <cell r="CB256">
            <v>247</v>
          </cell>
          <cell r="CC256" t="str">
            <v>REHOBOTH</v>
          </cell>
          <cell r="CD256">
            <v>0</v>
          </cell>
          <cell r="CE256">
            <v>0</v>
          </cell>
          <cell r="CF256">
            <v>0</v>
          </cell>
          <cell r="CG256">
            <v>0</v>
          </cell>
          <cell r="CH256">
            <v>0</v>
          </cell>
          <cell r="CI256">
            <v>0</v>
          </cell>
          <cell r="CJ256">
            <v>0</v>
          </cell>
          <cell r="CK256">
            <v>0</v>
          </cell>
          <cell r="DA256">
            <v>247</v>
          </cell>
          <cell r="DB256" t="str">
            <v>REHOBOTH</v>
          </cell>
          <cell r="DC256">
            <v>0</v>
          </cell>
          <cell r="DD256">
            <v>0</v>
          </cell>
          <cell r="DE256">
            <v>0</v>
          </cell>
          <cell r="DF256">
            <v>0</v>
          </cell>
          <cell r="DG256">
            <v>0</v>
          </cell>
          <cell r="DH256">
            <v>0</v>
          </cell>
          <cell r="DI256">
            <v>0</v>
          </cell>
          <cell r="DJ256">
            <v>0</v>
          </cell>
          <cell r="DK256">
            <v>0</v>
          </cell>
          <cell r="DL256">
            <v>0</v>
          </cell>
          <cell r="DN256">
            <v>0</v>
          </cell>
          <cell r="DP256">
            <v>0</v>
          </cell>
          <cell r="DQ256">
            <v>0</v>
          </cell>
          <cell r="DR256">
            <v>0</v>
          </cell>
          <cell r="DS256">
            <v>0</v>
          </cell>
          <cell r="DT256">
            <v>0</v>
          </cell>
          <cell r="DV256">
            <v>0</v>
          </cell>
        </row>
        <row r="257">
          <cell r="A257">
            <v>248</v>
          </cell>
          <cell r="B257">
            <v>248</v>
          </cell>
          <cell r="C257" t="str">
            <v>REVERE</v>
          </cell>
          <cell r="D257">
            <v>515</v>
          </cell>
          <cell r="E257">
            <v>8089272</v>
          </cell>
          <cell r="F257">
            <v>0</v>
          </cell>
          <cell r="G257">
            <v>483070</v>
          </cell>
          <cell r="H257">
            <v>8572342</v>
          </cell>
          <cell r="J257">
            <v>483070</v>
          </cell>
          <cell r="K257">
            <v>1303594.0690878527</v>
          </cell>
          <cell r="L257">
            <v>1786664.0690878527</v>
          </cell>
          <cell r="N257">
            <v>6785677.9309121473</v>
          </cell>
          <cell r="P257">
            <v>483070</v>
          </cell>
          <cell r="Q257">
            <v>0</v>
          </cell>
          <cell r="R257">
            <v>0</v>
          </cell>
          <cell r="S257">
            <v>0</v>
          </cell>
          <cell r="T257">
            <v>1303594.0690878527</v>
          </cell>
          <cell r="U257">
            <v>1786664.0690878527</v>
          </cell>
          <cell r="W257">
            <v>2501838.1607695865</v>
          </cell>
          <cell r="AA257">
            <v>248</v>
          </cell>
          <cell r="AB257">
            <v>515</v>
          </cell>
          <cell r="AC257">
            <v>0</v>
          </cell>
          <cell r="AD257">
            <v>0</v>
          </cell>
          <cell r="AE257">
            <v>100</v>
          </cell>
          <cell r="AF257">
            <v>0</v>
          </cell>
          <cell r="AG257">
            <v>8089272</v>
          </cell>
          <cell r="AH257">
            <v>0</v>
          </cell>
          <cell r="AI257">
            <v>0</v>
          </cell>
          <cell r="AJ257">
            <v>8089272</v>
          </cell>
          <cell r="AK257">
            <v>0</v>
          </cell>
          <cell r="AL257">
            <v>483070</v>
          </cell>
          <cell r="AM257">
            <v>8572342</v>
          </cell>
          <cell r="AN257">
            <v>0</v>
          </cell>
          <cell r="AO257">
            <v>0</v>
          </cell>
          <cell r="AP257">
            <v>0</v>
          </cell>
          <cell r="AQ257">
            <v>0</v>
          </cell>
          <cell r="AR257">
            <v>8572342</v>
          </cell>
          <cell r="AS257">
            <v>8474431.0319990087</v>
          </cell>
          <cell r="AT257">
            <v>248</v>
          </cell>
          <cell r="AU257">
            <v>0</v>
          </cell>
          <cell r="AV257">
            <v>0</v>
          </cell>
          <cell r="AW257">
            <v>0</v>
          </cell>
          <cell r="AX257">
            <v>0</v>
          </cell>
          <cell r="AY257">
            <v>0</v>
          </cell>
          <cell r="AZ257">
            <v>493357</v>
          </cell>
          <cell r="BI257">
            <v>0</v>
          </cell>
          <cell r="CA257">
            <v>248</v>
          </cell>
          <cell r="CB257">
            <v>248</v>
          </cell>
          <cell r="CC257" t="str">
            <v>REVERE</v>
          </cell>
          <cell r="CD257">
            <v>8089272</v>
          </cell>
          <cell r="CE257">
            <v>6785436</v>
          </cell>
          <cell r="CF257">
            <v>1303836</v>
          </cell>
          <cell r="CG257">
            <v>496634.39999999997</v>
          </cell>
          <cell r="CH257">
            <v>218404.80000000002</v>
          </cell>
          <cell r="CI257">
            <v>-107.03923041338567</v>
          </cell>
          <cell r="CJ257">
            <v>2018768.1607695865</v>
          </cell>
          <cell r="CK257">
            <v>1303594.0690878527</v>
          </cell>
          <cell r="DA257">
            <v>248</v>
          </cell>
          <cell r="DB257" t="str">
            <v>REVERE</v>
          </cell>
          <cell r="DC257">
            <v>0</v>
          </cell>
          <cell r="DD257">
            <v>0</v>
          </cell>
          <cell r="DE257">
            <v>0</v>
          </cell>
          <cell r="DF257">
            <v>0</v>
          </cell>
          <cell r="DG257">
            <v>0</v>
          </cell>
          <cell r="DH257">
            <v>0</v>
          </cell>
          <cell r="DI257">
            <v>0</v>
          </cell>
          <cell r="DJ257">
            <v>0</v>
          </cell>
          <cell r="DK257">
            <v>0</v>
          </cell>
          <cell r="DL257">
            <v>0</v>
          </cell>
          <cell r="DN257">
            <v>0</v>
          </cell>
          <cell r="DP257">
            <v>1303836</v>
          </cell>
          <cell r="DQ257">
            <v>1303836</v>
          </cell>
          <cell r="DR257">
            <v>0</v>
          </cell>
          <cell r="DS257">
            <v>-107.03923041338567</v>
          </cell>
          <cell r="DT257">
            <v>-107.03923041338567</v>
          </cell>
          <cell r="DV257">
            <v>0</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T258">
            <v>249</v>
          </cell>
          <cell r="AU258">
            <v>0</v>
          </cell>
          <cell r="AV258">
            <v>0</v>
          </cell>
          <cell r="AW258">
            <v>0</v>
          </cell>
          <cell r="AX258">
            <v>0</v>
          </cell>
          <cell r="AY258">
            <v>0</v>
          </cell>
          <cell r="AZ258">
            <v>493357</v>
          </cell>
          <cell r="BI258">
            <v>0</v>
          </cell>
          <cell r="CA258">
            <v>249</v>
          </cell>
          <cell r="CB258">
            <v>249</v>
          </cell>
          <cell r="CC258" t="str">
            <v>RICHMOND</v>
          </cell>
          <cell r="CD258">
            <v>0</v>
          </cell>
          <cell r="CE258">
            <v>0</v>
          </cell>
          <cell r="CF258">
            <v>0</v>
          </cell>
          <cell r="CG258">
            <v>0</v>
          </cell>
          <cell r="CH258">
            <v>0</v>
          </cell>
          <cell r="CI258">
            <v>0</v>
          </cell>
          <cell r="CJ258">
            <v>0</v>
          </cell>
          <cell r="CK258">
            <v>0</v>
          </cell>
          <cell r="DA258">
            <v>249</v>
          </cell>
          <cell r="DB258" t="str">
            <v>RICHMOND</v>
          </cell>
          <cell r="DC258">
            <v>0</v>
          </cell>
          <cell r="DD258">
            <v>0</v>
          </cell>
          <cell r="DE258">
            <v>0</v>
          </cell>
          <cell r="DF258">
            <v>0</v>
          </cell>
          <cell r="DG258">
            <v>0</v>
          </cell>
          <cell r="DH258">
            <v>0</v>
          </cell>
          <cell r="DI258">
            <v>0</v>
          </cell>
          <cell r="DJ258">
            <v>0</v>
          </cell>
          <cell r="DK258">
            <v>0</v>
          </cell>
          <cell r="DL258">
            <v>0</v>
          </cell>
          <cell r="DN258">
            <v>0</v>
          </cell>
          <cell r="DP258">
            <v>0</v>
          </cell>
          <cell r="DQ258">
            <v>0</v>
          </cell>
          <cell r="DR258">
            <v>0</v>
          </cell>
          <cell r="DS258">
            <v>0</v>
          </cell>
          <cell r="DT258">
            <v>0</v>
          </cell>
          <cell r="DV258">
            <v>0</v>
          </cell>
        </row>
        <row r="259">
          <cell r="A259">
            <v>250</v>
          </cell>
          <cell r="B259">
            <v>250</v>
          </cell>
          <cell r="C259" t="str">
            <v>ROCHESTER</v>
          </cell>
          <cell r="D259">
            <v>1</v>
          </cell>
          <cell r="E259">
            <v>13811</v>
          </cell>
          <cell r="F259">
            <v>0</v>
          </cell>
          <cell r="G259">
            <v>938</v>
          </cell>
          <cell r="H259">
            <v>14749</v>
          </cell>
          <cell r="J259">
            <v>938</v>
          </cell>
          <cell r="K259">
            <v>13809.571030426963</v>
          </cell>
          <cell r="L259">
            <v>14747.571030426963</v>
          </cell>
          <cell r="N259">
            <v>1.4289695730367384</v>
          </cell>
          <cell r="P259">
            <v>938</v>
          </cell>
          <cell r="Q259">
            <v>0</v>
          </cell>
          <cell r="R259">
            <v>0</v>
          </cell>
          <cell r="S259">
            <v>0</v>
          </cell>
          <cell r="T259">
            <v>13809.571030426963</v>
          </cell>
          <cell r="U259">
            <v>14747.571030426963</v>
          </cell>
          <cell r="W259">
            <v>14749</v>
          </cell>
          <cell r="AA259">
            <v>250</v>
          </cell>
          <cell r="AB259">
            <v>1</v>
          </cell>
          <cell r="AC259">
            <v>0</v>
          </cell>
          <cell r="AD259">
            <v>0</v>
          </cell>
          <cell r="AE259">
            <v>0</v>
          </cell>
          <cell r="AF259">
            <v>0</v>
          </cell>
          <cell r="AG259">
            <v>13811</v>
          </cell>
          <cell r="AH259">
            <v>0</v>
          </cell>
          <cell r="AI259">
            <v>0</v>
          </cell>
          <cell r="AJ259">
            <v>13811</v>
          </cell>
          <cell r="AK259">
            <v>0</v>
          </cell>
          <cell r="AL259">
            <v>938</v>
          </cell>
          <cell r="AM259">
            <v>14749</v>
          </cell>
          <cell r="AN259">
            <v>0</v>
          </cell>
          <cell r="AO259">
            <v>0</v>
          </cell>
          <cell r="AP259">
            <v>0</v>
          </cell>
          <cell r="AQ259">
            <v>0</v>
          </cell>
          <cell r="AR259">
            <v>14749</v>
          </cell>
          <cell r="AS259">
            <v>14652.455094486844</v>
          </cell>
          <cell r="AT259">
            <v>250</v>
          </cell>
          <cell r="AU259">
            <v>0</v>
          </cell>
          <cell r="AV259">
            <v>0</v>
          </cell>
          <cell r="AW259">
            <v>0</v>
          </cell>
          <cell r="AX259">
            <v>0</v>
          </cell>
          <cell r="AY259">
            <v>0</v>
          </cell>
          <cell r="AZ259">
            <v>493357</v>
          </cell>
          <cell r="BI259">
            <v>0</v>
          </cell>
          <cell r="CA259">
            <v>250</v>
          </cell>
          <cell r="CB259">
            <v>250</v>
          </cell>
          <cell r="CC259" t="str">
            <v>ROCHESTER</v>
          </cell>
          <cell r="CD259">
            <v>13811</v>
          </cell>
          <cell r="CE259">
            <v>0</v>
          </cell>
          <cell r="CF259">
            <v>13811</v>
          </cell>
          <cell r="CG259">
            <v>0</v>
          </cell>
          <cell r="CH259">
            <v>0</v>
          </cell>
          <cell r="CI259">
            <v>0</v>
          </cell>
          <cell r="CJ259">
            <v>13811</v>
          </cell>
          <cell r="CK259">
            <v>13809.571030426963</v>
          </cell>
          <cell r="DA259">
            <v>250</v>
          </cell>
          <cell r="DB259" t="str">
            <v>ROCHESTER</v>
          </cell>
          <cell r="DC259">
            <v>0</v>
          </cell>
          <cell r="DD259">
            <v>0</v>
          </cell>
          <cell r="DE259">
            <v>0</v>
          </cell>
          <cell r="DF259">
            <v>0</v>
          </cell>
          <cell r="DG259">
            <v>0</v>
          </cell>
          <cell r="DH259">
            <v>0</v>
          </cell>
          <cell r="DI259">
            <v>0</v>
          </cell>
          <cell r="DJ259">
            <v>0</v>
          </cell>
          <cell r="DK259">
            <v>0</v>
          </cell>
          <cell r="DL259">
            <v>0</v>
          </cell>
          <cell r="DN259">
            <v>0</v>
          </cell>
          <cell r="DP259">
            <v>13811</v>
          </cell>
          <cell r="DQ259">
            <v>13811</v>
          </cell>
          <cell r="DR259">
            <v>0</v>
          </cell>
          <cell r="DS259">
            <v>0</v>
          </cell>
          <cell r="DT259">
            <v>0</v>
          </cell>
          <cell r="DV259">
            <v>0</v>
          </cell>
        </row>
        <row r="260">
          <cell r="A260">
            <v>251</v>
          </cell>
          <cell r="B260">
            <v>251</v>
          </cell>
          <cell r="C260" t="str">
            <v>ROCKLAND</v>
          </cell>
          <cell r="D260">
            <v>107</v>
          </cell>
          <cell r="E260">
            <v>1564447</v>
          </cell>
          <cell r="F260">
            <v>0</v>
          </cell>
          <cell r="G260">
            <v>100366</v>
          </cell>
          <cell r="H260">
            <v>1664813</v>
          </cell>
          <cell r="J260">
            <v>100366</v>
          </cell>
          <cell r="K260">
            <v>208907.00727429532</v>
          </cell>
          <cell r="L260">
            <v>309273.00727429532</v>
          </cell>
          <cell r="N260">
            <v>1355539.9927257048</v>
          </cell>
          <cell r="P260">
            <v>100366</v>
          </cell>
          <cell r="Q260">
            <v>0</v>
          </cell>
          <cell r="R260">
            <v>0</v>
          </cell>
          <cell r="S260">
            <v>0</v>
          </cell>
          <cell r="T260">
            <v>208907.00727429532</v>
          </cell>
          <cell r="U260">
            <v>309273.00727429532</v>
          </cell>
          <cell r="W260">
            <v>332505.82429312461</v>
          </cell>
          <cell r="AA260">
            <v>251</v>
          </cell>
          <cell r="AB260">
            <v>107</v>
          </cell>
          <cell r="AC260">
            <v>0</v>
          </cell>
          <cell r="AD260">
            <v>0</v>
          </cell>
          <cell r="AE260">
            <v>0</v>
          </cell>
          <cell r="AF260">
            <v>0</v>
          </cell>
          <cell r="AG260">
            <v>1564447</v>
          </cell>
          <cell r="AH260">
            <v>0</v>
          </cell>
          <cell r="AI260">
            <v>0</v>
          </cell>
          <cell r="AJ260">
            <v>1564447</v>
          </cell>
          <cell r="AK260">
            <v>0</v>
          </cell>
          <cell r="AL260">
            <v>100366</v>
          </cell>
          <cell r="AM260">
            <v>1664813</v>
          </cell>
          <cell r="AN260">
            <v>0</v>
          </cell>
          <cell r="AO260">
            <v>0</v>
          </cell>
          <cell r="AP260">
            <v>0</v>
          </cell>
          <cell r="AQ260">
            <v>0</v>
          </cell>
          <cell r="AR260">
            <v>1664813</v>
          </cell>
          <cell r="AS260">
            <v>1648828.27</v>
          </cell>
          <cell r="AT260">
            <v>251</v>
          </cell>
          <cell r="AU260">
            <v>0</v>
          </cell>
          <cell r="AV260">
            <v>0</v>
          </cell>
          <cell r="AW260">
            <v>0</v>
          </cell>
          <cell r="AX260">
            <v>0</v>
          </cell>
          <cell r="AY260">
            <v>0</v>
          </cell>
          <cell r="AZ260">
            <v>493357</v>
          </cell>
          <cell r="BI260">
            <v>0</v>
          </cell>
          <cell r="CA260">
            <v>251</v>
          </cell>
          <cell r="CB260">
            <v>251</v>
          </cell>
          <cell r="CC260" t="str">
            <v>ROCKLAND</v>
          </cell>
          <cell r="CD260">
            <v>1564447</v>
          </cell>
          <cell r="CE260">
            <v>1355507</v>
          </cell>
          <cell r="CF260">
            <v>208940</v>
          </cell>
          <cell r="CG260">
            <v>0</v>
          </cell>
          <cell r="CH260">
            <v>23211.200000000001</v>
          </cell>
          <cell r="CI260">
            <v>-11.375706875363903</v>
          </cell>
          <cell r="CJ260">
            <v>232139.82429312464</v>
          </cell>
          <cell r="CK260">
            <v>208907.00727429532</v>
          </cell>
          <cell r="DA260">
            <v>251</v>
          </cell>
          <cell r="DB260" t="str">
            <v>ROCKLAND</v>
          </cell>
          <cell r="DC260">
            <v>0</v>
          </cell>
          <cell r="DD260">
            <v>0</v>
          </cell>
          <cell r="DE260">
            <v>0</v>
          </cell>
          <cell r="DF260">
            <v>0</v>
          </cell>
          <cell r="DG260">
            <v>0</v>
          </cell>
          <cell r="DH260">
            <v>0</v>
          </cell>
          <cell r="DI260">
            <v>0</v>
          </cell>
          <cell r="DJ260">
            <v>0</v>
          </cell>
          <cell r="DK260">
            <v>0</v>
          </cell>
          <cell r="DL260">
            <v>0</v>
          </cell>
          <cell r="DN260">
            <v>0</v>
          </cell>
          <cell r="DP260">
            <v>208940</v>
          </cell>
          <cell r="DQ260">
            <v>208940</v>
          </cell>
          <cell r="DR260">
            <v>0</v>
          </cell>
          <cell r="DS260">
            <v>-11.375706875363903</v>
          </cell>
          <cell r="DT260">
            <v>-11.375706875363903</v>
          </cell>
          <cell r="DV260">
            <v>0</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T261">
            <v>252</v>
          </cell>
          <cell r="AU261">
            <v>0</v>
          </cell>
          <cell r="AV261">
            <v>0</v>
          </cell>
          <cell r="AW261">
            <v>0</v>
          </cell>
          <cell r="AX261">
            <v>0</v>
          </cell>
          <cell r="AY261">
            <v>0</v>
          </cell>
          <cell r="AZ261">
            <v>493357</v>
          </cell>
          <cell r="BI261">
            <v>0</v>
          </cell>
          <cell r="CA261">
            <v>252</v>
          </cell>
          <cell r="CB261">
            <v>252</v>
          </cell>
          <cell r="CC261" t="str">
            <v>ROCKPORT</v>
          </cell>
          <cell r="CD261">
            <v>0</v>
          </cell>
          <cell r="CE261">
            <v>0</v>
          </cell>
          <cell r="CF261">
            <v>0</v>
          </cell>
          <cell r="CG261">
            <v>0</v>
          </cell>
          <cell r="CH261">
            <v>0</v>
          </cell>
          <cell r="CI261">
            <v>0</v>
          </cell>
          <cell r="CJ261">
            <v>0</v>
          </cell>
          <cell r="CK261">
            <v>0</v>
          </cell>
          <cell r="DA261">
            <v>252</v>
          </cell>
          <cell r="DB261" t="str">
            <v>ROCKPORT</v>
          </cell>
          <cell r="DC261">
            <v>0</v>
          </cell>
          <cell r="DD261">
            <v>0</v>
          </cell>
          <cell r="DE261">
            <v>0</v>
          </cell>
          <cell r="DF261">
            <v>0</v>
          </cell>
          <cell r="DG261">
            <v>0</v>
          </cell>
          <cell r="DH261">
            <v>0</v>
          </cell>
          <cell r="DI261">
            <v>0</v>
          </cell>
          <cell r="DJ261">
            <v>0</v>
          </cell>
          <cell r="DK261">
            <v>0</v>
          </cell>
          <cell r="DL261">
            <v>0</v>
          </cell>
          <cell r="DN261">
            <v>0</v>
          </cell>
          <cell r="DP261">
            <v>0</v>
          </cell>
          <cell r="DQ261">
            <v>0</v>
          </cell>
          <cell r="DR261">
            <v>0</v>
          </cell>
          <cell r="DS261">
            <v>0</v>
          </cell>
          <cell r="DT261">
            <v>0</v>
          </cell>
          <cell r="DV261">
            <v>0</v>
          </cell>
        </row>
        <row r="262">
          <cell r="A262">
            <v>253</v>
          </cell>
          <cell r="B262">
            <v>253</v>
          </cell>
          <cell r="C262" t="str">
            <v>ROWE</v>
          </cell>
          <cell r="D262">
            <v>2</v>
          </cell>
          <cell r="E262">
            <v>63380</v>
          </cell>
          <cell r="F262">
            <v>0</v>
          </cell>
          <cell r="G262">
            <v>1876</v>
          </cell>
          <cell r="H262">
            <v>65256</v>
          </cell>
          <cell r="J262">
            <v>1876</v>
          </cell>
          <cell r="K262">
            <v>37617.107503851475</v>
          </cell>
          <cell r="L262">
            <v>39493.107503851475</v>
          </cell>
          <cell r="N262">
            <v>25762.892496148525</v>
          </cell>
          <cell r="P262">
            <v>1876</v>
          </cell>
          <cell r="Q262">
            <v>0</v>
          </cell>
          <cell r="R262">
            <v>0</v>
          </cell>
          <cell r="S262">
            <v>0</v>
          </cell>
          <cell r="T262">
            <v>37617.107503851475</v>
          </cell>
          <cell r="U262">
            <v>39493.107503851475</v>
          </cell>
          <cell r="W262">
            <v>39497</v>
          </cell>
          <cell r="AA262">
            <v>253</v>
          </cell>
          <cell r="AB262">
            <v>2</v>
          </cell>
          <cell r="AC262">
            <v>0</v>
          </cell>
          <cell r="AD262">
            <v>0</v>
          </cell>
          <cell r="AE262">
            <v>0</v>
          </cell>
          <cell r="AF262">
            <v>0</v>
          </cell>
          <cell r="AG262">
            <v>63380</v>
          </cell>
          <cell r="AH262">
            <v>0</v>
          </cell>
          <cell r="AI262">
            <v>0</v>
          </cell>
          <cell r="AJ262">
            <v>63380</v>
          </cell>
          <cell r="AK262">
            <v>0</v>
          </cell>
          <cell r="AL262">
            <v>1876</v>
          </cell>
          <cell r="AM262">
            <v>65256</v>
          </cell>
          <cell r="AN262">
            <v>0</v>
          </cell>
          <cell r="AO262">
            <v>0</v>
          </cell>
          <cell r="AP262">
            <v>0</v>
          </cell>
          <cell r="AQ262">
            <v>0</v>
          </cell>
          <cell r="AR262">
            <v>65256</v>
          </cell>
          <cell r="AS262">
            <v>65478</v>
          </cell>
          <cell r="AT262">
            <v>253</v>
          </cell>
          <cell r="AU262">
            <v>0</v>
          </cell>
          <cell r="AV262">
            <v>0</v>
          </cell>
          <cell r="AW262">
            <v>0</v>
          </cell>
          <cell r="AX262">
            <v>0</v>
          </cell>
          <cell r="AY262">
            <v>0</v>
          </cell>
          <cell r="AZ262">
            <v>493357</v>
          </cell>
          <cell r="BI262">
            <v>0</v>
          </cell>
          <cell r="CA262">
            <v>253</v>
          </cell>
          <cell r="CB262">
            <v>253</v>
          </cell>
          <cell r="CC262" t="str">
            <v>ROWE</v>
          </cell>
          <cell r="CD262">
            <v>63380</v>
          </cell>
          <cell r="CE262">
            <v>25759</v>
          </cell>
          <cell r="CF262">
            <v>37621</v>
          </cell>
          <cell r="CG262">
            <v>0</v>
          </cell>
          <cell r="CH262">
            <v>0</v>
          </cell>
          <cell r="CI262">
            <v>0</v>
          </cell>
          <cell r="CJ262">
            <v>37621</v>
          </cell>
          <cell r="CK262">
            <v>37617.107503851475</v>
          </cell>
          <cell r="DA262">
            <v>253</v>
          </cell>
          <cell r="DB262" t="str">
            <v>ROWE</v>
          </cell>
          <cell r="DC262">
            <v>0</v>
          </cell>
          <cell r="DD262">
            <v>0</v>
          </cell>
          <cell r="DE262">
            <v>0</v>
          </cell>
          <cell r="DF262">
            <v>0</v>
          </cell>
          <cell r="DG262">
            <v>0</v>
          </cell>
          <cell r="DH262">
            <v>0</v>
          </cell>
          <cell r="DI262">
            <v>0</v>
          </cell>
          <cell r="DJ262">
            <v>0</v>
          </cell>
          <cell r="DK262">
            <v>0</v>
          </cell>
          <cell r="DL262">
            <v>0</v>
          </cell>
          <cell r="DN262">
            <v>0</v>
          </cell>
          <cell r="DP262">
            <v>37621</v>
          </cell>
          <cell r="DQ262">
            <v>37621</v>
          </cell>
          <cell r="DR262">
            <v>0</v>
          </cell>
          <cell r="DS262">
            <v>0</v>
          </cell>
          <cell r="DT262">
            <v>0</v>
          </cell>
          <cell r="DV262">
            <v>0</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T263">
            <v>254</v>
          </cell>
          <cell r="AU263">
            <v>0</v>
          </cell>
          <cell r="AV263">
            <v>0</v>
          </cell>
          <cell r="AW263">
            <v>0</v>
          </cell>
          <cell r="AX263">
            <v>0</v>
          </cell>
          <cell r="AY263">
            <v>0</v>
          </cell>
          <cell r="AZ263">
            <v>493357</v>
          </cell>
          <cell r="BI263">
            <v>0</v>
          </cell>
          <cell r="CA263">
            <v>254</v>
          </cell>
          <cell r="CB263">
            <v>254</v>
          </cell>
          <cell r="CC263" t="str">
            <v>ROWLEY</v>
          </cell>
          <cell r="CD263">
            <v>0</v>
          </cell>
          <cell r="CE263">
            <v>0</v>
          </cell>
          <cell r="CF263">
            <v>0</v>
          </cell>
          <cell r="CG263">
            <v>0</v>
          </cell>
          <cell r="CH263">
            <v>0</v>
          </cell>
          <cell r="CI263">
            <v>0</v>
          </cell>
          <cell r="CJ263">
            <v>0</v>
          </cell>
          <cell r="CK263">
            <v>0</v>
          </cell>
          <cell r="DA263">
            <v>254</v>
          </cell>
          <cell r="DB263" t="str">
            <v>ROWLEY</v>
          </cell>
          <cell r="DC263">
            <v>0</v>
          </cell>
          <cell r="DD263">
            <v>0</v>
          </cell>
          <cell r="DE263">
            <v>0</v>
          </cell>
          <cell r="DF263">
            <v>0</v>
          </cell>
          <cell r="DG263">
            <v>0</v>
          </cell>
          <cell r="DH263">
            <v>0</v>
          </cell>
          <cell r="DI263">
            <v>0</v>
          </cell>
          <cell r="DJ263">
            <v>0</v>
          </cell>
          <cell r="DK263">
            <v>0</v>
          </cell>
          <cell r="DL263">
            <v>0</v>
          </cell>
          <cell r="DN263">
            <v>0</v>
          </cell>
          <cell r="DP263">
            <v>0</v>
          </cell>
          <cell r="DQ263">
            <v>0</v>
          </cell>
          <cell r="DR263">
            <v>0</v>
          </cell>
          <cell r="DS263">
            <v>0</v>
          </cell>
          <cell r="DT263">
            <v>0</v>
          </cell>
          <cell r="DV263">
            <v>0</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T264">
            <v>255</v>
          </cell>
          <cell r="AU264">
            <v>0</v>
          </cell>
          <cell r="AV264">
            <v>0</v>
          </cell>
          <cell r="AW264">
            <v>0</v>
          </cell>
          <cell r="AX264">
            <v>0</v>
          </cell>
          <cell r="AY264">
            <v>0</v>
          </cell>
          <cell r="AZ264">
            <v>493357</v>
          </cell>
          <cell r="BI264">
            <v>0</v>
          </cell>
          <cell r="CA264">
            <v>255</v>
          </cell>
          <cell r="CB264">
            <v>255</v>
          </cell>
          <cell r="CC264" t="str">
            <v>ROYALSTON</v>
          </cell>
          <cell r="CD264">
            <v>0</v>
          </cell>
          <cell r="CE264">
            <v>0</v>
          </cell>
          <cell r="CF264">
            <v>0</v>
          </cell>
          <cell r="CG264">
            <v>0</v>
          </cell>
          <cell r="CH264">
            <v>0</v>
          </cell>
          <cell r="CI264">
            <v>0</v>
          </cell>
          <cell r="CJ264">
            <v>0</v>
          </cell>
          <cell r="CK264">
            <v>0</v>
          </cell>
          <cell r="DA264">
            <v>255</v>
          </cell>
          <cell r="DB264" t="str">
            <v>ROYALSTON</v>
          </cell>
          <cell r="DC264">
            <v>0</v>
          </cell>
          <cell r="DD264">
            <v>0</v>
          </cell>
          <cell r="DE264">
            <v>0</v>
          </cell>
          <cell r="DF264">
            <v>0</v>
          </cell>
          <cell r="DG264">
            <v>0</v>
          </cell>
          <cell r="DH264">
            <v>0</v>
          </cell>
          <cell r="DI264">
            <v>0</v>
          </cell>
          <cell r="DJ264">
            <v>0</v>
          </cell>
          <cell r="DK264">
            <v>0</v>
          </cell>
          <cell r="DL264">
            <v>0</v>
          </cell>
          <cell r="DN264">
            <v>0</v>
          </cell>
          <cell r="DP264">
            <v>0</v>
          </cell>
          <cell r="DQ264">
            <v>0</v>
          </cell>
          <cell r="DR264">
            <v>0</v>
          </cell>
          <cell r="DS264">
            <v>0</v>
          </cell>
          <cell r="DT264">
            <v>0</v>
          </cell>
          <cell r="DV264">
            <v>0</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T265">
            <v>256</v>
          </cell>
          <cell r="AU265">
            <v>0</v>
          </cell>
          <cell r="AV265">
            <v>0</v>
          </cell>
          <cell r="AW265">
            <v>0</v>
          </cell>
          <cell r="AX265">
            <v>0</v>
          </cell>
          <cell r="AY265">
            <v>0</v>
          </cell>
          <cell r="AZ265">
            <v>493357</v>
          </cell>
          <cell r="BI265">
            <v>0</v>
          </cell>
          <cell r="CA265">
            <v>256</v>
          </cell>
          <cell r="CB265">
            <v>256</v>
          </cell>
          <cell r="CC265" t="str">
            <v>RUSSELL</v>
          </cell>
          <cell r="CD265">
            <v>0</v>
          </cell>
          <cell r="CE265">
            <v>0</v>
          </cell>
          <cell r="CF265">
            <v>0</v>
          </cell>
          <cell r="CG265">
            <v>0</v>
          </cell>
          <cell r="CH265">
            <v>0</v>
          </cell>
          <cell r="CI265">
            <v>0</v>
          </cell>
          <cell r="CJ265">
            <v>0</v>
          </cell>
          <cell r="CK265">
            <v>0</v>
          </cell>
          <cell r="DA265">
            <v>256</v>
          </cell>
          <cell r="DB265" t="str">
            <v>RUSSELL</v>
          </cell>
          <cell r="DC265">
            <v>0</v>
          </cell>
          <cell r="DD265">
            <v>0</v>
          </cell>
          <cell r="DE265">
            <v>0</v>
          </cell>
          <cell r="DF265">
            <v>0</v>
          </cell>
          <cell r="DG265">
            <v>0</v>
          </cell>
          <cell r="DH265">
            <v>0</v>
          </cell>
          <cell r="DI265">
            <v>0</v>
          </cell>
          <cell r="DJ265">
            <v>0</v>
          </cell>
          <cell r="DK265">
            <v>0</v>
          </cell>
          <cell r="DL265">
            <v>0</v>
          </cell>
          <cell r="DN265">
            <v>0</v>
          </cell>
          <cell r="DP265">
            <v>0</v>
          </cell>
          <cell r="DQ265">
            <v>0</v>
          </cell>
          <cell r="DR265">
            <v>0</v>
          </cell>
          <cell r="DS265">
            <v>0</v>
          </cell>
          <cell r="DT265">
            <v>0</v>
          </cell>
          <cell r="DV265">
            <v>0</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T266">
            <v>257</v>
          </cell>
          <cell r="AU266">
            <v>0</v>
          </cell>
          <cell r="AV266">
            <v>0</v>
          </cell>
          <cell r="AW266">
            <v>0</v>
          </cell>
          <cell r="AX266">
            <v>0</v>
          </cell>
          <cell r="AY266">
            <v>0</v>
          </cell>
          <cell r="AZ266">
            <v>493357</v>
          </cell>
          <cell r="BI266">
            <v>0</v>
          </cell>
          <cell r="CA266">
            <v>257</v>
          </cell>
          <cell r="CB266">
            <v>257</v>
          </cell>
          <cell r="CC266" t="str">
            <v>RUTLAND</v>
          </cell>
          <cell r="CD266">
            <v>0</v>
          </cell>
          <cell r="CE266">
            <v>0</v>
          </cell>
          <cell r="CF266">
            <v>0</v>
          </cell>
          <cell r="CG266">
            <v>0</v>
          </cell>
          <cell r="CH266">
            <v>0</v>
          </cell>
          <cell r="CI266">
            <v>0</v>
          </cell>
          <cell r="CJ266">
            <v>0</v>
          </cell>
          <cell r="CK266">
            <v>0</v>
          </cell>
          <cell r="DA266">
            <v>257</v>
          </cell>
          <cell r="DB266" t="str">
            <v>RUTLAND</v>
          </cell>
          <cell r="DC266">
            <v>0</v>
          </cell>
          <cell r="DD266">
            <v>0</v>
          </cell>
          <cell r="DE266">
            <v>0</v>
          </cell>
          <cell r="DF266">
            <v>0</v>
          </cell>
          <cell r="DG266">
            <v>0</v>
          </cell>
          <cell r="DH266">
            <v>0</v>
          </cell>
          <cell r="DI266">
            <v>0</v>
          </cell>
          <cell r="DJ266">
            <v>0</v>
          </cell>
          <cell r="DK266">
            <v>0</v>
          </cell>
          <cell r="DL266">
            <v>0</v>
          </cell>
          <cell r="DN266">
            <v>0</v>
          </cell>
          <cell r="DP266">
            <v>0</v>
          </cell>
          <cell r="DQ266">
            <v>0</v>
          </cell>
          <cell r="DR266">
            <v>0</v>
          </cell>
          <cell r="DS266">
            <v>0</v>
          </cell>
          <cell r="DT266">
            <v>0</v>
          </cell>
          <cell r="DV266">
            <v>0</v>
          </cell>
        </row>
        <row r="267">
          <cell r="A267">
            <v>258</v>
          </cell>
          <cell r="B267">
            <v>258</v>
          </cell>
          <cell r="C267" t="str">
            <v>SALEM</v>
          </cell>
          <cell r="D267">
            <v>469</v>
          </cell>
          <cell r="E267">
            <v>7203921.4623122206</v>
          </cell>
          <cell r="F267">
            <v>0</v>
          </cell>
          <cell r="G267">
            <v>418964</v>
          </cell>
          <cell r="H267">
            <v>7622885.4623122206</v>
          </cell>
          <cell r="J267">
            <v>418964</v>
          </cell>
          <cell r="K267">
            <v>420116.8052715931</v>
          </cell>
          <cell r="L267">
            <v>839080.80527159316</v>
          </cell>
          <cell r="N267">
            <v>6783804.6570406277</v>
          </cell>
          <cell r="P267">
            <v>439922</v>
          </cell>
          <cell r="Q267">
            <v>22.346375758707598</v>
          </cell>
          <cell r="R267">
            <v>380567.5376877794</v>
          </cell>
          <cell r="S267">
            <v>20958</v>
          </cell>
          <cell r="T267">
            <v>420116.8052715931</v>
          </cell>
          <cell r="U267">
            <v>1219648.3429593726</v>
          </cell>
          <cell r="W267">
            <v>1264603.0021043643</v>
          </cell>
          <cell r="AA267">
            <v>258</v>
          </cell>
          <cell r="AB267">
            <v>469</v>
          </cell>
          <cell r="AC267">
            <v>0</v>
          </cell>
          <cell r="AD267">
            <v>0</v>
          </cell>
          <cell r="AE267">
            <v>161</v>
          </cell>
          <cell r="AF267">
            <v>22.346375758707598</v>
          </cell>
          <cell r="AG267">
            <v>7563531</v>
          </cell>
          <cell r="AH267">
            <v>359609.5376877794</v>
          </cell>
          <cell r="AI267">
            <v>0</v>
          </cell>
          <cell r="AJ267">
            <v>7203921.4623122206</v>
          </cell>
          <cell r="AK267">
            <v>0</v>
          </cell>
          <cell r="AL267">
            <v>418964</v>
          </cell>
          <cell r="AM267">
            <v>7622885.4623122206</v>
          </cell>
          <cell r="AN267">
            <v>359609.5376877794</v>
          </cell>
          <cell r="AO267">
            <v>0</v>
          </cell>
          <cell r="AP267">
            <v>20958</v>
          </cell>
          <cell r="AQ267">
            <v>380567.5376877794</v>
          </cell>
          <cell r="AR267">
            <v>8003453</v>
          </cell>
          <cell r="AS267">
            <v>7875148.6699999981</v>
          </cell>
          <cell r="AT267">
            <v>258</v>
          </cell>
          <cell r="AU267">
            <v>22.346375758707598</v>
          </cell>
          <cell r="AV267">
            <v>359609.5376877794</v>
          </cell>
          <cell r="AW267">
            <v>0</v>
          </cell>
          <cell r="AX267">
            <v>20958</v>
          </cell>
          <cell r="AY267">
            <v>380567.5376877794</v>
          </cell>
          <cell r="AZ267">
            <v>493357</v>
          </cell>
          <cell r="BI267">
            <v>1</v>
          </cell>
          <cell r="CA267">
            <v>258</v>
          </cell>
          <cell r="CB267">
            <v>258</v>
          </cell>
          <cell r="CC267" t="str">
            <v>SALEM</v>
          </cell>
          <cell r="CD267">
            <v>7203921.4623122206</v>
          </cell>
          <cell r="CE267">
            <v>7050451</v>
          </cell>
          <cell r="CF267">
            <v>153470.4623122206</v>
          </cell>
          <cell r="CG267">
            <v>234107.4</v>
          </cell>
          <cell r="CH267">
            <v>77531.600000000006</v>
          </cell>
          <cell r="CI267">
            <v>-37.997895635664463</v>
          </cell>
          <cell r="CJ267">
            <v>465071.46441658493</v>
          </cell>
          <cell r="CK267">
            <v>420116.8052715931</v>
          </cell>
          <cell r="DA267">
            <v>258</v>
          </cell>
          <cell r="DB267" t="str">
            <v>SALEM</v>
          </cell>
          <cell r="DC267">
            <v>0</v>
          </cell>
          <cell r="DD267">
            <v>0</v>
          </cell>
          <cell r="DE267">
            <v>0</v>
          </cell>
          <cell r="DF267">
            <v>0</v>
          </cell>
          <cell r="DG267">
            <v>0</v>
          </cell>
          <cell r="DH267">
            <v>0</v>
          </cell>
          <cell r="DI267">
            <v>0</v>
          </cell>
          <cell r="DJ267">
            <v>0</v>
          </cell>
          <cell r="DK267">
            <v>0</v>
          </cell>
          <cell r="DL267">
            <v>0</v>
          </cell>
          <cell r="DN267">
            <v>0</v>
          </cell>
          <cell r="DP267">
            <v>153470.4623122206</v>
          </cell>
          <cell r="DQ267">
            <v>153470.4623122206</v>
          </cell>
          <cell r="DR267">
            <v>0</v>
          </cell>
          <cell r="DS267">
            <v>-37.997895635664463</v>
          </cell>
          <cell r="DT267">
            <v>-37.997895635664463</v>
          </cell>
          <cell r="DV267">
            <v>-3.5748051707464867E-3</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T268">
            <v>259</v>
          </cell>
          <cell r="AU268">
            <v>0</v>
          </cell>
          <cell r="AV268">
            <v>0</v>
          </cell>
          <cell r="AW268">
            <v>0</v>
          </cell>
          <cell r="AX268">
            <v>0</v>
          </cell>
          <cell r="AY268">
            <v>0</v>
          </cell>
          <cell r="AZ268">
            <v>493357</v>
          </cell>
          <cell r="BI268">
            <v>0</v>
          </cell>
          <cell r="CA268">
            <v>259</v>
          </cell>
          <cell r="CB268">
            <v>259</v>
          </cell>
          <cell r="CC268" t="str">
            <v>SALISBURY</v>
          </cell>
          <cell r="CD268">
            <v>0</v>
          </cell>
          <cell r="CE268">
            <v>0</v>
          </cell>
          <cell r="CF268">
            <v>0</v>
          </cell>
          <cell r="CG268">
            <v>0</v>
          </cell>
          <cell r="CH268">
            <v>0</v>
          </cell>
          <cell r="CI268">
            <v>0</v>
          </cell>
          <cell r="CJ268">
            <v>0</v>
          </cell>
          <cell r="CK268">
            <v>0</v>
          </cell>
          <cell r="DA268">
            <v>259</v>
          </cell>
          <cell r="DB268" t="str">
            <v>SALISBURY</v>
          </cell>
          <cell r="DC268">
            <v>0</v>
          </cell>
          <cell r="DD268">
            <v>0</v>
          </cell>
          <cell r="DE268">
            <v>0</v>
          </cell>
          <cell r="DF268">
            <v>0</v>
          </cell>
          <cell r="DG268">
            <v>0</v>
          </cell>
          <cell r="DH268">
            <v>0</v>
          </cell>
          <cell r="DI268">
            <v>0</v>
          </cell>
          <cell r="DJ268">
            <v>0</v>
          </cell>
          <cell r="DK268">
            <v>0</v>
          </cell>
          <cell r="DL268">
            <v>0</v>
          </cell>
          <cell r="DN268">
            <v>0</v>
          </cell>
          <cell r="DP268">
            <v>0</v>
          </cell>
          <cell r="DQ268">
            <v>0</v>
          </cell>
          <cell r="DR268">
            <v>0</v>
          </cell>
          <cell r="DS268">
            <v>0</v>
          </cell>
          <cell r="DT268">
            <v>0</v>
          </cell>
          <cell r="DV268">
            <v>0</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T269">
            <v>260</v>
          </cell>
          <cell r="AU269">
            <v>0</v>
          </cell>
          <cell r="AV269">
            <v>0</v>
          </cell>
          <cell r="AW269">
            <v>0</v>
          </cell>
          <cell r="AX269">
            <v>0</v>
          </cell>
          <cell r="AY269">
            <v>0</v>
          </cell>
          <cell r="AZ269">
            <v>493357</v>
          </cell>
          <cell r="BI269">
            <v>0</v>
          </cell>
          <cell r="CA269">
            <v>260</v>
          </cell>
          <cell r="CB269">
            <v>260</v>
          </cell>
          <cell r="CC269" t="str">
            <v>SANDISFIELD</v>
          </cell>
          <cell r="CD269">
            <v>0</v>
          </cell>
          <cell r="CE269">
            <v>0</v>
          </cell>
          <cell r="CF269">
            <v>0</v>
          </cell>
          <cell r="CG269">
            <v>0</v>
          </cell>
          <cell r="CH269">
            <v>0</v>
          </cell>
          <cell r="CI269">
            <v>0</v>
          </cell>
          <cell r="CJ269">
            <v>0</v>
          </cell>
          <cell r="CK269">
            <v>0</v>
          </cell>
          <cell r="DA269">
            <v>260</v>
          </cell>
          <cell r="DB269" t="str">
            <v>SANDISFIELD</v>
          </cell>
          <cell r="DC269">
            <v>0</v>
          </cell>
          <cell r="DD269">
            <v>0</v>
          </cell>
          <cell r="DE269">
            <v>0</v>
          </cell>
          <cell r="DF269">
            <v>0</v>
          </cell>
          <cell r="DG269">
            <v>0</v>
          </cell>
          <cell r="DH269">
            <v>0</v>
          </cell>
          <cell r="DI269">
            <v>0</v>
          </cell>
          <cell r="DJ269">
            <v>0</v>
          </cell>
          <cell r="DK269">
            <v>0</v>
          </cell>
          <cell r="DL269">
            <v>0</v>
          </cell>
          <cell r="DN269">
            <v>0</v>
          </cell>
          <cell r="DP269">
            <v>0</v>
          </cell>
          <cell r="DQ269">
            <v>0</v>
          </cell>
          <cell r="DR269">
            <v>0</v>
          </cell>
          <cell r="DS269">
            <v>0</v>
          </cell>
          <cell r="DT269">
            <v>0</v>
          </cell>
          <cell r="DV269">
            <v>0</v>
          </cell>
        </row>
        <row r="270">
          <cell r="A270">
            <v>261</v>
          </cell>
          <cell r="B270">
            <v>261</v>
          </cell>
          <cell r="C270" t="str">
            <v>SANDWICH</v>
          </cell>
          <cell r="D270">
            <v>200</v>
          </cell>
          <cell r="E270">
            <v>3722148</v>
          </cell>
          <cell r="F270">
            <v>0</v>
          </cell>
          <cell r="G270">
            <v>187600</v>
          </cell>
          <cell r="H270">
            <v>3909748</v>
          </cell>
          <cell r="J270">
            <v>187600</v>
          </cell>
          <cell r="K270">
            <v>69301.652279922127</v>
          </cell>
          <cell r="L270">
            <v>256901.65227992213</v>
          </cell>
          <cell r="N270">
            <v>3652846.3477200777</v>
          </cell>
          <cell r="P270">
            <v>187600</v>
          </cell>
          <cell r="Q270">
            <v>0</v>
          </cell>
          <cell r="R270">
            <v>0</v>
          </cell>
          <cell r="S270">
            <v>0</v>
          </cell>
          <cell r="T270">
            <v>69301.652279922127</v>
          </cell>
          <cell r="U270">
            <v>256901.65227992213</v>
          </cell>
          <cell r="W270">
            <v>396017.62338989007</v>
          </cell>
          <cell r="AA270">
            <v>261</v>
          </cell>
          <cell r="AB270">
            <v>200</v>
          </cell>
          <cell r="AC270">
            <v>0</v>
          </cell>
          <cell r="AD270">
            <v>0</v>
          </cell>
          <cell r="AE270">
            <v>0</v>
          </cell>
          <cell r="AF270">
            <v>0</v>
          </cell>
          <cell r="AG270">
            <v>3722148</v>
          </cell>
          <cell r="AH270">
            <v>0</v>
          </cell>
          <cell r="AI270">
            <v>0</v>
          </cell>
          <cell r="AJ270">
            <v>3722148</v>
          </cell>
          <cell r="AK270">
            <v>0</v>
          </cell>
          <cell r="AL270">
            <v>187600</v>
          </cell>
          <cell r="AM270">
            <v>3909748</v>
          </cell>
          <cell r="AN270">
            <v>0</v>
          </cell>
          <cell r="AO270">
            <v>0</v>
          </cell>
          <cell r="AP270">
            <v>0</v>
          </cell>
          <cell r="AQ270">
            <v>0</v>
          </cell>
          <cell r="AR270">
            <v>3909748</v>
          </cell>
          <cell r="AS270">
            <v>3908988</v>
          </cell>
          <cell r="AT270">
            <v>261</v>
          </cell>
          <cell r="AU270">
            <v>0</v>
          </cell>
          <cell r="AV270">
            <v>0</v>
          </cell>
          <cell r="AW270">
            <v>0</v>
          </cell>
          <cell r="AX270">
            <v>0</v>
          </cell>
          <cell r="AY270">
            <v>0</v>
          </cell>
          <cell r="AZ270">
            <v>493357</v>
          </cell>
          <cell r="BI270">
            <v>0</v>
          </cell>
          <cell r="CA270">
            <v>261</v>
          </cell>
          <cell r="CB270">
            <v>261</v>
          </cell>
          <cell r="CC270" t="str">
            <v>SANDWICH</v>
          </cell>
          <cell r="CD270">
            <v>3722148</v>
          </cell>
          <cell r="CE270">
            <v>3652771</v>
          </cell>
          <cell r="CF270">
            <v>69377</v>
          </cell>
          <cell r="CG270">
            <v>0</v>
          </cell>
          <cell r="CH270">
            <v>139108.80000000002</v>
          </cell>
          <cell r="CI270">
            <v>-68.1766101099347</v>
          </cell>
          <cell r="CJ270">
            <v>208417.62338989007</v>
          </cell>
          <cell r="CK270">
            <v>69301.652279922127</v>
          </cell>
          <cell r="DA270">
            <v>261</v>
          </cell>
          <cell r="DB270" t="str">
            <v>SANDWICH</v>
          </cell>
          <cell r="DC270">
            <v>0</v>
          </cell>
          <cell r="DD270">
            <v>0</v>
          </cell>
          <cell r="DE270">
            <v>0</v>
          </cell>
          <cell r="DF270">
            <v>0</v>
          </cell>
          <cell r="DG270">
            <v>0</v>
          </cell>
          <cell r="DH270">
            <v>0</v>
          </cell>
          <cell r="DI270">
            <v>0</v>
          </cell>
          <cell r="DJ270">
            <v>0</v>
          </cell>
          <cell r="DK270">
            <v>0</v>
          </cell>
          <cell r="DL270">
            <v>0</v>
          </cell>
          <cell r="DN270">
            <v>0</v>
          </cell>
          <cell r="DP270">
            <v>69377</v>
          </cell>
          <cell r="DQ270">
            <v>69377</v>
          </cell>
          <cell r="DR270">
            <v>0</v>
          </cell>
          <cell r="DS270">
            <v>-68.1766101099347</v>
          </cell>
          <cell r="DT270">
            <v>-68.1766101099347</v>
          </cell>
          <cell r="DV270">
            <v>0</v>
          </cell>
        </row>
        <row r="271">
          <cell r="A271">
            <v>262</v>
          </cell>
          <cell r="B271">
            <v>262</v>
          </cell>
          <cell r="C271" t="str">
            <v>SAUGUS</v>
          </cell>
          <cell r="D271">
            <v>226</v>
          </cell>
          <cell r="E271">
            <v>3685381</v>
          </cell>
          <cell r="F271">
            <v>0</v>
          </cell>
          <cell r="G271">
            <v>211988</v>
          </cell>
          <cell r="H271">
            <v>3897369</v>
          </cell>
          <cell r="J271">
            <v>211988</v>
          </cell>
          <cell r="K271">
            <v>286730.09219520865</v>
          </cell>
          <cell r="L271">
            <v>498718.09219520865</v>
          </cell>
          <cell r="N271">
            <v>3398650.9078047913</v>
          </cell>
          <cell r="P271">
            <v>211988</v>
          </cell>
          <cell r="Q271">
            <v>0</v>
          </cell>
          <cell r="R271">
            <v>0</v>
          </cell>
          <cell r="S271">
            <v>0</v>
          </cell>
          <cell r="T271">
            <v>286730.09219520865</v>
          </cell>
          <cell r="U271">
            <v>498718.09219520865</v>
          </cell>
          <cell r="W271">
            <v>785541.76209418802</v>
          </cell>
          <cell r="AA271">
            <v>262</v>
          </cell>
          <cell r="AB271">
            <v>226</v>
          </cell>
          <cell r="AC271">
            <v>0</v>
          </cell>
          <cell r="AD271">
            <v>0</v>
          </cell>
          <cell r="AE271">
            <v>31</v>
          </cell>
          <cell r="AF271">
            <v>0</v>
          </cell>
          <cell r="AG271">
            <v>3685381</v>
          </cell>
          <cell r="AH271">
            <v>0</v>
          </cell>
          <cell r="AI271">
            <v>0</v>
          </cell>
          <cell r="AJ271">
            <v>3685381</v>
          </cell>
          <cell r="AK271">
            <v>0</v>
          </cell>
          <cell r="AL271">
            <v>211988</v>
          </cell>
          <cell r="AM271">
            <v>3897369</v>
          </cell>
          <cell r="AN271">
            <v>0</v>
          </cell>
          <cell r="AO271">
            <v>0</v>
          </cell>
          <cell r="AP271">
            <v>0</v>
          </cell>
          <cell r="AQ271">
            <v>0</v>
          </cell>
          <cell r="AR271">
            <v>3897369</v>
          </cell>
          <cell r="AS271">
            <v>3896089</v>
          </cell>
          <cell r="AT271">
            <v>262</v>
          </cell>
          <cell r="AU271">
            <v>0</v>
          </cell>
          <cell r="AV271">
            <v>0</v>
          </cell>
          <cell r="AW271">
            <v>0</v>
          </cell>
          <cell r="AX271">
            <v>0</v>
          </cell>
          <cell r="AY271">
            <v>0</v>
          </cell>
          <cell r="AZ271">
            <v>493357</v>
          </cell>
          <cell r="BI271">
            <v>0</v>
          </cell>
          <cell r="CA271">
            <v>262</v>
          </cell>
          <cell r="CB271">
            <v>262</v>
          </cell>
          <cell r="CC271" t="str">
            <v>SAUGUS</v>
          </cell>
          <cell r="CD271">
            <v>3685381</v>
          </cell>
          <cell r="CE271">
            <v>3398502</v>
          </cell>
          <cell r="CF271">
            <v>286879</v>
          </cell>
          <cell r="CG271">
            <v>43498.799999999996</v>
          </cell>
          <cell r="CH271">
            <v>243295.2</v>
          </cell>
          <cell r="CI271">
            <v>-119.2379058120132</v>
          </cell>
          <cell r="CJ271">
            <v>573553.76209418802</v>
          </cell>
          <cell r="CK271">
            <v>286730.09219520865</v>
          </cell>
          <cell r="DA271">
            <v>262</v>
          </cell>
          <cell r="DB271" t="str">
            <v>SAUGUS</v>
          </cell>
          <cell r="DC271">
            <v>0</v>
          </cell>
          <cell r="DD271">
            <v>0</v>
          </cell>
          <cell r="DE271">
            <v>0</v>
          </cell>
          <cell r="DF271">
            <v>0</v>
          </cell>
          <cell r="DG271">
            <v>0</v>
          </cell>
          <cell r="DH271">
            <v>0</v>
          </cell>
          <cell r="DI271">
            <v>0</v>
          </cell>
          <cell r="DJ271">
            <v>0</v>
          </cell>
          <cell r="DK271">
            <v>0</v>
          </cell>
          <cell r="DL271">
            <v>0</v>
          </cell>
          <cell r="DN271">
            <v>0</v>
          </cell>
          <cell r="DP271">
            <v>286879</v>
          </cell>
          <cell r="DQ271">
            <v>286879</v>
          </cell>
          <cell r="DR271">
            <v>0</v>
          </cell>
          <cell r="DS271">
            <v>-119.2379058120132</v>
          </cell>
          <cell r="DT271">
            <v>-119.2379058120132</v>
          </cell>
          <cell r="DV271">
            <v>0</v>
          </cell>
        </row>
        <row r="272">
          <cell r="A272">
            <v>263</v>
          </cell>
          <cell r="B272">
            <v>263</v>
          </cell>
          <cell r="C272" t="str">
            <v>SAVOY</v>
          </cell>
          <cell r="D272">
            <v>2</v>
          </cell>
          <cell r="E272">
            <v>41190</v>
          </cell>
          <cell r="F272">
            <v>0</v>
          </cell>
          <cell r="G272">
            <v>1876</v>
          </cell>
          <cell r="H272">
            <v>43066</v>
          </cell>
          <cell r="J272">
            <v>1876</v>
          </cell>
          <cell r="K272">
            <v>0</v>
          </cell>
          <cell r="L272">
            <v>1876</v>
          </cell>
          <cell r="N272">
            <v>41190</v>
          </cell>
          <cell r="P272">
            <v>1876</v>
          </cell>
          <cell r="Q272">
            <v>0</v>
          </cell>
          <cell r="R272">
            <v>0</v>
          </cell>
          <cell r="S272">
            <v>0</v>
          </cell>
          <cell r="T272">
            <v>0</v>
          </cell>
          <cell r="U272">
            <v>1876</v>
          </cell>
          <cell r="W272">
            <v>6653.2</v>
          </cell>
          <cell r="AA272">
            <v>263</v>
          </cell>
          <cell r="AB272">
            <v>2</v>
          </cell>
          <cell r="AC272">
            <v>0</v>
          </cell>
          <cell r="AD272">
            <v>0</v>
          </cell>
          <cell r="AE272">
            <v>0</v>
          </cell>
          <cell r="AF272">
            <v>0</v>
          </cell>
          <cell r="AG272">
            <v>41190</v>
          </cell>
          <cell r="AH272">
            <v>0</v>
          </cell>
          <cell r="AI272">
            <v>0</v>
          </cell>
          <cell r="AJ272">
            <v>41190</v>
          </cell>
          <cell r="AK272">
            <v>0</v>
          </cell>
          <cell r="AL272">
            <v>1876</v>
          </cell>
          <cell r="AM272">
            <v>43066</v>
          </cell>
          <cell r="AN272">
            <v>0</v>
          </cell>
          <cell r="AO272">
            <v>0</v>
          </cell>
          <cell r="AP272">
            <v>0</v>
          </cell>
          <cell r="AQ272">
            <v>0</v>
          </cell>
          <cell r="AR272">
            <v>43066</v>
          </cell>
          <cell r="AS272">
            <v>40537.96</v>
          </cell>
          <cell r="AT272">
            <v>263</v>
          </cell>
          <cell r="AU272">
            <v>0</v>
          </cell>
          <cell r="AV272">
            <v>0</v>
          </cell>
          <cell r="AW272">
            <v>0</v>
          </cell>
          <cell r="AX272">
            <v>0</v>
          </cell>
          <cell r="AY272">
            <v>0</v>
          </cell>
          <cell r="AZ272">
            <v>493357</v>
          </cell>
          <cell r="BI272">
            <v>0</v>
          </cell>
          <cell r="CA272">
            <v>263</v>
          </cell>
          <cell r="CB272">
            <v>263</v>
          </cell>
          <cell r="CC272" t="str">
            <v>SAVOY</v>
          </cell>
          <cell r="CD272">
            <v>41190</v>
          </cell>
          <cell r="CE272">
            <v>45024</v>
          </cell>
          <cell r="CF272">
            <v>0</v>
          </cell>
          <cell r="CG272">
            <v>4777.2</v>
          </cell>
          <cell r="CH272">
            <v>0</v>
          </cell>
          <cell r="CI272">
            <v>0</v>
          </cell>
          <cell r="CJ272">
            <v>4777.2</v>
          </cell>
          <cell r="CK272">
            <v>0</v>
          </cell>
          <cell r="DA272">
            <v>263</v>
          </cell>
          <cell r="DB272" t="str">
            <v>SAVOY</v>
          </cell>
          <cell r="DC272">
            <v>0</v>
          </cell>
          <cell r="DD272">
            <v>0</v>
          </cell>
          <cell r="DE272">
            <v>0</v>
          </cell>
          <cell r="DF272">
            <v>0</v>
          </cell>
          <cell r="DG272">
            <v>0</v>
          </cell>
          <cell r="DH272">
            <v>0</v>
          </cell>
          <cell r="DI272">
            <v>0</v>
          </cell>
          <cell r="DJ272">
            <v>0</v>
          </cell>
          <cell r="DK272">
            <v>0</v>
          </cell>
          <cell r="DL272">
            <v>0</v>
          </cell>
          <cell r="DN272">
            <v>0</v>
          </cell>
          <cell r="DP272">
            <v>0</v>
          </cell>
          <cell r="DQ272">
            <v>0</v>
          </cell>
          <cell r="DR272">
            <v>0</v>
          </cell>
          <cell r="DS272">
            <v>0</v>
          </cell>
          <cell r="DT272">
            <v>0</v>
          </cell>
          <cell r="DV272">
            <v>0</v>
          </cell>
        </row>
        <row r="273">
          <cell r="A273">
            <v>264</v>
          </cell>
          <cell r="B273">
            <v>264</v>
          </cell>
          <cell r="C273" t="str">
            <v>SCITUATE</v>
          </cell>
          <cell r="D273">
            <v>17</v>
          </cell>
          <cell r="E273">
            <v>260389</v>
          </cell>
          <cell r="F273">
            <v>0</v>
          </cell>
          <cell r="G273">
            <v>15946</v>
          </cell>
          <cell r="H273">
            <v>276335</v>
          </cell>
          <cell r="J273">
            <v>15946</v>
          </cell>
          <cell r="K273">
            <v>0</v>
          </cell>
          <cell r="L273">
            <v>15946</v>
          </cell>
          <cell r="N273">
            <v>260389</v>
          </cell>
          <cell r="P273">
            <v>15946</v>
          </cell>
          <cell r="Q273">
            <v>0</v>
          </cell>
          <cell r="R273">
            <v>0</v>
          </cell>
          <cell r="S273">
            <v>0</v>
          </cell>
          <cell r="T273">
            <v>0</v>
          </cell>
          <cell r="U273">
            <v>15946</v>
          </cell>
          <cell r="W273">
            <v>25756</v>
          </cell>
          <cell r="AA273">
            <v>264</v>
          </cell>
          <cell r="AB273">
            <v>17</v>
          </cell>
          <cell r="AC273">
            <v>0</v>
          </cell>
          <cell r="AD273">
            <v>0</v>
          </cell>
          <cell r="AE273">
            <v>0</v>
          </cell>
          <cell r="AF273">
            <v>0</v>
          </cell>
          <cell r="AG273">
            <v>260389</v>
          </cell>
          <cell r="AH273">
            <v>0</v>
          </cell>
          <cell r="AI273">
            <v>0</v>
          </cell>
          <cell r="AJ273">
            <v>260389</v>
          </cell>
          <cell r="AK273">
            <v>0</v>
          </cell>
          <cell r="AL273">
            <v>15946</v>
          </cell>
          <cell r="AM273">
            <v>276335</v>
          </cell>
          <cell r="AN273">
            <v>0</v>
          </cell>
          <cell r="AO273">
            <v>0</v>
          </cell>
          <cell r="AP273">
            <v>0</v>
          </cell>
          <cell r="AQ273">
            <v>0</v>
          </cell>
          <cell r="AR273">
            <v>276335</v>
          </cell>
          <cell r="AS273">
            <v>276335</v>
          </cell>
          <cell r="AT273">
            <v>264</v>
          </cell>
          <cell r="AU273">
            <v>0</v>
          </cell>
          <cell r="AV273">
            <v>0</v>
          </cell>
          <cell r="AW273">
            <v>0</v>
          </cell>
          <cell r="AX273">
            <v>0</v>
          </cell>
          <cell r="AY273">
            <v>0</v>
          </cell>
          <cell r="AZ273">
            <v>493357</v>
          </cell>
          <cell r="BI273">
            <v>0</v>
          </cell>
          <cell r="CA273">
            <v>264</v>
          </cell>
          <cell r="CB273">
            <v>264</v>
          </cell>
          <cell r="CC273" t="str">
            <v>SCITUATE</v>
          </cell>
          <cell r="CD273">
            <v>260389</v>
          </cell>
          <cell r="CE273">
            <v>267980</v>
          </cell>
          <cell r="CF273">
            <v>0</v>
          </cell>
          <cell r="CG273">
            <v>9810</v>
          </cell>
          <cell r="CH273">
            <v>0</v>
          </cell>
          <cell r="CI273">
            <v>0</v>
          </cell>
          <cell r="CJ273">
            <v>9810</v>
          </cell>
          <cell r="CK273">
            <v>0</v>
          </cell>
          <cell r="DA273">
            <v>264</v>
          </cell>
          <cell r="DB273" t="str">
            <v>SCITUATE</v>
          </cell>
          <cell r="DC273">
            <v>0</v>
          </cell>
          <cell r="DD273">
            <v>0</v>
          </cell>
          <cell r="DE273">
            <v>0</v>
          </cell>
          <cell r="DF273">
            <v>0</v>
          </cell>
          <cell r="DG273">
            <v>0</v>
          </cell>
          <cell r="DH273">
            <v>0</v>
          </cell>
          <cell r="DI273">
            <v>0</v>
          </cell>
          <cell r="DJ273">
            <v>0</v>
          </cell>
          <cell r="DK273">
            <v>0</v>
          </cell>
          <cell r="DL273">
            <v>0</v>
          </cell>
          <cell r="DN273">
            <v>0</v>
          </cell>
          <cell r="DP273">
            <v>0</v>
          </cell>
          <cell r="DQ273">
            <v>0</v>
          </cell>
          <cell r="DR273">
            <v>0</v>
          </cell>
          <cell r="DS273">
            <v>0</v>
          </cell>
          <cell r="DT273">
            <v>0</v>
          </cell>
          <cell r="DV273">
            <v>0</v>
          </cell>
        </row>
        <row r="274">
          <cell r="A274">
            <v>265</v>
          </cell>
          <cell r="B274">
            <v>265</v>
          </cell>
          <cell r="C274" t="str">
            <v>SEEKONK</v>
          </cell>
          <cell r="D274">
            <v>3</v>
          </cell>
          <cell r="E274">
            <v>66532</v>
          </cell>
          <cell r="F274">
            <v>0</v>
          </cell>
          <cell r="G274">
            <v>2814</v>
          </cell>
          <cell r="H274">
            <v>69346</v>
          </cell>
          <cell r="J274">
            <v>2814</v>
          </cell>
          <cell r="K274">
            <v>11632.515649875604</v>
          </cell>
          <cell r="L274">
            <v>14446.515649875604</v>
          </cell>
          <cell r="N274">
            <v>54899.484350124396</v>
          </cell>
          <cell r="P274">
            <v>2814</v>
          </cell>
          <cell r="Q274">
            <v>0</v>
          </cell>
          <cell r="R274">
            <v>0</v>
          </cell>
          <cell r="S274">
            <v>0</v>
          </cell>
          <cell r="T274">
            <v>11632.515649875604</v>
          </cell>
          <cell r="U274">
            <v>14446.515649875604</v>
          </cell>
          <cell r="W274">
            <v>31343.719344826372</v>
          </cell>
          <cell r="AA274">
            <v>265</v>
          </cell>
          <cell r="AB274">
            <v>3</v>
          </cell>
          <cell r="AC274">
            <v>0</v>
          </cell>
          <cell r="AD274">
            <v>0</v>
          </cell>
          <cell r="AE274">
            <v>0</v>
          </cell>
          <cell r="AF274">
            <v>0</v>
          </cell>
          <cell r="AG274">
            <v>66532</v>
          </cell>
          <cell r="AH274">
            <v>0</v>
          </cell>
          <cell r="AI274">
            <v>0</v>
          </cell>
          <cell r="AJ274">
            <v>66532</v>
          </cell>
          <cell r="AK274">
            <v>0</v>
          </cell>
          <cell r="AL274">
            <v>2814</v>
          </cell>
          <cell r="AM274">
            <v>69346</v>
          </cell>
          <cell r="AN274">
            <v>0</v>
          </cell>
          <cell r="AO274">
            <v>0</v>
          </cell>
          <cell r="AP274">
            <v>0</v>
          </cell>
          <cell r="AQ274">
            <v>0</v>
          </cell>
          <cell r="AR274">
            <v>69346</v>
          </cell>
          <cell r="AS274">
            <v>68648.47</v>
          </cell>
          <cell r="AT274">
            <v>265</v>
          </cell>
          <cell r="AU274">
            <v>0</v>
          </cell>
          <cell r="AV274">
            <v>0</v>
          </cell>
          <cell r="AW274">
            <v>0</v>
          </cell>
          <cell r="AX274">
            <v>0</v>
          </cell>
          <cell r="AY274">
            <v>0</v>
          </cell>
          <cell r="AZ274">
            <v>493357</v>
          </cell>
          <cell r="BI274">
            <v>0</v>
          </cell>
          <cell r="CA274">
            <v>265</v>
          </cell>
          <cell r="CB274">
            <v>265</v>
          </cell>
          <cell r="CC274" t="str">
            <v>SEEKONK</v>
          </cell>
          <cell r="CD274">
            <v>66532</v>
          </cell>
          <cell r="CE274">
            <v>54890</v>
          </cell>
          <cell r="CF274">
            <v>11642</v>
          </cell>
          <cell r="CG274">
            <v>0</v>
          </cell>
          <cell r="CH274">
            <v>16896</v>
          </cell>
          <cell r="CI274">
            <v>-8.2806551736302936</v>
          </cell>
          <cell r="CJ274">
            <v>28529.719344826372</v>
          </cell>
          <cell r="CK274">
            <v>11632.515649875604</v>
          </cell>
          <cell r="DA274">
            <v>265</v>
          </cell>
          <cell r="DB274" t="str">
            <v>SEEKONK</v>
          </cell>
          <cell r="DC274">
            <v>0</v>
          </cell>
          <cell r="DD274">
            <v>0</v>
          </cell>
          <cell r="DE274">
            <v>0</v>
          </cell>
          <cell r="DF274">
            <v>0</v>
          </cell>
          <cell r="DG274">
            <v>0</v>
          </cell>
          <cell r="DH274">
            <v>0</v>
          </cell>
          <cell r="DI274">
            <v>0</v>
          </cell>
          <cell r="DJ274">
            <v>0</v>
          </cell>
          <cell r="DK274">
            <v>0</v>
          </cell>
          <cell r="DL274">
            <v>0</v>
          </cell>
          <cell r="DN274">
            <v>0</v>
          </cell>
          <cell r="DP274">
            <v>11642</v>
          </cell>
          <cell r="DQ274">
            <v>11642</v>
          </cell>
          <cell r="DR274">
            <v>0</v>
          </cell>
          <cell r="DS274">
            <v>-8.2806551736302936</v>
          </cell>
          <cell r="DT274">
            <v>-8.2806551736302936</v>
          </cell>
          <cell r="DV274">
            <v>0</v>
          </cell>
        </row>
        <row r="275">
          <cell r="A275">
            <v>266</v>
          </cell>
          <cell r="B275">
            <v>266</v>
          </cell>
          <cell r="C275" t="str">
            <v>SHARON</v>
          </cell>
          <cell r="D275">
            <v>9</v>
          </cell>
          <cell r="E275">
            <v>153180</v>
          </cell>
          <cell r="F275">
            <v>0</v>
          </cell>
          <cell r="G275">
            <v>8442</v>
          </cell>
          <cell r="H275">
            <v>161622</v>
          </cell>
          <cell r="J275">
            <v>8442</v>
          </cell>
          <cell r="K275">
            <v>35258.955128485526</v>
          </cell>
          <cell r="L275">
            <v>43700.955128485526</v>
          </cell>
          <cell r="N275">
            <v>117921.04487151447</v>
          </cell>
          <cell r="P275">
            <v>8442</v>
          </cell>
          <cell r="Q275">
            <v>0</v>
          </cell>
          <cell r="R275">
            <v>0</v>
          </cell>
          <cell r="S275">
            <v>0</v>
          </cell>
          <cell r="T275">
            <v>35258.955128485526</v>
          </cell>
          <cell r="U275">
            <v>43700.955128485526</v>
          </cell>
          <cell r="W275">
            <v>66412.203610682744</v>
          </cell>
          <cell r="AA275">
            <v>266</v>
          </cell>
          <cell r="AB275">
            <v>9</v>
          </cell>
          <cell r="AC275">
            <v>0</v>
          </cell>
          <cell r="AD275">
            <v>0</v>
          </cell>
          <cell r="AE275">
            <v>0</v>
          </cell>
          <cell r="AF275">
            <v>0</v>
          </cell>
          <cell r="AG275">
            <v>153180</v>
          </cell>
          <cell r="AH275">
            <v>0</v>
          </cell>
          <cell r="AI275">
            <v>0</v>
          </cell>
          <cell r="AJ275">
            <v>153180</v>
          </cell>
          <cell r="AK275">
            <v>0</v>
          </cell>
          <cell r="AL275">
            <v>8442</v>
          </cell>
          <cell r="AM275">
            <v>161622</v>
          </cell>
          <cell r="AN275">
            <v>0</v>
          </cell>
          <cell r="AO275">
            <v>0</v>
          </cell>
          <cell r="AP275">
            <v>0</v>
          </cell>
          <cell r="AQ275">
            <v>0</v>
          </cell>
          <cell r="AR275">
            <v>161622</v>
          </cell>
          <cell r="AS275">
            <v>161229.97066321934</v>
          </cell>
          <cell r="AT275">
            <v>266</v>
          </cell>
          <cell r="AU275">
            <v>0</v>
          </cell>
          <cell r="AV275">
            <v>0</v>
          </cell>
          <cell r="AW275">
            <v>0</v>
          </cell>
          <cell r="AX275">
            <v>0</v>
          </cell>
          <cell r="AY275">
            <v>0</v>
          </cell>
          <cell r="AZ275">
            <v>493357</v>
          </cell>
          <cell r="BI275">
            <v>0</v>
          </cell>
          <cell r="CA275">
            <v>266</v>
          </cell>
          <cell r="CB275">
            <v>266</v>
          </cell>
          <cell r="CC275" t="str">
            <v>SHARON</v>
          </cell>
          <cell r="CD275">
            <v>153180</v>
          </cell>
          <cell r="CE275">
            <v>117917</v>
          </cell>
          <cell r="CF275">
            <v>35263</v>
          </cell>
          <cell r="CG275">
            <v>21898.799999999999</v>
          </cell>
          <cell r="CH275">
            <v>808.80000000000007</v>
          </cell>
          <cell r="CI275">
            <v>-0.39638931726221927</v>
          </cell>
          <cell r="CJ275">
            <v>57970.203610682744</v>
          </cell>
          <cell r="CK275">
            <v>35258.955128485526</v>
          </cell>
          <cell r="DA275">
            <v>266</v>
          </cell>
          <cell r="DB275" t="str">
            <v>SHARON</v>
          </cell>
          <cell r="DC275">
            <v>0</v>
          </cell>
          <cell r="DD275">
            <v>0</v>
          </cell>
          <cell r="DE275">
            <v>0</v>
          </cell>
          <cell r="DF275">
            <v>0</v>
          </cell>
          <cell r="DG275">
            <v>0</v>
          </cell>
          <cell r="DH275">
            <v>0</v>
          </cell>
          <cell r="DI275">
            <v>0</v>
          </cell>
          <cell r="DJ275">
            <v>0</v>
          </cell>
          <cell r="DK275">
            <v>0</v>
          </cell>
          <cell r="DL275">
            <v>0</v>
          </cell>
          <cell r="DN275">
            <v>0</v>
          </cell>
          <cell r="DP275">
            <v>35263</v>
          </cell>
          <cell r="DQ275">
            <v>35263</v>
          </cell>
          <cell r="DR275">
            <v>0</v>
          </cell>
          <cell r="DS275">
            <v>-0.39638931726221927</v>
          </cell>
          <cell r="DT275">
            <v>-0.39638931726221927</v>
          </cell>
          <cell r="DV275">
            <v>0</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T276">
            <v>267</v>
          </cell>
          <cell r="AU276">
            <v>0</v>
          </cell>
          <cell r="AV276">
            <v>0</v>
          </cell>
          <cell r="AW276">
            <v>0</v>
          </cell>
          <cell r="AX276">
            <v>0</v>
          </cell>
          <cell r="AY276">
            <v>0</v>
          </cell>
          <cell r="AZ276">
            <v>493357</v>
          </cell>
          <cell r="BI276">
            <v>0</v>
          </cell>
          <cell r="CA276">
            <v>267</v>
          </cell>
          <cell r="CB276">
            <v>267</v>
          </cell>
          <cell r="CC276" t="str">
            <v>SHEFFIELD</v>
          </cell>
          <cell r="CD276">
            <v>0</v>
          </cell>
          <cell r="CE276">
            <v>0</v>
          </cell>
          <cell r="CF276">
            <v>0</v>
          </cell>
          <cell r="CG276">
            <v>0</v>
          </cell>
          <cell r="CH276">
            <v>0</v>
          </cell>
          <cell r="CI276">
            <v>0</v>
          </cell>
          <cell r="CJ276">
            <v>0</v>
          </cell>
          <cell r="CK276">
            <v>0</v>
          </cell>
          <cell r="DA276">
            <v>267</v>
          </cell>
          <cell r="DB276" t="str">
            <v>SHEFFIELD</v>
          </cell>
          <cell r="DC276">
            <v>0</v>
          </cell>
          <cell r="DD276">
            <v>0</v>
          </cell>
          <cell r="DE276">
            <v>0</v>
          </cell>
          <cell r="DF276">
            <v>0</v>
          </cell>
          <cell r="DG276">
            <v>0</v>
          </cell>
          <cell r="DH276">
            <v>0</v>
          </cell>
          <cell r="DI276">
            <v>0</v>
          </cell>
          <cell r="DJ276">
            <v>0</v>
          </cell>
          <cell r="DK276">
            <v>0</v>
          </cell>
          <cell r="DL276">
            <v>0</v>
          </cell>
          <cell r="DN276">
            <v>0</v>
          </cell>
          <cell r="DP276">
            <v>0</v>
          </cell>
          <cell r="DQ276">
            <v>0</v>
          </cell>
          <cell r="DR276">
            <v>0</v>
          </cell>
          <cell r="DS276">
            <v>0</v>
          </cell>
          <cell r="DT276">
            <v>0</v>
          </cell>
          <cell r="DV276">
            <v>0</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T277">
            <v>268</v>
          </cell>
          <cell r="AU277">
            <v>0</v>
          </cell>
          <cell r="AV277">
            <v>0</v>
          </cell>
          <cell r="AW277">
            <v>0</v>
          </cell>
          <cell r="AX277">
            <v>0</v>
          </cell>
          <cell r="AY277">
            <v>0</v>
          </cell>
          <cell r="AZ277">
            <v>493357</v>
          </cell>
          <cell r="BI277">
            <v>0</v>
          </cell>
          <cell r="CA277">
            <v>268</v>
          </cell>
          <cell r="CB277">
            <v>268</v>
          </cell>
          <cell r="CC277" t="str">
            <v>SHELBURNE</v>
          </cell>
          <cell r="CD277">
            <v>0</v>
          </cell>
          <cell r="CE277">
            <v>0</v>
          </cell>
          <cell r="CF277">
            <v>0</v>
          </cell>
          <cell r="CG277">
            <v>0</v>
          </cell>
          <cell r="CH277">
            <v>0</v>
          </cell>
          <cell r="CI277">
            <v>0</v>
          </cell>
          <cell r="CJ277">
            <v>0</v>
          </cell>
          <cell r="CK277">
            <v>0</v>
          </cell>
          <cell r="DA277">
            <v>268</v>
          </cell>
          <cell r="DB277" t="str">
            <v>SHELBURNE</v>
          </cell>
          <cell r="DC277">
            <v>0</v>
          </cell>
          <cell r="DD277">
            <v>0</v>
          </cell>
          <cell r="DE277">
            <v>0</v>
          </cell>
          <cell r="DF277">
            <v>0</v>
          </cell>
          <cell r="DG277">
            <v>0</v>
          </cell>
          <cell r="DH277">
            <v>0</v>
          </cell>
          <cell r="DI277">
            <v>0</v>
          </cell>
          <cell r="DJ277">
            <v>0</v>
          </cell>
          <cell r="DK277">
            <v>0</v>
          </cell>
          <cell r="DL277">
            <v>0</v>
          </cell>
          <cell r="DN277">
            <v>0</v>
          </cell>
          <cell r="DP277">
            <v>0</v>
          </cell>
          <cell r="DQ277">
            <v>0</v>
          </cell>
          <cell r="DR277">
            <v>0</v>
          </cell>
          <cell r="DS277">
            <v>0</v>
          </cell>
          <cell r="DT277">
            <v>0</v>
          </cell>
          <cell r="DV277">
            <v>0</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T278">
            <v>269</v>
          </cell>
          <cell r="AU278">
            <v>0</v>
          </cell>
          <cell r="AV278">
            <v>0</v>
          </cell>
          <cell r="AW278">
            <v>0</v>
          </cell>
          <cell r="AX278">
            <v>0</v>
          </cell>
          <cell r="AY278">
            <v>0</v>
          </cell>
          <cell r="AZ278">
            <v>493357</v>
          </cell>
          <cell r="BI278">
            <v>0</v>
          </cell>
          <cell r="CA278">
            <v>269</v>
          </cell>
          <cell r="CB278">
            <v>269</v>
          </cell>
          <cell r="CC278" t="str">
            <v>SHERBORN</v>
          </cell>
          <cell r="CD278">
            <v>0</v>
          </cell>
          <cell r="CE278">
            <v>0</v>
          </cell>
          <cell r="CF278">
            <v>0</v>
          </cell>
          <cell r="CG278">
            <v>0</v>
          </cell>
          <cell r="CH278">
            <v>0</v>
          </cell>
          <cell r="CI278">
            <v>0</v>
          </cell>
          <cell r="CJ278">
            <v>0</v>
          </cell>
          <cell r="CK278">
            <v>0</v>
          </cell>
          <cell r="DA278">
            <v>269</v>
          </cell>
          <cell r="DB278" t="str">
            <v>SHERBORN</v>
          </cell>
          <cell r="DC278">
            <v>0</v>
          </cell>
          <cell r="DD278">
            <v>0</v>
          </cell>
          <cell r="DE278">
            <v>0</v>
          </cell>
          <cell r="DF278">
            <v>0</v>
          </cell>
          <cell r="DG278">
            <v>0</v>
          </cell>
          <cell r="DH278">
            <v>0</v>
          </cell>
          <cell r="DI278">
            <v>0</v>
          </cell>
          <cell r="DJ278">
            <v>0</v>
          </cell>
          <cell r="DK278">
            <v>0</v>
          </cell>
          <cell r="DL278">
            <v>0</v>
          </cell>
          <cell r="DN278">
            <v>0</v>
          </cell>
          <cell r="DP278">
            <v>0</v>
          </cell>
          <cell r="DQ278">
            <v>0</v>
          </cell>
          <cell r="DR278">
            <v>0</v>
          </cell>
          <cell r="DS278">
            <v>0</v>
          </cell>
          <cell r="DT278">
            <v>0</v>
          </cell>
          <cell r="DV278">
            <v>0</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T279">
            <v>270</v>
          </cell>
          <cell r="AU279">
            <v>0</v>
          </cell>
          <cell r="AV279">
            <v>0</v>
          </cell>
          <cell r="AW279">
            <v>0</v>
          </cell>
          <cell r="AX279">
            <v>0</v>
          </cell>
          <cell r="AY279">
            <v>0</v>
          </cell>
          <cell r="AZ279">
            <v>493357</v>
          </cell>
          <cell r="BI279">
            <v>0</v>
          </cell>
          <cell r="CA279">
            <v>270</v>
          </cell>
          <cell r="CB279">
            <v>270</v>
          </cell>
          <cell r="CC279" t="str">
            <v>SHIRLEY</v>
          </cell>
          <cell r="CD279">
            <v>0</v>
          </cell>
          <cell r="CE279">
            <v>0</v>
          </cell>
          <cell r="CF279">
            <v>0</v>
          </cell>
          <cell r="CG279">
            <v>0</v>
          </cell>
          <cell r="CH279">
            <v>0</v>
          </cell>
          <cell r="CI279">
            <v>0</v>
          </cell>
          <cell r="CJ279">
            <v>0</v>
          </cell>
          <cell r="CK279">
            <v>0</v>
          </cell>
          <cell r="DA279">
            <v>270</v>
          </cell>
          <cell r="DB279" t="str">
            <v>SHIRLEY</v>
          </cell>
          <cell r="DC279">
            <v>0</v>
          </cell>
          <cell r="DD279">
            <v>0</v>
          </cell>
          <cell r="DE279">
            <v>0</v>
          </cell>
          <cell r="DF279">
            <v>0</v>
          </cell>
          <cell r="DG279">
            <v>0</v>
          </cell>
          <cell r="DH279">
            <v>0</v>
          </cell>
          <cell r="DI279">
            <v>0</v>
          </cell>
          <cell r="DJ279">
            <v>0</v>
          </cell>
          <cell r="DK279">
            <v>0</v>
          </cell>
          <cell r="DL279">
            <v>0</v>
          </cell>
          <cell r="DN279">
            <v>0</v>
          </cell>
          <cell r="DP279">
            <v>0</v>
          </cell>
          <cell r="DQ279">
            <v>0</v>
          </cell>
          <cell r="DR279">
            <v>0</v>
          </cell>
          <cell r="DS279">
            <v>0</v>
          </cell>
          <cell r="DT279">
            <v>0</v>
          </cell>
          <cell r="DV279">
            <v>0</v>
          </cell>
        </row>
        <row r="280">
          <cell r="A280">
            <v>271</v>
          </cell>
          <cell r="B280">
            <v>271</v>
          </cell>
          <cell r="C280" t="str">
            <v>SHREWSBURY</v>
          </cell>
          <cell r="D280">
            <v>26</v>
          </cell>
          <cell r="E280">
            <v>349276</v>
          </cell>
          <cell r="F280">
            <v>0</v>
          </cell>
          <cell r="G280">
            <v>24388</v>
          </cell>
          <cell r="H280">
            <v>373664</v>
          </cell>
          <cell r="J280">
            <v>24388</v>
          </cell>
          <cell r="K280">
            <v>-7.3195064468475888</v>
          </cell>
          <cell r="L280">
            <v>24380.680493553151</v>
          </cell>
          <cell r="N280">
            <v>349283.31950644683</v>
          </cell>
          <cell r="P280">
            <v>24388</v>
          </cell>
          <cell r="Q280">
            <v>0</v>
          </cell>
          <cell r="R280">
            <v>0</v>
          </cell>
          <cell r="S280">
            <v>0</v>
          </cell>
          <cell r="T280">
            <v>-7.3195064468475888</v>
          </cell>
          <cell r="U280">
            <v>24380.680493553151</v>
          </cell>
          <cell r="W280">
            <v>39317.079736154396</v>
          </cell>
          <cell r="AA280">
            <v>271</v>
          </cell>
          <cell r="AB280">
            <v>26</v>
          </cell>
          <cell r="AC280">
            <v>0</v>
          </cell>
          <cell r="AD280">
            <v>0</v>
          </cell>
          <cell r="AE280">
            <v>0</v>
          </cell>
          <cell r="AF280">
            <v>0</v>
          </cell>
          <cell r="AG280">
            <v>349276</v>
          </cell>
          <cell r="AH280">
            <v>0</v>
          </cell>
          <cell r="AI280">
            <v>0</v>
          </cell>
          <cell r="AJ280">
            <v>349276</v>
          </cell>
          <cell r="AK280">
            <v>0</v>
          </cell>
          <cell r="AL280">
            <v>24388</v>
          </cell>
          <cell r="AM280">
            <v>373664</v>
          </cell>
          <cell r="AN280">
            <v>0</v>
          </cell>
          <cell r="AO280">
            <v>0</v>
          </cell>
          <cell r="AP280">
            <v>0</v>
          </cell>
          <cell r="AQ280">
            <v>0</v>
          </cell>
          <cell r="AR280">
            <v>373664</v>
          </cell>
          <cell r="AS280">
            <v>373040.92000225582</v>
          </cell>
          <cell r="AT280">
            <v>271</v>
          </cell>
          <cell r="AU280">
            <v>0</v>
          </cell>
          <cell r="AV280">
            <v>0</v>
          </cell>
          <cell r="AW280">
            <v>0</v>
          </cell>
          <cell r="AX280">
            <v>0</v>
          </cell>
          <cell r="AY280">
            <v>0</v>
          </cell>
          <cell r="AZ280">
            <v>493357</v>
          </cell>
          <cell r="BI280">
            <v>0</v>
          </cell>
          <cell r="CA280">
            <v>271</v>
          </cell>
          <cell r="CB280">
            <v>271</v>
          </cell>
          <cell r="CC280" t="str">
            <v>SHREWSBURY</v>
          </cell>
          <cell r="CD280">
            <v>349276</v>
          </cell>
          <cell r="CE280">
            <v>427778</v>
          </cell>
          <cell r="CF280">
            <v>0</v>
          </cell>
          <cell r="CG280">
            <v>0</v>
          </cell>
          <cell r="CH280">
            <v>14936.400000000001</v>
          </cell>
          <cell r="CI280">
            <v>-7.3202638456095883</v>
          </cell>
          <cell r="CJ280">
            <v>14929.079736154392</v>
          </cell>
          <cell r="CK280">
            <v>-7.3195064468475888</v>
          </cell>
          <cell r="DA280">
            <v>271</v>
          </cell>
          <cell r="DB280" t="str">
            <v>SHREWSBURY</v>
          </cell>
          <cell r="DC280">
            <v>0</v>
          </cell>
          <cell r="DD280">
            <v>0</v>
          </cell>
          <cell r="DE280">
            <v>0</v>
          </cell>
          <cell r="DF280">
            <v>0</v>
          </cell>
          <cell r="DG280">
            <v>0</v>
          </cell>
          <cell r="DH280">
            <v>0</v>
          </cell>
          <cell r="DI280">
            <v>0</v>
          </cell>
          <cell r="DJ280">
            <v>0</v>
          </cell>
          <cell r="DK280">
            <v>0</v>
          </cell>
          <cell r="DL280">
            <v>0</v>
          </cell>
          <cell r="DN280">
            <v>0</v>
          </cell>
          <cell r="DP280">
            <v>0</v>
          </cell>
          <cell r="DQ280">
            <v>0</v>
          </cell>
          <cell r="DR280">
            <v>0</v>
          </cell>
          <cell r="DS280">
            <v>-7.3202638456095883</v>
          </cell>
          <cell r="DT280">
            <v>-7.3202638456095883</v>
          </cell>
          <cell r="DV280">
            <v>0</v>
          </cell>
        </row>
        <row r="281">
          <cell r="A281">
            <v>272</v>
          </cell>
          <cell r="B281">
            <v>272</v>
          </cell>
          <cell r="C281" t="str">
            <v>SHUTESBURY</v>
          </cell>
          <cell r="D281">
            <v>3</v>
          </cell>
          <cell r="E281">
            <v>68382</v>
          </cell>
          <cell r="F281">
            <v>0</v>
          </cell>
          <cell r="G281">
            <v>2814</v>
          </cell>
          <cell r="H281">
            <v>71196</v>
          </cell>
          <cell r="J281">
            <v>2814</v>
          </cell>
          <cell r="K281">
            <v>1763.8174858933576</v>
          </cell>
          <cell r="L281">
            <v>4577.817485893358</v>
          </cell>
          <cell r="N281">
            <v>66618.182514106637</v>
          </cell>
          <cell r="P281">
            <v>2814</v>
          </cell>
          <cell r="Q281">
            <v>0</v>
          </cell>
          <cell r="R281">
            <v>0</v>
          </cell>
          <cell r="S281">
            <v>0</v>
          </cell>
          <cell r="T281">
            <v>1763.8174858933576</v>
          </cell>
          <cell r="U281">
            <v>4577.817485893358</v>
          </cell>
          <cell r="W281">
            <v>23284.799999999999</v>
          </cell>
          <cell r="AA281">
            <v>272</v>
          </cell>
          <cell r="AB281">
            <v>3</v>
          </cell>
          <cell r="AC281">
            <v>0</v>
          </cell>
          <cell r="AD281">
            <v>0</v>
          </cell>
          <cell r="AE281">
            <v>0</v>
          </cell>
          <cell r="AF281">
            <v>0</v>
          </cell>
          <cell r="AG281">
            <v>68382</v>
          </cell>
          <cell r="AH281">
            <v>0</v>
          </cell>
          <cell r="AI281">
            <v>0</v>
          </cell>
          <cell r="AJ281">
            <v>68382</v>
          </cell>
          <cell r="AK281">
            <v>0</v>
          </cell>
          <cell r="AL281">
            <v>2814</v>
          </cell>
          <cell r="AM281">
            <v>71196</v>
          </cell>
          <cell r="AN281">
            <v>0</v>
          </cell>
          <cell r="AO281">
            <v>0</v>
          </cell>
          <cell r="AP281">
            <v>0</v>
          </cell>
          <cell r="AQ281">
            <v>0</v>
          </cell>
          <cell r="AR281">
            <v>71196</v>
          </cell>
          <cell r="AS281">
            <v>71167.799999999988</v>
          </cell>
          <cell r="AT281">
            <v>272</v>
          </cell>
          <cell r="AU281">
            <v>0</v>
          </cell>
          <cell r="AV281">
            <v>0</v>
          </cell>
          <cell r="AW281">
            <v>0</v>
          </cell>
          <cell r="AX281">
            <v>0</v>
          </cell>
          <cell r="AY281">
            <v>0</v>
          </cell>
          <cell r="AZ281">
            <v>493357</v>
          </cell>
          <cell r="BI281">
            <v>0</v>
          </cell>
          <cell r="CA281">
            <v>272</v>
          </cell>
          <cell r="CB281">
            <v>272</v>
          </cell>
          <cell r="CC281" t="str">
            <v>SHUTESBURY</v>
          </cell>
          <cell r="CD281">
            <v>68382</v>
          </cell>
          <cell r="CE281">
            <v>66618</v>
          </cell>
          <cell r="CF281">
            <v>1764</v>
          </cell>
          <cell r="CG281">
            <v>18706.8</v>
          </cell>
          <cell r="CH281">
            <v>0</v>
          </cell>
          <cell r="CI281">
            <v>0</v>
          </cell>
          <cell r="CJ281">
            <v>20470.8</v>
          </cell>
          <cell r="CK281">
            <v>1763.8174858933576</v>
          </cell>
          <cell r="DA281">
            <v>272</v>
          </cell>
          <cell r="DB281" t="str">
            <v>SHUTESBURY</v>
          </cell>
          <cell r="DC281">
            <v>0</v>
          </cell>
          <cell r="DD281">
            <v>0</v>
          </cell>
          <cell r="DE281">
            <v>0</v>
          </cell>
          <cell r="DF281">
            <v>0</v>
          </cell>
          <cell r="DG281">
            <v>0</v>
          </cell>
          <cell r="DH281">
            <v>0</v>
          </cell>
          <cell r="DI281">
            <v>0</v>
          </cell>
          <cell r="DJ281">
            <v>0</v>
          </cell>
          <cell r="DK281">
            <v>0</v>
          </cell>
          <cell r="DL281">
            <v>0</v>
          </cell>
          <cell r="DN281">
            <v>0</v>
          </cell>
          <cell r="DP281">
            <v>1764</v>
          </cell>
          <cell r="DQ281">
            <v>1764</v>
          </cell>
          <cell r="DR281">
            <v>0</v>
          </cell>
          <cell r="DS281">
            <v>0</v>
          </cell>
          <cell r="DT281">
            <v>0</v>
          </cell>
          <cell r="DV281">
            <v>0</v>
          </cell>
        </row>
        <row r="282">
          <cell r="A282">
            <v>273</v>
          </cell>
          <cell r="B282">
            <v>273</v>
          </cell>
          <cell r="C282" t="str">
            <v>SOMERSET</v>
          </cell>
          <cell r="D282">
            <v>13</v>
          </cell>
          <cell r="E282">
            <v>207168</v>
          </cell>
          <cell r="F282">
            <v>0</v>
          </cell>
          <cell r="G282">
            <v>12194</v>
          </cell>
          <cell r="H282">
            <v>219362</v>
          </cell>
          <cell r="J282">
            <v>12194</v>
          </cell>
          <cell r="K282">
            <v>50867.73637179863</v>
          </cell>
          <cell r="L282">
            <v>63061.73637179863</v>
          </cell>
          <cell r="N282">
            <v>156300.26362820138</v>
          </cell>
          <cell r="P282">
            <v>12194</v>
          </cell>
          <cell r="Q282">
            <v>0</v>
          </cell>
          <cell r="R282">
            <v>0</v>
          </cell>
          <cell r="S282">
            <v>0</v>
          </cell>
          <cell r="T282">
            <v>50867.73637179863</v>
          </cell>
          <cell r="U282">
            <v>63061.73637179863</v>
          </cell>
          <cell r="W282">
            <v>92343.4</v>
          </cell>
          <cell r="AA282">
            <v>273</v>
          </cell>
          <cell r="AB282">
            <v>13</v>
          </cell>
          <cell r="AC282">
            <v>0</v>
          </cell>
          <cell r="AD282">
            <v>0</v>
          </cell>
          <cell r="AE282">
            <v>0</v>
          </cell>
          <cell r="AF282">
            <v>0</v>
          </cell>
          <cell r="AG282">
            <v>207168</v>
          </cell>
          <cell r="AH282">
            <v>0</v>
          </cell>
          <cell r="AI282">
            <v>0</v>
          </cell>
          <cell r="AJ282">
            <v>207168</v>
          </cell>
          <cell r="AK282">
            <v>0</v>
          </cell>
          <cell r="AL282">
            <v>12194</v>
          </cell>
          <cell r="AM282">
            <v>219362</v>
          </cell>
          <cell r="AN282">
            <v>0</v>
          </cell>
          <cell r="AO282">
            <v>0</v>
          </cell>
          <cell r="AP282">
            <v>0</v>
          </cell>
          <cell r="AQ282">
            <v>0</v>
          </cell>
          <cell r="AR282">
            <v>219362</v>
          </cell>
          <cell r="AS282">
            <v>218491</v>
          </cell>
          <cell r="AT282">
            <v>273</v>
          </cell>
          <cell r="AU282">
            <v>0</v>
          </cell>
          <cell r="AV282">
            <v>0</v>
          </cell>
          <cell r="AW282">
            <v>0</v>
          </cell>
          <cell r="AX282">
            <v>0</v>
          </cell>
          <cell r="AY282">
            <v>0</v>
          </cell>
          <cell r="AZ282">
            <v>493357</v>
          </cell>
          <cell r="BI282">
            <v>0</v>
          </cell>
          <cell r="CA282">
            <v>273</v>
          </cell>
          <cell r="CB282">
            <v>273</v>
          </cell>
          <cell r="CC282" t="str">
            <v>SOMERSET</v>
          </cell>
          <cell r="CD282">
            <v>207168</v>
          </cell>
          <cell r="CE282">
            <v>156295</v>
          </cell>
          <cell r="CF282">
            <v>50873</v>
          </cell>
          <cell r="CG282">
            <v>29276.399999999998</v>
          </cell>
          <cell r="CH282">
            <v>0</v>
          </cell>
          <cell r="CI282">
            <v>0</v>
          </cell>
          <cell r="CJ282">
            <v>80149.399999999994</v>
          </cell>
          <cell r="CK282">
            <v>50867.73637179863</v>
          </cell>
          <cell r="DA282">
            <v>273</v>
          </cell>
          <cell r="DB282" t="str">
            <v>SOMERSET</v>
          </cell>
          <cell r="DC282">
            <v>0</v>
          </cell>
          <cell r="DD282">
            <v>0</v>
          </cell>
          <cell r="DE282">
            <v>0</v>
          </cell>
          <cell r="DF282">
            <v>0</v>
          </cell>
          <cell r="DG282">
            <v>0</v>
          </cell>
          <cell r="DH282">
            <v>0</v>
          </cell>
          <cell r="DI282">
            <v>0</v>
          </cell>
          <cell r="DJ282">
            <v>0</v>
          </cell>
          <cell r="DK282">
            <v>0</v>
          </cell>
          <cell r="DL282">
            <v>0</v>
          </cell>
          <cell r="DN282">
            <v>0</v>
          </cell>
          <cell r="DP282">
            <v>50873</v>
          </cell>
          <cell r="DQ282">
            <v>50873</v>
          </cell>
          <cell r="DR282">
            <v>0</v>
          </cell>
          <cell r="DS282">
            <v>0</v>
          </cell>
          <cell r="DT282">
            <v>0</v>
          </cell>
          <cell r="DV282">
            <v>0</v>
          </cell>
        </row>
        <row r="283">
          <cell r="A283">
            <v>274</v>
          </cell>
          <cell r="B283">
            <v>274</v>
          </cell>
          <cell r="C283" t="str">
            <v>SOMERVILLE</v>
          </cell>
          <cell r="D283">
            <v>420</v>
          </cell>
          <cell r="E283">
            <v>8552762</v>
          </cell>
          <cell r="F283">
            <v>0</v>
          </cell>
          <cell r="G283">
            <v>393960</v>
          </cell>
          <cell r="H283">
            <v>8946722</v>
          </cell>
          <cell r="J283">
            <v>393960</v>
          </cell>
          <cell r="K283">
            <v>1425609.2467880771</v>
          </cell>
          <cell r="L283">
            <v>1819569.2467880771</v>
          </cell>
          <cell r="N283">
            <v>7127152.7532119229</v>
          </cell>
          <cell r="P283">
            <v>393960</v>
          </cell>
          <cell r="Q283">
            <v>0</v>
          </cell>
          <cell r="R283">
            <v>0</v>
          </cell>
          <cell r="S283">
            <v>0</v>
          </cell>
          <cell r="T283">
            <v>1425609.2467880771</v>
          </cell>
          <cell r="U283">
            <v>1819569.2467880771</v>
          </cell>
          <cell r="W283">
            <v>1963027.164204238</v>
          </cell>
          <cell r="AA283">
            <v>274</v>
          </cell>
          <cell r="AB283">
            <v>420</v>
          </cell>
          <cell r="AC283">
            <v>0</v>
          </cell>
          <cell r="AD283">
            <v>0</v>
          </cell>
          <cell r="AE283">
            <v>4</v>
          </cell>
          <cell r="AF283">
            <v>0</v>
          </cell>
          <cell r="AG283">
            <v>8552762</v>
          </cell>
          <cell r="AH283">
            <v>0</v>
          </cell>
          <cell r="AI283">
            <v>0</v>
          </cell>
          <cell r="AJ283">
            <v>8552762</v>
          </cell>
          <cell r="AK283">
            <v>0</v>
          </cell>
          <cell r="AL283">
            <v>393960</v>
          </cell>
          <cell r="AM283">
            <v>8946722</v>
          </cell>
          <cell r="AN283">
            <v>0</v>
          </cell>
          <cell r="AO283">
            <v>0</v>
          </cell>
          <cell r="AP283">
            <v>0</v>
          </cell>
          <cell r="AQ283">
            <v>0</v>
          </cell>
          <cell r="AR283">
            <v>8946722</v>
          </cell>
          <cell r="AS283">
            <v>8723129.9851251878</v>
          </cell>
          <cell r="AT283">
            <v>274</v>
          </cell>
          <cell r="AU283">
            <v>0</v>
          </cell>
          <cell r="AV283">
            <v>0</v>
          </cell>
          <cell r="AW283">
            <v>0</v>
          </cell>
          <cell r="AX283">
            <v>0</v>
          </cell>
          <cell r="AY283">
            <v>0</v>
          </cell>
          <cell r="AZ283">
            <v>493357</v>
          </cell>
          <cell r="BI283">
            <v>0</v>
          </cell>
          <cell r="CA283">
            <v>274</v>
          </cell>
          <cell r="CB283">
            <v>274</v>
          </cell>
          <cell r="CC283" t="str">
            <v>SOMERVILLE</v>
          </cell>
          <cell r="CD283">
            <v>8552762</v>
          </cell>
          <cell r="CE283">
            <v>7126935</v>
          </cell>
          <cell r="CF283">
            <v>1425827</v>
          </cell>
          <cell r="CG283">
            <v>0</v>
          </cell>
          <cell r="CH283">
            <v>143310.39999999999</v>
          </cell>
          <cell r="CI283">
            <v>-70.235795762011549</v>
          </cell>
          <cell r="CJ283">
            <v>1569067.164204238</v>
          </cell>
          <cell r="CK283">
            <v>1425609.2467880771</v>
          </cell>
          <cell r="DA283">
            <v>274</v>
          </cell>
          <cell r="DB283" t="str">
            <v>SOMERVILLE</v>
          </cell>
          <cell r="DC283">
            <v>0</v>
          </cell>
          <cell r="DD283">
            <v>0</v>
          </cell>
          <cell r="DE283">
            <v>0</v>
          </cell>
          <cell r="DF283">
            <v>0</v>
          </cell>
          <cell r="DG283">
            <v>0</v>
          </cell>
          <cell r="DH283">
            <v>0</v>
          </cell>
          <cell r="DI283">
            <v>0</v>
          </cell>
          <cell r="DJ283">
            <v>0</v>
          </cell>
          <cell r="DK283">
            <v>0</v>
          </cell>
          <cell r="DL283">
            <v>0</v>
          </cell>
          <cell r="DN283">
            <v>0</v>
          </cell>
          <cell r="DP283">
            <v>1425827</v>
          </cell>
          <cell r="DQ283">
            <v>1425827</v>
          </cell>
          <cell r="DR283">
            <v>0</v>
          </cell>
          <cell r="DS283">
            <v>-70.235795762011549</v>
          </cell>
          <cell r="DT283">
            <v>-70.235795762011549</v>
          </cell>
          <cell r="DV283">
            <v>0</v>
          </cell>
        </row>
        <row r="284">
          <cell r="A284">
            <v>275</v>
          </cell>
          <cell r="B284">
            <v>276</v>
          </cell>
          <cell r="C284" t="str">
            <v>SOUTHAMPTON</v>
          </cell>
          <cell r="D284">
            <v>11</v>
          </cell>
          <cell r="E284">
            <v>171787</v>
          </cell>
          <cell r="F284">
            <v>0</v>
          </cell>
          <cell r="G284">
            <v>10318</v>
          </cell>
          <cell r="H284">
            <v>182105</v>
          </cell>
          <cell r="J284">
            <v>10318</v>
          </cell>
          <cell r="K284">
            <v>32112.498414481412</v>
          </cell>
          <cell r="L284">
            <v>42430.498414481408</v>
          </cell>
          <cell r="N284">
            <v>139674.50158551859</v>
          </cell>
          <cell r="P284">
            <v>10318</v>
          </cell>
          <cell r="Q284">
            <v>0</v>
          </cell>
          <cell r="R284">
            <v>0</v>
          </cell>
          <cell r="S284">
            <v>0</v>
          </cell>
          <cell r="T284">
            <v>32112.498414481412</v>
          </cell>
          <cell r="U284">
            <v>42430.498414481408</v>
          </cell>
          <cell r="W284">
            <v>87366.821311553838</v>
          </cell>
          <cell r="AA284">
            <v>275</v>
          </cell>
          <cell r="AB284">
            <v>11</v>
          </cell>
          <cell r="AC284">
            <v>0</v>
          </cell>
          <cell r="AD284">
            <v>0</v>
          </cell>
          <cell r="AE284">
            <v>0</v>
          </cell>
          <cell r="AF284">
            <v>0</v>
          </cell>
          <cell r="AG284">
            <v>171787</v>
          </cell>
          <cell r="AH284">
            <v>0</v>
          </cell>
          <cell r="AI284">
            <v>0</v>
          </cell>
          <cell r="AJ284">
            <v>171787</v>
          </cell>
          <cell r="AK284">
            <v>0</v>
          </cell>
          <cell r="AL284">
            <v>10318</v>
          </cell>
          <cell r="AM284">
            <v>182105</v>
          </cell>
          <cell r="AN284">
            <v>0</v>
          </cell>
          <cell r="AO284">
            <v>0</v>
          </cell>
          <cell r="AP284">
            <v>0</v>
          </cell>
          <cell r="AQ284">
            <v>0</v>
          </cell>
          <cell r="AR284">
            <v>182105</v>
          </cell>
          <cell r="AS284">
            <v>180146.12</v>
          </cell>
          <cell r="AT284">
            <v>275</v>
          </cell>
          <cell r="AU284">
            <v>0</v>
          </cell>
          <cell r="AV284">
            <v>0</v>
          </cell>
          <cell r="AW284">
            <v>0</v>
          </cell>
          <cell r="AX284">
            <v>0</v>
          </cell>
          <cell r="AY284">
            <v>0</v>
          </cell>
          <cell r="AZ284">
            <v>493357</v>
          </cell>
          <cell r="BI284">
            <v>0</v>
          </cell>
          <cell r="CA284">
            <v>275</v>
          </cell>
          <cell r="CB284">
            <v>276</v>
          </cell>
          <cell r="CC284" t="str">
            <v>SOUTHAMPTON</v>
          </cell>
          <cell r="CD284">
            <v>171787</v>
          </cell>
          <cell r="CE284">
            <v>139660</v>
          </cell>
          <cell r="CF284">
            <v>32127</v>
          </cell>
          <cell r="CG284">
            <v>22123.8</v>
          </cell>
          <cell r="CH284">
            <v>22809.200000000001</v>
          </cell>
          <cell r="CI284">
            <v>-11.178688446161686</v>
          </cell>
          <cell r="CJ284">
            <v>77048.821311553838</v>
          </cell>
          <cell r="CK284">
            <v>32112.498414481412</v>
          </cell>
          <cell r="DA284">
            <v>275</v>
          </cell>
          <cell r="DB284" t="str">
            <v>SOUTHAMPTON</v>
          </cell>
          <cell r="DC284">
            <v>0</v>
          </cell>
          <cell r="DD284">
            <v>0</v>
          </cell>
          <cell r="DE284">
            <v>0</v>
          </cell>
          <cell r="DF284">
            <v>0</v>
          </cell>
          <cell r="DG284">
            <v>0</v>
          </cell>
          <cell r="DH284">
            <v>0</v>
          </cell>
          <cell r="DI284">
            <v>0</v>
          </cell>
          <cell r="DJ284">
            <v>0</v>
          </cell>
          <cell r="DK284">
            <v>0</v>
          </cell>
          <cell r="DL284">
            <v>0</v>
          </cell>
          <cell r="DN284">
            <v>0</v>
          </cell>
          <cell r="DP284">
            <v>32127</v>
          </cell>
          <cell r="DQ284">
            <v>32127</v>
          </cell>
          <cell r="DR284">
            <v>0</v>
          </cell>
          <cell r="DS284">
            <v>-11.178688446161686</v>
          </cell>
          <cell r="DT284">
            <v>-11.178688446161686</v>
          </cell>
          <cell r="DV284">
            <v>0</v>
          </cell>
        </row>
        <row r="285">
          <cell r="A285">
            <v>276</v>
          </cell>
          <cell r="B285">
            <v>277</v>
          </cell>
          <cell r="C285" t="str">
            <v>SOUTHBOROUGH</v>
          </cell>
          <cell r="D285">
            <v>0</v>
          </cell>
          <cell r="E285">
            <v>0</v>
          </cell>
          <cell r="F285">
            <v>0</v>
          </cell>
          <cell r="G285">
            <v>0</v>
          </cell>
          <cell r="H285">
            <v>0</v>
          </cell>
          <cell r="J285">
            <v>0</v>
          </cell>
          <cell r="K285">
            <v>0</v>
          </cell>
          <cell r="L285">
            <v>0</v>
          </cell>
          <cell r="N285">
            <v>0</v>
          </cell>
          <cell r="P285">
            <v>0</v>
          </cell>
          <cell r="Q285">
            <v>0</v>
          </cell>
          <cell r="R285">
            <v>0</v>
          </cell>
          <cell r="S285">
            <v>0</v>
          </cell>
          <cell r="T285">
            <v>0</v>
          </cell>
          <cell r="U285">
            <v>0</v>
          </cell>
          <cell r="W285">
            <v>0</v>
          </cell>
          <cell r="AA285">
            <v>276</v>
          </cell>
          <cell r="AT285">
            <v>276</v>
          </cell>
          <cell r="AU285">
            <v>0</v>
          </cell>
          <cell r="AV285">
            <v>0</v>
          </cell>
          <cell r="AW285">
            <v>0</v>
          </cell>
          <cell r="AX285">
            <v>0</v>
          </cell>
          <cell r="AY285">
            <v>0</v>
          </cell>
          <cell r="AZ285">
            <v>493357</v>
          </cell>
          <cell r="BI285">
            <v>0</v>
          </cell>
          <cell r="CA285">
            <v>276</v>
          </cell>
          <cell r="CB285">
            <v>277</v>
          </cell>
          <cell r="CC285" t="str">
            <v>SOUTHBOROUGH</v>
          </cell>
          <cell r="CD285">
            <v>0</v>
          </cell>
          <cell r="CE285">
            <v>17974</v>
          </cell>
          <cell r="CF285">
            <v>0</v>
          </cell>
          <cell r="CG285">
            <v>0</v>
          </cell>
          <cell r="CH285">
            <v>0</v>
          </cell>
          <cell r="CI285">
            <v>0</v>
          </cell>
          <cell r="CJ285">
            <v>0</v>
          </cell>
          <cell r="CK285">
            <v>0</v>
          </cell>
          <cell r="DA285">
            <v>276</v>
          </cell>
          <cell r="DB285" t="str">
            <v>SOUTHBOROUGH</v>
          </cell>
          <cell r="DC285">
            <v>0</v>
          </cell>
          <cell r="DD285">
            <v>0</v>
          </cell>
          <cell r="DE285">
            <v>0</v>
          </cell>
          <cell r="DF285">
            <v>0</v>
          </cell>
          <cell r="DG285">
            <v>0</v>
          </cell>
          <cell r="DH285">
            <v>0</v>
          </cell>
          <cell r="DI285">
            <v>0</v>
          </cell>
          <cell r="DJ285">
            <v>0</v>
          </cell>
          <cell r="DK285">
            <v>0</v>
          </cell>
          <cell r="DL285">
            <v>0</v>
          </cell>
          <cell r="DN285">
            <v>0</v>
          </cell>
          <cell r="DP285">
            <v>0</v>
          </cell>
          <cell r="DQ285">
            <v>0</v>
          </cell>
          <cell r="DR285">
            <v>0</v>
          </cell>
          <cell r="DS285">
            <v>0</v>
          </cell>
          <cell r="DT285">
            <v>0</v>
          </cell>
          <cell r="DV285">
            <v>0</v>
          </cell>
        </row>
        <row r="286">
          <cell r="A286">
            <v>277</v>
          </cell>
          <cell r="B286">
            <v>278</v>
          </cell>
          <cell r="C286" t="str">
            <v>SOUTHBRIDGE</v>
          </cell>
          <cell r="D286">
            <v>124</v>
          </cell>
          <cell r="E286">
            <v>1845572</v>
          </cell>
          <cell r="F286">
            <v>0</v>
          </cell>
          <cell r="G286">
            <v>116312</v>
          </cell>
          <cell r="H286">
            <v>1961884</v>
          </cell>
          <cell r="J286">
            <v>116312</v>
          </cell>
          <cell r="K286">
            <v>449897.91909281298</v>
          </cell>
          <cell r="L286">
            <v>566209.91909281304</v>
          </cell>
          <cell r="N286">
            <v>1395674.080907187</v>
          </cell>
          <cell r="P286">
            <v>116312</v>
          </cell>
          <cell r="Q286">
            <v>0</v>
          </cell>
          <cell r="R286">
            <v>0</v>
          </cell>
          <cell r="S286">
            <v>0</v>
          </cell>
          <cell r="T286">
            <v>449897.91909281298</v>
          </cell>
          <cell r="U286">
            <v>566209.91909281304</v>
          </cell>
          <cell r="W286">
            <v>846459.47306874313</v>
          </cell>
          <cell r="AA286">
            <v>277</v>
          </cell>
          <cell r="AB286">
            <v>124</v>
          </cell>
          <cell r="AC286">
            <v>0</v>
          </cell>
          <cell r="AD286">
            <v>0</v>
          </cell>
          <cell r="AE286">
            <v>0</v>
          </cell>
          <cell r="AF286">
            <v>0</v>
          </cell>
          <cell r="AG286">
            <v>1845572</v>
          </cell>
          <cell r="AH286">
            <v>0</v>
          </cell>
          <cell r="AI286">
            <v>0</v>
          </cell>
          <cell r="AJ286">
            <v>1845572</v>
          </cell>
          <cell r="AK286">
            <v>0</v>
          </cell>
          <cell r="AL286">
            <v>116312</v>
          </cell>
          <cell r="AM286">
            <v>1961884</v>
          </cell>
          <cell r="AN286">
            <v>0</v>
          </cell>
          <cell r="AO286">
            <v>0</v>
          </cell>
          <cell r="AP286">
            <v>0</v>
          </cell>
          <cell r="AQ286">
            <v>0</v>
          </cell>
          <cell r="AR286">
            <v>1961884</v>
          </cell>
          <cell r="AS286">
            <v>1946765.9200000002</v>
          </cell>
          <cell r="AT286">
            <v>277</v>
          </cell>
          <cell r="AU286">
            <v>0</v>
          </cell>
          <cell r="AV286">
            <v>0</v>
          </cell>
          <cell r="AW286">
            <v>0</v>
          </cell>
          <cell r="AX286">
            <v>0</v>
          </cell>
          <cell r="AY286">
            <v>0</v>
          </cell>
          <cell r="AZ286">
            <v>493357</v>
          </cell>
          <cell r="BI286">
            <v>0</v>
          </cell>
          <cell r="CA286">
            <v>277</v>
          </cell>
          <cell r="CB286">
            <v>278</v>
          </cell>
          <cell r="CC286" t="str">
            <v>SOUTHBRIDGE</v>
          </cell>
          <cell r="CD286">
            <v>1845572</v>
          </cell>
          <cell r="CE286">
            <v>1395581</v>
          </cell>
          <cell r="CF286">
            <v>449991</v>
          </cell>
          <cell r="CG286">
            <v>185268.6</v>
          </cell>
          <cell r="CH286">
            <v>94934.400000000009</v>
          </cell>
          <cell r="CI286">
            <v>-46.526931256870739</v>
          </cell>
          <cell r="CJ286">
            <v>730147.47306874313</v>
          </cell>
          <cell r="CK286">
            <v>449897.91909281298</v>
          </cell>
          <cell r="DA286">
            <v>277</v>
          </cell>
          <cell r="DB286" t="str">
            <v>SOUTHBRIDGE</v>
          </cell>
          <cell r="DC286">
            <v>0</v>
          </cell>
          <cell r="DD286">
            <v>0</v>
          </cell>
          <cell r="DE286">
            <v>0</v>
          </cell>
          <cell r="DF286">
            <v>0</v>
          </cell>
          <cell r="DG286">
            <v>0</v>
          </cell>
          <cell r="DH286">
            <v>0</v>
          </cell>
          <cell r="DI286">
            <v>0</v>
          </cell>
          <cell r="DJ286">
            <v>0</v>
          </cell>
          <cell r="DK286">
            <v>0</v>
          </cell>
          <cell r="DL286">
            <v>0</v>
          </cell>
          <cell r="DN286">
            <v>0</v>
          </cell>
          <cell r="DP286">
            <v>449991</v>
          </cell>
          <cell r="DQ286">
            <v>449991</v>
          </cell>
          <cell r="DR286">
            <v>0</v>
          </cell>
          <cell r="DS286">
            <v>-46.526931256870739</v>
          </cell>
          <cell r="DT286">
            <v>-46.526931256870739</v>
          </cell>
          <cell r="DV286">
            <v>0</v>
          </cell>
        </row>
        <row r="287">
          <cell r="A287">
            <v>278</v>
          </cell>
          <cell r="B287">
            <v>275</v>
          </cell>
          <cell r="C287" t="str">
            <v>SOUTH HADLEY</v>
          </cell>
          <cell r="D287">
            <v>126</v>
          </cell>
          <cell r="E287">
            <v>1756639</v>
          </cell>
          <cell r="F287">
            <v>0</v>
          </cell>
          <cell r="G287">
            <v>118188</v>
          </cell>
          <cell r="H287">
            <v>1874827</v>
          </cell>
          <cell r="J287">
            <v>118188</v>
          </cell>
          <cell r="K287">
            <v>85867.776427484059</v>
          </cell>
          <cell r="L287">
            <v>204055.77642748406</v>
          </cell>
          <cell r="N287">
            <v>1670771.2235725159</v>
          </cell>
          <cell r="P287">
            <v>118188</v>
          </cell>
          <cell r="Q287">
            <v>0</v>
          </cell>
          <cell r="R287">
            <v>0</v>
          </cell>
          <cell r="S287">
            <v>0</v>
          </cell>
          <cell r="T287">
            <v>85867.776427484059</v>
          </cell>
          <cell r="U287">
            <v>204055.77642748406</v>
          </cell>
          <cell r="W287">
            <v>355856.86174619157</v>
          </cell>
          <cell r="AA287">
            <v>278</v>
          </cell>
          <cell r="AB287">
            <v>126</v>
          </cell>
          <cell r="AC287">
            <v>0</v>
          </cell>
          <cell r="AD287">
            <v>0</v>
          </cell>
          <cell r="AE287">
            <v>0</v>
          </cell>
          <cell r="AF287">
            <v>0</v>
          </cell>
          <cell r="AG287">
            <v>1756639</v>
          </cell>
          <cell r="AH287">
            <v>0</v>
          </cell>
          <cell r="AI287">
            <v>0</v>
          </cell>
          <cell r="AJ287">
            <v>1756639</v>
          </cell>
          <cell r="AK287">
            <v>0</v>
          </cell>
          <cell r="AL287">
            <v>118188</v>
          </cell>
          <cell r="AM287">
            <v>1874827</v>
          </cell>
          <cell r="AN287">
            <v>0</v>
          </cell>
          <cell r="AO287">
            <v>0</v>
          </cell>
          <cell r="AP287">
            <v>0</v>
          </cell>
          <cell r="AQ287">
            <v>0</v>
          </cell>
          <cell r="AR287">
            <v>1874827</v>
          </cell>
          <cell r="AS287">
            <v>1870611.92</v>
          </cell>
          <cell r="AT287">
            <v>278</v>
          </cell>
          <cell r="AU287">
            <v>0</v>
          </cell>
          <cell r="AV287">
            <v>0</v>
          </cell>
          <cell r="AW287">
            <v>0</v>
          </cell>
          <cell r="AX287">
            <v>0</v>
          </cell>
          <cell r="AY287">
            <v>0</v>
          </cell>
          <cell r="AZ287">
            <v>493357</v>
          </cell>
          <cell r="BI287">
            <v>0</v>
          </cell>
          <cell r="CA287">
            <v>278</v>
          </cell>
          <cell r="CB287">
            <v>275</v>
          </cell>
          <cell r="CC287" t="str">
            <v>SOUTH HADLEY</v>
          </cell>
          <cell r="CD287">
            <v>1756639</v>
          </cell>
          <cell r="CE287">
            <v>1670728</v>
          </cell>
          <cell r="CF287">
            <v>85911</v>
          </cell>
          <cell r="CG287">
            <v>81727.8</v>
          </cell>
          <cell r="CH287">
            <v>70064.400000000009</v>
          </cell>
          <cell r="CI287">
            <v>-34.338253808440641</v>
          </cell>
          <cell r="CJ287">
            <v>237668.86174619157</v>
          </cell>
          <cell r="CK287">
            <v>85867.776427484059</v>
          </cell>
          <cell r="DA287">
            <v>278</v>
          </cell>
          <cell r="DB287" t="str">
            <v>SOUTH HADLEY</v>
          </cell>
          <cell r="DC287">
            <v>0</v>
          </cell>
          <cell r="DD287">
            <v>0</v>
          </cell>
          <cell r="DE287">
            <v>0</v>
          </cell>
          <cell r="DF287">
            <v>0</v>
          </cell>
          <cell r="DG287">
            <v>0</v>
          </cell>
          <cell r="DH287">
            <v>0</v>
          </cell>
          <cell r="DI287">
            <v>0</v>
          </cell>
          <cell r="DJ287">
            <v>0</v>
          </cell>
          <cell r="DK287">
            <v>0</v>
          </cell>
          <cell r="DL287">
            <v>0</v>
          </cell>
          <cell r="DN287">
            <v>0</v>
          </cell>
          <cell r="DP287">
            <v>85911</v>
          </cell>
          <cell r="DQ287">
            <v>85911</v>
          </cell>
          <cell r="DR287">
            <v>0</v>
          </cell>
          <cell r="DS287">
            <v>-34.338253808440641</v>
          </cell>
          <cell r="DT287">
            <v>-34.338253808440641</v>
          </cell>
          <cell r="DV287">
            <v>0</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T288">
            <v>279</v>
          </cell>
          <cell r="AU288">
            <v>0</v>
          </cell>
          <cell r="AV288">
            <v>0</v>
          </cell>
          <cell r="AW288">
            <v>0</v>
          </cell>
          <cell r="AX288">
            <v>0</v>
          </cell>
          <cell r="AY288">
            <v>0</v>
          </cell>
          <cell r="AZ288">
            <v>493357</v>
          </cell>
          <cell r="BI288">
            <v>0</v>
          </cell>
          <cell r="CA288">
            <v>279</v>
          </cell>
          <cell r="CB288">
            <v>279</v>
          </cell>
          <cell r="CC288" t="str">
            <v>SOUTHWICK</v>
          </cell>
          <cell r="CD288">
            <v>0</v>
          </cell>
          <cell r="CE288">
            <v>0</v>
          </cell>
          <cell r="CF288">
            <v>0</v>
          </cell>
          <cell r="CG288">
            <v>0</v>
          </cell>
          <cell r="CH288">
            <v>0</v>
          </cell>
          <cell r="CI288">
            <v>0</v>
          </cell>
          <cell r="CJ288">
            <v>0</v>
          </cell>
          <cell r="CK288">
            <v>0</v>
          </cell>
          <cell r="DA288">
            <v>279</v>
          </cell>
          <cell r="DB288" t="str">
            <v>SOUTHWICK</v>
          </cell>
          <cell r="DC288">
            <v>0</v>
          </cell>
          <cell r="DD288">
            <v>0</v>
          </cell>
          <cell r="DE288">
            <v>0</v>
          </cell>
          <cell r="DF288">
            <v>0</v>
          </cell>
          <cell r="DG288">
            <v>0</v>
          </cell>
          <cell r="DH288">
            <v>0</v>
          </cell>
          <cell r="DI288">
            <v>0</v>
          </cell>
          <cell r="DJ288">
            <v>0</v>
          </cell>
          <cell r="DK288">
            <v>0</v>
          </cell>
          <cell r="DL288">
            <v>0</v>
          </cell>
          <cell r="DN288">
            <v>0</v>
          </cell>
          <cell r="DP288">
            <v>0</v>
          </cell>
          <cell r="DQ288">
            <v>0</v>
          </cell>
          <cell r="DR288">
            <v>0</v>
          </cell>
          <cell r="DS288">
            <v>0</v>
          </cell>
          <cell r="DT288">
            <v>0</v>
          </cell>
          <cell r="DV288">
            <v>0</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T289">
            <v>280</v>
          </cell>
          <cell r="AU289">
            <v>0</v>
          </cell>
          <cell r="AV289">
            <v>0</v>
          </cell>
          <cell r="AW289">
            <v>0</v>
          </cell>
          <cell r="AX289">
            <v>0</v>
          </cell>
          <cell r="AY289">
            <v>0</v>
          </cell>
          <cell r="AZ289">
            <v>493357</v>
          </cell>
          <cell r="BI289">
            <v>0</v>
          </cell>
          <cell r="CA289">
            <v>280</v>
          </cell>
          <cell r="CB289">
            <v>280</v>
          </cell>
          <cell r="CC289" t="str">
            <v>SPENCER</v>
          </cell>
          <cell r="CD289">
            <v>0</v>
          </cell>
          <cell r="CE289">
            <v>0</v>
          </cell>
          <cell r="CF289">
            <v>0</v>
          </cell>
          <cell r="CG289">
            <v>0</v>
          </cell>
          <cell r="CH289">
            <v>0</v>
          </cell>
          <cell r="CI289">
            <v>0</v>
          </cell>
          <cell r="CJ289">
            <v>0</v>
          </cell>
          <cell r="CK289">
            <v>0</v>
          </cell>
          <cell r="DA289">
            <v>280</v>
          </cell>
          <cell r="DB289" t="str">
            <v>SPENCER</v>
          </cell>
          <cell r="DC289">
            <v>0</v>
          </cell>
          <cell r="DD289">
            <v>0</v>
          </cell>
          <cell r="DE289">
            <v>0</v>
          </cell>
          <cell r="DF289">
            <v>0</v>
          </cell>
          <cell r="DG289">
            <v>0</v>
          </cell>
          <cell r="DH289">
            <v>0</v>
          </cell>
          <cell r="DI289">
            <v>0</v>
          </cell>
          <cell r="DJ289">
            <v>0</v>
          </cell>
          <cell r="DK289">
            <v>0</v>
          </cell>
          <cell r="DL289">
            <v>0</v>
          </cell>
          <cell r="DN289">
            <v>0</v>
          </cell>
          <cell r="DP289">
            <v>0</v>
          </cell>
          <cell r="DQ289">
            <v>0</v>
          </cell>
          <cell r="DR289">
            <v>0</v>
          </cell>
          <cell r="DS289">
            <v>0</v>
          </cell>
          <cell r="DT289">
            <v>0</v>
          </cell>
          <cell r="DV289">
            <v>0</v>
          </cell>
        </row>
        <row r="290">
          <cell r="A290">
            <v>281</v>
          </cell>
          <cell r="B290">
            <v>281</v>
          </cell>
          <cell r="C290" t="str">
            <v>SPRINGFIELD</v>
          </cell>
          <cell r="D290">
            <v>4772</v>
          </cell>
          <cell r="E290">
            <v>70489577</v>
          </cell>
          <cell r="F290">
            <v>-124065</v>
          </cell>
          <cell r="G290">
            <v>4476136</v>
          </cell>
          <cell r="H290">
            <v>74841648</v>
          </cell>
          <cell r="J290">
            <v>4476136</v>
          </cell>
          <cell r="K290">
            <v>10856818.065134536</v>
          </cell>
          <cell r="L290">
            <v>15332954.065134536</v>
          </cell>
          <cell r="N290">
            <v>59508693.93486546</v>
          </cell>
          <cell r="P290">
            <v>4476136</v>
          </cell>
          <cell r="Q290">
            <v>0</v>
          </cell>
          <cell r="R290">
            <v>0</v>
          </cell>
          <cell r="S290">
            <v>0</v>
          </cell>
          <cell r="T290">
            <v>10856818.065134536</v>
          </cell>
          <cell r="U290">
            <v>15332954.065134536</v>
          </cell>
          <cell r="W290">
            <v>21380559.893417783</v>
          </cell>
          <cell r="AA290">
            <v>281</v>
          </cell>
          <cell r="AB290">
            <v>4772</v>
          </cell>
          <cell r="AC290">
            <v>0</v>
          </cell>
          <cell r="AD290">
            <v>0</v>
          </cell>
          <cell r="AE290">
            <v>0</v>
          </cell>
          <cell r="AF290">
            <v>0</v>
          </cell>
          <cell r="AG290">
            <v>70489577</v>
          </cell>
          <cell r="AH290">
            <v>0</v>
          </cell>
          <cell r="AI290">
            <v>0</v>
          </cell>
          <cell r="AJ290">
            <v>70489577</v>
          </cell>
          <cell r="AK290">
            <v>0</v>
          </cell>
          <cell r="AL290">
            <v>4476136</v>
          </cell>
          <cell r="AM290">
            <v>74965713</v>
          </cell>
          <cell r="AN290">
            <v>0</v>
          </cell>
          <cell r="AO290">
            <v>0</v>
          </cell>
          <cell r="AP290">
            <v>0</v>
          </cell>
          <cell r="AQ290">
            <v>0</v>
          </cell>
          <cell r="AR290">
            <v>74965713</v>
          </cell>
          <cell r="AS290">
            <v>74726985.040000007</v>
          </cell>
          <cell r="AT290">
            <v>281</v>
          </cell>
          <cell r="AU290">
            <v>0</v>
          </cell>
          <cell r="AV290">
            <v>0</v>
          </cell>
          <cell r="AW290">
            <v>0</v>
          </cell>
          <cell r="AX290">
            <v>0</v>
          </cell>
          <cell r="AY290">
            <v>0</v>
          </cell>
          <cell r="AZ290">
            <v>493357</v>
          </cell>
          <cell r="BI290">
            <v>0</v>
          </cell>
          <cell r="CA290">
            <v>281</v>
          </cell>
          <cell r="CB290">
            <v>281</v>
          </cell>
          <cell r="CC290" t="str">
            <v>SPRINGFIELD</v>
          </cell>
          <cell r="CD290">
            <v>70489577</v>
          </cell>
          <cell r="CE290">
            <v>59630476</v>
          </cell>
          <cell r="CF290">
            <v>10859101</v>
          </cell>
          <cell r="CG290">
            <v>3680604</v>
          </cell>
          <cell r="CH290">
            <v>2365878.4</v>
          </cell>
          <cell r="CI290">
            <v>-1159.506582217291</v>
          </cell>
          <cell r="CJ290">
            <v>16904423.893417783</v>
          </cell>
          <cell r="CK290">
            <v>10856818.065134536</v>
          </cell>
          <cell r="DA290">
            <v>281</v>
          </cell>
          <cell r="DB290" t="str">
            <v>SPRINGFIELD</v>
          </cell>
          <cell r="DC290">
            <v>0</v>
          </cell>
          <cell r="DD290">
            <v>0</v>
          </cell>
          <cell r="DE290">
            <v>-124065</v>
          </cell>
          <cell r="DF290">
            <v>0</v>
          </cell>
          <cell r="DG290">
            <v>-124065</v>
          </cell>
          <cell r="DH290">
            <v>0</v>
          </cell>
          <cell r="DI290">
            <v>0</v>
          </cell>
          <cell r="DJ290">
            <v>0</v>
          </cell>
          <cell r="DK290">
            <v>0</v>
          </cell>
          <cell r="DL290">
            <v>-124065</v>
          </cell>
          <cell r="DN290">
            <v>0</v>
          </cell>
          <cell r="DP290">
            <v>10859101</v>
          </cell>
          <cell r="DQ290">
            <v>10859101</v>
          </cell>
          <cell r="DR290">
            <v>0</v>
          </cell>
          <cell r="DS290">
            <v>-1159.506582217291</v>
          </cell>
          <cell r="DT290">
            <v>-1159.506582217291</v>
          </cell>
          <cell r="DV290">
            <v>0</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T291">
            <v>282</v>
          </cell>
          <cell r="AU291">
            <v>0</v>
          </cell>
          <cell r="AV291">
            <v>0</v>
          </cell>
          <cell r="AW291">
            <v>0</v>
          </cell>
          <cell r="AX291">
            <v>0</v>
          </cell>
          <cell r="AY291">
            <v>0</v>
          </cell>
          <cell r="AZ291">
            <v>493357</v>
          </cell>
          <cell r="BI291">
            <v>0</v>
          </cell>
          <cell r="CA291">
            <v>282</v>
          </cell>
          <cell r="CB291">
            <v>282</v>
          </cell>
          <cell r="CC291" t="str">
            <v>STERLING</v>
          </cell>
          <cell r="CD291">
            <v>0</v>
          </cell>
          <cell r="CE291">
            <v>0</v>
          </cell>
          <cell r="CF291">
            <v>0</v>
          </cell>
          <cell r="CG291">
            <v>0</v>
          </cell>
          <cell r="CH291">
            <v>0</v>
          </cell>
          <cell r="CI291">
            <v>0</v>
          </cell>
          <cell r="CJ291">
            <v>0</v>
          </cell>
          <cell r="CK291">
            <v>0</v>
          </cell>
          <cell r="DA291">
            <v>282</v>
          </cell>
          <cell r="DB291" t="str">
            <v>STERLING</v>
          </cell>
          <cell r="DC291">
            <v>0</v>
          </cell>
          <cell r="DD291">
            <v>0</v>
          </cell>
          <cell r="DE291">
            <v>0</v>
          </cell>
          <cell r="DF291">
            <v>0</v>
          </cell>
          <cell r="DG291">
            <v>0</v>
          </cell>
          <cell r="DH291">
            <v>0</v>
          </cell>
          <cell r="DI291">
            <v>0</v>
          </cell>
          <cell r="DJ291">
            <v>0</v>
          </cell>
          <cell r="DK291">
            <v>0</v>
          </cell>
          <cell r="DL291">
            <v>0</v>
          </cell>
          <cell r="DN291">
            <v>0</v>
          </cell>
          <cell r="DP291">
            <v>0</v>
          </cell>
          <cell r="DQ291">
            <v>0</v>
          </cell>
          <cell r="DR291">
            <v>0</v>
          </cell>
          <cell r="DS291">
            <v>0</v>
          </cell>
          <cell r="DT291">
            <v>0</v>
          </cell>
          <cell r="DV291">
            <v>0</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T292">
            <v>283</v>
          </cell>
          <cell r="AU292">
            <v>0</v>
          </cell>
          <cell r="AV292">
            <v>0</v>
          </cell>
          <cell r="AW292">
            <v>0</v>
          </cell>
          <cell r="AX292">
            <v>0</v>
          </cell>
          <cell r="AY292">
            <v>0</v>
          </cell>
          <cell r="AZ292">
            <v>493357</v>
          </cell>
          <cell r="BI292">
            <v>0</v>
          </cell>
          <cell r="CA292">
            <v>283</v>
          </cell>
          <cell r="CB292">
            <v>283</v>
          </cell>
          <cell r="CC292" t="str">
            <v>STOCKBRIDGE</v>
          </cell>
          <cell r="CD292">
            <v>0</v>
          </cell>
          <cell r="CE292">
            <v>0</v>
          </cell>
          <cell r="CF292">
            <v>0</v>
          </cell>
          <cell r="CG292">
            <v>0</v>
          </cell>
          <cell r="CH292">
            <v>0</v>
          </cell>
          <cell r="CI292">
            <v>0</v>
          </cell>
          <cell r="CJ292">
            <v>0</v>
          </cell>
          <cell r="CK292">
            <v>0</v>
          </cell>
          <cell r="DA292">
            <v>283</v>
          </cell>
          <cell r="DB292" t="str">
            <v>STOCKBRIDGE</v>
          </cell>
          <cell r="DC292">
            <v>0</v>
          </cell>
          <cell r="DD292">
            <v>0</v>
          </cell>
          <cell r="DE292">
            <v>0</v>
          </cell>
          <cell r="DF292">
            <v>0</v>
          </cell>
          <cell r="DG292">
            <v>0</v>
          </cell>
          <cell r="DH292">
            <v>0</v>
          </cell>
          <cell r="DI292">
            <v>0</v>
          </cell>
          <cell r="DJ292">
            <v>0</v>
          </cell>
          <cell r="DK292">
            <v>0</v>
          </cell>
          <cell r="DL292">
            <v>0</v>
          </cell>
          <cell r="DN292">
            <v>0</v>
          </cell>
          <cell r="DP292">
            <v>0</v>
          </cell>
          <cell r="DQ292">
            <v>0</v>
          </cell>
          <cell r="DR292">
            <v>0</v>
          </cell>
          <cell r="DS292">
            <v>0</v>
          </cell>
          <cell r="DT292">
            <v>0</v>
          </cell>
          <cell r="DV292">
            <v>0</v>
          </cell>
        </row>
        <row r="293">
          <cell r="A293">
            <v>284</v>
          </cell>
          <cell r="B293">
            <v>284</v>
          </cell>
          <cell r="C293" t="str">
            <v>STONEHAM</v>
          </cell>
          <cell r="D293">
            <v>144</v>
          </cell>
          <cell r="E293">
            <v>2197647</v>
          </cell>
          <cell r="F293">
            <v>0</v>
          </cell>
          <cell r="G293">
            <v>135072</v>
          </cell>
          <cell r="H293">
            <v>2332719</v>
          </cell>
          <cell r="J293">
            <v>135072</v>
          </cell>
          <cell r="K293">
            <v>441031.44936557993</v>
          </cell>
          <cell r="L293">
            <v>576103.44936557999</v>
          </cell>
          <cell r="N293">
            <v>1756615.55063442</v>
          </cell>
          <cell r="P293">
            <v>135072</v>
          </cell>
          <cell r="Q293">
            <v>0</v>
          </cell>
          <cell r="R293">
            <v>0</v>
          </cell>
          <cell r="S293">
            <v>0</v>
          </cell>
          <cell r="T293">
            <v>441031.44936557993</v>
          </cell>
          <cell r="U293">
            <v>576103.44936557999</v>
          </cell>
          <cell r="W293">
            <v>856625.28586801048</v>
          </cell>
          <cell r="AA293">
            <v>284</v>
          </cell>
          <cell r="AB293">
            <v>144</v>
          </cell>
          <cell r="AC293">
            <v>0</v>
          </cell>
          <cell r="AD293">
            <v>0</v>
          </cell>
          <cell r="AE293">
            <v>8</v>
          </cell>
          <cell r="AF293">
            <v>0</v>
          </cell>
          <cell r="AG293">
            <v>2197647</v>
          </cell>
          <cell r="AH293">
            <v>0</v>
          </cell>
          <cell r="AI293">
            <v>0</v>
          </cell>
          <cell r="AJ293">
            <v>2197647</v>
          </cell>
          <cell r="AK293">
            <v>0</v>
          </cell>
          <cell r="AL293">
            <v>135072</v>
          </cell>
          <cell r="AM293">
            <v>2332719</v>
          </cell>
          <cell r="AN293">
            <v>0</v>
          </cell>
          <cell r="AO293">
            <v>0</v>
          </cell>
          <cell r="AP293">
            <v>0</v>
          </cell>
          <cell r="AQ293">
            <v>0</v>
          </cell>
          <cell r="AR293">
            <v>2332719</v>
          </cell>
          <cell r="AS293">
            <v>2325849.3625628739</v>
          </cell>
          <cell r="AT293">
            <v>284</v>
          </cell>
          <cell r="AU293">
            <v>0</v>
          </cell>
          <cell r="AV293">
            <v>0</v>
          </cell>
          <cell r="AW293">
            <v>0</v>
          </cell>
          <cell r="AX293">
            <v>0</v>
          </cell>
          <cell r="AY293">
            <v>0</v>
          </cell>
          <cell r="AZ293">
            <v>493357</v>
          </cell>
          <cell r="BI293">
            <v>0</v>
          </cell>
          <cell r="CA293">
            <v>284</v>
          </cell>
          <cell r="CB293">
            <v>284</v>
          </cell>
          <cell r="CC293" t="str">
            <v>STONEHAM</v>
          </cell>
          <cell r="CD293">
            <v>2197647</v>
          </cell>
          <cell r="CE293">
            <v>1756482</v>
          </cell>
          <cell r="CF293">
            <v>441165</v>
          </cell>
          <cell r="CG293">
            <v>101094.59999999999</v>
          </cell>
          <cell r="CH293">
            <v>179381.6</v>
          </cell>
          <cell r="CI293">
            <v>-87.914131989469752</v>
          </cell>
          <cell r="CJ293">
            <v>721553.28586801048</v>
          </cell>
          <cell r="CK293">
            <v>441031.44936557993</v>
          </cell>
          <cell r="DA293">
            <v>284</v>
          </cell>
          <cell r="DB293" t="str">
            <v>STONEHAM</v>
          </cell>
          <cell r="DC293">
            <v>0</v>
          </cell>
          <cell r="DD293">
            <v>0</v>
          </cell>
          <cell r="DE293">
            <v>0</v>
          </cell>
          <cell r="DF293">
            <v>0</v>
          </cell>
          <cell r="DG293">
            <v>0</v>
          </cell>
          <cell r="DH293">
            <v>0</v>
          </cell>
          <cell r="DI293">
            <v>0</v>
          </cell>
          <cell r="DJ293">
            <v>0</v>
          </cell>
          <cell r="DK293">
            <v>0</v>
          </cell>
          <cell r="DL293">
            <v>0</v>
          </cell>
          <cell r="DN293">
            <v>0</v>
          </cell>
          <cell r="DP293">
            <v>441165</v>
          </cell>
          <cell r="DQ293">
            <v>441165</v>
          </cell>
          <cell r="DR293">
            <v>0</v>
          </cell>
          <cell r="DS293">
            <v>-87.914131989469752</v>
          </cell>
          <cell r="DT293">
            <v>-87.914131989469752</v>
          </cell>
          <cell r="DV293">
            <v>0</v>
          </cell>
        </row>
        <row r="294">
          <cell r="A294">
            <v>285</v>
          </cell>
          <cell r="B294">
            <v>285</v>
          </cell>
          <cell r="C294" t="str">
            <v>STOUGHTON</v>
          </cell>
          <cell r="D294">
            <v>149</v>
          </cell>
          <cell r="E294">
            <v>2239079</v>
          </cell>
          <cell r="F294">
            <v>0</v>
          </cell>
          <cell r="G294">
            <v>139762</v>
          </cell>
          <cell r="H294">
            <v>2378841</v>
          </cell>
          <cell r="J294">
            <v>139762</v>
          </cell>
          <cell r="K294">
            <v>126055.34816363553</v>
          </cell>
          <cell r="L294">
            <v>265817.34816363553</v>
          </cell>
          <cell r="N294">
            <v>2113023.6518363645</v>
          </cell>
          <cell r="P294">
            <v>139762</v>
          </cell>
          <cell r="Q294">
            <v>0</v>
          </cell>
          <cell r="R294">
            <v>0</v>
          </cell>
          <cell r="S294">
            <v>0</v>
          </cell>
          <cell r="T294">
            <v>126055.34816363553</v>
          </cell>
          <cell r="U294">
            <v>265817.34816363553</v>
          </cell>
          <cell r="W294">
            <v>399792.1919617845</v>
          </cell>
          <cell r="AA294">
            <v>285</v>
          </cell>
          <cell r="AB294">
            <v>149</v>
          </cell>
          <cell r="AC294">
            <v>0</v>
          </cell>
          <cell r="AD294">
            <v>0</v>
          </cell>
          <cell r="AE294">
            <v>0</v>
          </cell>
          <cell r="AF294">
            <v>0</v>
          </cell>
          <cell r="AG294">
            <v>2239079</v>
          </cell>
          <cell r="AH294">
            <v>0</v>
          </cell>
          <cell r="AI294">
            <v>0</v>
          </cell>
          <cell r="AJ294">
            <v>2239079</v>
          </cell>
          <cell r="AK294">
            <v>0</v>
          </cell>
          <cell r="AL294">
            <v>139762</v>
          </cell>
          <cell r="AM294">
            <v>2378841</v>
          </cell>
          <cell r="AN294">
            <v>0</v>
          </cell>
          <cell r="AO294">
            <v>0</v>
          </cell>
          <cell r="AP294">
            <v>0</v>
          </cell>
          <cell r="AQ294">
            <v>0</v>
          </cell>
          <cell r="AR294">
            <v>2378841</v>
          </cell>
          <cell r="AS294">
            <v>2346641.5699999994</v>
          </cell>
          <cell r="AT294">
            <v>285</v>
          </cell>
          <cell r="AU294">
            <v>0</v>
          </cell>
          <cell r="AV294">
            <v>0</v>
          </cell>
          <cell r="AW294">
            <v>0</v>
          </cell>
          <cell r="AX294">
            <v>0</v>
          </cell>
          <cell r="AY294">
            <v>0</v>
          </cell>
          <cell r="AZ294">
            <v>493357</v>
          </cell>
          <cell r="BI294">
            <v>0</v>
          </cell>
          <cell r="CA294">
            <v>285</v>
          </cell>
          <cell r="CB294">
            <v>285</v>
          </cell>
          <cell r="CC294" t="str">
            <v>STOUGHTON</v>
          </cell>
          <cell r="CD294">
            <v>2239079</v>
          </cell>
          <cell r="CE294">
            <v>2112980</v>
          </cell>
          <cell r="CF294">
            <v>126099</v>
          </cell>
          <cell r="CG294">
            <v>71508.599999999991</v>
          </cell>
          <cell r="CH294">
            <v>62453.200000000004</v>
          </cell>
          <cell r="CI294">
            <v>-30.608038215519628</v>
          </cell>
          <cell r="CJ294">
            <v>260030.19196178447</v>
          </cell>
          <cell r="CK294">
            <v>126055.34816363553</v>
          </cell>
          <cell r="DA294">
            <v>285</v>
          </cell>
          <cell r="DB294" t="str">
            <v>STOUGHTON</v>
          </cell>
          <cell r="DC294">
            <v>0</v>
          </cell>
          <cell r="DD294">
            <v>0</v>
          </cell>
          <cell r="DE294">
            <v>0</v>
          </cell>
          <cell r="DF294">
            <v>0</v>
          </cell>
          <cell r="DG294">
            <v>0</v>
          </cell>
          <cell r="DH294">
            <v>0</v>
          </cell>
          <cell r="DI294">
            <v>0</v>
          </cell>
          <cell r="DJ294">
            <v>0</v>
          </cell>
          <cell r="DK294">
            <v>0</v>
          </cell>
          <cell r="DL294">
            <v>0</v>
          </cell>
          <cell r="DN294">
            <v>0</v>
          </cell>
          <cell r="DP294">
            <v>126099</v>
          </cell>
          <cell r="DQ294">
            <v>126099</v>
          </cell>
          <cell r="DR294">
            <v>0</v>
          </cell>
          <cell r="DS294">
            <v>-30.608038215519628</v>
          </cell>
          <cell r="DT294">
            <v>-30.608038215519628</v>
          </cell>
          <cell r="DV294">
            <v>0</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T295">
            <v>286</v>
          </cell>
          <cell r="AU295">
            <v>0</v>
          </cell>
          <cell r="AV295">
            <v>0</v>
          </cell>
          <cell r="AW295">
            <v>0</v>
          </cell>
          <cell r="AX295">
            <v>0</v>
          </cell>
          <cell r="AY295">
            <v>0</v>
          </cell>
          <cell r="AZ295">
            <v>493357</v>
          </cell>
          <cell r="BI295">
            <v>0</v>
          </cell>
          <cell r="CA295">
            <v>286</v>
          </cell>
          <cell r="CB295">
            <v>286</v>
          </cell>
          <cell r="CC295" t="str">
            <v>STOW</v>
          </cell>
          <cell r="CD295">
            <v>0</v>
          </cell>
          <cell r="CE295">
            <v>0</v>
          </cell>
          <cell r="CF295">
            <v>0</v>
          </cell>
          <cell r="CG295">
            <v>0</v>
          </cell>
          <cell r="CH295">
            <v>0</v>
          </cell>
          <cell r="CI295">
            <v>0</v>
          </cell>
          <cell r="CJ295">
            <v>0</v>
          </cell>
          <cell r="CK295">
            <v>0</v>
          </cell>
          <cell r="DA295">
            <v>286</v>
          </cell>
          <cell r="DB295" t="str">
            <v>STOW</v>
          </cell>
          <cell r="DC295">
            <v>0</v>
          </cell>
          <cell r="DD295">
            <v>0</v>
          </cell>
          <cell r="DE295">
            <v>0</v>
          </cell>
          <cell r="DF295">
            <v>0</v>
          </cell>
          <cell r="DG295">
            <v>0</v>
          </cell>
          <cell r="DH295">
            <v>0</v>
          </cell>
          <cell r="DI295">
            <v>0</v>
          </cell>
          <cell r="DJ295">
            <v>0</v>
          </cell>
          <cell r="DK295">
            <v>0</v>
          </cell>
          <cell r="DL295">
            <v>0</v>
          </cell>
          <cell r="DN295">
            <v>0</v>
          </cell>
          <cell r="DP295">
            <v>0</v>
          </cell>
          <cell r="DQ295">
            <v>0</v>
          </cell>
          <cell r="DR295">
            <v>0</v>
          </cell>
          <cell r="DS295">
            <v>0</v>
          </cell>
          <cell r="DT295">
            <v>0</v>
          </cell>
          <cell r="DV295">
            <v>0</v>
          </cell>
        </row>
        <row r="296">
          <cell r="A296">
            <v>287</v>
          </cell>
          <cell r="B296">
            <v>287</v>
          </cell>
          <cell r="C296" t="str">
            <v>STURBRIDGE</v>
          </cell>
          <cell r="D296">
            <v>10</v>
          </cell>
          <cell r="E296">
            <v>149150</v>
          </cell>
          <cell r="F296">
            <v>0</v>
          </cell>
          <cell r="G296">
            <v>9380</v>
          </cell>
          <cell r="H296">
            <v>158530</v>
          </cell>
          <cell r="J296">
            <v>9380</v>
          </cell>
          <cell r="K296">
            <v>0</v>
          </cell>
          <cell r="L296">
            <v>9380</v>
          </cell>
          <cell r="N296">
            <v>149150</v>
          </cell>
          <cell r="P296">
            <v>9380</v>
          </cell>
          <cell r="Q296">
            <v>0</v>
          </cell>
          <cell r="R296">
            <v>0</v>
          </cell>
          <cell r="S296">
            <v>0</v>
          </cell>
          <cell r="T296">
            <v>0</v>
          </cell>
          <cell r="U296">
            <v>9380</v>
          </cell>
          <cell r="W296">
            <v>30512</v>
          </cell>
          <cell r="AA296">
            <v>287</v>
          </cell>
          <cell r="AB296">
            <v>10</v>
          </cell>
          <cell r="AC296">
            <v>0</v>
          </cell>
          <cell r="AD296">
            <v>0</v>
          </cell>
          <cell r="AE296">
            <v>0</v>
          </cell>
          <cell r="AF296">
            <v>0</v>
          </cell>
          <cell r="AG296">
            <v>149150</v>
          </cell>
          <cell r="AH296">
            <v>0</v>
          </cell>
          <cell r="AI296">
            <v>0</v>
          </cell>
          <cell r="AJ296">
            <v>149150</v>
          </cell>
          <cell r="AK296">
            <v>0</v>
          </cell>
          <cell r="AL296">
            <v>9380</v>
          </cell>
          <cell r="AM296">
            <v>158530</v>
          </cell>
          <cell r="AN296">
            <v>0</v>
          </cell>
          <cell r="AO296">
            <v>0</v>
          </cell>
          <cell r="AP296">
            <v>0</v>
          </cell>
          <cell r="AQ296">
            <v>0</v>
          </cell>
          <cell r="AR296">
            <v>158530</v>
          </cell>
          <cell r="AS296">
            <v>158530</v>
          </cell>
          <cell r="AT296">
            <v>287</v>
          </cell>
          <cell r="AU296">
            <v>0</v>
          </cell>
          <cell r="AV296">
            <v>0</v>
          </cell>
          <cell r="AW296">
            <v>0</v>
          </cell>
          <cell r="AX296">
            <v>0</v>
          </cell>
          <cell r="AY296">
            <v>0</v>
          </cell>
          <cell r="AZ296">
            <v>493357</v>
          </cell>
          <cell r="BI296">
            <v>0</v>
          </cell>
          <cell r="CA296">
            <v>287</v>
          </cell>
          <cell r="CB296">
            <v>287</v>
          </cell>
          <cell r="CC296" t="str">
            <v>STURBRIDGE</v>
          </cell>
          <cell r="CD296">
            <v>149150</v>
          </cell>
          <cell r="CE296">
            <v>171420</v>
          </cell>
          <cell r="CF296">
            <v>0</v>
          </cell>
          <cell r="CG296">
            <v>21132</v>
          </cell>
          <cell r="CH296">
            <v>0</v>
          </cell>
          <cell r="CI296">
            <v>0</v>
          </cell>
          <cell r="CJ296">
            <v>21132</v>
          </cell>
          <cell r="CK296">
            <v>0</v>
          </cell>
          <cell r="DA296">
            <v>287</v>
          </cell>
          <cell r="DB296" t="str">
            <v>STURBRIDGE</v>
          </cell>
          <cell r="DC296">
            <v>0</v>
          </cell>
          <cell r="DD296">
            <v>0</v>
          </cell>
          <cell r="DE296">
            <v>0</v>
          </cell>
          <cell r="DF296">
            <v>0</v>
          </cell>
          <cell r="DG296">
            <v>0</v>
          </cell>
          <cell r="DH296">
            <v>0</v>
          </cell>
          <cell r="DI296">
            <v>0</v>
          </cell>
          <cell r="DJ296">
            <v>0</v>
          </cell>
          <cell r="DK296">
            <v>0</v>
          </cell>
          <cell r="DL296">
            <v>0</v>
          </cell>
          <cell r="DN296">
            <v>0</v>
          </cell>
          <cell r="DP296">
            <v>0</v>
          </cell>
          <cell r="DQ296">
            <v>0</v>
          </cell>
          <cell r="DR296">
            <v>0</v>
          </cell>
          <cell r="DS296">
            <v>0</v>
          </cell>
          <cell r="DT296">
            <v>0</v>
          </cell>
          <cell r="DV296">
            <v>0</v>
          </cell>
        </row>
        <row r="297">
          <cell r="A297">
            <v>288</v>
          </cell>
          <cell r="B297">
            <v>288</v>
          </cell>
          <cell r="C297" t="str">
            <v>SUDBURY</v>
          </cell>
          <cell r="D297">
            <v>6</v>
          </cell>
          <cell r="E297">
            <v>120009</v>
          </cell>
          <cell r="F297">
            <v>0</v>
          </cell>
          <cell r="G297">
            <v>5628</v>
          </cell>
          <cell r="H297">
            <v>125637</v>
          </cell>
          <cell r="J297">
            <v>5628</v>
          </cell>
          <cell r="K297">
            <v>-1.5971542949861188</v>
          </cell>
          <cell r="L297">
            <v>5626.4028457050135</v>
          </cell>
          <cell r="N297">
            <v>120010.59715429498</v>
          </cell>
          <cell r="P297">
            <v>5628</v>
          </cell>
          <cell r="Q297">
            <v>0</v>
          </cell>
          <cell r="R297">
            <v>0</v>
          </cell>
          <cell r="S297">
            <v>0</v>
          </cell>
          <cell r="T297">
            <v>-1.5971542949861188</v>
          </cell>
          <cell r="U297">
            <v>5626.4028457050135</v>
          </cell>
          <cell r="W297">
            <v>47255.60268043667</v>
          </cell>
          <cell r="AA297">
            <v>288</v>
          </cell>
          <cell r="AB297">
            <v>6</v>
          </cell>
          <cell r="AC297">
            <v>0</v>
          </cell>
          <cell r="AD297">
            <v>0</v>
          </cell>
          <cell r="AE297">
            <v>0</v>
          </cell>
          <cell r="AF297">
            <v>0</v>
          </cell>
          <cell r="AG297">
            <v>120009</v>
          </cell>
          <cell r="AH297">
            <v>0</v>
          </cell>
          <cell r="AI297">
            <v>0</v>
          </cell>
          <cell r="AJ297">
            <v>120009</v>
          </cell>
          <cell r="AK297">
            <v>0</v>
          </cell>
          <cell r="AL297">
            <v>5628</v>
          </cell>
          <cell r="AM297">
            <v>125637</v>
          </cell>
          <cell r="AN297">
            <v>0</v>
          </cell>
          <cell r="AO297">
            <v>0</v>
          </cell>
          <cell r="AP297">
            <v>0</v>
          </cell>
          <cell r="AQ297">
            <v>0</v>
          </cell>
          <cell r="AR297">
            <v>125637</v>
          </cell>
          <cell r="AS297">
            <v>125636</v>
          </cell>
          <cell r="AT297">
            <v>288</v>
          </cell>
          <cell r="AU297">
            <v>0</v>
          </cell>
          <cell r="AV297">
            <v>0</v>
          </cell>
          <cell r="AW297">
            <v>0</v>
          </cell>
          <cell r="AX297">
            <v>0</v>
          </cell>
          <cell r="AY297">
            <v>0</v>
          </cell>
          <cell r="AZ297">
            <v>493357</v>
          </cell>
          <cell r="BI297">
            <v>0</v>
          </cell>
          <cell r="CA297">
            <v>288</v>
          </cell>
          <cell r="CB297">
            <v>288</v>
          </cell>
          <cell r="CC297" t="str">
            <v>SUDBURY</v>
          </cell>
          <cell r="CD297">
            <v>120009</v>
          </cell>
          <cell r="CE297">
            <v>124281</v>
          </cell>
          <cell r="CF297">
            <v>0</v>
          </cell>
          <cell r="CG297">
            <v>38370</v>
          </cell>
          <cell r="CH297">
            <v>3259.2000000000003</v>
          </cell>
          <cell r="CI297">
            <v>-1.5973195633268915</v>
          </cell>
          <cell r="CJ297">
            <v>41627.60268043667</v>
          </cell>
          <cell r="CK297">
            <v>-1.5971542949861188</v>
          </cell>
          <cell r="DA297">
            <v>288</v>
          </cell>
          <cell r="DB297" t="str">
            <v>SUDBURY</v>
          </cell>
          <cell r="DC297">
            <v>0</v>
          </cell>
          <cell r="DD297">
            <v>0</v>
          </cell>
          <cell r="DE297">
            <v>0</v>
          </cell>
          <cell r="DF297">
            <v>0</v>
          </cell>
          <cell r="DG297">
            <v>0</v>
          </cell>
          <cell r="DH297">
            <v>0</v>
          </cell>
          <cell r="DI297">
            <v>0</v>
          </cell>
          <cell r="DJ297">
            <v>0</v>
          </cell>
          <cell r="DK297">
            <v>0</v>
          </cell>
          <cell r="DL297">
            <v>0</v>
          </cell>
          <cell r="DN297">
            <v>0</v>
          </cell>
          <cell r="DP297">
            <v>0</v>
          </cell>
          <cell r="DQ297">
            <v>0</v>
          </cell>
          <cell r="DR297">
            <v>0</v>
          </cell>
          <cell r="DS297">
            <v>-1.5973195633268915</v>
          </cell>
          <cell r="DT297">
            <v>-1.5973195633268915</v>
          </cell>
          <cell r="DV297">
            <v>0</v>
          </cell>
        </row>
        <row r="298">
          <cell r="A298">
            <v>289</v>
          </cell>
          <cell r="B298">
            <v>289</v>
          </cell>
          <cell r="C298" t="str">
            <v>SUNDERLAND</v>
          </cell>
          <cell r="D298">
            <v>2</v>
          </cell>
          <cell r="E298">
            <v>40568</v>
          </cell>
          <cell r="F298">
            <v>0</v>
          </cell>
          <cell r="G298">
            <v>1876</v>
          </cell>
          <cell r="H298">
            <v>42444</v>
          </cell>
          <cell r="J298">
            <v>1876</v>
          </cell>
          <cell r="K298">
            <v>40562.033135334241</v>
          </cell>
          <cell r="L298">
            <v>42438.033135334241</v>
          </cell>
          <cell r="N298">
            <v>5.9668646657592035</v>
          </cell>
          <cell r="P298">
            <v>1876</v>
          </cell>
          <cell r="Q298">
            <v>0</v>
          </cell>
          <cell r="R298">
            <v>0</v>
          </cell>
          <cell r="S298">
            <v>0</v>
          </cell>
          <cell r="T298">
            <v>40562.033135334241</v>
          </cell>
          <cell r="U298">
            <v>42438.033135334241</v>
          </cell>
          <cell r="W298">
            <v>46053.03036282547</v>
          </cell>
          <cell r="AA298">
            <v>289</v>
          </cell>
          <cell r="AB298">
            <v>2</v>
          </cell>
          <cell r="AC298">
            <v>0</v>
          </cell>
          <cell r="AD298">
            <v>0</v>
          </cell>
          <cell r="AE298">
            <v>0</v>
          </cell>
          <cell r="AF298">
            <v>0</v>
          </cell>
          <cell r="AG298">
            <v>40568</v>
          </cell>
          <cell r="AH298">
            <v>0</v>
          </cell>
          <cell r="AI298">
            <v>0</v>
          </cell>
          <cell r="AJ298">
            <v>40568</v>
          </cell>
          <cell r="AK298">
            <v>0</v>
          </cell>
          <cell r="AL298">
            <v>1876</v>
          </cell>
          <cell r="AM298">
            <v>42444</v>
          </cell>
          <cell r="AN298">
            <v>0</v>
          </cell>
          <cell r="AO298">
            <v>0</v>
          </cell>
          <cell r="AP298">
            <v>0</v>
          </cell>
          <cell r="AQ298">
            <v>0</v>
          </cell>
          <cell r="AR298">
            <v>42444</v>
          </cell>
          <cell r="AS298">
            <v>42440</v>
          </cell>
          <cell r="AT298">
            <v>289</v>
          </cell>
          <cell r="AU298">
            <v>0</v>
          </cell>
          <cell r="AV298">
            <v>0</v>
          </cell>
          <cell r="AW298">
            <v>0</v>
          </cell>
          <cell r="AX298">
            <v>0</v>
          </cell>
          <cell r="AY298">
            <v>0</v>
          </cell>
          <cell r="AZ298">
            <v>493357</v>
          </cell>
          <cell r="BI298">
            <v>0</v>
          </cell>
          <cell r="CA298">
            <v>289</v>
          </cell>
          <cell r="CB298">
            <v>289</v>
          </cell>
          <cell r="CC298" t="str">
            <v>SUNDERLAND</v>
          </cell>
          <cell r="CD298">
            <v>40568</v>
          </cell>
          <cell r="CE298">
            <v>0</v>
          </cell>
          <cell r="CF298">
            <v>40568</v>
          </cell>
          <cell r="CG298">
            <v>0</v>
          </cell>
          <cell r="CH298">
            <v>3610.8</v>
          </cell>
          <cell r="CI298">
            <v>-1.7696371745350916</v>
          </cell>
          <cell r="CJ298">
            <v>44177.03036282547</v>
          </cell>
          <cell r="CK298">
            <v>40562.033135334241</v>
          </cell>
          <cell r="DA298">
            <v>289</v>
          </cell>
          <cell r="DB298" t="str">
            <v>SUNDERLAND</v>
          </cell>
          <cell r="DC298">
            <v>0</v>
          </cell>
          <cell r="DD298">
            <v>0</v>
          </cell>
          <cell r="DE298">
            <v>0</v>
          </cell>
          <cell r="DF298">
            <v>0</v>
          </cell>
          <cell r="DG298">
            <v>0</v>
          </cell>
          <cell r="DH298">
            <v>0</v>
          </cell>
          <cell r="DI298">
            <v>0</v>
          </cell>
          <cell r="DJ298">
            <v>0</v>
          </cell>
          <cell r="DK298">
            <v>0</v>
          </cell>
          <cell r="DL298">
            <v>0</v>
          </cell>
          <cell r="DN298">
            <v>0</v>
          </cell>
          <cell r="DP298">
            <v>40568</v>
          </cell>
          <cell r="DQ298">
            <v>40568</v>
          </cell>
          <cell r="DR298">
            <v>0</v>
          </cell>
          <cell r="DS298">
            <v>-1.7696371745350916</v>
          </cell>
          <cell r="DT298">
            <v>-1.7696371745350916</v>
          </cell>
          <cell r="DV298">
            <v>0</v>
          </cell>
        </row>
        <row r="299">
          <cell r="A299">
            <v>290</v>
          </cell>
          <cell r="B299">
            <v>290</v>
          </cell>
          <cell r="C299" t="str">
            <v>SUTTON</v>
          </cell>
          <cell r="D299">
            <v>0</v>
          </cell>
          <cell r="E299">
            <v>0</v>
          </cell>
          <cell r="F299">
            <v>0</v>
          </cell>
          <cell r="G299">
            <v>0</v>
          </cell>
          <cell r="H299">
            <v>0</v>
          </cell>
          <cell r="J299">
            <v>0</v>
          </cell>
          <cell r="K299">
            <v>-2.4317987461389445</v>
          </cell>
          <cell r="L299">
            <v>-2.4317987461389445</v>
          </cell>
          <cell r="N299">
            <v>2.4317987461389445</v>
          </cell>
          <cell r="P299">
            <v>0</v>
          </cell>
          <cell r="Q299">
            <v>0</v>
          </cell>
          <cell r="R299">
            <v>0</v>
          </cell>
          <cell r="S299">
            <v>0</v>
          </cell>
          <cell r="T299">
            <v>-2.4317987461389445</v>
          </cell>
          <cell r="U299">
            <v>-2.4317987461389445</v>
          </cell>
          <cell r="W299">
            <v>9591.3679496192217</v>
          </cell>
          <cell r="AA299">
            <v>290</v>
          </cell>
          <cell r="AT299">
            <v>290</v>
          </cell>
          <cell r="AU299">
            <v>0</v>
          </cell>
          <cell r="AV299">
            <v>0</v>
          </cell>
          <cell r="AW299">
            <v>0</v>
          </cell>
          <cell r="AX299">
            <v>0</v>
          </cell>
          <cell r="AY299">
            <v>0</v>
          </cell>
          <cell r="AZ299">
            <v>493357</v>
          </cell>
          <cell r="BI299">
            <v>0</v>
          </cell>
          <cell r="CA299">
            <v>290</v>
          </cell>
          <cell r="CB299">
            <v>290</v>
          </cell>
          <cell r="CC299" t="str">
            <v>SUTTON</v>
          </cell>
          <cell r="CD299">
            <v>0</v>
          </cell>
          <cell r="CE299">
            <v>20125</v>
          </cell>
          <cell r="CF299">
            <v>0</v>
          </cell>
          <cell r="CG299">
            <v>4631.3999999999996</v>
          </cell>
          <cell r="CH299">
            <v>4962.4000000000005</v>
          </cell>
          <cell r="CI299">
            <v>-2.4320503807775822</v>
          </cell>
          <cell r="CJ299">
            <v>9591.3679496192217</v>
          </cell>
          <cell r="CK299">
            <v>-2.4317987461389445</v>
          </cell>
          <cell r="DA299">
            <v>290</v>
          </cell>
          <cell r="DB299" t="str">
            <v>SUTTON</v>
          </cell>
          <cell r="DC299">
            <v>0</v>
          </cell>
          <cell r="DD299">
            <v>0</v>
          </cell>
          <cell r="DE299">
            <v>0</v>
          </cell>
          <cell r="DF299">
            <v>0</v>
          </cell>
          <cell r="DG299">
            <v>0</v>
          </cell>
          <cell r="DH299">
            <v>0</v>
          </cell>
          <cell r="DI299">
            <v>0</v>
          </cell>
          <cell r="DJ299">
            <v>0</v>
          </cell>
          <cell r="DK299">
            <v>0</v>
          </cell>
          <cell r="DL299">
            <v>0</v>
          </cell>
          <cell r="DN299">
            <v>0</v>
          </cell>
          <cell r="DP299">
            <v>0</v>
          </cell>
          <cell r="DQ299">
            <v>0</v>
          </cell>
          <cell r="DR299">
            <v>0</v>
          </cell>
          <cell r="DS299">
            <v>-2.4320503807775822</v>
          </cell>
          <cell r="DT299">
            <v>-2.4320503807775822</v>
          </cell>
          <cell r="DV299">
            <v>0</v>
          </cell>
        </row>
        <row r="300">
          <cell r="A300">
            <v>291</v>
          </cell>
          <cell r="B300">
            <v>291</v>
          </cell>
          <cell r="C300" t="str">
            <v>SWAMPSCOTT</v>
          </cell>
          <cell r="D300">
            <v>65</v>
          </cell>
          <cell r="E300">
            <v>929179</v>
          </cell>
          <cell r="F300">
            <v>0</v>
          </cell>
          <cell r="G300">
            <v>60970</v>
          </cell>
          <cell r="H300">
            <v>990149</v>
          </cell>
          <cell r="J300">
            <v>60970</v>
          </cell>
          <cell r="K300">
            <v>160068.03174694945</v>
          </cell>
          <cell r="L300">
            <v>221038.03174694945</v>
          </cell>
          <cell r="N300">
            <v>769110.96825305058</v>
          </cell>
          <cell r="P300">
            <v>60970</v>
          </cell>
          <cell r="Q300">
            <v>0</v>
          </cell>
          <cell r="R300">
            <v>0</v>
          </cell>
          <cell r="S300">
            <v>0</v>
          </cell>
          <cell r="T300">
            <v>160068.03174694945</v>
          </cell>
          <cell r="U300">
            <v>221038.03174694945</v>
          </cell>
          <cell r="W300">
            <v>410860.99506716256</v>
          </cell>
          <cell r="AA300">
            <v>291</v>
          </cell>
          <cell r="AB300">
            <v>65</v>
          </cell>
          <cell r="AC300">
            <v>0</v>
          </cell>
          <cell r="AD300">
            <v>0</v>
          </cell>
          <cell r="AE300">
            <v>6</v>
          </cell>
          <cell r="AF300">
            <v>0</v>
          </cell>
          <cell r="AG300">
            <v>929179</v>
          </cell>
          <cell r="AH300">
            <v>0</v>
          </cell>
          <cell r="AI300">
            <v>0</v>
          </cell>
          <cell r="AJ300">
            <v>929179</v>
          </cell>
          <cell r="AK300">
            <v>0</v>
          </cell>
          <cell r="AL300">
            <v>60970</v>
          </cell>
          <cell r="AM300">
            <v>990149</v>
          </cell>
          <cell r="AN300">
            <v>0</v>
          </cell>
          <cell r="AO300">
            <v>0</v>
          </cell>
          <cell r="AP300">
            <v>0</v>
          </cell>
          <cell r="AQ300">
            <v>0</v>
          </cell>
          <cell r="AR300">
            <v>990149</v>
          </cell>
          <cell r="AS300">
            <v>1083138.3999999997</v>
          </cell>
          <cell r="AT300">
            <v>291</v>
          </cell>
          <cell r="AU300">
            <v>0</v>
          </cell>
          <cell r="AV300">
            <v>0</v>
          </cell>
          <cell r="AW300">
            <v>0</v>
          </cell>
          <cell r="AX300">
            <v>0</v>
          </cell>
          <cell r="AY300">
            <v>0</v>
          </cell>
          <cell r="AZ300">
            <v>493357</v>
          </cell>
          <cell r="BI300">
            <v>0</v>
          </cell>
          <cell r="CA300">
            <v>291</v>
          </cell>
          <cell r="CB300">
            <v>291</v>
          </cell>
          <cell r="CC300" t="str">
            <v>SWAMPSCOTT</v>
          </cell>
          <cell r="CD300">
            <v>929179</v>
          </cell>
          <cell r="CE300">
            <v>769041</v>
          </cell>
          <cell r="CF300">
            <v>160138</v>
          </cell>
          <cell r="CG300">
            <v>80838</v>
          </cell>
          <cell r="CH300">
            <v>108968.40000000001</v>
          </cell>
          <cell r="CI300">
            <v>-53.404932837467641</v>
          </cell>
          <cell r="CJ300">
            <v>349890.99506716256</v>
          </cell>
          <cell r="CK300">
            <v>160068.03174694945</v>
          </cell>
          <cell r="DA300">
            <v>291</v>
          </cell>
          <cell r="DB300" t="str">
            <v>SWAMPSCOTT</v>
          </cell>
          <cell r="DC300">
            <v>0</v>
          </cell>
          <cell r="DD300">
            <v>0</v>
          </cell>
          <cell r="DE300">
            <v>0</v>
          </cell>
          <cell r="DF300">
            <v>0</v>
          </cell>
          <cell r="DG300">
            <v>0</v>
          </cell>
          <cell r="DH300">
            <v>0</v>
          </cell>
          <cell r="DI300">
            <v>0</v>
          </cell>
          <cell r="DJ300">
            <v>0</v>
          </cell>
          <cell r="DK300">
            <v>0</v>
          </cell>
          <cell r="DL300">
            <v>0</v>
          </cell>
          <cell r="DN300">
            <v>0</v>
          </cell>
          <cell r="DP300">
            <v>160138</v>
          </cell>
          <cell r="DQ300">
            <v>160138</v>
          </cell>
          <cell r="DR300">
            <v>0</v>
          </cell>
          <cell r="DS300">
            <v>-53.404932837467641</v>
          </cell>
          <cell r="DT300">
            <v>-53.404932837467641</v>
          </cell>
          <cell r="DV300">
            <v>0</v>
          </cell>
        </row>
        <row r="301">
          <cell r="A301">
            <v>292</v>
          </cell>
          <cell r="B301">
            <v>292</v>
          </cell>
          <cell r="C301" t="str">
            <v>SWANSEA</v>
          </cell>
          <cell r="D301">
            <v>13</v>
          </cell>
          <cell r="E301">
            <v>197864</v>
          </cell>
          <cell r="F301">
            <v>0</v>
          </cell>
          <cell r="G301">
            <v>12194</v>
          </cell>
          <cell r="H301">
            <v>210058</v>
          </cell>
          <cell r="J301">
            <v>12194</v>
          </cell>
          <cell r="K301">
            <v>39723.380843245264</v>
          </cell>
          <cell r="L301">
            <v>51917.380843245264</v>
          </cell>
          <cell r="N301">
            <v>158140.61915675475</v>
          </cell>
          <cell r="P301">
            <v>12194</v>
          </cell>
          <cell r="Q301">
            <v>0</v>
          </cell>
          <cell r="R301">
            <v>0</v>
          </cell>
          <cell r="S301">
            <v>0</v>
          </cell>
          <cell r="T301">
            <v>39723.380843245264</v>
          </cell>
          <cell r="U301">
            <v>51917.380843245264</v>
          </cell>
          <cell r="W301">
            <v>85102.491289720259</v>
          </cell>
          <cell r="AA301">
            <v>292</v>
          </cell>
          <cell r="AB301">
            <v>13</v>
          </cell>
          <cell r="AC301">
            <v>0</v>
          </cell>
          <cell r="AD301">
            <v>0</v>
          </cell>
          <cell r="AE301">
            <v>0</v>
          </cell>
          <cell r="AF301">
            <v>0</v>
          </cell>
          <cell r="AG301">
            <v>197864</v>
          </cell>
          <cell r="AH301">
            <v>0</v>
          </cell>
          <cell r="AI301">
            <v>0</v>
          </cell>
          <cell r="AJ301">
            <v>197864</v>
          </cell>
          <cell r="AK301">
            <v>0</v>
          </cell>
          <cell r="AL301">
            <v>12194</v>
          </cell>
          <cell r="AM301">
            <v>210058</v>
          </cell>
          <cell r="AN301">
            <v>0</v>
          </cell>
          <cell r="AO301">
            <v>0</v>
          </cell>
          <cell r="AP301">
            <v>0</v>
          </cell>
          <cell r="AQ301">
            <v>0</v>
          </cell>
          <cell r="AR301">
            <v>210058</v>
          </cell>
          <cell r="AS301">
            <v>208173.07</v>
          </cell>
          <cell r="AT301">
            <v>292</v>
          </cell>
          <cell r="AU301">
            <v>0</v>
          </cell>
          <cell r="AV301">
            <v>0</v>
          </cell>
          <cell r="AW301">
            <v>0</v>
          </cell>
          <cell r="AX301">
            <v>0</v>
          </cell>
          <cell r="AY301">
            <v>0</v>
          </cell>
          <cell r="AZ301">
            <v>493357</v>
          </cell>
          <cell r="BI301">
            <v>0</v>
          </cell>
          <cell r="CA301">
            <v>292</v>
          </cell>
          <cell r="CB301">
            <v>292</v>
          </cell>
          <cell r="CC301" t="str">
            <v>SWANSEA</v>
          </cell>
          <cell r="CD301">
            <v>197864</v>
          </cell>
          <cell r="CE301">
            <v>158135</v>
          </cell>
          <cell r="CF301">
            <v>39729</v>
          </cell>
          <cell r="CG301">
            <v>30102.6</v>
          </cell>
          <cell r="CH301">
            <v>3078.4</v>
          </cell>
          <cell r="CI301">
            <v>-1.508710279740626</v>
          </cell>
          <cell r="CJ301">
            <v>72908.491289720259</v>
          </cell>
          <cell r="CK301">
            <v>39723.380843245264</v>
          </cell>
          <cell r="DA301">
            <v>292</v>
          </cell>
          <cell r="DB301" t="str">
            <v>SWANSEA</v>
          </cell>
          <cell r="DC301">
            <v>0</v>
          </cell>
          <cell r="DD301">
            <v>0</v>
          </cell>
          <cell r="DE301">
            <v>0</v>
          </cell>
          <cell r="DF301">
            <v>0</v>
          </cell>
          <cell r="DG301">
            <v>0</v>
          </cell>
          <cell r="DH301">
            <v>0</v>
          </cell>
          <cell r="DI301">
            <v>0</v>
          </cell>
          <cell r="DJ301">
            <v>0</v>
          </cell>
          <cell r="DK301">
            <v>0</v>
          </cell>
          <cell r="DL301">
            <v>0</v>
          </cell>
          <cell r="DN301">
            <v>0</v>
          </cell>
          <cell r="DP301">
            <v>39729</v>
          </cell>
          <cell r="DQ301">
            <v>39729</v>
          </cell>
          <cell r="DR301">
            <v>0</v>
          </cell>
          <cell r="DS301">
            <v>-1.508710279740626</v>
          </cell>
          <cell r="DT301">
            <v>-1.508710279740626</v>
          </cell>
          <cell r="DV301">
            <v>0</v>
          </cell>
        </row>
        <row r="302">
          <cell r="A302">
            <v>293</v>
          </cell>
          <cell r="B302">
            <v>293</v>
          </cell>
          <cell r="C302" t="str">
            <v>TAUNTON</v>
          </cell>
          <cell r="D302">
            <v>90</v>
          </cell>
          <cell r="E302">
            <v>1328854</v>
          </cell>
          <cell r="F302">
            <v>0</v>
          </cell>
          <cell r="G302">
            <v>84420</v>
          </cell>
          <cell r="H302">
            <v>1413274</v>
          </cell>
          <cell r="J302">
            <v>84420</v>
          </cell>
          <cell r="K302">
            <v>298150.79844966653</v>
          </cell>
          <cell r="L302">
            <v>382570.79844966653</v>
          </cell>
          <cell r="N302">
            <v>1030703.2015503335</v>
          </cell>
          <cell r="P302">
            <v>84420</v>
          </cell>
          <cell r="Q302">
            <v>0</v>
          </cell>
          <cell r="R302">
            <v>0</v>
          </cell>
          <cell r="S302">
            <v>0</v>
          </cell>
          <cell r="T302">
            <v>298150.79844966653</v>
          </cell>
          <cell r="U302">
            <v>382570.79844966653</v>
          </cell>
          <cell r="W302">
            <v>553573.65012624813</v>
          </cell>
          <cell r="AA302">
            <v>293</v>
          </cell>
          <cell r="AB302">
            <v>90</v>
          </cell>
          <cell r="AC302">
            <v>0</v>
          </cell>
          <cell r="AD302">
            <v>0</v>
          </cell>
          <cell r="AE302">
            <v>2</v>
          </cell>
          <cell r="AF302">
            <v>0</v>
          </cell>
          <cell r="AG302">
            <v>1328854</v>
          </cell>
          <cell r="AH302">
            <v>0</v>
          </cell>
          <cell r="AI302">
            <v>0</v>
          </cell>
          <cell r="AJ302">
            <v>1328854</v>
          </cell>
          <cell r="AK302">
            <v>0</v>
          </cell>
          <cell r="AL302">
            <v>84420</v>
          </cell>
          <cell r="AM302">
            <v>1413274</v>
          </cell>
          <cell r="AN302">
            <v>0</v>
          </cell>
          <cell r="AO302">
            <v>0</v>
          </cell>
          <cell r="AP302">
            <v>0</v>
          </cell>
          <cell r="AQ302">
            <v>0</v>
          </cell>
          <cell r="AR302">
            <v>1413274</v>
          </cell>
          <cell r="AS302">
            <v>1399003.8710641842</v>
          </cell>
          <cell r="AT302">
            <v>293</v>
          </cell>
          <cell r="AU302">
            <v>0</v>
          </cell>
          <cell r="AV302">
            <v>0</v>
          </cell>
          <cell r="AW302">
            <v>0</v>
          </cell>
          <cell r="AX302">
            <v>0</v>
          </cell>
          <cell r="AY302">
            <v>0</v>
          </cell>
          <cell r="AZ302">
            <v>493357</v>
          </cell>
          <cell r="BI302">
            <v>0</v>
          </cell>
          <cell r="CA302">
            <v>293</v>
          </cell>
          <cell r="CB302">
            <v>293</v>
          </cell>
          <cell r="CC302" t="str">
            <v>TAUNTON</v>
          </cell>
          <cell r="CD302">
            <v>1328854</v>
          </cell>
          <cell r="CE302">
            <v>1030644</v>
          </cell>
          <cell r="CF302">
            <v>298210</v>
          </cell>
          <cell r="CG302">
            <v>113126.39999999999</v>
          </cell>
          <cell r="CH302">
            <v>57845.600000000006</v>
          </cell>
          <cell r="CI302">
            <v>-28.349873751867563</v>
          </cell>
          <cell r="CJ302">
            <v>469153.65012624813</v>
          </cell>
          <cell r="CK302">
            <v>298150.79844966653</v>
          </cell>
          <cell r="DA302">
            <v>293</v>
          </cell>
          <cell r="DB302" t="str">
            <v>TAUNTON</v>
          </cell>
          <cell r="DC302">
            <v>0</v>
          </cell>
          <cell r="DD302">
            <v>0</v>
          </cell>
          <cell r="DE302">
            <v>0</v>
          </cell>
          <cell r="DF302">
            <v>0</v>
          </cell>
          <cell r="DG302">
            <v>0</v>
          </cell>
          <cell r="DH302">
            <v>0</v>
          </cell>
          <cell r="DI302">
            <v>0</v>
          </cell>
          <cell r="DJ302">
            <v>0</v>
          </cell>
          <cell r="DK302">
            <v>0</v>
          </cell>
          <cell r="DL302">
            <v>0</v>
          </cell>
          <cell r="DN302">
            <v>0</v>
          </cell>
          <cell r="DP302">
            <v>298210</v>
          </cell>
          <cell r="DQ302">
            <v>298210</v>
          </cell>
          <cell r="DR302">
            <v>0</v>
          </cell>
          <cell r="DS302">
            <v>-28.349873751867563</v>
          </cell>
          <cell r="DT302">
            <v>-28.349873751867563</v>
          </cell>
          <cell r="DV302">
            <v>0</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T303">
            <v>294</v>
          </cell>
          <cell r="AU303">
            <v>0</v>
          </cell>
          <cell r="AV303">
            <v>0</v>
          </cell>
          <cell r="AW303">
            <v>0</v>
          </cell>
          <cell r="AX303">
            <v>0</v>
          </cell>
          <cell r="AY303">
            <v>0</v>
          </cell>
          <cell r="AZ303">
            <v>493357</v>
          </cell>
          <cell r="BI303">
            <v>0</v>
          </cell>
          <cell r="CA303">
            <v>294</v>
          </cell>
          <cell r="CB303">
            <v>294</v>
          </cell>
          <cell r="CC303" t="str">
            <v>TEMPLETON</v>
          </cell>
          <cell r="CD303">
            <v>0</v>
          </cell>
          <cell r="CE303">
            <v>0</v>
          </cell>
          <cell r="CF303">
            <v>0</v>
          </cell>
          <cell r="CG303">
            <v>0</v>
          </cell>
          <cell r="CH303">
            <v>0</v>
          </cell>
          <cell r="CI303">
            <v>0</v>
          </cell>
          <cell r="CJ303">
            <v>0</v>
          </cell>
          <cell r="CK303">
            <v>0</v>
          </cell>
          <cell r="DA303">
            <v>294</v>
          </cell>
          <cell r="DB303" t="str">
            <v>TEMPLETON</v>
          </cell>
          <cell r="DC303">
            <v>0</v>
          </cell>
          <cell r="DD303">
            <v>0</v>
          </cell>
          <cell r="DE303">
            <v>0</v>
          </cell>
          <cell r="DF303">
            <v>0</v>
          </cell>
          <cell r="DG303">
            <v>0</v>
          </cell>
          <cell r="DH303">
            <v>0</v>
          </cell>
          <cell r="DI303">
            <v>0</v>
          </cell>
          <cell r="DJ303">
            <v>0</v>
          </cell>
          <cell r="DK303">
            <v>0</v>
          </cell>
          <cell r="DL303">
            <v>0</v>
          </cell>
          <cell r="DN303">
            <v>0</v>
          </cell>
          <cell r="DP303">
            <v>0</v>
          </cell>
          <cell r="DQ303">
            <v>0</v>
          </cell>
          <cell r="DR303">
            <v>0</v>
          </cell>
          <cell r="DS303">
            <v>0</v>
          </cell>
          <cell r="DT303">
            <v>0</v>
          </cell>
          <cell r="DV303">
            <v>0</v>
          </cell>
        </row>
        <row r="304">
          <cell r="A304">
            <v>295</v>
          </cell>
          <cell r="B304">
            <v>295</v>
          </cell>
          <cell r="C304" t="str">
            <v>TEWKSBURY</v>
          </cell>
          <cell r="D304">
            <v>63</v>
          </cell>
          <cell r="E304">
            <v>1080290</v>
          </cell>
          <cell r="F304">
            <v>0</v>
          </cell>
          <cell r="G304">
            <v>59094</v>
          </cell>
          <cell r="H304">
            <v>1139384</v>
          </cell>
          <cell r="J304">
            <v>59094</v>
          </cell>
          <cell r="K304">
            <v>180652.30668584967</v>
          </cell>
          <cell r="L304">
            <v>239746.30668584967</v>
          </cell>
          <cell r="N304">
            <v>899637.69331415033</v>
          </cell>
          <cell r="P304">
            <v>59094</v>
          </cell>
          <cell r="Q304">
            <v>0</v>
          </cell>
          <cell r="R304">
            <v>0</v>
          </cell>
          <cell r="S304">
            <v>0</v>
          </cell>
          <cell r="T304">
            <v>180652.30668584967</v>
          </cell>
          <cell r="U304">
            <v>239746.30668584967</v>
          </cell>
          <cell r="W304">
            <v>239765</v>
          </cell>
          <cell r="AA304">
            <v>295</v>
          </cell>
          <cell r="AB304">
            <v>63</v>
          </cell>
          <cell r="AC304">
            <v>0</v>
          </cell>
          <cell r="AD304">
            <v>0</v>
          </cell>
          <cell r="AE304">
            <v>2</v>
          </cell>
          <cell r="AF304">
            <v>0</v>
          </cell>
          <cell r="AG304">
            <v>1080290</v>
          </cell>
          <cell r="AH304">
            <v>0</v>
          </cell>
          <cell r="AI304">
            <v>0</v>
          </cell>
          <cell r="AJ304">
            <v>1080290</v>
          </cell>
          <cell r="AK304">
            <v>0</v>
          </cell>
          <cell r="AL304">
            <v>59094</v>
          </cell>
          <cell r="AM304">
            <v>1139384</v>
          </cell>
          <cell r="AN304">
            <v>0</v>
          </cell>
          <cell r="AO304">
            <v>0</v>
          </cell>
          <cell r="AP304">
            <v>0</v>
          </cell>
          <cell r="AQ304">
            <v>0</v>
          </cell>
          <cell r="AR304">
            <v>1139384</v>
          </cell>
          <cell r="AS304">
            <v>1121948.7299999997</v>
          </cell>
          <cell r="AT304">
            <v>295</v>
          </cell>
          <cell r="AU304">
            <v>0</v>
          </cell>
          <cell r="AV304">
            <v>0</v>
          </cell>
          <cell r="AW304">
            <v>0</v>
          </cell>
          <cell r="AX304">
            <v>0</v>
          </cell>
          <cell r="AY304">
            <v>0</v>
          </cell>
          <cell r="AZ304">
            <v>493357</v>
          </cell>
          <cell r="BI304">
            <v>0</v>
          </cell>
          <cell r="CA304">
            <v>295</v>
          </cell>
          <cell r="CB304">
            <v>295</v>
          </cell>
          <cell r="CC304" t="str">
            <v>TEWKSBURY</v>
          </cell>
          <cell r="CD304">
            <v>1080290</v>
          </cell>
          <cell r="CE304">
            <v>899619</v>
          </cell>
          <cell r="CF304">
            <v>180671</v>
          </cell>
          <cell r="CG304">
            <v>0</v>
          </cell>
          <cell r="CH304">
            <v>0</v>
          </cell>
          <cell r="CI304">
            <v>0</v>
          </cell>
          <cell r="CJ304">
            <v>180671</v>
          </cell>
          <cell r="CK304">
            <v>180652.30668584967</v>
          </cell>
          <cell r="DA304">
            <v>295</v>
          </cell>
          <cell r="DB304" t="str">
            <v>TEWKSBURY</v>
          </cell>
          <cell r="DC304">
            <v>0</v>
          </cell>
          <cell r="DD304">
            <v>0</v>
          </cell>
          <cell r="DE304">
            <v>0</v>
          </cell>
          <cell r="DF304">
            <v>0</v>
          </cell>
          <cell r="DG304">
            <v>0</v>
          </cell>
          <cell r="DH304">
            <v>0</v>
          </cell>
          <cell r="DI304">
            <v>0</v>
          </cell>
          <cell r="DJ304">
            <v>0</v>
          </cell>
          <cell r="DK304">
            <v>0</v>
          </cell>
          <cell r="DL304">
            <v>0</v>
          </cell>
          <cell r="DN304">
            <v>0</v>
          </cell>
          <cell r="DP304">
            <v>180671</v>
          </cell>
          <cell r="DQ304">
            <v>180671</v>
          </cell>
          <cell r="DR304">
            <v>0</v>
          </cell>
          <cell r="DS304">
            <v>0</v>
          </cell>
          <cell r="DT304">
            <v>0</v>
          </cell>
          <cell r="DV304">
            <v>0</v>
          </cell>
        </row>
        <row r="305">
          <cell r="A305">
            <v>296</v>
          </cell>
          <cell r="B305">
            <v>296</v>
          </cell>
          <cell r="C305" t="str">
            <v>TISBURY</v>
          </cell>
          <cell r="D305">
            <v>30</v>
          </cell>
          <cell r="E305">
            <v>804180</v>
          </cell>
          <cell r="F305">
            <v>0</v>
          </cell>
          <cell r="G305">
            <v>28140</v>
          </cell>
          <cell r="H305">
            <v>832320</v>
          </cell>
          <cell r="J305">
            <v>28140</v>
          </cell>
          <cell r="K305">
            <v>1291.5415128005122</v>
          </cell>
          <cell r="L305">
            <v>29431.541512800512</v>
          </cell>
          <cell r="N305">
            <v>802888.4584871995</v>
          </cell>
          <cell r="P305">
            <v>28140</v>
          </cell>
          <cell r="Q305">
            <v>0</v>
          </cell>
          <cell r="R305">
            <v>0</v>
          </cell>
          <cell r="S305">
            <v>0</v>
          </cell>
          <cell r="T305">
            <v>1291.5415128005122</v>
          </cell>
          <cell r="U305">
            <v>29431.541512800512</v>
          </cell>
          <cell r="W305">
            <v>117832.47515732286</v>
          </cell>
          <cell r="AA305">
            <v>296</v>
          </cell>
          <cell r="AB305">
            <v>30</v>
          </cell>
          <cell r="AC305">
            <v>0</v>
          </cell>
          <cell r="AD305">
            <v>0</v>
          </cell>
          <cell r="AE305">
            <v>13</v>
          </cell>
          <cell r="AF305">
            <v>0</v>
          </cell>
          <cell r="AG305">
            <v>804180</v>
          </cell>
          <cell r="AH305">
            <v>0</v>
          </cell>
          <cell r="AI305">
            <v>0</v>
          </cell>
          <cell r="AJ305">
            <v>804180</v>
          </cell>
          <cell r="AK305">
            <v>0</v>
          </cell>
          <cell r="AL305">
            <v>28140</v>
          </cell>
          <cell r="AM305">
            <v>832320</v>
          </cell>
          <cell r="AN305">
            <v>0</v>
          </cell>
          <cell r="AO305">
            <v>0</v>
          </cell>
          <cell r="AP305">
            <v>0</v>
          </cell>
          <cell r="AQ305">
            <v>0</v>
          </cell>
          <cell r="AR305">
            <v>832320</v>
          </cell>
          <cell r="AS305">
            <v>882300</v>
          </cell>
          <cell r="AT305">
            <v>296</v>
          </cell>
          <cell r="AU305">
            <v>0</v>
          </cell>
          <cell r="AV305">
            <v>0</v>
          </cell>
          <cell r="AW305">
            <v>0</v>
          </cell>
          <cell r="AX305">
            <v>0</v>
          </cell>
          <cell r="AY305">
            <v>0</v>
          </cell>
          <cell r="AZ305">
            <v>493357</v>
          </cell>
          <cell r="BI305">
            <v>0</v>
          </cell>
          <cell r="CA305">
            <v>296</v>
          </cell>
          <cell r="CB305">
            <v>296</v>
          </cell>
          <cell r="CC305" t="str">
            <v>TISBURY</v>
          </cell>
          <cell r="CD305">
            <v>804180</v>
          </cell>
          <cell r="CE305">
            <v>802845</v>
          </cell>
          <cell r="CF305">
            <v>1335</v>
          </cell>
          <cell r="CG305">
            <v>0</v>
          </cell>
          <cell r="CH305">
            <v>88400.8</v>
          </cell>
          <cell r="CI305">
            <v>-43.32484267714608</v>
          </cell>
          <cell r="CJ305">
            <v>89692.475157322857</v>
          </cell>
          <cell r="CK305">
            <v>1291.5415128005122</v>
          </cell>
          <cell r="DA305">
            <v>296</v>
          </cell>
          <cell r="DB305" t="str">
            <v>TISBURY</v>
          </cell>
          <cell r="DC305">
            <v>0</v>
          </cell>
          <cell r="DD305">
            <v>0</v>
          </cell>
          <cell r="DE305">
            <v>0</v>
          </cell>
          <cell r="DF305">
            <v>0</v>
          </cell>
          <cell r="DG305">
            <v>0</v>
          </cell>
          <cell r="DH305">
            <v>0</v>
          </cell>
          <cell r="DI305">
            <v>0</v>
          </cell>
          <cell r="DJ305">
            <v>0</v>
          </cell>
          <cell r="DK305">
            <v>0</v>
          </cell>
          <cell r="DL305">
            <v>0</v>
          </cell>
          <cell r="DN305">
            <v>0</v>
          </cell>
          <cell r="DP305">
            <v>1335</v>
          </cell>
          <cell r="DQ305">
            <v>1335</v>
          </cell>
          <cell r="DR305">
            <v>0</v>
          </cell>
          <cell r="DS305">
            <v>-43.32484267714608</v>
          </cell>
          <cell r="DT305">
            <v>-43.32484267714608</v>
          </cell>
          <cell r="DV305">
            <v>0</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T306">
            <v>297</v>
          </cell>
          <cell r="AU306">
            <v>0</v>
          </cell>
          <cell r="AV306">
            <v>0</v>
          </cell>
          <cell r="AW306">
            <v>0</v>
          </cell>
          <cell r="AX306">
            <v>0</v>
          </cell>
          <cell r="AY306">
            <v>0</v>
          </cell>
          <cell r="AZ306">
            <v>493357</v>
          </cell>
          <cell r="BI306">
            <v>0</v>
          </cell>
          <cell r="CA306">
            <v>297</v>
          </cell>
          <cell r="CB306">
            <v>297</v>
          </cell>
          <cell r="CC306" t="str">
            <v>TOLLAND</v>
          </cell>
          <cell r="CD306">
            <v>0</v>
          </cell>
          <cell r="CE306">
            <v>0</v>
          </cell>
          <cell r="CF306">
            <v>0</v>
          </cell>
          <cell r="CG306">
            <v>0</v>
          </cell>
          <cell r="CH306">
            <v>0</v>
          </cell>
          <cell r="CI306">
            <v>0</v>
          </cell>
          <cell r="CJ306">
            <v>0</v>
          </cell>
          <cell r="CK306">
            <v>0</v>
          </cell>
          <cell r="DA306">
            <v>297</v>
          </cell>
          <cell r="DB306" t="str">
            <v>TOLLAND</v>
          </cell>
          <cell r="DC306">
            <v>0</v>
          </cell>
          <cell r="DD306">
            <v>0</v>
          </cell>
          <cell r="DE306">
            <v>0</v>
          </cell>
          <cell r="DF306">
            <v>0</v>
          </cell>
          <cell r="DG306">
            <v>0</v>
          </cell>
          <cell r="DH306">
            <v>0</v>
          </cell>
          <cell r="DI306">
            <v>0</v>
          </cell>
          <cell r="DJ306">
            <v>0</v>
          </cell>
          <cell r="DK306">
            <v>0</v>
          </cell>
          <cell r="DL306">
            <v>0</v>
          </cell>
          <cell r="DN306">
            <v>0</v>
          </cell>
          <cell r="DP306">
            <v>0</v>
          </cell>
          <cell r="DQ306">
            <v>0</v>
          </cell>
          <cell r="DR306">
            <v>0</v>
          </cell>
          <cell r="DS306">
            <v>0</v>
          </cell>
          <cell r="DT306">
            <v>0</v>
          </cell>
          <cell r="DV306">
            <v>0</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T307">
            <v>298</v>
          </cell>
          <cell r="AU307">
            <v>0</v>
          </cell>
          <cell r="AV307">
            <v>0</v>
          </cell>
          <cell r="AW307">
            <v>0</v>
          </cell>
          <cell r="AX307">
            <v>0</v>
          </cell>
          <cell r="AY307">
            <v>0</v>
          </cell>
          <cell r="AZ307">
            <v>493357</v>
          </cell>
          <cell r="BI307">
            <v>0</v>
          </cell>
          <cell r="CA307">
            <v>298</v>
          </cell>
          <cell r="CB307">
            <v>298</v>
          </cell>
          <cell r="CC307" t="str">
            <v>TOPSFIELD</v>
          </cell>
          <cell r="CD307">
            <v>0</v>
          </cell>
          <cell r="CE307">
            <v>0</v>
          </cell>
          <cell r="CF307">
            <v>0</v>
          </cell>
          <cell r="CG307">
            <v>0</v>
          </cell>
          <cell r="CH307">
            <v>0</v>
          </cell>
          <cell r="CI307">
            <v>0</v>
          </cell>
          <cell r="CJ307">
            <v>0</v>
          </cell>
          <cell r="CK307">
            <v>0</v>
          </cell>
          <cell r="DA307">
            <v>298</v>
          </cell>
          <cell r="DB307" t="str">
            <v>TOPSFIELD</v>
          </cell>
          <cell r="DC307">
            <v>0</v>
          </cell>
          <cell r="DD307">
            <v>0</v>
          </cell>
          <cell r="DE307">
            <v>0</v>
          </cell>
          <cell r="DF307">
            <v>0</v>
          </cell>
          <cell r="DG307">
            <v>0</v>
          </cell>
          <cell r="DH307">
            <v>0</v>
          </cell>
          <cell r="DI307">
            <v>0</v>
          </cell>
          <cell r="DJ307">
            <v>0</v>
          </cell>
          <cell r="DK307">
            <v>0</v>
          </cell>
          <cell r="DL307">
            <v>0</v>
          </cell>
          <cell r="DN307">
            <v>0</v>
          </cell>
          <cell r="DP307">
            <v>0</v>
          </cell>
          <cell r="DQ307">
            <v>0</v>
          </cell>
          <cell r="DR307">
            <v>0</v>
          </cell>
          <cell r="DS307">
            <v>0</v>
          </cell>
          <cell r="DT307">
            <v>0</v>
          </cell>
          <cell r="DV307">
            <v>0</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T308">
            <v>299</v>
          </cell>
          <cell r="AU308">
            <v>0</v>
          </cell>
          <cell r="AV308">
            <v>0</v>
          </cell>
          <cell r="AW308">
            <v>0</v>
          </cell>
          <cell r="AX308">
            <v>0</v>
          </cell>
          <cell r="AY308">
            <v>0</v>
          </cell>
          <cell r="AZ308">
            <v>493357</v>
          </cell>
          <cell r="BI308">
            <v>0</v>
          </cell>
          <cell r="CA308">
            <v>299</v>
          </cell>
          <cell r="CB308">
            <v>299</v>
          </cell>
          <cell r="CC308" t="str">
            <v>TOWNSEND</v>
          </cell>
          <cell r="CD308">
            <v>0</v>
          </cell>
          <cell r="CE308">
            <v>0</v>
          </cell>
          <cell r="CF308">
            <v>0</v>
          </cell>
          <cell r="CG308">
            <v>0</v>
          </cell>
          <cell r="CH308">
            <v>0</v>
          </cell>
          <cell r="CI308">
            <v>0</v>
          </cell>
          <cell r="CJ308">
            <v>0</v>
          </cell>
          <cell r="CK308">
            <v>0</v>
          </cell>
          <cell r="DA308">
            <v>299</v>
          </cell>
          <cell r="DB308" t="str">
            <v>TOWNSEND</v>
          </cell>
          <cell r="DC308">
            <v>0</v>
          </cell>
          <cell r="DD308">
            <v>0</v>
          </cell>
          <cell r="DE308">
            <v>0</v>
          </cell>
          <cell r="DF308">
            <v>0</v>
          </cell>
          <cell r="DG308">
            <v>0</v>
          </cell>
          <cell r="DH308">
            <v>0</v>
          </cell>
          <cell r="DI308">
            <v>0</v>
          </cell>
          <cell r="DJ308">
            <v>0</v>
          </cell>
          <cell r="DK308">
            <v>0</v>
          </cell>
          <cell r="DL308">
            <v>0</v>
          </cell>
          <cell r="DN308">
            <v>0</v>
          </cell>
          <cell r="DP308">
            <v>0</v>
          </cell>
          <cell r="DQ308">
            <v>0</v>
          </cell>
          <cell r="DR308">
            <v>0</v>
          </cell>
          <cell r="DS308">
            <v>0</v>
          </cell>
          <cell r="DT308">
            <v>0</v>
          </cell>
          <cell r="DV308">
            <v>0</v>
          </cell>
        </row>
        <row r="309">
          <cell r="A309">
            <v>300</v>
          </cell>
          <cell r="B309">
            <v>300</v>
          </cell>
          <cell r="C309" t="str">
            <v>TRURO</v>
          </cell>
          <cell r="D309">
            <v>1</v>
          </cell>
          <cell r="E309">
            <v>39239</v>
          </cell>
          <cell r="F309">
            <v>0</v>
          </cell>
          <cell r="G309">
            <v>938</v>
          </cell>
          <cell r="H309">
            <v>40177</v>
          </cell>
          <cell r="J309">
            <v>938</v>
          </cell>
          <cell r="K309">
            <v>0</v>
          </cell>
          <cell r="L309">
            <v>938</v>
          </cell>
          <cell r="N309">
            <v>39239</v>
          </cell>
          <cell r="P309">
            <v>938</v>
          </cell>
          <cell r="Q309">
            <v>0</v>
          </cell>
          <cell r="R309">
            <v>0</v>
          </cell>
          <cell r="S309">
            <v>0</v>
          </cell>
          <cell r="T309">
            <v>0</v>
          </cell>
          <cell r="U309">
            <v>938</v>
          </cell>
          <cell r="W309">
            <v>938</v>
          </cell>
          <cell r="AA309">
            <v>300</v>
          </cell>
          <cell r="AB309">
            <v>1</v>
          </cell>
          <cell r="AC309">
            <v>0</v>
          </cell>
          <cell r="AD309">
            <v>0</v>
          </cell>
          <cell r="AE309">
            <v>0</v>
          </cell>
          <cell r="AF309">
            <v>0</v>
          </cell>
          <cell r="AG309">
            <v>39239</v>
          </cell>
          <cell r="AH309">
            <v>0</v>
          </cell>
          <cell r="AI309">
            <v>0</v>
          </cell>
          <cell r="AJ309">
            <v>39239</v>
          </cell>
          <cell r="AK309">
            <v>0</v>
          </cell>
          <cell r="AL309">
            <v>938</v>
          </cell>
          <cell r="AM309">
            <v>40177</v>
          </cell>
          <cell r="AN309">
            <v>0</v>
          </cell>
          <cell r="AO309">
            <v>0</v>
          </cell>
          <cell r="AP309">
            <v>0</v>
          </cell>
          <cell r="AQ309">
            <v>0</v>
          </cell>
          <cell r="AR309">
            <v>40177</v>
          </cell>
          <cell r="AS309">
            <v>40177</v>
          </cell>
          <cell r="AT309">
            <v>300</v>
          </cell>
          <cell r="AU309">
            <v>0</v>
          </cell>
          <cell r="AV309">
            <v>0</v>
          </cell>
          <cell r="AW309">
            <v>0</v>
          </cell>
          <cell r="AX309">
            <v>0</v>
          </cell>
          <cell r="AY309">
            <v>0</v>
          </cell>
          <cell r="AZ309">
            <v>493357</v>
          </cell>
          <cell r="BI309">
            <v>0</v>
          </cell>
          <cell r="CA309">
            <v>300</v>
          </cell>
          <cell r="CB309">
            <v>300</v>
          </cell>
          <cell r="CC309" t="str">
            <v>TRURO</v>
          </cell>
          <cell r="CD309">
            <v>39239</v>
          </cell>
          <cell r="CE309">
            <v>100798</v>
          </cell>
          <cell r="CF309">
            <v>0</v>
          </cell>
          <cell r="CG309">
            <v>0</v>
          </cell>
          <cell r="CH309">
            <v>0</v>
          </cell>
          <cell r="CI309">
            <v>0</v>
          </cell>
          <cell r="CJ309">
            <v>0</v>
          </cell>
          <cell r="CK309">
            <v>0</v>
          </cell>
          <cell r="DA309">
            <v>300</v>
          </cell>
          <cell r="DB309" t="str">
            <v>TRURO</v>
          </cell>
          <cell r="DC309">
            <v>0</v>
          </cell>
          <cell r="DD309">
            <v>0</v>
          </cell>
          <cell r="DE309">
            <v>0</v>
          </cell>
          <cell r="DF309">
            <v>0</v>
          </cell>
          <cell r="DG309">
            <v>0</v>
          </cell>
          <cell r="DH309">
            <v>0</v>
          </cell>
          <cell r="DI309">
            <v>0</v>
          </cell>
          <cell r="DJ309">
            <v>0</v>
          </cell>
          <cell r="DK309">
            <v>0</v>
          </cell>
          <cell r="DL309">
            <v>0</v>
          </cell>
          <cell r="DN309">
            <v>0</v>
          </cell>
          <cell r="DP309">
            <v>0</v>
          </cell>
          <cell r="DQ309">
            <v>0</v>
          </cell>
          <cell r="DR309">
            <v>0</v>
          </cell>
          <cell r="DS309">
            <v>0</v>
          </cell>
          <cell r="DT309">
            <v>0</v>
          </cell>
          <cell r="DV309">
            <v>0</v>
          </cell>
        </row>
        <row r="310">
          <cell r="A310">
            <v>301</v>
          </cell>
          <cell r="B310">
            <v>301</v>
          </cell>
          <cell r="C310" t="str">
            <v>TYNGSBOROUGH</v>
          </cell>
          <cell r="D310">
            <v>83</v>
          </cell>
          <cell r="E310">
            <v>1305992</v>
          </cell>
          <cell r="F310">
            <v>0</v>
          </cell>
          <cell r="G310">
            <v>77854</v>
          </cell>
          <cell r="H310">
            <v>1383846</v>
          </cell>
          <cell r="J310">
            <v>77854</v>
          </cell>
          <cell r="K310">
            <v>43675.480603073614</v>
          </cell>
          <cell r="L310">
            <v>121529.48060307361</v>
          </cell>
          <cell r="N310">
            <v>1262316.5193969263</v>
          </cell>
          <cell r="P310">
            <v>77854</v>
          </cell>
          <cell r="Q310">
            <v>0</v>
          </cell>
          <cell r="R310">
            <v>0</v>
          </cell>
          <cell r="S310">
            <v>0</v>
          </cell>
          <cell r="T310">
            <v>43675.480603073614</v>
          </cell>
          <cell r="U310">
            <v>121529.48060307361</v>
          </cell>
          <cell r="W310">
            <v>229453.59999999998</v>
          </cell>
          <cell r="AA310">
            <v>301</v>
          </cell>
          <cell r="AB310">
            <v>83</v>
          </cell>
          <cell r="AC310">
            <v>0</v>
          </cell>
          <cell r="AD310">
            <v>0</v>
          </cell>
          <cell r="AE310">
            <v>0</v>
          </cell>
          <cell r="AF310">
            <v>0</v>
          </cell>
          <cell r="AG310">
            <v>1305992</v>
          </cell>
          <cell r="AH310">
            <v>0</v>
          </cell>
          <cell r="AI310">
            <v>0</v>
          </cell>
          <cell r="AJ310">
            <v>1305992</v>
          </cell>
          <cell r="AK310">
            <v>0</v>
          </cell>
          <cell r="AL310">
            <v>77854</v>
          </cell>
          <cell r="AM310">
            <v>1383846</v>
          </cell>
          <cell r="AN310">
            <v>0</v>
          </cell>
          <cell r="AO310">
            <v>0</v>
          </cell>
          <cell r="AP310">
            <v>0</v>
          </cell>
          <cell r="AQ310">
            <v>0</v>
          </cell>
          <cell r="AR310">
            <v>1383846</v>
          </cell>
          <cell r="AS310">
            <v>1380636.3900000004</v>
          </cell>
          <cell r="AT310">
            <v>301</v>
          </cell>
          <cell r="AU310">
            <v>0</v>
          </cell>
          <cell r="AV310">
            <v>0</v>
          </cell>
          <cell r="AW310">
            <v>0</v>
          </cell>
          <cell r="AX310">
            <v>0</v>
          </cell>
          <cell r="AY310">
            <v>0</v>
          </cell>
          <cell r="AZ310">
            <v>493357</v>
          </cell>
          <cell r="BI310">
            <v>0</v>
          </cell>
          <cell r="CA310">
            <v>301</v>
          </cell>
          <cell r="CB310">
            <v>301</v>
          </cell>
          <cell r="CC310" t="str">
            <v>TYNGSBOROUGH</v>
          </cell>
          <cell r="CD310">
            <v>1305992</v>
          </cell>
          <cell r="CE310">
            <v>1262312</v>
          </cell>
          <cell r="CF310">
            <v>43680</v>
          </cell>
          <cell r="CG310">
            <v>107919.59999999999</v>
          </cell>
          <cell r="CH310">
            <v>0</v>
          </cell>
          <cell r="CI310">
            <v>0</v>
          </cell>
          <cell r="CJ310">
            <v>151599.59999999998</v>
          </cell>
          <cell r="CK310">
            <v>43675.480603073614</v>
          </cell>
          <cell r="DA310">
            <v>301</v>
          </cell>
          <cell r="DB310" t="str">
            <v>TYNGSBOROUGH</v>
          </cell>
          <cell r="DC310">
            <v>0</v>
          </cell>
          <cell r="DD310">
            <v>0</v>
          </cell>
          <cell r="DE310">
            <v>0</v>
          </cell>
          <cell r="DF310">
            <v>0</v>
          </cell>
          <cell r="DG310">
            <v>0</v>
          </cell>
          <cell r="DH310">
            <v>0</v>
          </cell>
          <cell r="DI310">
            <v>0</v>
          </cell>
          <cell r="DJ310">
            <v>0</v>
          </cell>
          <cell r="DK310">
            <v>0</v>
          </cell>
          <cell r="DL310">
            <v>0</v>
          </cell>
          <cell r="DN310">
            <v>0</v>
          </cell>
          <cell r="DP310">
            <v>43680</v>
          </cell>
          <cell r="DQ310">
            <v>43680</v>
          </cell>
          <cell r="DR310">
            <v>0</v>
          </cell>
          <cell r="DS310">
            <v>0</v>
          </cell>
          <cell r="DT310">
            <v>0</v>
          </cell>
          <cell r="DV310">
            <v>0</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T311">
            <v>302</v>
          </cell>
          <cell r="AU311">
            <v>0</v>
          </cell>
          <cell r="AV311">
            <v>0</v>
          </cell>
          <cell r="AW311">
            <v>0</v>
          </cell>
          <cell r="AX311">
            <v>0</v>
          </cell>
          <cell r="AY311">
            <v>0</v>
          </cell>
          <cell r="AZ311">
            <v>493357</v>
          </cell>
          <cell r="BI311">
            <v>0</v>
          </cell>
          <cell r="CA311">
            <v>302</v>
          </cell>
          <cell r="CB311">
            <v>302</v>
          </cell>
          <cell r="CC311" t="str">
            <v>TYRINGHAM</v>
          </cell>
          <cell r="CD311">
            <v>0</v>
          </cell>
          <cell r="CE311">
            <v>0</v>
          </cell>
          <cell r="CF311">
            <v>0</v>
          </cell>
          <cell r="CG311">
            <v>0</v>
          </cell>
          <cell r="CH311">
            <v>0</v>
          </cell>
          <cell r="CI311">
            <v>0</v>
          </cell>
          <cell r="CJ311">
            <v>0</v>
          </cell>
          <cell r="CK311">
            <v>0</v>
          </cell>
          <cell r="DA311">
            <v>302</v>
          </cell>
          <cell r="DB311" t="str">
            <v>TYRINGHAM</v>
          </cell>
          <cell r="DC311">
            <v>0</v>
          </cell>
          <cell r="DD311">
            <v>0</v>
          </cell>
          <cell r="DE311">
            <v>0</v>
          </cell>
          <cell r="DF311">
            <v>0</v>
          </cell>
          <cell r="DG311">
            <v>0</v>
          </cell>
          <cell r="DH311">
            <v>0</v>
          </cell>
          <cell r="DI311">
            <v>0</v>
          </cell>
          <cell r="DJ311">
            <v>0</v>
          </cell>
          <cell r="DK311">
            <v>0</v>
          </cell>
          <cell r="DL311">
            <v>0</v>
          </cell>
          <cell r="DN311">
            <v>0</v>
          </cell>
          <cell r="DP311">
            <v>0</v>
          </cell>
          <cell r="DQ311">
            <v>0</v>
          </cell>
          <cell r="DR311">
            <v>0</v>
          </cell>
          <cell r="DS311">
            <v>0</v>
          </cell>
          <cell r="DT311">
            <v>0</v>
          </cell>
          <cell r="DV311">
            <v>0</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T312">
            <v>303</v>
          </cell>
          <cell r="AU312">
            <v>0</v>
          </cell>
          <cell r="AV312">
            <v>0</v>
          </cell>
          <cell r="AW312">
            <v>0</v>
          </cell>
          <cell r="AX312">
            <v>0</v>
          </cell>
          <cell r="AY312">
            <v>0</v>
          </cell>
          <cell r="AZ312">
            <v>493357</v>
          </cell>
          <cell r="BI312">
            <v>0</v>
          </cell>
          <cell r="CA312">
            <v>303</v>
          </cell>
          <cell r="CB312">
            <v>303</v>
          </cell>
          <cell r="CC312" t="str">
            <v>UPTON</v>
          </cell>
          <cell r="CD312">
            <v>0</v>
          </cell>
          <cell r="CE312">
            <v>0</v>
          </cell>
          <cell r="CF312">
            <v>0</v>
          </cell>
          <cell r="CG312">
            <v>0</v>
          </cell>
          <cell r="CH312">
            <v>0</v>
          </cell>
          <cell r="CI312">
            <v>0</v>
          </cell>
          <cell r="CJ312">
            <v>0</v>
          </cell>
          <cell r="CK312">
            <v>0</v>
          </cell>
          <cell r="DA312">
            <v>303</v>
          </cell>
          <cell r="DB312" t="str">
            <v>UPTON</v>
          </cell>
          <cell r="DC312">
            <v>0</v>
          </cell>
          <cell r="DD312">
            <v>0</v>
          </cell>
          <cell r="DE312">
            <v>0</v>
          </cell>
          <cell r="DF312">
            <v>0</v>
          </cell>
          <cell r="DG312">
            <v>0</v>
          </cell>
          <cell r="DH312">
            <v>0</v>
          </cell>
          <cell r="DI312">
            <v>0</v>
          </cell>
          <cell r="DJ312">
            <v>0</v>
          </cell>
          <cell r="DK312">
            <v>0</v>
          </cell>
          <cell r="DL312">
            <v>0</v>
          </cell>
          <cell r="DN312">
            <v>0</v>
          </cell>
          <cell r="DP312">
            <v>0</v>
          </cell>
          <cell r="DQ312">
            <v>0</v>
          </cell>
          <cell r="DR312">
            <v>0</v>
          </cell>
          <cell r="DS312">
            <v>0</v>
          </cell>
          <cell r="DT312">
            <v>0</v>
          </cell>
          <cell r="DV312">
            <v>0</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T313">
            <v>304</v>
          </cell>
          <cell r="AU313">
            <v>0</v>
          </cell>
          <cell r="AV313">
            <v>0</v>
          </cell>
          <cell r="AW313">
            <v>0</v>
          </cell>
          <cell r="AX313">
            <v>0</v>
          </cell>
          <cell r="AY313">
            <v>0</v>
          </cell>
          <cell r="AZ313">
            <v>493357</v>
          </cell>
          <cell r="BI313">
            <v>0</v>
          </cell>
          <cell r="CA313">
            <v>304</v>
          </cell>
          <cell r="CB313">
            <v>304</v>
          </cell>
          <cell r="CC313" t="str">
            <v>UXBRIDGE</v>
          </cell>
          <cell r="CD313">
            <v>0</v>
          </cell>
          <cell r="CE313">
            <v>7142</v>
          </cell>
          <cell r="CF313">
            <v>0</v>
          </cell>
          <cell r="CG313">
            <v>0</v>
          </cell>
          <cell r="CH313">
            <v>0</v>
          </cell>
          <cell r="CI313">
            <v>0</v>
          </cell>
          <cell r="CJ313">
            <v>0</v>
          </cell>
          <cell r="CK313">
            <v>0</v>
          </cell>
          <cell r="DA313">
            <v>304</v>
          </cell>
          <cell r="DB313" t="str">
            <v>UXBRIDGE</v>
          </cell>
          <cell r="DC313">
            <v>0</v>
          </cell>
          <cell r="DD313">
            <v>0</v>
          </cell>
          <cell r="DE313">
            <v>0</v>
          </cell>
          <cell r="DF313">
            <v>0</v>
          </cell>
          <cell r="DG313">
            <v>0</v>
          </cell>
          <cell r="DH313">
            <v>0</v>
          </cell>
          <cell r="DI313">
            <v>0</v>
          </cell>
          <cell r="DJ313">
            <v>0</v>
          </cell>
          <cell r="DK313">
            <v>0</v>
          </cell>
          <cell r="DL313">
            <v>0</v>
          </cell>
          <cell r="DN313">
            <v>0</v>
          </cell>
          <cell r="DP313">
            <v>0</v>
          </cell>
          <cell r="DQ313">
            <v>0</v>
          </cell>
          <cell r="DR313">
            <v>0</v>
          </cell>
          <cell r="DS313">
            <v>0</v>
          </cell>
          <cell r="DT313">
            <v>0</v>
          </cell>
          <cell r="DV313">
            <v>0</v>
          </cell>
        </row>
        <row r="314">
          <cell r="A314">
            <v>305</v>
          </cell>
          <cell r="B314">
            <v>305</v>
          </cell>
          <cell r="C314" t="str">
            <v>WAKEFIELD</v>
          </cell>
          <cell r="D314">
            <v>76</v>
          </cell>
          <cell r="E314">
            <v>1139977</v>
          </cell>
          <cell r="F314">
            <v>0</v>
          </cell>
          <cell r="G314">
            <v>71288</v>
          </cell>
          <cell r="H314">
            <v>1211265</v>
          </cell>
          <cell r="J314">
            <v>71288</v>
          </cell>
          <cell r="K314">
            <v>187298.39847157209</v>
          </cell>
          <cell r="L314">
            <v>258586.39847157209</v>
          </cell>
          <cell r="N314">
            <v>952678.60152842791</v>
          </cell>
          <cell r="P314">
            <v>71288</v>
          </cell>
          <cell r="Q314">
            <v>0</v>
          </cell>
          <cell r="R314">
            <v>0</v>
          </cell>
          <cell r="S314">
            <v>0</v>
          </cell>
          <cell r="T314">
            <v>187298.39847157209</v>
          </cell>
          <cell r="U314">
            <v>258586.39847157209</v>
          </cell>
          <cell r="W314">
            <v>312617.37950172171</v>
          </cell>
          <cell r="AA314">
            <v>305</v>
          </cell>
          <cell r="AB314">
            <v>76</v>
          </cell>
          <cell r="AC314">
            <v>0</v>
          </cell>
          <cell r="AD314">
            <v>0</v>
          </cell>
          <cell r="AE314">
            <v>1</v>
          </cell>
          <cell r="AF314">
            <v>0</v>
          </cell>
          <cell r="AG314">
            <v>1139977</v>
          </cell>
          <cell r="AH314">
            <v>0</v>
          </cell>
          <cell r="AI314">
            <v>0</v>
          </cell>
          <cell r="AJ314">
            <v>1139977</v>
          </cell>
          <cell r="AK314">
            <v>0</v>
          </cell>
          <cell r="AL314">
            <v>71288</v>
          </cell>
          <cell r="AM314">
            <v>1211265</v>
          </cell>
          <cell r="AN314">
            <v>0</v>
          </cell>
          <cell r="AO314">
            <v>0</v>
          </cell>
          <cell r="AP314">
            <v>0</v>
          </cell>
          <cell r="AQ314">
            <v>0</v>
          </cell>
          <cell r="AR314">
            <v>1211265</v>
          </cell>
          <cell r="AS314">
            <v>1210804.983323476</v>
          </cell>
          <cell r="AT314">
            <v>305</v>
          </cell>
          <cell r="AU314">
            <v>0</v>
          </cell>
          <cell r="AV314">
            <v>0</v>
          </cell>
          <cell r="AW314">
            <v>0</v>
          </cell>
          <cell r="AX314">
            <v>0</v>
          </cell>
          <cell r="AY314">
            <v>0</v>
          </cell>
          <cell r="AZ314">
            <v>493357</v>
          </cell>
          <cell r="BI314">
            <v>0</v>
          </cell>
          <cell r="CA314">
            <v>305</v>
          </cell>
          <cell r="CB314">
            <v>305</v>
          </cell>
          <cell r="CC314" t="str">
            <v>WAKEFIELD</v>
          </cell>
          <cell r="CD314">
            <v>1139977</v>
          </cell>
          <cell r="CE314">
            <v>952654</v>
          </cell>
          <cell r="CF314">
            <v>187323</v>
          </cell>
          <cell r="CG314">
            <v>43359.6</v>
          </cell>
          <cell r="CH314">
            <v>10652</v>
          </cell>
          <cell r="CI314">
            <v>-5.2204982782714069</v>
          </cell>
          <cell r="CJ314">
            <v>241329.37950172173</v>
          </cell>
          <cell r="CK314">
            <v>187298.39847157209</v>
          </cell>
          <cell r="DA314">
            <v>305</v>
          </cell>
          <cell r="DB314" t="str">
            <v>WAKEFIELD</v>
          </cell>
          <cell r="DC314">
            <v>0</v>
          </cell>
          <cell r="DD314">
            <v>0</v>
          </cell>
          <cell r="DE314">
            <v>0</v>
          </cell>
          <cell r="DF314">
            <v>0</v>
          </cell>
          <cell r="DG314">
            <v>0</v>
          </cell>
          <cell r="DH314">
            <v>0</v>
          </cell>
          <cell r="DI314">
            <v>0</v>
          </cell>
          <cell r="DJ314">
            <v>0</v>
          </cell>
          <cell r="DK314">
            <v>0</v>
          </cell>
          <cell r="DL314">
            <v>0</v>
          </cell>
          <cell r="DN314">
            <v>0</v>
          </cell>
          <cell r="DP314">
            <v>187323</v>
          </cell>
          <cell r="DQ314">
            <v>187323</v>
          </cell>
          <cell r="DR314">
            <v>0</v>
          </cell>
          <cell r="DS314">
            <v>-5.2204982782714069</v>
          </cell>
          <cell r="DT314">
            <v>-5.2204982782714069</v>
          </cell>
          <cell r="DV314">
            <v>0</v>
          </cell>
        </row>
        <row r="315">
          <cell r="A315">
            <v>306</v>
          </cell>
          <cell r="B315">
            <v>306</v>
          </cell>
          <cell r="C315" t="str">
            <v>WALES</v>
          </cell>
          <cell r="D315">
            <v>10</v>
          </cell>
          <cell r="E315">
            <v>139840</v>
          </cell>
          <cell r="F315">
            <v>0</v>
          </cell>
          <cell r="G315">
            <v>9380</v>
          </cell>
          <cell r="H315">
            <v>149220</v>
          </cell>
          <cell r="J315">
            <v>9380</v>
          </cell>
          <cell r="K315">
            <v>17085.475628373959</v>
          </cell>
          <cell r="L315">
            <v>26465.475628373959</v>
          </cell>
          <cell r="N315">
            <v>122754.52437162604</v>
          </cell>
          <cell r="P315">
            <v>9380</v>
          </cell>
          <cell r="Q315">
            <v>0</v>
          </cell>
          <cell r="R315">
            <v>0</v>
          </cell>
          <cell r="S315">
            <v>0</v>
          </cell>
          <cell r="T315">
            <v>17085.475628373959</v>
          </cell>
          <cell r="U315">
            <v>26465.475628373959</v>
          </cell>
          <cell r="W315">
            <v>60154.443577918515</v>
          </cell>
          <cell r="AA315">
            <v>306</v>
          </cell>
          <cell r="AB315">
            <v>10</v>
          </cell>
          <cell r="AC315">
            <v>0</v>
          </cell>
          <cell r="AD315">
            <v>0</v>
          </cell>
          <cell r="AE315">
            <v>0</v>
          </cell>
          <cell r="AF315">
            <v>0</v>
          </cell>
          <cell r="AG315">
            <v>139840</v>
          </cell>
          <cell r="AH315">
            <v>0</v>
          </cell>
          <cell r="AI315">
            <v>0</v>
          </cell>
          <cell r="AJ315">
            <v>139840</v>
          </cell>
          <cell r="AK315">
            <v>0</v>
          </cell>
          <cell r="AL315">
            <v>9380</v>
          </cell>
          <cell r="AM315">
            <v>149220</v>
          </cell>
          <cell r="AN315">
            <v>0</v>
          </cell>
          <cell r="AO315">
            <v>0</v>
          </cell>
          <cell r="AP315">
            <v>0</v>
          </cell>
          <cell r="AQ315">
            <v>0</v>
          </cell>
          <cell r="AR315">
            <v>149220</v>
          </cell>
          <cell r="AS315">
            <v>149130</v>
          </cell>
          <cell r="AT315">
            <v>306</v>
          </cell>
          <cell r="AU315">
            <v>0</v>
          </cell>
          <cell r="AV315">
            <v>0</v>
          </cell>
          <cell r="AW315">
            <v>0</v>
          </cell>
          <cell r="AX315">
            <v>0</v>
          </cell>
          <cell r="AY315">
            <v>0</v>
          </cell>
          <cell r="AZ315">
            <v>493357</v>
          </cell>
          <cell r="BI315">
            <v>0</v>
          </cell>
          <cell r="CA315">
            <v>306</v>
          </cell>
          <cell r="CB315">
            <v>306</v>
          </cell>
          <cell r="CC315" t="str">
            <v>WALES</v>
          </cell>
          <cell r="CD315">
            <v>139840</v>
          </cell>
          <cell r="CE315">
            <v>122742</v>
          </cell>
          <cell r="CF315">
            <v>17098</v>
          </cell>
          <cell r="CG315">
            <v>11739.6</v>
          </cell>
          <cell r="CH315">
            <v>21947.600000000002</v>
          </cell>
          <cell r="CI315">
            <v>-10.756422081482015</v>
          </cell>
          <cell r="CJ315">
            <v>50774.443577918515</v>
          </cell>
          <cell r="CK315">
            <v>17085.475628373959</v>
          </cell>
          <cell r="DA315">
            <v>306</v>
          </cell>
          <cell r="DB315" t="str">
            <v>WALES</v>
          </cell>
          <cell r="DC315">
            <v>0</v>
          </cell>
          <cell r="DD315">
            <v>0</v>
          </cell>
          <cell r="DE315">
            <v>0</v>
          </cell>
          <cell r="DF315">
            <v>0</v>
          </cell>
          <cell r="DG315">
            <v>0</v>
          </cell>
          <cell r="DH315">
            <v>0</v>
          </cell>
          <cell r="DI315">
            <v>0</v>
          </cell>
          <cell r="DJ315">
            <v>0</v>
          </cell>
          <cell r="DK315">
            <v>0</v>
          </cell>
          <cell r="DL315">
            <v>0</v>
          </cell>
          <cell r="DN315">
            <v>0</v>
          </cell>
          <cell r="DP315">
            <v>17098</v>
          </cell>
          <cell r="DQ315">
            <v>17098</v>
          </cell>
          <cell r="DR315">
            <v>0</v>
          </cell>
          <cell r="DS315">
            <v>-10.756422081482015</v>
          </cell>
          <cell r="DT315">
            <v>-10.756422081482015</v>
          </cell>
          <cell r="DV315">
            <v>0</v>
          </cell>
        </row>
        <row r="316">
          <cell r="A316">
            <v>307</v>
          </cell>
          <cell r="B316">
            <v>307</v>
          </cell>
          <cell r="C316" t="str">
            <v>WALPOLE</v>
          </cell>
          <cell r="D316">
            <v>45</v>
          </cell>
          <cell r="E316">
            <v>808558</v>
          </cell>
          <cell r="F316">
            <v>0</v>
          </cell>
          <cell r="G316">
            <v>42210</v>
          </cell>
          <cell r="H316">
            <v>850768</v>
          </cell>
          <cell r="J316">
            <v>42210</v>
          </cell>
          <cell r="K316">
            <v>177248.19722783286</v>
          </cell>
          <cell r="L316">
            <v>219458.19722783286</v>
          </cell>
          <cell r="N316">
            <v>631309.80277216714</v>
          </cell>
          <cell r="P316">
            <v>42210</v>
          </cell>
          <cell r="Q316">
            <v>0</v>
          </cell>
          <cell r="R316">
            <v>0</v>
          </cell>
          <cell r="S316">
            <v>0</v>
          </cell>
          <cell r="T316">
            <v>177248.19722783286</v>
          </cell>
          <cell r="U316">
            <v>219458.19722783286</v>
          </cell>
          <cell r="W316">
            <v>302035.33829578897</v>
          </cell>
          <cell r="AA316">
            <v>307</v>
          </cell>
          <cell r="AB316">
            <v>45</v>
          </cell>
          <cell r="AC316">
            <v>0</v>
          </cell>
          <cell r="AD316">
            <v>0</v>
          </cell>
          <cell r="AE316">
            <v>0</v>
          </cell>
          <cell r="AF316">
            <v>0</v>
          </cell>
          <cell r="AG316">
            <v>808558</v>
          </cell>
          <cell r="AH316">
            <v>0</v>
          </cell>
          <cell r="AI316">
            <v>0</v>
          </cell>
          <cell r="AJ316">
            <v>808558</v>
          </cell>
          <cell r="AK316">
            <v>0</v>
          </cell>
          <cell r="AL316">
            <v>42210</v>
          </cell>
          <cell r="AM316">
            <v>850768</v>
          </cell>
          <cell r="AN316">
            <v>0</v>
          </cell>
          <cell r="AO316">
            <v>0</v>
          </cell>
          <cell r="AP316">
            <v>0</v>
          </cell>
          <cell r="AQ316">
            <v>0</v>
          </cell>
          <cell r="AR316">
            <v>850768</v>
          </cell>
          <cell r="AS316">
            <v>846847.57634180377</v>
          </cell>
          <cell r="AT316">
            <v>307</v>
          </cell>
          <cell r="AU316">
            <v>0</v>
          </cell>
          <cell r="AV316">
            <v>0</v>
          </cell>
          <cell r="AW316">
            <v>0</v>
          </cell>
          <cell r="AX316">
            <v>0</v>
          </cell>
          <cell r="AY316">
            <v>0</v>
          </cell>
          <cell r="AZ316">
            <v>493357</v>
          </cell>
          <cell r="BI316">
            <v>0</v>
          </cell>
          <cell r="CA316">
            <v>307</v>
          </cell>
          <cell r="CB316">
            <v>307</v>
          </cell>
          <cell r="CC316" t="str">
            <v>WALPOLE</v>
          </cell>
          <cell r="CD316">
            <v>808558</v>
          </cell>
          <cell r="CE316">
            <v>631251</v>
          </cell>
          <cell r="CF316">
            <v>177307</v>
          </cell>
          <cell r="CG316">
            <v>0</v>
          </cell>
          <cell r="CH316">
            <v>82558.8</v>
          </cell>
          <cell r="CI316">
            <v>-40.461704210978496</v>
          </cell>
          <cell r="CJ316">
            <v>259825.338295789</v>
          </cell>
          <cell r="CK316">
            <v>177248.19722783286</v>
          </cell>
          <cell r="DA316">
            <v>307</v>
          </cell>
          <cell r="DB316" t="str">
            <v>WALPOLE</v>
          </cell>
          <cell r="DC316">
            <v>0</v>
          </cell>
          <cell r="DD316">
            <v>0</v>
          </cell>
          <cell r="DE316">
            <v>0</v>
          </cell>
          <cell r="DF316">
            <v>0</v>
          </cell>
          <cell r="DG316">
            <v>0</v>
          </cell>
          <cell r="DH316">
            <v>0</v>
          </cell>
          <cell r="DI316">
            <v>0</v>
          </cell>
          <cell r="DJ316">
            <v>0</v>
          </cell>
          <cell r="DK316">
            <v>0</v>
          </cell>
          <cell r="DL316">
            <v>0</v>
          </cell>
          <cell r="DN316">
            <v>0</v>
          </cell>
          <cell r="DP316">
            <v>177307</v>
          </cell>
          <cell r="DQ316">
            <v>177307</v>
          </cell>
          <cell r="DR316">
            <v>0</v>
          </cell>
          <cell r="DS316">
            <v>-40.461704210978496</v>
          </cell>
          <cell r="DT316">
            <v>-40.461704210978496</v>
          </cell>
          <cell r="DV316">
            <v>0</v>
          </cell>
        </row>
        <row r="317">
          <cell r="A317">
            <v>308</v>
          </cell>
          <cell r="B317">
            <v>308</v>
          </cell>
          <cell r="C317" t="str">
            <v>WALTHAM</v>
          </cell>
          <cell r="D317">
            <v>19</v>
          </cell>
          <cell r="E317">
            <v>383111</v>
          </cell>
          <cell r="F317">
            <v>0</v>
          </cell>
          <cell r="G317">
            <v>17822</v>
          </cell>
          <cell r="H317">
            <v>400933</v>
          </cell>
          <cell r="J317">
            <v>17822</v>
          </cell>
          <cell r="K317">
            <v>92083.950489521521</v>
          </cell>
          <cell r="L317">
            <v>109905.95048952152</v>
          </cell>
          <cell r="N317">
            <v>291027.04951047851</v>
          </cell>
          <cell r="P317">
            <v>17822</v>
          </cell>
          <cell r="Q317">
            <v>0</v>
          </cell>
          <cell r="R317">
            <v>0</v>
          </cell>
          <cell r="S317">
            <v>0</v>
          </cell>
          <cell r="T317">
            <v>92083.950489521521</v>
          </cell>
          <cell r="U317">
            <v>109905.95048952152</v>
          </cell>
          <cell r="W317">
            <v>135463.47903773817</v>
          </cell>
          <cell r="AA317">
            <v>308</v>
          </cell>
          <cell r="AB317">
            <v>19</v>
          </cell>
          <cell r="AC317">
            <v>0</v>
          </cell>
          <cell r="AD317">
            <v>0</v>
          </cell>
          <cell r="AE317">
            <v>0</v>
          </cell>
          <cell r="AF317">
            <v>0</v>
          </cell>
          <cell r="AG317">
            <v>383111</v>
          </cell>
          <cell r="AH317">
            <v>0</v>
          </cell>
          <cell r="AI317">
            <v>0</v>
          </cell>
          <cell r="AJ317">
            <v>383111</v>
          </cell>
          <cell r="AK317">
            <v>0</v>
          </cell>
          <cell r="AL317">
            <v>17822</v>
          </cell>
          <cell r="AM317">
            <v>400933</v>
          </cell>
          <cell r="AN317">
            <v>0</v>
          </cell>
          <cell r="AO317">
            <v>0</v>
          </cell>
          <cell r="AP317">
            <v>0</v>
          </cell>
          <cell r="AQ317">
            <v>0</v>
          </cell>
          <cell r="AR317">
            <v>400933</v>
          </cell>
          <cell r="AS317">
            <v>395704.52000000008</v>
          </cell>
          <cell r="AT317">
            <v>308</v>
          </cell>
          <cell r="AU317">
            <v>0</v>
          </cell>
          <cell r="AV317">
            <v>0</v>
          </cell>
          <cell r="AW317">
            <v>0</v>
          </cell>
          <cell r="AX317">
            <v>0</v>
          </cell>
          <cell r="AY317">
            <v>0</v>
          </cell>
          <cell r="AZ317">
            <v>493357</v>
          </cell>
          <cell r="BI317">
            <v>0</v>
          </cell>
          <cell r="CA317">
            <v>308</v>
          </cell>
          <cell r="CB317">
            <v>308</v>
          </cell>
          <cell r="CC317" t="str">
            <v>WALTHAM</v>
          </cell>
          <cell r="CD317">
            <v>383111</v>
          </cell>
          <cell r="CE317">
            <v>291005</v>
          </cell>
          <cell r="CF317">
            <v>92106</v>
          </cell>
          <cell r="CG317">
            <v>0</v>
          </cell>
          <cell r="CH317">
            <v>25548</v>
          </cell>
          <cell r="CI317">
            <v>-12.520962261831301</v>
          </cell>
          <cell r="CJ317">
            <v>117641.47903773817</v>
          </cell>
          <cell r="CK317">
            <v>92083.950489521521</v>
          </cell>
          <cell r="DA317">
            <v>308</v>
          </cell>
          <cell r="DB317" t="str">
            <v>WALTHAM</v>
          </cell>
          <cell r="DC317">
            <v>0</v>
          </cell>
          <cell r="DD317">
            <v>0</v>
          </cell>
          <cell r="DE317">
            <v>0</v>
          </cell>
          <cell r="DF317">
            <v>0</v>
          </cell>
          <cell r="DG317">
            <v>0</v>
          </cell>
          <cell r="DH317">
            <v>0</v>
          </cell>
          <cell r="DI317">
            <v>0</v>
          </cell>
          <cell r="DJ317">
            <v>0</v>
          </cell>
          <cell r="DK317">
            <v>0</v>
          </cell>
          <cell r="DL317">
            <v>0</v>
          </cell>
          <cell r="DN317">
            <v>0</v>
          </cell>
          <cell r="DP317">
            <v>92106</v>
          </cell>
          <cell r="DQ317">
            <v>92106</v>
          </cell>
          <cell r="DR317">
            <v>0</v>
          </cell>
          <cell r="DS317">
            <v>-12.520962261831301</v>
          </cell>
          <cell r="DT317">
            <v>-12.520962261831301</v>
          </cell>
          <cell r="DV317">
            <v>0</v>
          </cell>
        </row>
        <row r="318">
          <cell r="A318">
            <v>309</v>
          </cell>
          <cell r="B318">
            <v>309</v>
          </cell>
          <cell r="C318" t="str">
            <v>WARE</v>
          </cell>
          <cell r="D318">
            <v>3</v>
          </cell>
          <cell r="E318">
            <v>42075</v>
          </cell>
          <cell r="F318">
            <v>0</v>
          </cell>
          <cell r="G318">
            <v>2814</v>
          </cell>
          <cell r="H318">
            <v>44889</v>
          </cell>
          <cell r="J318">
            <v>2814</v>
          </cell>
          <cell r="K318">
            <v>-0.87129980868531831</v>
          </cell>
          <cell r="L318">
            <v>2813.1287001913147</v>
          </cell>
          <cell r="N318">
            <v>42075.871299808685</v>
          </cell>
          <cell r="P318">
            <v>2814</v>
          </cell>
          <cell r="Q318">
            <v>0</v>
          </cell>
          <cell r="R318">
            <v>0</v>
          </cell>
          <cell r="S318">
            <v>0</v>
          </cell>
          <cell r="T318">
            <v>-0.87129980868531831</v>
          </cell>
          <cell r="U318">
            <v>2813.1287001913147</v>
          </cell>
          <cell r="W318">
            <v>22000.728610032038</v>
          </cell>
          <cell r="AA318">
            <v>309</v>
          </cell>
          <cell r="AB318">
            <v>3</v>
          </cell>
          <cell r="AC318">
            <v>0</v>
          </cell>
          <cell r="AD318">
            <v>0</v>
          </cell>
          <cell r="AE318">
            <v>0</v>
          </cell>
          <cell r="AF318">
            <v>0</v>
          </cell>
          <cell r="AG318">
            <v>42075</v>
          </cell>
          <cell r="AH318">
            <v>0</v>
          </cell>
          <cell r="AI318">
            <v>0</v>
          </cell>
          <cell r="AJ318">
            <v>42075</v>
          </cell>
          <cell r="AK318">
            <v>0</v>
          </cell>
          <cell r="AL318">
            <v>2814</v>
          </cell>
          <cell r="AM318">
            <v>44889</v>
          </cell>
          <cell r="AN318">
            <v>0</v>
          </cell>
          <cell r="AO318">
            <v>0</v>
          </cell>
          <cell r="AP318">
            <v>0</v>
          </cell>
          <cell r="AQ318">
            <v>0</v>
          </cell>
          <cell r="AR318">
            <v>44889</v>
          </cell>
          <cell r="AS318">
            <v>44683.56</v>
          </cell>
          <cell r="AT318">
            <v>309</v>
          </cell>
          <cell r="AU318">
            <v>0</v>
          </cell>
          <cell r="AV318">
            <v>0</v>
          </cell>
          <cell r="AW318">
            <v>0</v>
          </cell>
          <cell r="AX318">
            <v>0</v>
          </cell>
          <cell r="AY318">
            <v>0</v>
          </cell>
          <cell r="AZ318">
            <v>493357</v>
          </cell>
          <cell r="BI318">
            <v>0</v>
          </cell>
          <cell r="CA318">
            <v>309</v>
          </cell>
          <cell r="CB318">
            <v>309</v>
          </cell>
          <cell r="CC318" t="str">
            <v>WARE</v>
          </cell>
          <cell r="CD318">
            <v>42075</v>
          </cell>
          <cell r="CE318">
            <v>60592</v>
          </cell>
          <cell r="CF318">
            <v>0</v>
          </cell>
          <cell r="CG318">
            <v>17409.599999999999</v>
          </cell>
          <cell r="CH318">
            <v>1778</v>
          </cell>
          <cell r="CI318">
            <v>-0.87138996796056745</v>
          </cell>
          <cell r="CJ318">
            <v>19186.728610032038</v>
          </cell>
          <cell r="CK318">
            <v>-0.87129980868531831</v>
          </cell>
          <cell r="DA318">
            <v>309</v>
          </cell>
          <cell r="DB318" t="str">
            <v>WARE</v>
          </cell>
          <cell r="DC318">
            <v>0</v>
          </cell>
          <cell r="DD318">
            <v>0</v>
          </cell>
          <cell r="DE318">
            <v>0</v>
          </cell>
          <cell r="DF318">
            <v>0</v>
          </cell>
          <cell r="DG318">
            <v>0</v>
          </cell>
          <cell r="DH318">
            <v>0</v>
          </cell>
          <cell r="DI318">
            <v>0</v>
          </cell>
          <cell r="DJ318">
            <v>0</v>
          </cell>
          <cell r="DK318">
            <v>0</v>
          </cell>
          <cell r="DL318">
            <v>0</v>
          </cell>
          <cell r="DN318">
            <v>0</v>
          </cell>
          <cell r="DP318">
            <v>0</v>
          </cell>
          <cell r="DQ318">
            <v>0</v>
          </cell>
          <cell r="DR318">
            <v>0</v>
          </cell>
          <cell r="DS318">
            <v>-0.87138996796056745</v>
          </cell>
          <cell r="DT318">
            <v>-0.87138996796056745</v>
          </cell>
          <cell r="DV318">
            <v>0</v>
          </cell>
        </row>
        <row r="319">
          <cell r="A319">
            <v>310</v>
          </cell>
          <cell r="B319">
            <v>310</v>
          </cell>
          <cell r="C319" t="str">
            <v>WAREHAM</v>
          </cell>
          <cell r="D319">
            <v>105</v>
          </cell>
          <cell r="E319">
            <v>1730259</v>
          </cell>
          <cell r="F319">
            <v>0</v>
          </cell>
          <cell r="G319">
            <v>98490</v>
          </cell>
          <cell r="H319">
            <v>1828749</v>
          </cell>
          <cell r="J319">
            <v>98490</v>
          </cell>
          <cell r="K319">
            <v>228322.15374314267</v>
          </cell>
          <cell r="L319">
            <v>326812.15374314267</v>
          </cell>
          <cell r="N319">
            <v>1501936.8462568573</v>
          </cell>
          <cell r="P319">
            <v>98490</v>
          </cell>
          <cell r="Q319">
            <v>0</v>
          </cell>
          <cell r="R319">
            <v>0</v>
          </cell>
          <cell r="S319">
            <v>0</v>
          </cell>
          <cell r="T319">
            <v>228322.15374314267</v>
          </cell>
          <cell r="U319">
            <v>326812.15374314267</v>
          </cell>
          <cell r="W319">
            <v>555426.57977829105</v>
          </cell>
          <cell r="AA319">
            <v>310</v>
          </cell>
          <cell r="AB319">
            <v>105</v>
          </cell>
          <cell r="AC319">
            <v>0</v>
          </cell>
          <cell r="AD319">
            <v>0</v>
          </cell>
          <cell r="AE319">
            <v>0</v>
          </cell>
          <cell r="AF319">
            <v>0</v>
          </cell>
          <cell r="AG319">
            <v>1730259</v>
          </cell>
          <cell r="AH319">
            <v>0</v>
          </cell>
          <cell r="AI319">
            <v>0</v>
          </cell>
          <cell r="AJ319">
            <v>1730259</v>
          </cell>
          <cell r="AK319">
            <v>0</v>
          </cell>
          <cell r="AL319">
            <v>98490</v>
          </cell>
          <cell r="AM319">
            <v>1828749</v>
          </cell>
          <cell r="AN319">
            <v>0</v>
          </cell>
          <cell r="AO319">
            <v>0</v>
          </cell>
          <cell r="AP319">
            <v>0</v>
          </cell>
          <cell r="AQ319">
            <v>0</v>
          </cell>
          <cell r="AR319">
            <v>1828749</v>
          </cell>
          <cell r="AS319">
            <v>1683678.3579519582</v>
          </cell>
          <cell r="AT319">
            <v>310</v>
          </cell>
          <cell r="AU319">
            <v>0</v>
          </cell>
          <cell r="AV319">
            <v>0</v>
          </cell>
          <cell r="AW319">
            <v>0</v>
          </cell>
          <cell r="AX319">
            <v>0</v>
          </cell>
          <cell r="AY319">
            <v>0</v>
          </cell>
          <cell r="AZ319">
            <v>493357</v>
          </cell>
          <cell r="BI319">
            <v>0</v>
          </cell>
          <cell r="CA319">
            <v>310</v>
          </cell>
          <cell r="CB319">
            <v>310</v>
          </cell>
          <cell r="CC319" t="str">
            <v>WAREHAM</v>
          </cell>
          <cell r="CD319">
            <v>1730259</v>
          </cell>
          <cell r="CE319">
            <v>1501899</v>
          </cell>
          <cell r="CF319">
            <v>228360</v>
          </cell>
          <cell r="CG319">
            <v>199575.6</v>
          </cell>
          <cell r="CH319">
            <v>29015.200000000001</v>
          </cell>
          <cell r="CI319">
            <v>-14.220221708936151</v>
          </cell>
          <cell r="CJ319">
            <v>456936.57977829105</v>
          </cell>
          <cell r="CK319">
            <v>228322.15374314267</v>
          </cell>
          <cell r="DA319">
            <v>310</v>
          </cell>
          <cell r="DB319" t="str">
            <v>WAREHAM</v>
          </cell>
          <cell r="DC319">
            <v>0</v>
          </cell>
          <cell r="DD319">
            <v>0</v>
          </cell>
          <cell r="DE319">
            <v>0</v>
          </cell>
          <cell r="DF319">
            <v>0</v>
          </cell>
          <cell r="DG319">
            <v>0</v>
          </cell>
          <cell r="DH319">
            <v>0</v>
          </cell>
          <cell r="DI319">
            <v>0</v>
          </cell>
          <cell r="DJ319">
            <v>0</v>
          </cell>
          <cell r="DK319">
            <v>0</v>
          </cell>
          <cell r="DL319">
            <v>0</v>
          </cell>
          <cell r="DN319">
            <v>0</v>
          </cell>
          <cell r="DP319">
            <v>228360</v>
          </cell>
          <cell r="DQ319">
            <v>228360</v>
          </cell>
          <cell r="DR319">
            <v>0</v>
          </cell>
          <cell r="DS319">
            <v>-14.220221708936151</v>
          </cell>
          <cell r="DT319">
            <v>-14.220221708936151</v>
          </cell>
          <cell r="DV319">
            <v>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T320">
            <v>311</v>
          </cell>
          <cell r="AU320">
            <v>0</v>
          </cell>
          <cell r="AV320">
            <v>0</v>
          </cell>
          <cell r="AW320">
            <v>0</v>
          </cell>
          <cell r="AX320">
            <v>0</v>
          </cell>
          <cell r="AY320">
            <v>0</v>
          </cell>
          <cell r="AZ320">
            <v>493357</v>
          </cell>
          <cell r="BI320">
            <v>0</v>
          </cell>
          <cell r="CA320">
            <v>311</v>
          </cell>
          <cell r="CB320">
            <v>311</v>
          </cell>
          <cell r="CC320" t="str">
            <v>WARREN</v>
          </cell>
          <cell r="CD320">
            <v>0</v>
          </cell>
          <cell r="CE320">
            <v>0</v>
          </cell>
          <cell r="CF320">
            <v>0</v>
          </cell>
          <cell r="CG320">
            <v>0</v>
          </cell>
          <cell r="CH320">
            <v>0</v>
          </cell>
          <cell r="CI320">
            <v>0</v>
          </cell>
          <cell r="CJ320">
            <v>0</v>
          </cell>
          <cell r="CK320">
            <v>0</v>
          </cell>
          <cell r="DA320">
            <v>311</v>
          </cell>
          <cell r="DB320" t="str">
            <v>WARREN</v>
          </cell>
          <cell r="DC320">
            <v>0</v>
          </cell>
          <cell r="DD320">
            <v>0</v>
          </cell>
          <cell r="DE320">
            <v>0</v>
          </cell>
          <cell r="DF320">
            <v>0</v>
          </cell>
          <cell r="DG320">
            <v>0</v>
          </cell>
          <cell r="DH320">
            <v>0</v>
          </cell>
          <cell r="DI320">
            <v>0</v>
          </cell>
          <cell r="DJ320">
            <v>0</v>
          </cell>
          <cell r="DK320">
            <v>0</v>
          </cell>
          <cell r="DL320">
            <v>0</v>
          </cell>
          <cell r="DN320">
            <v>0</v>
          </cell>
          <cell r="DP320">
            <v>0</v>
          </cell>
          <cell r="DQ320">
            <v>0</v>
          </cell>
          <cell r="DR320">
            <v>0</v>
          </cell>
          <cell r="DS320">
            <v>0</v>
          </cell>
          <cell r="DT320">
            <v>0</v>
          </cell>
          <cell r="DV320">
            <v>0</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T321">
            <v>312</v>
          </cell>
          <cell r="AU321">
            <v>0</v>
          </cell>
          <cell r="AV321">
            <v>0</v>
          </cell>
          <cell r="AW321">
            <v>0</v>
          </cell>
          <cell r="AX321">
            <v>0</v>
          </cell>
          <cell r="AY321">
            <v>0</v>
          </cell>
          <cell r="AZ321">
            <v>493357</v>
          </cell>
          <cell r="BI321">
            <v>0</v>
          </cell>
          <cell r="CA321">
            <v>312</v>
          </cell>
          <cell r="CB321">
            <v>312</v>
          </cell>
          <cell r="CC321" t="str">
            <v>WARWICK</v>
          </cell>
          <cell r="CD321">
            <v>0</v>
          </cell>
          <cell r="CE321">
            <v>0</v>
          </cell>
          <cell r="CF321">
            <v>0</v>
          </cell>
          <cell r="CG321">
            <v>0</v>
          </cell>
          <cell r="CH321">
            <v>0</v>
          </cell>
          <cell r="CI321">
            <v>0</v>
          </cell>
          <cell r="CJ321">
            <v>0</v>
          </cell>
          <cell r="CK321">
            <v>0</v>
          </cell>
          <cell r="DA321">
            <v>312</v>
          </cell>
          <cell r="DB321" t="str">
            <v>WARWICK</v>
          </cell>
          <cell r="DC321">
            <v>0</v>
          </cell>
          <cell r="DD321">
            <v>0</v>
          </cell>
          <cell r="DE321">
            <v>0</v>
          </cell>
          <cell r="DF321">
            <v>0</v>
          </cell>
          <cell r="DG321">
            <v>0</v>
          </cell>
          <cell r="DH321">
            <v>0</v>
          </cell>
          <cell r="DI321">
            <v>0</v>
          </cell>
          <cell r="DJ321">
            <v>0</v>
          </cell>
          <cell r="DK321">
            <v>0</v>
          </cell>
          <cell r="DL321">
            <v>0</v>
          </cell>
          <cell r="DN321">
            <v>0</v>
          </cell>
          <cell r="DP321">
            <v>0</v>
          </cell>
          <cell r="DQ321">
            <v>0</v>
          </cell>
          <cell r="DR321">
            <v>0</v>
          </cell>
          <cell r="DS321">
            <v>0</v>
          </cell>
          <cell r="DT321">
            <v>0</v>
          </cell>
          <cell r="DV321">
            <v>0</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T322">
            <v>313</v>
          </cell>
          <cell r="AU322">
            <v>0</v>
          </cell>
          <cell r="AV322">
            <v>0</v>
          </cell>
          <cell r="AW322">
            <v>0</v>
          </cell>
          <cell r="AX322">
            <v>0</v>
          </cell>
          <cell r="AY322">
            <v>0</v>
          </cell>
          <cell r="AZ322">
            <v>493357</v>
          </cell>
          <cell r="BI322">
            <v>0</v>
          </cell>
          <cell r="CA322">
            <v>313</v>
          </cell>
          <cell r="CB322">
            <v>313</v>
          </cell>
          <cell r="CC322" t="str">
            <v>WASHINGTON</v>
          </cell>
          <cell r="CD322">
            <v>0</v>
          </cell>
          <cell r="CE322">
            <v>0</v>
          </cell>
          <cell r="CF322">
            <v>0</v>
          </cell>
          <cell r="CG322">
            <v>0</v>
          </cell>
          <cell r="CH322">
            <v>0</v>
          </cell>
          <cell r="CI322">
            <v>0</v>
          </cell>
          <cell r="CJ322">
            <v>0</v>
          </cell>
          <cell r="CK322">
            <v>0</v>
          </cell>
          <cell r="DA322">
            <v>313</v>
          </cell>
          <cell r="DB322" t="str">
            <v>WASHINGTON</v>
          </cell>
          <cell r="DC322">
            <v>0</v>
          </cell>
          <cell r="DD322">
            <v>0</v>
          </cell>
          <cell r="DE322">
            <v>0</v>
          </cell>
          <cell r="DF322">
            <v>0</v>
          </cell>
          <cell r="DG322">
            <v>0</v>
          </cell>
          <cell r="DH322">
            <v>0</v>
          </cell>
          <cell r="DI322">
            <v>0</v>
          </cell>
          <cell r="DJ322">
            <v>0</v>
          </cell>
          <cell r="DK322">
            <v>0</v>
          </cell>
          <cell r="DL322">
            <v>0</v>
          </cell>
          <cell r="DN322">
            <v>0</v>
          </cell>
          <cell r="DP322">
            <v>0</v>
          </cell>
          <cell r="DQ322">
            <v>0</v>
          </cell>
          <cell r="DR322">
            <v>0</v>
          </cell>
          <cell r="DS322">
            <v>0</v>
          </cell>
          <cell r="DT322">
            <v>0</v>
          </cell>
          <cell r="DV322">
            <v>0</v>
          </cell>
        </row>
        <row r="323">
          <cell r="A323">
            <v>314</v>
          </cell>
          <cell r="B323">
            <v>314</v>
          </cell>
          <cell r="C323" t="str">
            <v>WATERTOWN</v>
          </cell>
          <cell r="D323">
            <v>10</v>
          </cell>
          <cell r="E323">
            <v>252402</v>
          </cell>
          <cell r="F323">
            <v>0</v>
          </cell>
          <cell r="G323">
            <v>9380</v>
          </cell>
          <cell r="H323">
            <v>261782</v>
          </cell>
          <cell r="J323">
            <v>9380</v>
          </cell>
          <cell r="K323">
            <v>30529.928535952175</v>
          </cell>
          <cell r="L323">
            <v>39909.928535952175</v>
          </cell>
          <cell r="N323">
            <v>221872.07146404783</v>
          </cell>
          <cell r="P323">
            <v>9380</v>
          </cell>
          <cell r="Q323">
            <v>0</v>
          </cell>
          <cell r="R323">
            <v>0</v>
          </cell>
          <cell r="S323">
            <v>0</v>
          </cell>
          <cell r="T323">
            <v>30529.928535952175</v>
          </cell>
          <cell r="U323">
            <v>39909.928535952175</v>
          </cell>
          <cell r="W323">
            <v>98737.887673831894</v>
          </cell>
          <cell r="AA323">
            <v>314</v>
          </cell>
          <cell r="AB323">
            <v>10</v>
          </cell>
          <cell r="AC323">
            <v>0</v>
          </cell>
          <cell r="AD323">
            <v>0</v>
          </cell>
          <cell r="AE323">
            <v>0</v>
          </cell>
          <cell r="AF323">
            <v>0</v>
          </cell>
          <cell r="AG323">
            <v>252402</v>
          </cell>
          <cell r="AH323">
            <v>0</v>
          </cell>
          <cell r="AI323">
            <v>0</v>
          </cell>
          <cell r="AJ323">
            <v>252402</v>
          </cell>
          <cell r="AK323">
            <v>0</v>
          </cell>
          <cell r="AL323">
            <v>9380</v>
          </cell>
          <cell r="AM323">
            <v>261782</v>
          </cell>
          <cell r="AN323">
            <v>0</v>
          </cell>
          <cell r="AO323">
            <v>0</v>
          </cell>
          <cell r="AP323">
            <v>0</v>
          </cell>
          <cell r="AQ323">
            <v>0</v>
          </cell>
          <cell r="AR323">
            <v>261782</v>
          </cell>
          <cell r="AS323">
            <v>260306.3</v>
          </cell>
          <cell r="AT323">
            <v>314</v>
          </cell>
          <cell r="AU323">
            <v>0</v>
          </cell>
          <cell r="AV323">
            <v>0</v>
          </cell>
          <cell r="AW323">
            <v>0</v>
          </cell>
          <cell r="AX323">
            <v>0</v>
          </cell>
          <cell r="AY323">
            <v>0</v>
          </cell>
          <cell r="AZ323">
            <v>493357</v>
          </cell>
          <cell r="BI323">
            <v>0</v>
          </cell>
          <cell r="CA323">
            <v>314</v>
          </cell>
          <cell r="CB323">
            <v>314</v>
          </cell>
          <cell r="CC323" t="str">
            <v>WATERTOWN</v>
          </cell>
          <cell r="CD323">
            <v>252402</v>
          </cell>
          <cell r="CE323">
            <v>221864</v>
          </cell>
          <cell r="CF323">
            <v>30538</v>
          </cell>
          <cell r="CG323">
            <v>48801.599999999999</v>
          </cell>
          <cell r="CH323">
            <v>10023.200000000001</v>
          </cell>
          <cell r="CI323">
            <v>-4.9123261681088479</v>
          </cell>
          <cell r="CJ323">
            <v>89357.887673831894</v>
          </cell>
          <cell r="CK323">
            <v>30529.928535952175</v>
          </cell>
          <cell r="DA323">
            <v>314</v>
          </cell>
          <cell r="DB323" t="str">
            <v>WATERTOWN</v>
          </cell>
          <cell r="DC323">
            <v>0</v>
          </cell>
          <cell r="DD323">
            <v>0</v>
          </cell>
          <cell r="DE323">
            <v>0</v>
          </cell>
          <cell r="DF323">
            <v>0</v>
          </cell>
          <cell r="DG323">
            <v>0</v>
          </cell>
          <cell r="DH323">
            <v>0</v>
          </cell>
          <cell r="DI323">
            <v>0</v>
          </cell>
          <cell r="DJ323">
            <v>0</v>
          </cell>
          <cell r="DK323">
            <v>0</v>
          </cell>
          <cell r="DL323">
            <v>0</v>
          </cell>
          <cell r="DN323">
            <v>0</v>
          </cell>
          <cell r="DP323">
            <v>30538</v>
          </cell>
          <cell r="DQ323">
            <v>30538</v>
          </cell>
          <cell r="DR323">
            <v>0</v>
          </cell>
          <cell r="DS323">
            <v>-4.9123261681088479</v>
          </cell>
          <cell r="DT323">
            <v>-4.9123261681088479</v>
          </cell>
          <cell r="DV323">
            <v>0</v>
          </cell>
        </row>
        <row r="324">
          <cell r="A324">
            <v>315</v>
          </cell>
          <cell r="B324">
            <v>315</v>
          </cell>
          <cell r="C324" t="str">
            <v>WAYLAND</v>
          </cell>
          <cell r="D324">
            <v>0</v>
          </cell>
          <cell r="E324">
            <v>0</v>
          </cell>
          <cell r="F324">
            <v>0</v>
          </cell>
          <cell r="G324">
            <v>0</v>
          </cell>
          <cell r="H324">
            <v>0</v>
          </cell>
          <cell r="J324">
            <v>0</v>
          </cell>
          <cell r="K324">
            <v>0</v>
          </cell>
          <cell r="L324">
            <v>0</v>
          </cell>
          <cell r="N324">
            <v>0</v>
          </cell>
          <cell r="P324">
            <v>0</v>
          </cell>
          <cell r="Q324">
            <v>0</v>
          </cell>
          <cell r="R324">
            <v>0</v>
          </cell>
          <cell r="S324">
            <v>0</v>
          </cell>
          <cell r="T324">
            <v>0</v>
          </cell>
          <cell r="U324">
            <v>0</v>
          </cell>
          <cell r="W324">
            <v>0</v>
          </cell>
          <cell r="AA324">
            <v>315</v>
          </cell>
          <cell r="AT324">
            <v>315</v>
          </cell>
          <cell r="AU324">
            <v>0</v>
          </cell>
          <cell r="AV324">
            <v>0</v>
          </cell>
          <cell r="AW324">
            <v>0</v>
          </cell>
          <cell r="AX324">
            <v>0</v>
          </cell>
          <cell r="AY324">
            <v>0</v>
          </cell>
          <cell r="AZ324">
            <v>493357</v>
          </cell>
          <cell r="BI324">
            <v>0</v>
          </cell>
          <cell r="CA324">
            <v>315</v>
          </cell>
          <cell r="CB324">
            <v>315</v>
          </cell>
          <cell r="CC324" t="str">
            <v>WAYLAND</v>
          </cell>
          <cell r="CD324">
            <v>0</v>
          </cell>
          <cell r="CE324">
            <v>0</v>
          </cell>
          <cell r="CF324">
            <v>0</v>
          </cell>
          <cell r="CG324">
            <v>0</v>
          </cell>
          <cell r="CH324">
            <v>0</v>
          </cell>
          <cell r="CI324">
            <v>0</v>
          </cell>
          <cell r="CJ324">
            <v>0</v>
          </cell>
          <cell r="CK324">
            <v>0</v>
          </cell>
          <cell r="DA324">
            <v>315</v>
          </cell>
          <cell r="DB324" t="str">
            <v>WAYLAND</v>
          </cell>
          <cell r="DC324">
            <v>0</v>
          </cell>
          <cell r="DD324">
            <v>0</v>
          </cell>
          <cell r="DE324">
            <v>0</v>
          </cell>
          <cell r="DF324">
            <v>0</v>
          </cell>
          <cell r="DG324">
            <v>0</v>
          </cell>
          <cell r="DH324">
            <v>0</v>
          </cell>
          <cell r="DI324">
            <v>0</v>
          </cell>
          <cell r="DJ324">
            <v>0</v>
          </cell>
          <cell r="DK324">
            <v>0</v>
          </cell>
          <cell r="DL324">
            <v>0</v>
          </cell>
          <cell r="DN324">
            <v>0</v>
          </cell>
          <cell r="DP324">
            <v>0</v>
          </cell>
          <cell r="DQ324">
            <v>0</v>
          </cell>
          <cell r="DR324">
            <v>0</v>
          </cell>
          <cell r="DS324">
            <v>0</v>
          </cell>
          <cell r="DT324">
            <v>0</v>
          </cell>
          <cell r="DV324">
            <v>0</v>
          </cell>
        </row>
        <row r="325">
          <cell r="A325">
            <v>316</v>
          </cell>
          <cell r="B325">
            <v>316</v>
          </cell>
          <cell r="C325" t="str">
            <v>WEBSTER</v>
          </cell>
          <cell r="D325">
            <v>24</v>
          </cell>
          <cell r="E325">
            <v>340981</v>
          </cell>
          <cell r="F325">
            <v>0</v>
          </cell>
          <cell r="G325">
            <v>22512</v>
          </cell>
          <cell r="H325">
            <v>363493</v>
          </cell>
          <cell r="J325">
            <v>22512</v>
          </cell>
          <cell r="K325">
            <v>19897.271125768242</v>
          </cell>
          <cell r="L325">
            <v>42409.271125768239</v>
          </cell>
          <cell r="N325">
            <v>321083.72887423175</v>
          </cell>
          <cell r="P325">
            <v>22512</v>
          </cell>
          <cell r="Q325">
            <v>0</v>
          </cell>
          <cell r="R325">
            <v>0</v>
          </cell>
          <cell r="S325">
            <v>0</v>
          </cell>
          <cell r="T325">
            <v>19897.271125768242</v>
          </cell>
          <cell r="U325">
            <v>42409.271125768239</v>
          </cell>
          <cell r="W325">
            <v>108122.33003078148</v>
          </cell>
          <cell r="AA325">
            <v>316</v>
          </cell>
          <cell r="AB325">
            <v>24</v>
          </cell>
          <cell r="AC325">
            <v>0</v>
          </cell>
          <cell r="AD325">
            <v>0</v>
          </cell>
          <cell r="AE325">
            <v>0</v>
          </cell>
          <cell r="AF325">
            <v>0</v>
          </cell>
          <cell r="AG325">
            <v>340981</v>
          </cell>
          <cell r="AH325">
            <v>0</v>
          </cell>
          <cell r="AI325">
            <v>0</v>
          </cell>
          <cell r="AJ325">
            <v>340981</v>
          </cell>
          <cell r="AK325">
            <v>0</v>
          </cell>
          <cell r="AL325">
            <v>22512</v>
          </cell>
          <cell r="AM325">
            <v>363493</v>
          </cell>
          <cell r="AN325">
            <v>0</v>
          </cell>
          <cell r="AO325">
            <v>0</v>
          </cell>
          <cell r="AP325">
            <v>0</v>
          </cell>
          <cell r="AQ325">
            <v>0</v>
          </cell>
          <cell r="AR325">
            <v>363493</v>
          </cell>
          <cell r="AS325">
            <v>362509</v>
          </cell>
          <cell r="AT325">
            <v>316</v>
          </cell>
          <cell r="AU325">
            <v>0</v>
          </cell>
          <cell r="AV325">
            <v>0</v>
          </cell>
          <cell r="AW325">
            <v>0</v>
          </cell>
          <cell r="AX325">
            <v>0</v>
          </cell>
          <cell r="AY325">
            <v>0</v>
          </cell>
          <cell r="AZ325">
            <v>493357</v>
          </cell>
          <cell r="BI325">
            <v>0</v>
          </cell>
          <cell r="CA325">
            <v>316</v>
          </cell>
          <cell r="CB325">
            <v>316</v>
          </cell>
          <cell r="CC325" t="str">
            <v>WEBSTER</v>
          </cell>
          <cell r="CD325">
            <v>340981</v>
          </cell>
          <cell r="CE325">
            <v>321071</v>
          </cell>
          <cell r="CF325">
            <v>19910</v>
          </cell>
          <cell r="CG325">
            <v>43939.799999999996</v>
          </cell>
          <cell r="CH325">
            <v>21771.200000000001</v>
          </cell>
          <cell r="CI325">
            <v>-10.669969218521146</v>
          </cell>
          <cell r="CJ325">
            <v>85610.330030781479</v>
          </cell>
          <cell r="CK325">
            <v>19897.271125768242</v>
          </cell>
          <cell r="DA325">
            <v>316</v>
          </cell>
          <cell r="DB325" t="str">
            <v>WEBSTER</v>
          </cell>
          <cell r="DC325">
            <v>0</v>
          </cell>
          <cell r="DD325">
            <v>0</v>
          </cell>
          <cell r="DE325">
            <v>0</v>
          </cell>
          <cell r="DF325">
            <v>0</v>
          </cell>
          <cell r="DG325">
            <v>0</v>
          </cell>
          <cell r="DH325">
            <v>0</v>
          </cell>
          <cell r="DI325">
            <v>0</v>
          </cell>
          <cell r="DJ325">
            <v>0</v>
          </cell>
          <cell r="DK325">
            <v>0</v>
          </cell>
          <cell r="DL325">
            <v>0</v>
          </cell>
          <cell r="DN325">
            <v>0</v>
          </cell>
          <cell r="DP325">
            <v>19910</v>
          </cell>
          <cell r="DQ325">
            <v>19910</v>
          </cell>
          <cell r="DR325">
            <v>0</v>
          </cell>
          <cell r="DS325">
            <v>-10.669969218521146</v>
          </cell>
          <cell r="DT325">
            <v>-10.669969218521146</v>
          </cell>
          <cell r="DV325">
            <v>0</v>
          </cell>
        </row>
        <row r="326">
          <cell r="A326">
            <v>317</v>
          </cell>
          <cell r="B326">
            <v>317</v>
          </cell>
          <cell r="C326" t="str">
            <v>WELLESLEY</v>
          </cell>
          <cell r="D326">
            <v>1</v>
          </cell>
          <cell r="E326">
            <v>24093</v>
          </cell>
          <cell r="F326">
            <v>0</v>
          </cell>
          <cell r="G326">
            <v>938</v>
          </cell>
          <cell r="H326">
            <v>25031</v>
          </cell>
          <cell r="J326">
            <v>938</v>
          </cell>
          <cell r="K326">
            <v>4694.5142269100425</v>
          </cell>
          <cell r="L326">
            <v>5632.5142269100425</v>
          </cell>
          <cell r="N326">
            <v>19398.485773089957</v>
          </cell>
          <cell r="P326">
            <v>938</v>
          </cell>
          <cell r="Q326">
            <v>0</v>
          </cell>
          <cell r="R326">
            <v>0</v>
          </cell>
          <cell r="S326">
            <v>0</v>
          </cell>
          <cell r="T326">
            <v>4694.5142269100425</v>
          </cell>
          <cell r="U326">
            <v>5632.5142269100425</v>
          </cell>
          <cell r="W326">
            <v>17271.8</v>
          </cell>
          <cell r="AA326">
            <v>317</v>
          </cell>
          <cell r="AB326">
            <v>1</v>
          </cell>
          <cell r="AC326">
            <v>0</v>
          </cell>
          <cell r="AD326">
            <v>0</v>
          </cell>
          <cell r="AE326">
            <v>0</v>
          </cell>
          <cell r="AF326">
            <v>0</v>
          </cell>
          <cell r="AG326">
            <v>24093</v>
          </cell>
          <cell r="AH326">
            <v>0</v>
          </cell>
          <cell r="AI326">
            <v>0</v>
          </cell>
          <cell r="AJ326">
            <v>24093</v>
          </cell>
          <cell r="AK326">
            <v>0</v>
          </cell>
          <cell r="AL326">
            <v>938</v>
          </cell>
          <cell r="AM326">
            <v>25031</v>
          </cell>
          <cell r="AN326">
            <v>0</v>
          </cell>
          <cell r="AO326">
            <v>0</v>
          </cell>
          <cell r="AP326">
            <v>0</v>
          </cell>
          <cell r="AQ326">
            <v>0</v>
          </cell>
          <cell r="AR326">
            <v>25031</v>
          </cell>
          <cell r="AS326">
            <v>25031</v>
          </cell>
          <cell r="AT326">
            <v>317</v>
          </cell>
          <cell r="AU326">
            <v>0</v>
          </cell>
          <cell r="AV326">
            <v>0</v>
          </cell>
          <cell r="AW326">
            <v>0</v>
          </cell>
          <cell r="AX326">
            <v>0</v>
          </cell>
          <cell r="AY326">
            <v>0</v>
          </cell>
          <cell r="AZ326">
            <v>493357</v>
          </cell>
          <cell r="BI326">
            <v>0</v>
          </cell>
          <cell r="CA326">
            <v>317</v>
          </cell>
          <cell r="CB326">
            <v>317</v>
          </cell>
          <cell r="CC326" t="str">
            <v>WELLESLEY</v>
          </cell>
          <cell r="CD326">
            <v>24093</v>
          </cell>
          <cell r="CE326">
            <v>19398</v>
          </cell>
          <cell r="CF326">
            <v>4695</v>
          </cell>
          <cell r="CG326">
            <v>11638.8</v>
          </cell>
          <cell r="CH326">
            <v>0</v>
          </cell>
          <cell r="CI326">
            <v>0</v>
          </cell>
          <cell r="CJ326">
            <v>16333.8</v>
          </cell>
          <cell r="CK326">
            <v>4694.5142269100425</v>
          </cell>
          <cell r="DA326">
            <v>317</v>
          </cell>
          <cell r="DB326" t="str">
            <v>WELLESLEY</v>
          </cell>
          <cell r="DC326">
            <v>0</v>
          </cell>
          <cell r="DD326">
            <v>0</v>
          </cell>
          <cell r="DE326">
            <v>0</v>
          </cell>
          <cell r="DF326">
            <v>0</v>
          </cell>
          <cell r="DG326">
            <v>0</v>
          </cell>
          <cell r="DH326">
            <v>0</v>
          </cell>
          <cell r="DI326">
            <v>0</v>
          </cell>
          <cell r="DJ326">
            <v>0</v>
          </cell>
          <cell r="DK326">
            <v>0</v>
          </cell>
          <cell r="DL326">
            <v>0</v>
          </cell>
          <cell r="DN326">
            <v>0</v>
          </cell>
          <cell r="DP326">
            <v>4695</v>
          </cell>
          <cell r="DQ326">
            <v>4695</v>
          </cell>
          <cell r="DR326">
            <v>0</v>
          </cell>
          <cell r="DS326">
            <v>0</v>
          </cell>
          <cell r="DT326">
            <v>0</v>
          </cell>
          <cell r="DV326">
            <v>0</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T327">
            <v>318</v>
          </cell>
          <cell r="AU327">
            <v>0</v>
          </cell>
          <cell r="AV327">
            <v>0</v>
          </cell>
          <cell r="AW327">
            <v>0</v>
          </cell>
          <cell r="AX327">
            <v>0</v>
          </cell>
          <cell r="AY327">
            <v>0</v>
          </cell>
          <cell r="AZ327">
            <v>493357</v>
          </cell>
          <cell r="BI327">
            <v>0</v>
          </cell>
          <cell r="CA327">
            <v>318</v>
          </cell>
          <cell r="CB327">
            <v>318</v>
          </cell>
          <cell r="CC327" t="str">
            <v>WELLFLEET</v>
          </cell>
          <cell r="CD327">
            <v>0</v>
          </cell>
          <cell r="CE327">
            <v>0</v>
          </cell>
          <cell r="CF327">
            <v>0</v>
          </cell>
          <cell r="CG327">
            <v>0</v>
          </cell>
          <cell r="CH327">
            <v>0</v>
          </cell>
          <cell r="CI327">
            <v>0</v>
          </cell>
          <cell r="CJ327">
            <v>0</v>
          </cell>
          <cell r="CK327">
            <v>0</v>
          </cell>
          <cell r="DA327">
            <v>318</v>
          </cell>
          <cell r="DB327" t="str">
            <v>WELLFLEET</v>
          </cell>
          <cell r="DC327">
            <v>0</v>
          </cell>
          <cell r="DD327">
            <v>0</v>
          </cell>
          <cell r="DE327">
            <v>0</v>
          </cell>
          <cell r="DF327">
            <v>0</v>
          </cell>
          <cell r="DG327">
            <v>0</v>
          </cell>
          <cell r="DH327">
            <v>0</v>
          </cell>
          <cell r="DI327">
            <v>0</v>
          </cell>
          <cell r="DJ327">
            <v>0</v>
          </cell>
          <cell r="DK327">
            <v>0</v>
          </cell>
          <cell r="DL327">
            <v>0</v>
          </cell>
          <cell r="DN327">
            <v>0</v>
          </cell>
          <cell r="DP327">
            <v>0</v>
          </cell>
          <cell r="DQ327">
            <v>0</v>
          </cell>
          <cell r="DR327">
            <v>0</v>
          </cell>
          <cell r="DS327">
            <v>0</v>
          </cell>
          <cell r="DT327">
            <v>0</v>
          </cell>
          <cell r="DV327">
            <v>0</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T328">
            <v>319</v>
          </cell>
          <cell r="AU328">
            <v>0</v>
          </cell>
          <cell r="AV328">
            <v>0</v>
          </cell>
          <cell r="AW328">
            <v>0</v>
          </cell>
          <cell r="AX328">
            <v>0</v>
          </cell>
          <cell r="AY328">
            <v>0</v>
          </cell>
          <cell r="AZ328">
            <v>493357</v>
          </cell>
          <cell r="BI328">
            <v>0</v>
          </cell>
          <cell r="CA328">
            <v>319</v>
          </cell>
          <cell r="CB328">
            <v>319</v>
          </cell>
          <cell r="CC328" t="str">
            <v>WENDELL</v>
          </cell>
          <cell r="CD328">
            <v>0</v>
          </cell>
          <cell r="CE328">
            <v>0</v>
          </cell>
          <cell r="CF328">
            <v>0</v>
          </cell>
          <cell r="CG328">
            <v>0</v>
          </cell>
          <cell r="CH328">
            <v>0</v>
          </cell>
          <cell r="CI328">
            <v>0</v>
          </cell>
          <cell r="CJ328">
            <v>0</v>
          </cell>
          <cell r="CK328">
            <v>0</v>
          </cell>
          <cell r="DA328">
            <v>319</v>
          </cell>
          <cell r="DB328" t="str">
            <v>WENDELL</v>
          </cell>
          <cell r="DC328">
            <v>0</v>
          </cell>
          <cell r="DD328">
            <v>0</v>
          </cell>
          <cell r="DE328">
            <v>0</v>
          </cell>
          <cell r="DF328">
            <v>0</v>
          </cell>
          <cell r="DG328">
            <v>0</v>
          </cell>
          <cell r="DH328">
            <v>0</v>
          </cell>
          <cell r="DI328">
            <v>0</v>
          </cell>
          <cell r="DJ328">
            <v>0</v>
          </cell>
          <cell r="DK328">
            <v>0</v>
          </cell>
          <cell r="DL328">
            <v>0</v>
          </cell>
          <cell r="DN328">
            <v>0</v>
          </cell>
          <cell r="DP328">
            <v>0</v>
          </cell>
          <cell r="DQ328">
            <v>0</v>
          </cell>
          <cell r="DR328">
            <v>0</v>
          </cell>
          <cell r="DS328">
            <v>0</v>
          </cell>
          <cell r="DT328">
            <v>0</v>
          </cell>
          <cell r="DV328">
            <v>0</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T329">
            <v>320</v>
          </cell>
          <cell r="AU329">
            <v>0</v>
          </cell>
          <cell r="AV329">
            <v>0</v>
          </cell>
          <cell r="AW329">
            <v>0</v>
          </cell>
          <cell r="AX329">
            <v>0</v>
          </cell>
          <cell r="AY329">
            <v>0</v>
          </cell>
          <cell r="AZ329">
            <v>493357</v>
          </cell>
          <cell r="BI329">
            <v>0</v>
          </cell>
          <cell r="CA329">
            <v>320</v>
          </cell>
          <cell r="CB329">
            <v>320</v>
          </cell>
          <cell r="CC329" t="str">
            <v>WENHAM</v>
          </cell>
          <cell r="CD329">
            <v>0</v>
          </cell>
          <cell r="CE329">
            <v>0</v>
          </cell>
          <cell r="CF329">
            <v>0</v>
          </cell>
          <cell r="CG329">
            <v>0</v>
          </cell>
          <cell r="CH329">
            <v>0</v>
          </cell>
          <cell r="CI329">
            <v>0</v>
          </cell>
          <cell r="CJ329">
            <v>0</v>
          </cell>
          <cell r="CK329">
            <v>0</v>
          </cell>
          <cell r="DA329">
            <v>320</v>
          </cell>
          <cell r="DB329" t="str">
            <v>WENHAM</v>
          </cell>
          <cell r="DC329">
            <v>0</v>
          </cell>
          <cell r="DD329">
            <v>0</v>
          </cell>
          <cell r="DE329">
            <v>0</v>
          </cell>
          <cell r="DF329">
            <v>0</v>
          </cell>
          <cell r="DG329">
            <v>0</v>
          </cell>
          <cell r="DH329">
            <v>0</v>
          </cell>
          <cell r="DI329">
            <v>0</v>
          </cell>
          <cell r="DJ329">
            <v>0</v>
          </cell>
          <cell r="DK329">
            <v>0</v>
          </cell>
          <cell r="DL329">
            <v>0</v>
          </cell>
          <cell r="DN329">
            <v>0</v>
          </cell>
          <cell r="DP329">
            <v>0</v>
          </cell>
          <cell r="DQ329">
            <v>0</v>
          </cell>
          <cell r="DR329">
            <v>0</v>
          </cell>
          <cell r="DS329">
            <v>0</v>
          </cell>
          <cell r="DT329">
            <v>0</v>
          </cell>
          <cell r="DV329">
            <v>0</v>
          </cell>
        </row>
        <row r="330">
          <cell r="A330">
            <v>321</v>
          </cell>
          <cell r="B330">
            <v>328</v>
          </cell>
          <cell r="C330" t="str">
            <v>WESTBOROUGH</v>
          </cell>
          <cell r="D330">
            <v>10</v>
          </cell>
          <cell r="E330">
            <v>163464</v>
          </cell>
          <cell r="F330">
            <v>0</v>
          </cell>
          <cell r="G330">
            <v>9380</v>
          </cell>
          <cell r="H330">
            <v>172844</v>
          </cell>
          <cell r="J330">
            <v>9380</v>
          </cell>
          <cell r="K330">
            <v>0</v>
          </cell>
          <cell r="L330">
            <v>9380</v>
          </cell>
          <cell r="N330">
            <v>163464</v>
          </cell>
          <cell r="P330">
            <v>9380</v>
          </cell>
          <cell r="Q330">
            <v>0</v>
          </cell>
          <cell r="R330">
            <v>0</v>
          </cell>
          <cell r="S330">
            <v>0</v>
          </cell>
          <cell r="T330">
            <v>0</v>
          </cell>
          <cell r="U330">
            <v>9380</v>
          </cell>
          <cell r="W330">
            <v>41011.399999999994</v>
          </cell>
          <cell r="AA330">
            <v>321</v>
          </cell>
          <cell r="AB330">
            <v>10</v>
          </cell>
          <cell r="AC330">
            <v>0</v>
          </cell>
          <cell r="AD330">
            <v>0</v>
          </cell>
          <cell r="AE330">
            <v>0</v>
          </cell>
          <cell r="AF330">
            <v>0</v>
          </cell>
          <cell r="AG330">
            <v>163464</v>
          </cell>
          <cell r="AH330">
            <v>0</v>
          </cell>
          <cell r="AI330">
            <v>0</v>
          </cell>
          <cell r="AJ330">
            <v>163464</v>
          </cell>
          <cell r="AK330">
            <v>0</v>
          </cell>
          <cell r="AL330">
            <v>9380</v>
          </cell>
          <cell r="AM330">
            <v>172844</v>
          </cell>
          <cell r="AN330">
            <v>0</v>
          </cell>
          <cell r="AO330">
            <v>0</v>
          </cell>
          <cell r="AP330">
            <v>0</v>
          </cell>
          <cell r="AQ330">
            <v>0</v>
          </cell>
          <cell r="AR330">
            <v>172844</v>
          </cell>
          <cell r="AS330">
            <v>172772</v>
          </cell>
          <cell r="AT330">
            <v>321</v>
          </cell>
          <cell r="AU330">
            <v>0</v>
          </cell>
          <cell r="AV330">
            <v>0</v>
          </cell>
          <cell r="AW330">
            <v>0</v>
          </cell>
          <cell r="AX330">
            <v>0</v>
          </cell>
          <cell r="AY330">
            <v>0</v>
          </cell>
          <cell r="AZ330">
            <v>493357</v>
          </cell>
          <cell r="BI330">
            <v>0</v>
          </cell>
          <cell r="CA330">
            <v>321</v>
          </cell>
          <cell r="CB330">
            <v>328</v>
          </cell>
          <cell r="CC330" t="str">
            <v>WESTBOROUGH</v>
          </cell>
          <cell r="CD330">
            <v>163464</v>
          </cell>
          <cell r="CE330">
            <v>204722</v>
          </cell>
          <cell r="CF330">
            <v>0</v>
          </cell>
          <cell r="CG330">
            <v>31631.399999999998</v>
          </cell>
          <cell r="CH330">
            <v>0</v>
          </cell>
          <cell r="CI330">
            <v>0</v>
          </cell>
          <cell r="CJ330">
            <v>31631.399999999998</v>
          </cell>
          <cell r="CK330">
            <v>0</v>
          </cell>
          <cell r="DA330">
            <v>321</v>
          </cell>
          <cell r="DB330" t="str">
            <v>WESTBOROUGH</v>
          </cell>
          <cell r="DC330">
            <v>0</v>
          </cell>
          <cell r="DD330">
            <v>0</v>
          </cell>
          <cell r="DE330">
            <v>0</v>
          </cell>
          <cell r="DF330">
            <v>0</v>
          </cell>
          <cell r="DG330">
            <v>0</v>
          </cell>
          <cell r="DH330">
            <v>0</v>
          </cell>
          <cell r="DI330">
            <v>0</v>
          </cell>
          <cell r="DJ330">
            <v>0</v>
          </cell>
          <cell r="DK330">
            <v>0</v>
          </cell>
          <cell r="DL330">
            <v>0</v>
          </cell>
          <cell r="DN330">
            <v>0</v>
          </cell>
          <cell r="DP330">
            <v>0</v>
          </cell>
          <cell r="DQ330">
            <v>0</v>
          </cell>
          <cell r="DR330">
            <v>0</v>
          </cell>
          <cell r="DS330">
            <v>0</v>
          </cell>
          <cell r="DT330">
            <v>0</v>
          </cell>
          <cell r="DV330">
            <v>0</v>
          </cell>
        </row>
        <row r="331">
          <cell r="A331">
            <v>322</v>
          </cell>
          <cell r="B331">
            <v>321</v>
          </cell>
          <cell r="C331" t="str">
            <v>WEST BOYLSTON</v>
          </cell>
          <cell r="D331">
            <v>7</v>
          </cell>
          <cell r="E331">
            <v>137005</v>
          </cell>
          <cell r="F331">
            <v>0</v>
          </cell>
          <cell r="G331">
            <v>6566</v>
          </cell>
          <cell r="H331">
            <v>143571</v>
          </cell>
          <cell r="J331">
            <v>6566</v>
          </cell>
          <cell r="K331">
            <v>-3.3023144830088147</v>
          </cell>
          <cell r="L331">
            <v>6562.6976855169914</v>
          </cell>
          <cell r="N331">
            <v>137008.30231448301</v>
          </cell>
          <cell r="P331">
            <v>6566</v>
          </cell>
          <cell r="Q331">
            <v>0</v>
          </cell>
          <cell r="R331">
            <v>0</v>
          </cell>
          <cell r="S331">
            <v>0</v>
          </cell>
          <cell r="T331">
            <v>-3.3023144830088147</v>
          </cell>
          <cell r="U331">
            <v>6562.6976855169914</v>
          </cell>
          <cell r="W331">
            <v>13485.097343804211</v>
          </cell>
          <cell r="AA331">
            <v>322</v>
          </cell>
          <cell r="AB331">
            <v>7</v>
          </cell>
          <cell r="AC331">
            <v>0</v>
          </cell>
          <cell r="AD331">
            <v>0</v>
          </cell>
          <cell r="AE331">
            <v>0</v>
          </cell>
          <cell r="AF331">
            <v>0</v>
          </cell>
          <cell r="AG331">
            <v>137005</v>
          </cell>
          <cell r="AH331">
            <v>0</v>
          </cell>
          <cell r="AI331">
            <v>0</v>
          </cell>
          <cell r="AJ331">
            <v>137005</v>
          </cell>
          <cell r="AK331">
            <v>0</v>
          </cell>
          <cell r="AL331">
            <v>6566</v>
          </cell>
          <cell r="AM331">
            <v>143571</v>
          </cell>
          <cell r="AN331">
            <v>0</v>
          </cell>
          <cell r="AO331">
            <v>0</v>
          </cell>
          <cell r="AP331">
            <v>0</v>
          </cell>
          <cell r="AQ331">
            <v>0</v>
          </cell>
          <cell r="AR331">
            <v>143571</v>
          </cell>
          <cell r="AS331">
            <v>141880.53701953444</v>
          </cell>
          <cell r="AT331">
            <v>322</v>
          </cell>
          <cell r="AU331">
            <v>0</v>
          </cell>
          <cell r="AV331">
            <v>0</v>
          </cell>
          <cell r="AW331">
            <v>0</v>
          </cell>
          <cell r="AX331">
            <v>0</v>
          </cell>
          <cell r="AY331">
            <v>0</v>
          </cell>
          <cell r="AZ331">
            <v>493357</v>
          </cell>
          <cell r="BI331">
            <v>0</v>
          </cell>
          <cell r="CA331">
            <v>322</v>
          </cell>
          <cell r="CB331">
            <v>321</v>
          </cell>
          <cell r="CC331" t="str">
            <v>WEST BOYLSTON</v>
          </cell>
          <cell r="CD331">
            <v>137005</v>
          </cell>
          <cell r="CE331">
            <v>153220</v>
          </cell>
          <cell r="CF331">
            <v>0</v>
          </cell>
          <cell r="CG331">
            <v>183.6</v>
          </cell>
          <cell r="CH331">
            <v>6738.8</v>
          </cell>
          <cell r="CI331">
            <v>-3.3026561957894955</v>
          </cell>
          <cell r="CJ331">
            <v>6919.0973438042111</v>
          </cell>
          <cell r="CK331">
            <v>-3.3023144830088147</v>
          </cell>
          <cell r="DA331">
            <v>322</v>
          </cell>
          <cell r="DB331" t="str">
            <v>WEST BOYLSTON</v>
          </cell>
          <cell r="DC331">
            <v>0</v>
          </cell>
          <cell r="DD331">
            <v>0</v>
          </cell>
          <cell r="DE331">
            <v>0</v>
          </cell>
          <cell r="DF331">
            <v>0</v>
          </cell>
          <cell r="DG331">
            <v>0</v>
          </cell>
          <cell r="DH331">
            <v>0</v>
          </cell>
          <cell r="DI331">
            <v>0</v>
          </cell>
          <cell r="DJ331">
            <v>0</v>
          </cell>
          <cell r="DK331">
            <v>0</v>
          </cell>
          <cell r="DL331">
            <v>0</v>
          </cell>
          <cell r="DN331">
            <v>0</v>
          </cell>
          <cell r="DP331">
            <v>0</v>
          </cell>
          <cell r="DQ331">
            <v>0</v>
          </cell>
          <cell r="DR331">
            <v>0</v>
          </cell>
          <cell r="DS331">
            <v>-3.3026561957894955</v>
          </cell>
          <cell r="DT331">
            <v>-3.3026561957894955</v>
          </cell>
          <cell r="DV331">
            <v>0</v>
          </cell>
        </row>
        <row r="332">
          <cell r="A332">
            <v>323</v>
          </cell>
          <cell r="B332">
            <v>322</v>
          </cell>
          <cell r="C332" t="str">
            <v>WEST BRIDGEWATER</v>
          </cell>
          <cell r="D332">
            <v>8</v>
          </cell>
          <cell r="E332">
            <v>113209</v>
          </cell>
          <cell r="F332">
            <v>0</v>
          </cell>
          <cell r="G332">
            <v>7504</v>
          </cell>
          <cell r="H332">
            <v>120713</v>
          </cell>
          <cell r="J332">
            <v>7504</v>
          </cell>
          <cell r="K332">
            <v>13857.626099232704</v>
          </cell>
          <cell r="L332">
            <v>21361.626099232704</v>
          </cell>
          <cell r="N332">
            <v>99351.373900767299</v>
          </cell>
          <cell r="P332">
            <v>7504</v>
          </cell>
          <cell r="Q332">
            <v>0</v>
          </cell>
          <cell r="R332">
            <v>0</v>
          </cell>
          <cell r="S332">
            <v>0</v>
          </cell>
          <cell r="T332">
            <v>13857.626099232704</v>
          </cell>
          <cell r="U332">
            <v>21361.626099232704</v>
          </cell>
          <cell r="W332">
            <v>33483.060041388235</v>
          </cell>
          <cell r="AA332">
            <v>323</v>
          </cell>
          <cell r="AB332">
            <v>8</v>
          </cell>
          <cell r="AC332">
            <v>0</v>
          </cell>
          <cell r="AD332">
            <v>0</v>
          </cell>
          <cell r="AE332">
            <v>0</v>
          </cell>
          <cell r="AF332">
            <v>0</v>
          </cell>
          <cell r="AG332">
            <v>113209</v>
          </cell>
          <cell r="AH332">
            <v>0</v>
          </cell>
          <cell r="AI332">
            <v>0</v>
          </cell>
          <cell r="AJ332">
            <v>113209</v>
          </cell>
          <cell r="AK332">
            <v>0</v>
          </cell>
          <cell r="AL332">
            <v>7504</v>
          </cell>
          <cell r="AM332">
            <v>120713</v>
          </cell>
          <cell r="AN332">
            <v>0</v>
          </cell>
          <cell r="AO332">
            <v>0</v>
          </cell>
          <cell r="AP332">
            <v>0</v>
          </cell>
          <cell r="AQ332">
            <v>0</v>
          </cell>
          <cell r="AR332">
            <v>120713</v>
          </cell>
          <cell r="AS332">
            <v>119903.76</v>
          </cell>
          <cell r="AT332">
            <v>323</v>
          </cell>
          <cell r="AU332">
            <v>0</v>
          </cell>
          <cell r="AV332">
            <v>0</v>
          </cell>
          <cell r="AW332">
            <v>0</v>
          </cell>
          <cell r="AX332">
            <v>0</v>
          </cell>
          <cell r="AY332">
            <v>0</v>
          </cell>
          <cell r="AZ332">
            <v>493357</v>
          </cell>
          <cell r="BI332">
            <v>0</v>
          </cell>
          <cell r="CA332">
            <v>323</v>
          </cell>
          <cell r="CB332">
            <v>322</v>
          </cell>
          <cell r="CC332" t="str">
            <v>WEST BRIDGEWATER</v>
          </cell>
          <cell r="CD332">
            <v>113209</v>
          </cell>
          <cell r="CE332">
            <v>99344</v>
          </cell>
          <cell r="CF332">
            <v>13865</v>
          </cell>
          <cell r="CG332">
            <v>0</v>
          </cell>
          <cell r="CH332">
            <v>12120</v>
          </cell>
          <cell r="CI332">
            <v>-5.9399586117660874</v>
          </cell>
          <cell r="CJ332">
            <v>25979.060041388235</v>
          </cell>
          <cell r="CK332">
            <v>13857.626099232704</v>
          </cell>
          <cell r="DA332">
            <v>323</v>
          </cell>
          <cell r="DB332" t="str">
            <v>WEST BRIDGEWATER</v>
          </cell>
          <cell r="DC332">
            <v>0</v>
          </cell>
          <cell r="DD332">
            <v>0</v>
          </cell>
          <cell r="DE332">
            <v>0</v>
          </cell>
          <cell r="DF332">
            <v>0</v>
          </cell>
          <cell r="DG332">
            <v>0</v>
          </cell>
          <cell r="DH332">
            <v>0</v>
          </cell>
          <cell r="DI332">
            <v>0</v>
          </cell>
          <cell r="DJ332">
            <v>0</v>
          </cell>
          <cell r="DK332">
            <v>0</v>
          </cell>
          <cell r="DL332">
            <v>0</v>
          </cell>
          <cell r="DN332">
            <v>0</v>
          </cell>
          <cell r="DP332">
            <v>13865</v>
          </cell>
          <cell r="DQ332">
            <v>13865</v>
          </cell>
          <cell r="DR332">
            <v>0</v>
          </cell>
          <cell r="DS332">
            <v>-5.9399586117660874</v>
          </cell>
          <cell r="DT332">
            <v>-5.9399586117660874</v>
          </cell>
          <cell r="DV332">
            <v>0</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T333">
            <v>324</v>
          </cell>
          <cell r="AU333">
            <v>0</v>
          </cell>
          <cell r="AV333">
            <v>0</v>
          </cell>
          <cell r="AW333">
            <v>0</v>
          </cell>
          <cell r="AX333">
            <v>0</v>
          </cell>
          <cell r="AY333">
            <v>0</v>
          </cell>
          <cell r="AZ333">
            <v>493357</v>
          </cell>
          <cell r="BI333">
            <v>0</v>
          </cell>
          <cell r="CA333">
            <v>324</v>
          </cell>
          <cell r="CB333">
            <v>323</v>
          </cell>
          <cell r="CC333" t="str">
            <v>WEST BROOKFIELD</v>
          </cell>
          <cell r="CD333">
            <v>0</v>
          </cell>
          <cell r="CE333">
            <v>0</v>
          </cell>
          <cell r="CF333">
            <v>0</v>
          </cell>
          <cell r="CG333">
            <v>0</v>
          </cell>
          <cell r="CH333">
            <v>0</v>
          </cell>
          <cell r="CI333">
            <v>0</v>
          </cell>
          <cell r="CJ333">
            <v>0</v>
          </cell>
          <cell r="CK333">
            <v>0</v>
          </cell>
          <cell r="DA333">
            <v>324</v>
          </cell>
          <cell r="DB333" t="str">
            <v>WEST BROOKFIELD</v>
          </cell>
          <cell r="DC333">
            <v>0</v>
          </cell>
          <cell r="DD333">
            <v>0</v>
          </cell>
          <cell r="DE333">
            <v>0</v>
          </cell>
          <cell r="DF333">
            <v>0</v>
          </cell>
          <cell r="DG333">
            <v>0</v>
          </cell>
          <cell r="DH333">
            <v>0</v>
          </cell>
          <cell r="DI333">
            <v>0</v>
          </cell>
          <cell r="DJ333">
            <v>0</v>
          </cell>
          <cell r="DK333">
            <v>0</v>
          </cell>
          <cell r="DL333">
            <v>0</v>
          </cell>
          <cell r="DN333">
            <v>0</v>
          </cell>
          <cell r="DP333">
            <v>0</v>
          </cell>
          <cell r="DQ333">
            <v>0</v>
          </cell>
          <cell r="DR333">
            <v>0</v>
          </cell>
          <cell r="DS333">
            <v>0</v>
          </cell>
          <cell r="DT333">
            <v>0</v>
          </cell>
          <cell r="DV333">
            <v>0</v>
          </cell>
        </row>
        <row r="334">
          <cell r="A334">
            <v>325</v>
          </cell>
          <cell r="B334">
            <v>329</v>
          </cell>
          <cell r="C334" t="str">
            <v>WESTFIELD</v>
          </cell>
          <cell r="D334">
            <v>80</v>
          </cell>
          <cell r="E334">
            <v>1093040</v>
          </cell>
          <cell r="F334">
            <v>0</v>
          </cell>
          <cell r="G334">
            <v>75040</v>
          </cell>
          <cell r="H334">
            <v>1168080</v>
          </cell>
          <cell r="J334">
            <v>75040</v>
          </cell>
          <cell r="K334">
            <v>163119.69696214882</v>
          </cell>
          <cell r="L334">
            <v>238159.69696214882</v>
          </cell>
          <cell r="N334">
            <v>929920.30303785112</v>
          </cell>
          <cell r="P334">
            <v>75040</v>
          </cell>
          <cell r="Q334">
            <v>0</v>
          </cell>
          <cell r="R334">
            <v>0</v>
          </cell>
          <cell r="S334">
            <v>0</v>
          </cell>
          <cell r="T334">
            <v>163119.69696214882</v>
          </cell>
          <cell r="U334">
            <v>238159.69696214882</v>
          </cell>
          <cell r="W334">
            <v>398661.97605877015</v>
          </cell>
          <cell r="AA334">
            <v>325</v>
          </cell>
          <cell r="AB334">
            <v>80</v>
          </cell>
          <cell r="AC334">
            <v>0</v>
          </cell>
          <cell r="AD334">
            <v>0</v>
          </cell>
          <cell r="AE334">
            <v>0</v>
          </cell>
          <cell r="AF334">
            <v>0</v>
          </cell>
          <cell r="AG334">
            <v>1093040</v>
          </cell>
          <cell r="AH334">
            <v>0</v>
          </cell>
          <cell r="AI334">
            <v>0</v>
          </cell>
          <cell r="AJ334">
            <v>1093040</v>
          </cell>
          <cell r="AK334">
            <v>0</v>
          </cell>
          <cell r="AL334">
            <v>75040</v>
          </cell>
          <cell r="AM334">
            <v>1168080</v>
          </cell>
          <cell r="AN334">
            <v>0</v>
          </cell>
          <cell r="AO334">
            <v>0</v>
          </cell>
          <cell r="AP334">
            <v>0</v>
          </cell>
          <cell r="AQ334">
            <v>0</v>
          </cell>
          <cell r="AR334">
            <v>1168080</v>
          </cell>
          <cell r="AS334">
            <v>1157026.3999999999</v>
          </cell>
          <cell r="AT334">
            <v>325</v>
          </cell>
          <cell r="AU334">
            <v>0</v>
          </cell>
          <cell r="AV334">
            <v>0</v>
          </cell>
          <cell r="AW334">
            <v>0</v>
          </cell>
          <cell r="AX334">
            <v>0</v>
          </cell>
          <cell r="AY334">
            <v>0</v>
          </cell>
          <cell r="AZ334">
            <v>493357</v>
          </cell>
          <cell r="BI334">
            <v>0</v>
          </cell>
          <cell r="CA334">
            <v>325</v>
          </cell>
          <cell r="CB334">
            <v>329</v>
          </cell>
          <cell r="CC334" t="str">
            <v>WESTFIELD</v>
          </cell>
          <cell r="CD334">
            <v>1093040</v>
          </cell>
          <cell r="CE334">
            <v>929893</v>
          </cell>
          <cell r="CF334">
            <v>163147</v>
          </cell>
          <cell r="CG334">
            <v>139216.19999999998</v>
          </cell>
          <cell r="CH334">
            <v>21269.200000000001</v>
          </cell>
          <cell r="CI334">
            <v>-10.42394122981932</v>
          </cell>
          <cell r="CJ334">
            <v>323621.97605877015</v>
          </cell>
          <cell r="CK334">
            <v>163119.69696214882</v>
          </cell>
          <cell r="DA334">
            <v>325</v>
          </cell>
          <cell r="DB334" t="str">
            <v>WESTFIELD</v>
          </cell>
          <cell r="DC334">
            <v>0</v>
          </cell>
          <cell r="DD334">
            <v>0</v>
          </cell>
          <cell r="DE334">
            <v>0</v>
          </cell>
          <cell r="DF334">
            <v>0</v>
          </cell>
          <cell r="DG334">
            <v>0</v>
          </cell>
          <cell r="DH334">
            <v>0</v>
          </cell>
          <cell r="DI334">
            <v>0</v>
          </cell>
          <cell r="DJ334">
            <v>0</v>
          </cell>
          <cell r="DK334">
            <v>0</v>
          </cell>
          <cell r="DL334">
            <v>0</v>
          </cell>
          <cell r="DN334">
            <v>0</v>
          </cell>
          <cell r="DP334">
            <v>163147</v>
          </cell>
          <cell r="DQ334">
            <v>163147</v>
          </cell>
          <cell r="DR334">
            <v>0</v>
          </cell>
          <cell r="DS334">
            <v>-10.42394122981932</v>
          </cell>
          <cell r="DT334">
            <v>-10.42394122981932</v>
          </cell>
          <cell r="DV334">
            <v>0</v>
          </cell>
        </row>
        <row r="335">
          <cell r="A335">
            <v>326</v>
          </cell>
          <cell r="B335">
            <v>330</v>
          </cell>
          <cell r="C335" t="str">
            <v>WESTFORD</v>
          </cell>
          <cell r="D335">
            <v>18</v>
          </cell>
          <cell r="E335">
            <v>253864</v>
          </cell>
          <cell r="F335">
            <v>0</v>
          </cell>
          <cell r="G335">
            <v>16884</v>
          </cell>
          <cell r="H335">
            <v>270748</v>
          </cell>
          <cell r="J335">
            <v>16884</v>
          </cell>
          <cell r="K335">
            <v>0</v>
          </cell>
          <cell r="L335">
            <v>16884</v>
          </cell>
          <cell r="N335">
            <v>253864</v>
          </cell>
          <cell r="P335">
            <v>16884</v>
          </cell>
          <cell r="Q335">
            <v>0</v>
          </cell>
          <cell r="R335">
            <v>0</v>
          </cell>
          <cell r="S335">
            <v>0</v>
          </cell>
          <cell r="T335">
            <v>0</v>
          </cell>
          <cell r="U335">
            <v>16884</v>
          </cell>
          <cell r="W335">
            <v>107919</v>
          </cell>
          <cell r="AA335">
            <v>326</v>
          </cell>
          <cell r="AB335">
            <v>18</v>
          </cell>
          <cell r="AC335">
            <v>0</v>
          </cell>
          <cell r="AD335">
            <v>0</v>
          </cell>
          <cell r="AE335">
            <v>0</v>
          </cell>
          <cell r="AF335">
            <v>0</v>
          </cell>
          <cell r="AG335">
            <v>253864</v>
          </cell>
          <cell r="AH335">
            <v>0</v>
          </cell>
          <cell r="AI335">
            <v>0</v>
          </cell>
          <cell r="AJ335">
            <v>253864</v>
          </cell>
          <cell r="AK335">
            <v>0</v>
          </cell>
          <cell r="AL335">
            <v>16884</v>
          </cell>
          <cell r="AM335">
            <v>270748</v>
          </cell>
          <cell r="AN335">
            <v>0</v>
          </cell>
          <cell r="AO335">
            <v>0</v>
          </cell>
          <cell r="AP335">
            <v>0</v>
          </cell>
          <cell r="AQ335">
            <v>0</v>
          </cell>
          <cell r="AR335">
            <v>270748</v>
          </cell>
          <cell r="AS335">
            <v>270748</v>
          </cell>
          <cell r="AT335">
            <v>326</v>
          </cell>
          <cell r="AU335">
            <v>0</v>
          </cell>
          <cell r="AV335">
            <v>0</v>
          </cell>
          <cell r="AW335">
            <v>0</v>
          </cell>
          <cell r="AX335">
            <v>0</v>
          </cell>
          <cell r="AY335">
            <v>0</v>
          </cell>
          <cell r="AZ335">
            <v>493357</v>
          </cell>
          <cell r="BI335">
            <v>0</v>
          </cell>
          <cell r="CA335">
            <v>326</v>
          </cell>
          <cell r="CB335">
            <v>330</v>
          </cell>
          <cell r="CC335" t="str">
            <v>WESTFORD</v>
          </cell>
          <cell r="CD335">
            <v>253864</v>
          </cell>
          <cell r="CE335">
            <v>320999</v>
          </cell>
          <cell r="CF335">
            <v>0</v>
          </cell>
          <cell r="CG335">
            <v>91035</v>
          </cell>
          <cell r="CH335">
            <v>0</v>
          </cell>
          <cell r="CI335">
            <v>0</v>
          </cell>
          <cell r="CJ335">
            <v>91035</v>
          </cell>
          <cell r="CK335">
            <v>0</v>
          </cell>
          <cell r="DA335">
            <v>326</v>
          </cell>
          <cell r="DB335" t="str">
            <v>WESTFORD</v>
          </cell>
          <cell r="DC335">
            <v>0</v>
          </cell>
          <cell r="DD335">
            <v>0</v>
          </cell>
          <cell r="DE335">
            <v>0</v>
          </cell>
          <cell r="DF335">
            <v>0</v>
          </cell>
          <cell r="DG335">
            <v>0</v>
          </cell>
          <cell r="DH335">
            <v>0</v>
          </cell>
          <cell r="DI335">
            <v>0</v>
          </cell>
          <cell r="DJ335">
            <v>0</v>
          </cell>
          <cell r="DK335">
            <v>0</v>
          </cell>
          <cell r="DL335">
            <v>0</v>
          </cell>
          <cell r="DN335">
            <v>0</v>
          </cell>
          <cell r="DP335">
            <v>0</v>
          </cell>
          <cell r="DQ335">
            <v>0</v>
          </cell>
          <cell r="DR335">
            <v>0</v>
          </cell>
          <cell r="DS335">
            <v>0</v>
          </cell>
          <cell r="DT335">
            <v>0</v>
          </cell>
          <cell r="DV335">
            <v>0</v>
          </cell>
        </row>
        <row r="336">
          <cell r="A336">
            <v>327</v>
          </cell>
          <cell r="B336">
            <v>331</v>
          </cell>
          <cell r="C336" t="str">
            <v>WESTHAMPTON</v>
          </cell>
          <cell r="D336">
            <v>2</v>
          </cell>
          <cell r="E336">
            <v>35872</v>
          </cell>
          <cell r="F336">
            <v>0</v>
          </cell>
          <cell r="G336">
            <v>1876</v>
          </cell>
          <cell r="H336">
            <v>37748</v>
          </cell>
          <cell r="J336">
            <v>1876</v>
          </cell>
          <cell r="K336">
            <v>981.89839634199393</v>
          </cell>
          <cell r="L336">
            <v>2857.8983963419942</v>
          </cell>
          <cell r="N336">
            <v>34890.101603658004</v>
          </cell>
          <cell r="P336">
            <v>1876</v>
          </cell>
          <cell r="Q336">
            <v>0</v>
          </cell>
          <cell r="R336">
            <v>0</v>
          </cell>
          <cell r="S336">
            <v>0</v>
          </cell>
          <cell r="T336">
            <v>981.89839634199393</v>
          </cell>
          <cell r="U336">
            <v>2857.8983963419942</v>
          </cell>
          <cell r="W336">
            <v>2858</v>
          </cell>
          <cell r="AA336">
            <v>327</v>
          </cell>
          <cell r="AB336">
            <v>2</v>
          </cell>
          <cell r="AC336">
            <v>0</v>
          </cell>
          <cell r="AD336">
            <v>0</v>
          </cell>
          <cell r="AE336">
            <v>0</v>
          </cell>
          <cell r="AF336">
            <v>0</v>
          </cell>
          <cell r="AG336">
            <v>35872</v>
          </cell>
          <cell r="AH336">
            <v>0</v>
          </cell>
          <cell r="AI336">
            <v>0</v>
          </cell>
          <cell r="AJ336">
            <v>35872</v>
          </cell>
          <cell r="AK336">
            <v>0</v>
          </cell>
          <cell r="AL336">
            <v>1876</v>
          </cell>
          <cell r="AM336">
            <v>37748</v>
          </cell>
          <cell r="AN336">
            <v>0</v>
          </cell>
          <cell r="AO336">
            <v>0</v>
          </cell>
          <cell r="AP336">
            <v>0</v>
          </cell>
          <cell r="AQ336">
            <v>0</v>
          </cell>
          <cell r="AR336">
            <v>37748</v>
          </cell>
          <cell r="AS336">
            <v>37424.839999999997</v>
          </cell>
          <cell r="AT336">
            <v>327</v>
          </cell>
          <cell r="AU336">
            <v>0</v>
          </cell>
          <cell r="AV336">
            <v>0</v>
          </cell>
          <cell r="AW336">
            <v>0</v>
          </cell>
          <cell r="AX336">
            <v>0</v>
          </cell>
          <cell r="AY336">
            <v>0</v>
          </cell>
          <cell r="AZ336">
            <v>493357</v>
          </cell>
          <cell r="BI336">
            <v>0</v>
          </cell>
          <cell r="CA336">
            <v>327</v>
          </cell>
          <cell r="CB336">
            <v>331</v>
          </cell>
          <cell r="CC336" t="str">
            <v>WESTHAMPTON</v>
          </cell>
          <cell r="CD336">
            <v>35872</v>
          </cell>
          <cell r="CE336">
            <v>34890</v>
          </cell>
          <cell r="CF336">
            <v>982</v>
          </cell>
          <cell r="CG336">
            <v>0</v>
          </cell>
          <cell r="CH336">
            <v>0</v>
          </cell>
          <cell r="CI336">
            <v>0</v>
          </cell>
          <cell r="CJ336">
            <v>982</v>
          </cell>
          <cell r="CK336">
            <v>981.89839634199393</v>
          </cell>
          <cell r="DA336">
            <v>327</v>
          </cell>
          <cell r="DB336" t="str">
            <v>WESTHAMPTON</v>
          </cell>
          <cell r="DC336">
            <v>0</v>
          </cell>
          <cell r="DD336">
            <v>0</v>
          </cell>
          <cell r="DE336">
            <v>0</v>
          </cell>
          <cell r="DF336">
            <v>0</v>
          </cell>
          <cell r="DG336">
            <v>0</v>
          </cell>
          <cell r="DH336">
            <v>0</v>
          </cell>
          <cell r="DI336">
            <v>0</v>
          </cell>
          <cell r="DJ336">
            <v>0</v>
          </cell>
          <cell r="DK336">
            <v>0</v>
          </cell>
          <cell r="DL336">
            <v>0</v>
          </cell>
          <cell r="DN336">
            <v>0</v>
          </cell>
          <cell r="DP336">
            <v>982</v>
          </cell>
          <cell r="DQ336">
            <v>982</v>
          </cell>
          <cell r="DR336">
            <v>0</v>
          </cell>
          <cell r="DS336">
            <v>0</v>
          </cell>
          <cell r="DT336">
            <v>0</v>
          </cell>
          <cell r="DV336">
            <v>0</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T337">
            <v>328</v>
          </cell>
          <cell r="AU337">
            <v>0</v>
          </cell>
          <cell r="AV337">
            <v>0</v>
          </cell>
          <cell r="AW337">
            <v>0</v>
          </cell>
          <cell r="AX337">
            <v>0</v>
          </cell>
          <cell r="AY337">
            <v>0</v>
          </cell>
          <cell r="AZ337">
            <v>493357</v>
          </cell>
          <cell r="BI337">
            <v>0</v>
          </cell>
          <cell r="CA337">
            <v>328</v>
          </cell>
          <cell r="CB337">
            <v>332</v>
          </cell>
          <cell r="CC337" t="str">
            <v>WESTMINSTER</v>
          </cell>
          <cell r="CD337">
            <v>0</v>
          </cell>
          <cell r="CE337">
            <v>0</v>
          </cell>
          <cell r="CF337">
            <v>0</v>
          </cell>
          <cell r="CG337">
            <v>0</v>
          </cell>
          <cell r="CH337">
            <v>0</v>
          </cell>
          <cell r="CI337">
            <v>0</v>
          </cell>
          <cell r="CJ337">
            <v>0</v>
          </cell>
          <cell r="CK337">
            <v>0</v>
          </cell>
          <cell r="DA337">
            <v>328</v>
          </cell>
          <cell r="DB337" t="str">
            <v>WESTMINSTER</v>
          </cell>
          <cell r="DC337">
            <v>0</v>
          </cell>
          <cell r="DD337">
            <v>0</v>
          </cell>
          <cell r="DE337">
            <v>0</v>
          </cell>
          <cell r="DF337">
            <v>0</v>
          </cell>
          <cell r="DG337">
            <v>0</v>
          </cell>
          <cell r="DH337">
            <v>0</v>
          </cell>
          <cell r="DI337">
            <v>0</v>
          </cell>
          <cell r="DJ337">
            <v>0</v>
          </cell>
          <cell r="DK337">
            <v>0</v>
          </cell>
          <cell r="DL337">
            <v>0</v>
          </cell>
          <cell r="DN337">
            <v>0</v>
          </cell>
          <cell r="DP337">
            <v>0</v>
          </cell>
          <cell r="DQ337">
            <v>0</v>
          </cell>
          <cell r="DR337">
            <v>0</v>
          </cell>
          <cell r="DS337">
            <v>0</v>
          </cell>
          <cell r="DT337">
            <v>0</v>
          </cell>
          <cell r="DV337">
            <v>0</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T338">
            <v>329</v>
          </cell>
          <cell r="AU338">
            <v>0</v>
          </cell>
          <cell r="AV338">
            <v>0</v>
          </cell>
          <cell r="AW338">
            <v>0</v>
          </cell>
          <cell r="AX338">
            <v>0</v>
          </cell>
          <cell r="AY338">
            <v>0</v>
          </cell>
          <cell r="AZ338">
            <v>493357</v>
          </cell>
          <cell r="BI338">
            <v>0</v>
          </cell>
          <cell r="CA338">
            <v>329</v>
          </cell>
          <cell r="CB338">
            <v>324</v>
          </cell>
          <cell r="CC338" t="str">
            <v>WEST NEWBURY</v>
          </cell>
          <cell r="CD338">
            <v>0</v>
          </cell>
          <cell r="CE338">
            <v>0</v>
          </cell>
          <cell r="CF338">
            <v>0</v>
          </cell>
          <cell r="CG338">
            <v>0</v>
          </cell>
          <cell r="CH338">
            <v>0</v>
          </cell>
          <cell r="CI338">
            <v>0</v>
          </cell>
          <cell r="CJ338">
            <v>0</v>
          </cell>
          <cell r="CK338">
            <v>0</v>
          </cell>
          <cell r="DA338">
            <v>329</v>
          </cell>
          <cell r="DB338" t="str">
            <v>WEST NEWBURY</v>
          </cell>
          <cell r="DC338">
            <v>0</v>
          </cell>
          <cell r="DD338">
            <v>0</v>
          </cell>
          <cell r="DE338">
            <v>0</v>
          </cell>
          <cell r="DF338">
            <v>0</v>
          </cell>
          <cell r="DG338">
            <v>0</v>
          </cell>
          <cell r="DH338">
            <v>0</v>
          </cell>
          <cell r="DI338">
            <v>0</v>
          </cell>
          <cell r="DJ338">
            <v>0</v>
          </cell>
          <cell r="DK338">
            <v>0</v>
          </cell>
          <cell r="DL338">
            <v>0</v>
          </cell>
          <cell r="DN338">
            <v>0</v>
          </cell>
          <cell r="DP338">
            <v>0</v>
          </cell>
          <cell r="DQ338">
            <v>0</v>
          </cell>
          <cell r="DR338">
            <v>0</v>
          </cell>
          <cell r="DS338">
            <v>0</v>
          </cell>
          <cell r="DT338">
            <v>0</v>
          </cell>
          <cell r="DV338">
            <v>0</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T339">
            <v>330</v>
          </cell>
          <cell r="AU339">
            <v>0</v>
          </cell>
          <cell r="AV339">
            <v>0</v>
          </cell>
          <cell r="AW339">
            <v>0</v>
          </cell>
          <cell r="AX339">
            <v>0</v>
          </cell>
          <cell r="AY339">
            <v>0</v>
          </cell>
          <cell r="AZ339">
            <v>493357</v>
          </cell>
          <cell r="BI339">
            <v>0</v>
          </cell>
          <cell r="CA339">
            <v>330</v>
          </cell>
          <cell r="CB339">
            <v>333</v>
          </cell>
          <cell r="CC339" t="str">
            <v>WESTON</v>
          </cell>
          <cell r="CD339">
            <v>0</v>
          </cell>
          <cell r="CE339">
            <v>0</v>
          </cell>
          <cell r="CF339">
            <v>0</v>
          </cell>
          <cell r="CG339">
            <v>0</v>
          </cell>
          <cell r="CH339">
            <v>0</v>
          </cell>
          <cell r="CI339">
            <v>0</v>
          </cell>
          <cell r="CJ339">
            <v>0</v>
          </cell>
          <cell r="CK339">
            <v>0</v>
          </cell>
          <cell r="DA339">
            <v>330</v>
          </cell>
          <cell r="DB339" t="str">
            <v>WESTON</v>
          </cell>
          <cell r="DC339">
            <v>0</v>
          </cell>
          <cell r="DD339">
            <v>0</v>
          </cell>
          <cell r="DE339">
            <v>0</v>
          </cell>
          <cell r="DF339">
            <v>0</v>
          </cell>
          <cell r="DG339">
            <v>0</v>
          </cell>
          <cell r="DH339">
            <v>0</v>
          </cell>
          <cell r="DI339">
            <v>0</v>
          </cell>
          <cell r="DJ339">
            <v>0</v>
          </cell>
          <cell r="DK339">
            <v>0</v>
          </cell>
          <cell r="DL339">
            <v>0</v>
          </cell>
          <cell r="DN339">
            <v>0</v>
          </cell>
          <cell r="DP339">
            <v>0</v>
          </cell>
          <cell r="DQ339">
            <v>0</v>
          </cell>
          <cell r="DR339">
            <v>0</v>
          </cell>
          <cell r="DS339">
            <v>0</v>
          </cell>
          <cell r="DT339">
            <v>0</v>
          </cell>
          <cell r="DV339">
            <v>0</v>
          </cell>
        </row>
        <row r="340">
          <cell r="A340">
            <v>331</v>
          </cell>
          <cell r="B340">
            <v>334</v>
          </cell>
          <cell r="C340" t="str">
            <v>WESTPORT</v>
          </cell>
          <cell r="D340">
            <v>28</v>
          </cell>
          <cell r="E340">
            <v>464758</v>
          </cell>
          <cell r="F340">
            <v>0</v>
          </cell>
          <cell r="G340">
            <v>26264</v>
          </cell>
          <cell r="H340">
            <v>491022</v>
          </cell>
          <cell r="J340">
            <v>26264</v>
          </cell>
          <cell r="K340">
            <v>-13.881207480783674</v>
          </cell>
          <cell r="L340">
            <v>26250.118792519217</v>
          </cell>
          <cell r="N340">
            <v>464771.88120748079</v>
          </cell>
          <cell r="P340">
            <v>26264</v>
          </cell>
          <cell r="Q340">
            <v>0</v>
          </cell>
          <cell r="R340">
            <v>0</v>
          </cell>
          <cell r="S340">
            <v>0</v>
          </cell>
          <cell r="T340">
            <v>-13.881207480783674</v>
          </cell>
          <cell r="U340">
            <v>26250.118792519217</v>
          </cell>
          <cell r="W340">
            <v>54576.517356136937</v>
          </cell>
          <cell r="AA340">
            <v>331</v>
          </cell>
          <cell r="AB340">
            <v>28</v>
          </cell>
          <cell r="AC340">
            <v>0</v>
          </cell>
          <cell r="AD340">
            <v>0</v>
          </cell>
          <cell r="AE340">
            <v>0</v>
          </cell>
          <cell r="AF340">
            <v>0</v>
          </cell>
          <cell r="AG340">
            <v>464758</v>
          </cell>
          <cell r="AH340">
            <v>0</v>
          </cell>
          <cell r="AI340">
            <v>0</v>
          </cell>
          <cell r="AJ340">
            <v>464758</v>
          </cell>
          <cell r="AK340">
            <v>0</v>
          </cell>
          <cell r="AL340">
            <v>26264</v>
          </cell>
          <cell r="AM340">
            <v>491022</v>
          </cell>
          <cell r="AN340">
            <v>0</v>
          </cell>
          <cell r="AO340">
            <v>0</v>
          </cell>
          <cell r="AP340">
            <v>0</v>
          </cell>
          <cell r="AQ340">
            <v>0</v>
          </cell>
          <cell r="AR340">
            <v>491022</v>
          </cell>
          <cell r="AS340">
            <v>485688.56000000006</v>
          </cell>
          <cell r="AT340">
            <v>331</v>
          </cell>
          <cell r="AU340">
            <v>0</v>
          </cell>
          <cell r="AV340">
            <v>0</v>
          </cell>
          <cell r="AW340">
            <v>0</v>
          </cell>
          <cell r="AX340">
            <v>0</v>
          </cell>
          <cell r="AY340">
            <v>0</v>
          </cell>
          <cell r="AZ340">
            <v>493357</v>
          </cell>
          <cell r="BI340">
            <v>0</v>
          </cell>
          <cell r="CA340">
            <v>331</v>
          </cell>
          <cell r="CB340">
            <v>334</v>
          </cell>
          <cell r="CC340" t="str">
            <v>WESTPORT</v>
          </cell>
          <cell r="CD340">
            <v>464758</v>
          </cell>
          <cell r="CE340">
            <v>499222</v>
          </cell>
          <cell r="CF340">
            <v>0</v>
          </cell>
          <cell r="CG340">
            <v>0</v>
          </cell>
          <cell r="CH340">
            <v>28326.400000000001</v>
          </cell>
          <cell r="CI340">
            <v>-13.882643863064004</v>
          </cell>
          <cell r="CJ340">
            <v>28312.517356136937</v>
          </cell>
          <cell r="CK340">
            <v>-13.881207480783674</v>
          </cell>
          <cell r="DA340">
            <v>331</v>
          </cell>
          <cell r="DB340" t="str">
            <v>WESTPORT</v>
          </cell>
          <cell r="DC340">
            <v>0</v>
          </cell>
          <cell r="DD340">
            <v>0</v>
          </cell>
          <cell r="DE340">
            <v>0</v>
          </cell>
          <cell r="DF340">
            <v>0</v>
          </cell>
          <cell r="DG340">
            <v>0</v>
          </cell>
          <cell r="DH340">
            <v>0</v>
          </cell>
          <cell r="DI340">
            <v>0</v>
          </cell>
          <cell r="DJ340">
            <v>0</v>
          </cell>
          <cell r="DK340">
            <v>0</v>
          </cell>
          <cell r="DL340">
            <v>0</v>
          </cell>
          <cell r="DN340">
            <v>0</v>
          </cell>
          <cell r="DP340">
            <v>0</v>
          </cell>
          <cell r="DQ340">
            <v>0</v>
          </cell>
          <cell r="DR340">
            <v>0</v>
          </cell>
          <cell r="DS340">
            <v>-13.882643863064004</v>
          </cell>
          <cell r="DT340">
            <v>-13.882643863064004</v>
          </cell>
          <cell r="DV340">
            <v>0</v>
          </cell>
        </row>
        <row r="341">
          <cell r="A341">
            <v>332</v>
          </cell>
          <cell r="B341">
            <v>325</v>
          </cell>
          <cell r="C341" t="str">
            <v>WEST SPRINGFIELD</v>
          </cell>
          <cell r="D341">
            <v>81</v>
          </cell>
          <cell r="E341">
            <v>1132365</v>
          </cell>
          <cell r="F341">
            <v>0</v>
          </cell>
          <cell r="G341">
            <v>75978</v>
          </cell>
          <cell r="H341">
            <v>1208343</v>
          </cell>
          <cell r="J341">
            <v>75978</v>
          </cell>
          <cell r="K341">
            <v>193131.41005033121</v>
          </cell>
          <cell r="L341">
            <v>269109.41005033121</v>
          </cell>
          <cell r="N341">
            <v>939233.58994966885</v>
          </cell>
          <cell r="P341">
            <v>75978</v>
          </cell>
          <cell r="Q341">
            <v>0</v>
          </cell>
          <cell r="R341">
            <v>0</v>
          </cell>
          <cell r="S341">
            <v>0</v>
          </cell>
          <cell r="T341">
            <v>193131.41005033121</v>
          </cell>
          <cell r="U341">
            <v>269109.41005033121</v>
          </cell>
          <cell r="W341">
            <v>321374.99466158031</v>
          </cell>
          <cell r="AA341">
            <v>332</v>
          </cell>
          <cell r="AB341">
            <v>81</v>
          </cell>
          <cell r="AC341">
            <v>0</v>
          </cell>
          <cell r="AD341">
            <v>0</v>
          </cell>
          <cell r="AE341">
            <v>0</v>
          </cell>
          <cell r="AF341">
            <v>0</v>
          </cell>
          <cell r="AG341">
            <v>1132365</v>
          </cell>
          <cell r="AH341">
            <v>0</v>
          </cell>
          <cell r="AI341">
            <v>0</v>
          </cell>
          <cell r="AJ341">
            <v>1132365</v>
          </cell>
          <cell r="AK341">
            <v>0</v>
          </cell>
          <cell r="AL341">
            <v>75978</v>
          </cell>
          <cell r="AM341">
            <v>1208343</v>
          </cell>
          <cell r="AN341">
            <v>0</v>
          </cell>
          <cell r="AO341">
            <v>0</v>
          </cell>
          <cell r="AP341">
            <v>0</v>
          </cell>
          <cell r="AQ341">
            <v>0</v>
          </cell>
          <cell r="AR341">
            <v>1208343</v>
          </cell>
          <cell r="AS341">
            <v>1205769.1500000001</v>
          </cell>
          <cell r="AT341">
            <v>332</v>
          </cell>
          <cell r="AU341">
            <v>0</v>
          </cell>
          <cell r="AV341">
            <v>0</v>
          </cell>
          <cell r="AW341">
            <v>0</v>
          </cell>
          <cell r="AX341">
            <v>0</v>
          </cell>
          <cell r="AY341">
            <v>0</v>
          </cell>
          <cell r="AZ341">
            <v>493357</v>
          </cell>
          <cell r="BI341">
            <v>0</v>
          </cell>
          <cell r="CA341">
            <v>332</v>
          </cell>
          <cell r="CB341">
            <v>325</v>
          </cell>
          <cell r="CC341" t="str">
            <v>WEST SPRINGFIELD</v>
          </cell>
          <cell r="CD341">
            <v>1132365</v>
          </cell>
          <cell r="CE341">
            <v>939188</v>
          </cell>
          <cell r="CF341">
            <v>193177</v>
          </cell>
          <cell r="CG341">
            <v>0</v>
          </cell>
          <cell r="CH341">
            <v>52245.600000000006</v>
          </cell>
          <cell r="CI341">
            <v>-25.60533841970755</v>
          </cell>
          <cell r="CJ341">
            <v>245396.99466158031</v>
          </cell>
          <cell r="CK341">
            <v>193131.41005033121</v>
          </cell>
          <cell r="DA341">
            <v>332</v>
          </cell>
          <cell r="DB341" t="str">
            <v>WEST SPRINGFIELD</v>
          </cell>
          <cell r="DC341">
            <v>0</v>
          </cell>
          <cell r="DD341">
            <v>0</v>
          </cell>
          <cell r="DE341">
            <v>0</v>
          </cell>
          <cell r="DF341">
            <v>0</v>
          </cell>
          <cell r="DG341">
            <v>0</v>
          </cell>
          <cell r="DH341">
            <v>0</v>
          </cell>
          <cell r="DI341">
            <v>0</v>
          </cell>
          <cell r="DJ341">
            <v>0</v>
          </cell>
          <cell r="DK341">
            <v>0</v>
          </cell>
          <cell r="DL341">
            <v>0</v>
          </cell>
          <cell r="DN341">
            <v>0</v>
          </cell>
          <cell r="DP341">
            <v>193177</v>
          </cell>
          <cell r="DQ341">
            <v>193177</v>
          </cell>
          <cell r="DR341">
            <v>0</v>
          </cell>
          <cell r="DS341">
            <v>-25.60533841970755</v>
          </cell>
          <cell r="DT341">
            <v>-25.60533841970755</v>
          </cell>
          <cell r="DV341">
            <v>0</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T342">
            <v>333</v>
          </cell>
          <cell r="AU342">
            <v>0</v>
          </cell>
          <cell r="AV342">
            <v>0</v>
          </cell>
          <cell r="AW342">
            <v>0</v>
          </cell>
          <cell r="AX342">
            <v>0</v>
          </cell>
          <cell r="AY342">
            <v>0</v>
          </cell>
          <cell r="AZ342">
            <v>493357</v>
          </cell>
          <cell r="BI342">
            <v>0</v>
          </cell>
          <cell r="CA342">
            <v>333</v>
          </cell>
          <cell r="CB342">
            <v>326</v>
          </cell>
          <cell r="CC342" t="str">
            <v>WEST STOCKBRIDGE</v>
          </cell>
          <cell r="CD342">
            <v>0</v>
          </cell>
          <cell r="CE342">
            <v>0</v>
          </cell>
          <cell r="CF342">
            <v>0</v>
          </cell>
          <cell r="CG342">
            <v>0</v>
          </cell>
          <cell r="CH342">
            <v>0</v>
          </cell>
          <cell r="CI342">
            <v>0</v>
          </cell>
          <cell r="CJ342">
            <v>0</v>
          </cell>
          <cell r="CK342">
            <v>0</v>
          </cell>
          <cell r="DA342">
            <v>333</v>
          </cell>
          <cell r="DB342" t="str">
            <v>WEST STOCKBRIDGE</v>
          </cell>
          <cell r="DC342">
            <v>0</v>
          </cell>
          <cell r="DD342">
            <v>0</v>
          </cell>
          <cell r="DE342">
            <v>0</v>
          </cell>
          <cell r="DF342">
            <v>0</v>
          </cell>
          <cell r="DG342">
            <v>0</v>
          </cell>
          <cell r="DH342">
            <v>0</v>
          </cell>
          <cell r="DI342">
            <v>0</v>
          </cell>
          <cell r="DJ342">
            <v>0</v>
          </cell>
          <cell r="DK342">
            <v>0</v>
          </cell>
          <cell r="DL342">
            <v>0</v>
          </cell>
          <cell r="DN342">
            <v>0</v>
          </cell>
          <cell r="DP342">
            <v>0</v>
          </cell>
          <cell r="DQ342">
            <v>0</v>
          </cell>
          <cell r="DR342">
            <v>0</v>
          </cell>
          <cell r="DS342">
            <v>0</v>
          </cell>
          <cell r="DT342">
            <v>0</v>
          </cell>
          <cell r="DV342">
            <v>0</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T343">
            <v>334</v>
          </cell>
          <cell r="AU343">
            <v>0</v>
          </cell>
          <cell r="AV343">
            <v>0</v>
          </cell>
          <cell r="AW343">
            <v>0</v>
          </cell>
          <cell r="AX343">
            <v>0</v>
          </cell>
          <cell r="AY343">
            <v>0</v>
          </cell>
          <cell r="AZ343">
            <v>493357</v>
          </cell>
          <cell r="BI343">
            <v>0</v>
          </cell>
          <cell r="CA343">
            <v>334</v>
          </cell>
          <cell r="CB343">
            <v>327</v>
          </cell>
          <cell r="CC343" t="str">
            <v>WEST TISBURY</v>
          </cell>
          <cell r="CD343">
            <v>0</v>
          </cell>
          <cell r="CE343">
            <v>0</v>
          </cell>
          <cell r="CF343">
            <v>0</v>
          </cell>
          <cell r="CG343">
            <v>0</v>
          </cell>
          <cell r="CH343">
            <v>0</v>
          </cell>
          <cell r="CI343">
            <v>0</v>
          </cell>
          <cell r="CJ343">
            <v>0</v>
          </cell>
          <cell r="CK343">
            <v>0</v>
          </cell>
          <cell r="DA343">
            <v>334</v>
          </cell>
          <cell r="DB343" t="str">
            <v>WEST TISBURY</v>
          </cell>
          <cell r="DC343">
            <v>0</v>
          </cell>
          <cell r="DD343">
            <v>0</v>
          </cell>
          <cell r="DE343">
            <v>0</v>
          </cell>
          <cell r="DF343">
            <v>0</v>
          </cell>
          <cell r="DG343">
            <v>0</v>
          </cell>
          <cell r="DH343">
            <v>0</v>
          </cell>
          <cell r="DI343">
            <v>0</v>
          </cell>
          <cell r="DJ343">
            <v>0</v>
          </cell>
          <cell r="DK343">
            <v>0</v>
          </cell>
          <cell r="DL343">
            <v>0</v>
          </cell>
          <cell r="DN343">
            <v>0</v>
          </cell>
          <cell r="DP343">
            <v>0</v>
          </cell>
          <cell r="DQ343">
            <v>0</v>
          </cell>
          <cell r="DR343">
            <v>0</v>
          </cell>
          <cell r="DS343">
            <v>0</v>
          </cell>
          <cell r="DT343">
            <v>0</v>
          </cell>
          <cell r="DV343">
            <v>0</v>
          </cell>
        </row>
        <row r="344">
          <cell r="A344">
            <v>335</v>
          </cell>
          <cell r="B344">
            <v>335</v>
          </cell>
          <cell r="C344" t="str">
            <v>WESTWOOD</v>
          </cell>
          <cell r="D344">
            <v>0</v>
          </cell>
          <cell r="E344">
            <v>0</v>
          </cell>
          <cell r="F344">
            <v>0</v>
          </cell>
          <cell r="G344">
            <v>0</v>
          </cell>
          <cell r="H344">
            <v>0</v>
          </cell>
          <cell r="J344">
            <v>0</v>
          </cell>
          <cell r="K344">
            <v>-0.20072238562359865</v>
          </cell>
          <cell r="L344">
            <v>-0.20072238562359865</v>
          </cell>
          <cell r="N344">
            <v>0.20072238562359865</v>
          </cell>
          <cell r="P344">
            <v>0</v>
          </cell>
          <cell r="Q344">
            <v>0</v>
          </cell>
          <cell r="R344">
            <v>0</v>
          </cell>
          <cell r="S344">
            <v>0</v>
          </cell>
          <cell r="T344">
            <v>-0.20072238562359865</v>
          </cell>
          <cell r="U344">
            <v>-0.20072238562359865</v>
          </cell>
          <cell r="W344">
            <v>409.39925684427567</v>
          </cell>
          <cell r="AA344">
            <v>335</v>
          </cell>
          <cell r="AT344">
            <v>335</v>
          </cell>
          <cell r="AU344">
            <v>0</v>
          </cell>
          <cell r="AV344">
            <v>0</v>
          </cell>
          <cell r="AW344">
            <v>0</v>
          </cell>
          <cell r="AX344">
            <v>0</v>
          </cell>
          <cell r="AY344">
            <v>0</v>
          </cell>
          <cell r="AZ344">
            <v>493357</v>
          </cell>
          <cell r="BI344">
            <v>0</v>
          </cell>
          <cell r="CA344">
            <v>335</v>
          </cell>
          <cell r="CB344">
            <v>335</v>
          </cell>
          <cell r="CC344" t="str">
            <v>WESTWOOD</v>
          </cell>
          <cell r="CD344">
            <v>0</v>
          </cell>
          <cell r="CE344">
            <v>9435</v>
          </cell>
          <cell r="CF344">
            <v>0</v>
          </cell>
          <cell r="CG344">
            <v>0</v>
          </cell>
          <cell r="CH344">
            <v>409.6</v>
          </cell>
          <cell r="CI344">
            <v>-0.20074315572435353</v>
          </cell>
          <cell r="CJ344">
            <v>409.39925684427567</v>
          </cell>
          <cell r="CK344">
            <v>-0.20072238562359865</v>
          </cell>
          <cell r="DA344">
            <v>335</v>
          </cell>
          <cell r="DB344" t="str">
            <v>WESTWOOD</v>
          </cell>
          <cell r="DC344">
            <v>0</v>
          </cell>
          <cell r="DD344">
            <v>0</v>
          </cell>
          <cell r="DE344">
            <v>0</v>
          </cell>
          <cell r="DF344">
            <v>0</v>
          </cell>
          <cell r="DG344">
            <v>0</v>
          </cell>
          <cell r="DH344">
            <v>0</v>
          </cell>
          <cell r="DI344">
            <v>0</v>
          </cell>
          <cell r="DJ344">
            <v>0</v>
          </cell>
          <cell r="DK344">
            <v>0</v>
          </cell>
          <cell r="DL344">
            <v>0</v>
          </cell>
          <cell r="DN344">
            <v>0</v>
          </cell>
          <cell r="DP344">
            <v>0</v>
          </cell>
          <cell r="DQ344">
            <v>0</v>
          </cell>
          <cell r="DR344">
            <v>0</v>
          </cell>
          <cell r="DS344">
            <v>-0.20074315572435353</v>
          </cell>
          <cell r="DT344">
            <v>-0.20074315572435353</v>
          </cell>
          <cell r="DV344">
            <v>0</v>
          </cell>
        </row>
        <row r="345">
          <cell r="A345">
            <v>336</v>
          </cell>
          <cell r="B345">
            <v>336</v>
          </cell>
          <cell r="C345" t="str">
            <v>WEYMOUTH</v>
          </cell>
          <cell r="D345">
            <v>300</v>
          </cell>
          <cell r="E345">
            <v>4544775</v>
          </cell>
          <cell r="F345">
            <v>0</v>
          </cell>
          <cell r="G345">
            <v>281400</v>
          </cell>
          <cell r="H345">
            <v>4826175</v>
          </cell>
          <cell r="J345">
            <v>281400</v>
          </cell>
          <cell r="K345">
            <v>760810.93713157449</v>
          </cell>
          <cell r="L345">
            <v>1042210.9371315745</v>
          </cell>
          <cell r="N345">
            <v>3783964.0628684256</v>
          </cell>
          <cell r="P345">
            <v>281400</v>
          </cell>
          <cell r="Q345">
            <v>0</v>
          </cell>
          <cell r="R345">
            <v>0</v>
          </cell>
          <cell r="S345">
            <v>0</v>
          </cell>
          <cell r="T345">
            <v>760810.93713157449</v>
          </cell>
          <cell r="U345">
            <v>1042210.9371315745</v>
          </cell>
          <cell r="W345">
            <v>1243355.2633771328</v>
          </cell>
          <cell r="AA345">
            <v>336</v>
          </cell>
          <cell r="AB345">
            <v>300</v>
          </cell>
          <cell r="AC345">
            <v>0</v>
          </cell>
          <cell r="AD345">
            <v>0</v>
          </cell>
          <cell r="AE345">
            <v>1</v>
          </cell>
          <cell r="AF345">
            <v>0</v>
          </cell>
          <cell r="AG345">
            <v>4544775</v>
          </cell>
          <cell r="AH345">
            <v>0</v>
          </cell>
          <cell r="AI345">
            <v>0</v>
          </cell>
          <cell r="AJ345">
            <v>4544775</v>
          </cell>
          <cell r="AK345">
            <v>0</v>
          </cell>
          <cell r="AL345">
            <v>281400</v>
          </cell>
          <cell r="AM345">
            <v>4826175</v>
          </cell>
          <cell r="AN345">
            <v>0</v>
          </cell>
          <cell r="AO345">
            <v>0</v>
          </cell>
          <cell r="AP345">
            <v>0</v>
          </cell>
          <cell r="AQ345">
            <v>0</v>
          </cell>
          <cell r="AR345">
            <v>4826175</v>
          </cell>
          <cell r="AS345">
            <v>4739670.7014466142</v>
          </cell>
          <cell r="AT345">
            <v>336</v>
          </cell>
          <cell r="AU345">
            <v>0</v>
          </cell>
          <cell r="AV345">
            <v>0</v>
          </cell>
          <cell r="AW345">
            <v>0</v>
          </cell>
          <cell r="AX345">
            <v>0</v>
          </cell>
          <cell r="AY345">
            <v>0</v>
          </cell>
          <cell r="AZ345">
            <v>493357</v>
          </cell>
          <cell r="BI345">
            <v>0</v>
          </cell>
          <cell r="CA345">
            <v>336</v>
          </cell>
          <cell r="CB345">
            <v>336</v>
          </cell>
          <cell r="CC345" t="str">
            <v>WEYMOUTH</v>
          </cell>
          <cell r="CD345">
            <v>4544775</v>
          </cell>
          <cell r="CE345">
            <v>3783844</v>
          </cell>
          <cell r="CF345">
            <v>760931</v>
          </cell>
          <cell r="CG345">
            <v>116721.59999999999</v>
          </cell>
          <cell r="CH345">
            <v>84344</v>
          </cell>
          <cell r="CI345">
            <v>-41.336622867238475</v>
          </cell>
          <cell r="CJ345">
            <v>961955.26337713271</v>
          </cell>
          <cell r="CK345">
            <v>760810.93713157449</v>
          </cell>
          <cell r="DA345">
            <v>336</v>
          </cell>
          <cell r="DB345" t="str">
            <v>WEYMOUTH</v>
          </cell>
          <cell r="DC345">
            <v>0</v>
          </cell>
          <cell r="DD345">
            <v>0</v>
          </cell>
          <cell r="DE345">
            <v>0</v>
          </cell>
          <cell r="DF345">
            <v>0</v>
          </cell>
          <cell r="DG345">
            <v>0</v>
          </cell>
          <cell r="DH345">
            <v>0</v>
          </cell>
          <cell r="DI345">
            <v>0</v>
          </cell>
          <cell r="DJ345">
            <v>0</v>
          </cell>
          <cell r="DK345">
            <v>0</v>
          </cell>
          <cell r="DL345">
            <v>0</v>
          </cell>
          <cell r="DN345">
            <v>0</v>
          </cell>
          <cell r="DP345">
            <v>760931</v>
          </cell>
          <cell r="DQ345">
            <v>760931</v>
          </cell>
          <cell r="DR345">
            <v>0</v>
          </cell>
          <cell r="DS345">
            <v>-41.336622867238475</v>
          </cell>
          <cell r="DT345">
            <v>-41.336622867238475</v>
          </cell>
          <cell r="DV345">
            <v>0</v>
          </cell>
        </row>
        <row r="346">
          <cell r="A346">
            <v>337</v>
          </cell>
          <cell r="B346">
            <v>337</v>
          </cell>
          <cell r="C346" t="str">
            <v>WHATELY</v>
          </cell>
          <cell r="D346">
            <v>2</v>
          </cell>
          <cell r="E346">
            <v>64096</v>
          </cell>
          <cell r="F346">
            <v>0</v>
          </cell>
          <cell r="G346">
            <v>1876</v>
          </cell>
          <cell r="H346">
            <v>65972</v>
          </cell>
          <cell r="J346">
            <v>1876</v>
          </cell>
          <cell r="K346">
            <v>3302.3662296296106</v>
          </cell>
          <cell r="L346">
            <v>5178.3662296296106</v>
          </cell>
          <cell r="N346">
            <v>60793.63377037039</v>
          </cell>
          <cell r="P346">
            <v>1876</v>
          </cell>
          <cell r="Q346">
            <v>0</v>
          </cell>
          <cell r="R346">
            <v>0</v>
          </cell>
          <cell r="S346">
            <v>0</v>
          </cell>
          <cell r="T346">
            <v>3302.3662296296106</v>
          </cell>
          <cell r="U346">
            <v>5178.3662296296106</v>
          </cell>
          <cell r="W346">
            <v>17088.507947764861</v>
          </cell>
          <cell r="AA346">
            <v>337</v>
          </cell>
          <cell r="AB346">
            <v>2</v>
          </cell>
          <cell r="AC346">
            <v>0</v>
          </cell>
          <cell r="AD346">
            <v>0</v>
          </cell>
          <cell r="AE346">
            <v>0</v>
          </cell>
          <cell r="AF346">
            <v>0</v>
          </cell>
          <cell r="AG346">
            <v>64096</v>
          </cell>
          <cell r="AH346">
            <v>0</v>
          </cell>
          <cell r="AI346">
            <v>0</v>
          </cell>
          <cell r="AJ346">
            <v>64096</v>
          </cell>
          <cell r="AK346">
            <v>0</v>
          </cell>
          <cell r="AL346">
            <v>1876</v>
          </cell>
          <cell r="AM346">
            <v>65972</v>
          </cell>
          <cell r="AN346">
            <v>0</v>
          </cell>
          <cell r="AO346">
            <v>0</v>
          </cell>
          <cell r="AP346">
            <v>0</v>
          </cell>
          <cell r="AQ346">
            <v>0</v>
          </cell>
          <cell r="AR346">
            <v>65972</v>
          </cell>
          <cell r="AS346">
            <v>65085.26</v>
          </cell>
          <cell r="AT346">
            <v>337</v>
          </cell>
          <cell r="AU346">
            <v>0</v>
          </cell>
          <cell r="AV346">
            <v>0</v>
          </cell>
          <cell r="AW346">
            <v>0</v>
          </cell>
          <cell r="AX346">
            <v>0</v>
          </cell>
          <cell r="AY346">
            <v>0</v>
          </cell>
          <cell r="AZ346">
            <v>493357</v>
          </cell>
          <cell r="BI346">
            <v>0</v>
          </cell>
          <cell r="CA346">
            <v>337</v>
          </cell>
          <cell r="CB346">
            <v>337</v>
          </cell>
          <cell r="CC346" t="str">
            <v>WHATELY</v>
          </cell>
          <cell r="CD346">
            <v>64096</v>
          </cell>
          <cell r="CE346">
            <v>60788</v>
          </cell>
          <cell r="CF346">
            <v>3308</v>
          </cell>
          <cell r="CG346">
            <v>1111.8</v>
          </cell>
          <cell r="CH346">
            <v>10798</v>
          </cell>
          <cell r="CI346">
            <v>-5.2920522351359978</v>
          </cell>
          <cell r="CJ346">
            <v>15212.507947764863</v>
          </cell>
          <cell r="CK346">
            <v>3302.3662296296106</v>
          </cell>
          <cell r="DA346">
            <v>337</v>
          </cell>
          <cell r="DB346" t="str">
            <v>WHATELY</v>
          </cell>
          <cell r="DC346">
            <v>0</v>
          </cell>
          <cell r="DD346">
            <v>0</v>
          </cell>
          <cell r="DE346">
            <v>0</v>
          </cell>
          <cell r="DF346">
            <v>0</v>
          </cell>
          <cell r="DG346">
            <v>0</v>
          </cell>
          <cell r="DH346">
            <v>0</v>
          </cell>
          <cell r="DI346">
            <v>0</v>
          </cell>
          <cell r="DJ346">
            <v>0</v>
          </cell>
          <cell r="DK346">
            <v>0</v>
          </cell>
          <cell r="DL346">
            <v>0</v>
          </cell>
          <cell r="DN346">
            <v>0</v>
          </cell>
          <cell r="DP346">
            <v>3308</v>
          </cell>
          <cell r="DQ346">
            <v>3308</v>
          </cell>
          <cell r="DR346">
            <v>0</v>
          </cell>
          <cell r="DS346">
            <v>-5.2920522351359978</v>
          </cell>
          <cell r="DT346">
            <v>-5.2920522351359978</v>
          </cell>
          <cell r="DV346">
            <v>0</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T347">
            <v>338</v>
          </cell>
          <cell r="AU347">
            <v>0</v>
          </cell>
          <cell r="AV347">
            <v>0</v>
          </cell>
          <cell r="AW347">
            <v>0</v>
          </cell>
          <cell r="AX347">
            <v>0</v>
          </cell>
          <cell r="AY347">
            <v>0</v>
          </cell>
          <cell r="AZ347">
            <v>493357</v>
          </cell>
          <cell r="BI347">
            <v>0</v>
          </cell>
          <cell r="CA347">
            <v>338</v>
          </cell>
          <cell r="CB347">
            <v>338</v>
          </cell>
          <cell r="CC347" t="str">
            <v>WHITMAN</v>
          </cell>
          <cell r="CD347">
            <v>0</v>
          </cell>
          <cell r="CE347">
            <v>0</v>
          </cell>
          <cell r="CF347">
            <v>0</v>
          </cell>
          <cell r="CG347">
            <v>0</v>
          </cell>
          <cell r="CH347">
            <v>0</v>
          </cell>
          <cell r="CI347">
            <v>0</v>
          </cell>
          <cell r="CJ347">
            <v>0</v>
          </cell>
          <cell r="CK347">
            <v>0</v>
          </cell>
          <cell r="DA347">
            <v>338</v>
          </cell>
          <cell r="DB347" t="str">
            <v>WHITMAN</v>
          </cell>
          <cell r="DC347">
            <v>0</v>
          </cell>
          <cell r="DD347">
            <v>0</v>
          </cell>
          <cell r="DE347">
            <v>0</v>
          </cell>
          <cell r="DF347">
            <v>0</v>
          </cell>
          <cell r="DG347">
            <v>0</v>
          </cell>
          <cell r="DH347">
            <v>0</v>
          </cell>
          <cell r="DI347">
            <v>0</v>
          </cell>
          <cell r="DJ347">
            <v>0</v>
          </cell>
          <cell r="DK347">
            <v>0</v>
          </cell>
          <cell r="DL347">
            <v>0</v>
          </cell>
          <cell r="DN347">
            <v>0</v>
          </cell>
          <cell r="DP347">
            <v>0</v>
          </cell>
          <cell r="DQ347">
            <v>0</v>
          </cell>
          <cell r="DR347">
            <v>0</v>
          </cell>
          <cell r="DS347">
            <v>0</v>
          </cell>
          <cell r="DT347">
            <v>0</v>
          </cell>
          <cell r="DV347">
            <v>0</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T348">
            <v>339</v>
          </cell>
          <cell r="AU348">
            <v>0</v>
          </cell>
          <cell r="AV348">
            <v>0</v>
          </cell>
          <cell r="AW348">
            <v>0</v>
          </cell>
          <cell r="AX348">
            <v>0</v>
          </cell>
          <cell r="AY348">
            <v>0</v>
          </cell>
          <cell r="AZ348">
            <v>493357</v>
          </cell>
          <cell r="BI348">
            <v>0</v>
          </cell>
          <cell r="CA348">
            <v>339</v>
          </cell>
          <cell r="CB348">
            <v>339</v>
          </cell>
          <cell r="CC348" t="str">
            <v>WILBRAHAM</v>
          </cell>
          <cell r="CD348">
            <v>0</v>
          </cell>
          <cell r="CE348">
            <v>0</v>
          </cell>
          <cell r="CF348">
            <v>0</v>
          </cell>
          <cell r="CG348">
            <v>0</v>
          </cell>
          <cell r="CH348">
            <v>0</v>
          </cell>
          <cell r="CI348">
            <v>0</v>
          </cell>
          <cell r="CJ348">
            <v>0</v>
          </cell>
          <cell r="CK348">
            <v>0</v>
          </cell>
          <cell r="DA348">
            <v>339</v>
          </cell>
          <cell r="DB348" t="str">
            <v>WILBRAHAM</v>
          </cell>
          <cell r="DC348">
            <v>0</v>
          </cell>
          <cell r="DD348">
            <v>0</v>
          </cell>
          <cell r="DE348">
            <v>0</v>
          </cell>
          <cell r="DF348">
            <v>0</v>
          </cell>
          <cell r="DG348">
            <v>0</v>
          </cell>
          <cell r="DH348">
            <v>0</v>
          </cell>
          <cell r="DI348">
            <v>0</v>
          </cell>
          <cell r="DJ348">
            <v>0</v>
          </cell>
          <cell r="DK348">
            <v>0</v>
          </cell>
          <cell r="DL348">
            <v>0</v>
          </cell>
          <cell r="DN348">
            <v>0</v>
          </cell>
          <cell r="DP348">
            <v>0</v>
          </cell>
          <cell r="DQ348">
            <v>0</v>
          </cell>
          <cell r="DR348">
            <v>0</v>
          </cell>
          <cell r="DS348">
            <v>0</v>
          </cell>
          <cell r="DT348">
            <v>0</v>
          </cell>
          <cell r="DV348">
            <v>0</v>
          </cell>
        </row>
        <row r="349">
          <cell r="A349">
            <v>340</v>
          </cell>
          <cell r="B349">
            <v>340</v>
          </cell>
          <cell r="C349" t="str">
            <v>WILLIAMSBURG</v>
          </cell>
          <cell r="D349">
            <v>9</v>
          </cell>
          <cell r="E349">
            <v>155505</v>
          </cell>
          <cell r="F349">
            <v>0</v>
          </cell>
          <cell r="G349">
            <v>8442</v>
          </cell>
          <cell r="H349">
            <v>163947</v>
          </cell>
          <cell r="J349">
            <v>8442</v>
          </cell>
          <cell r="K349">
            <v>14377.172625225661</v>
          </cell>
          <cell r="L349">
            <v>22819.172625225663</v>
          </cell>
          <cell r="N349">
            <v>141127.82737477432</v>
          </cell>
          <cell r="P349">
            <v>8442</v>
          </cell>
          <cell r="Q349">
            <v>0</v>
          </cell>
          <cell r="R349">
            <v>0</v>
          </cell>
          <cell r="S349">
            <v>0</v>
          </cell>
          <cell r="T349">
            <v>14377.172625225661</v>
          </cell>
          <cell r="U349">
            <v>22819.172625225663</v>
          </cell>
          <cell r="W349">
            <v>37796.660328368831</v>
          </cell>
          <cell r="AA349">
            <v>340</v>
          </cell>
          <cell r="AB349">
            <v>9</v>
          </cell>
          <cell r="AC349">
            <v>0</v>
          </cell>
          <cell r="AD349">
            <v>0</v>
          </cell>
          <cell r="AE349">
            <v>2</v>
          </cell>
          <cell r="AF349">
            <v>0</v>
          </cell>
          <cell r="AG349">
            <v>155505</v>
          </cell>
          <cell r="AH349">
            <v>0</v>
          </cell>
          <cell r="AI349">
            <v>0</v>
          </cell>
          <cell r="AJ349">
            <v>155505</v>
          </cell>
          <cell r="AK349">
            <v>0</v>
          </cell>
          <cell r="AL349">
            <v>8442</v>
          </cell>
          <cell r="AM349">
            <v>163947</v>
          </cell>
          <cell r="AN349">
            <v>0</v>
          </cell>
          <cell r="AO349">
            <v>0</v>
          </cell>
          <cell r="AP349">
            <v>0</v>
          </cell>
          <cell r="AQ349">
            <v>0</v>
          </cell>
          <cell r="AR349">
            <v>163947</v>
          </cell>
          <cell r="AS349">
            <v>163911</v>
          </cell>
          <cell r="AT349">
            <v>340</v>
          </cell>
          <cell r="AU349">
            <v>0</v>
          </cell>
          <cell r="AV349">
            <v>0</v>
          </cell>
          <cell r="AW349">
            <v>0</v>
          </cell>
          <cell r="AX349">
            <v>0</v>
          </cell>
          <cell r="AY349">
            <v>0</v>
          </cell>
          <cell r="AZ349">
            <v>493357</v>
          </cell>
          <cell r="BI349">
            <v>0</v>
          </cell>
          <cell r="CA349">
            <v>340</v>
          </cell>
          <cell r="CB349">
            <v>340</v>
          </cell>
          <cell r="CC349" t="str">
            <v>WILLIAMSBURG</v>
          </cell>
          <cell r="CD349">
            <v>155505</v>
          </cell>
          <cell r="CE349">
            <v>141119</v>
          </cell>
          <cell r="CF349">
            <v>14386</v>
          </cell>
          <cell r="CG349">
            <v>0</v>
          </cell>
          <cell r="CH349">
            <v>14976</v>
          </cell>
          <cell r="CI349">
            <v>-7.3396716311717682</v>
          </cell>
          <cell r="CJ349">
            <v>29354.660328368827</v>
          </cell>
          <cell r="CK349">
            <v>14377.172625225661</v>
          </cell>
          <cell r="DA349">
            <v>340</v>
          </cell>
          <cell r="DB349" t="str">
            <v>WILLIAMSBURG</v>
          </cell>
          <cell r="DC349">
            <v>0</v>
          </cell>
          <cell r="DD349">
            <v>0</v>
          </cell>
          <cell r="DE349">
            <v>0</v>
          </cell>
          <cell r="DF349">
            <v>0</v>
          </cell>
          <cell r="DG349">
            <v>0</v>
          </cell>
          <cell r="DH349">
            <v>0</v>
          </cell>
          <cell r="DI349">
            <v>0</v>
          </cell>
          <cell r="DJ349">
            <v>0</v>
          </cell>
          <cell r="DK349">
            <v>0</v>
          </cell>
          <cell r="DL349">
            <v>0</v>
          </cell>
          <cell r="DN349">
            <v>0</v>
          </cell>
          <cell r="DP349">
            <v>14386</v>
          </cell>
          <cell r="DQ349">
            <v>14386</v>
          </cell>
          <cell r="DR349">
            <v>0</v>
          </cell>
          <cell r="DS349">
            <v>-7.3396716311717682</v>
          </cell>
          <cell r="DT349">
            <v>-7.3396716311717682</v>
          </cell>
          <cell r="DV349">
            <v>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T350">
            <v>341</v>
          </cell>
          <cell r="AU350">
            <v>0</v>
          </cell>
          <cell r="AV350">
            <v>0</v>
          </cell>
          <cell r="AW350">
            <v>0</v>
          </cell>
          <cell r="AX350">
            <v>0</v>
          </cell>
          <cell r="AY350">
            <v>0</v>
          </cell>
          <cell r="AZ350">
            <v>493357</v>
          </cell>
          <cell r="BI350">
            <v>0</v>
          </cell>
          <cell r="CA350">
            <v>341</v>
          </cell>
          <cell r="CB350">
            <v>341</v>
          </cell>
          <cell r="CC350" t="str">
            <v>WILLIAMSTOWN</v>
          </cell>
          <cell r="CD350">
            <v>0</v>
          </cell>
          <cell r="CE350">
            <v>0</v>
          </cell>
          <cell r="CF350">
            <v>0</v>
          </cell>
          <cell r="CG350">
            <v>0</v>
          </cell>
          <cell r="CH350">
            <v>0</v>
          </cell>
          <cell r="CI350">
            <v>0</v>
          </cell>
          <cell r="CJ350">
            <v>0</v>
          </cell>
          <cell r="CK350">
            <v>0</v>
          </cell>
          <cell r="DA350">
            <v>341</v>
          </cell>
          <cell r="DB350" t="str">
            <v>WILLIAMSTOWN</v>
          </cell>
          <cell r="DC350">
            <v>0</v>
          </cell>
          <cell r="DD350">
            <v>0</v>
          </cell>
          <cell r="DE350">
            <v>0</v>
          </cell>
          <cell r="DF350">
            <v>0</v>
          </cell>
          <cell r="DG350">
            <v>0</v>
          </cell>
          <cell r="DH350">
            <v>0</v>
          </cell>
          <cell r="DI350">
            <v>0</v>
          </cell>
          <cell r="DJ350">
            <v>0</v>
          </cell>
          <cell r="DK350">
            <v>0</v>
          </cell>
          <cell r="DL350">
            <v>0</v>
          </cell>
          <cell r="DN350">
            <v>0</v>
          </cell>
          <cell r="DP350">
            <v>0</v>
          </cell>
          <cell r="DQ350">
            <v>0</v>
          </cell>
          <cell r="DR350">
            <v>0</v>
          </cell>
          <cell r="DS350">
            <v>0</v>
          </cell>
          <cell r="DT350">
            <v>0</v>
          </cell>
          <cell r="DV350">
            <v>0</v>
          </cell>
        </row>
        <row r="351">
          <cell r="A351">
            <v>342</v>
          </cell>
          <cell r="B351">
            <v>342</v>
          </cell>
          <cell r="C351" t="str">
            <v>WILMINGTON</v>
          </cell>
          <cell r="D351">
            <v>5</v>
          </cell>
          <cell r="E351">
            <v>78990</v>
          </cell>
          <cell r="F351">
            <v>0</v>
          </cell>
          <cell r="G351">
            <v>4690</v>
          </cell>
          <cell r="H351">
            <v>83680</v>
          </cell>
          <cell r="J351">
            <v>4690</v>
          </cell>
          <cell r="K351">
            <v>17540.184998606168</v>
          </cell>
          <cell r="L351">
            <v>22230.184998606168</v>
          </cell>
          <cell r="N351">
            <v>61449.815001393828</v>
          </cell>
          <cell r="P351">
            <v>4690</v>
          </cell>
          <cell r="Q351">
            <v>0</v>
          </cell>
          <cell r="R351">
            <v>0</v>
          </cell>
          <cell r="S351">
            <v>0</v>
          </cell>
          <cell r="T351">
            <v>17540.184998606168</v>
          </cell>
          <cell r="U351">
            <v>22230.184998606168</v>
          </cell>
          <cell r="W351">
            <v>22338.799999999999</v>
          </cell>
          <cell r="AA351">
            <v>342</v>
          </cell>
          <cell r="AB351">
            <v>5</v>
          </cell>
          <cell r="AC351">
            <v>0</v>
          </cell>
          <cell r="AD351">
            <v>0</v>
          </cell>
          <cell r="AE351">
            <v>0</v>
          </cell>
          <cell r="AF351">
            <v>0</v>
          </cell>
          <cell r="AG351">
            <v>78990</v>
          </cell>
          <cell r="AH351">
            <v>0</v>
          </cell>
          <cell r="AI351">
            <v>0</v>
          </cell>
          <cell r="AJ351">
            <v>78990</v>
          </cell>
          <cell r="AK351">
            <v>0</v>
          </cell>
          <cell r="AL351">
            <v>4690</v>
          </cell>
          <cell r="AM351">
            <v>83680</v>
          </cell>
          <cell r="AN351">
            <v>0</v>
          </cell>
          <cell r="AO351">
            <v>0</v>
          </cell>
          <cell r="AP351">
            <v>0</v>
          </cell>
          <cell r="AQ351">
            <v>0</v>
          </cell>
          <cell r="AR351">
            <v>83680</v>
          </cell>
          <cell r="AS351">
            <v>83680</v>
          </cell>
          <cell r="AT351">
            <v>342</v>
          </cell>
          <cell r="AU351">
            <v>0</v>
          </cell>
          <cell r="AV351">
            <v>0</v>
          </cell>
          <cell r="AW351">
            <v>0</v>
          </cell>
          <cell r="AX351">
            <v>0</v>
          </cell>
          <cell r="AY351">
            <v>0</v>
          </cell>
          <cell r="AZ351">
            <v>493357</v>
          </cell>
          <cell r="BI351">
            <v>0</v>
          </cell>
          <cell r="CA351">
            <v>342</v>
          </cell>
          <cell r="CB351">
            <v>342</v>
          </cell>
          <cell r="CC351" t="str">
            <v>WILMINGTON</v>
          </cell>
          <cell r="CD351">
            <v>78990</v>
          </cell>
          <cell r="CE351">
            <v>61448</v>
          </cell>
          <cell r="CF351">
            <v>17542</v>
          </cell>
          <cell r="CG351">
            <v>106.8</v>
          </cell>
          <cell r="CH351">
            <v>0</v>
          </cell>
          <cell r="CI351">
            <v>0</v>
          </cell>
          <cell r="CJ351">
            <v>17648.8</v>
          </cell>
          <cell r="CK351">
            <v>17540.184998606168</v>
          </cell>
          <cell r="DA351">
            <v>342</v>
          </cell>
          <cell r="DB351" t="str">
            <v>WILMINGTON</v>
          </cell>
          <cell r="DC351">
            <v>0</v>
          </cell>
          <cell r="DD351">
            <v>0</v>
          </cell>
          <cell r="DE351">
            <v>0</v>
          </cell>
          <cell r="DF351">
            <v>0</v>
          </cell>
          <cell r="DG351">
            <v>0</v>
          </cell>
          <cell r="DH351">
            <v>0</v>
          </cell>
          <cell r="DI351">
            <v>0</v>
          </cell>
          <cell r="DJ351">
            <v>0</v>
          </cell>
          <cell r="DK351">
            <v>0</v>
          </cell>
          <cell r="DL351">
            <v>0</v>
          </cell>
          <cell r="DN351">
            <v>0</v>
          </cell>
          <cell r="DP351">
            <v>17542</v>
          </cell>
          <cell r="DQ351">
            <v>17542</v>
          </cell>
          <cell r="DR351">
            <v>0</v>
          </cell>
          <cell r="DS351">
            <v>0</v>
          </cell>
          <cell r="DT351">
            <v>0</v>
          </cell>
          <cell r="DV351">
            <v>0</v>
          </cell>
        </row>
        <row r="352">
          <cell r="A352">
            <v>343</v>
          </cell>
          <cell r="B352">
            <v>343</v>
          </cell>
          <cell r="C352" t="str">
            <v>WINCHENDON</v>
          </cell>
          <cell r="D352">
            <v>22</v>
          </cell>
          <cell r="E352">
            <v>290884</v>
          </cell>
          <cell r="F352">
            <v>0</v>
          </cell>
          <cell r="G352">
            <v>20636</v>
          </cell>
          <cell r="H352">
            <v>311520</v>
          </cell>
          <cell r="J352">
            <v>20636</v>
          </cell>
          <cell r="K352">
            <v>27263.178894766603</v>
          </cell>
          <cell r="L352">
            <v>47899.178894766606</v>
          </cell>
          <cell r="N352">
            <v>263620.82110523339</v>
          </cell>
          <cell r="P352">
            <v>20636</v>
          </cell>
          <cell r="Q352">
            <v>0</v>
          </cell>
          <cell r="R352">
            <v>0</v>
          </cell>
          <cell r="S352">
            <v>0</v>
          </cell>
          <cell r="T352">
            <v>27263.178894766603</v>
          </cell>
          <cell r="U352">
            <v>47899.178894766606</v>
          </cell>
          <cell r="W352">
            <v>69536.2</v>
          </cell>
          <cell r="AA352">
            <v>343</v>
          </cell>
          <cell r="AB352">
            <v>22</v>
          </cell>
          <cell r="AC352">
            <v>0</v>
          </cell>
          <cell r="AD352">
            <v>0</v>
          </cell>
          <cell r="AE352">
            <v>0</v>
          </cell>
          <cell r="AF352">
            <v>0</v>
          </cell>
          <cell r="AG352">
            <v>290884</v>
          </cell>
          <cell r="AH352">
            <v>0</v>
          </cell>
          <cell r="AI352">
            <v>0</v>
          </cell>
          <cell r="AJ352">
            <v>290884</v>
          </cell>
          <cell r="AK352">
            <v>0</v>
          </cell>
          <cell r="AL352">
            <v>20636</v>
          </cell>
          <cell r="AM352">
            <v>311520</v>
          </cell>
          <cell r="AN352">
            <v>0</v>
          </cell>
          <cell r="AO352">
            <v>0</v>
          </cell>
          <cell r="AP352">
            <v>0</v>
          </cell>
          <cell r="AQ352">
            <v>0</v>
          </cell>
          <cell r="AR352">
            <v>311520</v>
          </cell>
          <cell r="AS352">
            <v>307603.56</v>
          </cell>
          <cell r="AT352">
            <v>343</v>
          </cell>
          <cell r="AU352">
            <v>0</v>
          </cell>
          <cell r="AV352">
            <v>0</v>
          </cell>
          <cell r="AW352">
            <v>0</v>
          </cell>
          <cell r="AX352">
            <v>0</v>
          </cell>
          <cell r="AY352">
            <v>0</v>
          </cell>
          <cell r="AZ352">
            <v>493357</v>
          </cell>
          <cell r="BI352">
            <v>0</v>
          </cell>
          <cell r="CA352">
            <v>343</v>
          </cell>
          <cell r="CB352">
            <v>343</v>
          </cell>
          <cell r="CC352" t="str">
            <v>WINCHENDON</v>
          </cell>
          <cell r="CD352">
            <v>290884</v>
          </cell>
          <cell r="CE352">
            <v>263618</v>
          </cell>
          <cell r="CF352">
            <v>27266</v>
          </cell>
          <cell r="CG352">
            <v>21634.2</v>
          </cell>
          <cell r="CH352">
            <v>0</v>
          </cell>
          <cell r="CI352">
            <v>0</v>
          </cell>
          <cell r="CJ352">
            <v>48900.2</v>
          </cell>
          <cell r="CK352">
            <v>27263.178894766603</v>
          </cell>
          <cell r="DA352">
            <v>343</v>
          </cell>
          <cell r="DB352" t="str">
            <v>WINCHENDON</v>
          </cell>
          <cell r="DC352">
            <v>0</v>
          </cell>
          <cell r="DD352">
            <v>0</v>
          </cell>
          <cell r="DE352">
            <v>0</v>
          </cell>
          <cell r="DF352">
            <v>0</v>
          </cell>
          <cell r="DG352">
            <v>0</v>
          </cell>
          <cell r="DH352">
            <v>0</v>
          </cell>
          <cell r="DI352">
            <v>0</v>
          </cell>
          <cell r="DJ352">
            <v>0</v>
          </cell>
          <cell r="DK352">
            <v>0</v>
          </cell>
          <cell r="DL352">
            <v>0</v>
          </cell>
          <cell r="DN352">
            <v>0</v>
          </cell>
          <cell r="DP352">
            <v>27266</v>
          </cell>
          <cell r="DQ352">
            <v>27266</v>
          </cell>
          <cell r="DR352">
            <v>0</v>
          </cell>
          <cell r="DS352">
            <v>0</v>
          </cell>
          <cell r="DT352">
            <v>0</v>
          </cell>
          <cell r="DV352">
            <v>0</v>
          </cell>
        </row>
        <row r="353">
          <cell r="A353">
            <v>344</v>
          </cell>
          <cell r="B353">
            <v>344</v>
          </cell>
          <cell r="C353" t="str">
            <v>WINCHESTER</v>
          </cell>
          <cell r="D353">
            <v>6</v>
          </cell>
          <cell r="E353">
            <v>76326</v>
          </cell>
          <cell r="F353">
            <v>0</v>
          </cell>
          <cell r="G353">
            <v>5628</v>
          </cell>
          <cell r="H353">
            <v>81954</v>
          </cell>
          <cell r="J353">
            <v>5628</v>
          </cell>
          <cell r="K353">
            <v>38214.637726738685</v>
          </cell>
          <cell r="L353">
            <v>43842.637726738685</v>
          </cell>
          <cell r="N353">
            <v>38111.362273261315</v>
          </cell>
          <cell r="P353">
            <v>5628</v>
          </cell>
          <cell r="Q353">
            <v>0</v>
          </cell>
          <cell r="R353">
            <v>0</v>
          </cell>
          <cell r="S353">
            <v>0</v>
          </cell>
          <cell r="T353">
            <v>38214.637726738685</v>
          </cell>
          <cell r="U353">
            <v>43842.637726738685</v>
          </cell>
          <cell r="W353">
            <v>58242.992053374604</v>
          </cell>
          <cell r="AA353">
            <v>344</v>
          </cell>
          <cell r="AB353">
            <v>6</v>
          </cell>
          <cell r="AC353">
            <v>0</v>
          </cell>
          <cell r="AD353">
            <v>0</v>
          </cell>
          <cell r="AE353">
            <v>0</v>
          </cell>
          <cell r="AF353">
            <v>0</v>
          </cell>
          <cell r="AG353">
            <v>76326</v>
          </cell>
          <cell r="AH353">
            <v>0</v>
          </cell>
          <cell r="AI353">
            <v>0</v>
          </cell>
          <cell r="AJ353">
            <v>76326</v>
          </cell>
          <cell r="AK353">
            <v>0</v>
          </cell>
          <cell r="AL353">
            <v>5628</v>
          </cell>
          <cell r="AM353">
            <v>81954</v>
          </cell>
          <cell r="AN353">
            <v>0</v>
          </cell>
          <cell r="AO353">
            <v>0</v>
          </cell>
          <cell r="AP353">
            <v>0</v>
          </cell>
          <cell r="AQ353">
            <v>0</v>
          </cell>
          <cell r="AR353">
            <v>81954</v>
          </cell>
          <cell r="AS353">
            <v>81878.437753252379</v>
          </cell>
          <cell r="AT353">
            <v>344</v>
          </cell>
          <cell r="AU353">
            <v>0</v>
          </cell>
          <cell r="AV353">
            <v>0</v>
          </cell>
          <cell r="AW353">
            <v>0</v>
          </cell>
          <cell r="AX353">
            <v>0</v>
          </cell>
          <cell r="AY353">
            <v>0</v>
          </cell>
          <cell r="AZ353">
            <v>493357</v>
          </cell>
          <cell r="BI353">
            <v>0</v>
          </cell>
          <cell r="CA353">
            <v>344</v>
          </cell>
          <cell r="CB353">
            <v>344</v>
          </cell>
          <cell r="CC353" t="str">
            <v>WINCHESTER</v>
          </cell>
          <cell r="CD353">
            <v>76326</v>
          </cell>
          <cell r="CE353">
            <v>38106</v>
          </cell>
          <cell r="CF353">
            <v>38220</v>
          </cell>
          <cell r="CG353">
            <v>11523.6</v>
          </cell>
          <cell r="CH353">
            <v>2872.8</v>
          </cell>
          <cell r="CI353">
            <v>-1.4079466254006547</v>
          </cell>
          <cell r="CJ353">
            <v>52614.992053374604</v>
          </cell>
          <cell r="CK353">
            <v>38214.637726738685</v>
          </cell>
          <cell r="DA353">
            <v>344</v>
          </cell>
          <cell r="DB353" t="str">
            <v>WINCHESTER</v>
          </cell>
          <cell r="DC353">
            <v>0</v>
          </cell>
          <cell r="DD353">
            <v>0</v>
          </cell>
          <cell r="DE353">
            <v>0</v>
          </cell>
          <cell r="DF353">
            <v>0</v>
          </cell>
          <cell r="DG353">
            <v>0</v>
          </cell>
          <cell r="DH353">
            <v>0</v>
          </cell>
          <cell r="DI353">
            <v>0</v>
          </cell>
          <cell r="DJ353">
            <v>0</v>
          </cell>
          <cell r="DK353">
            <v>0</v>
          </cell>
          <cell r="DL353">
            <v>0</v>
          </cell>
          <cell r="DN353">
            <v>0</v>
          </cell>
          <cell r="DP353">
            <v>38220</v>
          </cell>
          <cell r="DQ353">
            <v>38220</v>
          </cell>
          <cell r="DR353">
            <v>0</v>
          </cell>
          <cell r="DS353">
            <v>-1.4079466254006547</v>
          </cell>
          <cell r="DT353">
            <v>-1.4079466254006547</v>
          </cell>
          <cell r="DV353">
            <v>0</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T354">
            <v>345</v>
          </cell>
          <cell r="AU354">
            <v>0</v>
          </cell>
          <cell r="AV354">
            <v>0</v>
          </cell>
          <cell r="AW354">
            <v>0</v>
          </cell>
          <cell r="AX354">
            <v>0</v>
          </cell>
          <cell r="AY354">
            <v>0</v>
          </cell>
          <cell r="AZ354">
            <v>493357</v>
          </cell>
          <cell r="BI354">
            <v>0</v>
          </cell>
          <cell r="CA354">
            <v>345</v>
          </cell>
          <cell r="CB354">
            <v>345</v>
          </cell>
          <cell r="CC354" t="str">
            <v>WINDSOR</v>
          </cell>
          <cell r="CD354">
            <v>0</v>
          </cell>
          <cell r="CE354">
            <v>0</v>
          </cell>
          <cell r="CF354">
            <v>0</v>
          </cell>
          <cell r="CG354">
            <v>0</v>
          </cell>
          <cell r="CH354">
            <v>0</v>
          </cell>
          <cell r="CI354">
            <v>0</v>
          </cell>
          <cell r="CJ354">
            <v>0</v>
          </cell>
          <cell r="CK354">
            <v>0</v>
          </cell>
          <cell r="DA354">
            <v>345</v>
          </cell>
          <cell r="DB354" t="str">
            <v>WINDSOR</v>
          </cell>
          <cell r="DC354">
            <v>0</v>
          </cell>
          <cell r="DD354">
            <v>0</v>
          </cell>
          <cell r="DE354">
            <v>0</v>
          </cell>
          <cell r="DF354">
            <v>0</v>
          </cell>
          <cell r="DG354">
            <v>0</v>
          </cell>
          <cell r="DH354">
            <v>0</v>
          </cell>
          <cell r="DI354">
            <v>0</v>
          </cell>
          <cell r="DJ354">
            <v>0</v>
          </cell>
          <cell r="DK354">
            <v>0</v>
          </cell>
          <cell r="DL354">
            <v>0</v>
          </cell>
          <cell r="DN354">
            <v>0</v>
          </cell>
          <cell r="DP354">
            <v>0</v>
          </cell>
          <cell r="DQ354">
            <v>0</v>
          </cell>
          <cell r="DR354">
            <v>0</v>
          </cell>
          <cell r="DS354">
            <v>0</v>
          </cell>
          <cell r="DT354">
            <v>0</v>
          </cell>
          <cell r="DV354">
            <v>0</v>
          </cell>
        </row>
        <row r="355">
          <cell r="A355">
            <v>346</v>
          </cell>
          <cell r="B355">
            <v>346</v>
          </cell>
          <cell r="C355" t="str">
            <v>WINTHROP</v>
          </cell>
          <cell r="D355">
            <v>21</v>
          </cell>
          <cell r="E355">
            <v>313018</v>
          </cell>
          <cell r="F355">
            <v>0</v>
          </cell>
          <cell r="G355">
            <v>19698</v>
          </cell>
          <cell r="H355">
            <v>332716</v>
          </cell>
          <cell r="J355">
            <v>19698</v>
          </cell>
          <cell r="K355">
            <v>0</v>
          </cell>
          <cell r="L355">
            <v>19698</v>
          </cell>
          <cell r="N355">
            <v>313018</v>
          </cell>
          <cell r="P355">
            <v>19698</v>
          </cell>
          <cell r="Q355">
            <v>0</v>
          </cell>
          <cell r="R355">
            <v>0</v>
          </cell>
          <cell r="S355">
            <v>0</v>
          </cell>
          <cell r="T355">
            <v>0</v>
          </cell>
          <cell r="U355">
            <v>19698</v>
          </cell>
          <cell r="W355">
            <v>19698</v>
          </cell>
          <cell r="AA355">
            <v>346</v>
          </cell>
          <cell r="AB355">
            <v>21</v>
          </cell>
          <cell r="AC355">
            <v>0</v>
          </cell>
          <cell r="AD355">
            <v>0</v>
          </cell>
          <cell r="AE355">
            <v>0</v>
          </cell>
          <cell r="AF355">
            <v>0</v>
          </cell>
          <cell r="AG355">
            <v>313018</v>
          </cell>
          <cell r="AH355">
            <v>0</v>
          </cell>
          <cell r="AI355">
            <v>0</v>
          </cell>
          <cell r="AJ355">
            <v>313018</v>
          </cell>
          <cell r="AK355">
            <v>0</v>
          </cell>
          <cell r="AL355">
            <v>19698</v>
          </cell>
          <cell r="AM355">
            <v>332716</v>
          </cell>
          <cell r="AN355">
            <v>0</v>
          </cell>
          <cell r="AO355">
            <v>0</v>
          </cell>
          <cell r="AP355">
            <v>0</v>
          </cell>
          <cell r="AQ355">
            <v>0</v>
          </cell>
          <cell r="AR355">
            <v>332716</v>
          </cell>
          <cell r="AS355">
            <v>327206.29054232815</v>
          </cell>
          <cell r="AT355">
            <v>346</v>
          </cell>
          <cell r="AU355">
            <v>0</v>
          </cell>
          <cell r="AV355">
            <v>0</v>
          </cell>
          <cell r="AW355">
            <v>0</v>
          </cell>
          <cell r="AX355">
            <v>0</v>
          </cell>
          <cell r="AY355">
            <v>0</v>
          </cell>
          <cell r="AZ355">
            <v>493357</v>
          </cell>
          <cell r="BI355">
            <v>0</v>
          </cell>
          <cell r="CA355">
            <v>346</v>
          </cell>
          <cell r="CB355">
            <v>346</v>
          </cell>
          <cell r="CC355" t="str">
            <v>WINTHROP</v>
          </cell>
          <cell r="CD355">
            <v>313018</v>
          </cell>
          <cell r="CE355">
            <v>322681</v>
          </cell>
          <cell r="CF355">
            <v>0</v>
          </cell>
          <cell r="CG355">
            <v>0</v>
          </cell>
          <cell r="CH355">
            <v>0</v>
          </cell>
          <cell r="CI355">
            <v>0</v>
          </cell>
          <cell r="CJ355">
            <v>0</v>
          </cell>
          <cell r="CK355">
            <v>0</v>
          </cell>
          <cell r="DA355">
            <v>346</v>
          </cell>
          <cell r="DB355" t="str">
            <v>WINTHROP</v>
          </cell>
          <cell r="DC355">
            <v>0</v>
          </cell>
          <cell r="DD355">
            <v>0</v>
          </cell>
          <cell r="DE355">
            <v>0</v>
          </cell>
          <cell r="DF355">
            <v>0</v>
          </cell>
          <cell r="DG355">
            <v>0</v>
          </cell>
          <cell r="DH355">
            <v>0</v>
          </cell>
          <cell r="DI355">
            <v>0</v>
          </cell>
          <cell r="DJ355">
            <v>0</v>
          </cell>
          <cell r="DK355">
            <v>0</v>
          </cell>
          <cell r="DL355">
            <v>0</v>
          </cell>
          <cell r="DN355">
            <v>0</v>
          </cell>
          <cell r="DP355">
            <v>0</v>
          </cell>
          <cell r="DQ355">
            <v>0</v>
          </cell>
          <cell r="DR355">
            <v>0</v>
          </cell>
          <cell r="DS355">
            <v>0</v>
          </cell>
          <cell r="DT355">
            <v>0</v>
          </cell>
          <cell r="DV355">
            <v>0</v>
          </cell>
        </row>
        <row r="356">
          <cell r="A356">
            <v>347</v>
          </cell>
          <cell r="B356">
            <v>347</v>
          </cell>
          <cell r="C356" t="str">
            <v>WOBURN</v>
          </cell>
          <cell r="D356">
            <v>45</v>
          </cell>
          <cell r="E356">
            <v>828876</v>
          </cell>
          <cell r="F356">
            <v>0</v>
          </cell>
          <cell r="G356">
            <v>42210</v>
          </cell>
          <cell r="H356">
            <v>871086</v>
          </cell>
          <cell r="J356">
            <v>42210</v>
          </cell>
          <cell r="K356">
            <v>130234.31313426087</v>
          </cell>
          <cell r="L356">
            <v>172444.31313426088</v>
          </cell>
          <cell r="N356">
            <v>698641.68686573906</v>
          </cell>
          <cell r="P356">
            <v>42210</v>
          </cell>
          <cell r="Q356">
            <v>0</v>
          </cell>
          <cell r="R356">
            <v>0</v>
          </cell>
          <cell r="S356">
            <v>0</v>
          </cell>
          <cell r="T356">
            <v>130234.31313426087</v>
          </cell>
          <cell r="U356">
            <v>172444.31313426088</v>
          </cell>
          <cell r="W356">
            <v>351785.98935813655</v>
          </cell>
          <cell r="AA356">
            <v>347</v>
          </cell>
          <cell r="AB356">
            <v>45</v>
          </cell>
          <cell r="AC356">
            <v>0</v>
          </cell>
          <cell r="AD356">
            <v>0</v>
          </cell>
          <cell r="AE356">
            <v>8</v>
          </cell>
          <cell r="AF356">
            <v>0</v>
          </cell>
          <cell r="AG356">
            <v>828876</v>
          </cell>
          <cell r="AH356">
            <v>0</v>
          </cell>
          <cell r="AI356">
            <v>0</v>
          </cell>
          <cell r="AJ356">
            <v>828876</v>
          </cell>
          <cell r="AK356">
            <v>0</v>
          </cell>
          <cell r="AL356">
            <v>42210</v>
          </cell>
          <cell r="AM356">
            <v>871086</v>
          </cell>
          <cell r="AN356">
            <v>0</v>
          </cell>
          <cell r="AO356">
            <v>0</v>
          </cell>
          <cell r="AP356">
            <v>0</v>
          </cell>
          <cell r="AQ356">
            <v>0</v>
          </cell>
          <cell r="AR356">
            <v>871086</v>
          </cell>
          <cell r="AS356">
            <v>869150.18907034572</v>
          </cell>
          <cell r="AT356">
            <v>347</v>
          </cell>
          <cell r="AU356">
            <v>0</v>
          </cell>
          <cell r="AV356">
            <v>0</v>
          </cell>
          <cell r="AW356">
            <v>0</v>
          </cell>
          <cell r="AX356">
            <v>0</v>
          </cell>
          <cell r="AY356">
            <v>0</v>
          </cell>
          <cell r="AZ356">
            <v>493357</v>
          </cell>
          <cell r="BI356">
            <v>0</v>
          </cell>
          <cell r="CA356">
            <v>347</v>
          </cell>
          <cell r="CB356">
            <v>347</v>
          </cell>
          <cell r="CC356" t="str">
            <v>WOBURN</v>
          </cell>
          <cell r="CD356">
            <v>828876</v>
          </cell>
          <cell r="CE356">
            <v>698595</v>
          </cell>
          <cell r="CF356">
            <v>130281</v>
          </cell>
          <cell r="CG356">
            <v>111564.59999999999</v>
          </cell>
          <cell r="CH356">
            <v>67763.600000000006</v>
          </cell>
          <cell r="CI356">
            <v>-33.210641863377532</v>
          </cell>
          <cell r="CJ356">
            <v>309575.98935813655</v>
          </cell>
          <cell r="CK356">
            <v>130234.31313426087</v>
          </cell>
          <cell r="DA356">
            <v>347</v>
          </cell>
          <cell r="DB356" t="str">
            <v>WOBURN</v>
          </cell>
          <cell r="DC356">
            <v>0</v>
          </cell>
          <cell r="DD356">
            <v>0</v>
          </cell>
          <cell r="DE356">
            <v>0</v>
          </cell>
          <cell r="DF356">
            <v>0</v>
          </cell>
          <cell r="DG356">
            <v>0</v>
          </cell>
          <cell r="DH356">
            <v>0</v>
          </cell>
          <cell r="DI356">
            <v>0</v>
          </cell>
          <cell r="DJ356">
            <v>0</v>
          </cell>
          <cell r="DK356">
            <v>0</v>
          </cell>
          <cell r="DL356">
            <v>0</v>
          </cell>
          <cell r="DN356">
            <v>0</v>
          </cell>
          <cell r="DP356">
            <v>130281</v>
          </cell>
          <cell r="DQ356">
            <v>130281</v>
          </cell>
          <cell r="DR356">
            <v>0</v>
          </cell>
          <cell r="DS356">
            <v>-33.210641863377532</v>
          </cell>
          <cell r="DT356">
            <v>-33.210641863377532</v>
          </cell>
          <cell r="DV356">
            <v>0</v>
          </cell>
        </row>
        <row r="357">
          <cell r="A357">
            <v>348</v>
          </cell>
          <cell r="B357">
            <v>348</v>
          </cell>
          <cell r="C357" t="str">
            <v>WORCESTER</v>
          </cell>
          <cell r="D357">
            <v>1991</v>
          </cell>
          <cell r="E357">
            <v>28469305</v>
          </cell>
          <cell r="F357">
            <v>1276058</v>
          </cell>
          <cell r="G357">
            <v>1867558</v>
          </cell>
          <cell r="H357">
            <v>31612921</v>
          </cell>
          <cell r="J357">
            <v>1867558</v>
          </cell>
          <cell r="K357">
            <v>3653709.9410426281</v>
          </cell>
          <cell r="L357">
            <v>5521267.9410426281</v>
          </cell>
          <cell r="N357">
            <v>26091653.058957372</v>
          </cell>
          <cell r="P357">
            <v>1867558</v>
          </cell>
          <cell r="Q357">
            <v>0</v>
          </cell>
          <cell r="R357">
            <v>0</v>
          </cell>
          <cell r="S357">
            <v>0</v>
          </cell>
          <cell r="T357">
            <v>3653709.9410426281</v>
          </cell>
          <cell r="U357">
            <v>5521267.9410426281</v>
          </cell>
          <cell r="W357">
            <v>6344169.415084389</v>
          </cell>
          <cell r="AA357">
            <v>348</v>
          </cell>
          <cell r="AB357">
            <v>1991</v>
          </cell>
          <cell r="AC357">
            <v>0</v>
          </cell>
          <cell r="AD357">
            <v>0</v>
          </cell>
          <cell r="AE357">
            <v>0</v>
          </cell>
          <cell r="AF357">
            <v>0</v>
          </cell>
          <cell r="AG357">
            <v>28469305</v>
          </cell>
          <cell r="AH357">
            <v>0</v>
          </cell>
          <cell r="AI357">
            <v>0</v>
          </cell>
          <cell r="AJ357">
            <v>28469305</v>
          </cell>
          <cell r="AK357">
            <v>1276058</v>
          </cell>
          <cell r="AL357">
            <v>1867558</v>
          </cell>
          <cell r="AM357">
            <v>31612921</v>
          </cell>
          <cell r="AN357">
            <v>0</v>
          </cell>
          <cell r="AO357">
            <v>0</v>
          </cell>
          <cell r="AP357">
            <v>0</v>
          </cell>
          <cell r="AQ357">
            <v>0</v>
          </cell>
          <cell r="AR357">
            <v>31612921</v>
          </cell>
          <cell r="AS357">
            <v>31244816.709472388</v>
          </cell>
          <cell r="AT357">
            <v>348</v>
          </cell>
          <cell r="AU357">
            <v>0</v>
          </cell>
          <cell r="AV357">
            <v>0</v>
          </cell>
          <cell r="AW357">
            <v>0</v>
          </cell>
          <cell r="AX357">
            <v>0</v>
          </cell>
          <cell r="AY357">
            <v>0</v>
          </cell>
          <cell r="AZ357">
            <v>493357</v>
          </cell>
          <cell r="BI357">
            <v>0</v>
          </cell>
          <cell r="CA357">
            <v>348</v>
          </cell>
          <cell r="CB357">
            <v>348</v>
          </cell>
          <cell r="CC357" t="str">
            <v>WORCESTER</v>
          </cell>
          <cell r="CD357">
            <v>28469305</v>
          </cell>
          <cell r="CE357">
            <v>24815021</v>
          </cell>
          <cell r="CF357">
            <v>3654284</v>
          </cell>
          <cell r="CG357">
            <v>422632.2</v>
          </cell>
          <cell r="CH357">
            <v>399891.20000000001</v>
          </cell>
          <cell r="CI357">
            <v>-195.98491561133415</v>
          </cell>
          <cell r="CJ357">
            <v>4476611.415084389</v>
          </cell>
          <cell r="CK357">
            <v>3653709.9410426281</v>
          </cell>
          <cell r="DA357">
            <v>348</v>
          </cell>
          <cell r="DB357" t="str">
            <v>WORCESTER</v>
          </cell>
          <cell r="DC357">
            <v>0</v>
          </cell>
          <cell r="DD357">
            <v>0</v>
          </cell>
          <cell r="DE357">
            <v>0</v>
          </cell>
          <cell r="DF357">
            <v>0</v>
          </cell>
          <cell r="DG357">
            <v>0</v>
          </cell>
          <cell r="DH357">
            <v>0</v>
          </cell>
          <cell r="DI357">
            <v>0</v>
          </cell>
          <cell r="DJ357">
            <v>0</v>
          </cell>
          <cell r="DK357">
            <v>0</v>
          </cell>
          <cell r="DL357">
            <v>0</v>
          </cell>
          <cell r="DN357">
            <v>0</v>
          </cell>
          <cell r="DP357">
            <v>3654284</v>
          </cell>
          <cell r="DQ357">
            <v>3654284</v>
          </cell>
          <cell r="DR357">
            <v>0</v>
          </cell>
          <cell r="DS357">
            <v>-195.98491561133415</v>
          </cell>
          <cell r="DT357">
            <v>-195.98491561133415</v>
          </cell>
          <cell r="DV357">
            <v>0</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T358">
            <v>349</v>
          </cell>
          <cell r="AU358">
            <v>0</v>
          </cell>
          <cell r="AV358">
            <v>0</v>
          </cell>
          <cell r="AW358">
            <v>0</v>
          </cell>
          <cell r="AX358">
            <v>0</v>
          </cell>
          <cell r="AY358">
            <v>0</v>
          </cell>
          <cell r="AZ358">
            <v>493357</v>
          </cell>
          <cell r="BI358">
            <v>0</v>
          </cell>
          <cell r="CA358">
            <v>349</v>
          </cell>
          <cell r="CB358">
            <v>349</v>
          </cell>
          <cell r="CC358" t="str">
            <v>WORTHINGTON</v>
          </cell>
          <cell r="CD358">
            <v>0</v>
          </cell>
          <cell r="CE358">
            <v>0</v>
          </cell>
          <cell r="CF358">
            <v>0</v>
          </cell>
          <cell r="CG358">
            <v>0</v>
          </cell>
          <cell r="CH358">
            <v>0</v>
          </cell>
          <cell r="CI358">
            <v>0</v>
          </cell>
          <cell r="CJ358">
            <v>0</v>
          </cell>
          <cell r="CK358">
            <v>0</v>
          </cell>
          <cell r="DA358">
            <v>349</v>
          </cell>
          <cell r="DB358" t="str">
            <v>WORTHINGTON</v>
          </cell>
          <cell r="DC358">
            <v>0</v>
          </cell>
          <cell r="DD358">
            <v>0</v>
          </cell>
          <cell r="DE358">
            <v>0</v>
          </cell>
          <cell r="DF358">
            <v>0</v>
          </cell>
          <cell r="DG358">
            <v>0</v>
          </cell>
          <cell r="DH358">
            <v>0</v>
          </cell>
          <cell r="DI358">
            <v>0</v>
          </cell>
          <cell r="DJ358">
            <v>0</v>
          </cell>
          <cell r="DK358">
            <v>0</v>
          </cell>
          <cell r="DL358">
            <v>0</v>
          </cell>
          <cell r="DN358">
            <v>0</v>
          </cell>
          <cell r="DP358">
            <v>0</v>
          </cell>
          <cell r="DQ358">
            <v>0</v>
          </cell>
          <cell r="DR358">
            <v>0</v>
          </cell>
          <cell r="DS358">
            <v>0</v>
          </cell>
          <cell r="DT358">
            <v>0</v>
          </cell>
          <cell r="DV358">
            <v>0</v>
          </cell>
        </row>
        <row r="359">
          <cell r="A359">
            <v>350</v>
          </cell>
          <cell r="B359">
            <v>350</v>
          </cell>
          <cell r="C359" t="str">
            <v>WRENTHAM</v>
          </cell>
          <cell r="D359">
            <v>53</v>
          </cell>
          <cell r="E359">
            <v>997128</v>
          </cell>
          <cell r="F359">
            <v>0</v>
          </cell>
          <cell r="G359">
            <v>49714</v>
          </cell>
          <cell r="H359">
            <v>1046842</v>
          </cell>
          <cell r="J359">
            <v>49714</v>
          </cell>
          <cell r="K359">
            <v>129050.35732034819</v>
          </cell>
          <cell r="L359">
            <v>178764.35732034821</v>
          </cell>
          <cell r="N359">
            <v>868077.64267965173</v>
          </cell>
          <cell r="P359">
            <v>49714</v>
          </cell>
          <cell r="Q359">
            <v>0</v>
          </cell>
          <cell r="R359">
            <v>0</v>
          </cell>
          <cell r="S359">
            <v>0</v>
          </cell>
          <cell r="T359">
            <v>129050.35732034819</v>
          </cell>
          <cell r="U359">
            <v>178764.35732034821</v>
          </cell>
          <cell r="W359">
            <v>376405.51103232044</v>
          </cell>
          <cell r="AA359">
            <v>350</v>
          </cell>
          <cell r="AB359">
            <v>53</v>
          </cell>
          <cell r="AC359">
            <v>0</v>
          </cell>
          <cell r="AD359">
            <v>0</v>
          </cell>
          <cell r="AE359">
            <v>0</v>
          </cell>
          <cell r="AF359">
            <v>0</v>
          </cell>
          <cell r="AG359">
            <v>997128</v>
          </cell>
          <cell r="AH359">
            <v>0</v>
          </cell>
          <cell r="AI359">
            <v>0</v>
          </cell>
          <cell r="AJ359">
            <v>997128</v>
          </cell>
          <cell r="AK359">
            <v>0</v>
          </cell>
          <cell r="AL359">
            <v>49714</v>
          </cell>
          <cell r="AM359">
            <v>1046842</v>
          </cell>
          <cell r="AN359">
            <v>0</v>
          </cell>
          <cell r="AO359">
            <v>0</v>
          </cell>
          <cell r="AP359">
            <v>0</v>
          </cell>
          <cell r="AQ359">
            <v>0</v>
          </cell>
          <cell r="AR359">
            <v>1046842</v>
          </cell>
          <cell r="AS359">
            <v>1046459</v>
          </cell>
          <cell r="AT359">
            <v>350</v>
          </cell>
          <cell r="AU359">
            <v>0</v>
          </cell>
          <cell r="AV359">
            <v>0</v>
          </cell>
          <cell r="AW359">
            <v>0</v>
          </cell>
          <cell r="AX359">
            <v>0</v>
          </cell>
          <cell r="AY359">
            <v>0</v>
          </cell>
          <cell r="AZ359">
            <v>493357</v>
          </cell>
          <cell r="BI359">
            <v>0</v>
          </cell>
          <cell r="CA359">
            <v>350</v>
          </cell>
          <cell r="CB359">
            <v>350</v>
          </cell>
          <cell r="CC359" t="str">
            <v>WRENTHAM</v>
          </cell>
          <cell r="CD359">
            <v>997128</v>
          </cell>
          <cell r="CE359">
            <v>868021</v>
          </cell>
          <cell r="CF359">
            <v>129107</v>
          </cell>
          <cell r="CG359">
            <v>109300.2</v>
          </cell>
          <cell r="CH359">
            <v>88327.6</v>
          </cell>
          <cell r="CI359">
            <v>-43.288967679574853</v>
          </cell>
          <cell r="CJ359">
            <v>326691.51103232044</v>
          </cell>
          <cell r="CK359">
            <v>129050.35732034819</v>
          </cell>
          <cell r="DA359">
            <v>350</v>
          </cell>
          <cell r="DB359" t="str">
            <v>WRENTHAM</v>
          </cell>
          <cell r="DC359">
            <v>0</v>
          </cell>
          <cell r="DD359">
            <v>0</v>
          </cell>
          <cell r="DE359">
            <v>0</v>
          </cell>
          <cell r="DF359">
            <v>0</v>
          </cell>
          <cell r="DG359">
            <v>0</v>
          </cell>
          <cell r="DH359">
            <v>0</v>
          </cell>
          <cell r="DI359">
            <v>0</v>
          </cell>
          <cell r="DJ359">
            <v>0</v>
          </cell>
          <cell r="DK359">
            <v>0</v>
          </cell>
          <cell r="DL359">
            <v>0</v>
          </cell>
          <cell r="DN359">
            <v>0</v>
          </cell>
          <cell r="DP359">
            <v>129107</v>
          </cell>
          <cell r="DQ359">
            <v>129107</v>
          </cell>
          <cell r="DR359">
            <v>0</v>
          </cell>
          <cell r="DS359">
            <v>-43.288967679574853</v>
          </cell>
          <cell r="DT359">
            <v>-43.288967679574853</v>
          </cell>
          <cell r="DV359">
            <v>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T360">
            <v>351</v>
          </cell>
          <cell r="AU360">
            <v>0</v>
          </cell>
          <cell r="AV360">
            <v>0</v>
          </cell>
          <cell r="AW360">
            <v>0</v>
          </cell>
          <cell r="AX360">
            <v>0</v>
          </cell>
          <cell r="AY360">
            <v>0</v>
          </cell>
          <cell r="AZ360">
            <v>493357</v>
          </cell>
          <cell r="BI360">
            <v>0</v>
          </cell>
          <cell r="CA360">
            <v>351</v>
          </cell>
          <cell r="CB360">
            <v>351</v>
          </cell>
          <cell r="CC360" t="str">
            <v>YARMOUTH</v>
          </cell>
          <cell r="CD360">
            <v>0</v>
          </cell>
          <cell r="CE360">
            <v>0</v>
          </cell>
          <cell r="CF360">
            <v>0</v>
          </cell>
          <cell r="CG360">
            <v>0</v>
          </cell>
          <cell r="CH360">
            <v>0</v>
          </cell>
          <cell r="CI360">
            <v>0</v>
          </cell>
          <cell r="CJ360">
            <v>0</v>
          </cell>
          <cell r="CK360">
            <v>0</v>
          </cell>
          <cell r="DA360">
            <v>351</v>
          </cell>
          <cell r="DB360" t="str">
            <v>YARMOUTH</v>
          </cell>
          <cell r="DC360">
            <v>0</v>
          </cell>
          <cell r="DD360">
            <v>0</v>
          </cell>
          <cell r="DE360">
            <v>0</v>
          </cell>
          <cell r="DF360">
            <v>0</v>
          </cell>
          <cell r="DG360">
            <v>0</v>
          </cell>
          <cell r="DH360">
            <v>0</v>
          </cell>
          <cell r="DI360">
            <v>0</v>
          </cell>
          <cell r="DJ360">
            <v>0</v>
          </cell>
          <cell r="DK360">
            <v>0</v>
          </cell>
          <cell r="DL360">
            <v>0</v>
          </cell>
          <cell r="DN360">
            <v>0</v>
          </cell>
          <cell r="DP360">
            <v>0</v>
          </cell>
          <cell r="DQ360">
            <v>0</v>
          </cell>
          <cell r="DR360">
            <v>0</v>
          </cell>
          <cell r="DS360">
            <v>0</v>
          </cell>
          <cell r="DT360">
            <v>0</v>
          </cell>
          <cell r="DV360">
            <v>0</v>
          </cell>
        </row>
        <row r="361">
          <cell r="A361">
            <v>352</v>
          </cell>
          <cell r="B361">
            <v>840</v>
          </cell>
          <cell r="C361" t="str">
            <v>DEVENS</v>
          </cell>
          <cell r="D361">
            <v>9</v>
          </cell>
          <cell r="E361">
            <v>179622</v>
          </cell>
          <cell r="F361">
            <v>0</v>
          </cell>
          <cell r="G361">
            <v>8442</v>
          </cell>
          <cell r="H361">
            <v>188064</v>
          </cell>
          <cell r="J361">
            <v>8442</v>
          </cell>
          <cell r="K361">
            <v>44618.544776245006</v>
          </cell>
          <cell r="L361">
            <v>53060.544776245006</v>
          </cell>
          <cell r="N361">
            <v>135003.45522375498</v>
          </cell>
          <cell r="P361">
            <v>8442</v>
          </cell>
          <cell r="Q361">
            <v>0</v>
          </cell>
          <cell r="R361">
            <v>0</v>
          </cell>
          <cell r="S361">
            <v>0</v>
          </cell>
          <cell r="T361">
            <v>44618.544776245006</v>
          </cell>
          <cell r="U361">
            <v>53060.544776245006</v>
          </cell>
          <cell r="W361">
            <v>71968.761758390072</v>
          </cell>
          <cell r="AA361">
            <v>352</v>
          </cell>
          <cell r="AB361">
            <v>9</v>
          </cell>
          <cell r="AC361">
            <v>0</v>
          </cell>
          <cell r="AD361">
            <v>0</v>
          </cell>
          <cell r="AE361">
            <v>0</v>
          </cell>
          <cell r="AF361">
            <v>0</v>
          </cell>
          <cell r="AG361">
            <v>179622</v>
          </cell>
          <cell r="AH361">
            <v>0</v>
          </cell>
          <cell r="AI361">
            <v>0</v>
          </cell>
          <cell r="AJ361">
            <v>179622</v>
          </cell>
          <cell r="AK361">
            <v>0</v>
          </cell>
          <cell r="AL361">
            <v>8442</v>
          </cell>
          <cell r="AM361">
            <v>188064</v>
          </cell>
          <cell r="AN361">
            <v>0</v>
          </cell>
          <cell r="AO361">
            <v>0</v>
          </cell>
          <cell r="AP361">
            <v>0</v>
          </cell>
          <cell r="AQ361">
            <v>0</v>
          </cell>
          <cell r="AR361">
            <v>188064</v>
          </cell>
          <cell r="AS361">
            <v>188037</v>
          </cell>
          <cell r="AT361">
            <v>352</v>
          </cell>
          <cell r="AU361">
            <v>0</v>
          </cell>
          <cell r="AV361">
            <v>0</v>
          </cell>
          <cell r="AW361">
            <v>0</v>
          </cell>
          <cell r="AX361">
            <v>0</v>
          </cell>
          <cell r="AY361">
            <v>0</v>
          </cell>
          <cell r="AZ361">
            <v>493357</v>
          </cell>
          <cell r="BI361">
            <v>0</v>
          </cell>
          <cell r="CA361">
            <v>352</v>
          </cell>
          <cell r="CB361">
            <v>840</v>
          </cell>
          <cell r="CC361" t="str">
            <v>DEVENS</v>
          </cell>
          <cell r="CD361">
            <v>179622</v>
          </cell>
          <cell r="CE361">
            <v>134996</v>
          </cell>
          <cell r="CF361">
            <v>44626</v>
          </cell>
          <cell r="CG361">
            <v>13112.4</v>
          </cell>
          <cell r="CH361">
            <v>5791.2000000000007</v>
          </cell>
          <cell r="CI361">
            <v>-2.8382416099375405</v>
          </cell>
          <cell r="CJ361">
            <v>63526.761758390072</v>
          </cell>
          <cell r="CK361">
            <v>44618.544776245006</v>
          </cell>
          <cell r="DA361">
            <v>352</v>
          </cell>
          <cell r="DB361" t="str">
            <v>DEVENS</v>
          </cell>
          <cell r="DC361">
            <v>0</v>
          </cell>
          <cell r="DD361">
            <v>0</v>
          </cell>
          <cell r="DE361">
            <v>0</v>
          </cell>
          <cell r="DF361">
            <v>0</v>
          </cell>
          <cell r="DG361">
            <v>0</v>
          </cell>
          <cell r="DH361">
            <v>0</v>
          </cell>
          <cell r="DI361">
            <v>0</v>
          </cell>
          <cell r="DJ361">
            <v>0</v>
          </cell>
          <cell r="DK361">
            <v>0</v>
          </cell>
          <cell r="DL361">
            <v>0</v>
          </cell>
          <cell r="DN361">
            <v>0</v>
          </cell>
          <cell r="DP361">
            <v>44626</v>
          </cell>
          <cell r="DQ361">
            <v>44626</v>
          </cell>
          <cell r="DR361">
            <v>0</v>
          </cell>
          <cell r="DS361">
            <v>-2.8382416099375405</v>
          </cell>
          <cell r="DT361">
            <v>-2.8382416099375405</v>
          </cell>
          <cell r="DV361">
            <v>0</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T362">
            <v>406</v>
          </cell>
          <cell r="AU362">
            <v>0</v>
          </cell>
          <cell r="AV362">
            <v>0</v>
          </cell>
          <cell r="AW362">
            <v>0</v>
          </cell>
          <cell r="AX362">
            <v>0</v>
          </cell>
          <cell r="AY362">
            <v>0</v>
          </cell>
          <cell r="AZ362">
            <v>493357</v>
          </cell>
          <cell r="BI362">
            <v>0</v>
          </cell>
          <cell r="CA362">
            <v>406</v>
          </cell>
          <cell r="CB362">
            <v>406</v>
          </cell>
          <cell r="CC362" t="str">
            <v>NORTHAMPTON SMITH</v>
          </cell>
          <cell r="CD362">
            <v>0</v>
          </cell>
          <cell r="CE362">
            <v>0</v>
          </cell>
          <cell r="CF362">
            <v>0</v>
          </cell>
          <cell r="CG362">
            <v>0</v>
          </cell>
          <cell r="CH362">
            <v>0</v>
          </cell>
          <cell r="CI362">
            <v>0</v>
          </cell>
          <cell r="CJ362">
            <v>0</v>
          </cell>
          <cell r="CK362">
            <v>0</v>
          </cell>
          <cell r="DA362">
            <v>406</v>
          </cell>
          <cell r="DB362" t="str">
            <v>NORTHAMPTON SMITH</v>
          </cell>
          <cell r="DC362">
            <v>0</v>
          </cell>
          <cell r="DD362">
            <v>0</v>
          </cell>
          <cell r="DE362">
            <v>0</v>
          </cell>
          <cell r="DF362">
            <v>0</v>
          </cell>
          <cell r="DG362">
            <v>0</v>
          </cell>
          <cell r="DH362">
            <v>0</v>
          </cell>
          <cell r="DI362">
            <v>0</v>
          </cell>
          <cell r="DJ362">
            <v>0</v>
          </cell>
          <cell r="DK362">
            <v>0</v>
          </cell>
          <cell r="DL362">
            <v>0</v>
          </cell>
          <cell r="DN362">
            <v>0</v>
          </cell>
          <cell r="DP362">
            <v>0</v>
          </cell>
          <cell r="DQ362">
            <v>0</v>
          </cell>
          <cell r="DR362">
            <v>0</v>
          </cell>
          <cell r="DS362">
            <v>0</v>
          </cell>
          <cell r="DT362">
            <v>0</v>
          </cell>
          <cell r="DV362">
            <v>0</v>
          </cell>
        </row>
        <row r="363">
          <cell r="A363">
            <v>600</v>
          </cell>
          <cell r="B363">
            <v>701</v>
          </cell>
          <cell r="C363" t="str">
            <v>ACTON BOXBOROUGH</v>
          </cell>
          <cell r="D363">
            <v>37</v>
          </cell>
          <cell r="E363">
            <v>557789</v>
          </cell>
          <cell r="F363">
            <v>0</v>
          </cell>
          <cell r="G363">
            <v>34706</v>
          </cell>
          <cell r="H363">
            <v>592495</v>
          </cell>
          <cell r="J363">
            <v>34706</v>
          </cell>
          <cell r="K363">
            <v>72079.715186564426</v>
          </cell>
          <cell r="L363">
            <v>106785.71518656443</v>
          </cell>
          <cell r="N363">
            <v>485709.28481343557</v>
          </cell>
          <cell r="P363">
            <v>34706</v>
          </cell>
          <cell r="Q363">
            <v>0</v>
          </cell>
          <cell r="R363">
            <v>0</v>
          </cell>
          <cell r="S363">
            <v>0</v>
          </cell>
          <cell r="T363">
            <v>72079.715186564426</v>
          </cell>
          <cell r="U363">
            <v>106785.71518656443</v>
          </cell>
          <cell r="W363">
            <v>219282.17376146207</v>
          </cell>
          <cell r="AA363">
            <v>600</v>
          </cell>
          <cell r="AB363">
            <v>37</v>
          </cell>
          <cell r="AC363">
            <v>0</v>
          </cell>
          <cell r="AD363">
            <v>0</v>
          </cell>
          <cell r="AE363">
            <v>0</v>
          </cell>
          <cell r="AF363">
            <v>0</v>
          </cell>
          <cell r="AG363">
            <v>557789</v>
          </cell>
          <cell r="AH363">
            <v>0</v>
          </cell>
          <cell r="AI363">
            <v>0</v>
          </cell>
          <cell r="AJ363">
            <v>557789</v>
          </cell>
          <cell r="AK363">
            <v>0</v>
          </cell>
          <cell r="AL363">
            <v>34706</v>
          </cell>
          <cell r="AM363">
            <v>592495</v>
          </cell>
          <cell r="AN363">
            <v>0</v>
          </cell>
          <cell r="AO363">
            <v>0</v>
          </cell>
          <cell r="AP363">
            <v>0</v>
          </cell>
          <cell r="AQ363">
            <v>0</v>
          </cell>
          <cell r="AR363">
            <v>592495</v>
          </cell>
          <cell r="AS363">
            <v>590280.55000000005</v>
          </cell>
          <cell r="AT363">
            <v>600</v>
          </cell>
          <cell r="AU363">
            <v>0</v>
          </cell>
          <cell r="AV363">
            <v>0</v>
          </cell>
          <cell r="AW363">
            <v>0</v>
          </cell>
          <cell r="AX363">
            <v>0</v>
          </cell>
          <cell r="AY363">
            <v>0</v>
          </cell>
          <cell r="AZ363">
            <v>493357</v>
          </cell>
          <cell r="BI363">
            <v>0</v>
          </cell>
          <cell r="CA363">
            <v>600</v>
          </cell>
          <cell r="CB363">
            <v>701</v>
          </cell>
          <cell r="CC363" t="str">
            <v>ACTON BOXBOROUGH</v>
          </cell>
          <cell r="CD363">
            <v>557789</v>
          </cell>
          <cell r="CE363">
            <v>485694</v>
          </cell>
          <cell r="CF363">
            <v>72095</v>
          </cell>
          <cell r="CG363">
            <v>96520.2</v>
          </cell>
          <cell r="CH363">
            <v>15968.800000000001</v>
          </cell>
          <cell r="CI363">
            <v>-7.8262385379348416</v>
          </cell>
          <cell r="CJ363">
            <v>184576.17376146207</v>
          </cell>
          <cell r="CK363">
            <v>72079.715186564426</v>
          </cell>
          <cell r="DA363">
            <v>600</v>
          </cell>
          <cell r="DB363" t="str">
            <v>ACTON BOXBOROUGH</v>
          </cell>
          <cell r="DC363">
            <v>0</v>
          </cell>
          <cell r="DD363">
            <v>0</v>
          </cell>
          <cell r="DE363">
            <v>0</v>
          </cell>
          <cell r="DF363">
            <v>0</v>
          </cell>
          <cell r="DG363">
            <v>0</v>
          </cell>
          <cell r="DH363">
            <v>0</v>
          </cell>
          <cell r="DI363">
            <v>0</v>
          </cell>
          <cell r="DJ363">
            <v>0</v>
          </cell>
          <cell r="DK363">
            <v>0</v>
          </cell>
          <cell r="DL363">
            <v>0</v>
          </cell>
          <cell r="DN363">
            <v>0</v>
          </cell>
          <cell r="DP363">
            <v>72095</v>
          </cell>
          <cell r="DQ363">
            <v>72095</v>
          </cell>
          <cell r="DR363">
            <v>0</v>
          </cell>
          <cell r="DS363">
            <v>-7.8262385379348416</v>
          </cell>
          <cell r="DT363">
            <v>-7.8262385379348416</v>
          </cell>
          <cell r="DV363">
            <v>0</v>
          </cell>
        </row>
        <row r="364">
          <cell r="A364">
            <v>603</v>
          </cell>
          <cell r="B364">
            <v>702</v>
          </cell>
          <cell r="C364" t="str">
            <v>HOOSAC VALLEY</v>
          </cell>
          <cell r="D364">
            <v>71</v>
          </cell>
          <cell r="E364">
            <v>1111434</v>
          </cell>
          <cell r="F364">
            <v>0</v>
          </cell>
          <cell r="G364">
            <v>66598</v>
          </cell>
          <cell r="H364">
            <v>1178032</v>
          </cell>
          <cell r="J364">
            <v>66598</v>
          </cell>
          <cell r="K364">
            <v>177221.46919717189</v>
          </cell>
          <cell r="L364">
            <v>243819.46919717189</v>
          </cell>
          <cell r="N364">
            <v>934212.53080282814</v>
          </cell>
          <cell r="P364">
            <v>66598</v>
          </cell>
          <cell r="Q364">
            <v>0</v>
          </cell>
          <cell r="R364">
            <v>0</v>
          </cell>
          <cell r="S364">
            <v>0</v>
          </cell>
          <cell r="T364">
            <v>177221.46919717189</v>
          </cell>
          <cell r="U364">
            <v>243819.46919717189</v>
          </cell>
          <cell r="W364">
            <v>246271.0074993982</v>
          </cell>
          <cell r="AA364">
            <v>603</v>
          </cell>
          <cell r="AB364">
            <v>71</v>
          </cell>
          <cell r="AC364">
            <v>0</v>
          </cell>
          <cell r="AD364">
            <v>0</v>
          </cell>
          <cell r="AE364">
            <v>0</v>
          </cell>
          <cell r="AF364">
            <v>0</v>
          </cell>
          <cell r="AG364">
            <v>1111434</v>
          </cell>
          <cell r="AH364">
            <v>0</v>
          </cell>
          <cell r="AI364">
            <v>0</v>
          </cell>
          <cell r="AJ364">
            <v>1111434</v>
          </cell>
          <cell r="AK364">
            <v>0</v>
          </cell>
          <cell r="AL364">
            <v>66598</v>
          </cell>
          <cell r="AM364">
            <v>1178032</v>
          </cell>
          <cell r="AN364">
            <v>0</v>
          </cell>
          <cell r="AO364">
            <v>0</v>
          </cell>
          <cell r="AP364">
            <v>0</v>
          </cell>
          <cell r="AQ364">
            <v>0</v>
          </cell>
          <cell r="AR364">
            <v>1178032</v>
          </cell>
          <cell r="AS364">
            <v>1178245</v>
          </cell>
          <cell r="AT364">
            <v>603</v>
          </cell>
          <cell r="AU364">
            <v>0</v>
          </cell>
          <cell r="AV364">
            <v>0</v>
          </cell>
          <cell r="AW364">
            <v>0</v>
          </cell>
          <cell r="AX364">
            <v>0</v>
          </cell>
          <cell r="AY364">
            <v>0</v>
          </cell>
          <cell r="AZ364">
            <v>493357</v>
          </cell>
          <cell r="BI364">
            <v>0</v>
          </cell>
          <cell r="CA364">
            <v>603</v>
          </cell>
          <cell r="CB364">
            <v>702</v>
          </cell>
          <cell r="CC364" t="str">
            <v>ADAMS CHESHIRE</v>
          </cell>
          <cell r="CD364">
            <v>1111434</v>
          </cell>
          <cell r="CE364">
            <v>934193</v>
          </cell>
          <cell r="CF364">
            <v>177241</v>
          </cell>
          <cell r="CG364">
            <v>0</v>
          </cell>
          <cell r="CH364">
            <v>2433.2000000000003</v>
          </cell>
          <cell r="CI364">
            <v>-1.1925006018275326</v>
          </cell>
          <cell r="CJ364">
            <v>179673.0074993982</v>
          </cell>
          <cell r="CK364">
            <v>177221.46919717189</v>
          </cell>
          <cell r="DA364">
            <v>603</v>
          </cell>
          <cell r="DB364" t="str">
            <v>ADAMS CHESHIRE</v>
          </cell>
          <cell r="DC364">
            <v>0</v>
          </cell>
          <cell r="DD364">
            <v>0</v>
          </cell>
          <cell r="DE364">
            <v>0</v>
          </cell>
          <cell r="DF364">
            <v>0</v>
          </cell>
          <cell r="DG364">
            <v>0</v>
          </cell>
          <cell r="DH364">
            <v>0</v>
          </cell>
          <cell r="DI364">
            <v>0</v>
          </cell>
          <cell r="DJ364">
            <v>0</v>
          </cell>
          <cell r="DK364">
            <v>0</v>
          </cell>
          <cell r="DL364">
            <v>0</v>
          </cell>
          <cell r="DN364">
            <v>0</v>
          </cell>
          <cell r="DP364">
            <v>177241</v>
          </cell>
          <cell r="DQ364">
            <v>177241</v>
          </cell>
          <cell r="DR364">
            <v>0</v>
          </cell>
          <cell r="DS364">
            <v>-1.1925006018275326</v>
          </cell>
          <cell r="DT364">
            <v>-1.1925006018275326</v>
          </cell>
          <cell r="DV364">
            <v>0</v>
          </cell>
        </row>
        <row r="365">
          <cell r="A365">
            <v>605</v>
          </cell>
          <cell r="B365">
            <v>703</v>
          </cell>
          <cell r="C365" t="str">
            <v>AMHERST PELHAM</v>
          </cell>
          <cell r="D365">
            <v>98</v>
          </cell>
          <cell r="E365">
            <v>1921855</v>
          </cell>
          <cell r="F365">
            <v>0</v>
          </cell>
          <cell r="G365">
            <v>91924</v>
          </cell>
          <cell r="H365">
            <v>2013779</v>
          </cell>
          <cell r="J365">
            <v>91924</v>
          </cell>
          <cell r="K365">
            <v>332245.62030195288</v>
          </cell>
          <cell r="L365">
            <v>424169.62030195288</v>
          </cell>
          <cell r="N365">
            <v>1589609.3796980472</v>
          </cell>
          <cell r="P365">
            <v>91924</v>
          </cell>
          <cell r="Q365">
            <v>0</v>
          </cell>
          <cell r="R365">
            <v>0</v>
          </cell>
          <cell r="S365">
            <v>0</v>
          </cell>
          <cell r="T365">
            <v>332245.62030195288</v>
          </cell>
          <cell r="U365">
            <v>424169.62030195288</v>
          </cell>
          <cell r="W365">
            <v>471983.8</v>
          </cell>
          <cell r="AA365">
            <v>605</v>
          </cell>
          <cell r="AB365">
            <v>98</v>
          </cell>
          <cell r="AC365">
            <v>0</v>
          </cell>
          <cell r="AD365">
            <v>0</v>
          </cell>
          <cell r="AE365">
            <v>0</v>
          </cell>
          <cell r="AF365">
            <v>0</v>
          </cell>
          <cell r="AG365">
            <v>1921855</v>
          </cell>
          <cell r="AH365">
            <v>0</v>
          </cell>
          <cell r="AI365">
            <v>0</v>
          </cell>
          <cell r="AJ365">
            <v>1921855</v>
          </cell>
          <cell r="AK365">
            <v>0</v>
          </cell>
          <cell r="AL365">
            <v>91924</v>
          </cell>
          <cell r="AM365">
            <v>2013779</v>
          </cell>
          <cell r="AN365">
            <v>0</v>
          </cell>
          <cell r="AO365">
            <v>0</v>
          </cell>
          <cell r="AP365">
            <v>0</v>
          </cell>
          <cell r="AQ365">
            <v>0</v>
          </cell>
          <cell r="AR365">
            <v>2013779</v>
          </cell>
          <cell r="AS365">
            <v>2015150</v>
          </cell>
          <cell r="AT365">
            <v>605</v>
          </cell>
          <cell r="AU365">
            <v>0</v>
          </cell>
          <cell r="AV365">
            <v>0</v>
          </cell>
          <cell r="AW365">
            <v>0</v>
          </cell>
          <cell r="AX365">
            <v>0</v>
          </cell>
          <cell r="AY365">
            <v>0</v>
          </cell>
          <cell r="AZ365">
            <v>493357</v>
          </cell>
          <cell r="BI365">
            <v>0</v>
          </cell>
          <cell r="CA365">
            <v>605</v>
          </cell>
          <cell r="CB365">
            <v>703</v>
          </cell>
          <cell r="CC365" t="str">
            <v>AMHERST PELHAM</v>
          </cell>
          <cell r="CD365">
            <v>1921855</v>
          </cell>
          <cell r="CE365">
            <v>1589575</v>
          </cell>
          <cell r="CF365">
            <v>332280</v>
          </cell>
          <cell r="CG365">
            <v>47779.799999999996</v>
          </cell>
          <cell r="CH365">
            <v>0</v>
          </cell>
          <cell r="CI365">
            <v>0</v>
          </cell>
          <cell r="CJ365">
            <v>380059.8</v>
          </cell>
          <cell r="CK365">
            <v>332245.62030195288</v>
          </cell>
          <cell r="DA365">
            <v>605</v>
          </cell>
          <cell r="DB365" t="str">
            <v>AMHERST PELHAM</v>
          </cell>
          <cell r="DC365">
            <v>0</v>
          </cell>
          <cell r="DD365">
            <v>0</v>
          </cell>
          <cell r="DE365">
            <v>0</v>
          </cell>
          <cell r="DF365">
            <v>0</v>
          </cell>
          <cell r="DG365">
            <v>0</v>
          </cell>
          <cell r="DH365">
            <v>0</v>
          </cell>
          <cell r="DI365">
            <v>0</v>
          </cell>
          <cell r="DJ365">
            <v>0</v>
          </cell>
          <cell r="DK365">
            <v>0</v>
          </cell>
          <cell r="DL365">
            <v>0</v>
          </cell>
          <cell r="DN365">
            <v>0</v>
          </cell>
          <cell r="DP365">
            <v>332280</v>
          </cell>
          <cell r="DQ365">
            <v>332280</v>
          </cell>
          <cell r="DR365">
            <v>0</v>
          </cell>
          <cell r="DS365">
            <v>0</v>
          </cell>
          <cell r="DT365">
            <v>0</v>
          </cell>
          <cell r="DV365">
            <v>0</v>
          </cell>
        </row>
        <row r="366">
          <cell r="A366">
            <v>610</v>
          </cell>
          <cell r="B366">
            <v>704</v>
          </cell>
          <cell r="C366" t="str">
            <v>ASHBURNHAM WESTMINSTER</v>
          </cell>
          <cell r="D366">
            <v>17</v>
          </cell>
          <cell r="E366">
            <v>240020</v>
          </cell>
          <cell r="F366">
            <v>0</v>
          </cell>
          <cell r="G366">
            <v>15946</v>
          </cell>
          <cell r="H366">
            <v>255966</v>
          </cell>
          <cell r="J366">
            <v>15946</v>
          </cell>
          <cell r="K366">
            <v>-12.72744579935835</v>
          </cell>
          <cell r="L366">
            <v>15933.272554200641</v>
          </cell>
          <cell r="N366">
            <v>240032.72744579936</v>
          </cell>
          <cell r="P366">
            <v>15946</v>
          </cell>
          <cell r="Q366">
            <v>0</v>
          </cell>
          <cell r="R366">
            <v>0</v>
          </cell>
          <cell r="S366">
            <v>0</v>
          </cell>
          <cell r="T366">
            <v>-12.72744579935835</v>
          </cell>
          <cell r="U366">
            <v>15933.272554200641</v>
          </cell>
          <cell r="W366">
            <v>84870.671237205868</v>
          </cell>
          <cell r="AA366">
            <v>610</v>
          </cell>
          <cell r="AB366">
            <v>17</v>
          </cell>
          <cell r="AC366">
            <v>0</v>
          </cell>
          <cell r="AD366">
            <v>0</v>
          </cell>
          <cell r="AE366">
            <v>0</v>
          </cell>
          <cell r="AF366">
            <v>0</v>
          </cell>
          <cell r="AG366">
            <v>240020</v>
          </cell>
          <cell r="AH366">
            <v>0</v>
          </cell>
          <cell r="AI366">
            <v>0</v>
          </cell>
          <cell r="AJ366">
            <v>240020</v>
          </cell>
          <cell r="AK366">
            <v>0</v>
          </cell>
          <cell r="AL366">
            <v>15946</v>
          </cell>
          <cell r="AM366">
            <v>255966</v>
          </cell>
          <cell r="AN366">
            <v>0</v>
          </cell>
          <cell r="AO366">
            <v>0</v>
          </cell>
          <cell r="AP366">
            <v>0</v>
          </cell>
          <cell r="AQ366">
            <v>0</v>
          </cell>
          <cell r="AR366">
            <v>255966</v>
          </cell>
          <cell r="AS366">
            <v>254560.78999999998</v>
          </cell>
          <cell r="AT366">
            <v>610</v>
          </cell>
          <cell r="AU366">
            <v>0</v>
          </cell>
          <cell r="AV366">
            <v>0</v>
          </cell>
          <cell r="AW366">
            <v>0</v>
          </cell>
          <cell r="AX366">
            <v>0</v>
          </cell>
          <cell r="AY366">
            <v>0</v>
          </cell>
          <cell r="AZ366">
            <v>493357</v>
          </cell>
          <cell r="BI366">
            <v>0</v>
          </cell>
          <cell r="CA366">
            <v>610</v>
          </cell>
          <cell r="CB366">
            <v>704</v>
          </cell>
          <cell r="CC366" t="str">
            <v>ASHBURNHAM WESTMINSTER</v>
          </cell>
          <cell r="CD366">
            <v>240020</v>
          </cell>
          <cell r="CE366">
            <v>268999</v>
          </cell>
          <cell r="CF366">
            <v>0</v>
          </cell>
          <cell r="CG366">
            <v>42965.4</v>
          </cell>
          <cell r="CH366">
            <v>25972</v>
          </cell>
          <cell r="CI366">
            <v>-12.728762794125942</v>
          </cell>
          <cell r="CJ366">
            <v>68924.671237205868</v>
          </cell>
          <cell r="CK366">
            <v>-12.72744579935835</v>
          </cell>
          <cell r="DA366">
            <v>610</v>
          </cell>
          <cell r="DB366" t="str">
            <v>ASHBURNHAM WESTMINSTER</v>
          </cell>
          <cell r="DC366">
            <v>0</v>
          </cell>
          <cell r="DD366">
            <v>0</v>
          </cell>
          <cell r="DE366">
            <v>0</v>
          </cell>
          <cell r="DF366">
            <v>0</v>
          </cell>
          <cell r="DG366">
            <v>0</v>
          </cell>
          <cell r="DH366">
            <v>0</v>
          </cell>
          <cell r="DI366">
            <v>0</v>
          </cell>
          <cell r="DJ366">
            <v>0</v>
          </cell>
          <cell r="DK366">
            <v>0</v>
          </cell>
          <cell r="DL366">
            <v>0</v>
          </cell>
          <cell r="DN366">
            <v>0</v>
          </cell>
          <cell r="DP366">
            <v>0</v>
          </cell>
          <cell r="DQ366">
            <v>0</v>
          </cell>
          <cell r="DR366">
            <v>0</v>
          </cell>
          <cell r="DS366">
            <v>-12.728762794125942</v>
          </cell>
          <cell r="DT366">
            <v>-12.728762794125942</v>
          </cell>
          <cell r="DV366">
            <v>0</v>
          </cell>
        </row>
        <row r="367">
          <cell r="A367">
            <v>615</v>
          </cell>
          <cell r="B367">
            <v>705</v>
          </cell>
          <cell r="C367" t="str">
            <v>ATHOL ROYALSTON</v>
          </cell>
          <cell r="D367">
            <v>4</v>
          </cell>
          <cell r="E367">
            <v>54048</v>
          </cell>
          <cell r="F367">
            <v>0</v>
          </cell>
          <cell r="G367">
            <v>3752</v>
          </cell>
          <cell r="H367">
            <v>57800</v>
          </cell>
          <cell r="J367">
            <v>3752</v>
          </cell>
          <cell r="K367">
            <v>22014.055731965429</v>
          </cell>
          <cell r="L367">
            <v>25766.055731965429</v>
          </cell>
          <cell r="N367">
            <v>32033.944268034571</v>
          </cell>
          <cell r="P367">
            <v>3752</v>
          </cell>
          <cell r="Q367">
            <v>0</v>
          </cell>
          <cell r="R367">
            <v>0</v>
          </cell>
          <cell r="S367">
            <v>0</v>
          </cell>
          <cell r="T367">
            <v>22014.055731965429</v>
          </cell>
          <cell r="U367">
            <v>25766.055731965429</v>
          </cell>
          <cell r="W367">
            <v>29168.333674976897</v>
          </cell>
          <cell r="AA367">
            <v>615</v>
          </cell>
          <cell r="AB367">
            <v>4</v>
          </cell>
          <cell r="AC367">
            <v>0</v>
          </cell>
          <cell r="AD367">
            <v>0</v>
          </cell>
          <cell r="AE367">
            <v>0</v>
          </cell>
          <cell r="AF367">
            <v>0</v>
          </cell>
          <cell r="AG367">
            <v>54048</v>
          </cell>
          <cell r="AH367">
            <v>0</v>
          </cell>
          <cell r="AI367">
            <v>0</v>
          </cell>
          <cell r="AJ367">
            <v>54048</v>
          </cell>
          <cell r="AK367">
            <v>0</v>
          </cell>
          <cell r="AL367">
            <v>3752</v>
          </cell>
          <cell r="AM367">
            <v>57800</v>
          </cell>
          <cell r="AN367">
            <v>0</v>
          </cell>
          <cell r="AO367">
            <v>0</v>
          </cell>
          <cell r="AP367">
            <v>0</v>
          </cell>
          <cell r="AQ367">
            <v>0</v>
          </cell>
          <cell r="AR367">
            <v>57800</v>
          </cell>
          <cell r="AS367">
            <v>57295.519999999997</v>
          </cell>
          <cell r="AT367">
            <v>615</v>
          </cell>
          <cell r="AU367">
            <v>0</v>
          </cell>
          <cell r="AV367">
            <v>0</v>
          </cell>
          <cell r="AW367">
            <v>0</v>
          </cell>
          <cell r="AX367">
            <v>0</v>
          </cell>
          <cell r="AY367">
            <v>0</v>
          </cell>
          <cell r="AZ367">
            <v>493357</v>
          </cell>
          <cell r="BI367">
            <v>0</v>
          </cell>
          <cell r="CA367">
            <v>615</v>
          </cell>
          <cell r="CB367">
            <v>705</v>
          </cell>
          <cell r="CC367" t="str">
            <v>ATHOL ROYALSTON</v>
          </cell>
          <cell r="CD367">
            <v>54048</v>
          </cell>
          <cell r="CE367">
            <v>32030</v>
          </cell>
          <cell r="CF367">
            <v>22018</v>
          </cell>
          <cell r="CG367">
            <v>0</v>
          </cell>
          <cell r="CH367">
            <v>3400</v>
          </cell>
          <cell r="CI367">
            <v>-1.6663250231026723</v>
          </cell>
          <cell r="CJ367">
            <v>25416.333674976897</v>
          </cell>
          <cell r="CK367">
            <v>22014.055731965429</v>
          </cell>
          <cell r="DA367">
            <v>615</v>
          </cell>
          <cell r="DB367" t="str">
            <v>ATHOL ROYALSTON</v>
          </cell>
          <cell r="DC367">
            <v>0</v>
          </cell>
          <cell r="DD367">
            <v>0</v>
          </cell>
          <cell r="DE367">
            <v>0</v>
          </cell>
          <cell r="DF367">
            <v>0</v>
          </cell>
          <cell r="DG367">
            <v>0</v>
          </cell>
          <cell r="DH367">
            <v>0</v>
          </cell>
          <cell r="DI367">
            <v>0</v>
          </cell>
          <cell r="DJ367">
            <v>0</v>
          </cell>
          <cell r="DK367">
            <v>0</v>
          </cell>
          <cell r="DL367">
            <v>0</v>
          </cell>
          <cell r="DN367">
            <v>0</v>
          </cell>
          <cell r="DP367">
            <v>22018</v>
          </cell>
          <cell r="DQ367">
            <v>22018</v>
          </cell>
          <cell r="DR367">
            <v>0</v>
          </cell>
          <cell r="DS367">
            <v>-1.6663250231026723</v>
          </cell>
          <cell r="DT367">
            <v>-1.6663250231026723</v>
          </cell>
          <cell r="DV367">
            <v>0</v>
          </cell>
        </row>
        <row r="368">
          <cell r="A368">
            <v>616</v>
          </cell>
          <cell r="B368">
            <v>616</v>
          </cell>
          <cell r="C368" t="str">
            <v>AYER SHIRLEY</v>
          </cell>
          <cell r="D368">
            <v>56</v>
          </cell>
          <cell r="E368">
            <v>867359</v>
          </cell>
          <cell r="F368">
            <v>0</v>
          </cell>
          <cell r="G368">
            <v>52528</v>
          </cell>
          <cell r="H368">
            <v>919887</v>
          </cell>
          <cell r="J368">
            <v>52528</v>
          </cell>
          <cell r="K368">
            <v>20399.889085712177</v>
          </cell>
          <cell r="L368">
            <v>72927.889085712173</v>
          </cell>
          <cell r="N368">
            <v>846959.11091428786</v>
          </cell>
          <cell r="P368">
            <v>52528</v>
          </cell>
          <cell r="Q368">
            <v>0</v>
          </cell>
          <cell r="R368">
            <v>0</v>
          </cell>
          <cell r="S368">
            <v>0</v>
          </cell>
          <cell r="T368">
            <v>20399.889085712177</v>
          </cell>
          <cell r="U368">
            <v>72927.889085712173</v>
          </cell>
          <cell r="W368">
            <v>88248.6</v>
          </cell>
          <cell r="AA368">
            <v>616</v>
          </cell>
          <cell r="AB368">
            <v>56</v>
          </cell>
          <cell r="AC368">
            <v>0</v>
          </cell>
          <cell r="AD368">
            <v>0</v>
          </cell>
          <cell r="AE368">
            <v>0</v>
          </cell>
          <cell r="AF368">
            <v>0</v>
          </cell>
          <cell r="AG368">
            <v>867359</v>
          </cell>
          <cell r="AH368">
            <v>0</v>
          </cell>
          <cell r="AI368">
            <v>0</v>
          </cell>
          <cell r="AJ368">
            <v>867359</v>
          </cell>
          <cell r="AK368">
            <v>0</v>
          </cell>
          <cell r="AL368">
            <v>52528</v>
          </cell>
          <cell r="AM368">
            <v>919887</v>
          </cell>
          <cell r="AN368">
            <v>0</v>
          </cell>
          <cell r="AO368">
            <v>0</v>
          </cell>
          <cell r="AP368">
            <v>0</v>
          </cell>
          <cell r="AQ368">
            <v>0</v>
          </cell>
          <cell r="AR368">
            <v>919887</v>
          </cell>
          <cell r="AS368">
            <v>902571.24</v>
          </cell>
          <cell r="AT368">
            <v>616</v>
          </cell>
          <cell r="AU368">
            <v>0</v>
          </cell>
          <cell r="AV368">
            <v>0</v>
          </cell>
          <cell r="AW368">
            <v>0</v>
          </cell>
          <cell r="AX368">
            <v>0</v>
          </cell>
          <cell r="AY368">
            <v>0</v>
          </cell>
          <cell r="AZ368">
            <v>493357</v>
          </cell>
          <cell r="BI368">
            <v>0</v>
          </cell>
          <cell r="CA368">
            <v>616</v>
          </cell>
          <cell r="CB368">
            <v>616</v>
          </cell>
          <cell r="CC368" t="str">
            <v>AYER SHIRLEY</v>
          </cell>
          <cell r="CD368">
            <v>867359</v>
          </cell>
          <cell r="CE368">
            <v>846957</v>
          </cell>
          <cell r="CF368">
            <v>20402</v>
          </cell>
          <cell r="CG368">
            <v>15318.599999999999</v>
          </cell>
          <cell r="CH368">
            <v>0</v>
          </cell>
          <cell r="CI368">
            <v>0</v>
          </cell>
          <cell r="CJ368">
            <v>35720.6</v>
          </cell>
          <cell r="CK368">
            <v>20399.889085712177</v>
          </cell>
          <cell r="DA368">
            <v>616</v>
          </cell>
          <cell r="DB368" t="str">
            <v>AYER SHIRLEY</v>
          </cell>
          <cell r="DC368">
            <v>0</v>
          </cell>
          <cell r="DD368">
            <v>0</v>
          </cell>
          <cell r="DE368">
            <v>0</v>
          </cell>
          <cell r="DF368">
            <v>0</v>
          </cell>
          <cell r="DG368">
            <v>0</v>
          </cell>
          <cell r="DH368">
            <v>0</v>
          </cell>
          <cell r="DI368">
            <v>0</v>
          </cell>
          <cell r="DJ368">
            <v>0</v>
          </cell>
          <cell r="DK368">
            <v>0</v>
          </cell>
          <cell r="DL368">
            <v>0</v>
          </cell>
          <cell r="DN368">
            <v>0</v>
          </cell>
          <cell r="DP368">
            <v>20402</v>
          </cell>
          <cell r="DQ368">
            <v>20402</v>
          </cell>
          <cell r="DR368">
            <v>0</v>
          </cell>
          <cell r="DS368">
            <v>0</v>
          </cell>
          <cell r="DT368">
            <v>0</v>
          </cell>
          <cell r="DV368">
            <v>0</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T369">
            <v>618</v>
          </cell>
          <cell r="AU369">
            <v>0</v>
          </cell>
          <cell r="AV369">
            <v>0</v>
          </cell>
          <cell r="AW369">
            <v>0</v>
          </cell>
          <cell r="AX369">
            <v>0</v>
          </cell>
          <cell r="AY369">
            <v>0</v>
          </cell>
          <cell r="AZ369">
            <v>493357</v>
          </cell>
          <cell r="BI369">
            <v>0</v>
          </cell>
          <cell r="CA369">
            <v>618</v>
          </cell>
          <cell r="CB369">
            <v>706</v>
          </cell>
          <cell r="CC369" t="str">
            <v>BERKSHIRE HILLS</v>
          </cell>
          <cell r="CD369">
            <v>0</v>
          </cell>
          <cell r="CE369">
            <v>0</v>
          </cell>
          <cell r="CF369">
            <v>0</v>
          </cell>
          <cell r="CG369">
            <v>0</v>
          </cell>
          <cell r="CH369">
            <v>0</v>
          </cell>
          <cell r="CI369">
            <v>0</v>
          </cell>
          <cell r="CJ369">
            <v>0</v>
          </cell>
          <cell r="CK369">
            <v>0</v>
          </cell>
          <cell r="DA369">
            <v>618</v>
          </cell>
          <cell r="DB369" t="str">
            <v>BERKSHIRE HILLS</v>
          </cell>
          <cell r="DC369">
            <v>0</v>
          </cell>
          <cell r="DD369">
            <v>0</v>
          </cell>
          <cell r="DE369">
            <v>0</v>
          </cell>
          <cell r="DF369">
            <v>0</v>
          </cell>
          <cell r="DG369">
            <v>0</v>
          </cell>
          <cell r="DH369">
            <v>0</v>
          </cell>
          <cell r="DI369">
            <v>0</v>
          </cell>
          <cell r="DJ369">
            <v>0</v>
          </cell>
          <cell r="DK369">
            <v>0</v>
          </cell>
          <cell r="DL369">
            <v>0</v>
          </cell>
          <cell r="DN369">
            <v>0</v>
          </cell>
          <cell r="DP369">
            <v>0</v>
          </cell>
          <cell r="DQ369">
            <v>0</v>
          </cell>
          <cell r="DR369">
            <v>0</v>
          </cell>
          <cell r="DS369">
            <v>0</v>
          </cell>
          <cell r="DT369">
            <v>0</v>
          </cell>
          <cell r="DV369">
            <v>0</v>
          </cell>
        </row>
        <row r="370">
          <cell r="A370">
            <v>620</v>
          </cell>
          <cell r="B370">
            <v>707</v>
          </cell>
          <cell r="C370" t="str">
            <v>BERLIN BOYLSTON</v>
          </cell>
          <cell r="D370">
            <v>10</v>
          </cell>
          <cell r="E370">
            <v>174235</v>
          </cell>
          <cell r="F370">
            <v>0</v>
          </cell>
          <cell r="G370">
            <v>9380</v>
          </cell>
          <cell r="H370">
            <v>183615</v>
          </cell>
          <cell r="J370">
            <v>9380</v>
          </cell>
          <cell r="K370">
            <v>12934.661563217956</v>
          </cell>
          <cell r="L370">
            <v>22314.661563217956</v>
          </cell>
          <cell r="N370">
            <v>161300.33843678204</v>
          </cell>
          <cell r="P370">
            <v>9380</v>
          </cell>
          <cell r="Q370">
            <v>0</v>
          </cell>
          <cell r="R370">
            <v>0</v>
          </cell>
          <cell r="S370">
            <v>0</v>
          </cell>
          <cell r="T370">
            <v>12934.661563217956</v>
          </cell>
          <cell r="U370">
            <v>22314.661563217956</v>
          </cell>
          <cell r="W370">
            <v>22316</v>
          </cell>
          <cell r="AA370">
            <v>620</v>
          </cell>
          <cell r="AB370">
            <v>10</v>
          </cell>
          <cell r="AC370">
            <v>0</v>
          </cell>
          <cell r="AD370">
            <v>0</v>
          </cell>
          <cell r="AE370">
            <v>0</v>
          </cell>
          <cell r="AF370">
            <v>0</v>
          </cell>
          <cell r="AG370">
            <v>174235</v>
          </cell>
          <cell r="AH370">
            <v>0</v>
          </cell>
          <cell r="AI370">
            <v>0</v>
          </cell>
          <cell r="AJ370">
            <v>174235</v>
          </cell>
          <cell r="AK370">
            <v>0</v>
          </cell>
          <cell r="AL370">
            <v>9380</v>
          </cell>
          <cell r="AM370">
            <v>183615</v>
          </cell>
          <cell r="AN370">
            <v>0</v>
          </cell>
          <cell r="AO370">
            <v>0</v>
          </cell>
          <cell r="AP370">
            <v>0</v>
          </cell>
          <cell r="AQ370">
            <v>0</v>
          </cell>
          <cell r="AR370">
            <v>183615</v>
          </cell>
          <cell r="AS370">
            <v>183140.41428505161</v>
          </cell>
          <cell r="AT370">
            <v>620</v>
          </cell>
          <cell r="AU370">
            <v>0</v>
          </cell>
          <cell r="AV370">
            <v>0</v>
          </cell>
          <cell r="AW370">
            <v>0</v>
          </cell>
          <cell r="AX370">
            <v>0</v>
          </cell>
          <cell r="AY370">
            <v>0</v>
          </cell>
          <cell r="AZ370">
            <v>493357</v>
          </cell>
          <cell r="BI370">
            <v>0</v>
          </cell>
          <cell r="CA370">
            <v>620</v>
          </cell>
          <cell r="CB370">
            <v>707</v>
          </cell>
          <cell r="CC370" t="str">
            <v>BERLIN BOYLSTON</v>
          </cell>
          <cell r="CD370">
            <v>174235</v>
          </cell>
          <cell r="CE370">
            <v>161299</v>
          </cell>
          <cell r="CF370">
            <v>12936</v>
          </cell>
          <cell r="CG370">
            <v>0</v>
          </cell>
          <cell r="CH370">
            <v>0</v>
          </cell>
          <cell r="CI370">
            <v>0</v>
          </cell>
          <cell r="CJ370">
            <v>12936</v>
          </cell>
          <cell r="CK370">
            <v>12934.661563217956</v>
          </cell>
          <cell r="DA370">
            <v>620</v>
          </cell>
          <cell r="DB370" t="str">
            <v>BERLIN BOYLSTON</v>
          </cell>
          <cell r="DC370">
            <v>0</v>
          </cell>
          <cell r="DD370">
            <v>0</v>
          </cell>
          <cell r="DE370">
            <v>0</v>
          </cell>
          <cell r="DF370">
            <v>0</v>
          </cell>
          <cell r="DG370">
            <v>0</v>
          </cell>
          <cell r="DH370">
            <v>0</v>
          </cell>
          <cell r="DI370">
            <v>0</v>
          </cell>
          <cell r="DJ370">
            <v>0</v>
          </cell>
          <cell r="DK370">
            <v>0</v>
          </cell>
          <cell r="DL370">
            <v>0</v>
          </cell>
          <cell r="DN370">
            <v>0</v>
          </cell>
          <cell r="DP370">
            <v>12936</v>
          </cell>
          <cell r="DQ370">
            <v>12936</v>
          </cell>
          <cell r="DR370">
            <v>0</v>
          </cell>
          <cell r="DS370">
            <v>0</v>
          </cell>
          <cell r="DT370">
            <v>0</v>
          </cell>
          <cell r="DV370">
            <v>0</v>
          </cell>
        </row>
        <row r="371">
          <cell r="A371">
            <v>622</v>
          </cell>
          <cell r="B371">
            <v>765</v>
          </cell>
          <cell r="C371" t="str">
            <v>BLACKSTONE MILLVILLE</v>
          </cell>
          <cell r="D371">
            <v>54</v>
          </cell>
          <cell r="E371">
            <v>749436</v>
          </cell>
          <cell r="F371">
            <v>0</v>
          </cell>
          <cell r="G371">
            <v>50652</v>
          </cell>
          <cell r="H371">
            <v>800088</v>
          </cell>
          <cell r="J371">
            <v>50652</v>
          </cell>
          <cell r="K371">
            <v>153598.55088099861</v>
          </cell>
          <cell r="L371">
            <v>204250.55088099861</v>
          </cell>
          <cell r="N371">
            <v>595837.44911900139</v>
          </cell>
          <cell r="P371">
            <v>50652</v>
          </cell>
          <cell r="Q371">
            <v>0</v>
          </cell>
          <cell r="R371">
            <v>0</v>
          </cell>
          <cell r="S371">
            <v>0</v>
          </cell>
          <cell r="T371">
            <v>153598.55088099861</v>
          </cell>
          <cell r="U371">
            <v>204250.55088099861</v>
          </cell>
          <cell r="W371">
            <v>446518.04476033687</v>
          </cell>
          <cell r="AA371">
            <v>622</v>
          </cell>
          <cell r="AB371">
            <v>54</v>
          </cell>
          <cell r="AC371">
            <v>0</v>
          </cell>
          <cell r="AD371">
            <v>0</v>
          </cell>
          <cell r="AE371">
            <v>0</v>
          </cell>
          <cell r="AF371">
            <v>0</v>
          </cell>
          <cell r="AG371">
            <v>749436</v>
          </cell>
          <cell r="AH371">
            <v>0</v>
          </cell>
          <cell r="AI371">
            <v>0</v>
          </cell>
          <cell r="AJ371">
            <v>749436</v>
          </cell>
          <cell r="AK371">
            <v>0</v>
          </cell>
          <cell r="AL371">
            <v>50652</v>
          </cell>
          <cell r="AM371">
            <v>800088</v>
          </cell>
          <cell r="AN371">
            <v>0</v>
          </cell>
          <cell r="AO371">
            <v>0</v>
          </cell>
          <cell r="AP371">
            <v>0</v>
          </cell>
          <cell r="AQ371">
            <v>0</v>
          </cell>
          <cell r="AR371">
            <v>800088</v>
          </cell>
          <cell r="AS371">
            <v>795726.11770658055</v>
          </cell>
          <cell r="AT371">
            <v>622</v>
          </cell>
          <cell r="AU371">
            <v>0</v>
          </cell>
          <cell r="AV371">
            <v>0</v>
          </cell>
          <cell r="AW371">
            <v>0</v>
          </cell>
          <cell r="AX371">
            <v>0</v>
          </cell>
          <cell r="AY371">
            <v>0</v>
          </cell>
          <cell r="AZ371">
            <v>493357</v>
          </cell>
          <cell r="BI371">
            <v>0</v>
          </cell>
          <cell r="CA371">
            <v>622</v>
          </cell>
          <cell r="CB371">
            <v>765</v>
          </cell>
          <cell r="CC371" t="str">
            <v>BLACKSTONE MILLVILLE</v>
          </cell>
          <cell r="CD371">
            <v>749436</v>
          </cell>
          <cell r="CE371">
            <v>595740</v>
          </cell>
          <cell r="CF371">
            <v>153696</v>
          </cell>
          <cell r="CG371">
            <v>75844.800000000003</v>
          </cell>
          <cell r="CH371">
            <v>166406.80000000002</v>
          </cell>
          <cell r="CI371">
            <v>-81.555239663081011</v>
          </cell>
          <cell r="CJ371">
            <v>395866.04476033687</v>
          </cell>
          <cell r="CK371">
            <v>153598.55088099861</v>
          </cell>
          <cell r="DA371">
            <v>622</v>
          </cell>
          <cell r="DB371" t="str">
            <v>BLACKSTONE MILLVILLE</v>
          </cell>
          <cell r="DC371">
            <v>0</v>
          </cell>
          <cell r="DD371">
            <v>0</v>
          </cell>
          <cell r="DE371">
            <v>0</v>
          </cell>
          <cell r="DF371">
            <v>0</v>
          </cell>
          <cell r="DG371">
            <v>0</v>
          </cell>
          <cell r="DH371">
            <v>0</v>
          </cell>
          <cell r="DI371">
            <v>0</v>
          </cell>
          <cell r="DJ371">
            <v>0</v>
          </cell>
          <cell r="DK371">
            <v>0</v>
          </cell>
          <cell r="DL371">
            <v>0</v>
          </cell>
          <cell r="DN371">
            <v>0</v>
          </cell>
          <cell r="DP371">
            <v>153696</v>
          </cell>
          <cell r="DQ371">
            <v>153696</v>
          </cell>
          <cell r="DR371">
            <v>0</v>
          </cell>
          <cell r="DS371">
            <v>-81.555239663081011</v>
          </cell>
          <cell r="DT371">
            <v>-81.555239663081011</v>
          </cell>
          <cell r="DV371">
            <v>0</v>
          </cell>
        </row>
        <row r="372">
          <cell r="A372">
            <v>625</v>
          </cell>
          <cell r="B372">
            <v>710</v>
          </cell>
          <cell r="C372" t="str">
            <v>BRIDGEWATER RAYNHAM</v>
          </cell>
          <cell r="D372">
            <v>35</v>
          </cell>
          <cell r="E372">
            <v>542724</v>
          </cell>
          <cell r="F372">
            <v>0</v>
          </cell>
          <cell r="G372">
            <v>32830</v>
          </cell>
          <cell r="H372">
            <v>575554</v>
          </cell>
          <cell r="J372">
            <v>32830</v>
          </cell>
          <cell r="K372">
            <v>214274.43632132412</v>
          </cell>
          <cell r="L372">
            <v>247104.43632132412</v>
          </cell>
          <cell r="N372">
            <v>328449.56367867591</v>
          </cell>
          <cell r="P372">
            <v>32830</v>
          </cell>
          <cell r="Q372">
            <v>0</v>
          </cell>
          <cell r="R372">
            <v>0</v>
          </cell>
          <cell r="S372">
            <v>0</v>
          </cell>
          <cell r="T372">
            <v>214274.43632132412</v>
          </cell>
          <cell r="U372">
            <v>247104.43632132412</v>
          </cell>
          <cell r="W372">
            <v>300975.80874428409</v>
          </cell>
          <cell r="AA372">
            <v>625</v>
          </cell>
          <cell r="AB372">
            <v>35</v>
          </cell>
          <cell r="AC372">
            <v>0</v>
          </cell>
          <cell r="AD372">
            <v>0</v>
          </cell>
          <cell r="AE372">
            <v>0</v>
          </cell>
          <cell r="AF372">
            <v>0</v>
          </cell>
          <cell r="AG372">
            <v>542724</v>
          </cell>
          <cell r="AH372">
            <v>0</v>
          </cell>
          <cell r="AI372">
            <v>0</v>
          </cell>
          <cell r="AJ372">
            <v>542724</v>
          </cell>
          <cell r="AK372">
            <v>0</v>
          </cell>
          <cell r="AL372">
            <v>32830</v>
          </cell>
          <cell r="AM372">
            <v>575554</v>
          </cell>
          <cell r="AN372">
            <v>0</v>
          </cell>
          <cell r="AO372">
            <v>0</v>
          </cell>
          <cell r="AP372">
            <v>0</v>
          </cell>
          <cell r="AQ372">
            <v>0</v>
          </cell>
          <cell r="AR372">
            <v>575554</v>
          </cell>
          <cell r="AS372">
            <v>571742.32638403086</v>
          </cell>
          <cell r="AT372">
            <v>625</v>
          </cell>
          <cell r="AU372">
            <v>0</v>
          </cell>
          <cell r="AV372">
            <v>0</v>
          </cell>
          <cell r="AW372">
            <v>0</v>
          </cell>
          <cell r="AX372">
            <v>0</v>
          </cell>
          <cell r="AY372">
            <v>0</v>
          </cell>
          <cell r="AZ372">
            <v>493357</v>
          </cell>
          <cell r="BI372">
            <v>0</v>
          </cell>
          <cell r="CA372">
            <v>625</v>
          </cell>
          <cell r="CB372">
            <v>710</v>
          </cell>
          <cell r="CC372" t="str">
            <v>BRIDGEWATER RAYNHAM</v>
          </cell>
          <cell r="CD372">
            <v>542724</v>
          </cell>
          <cell r="CE372">
            <v>328401</v>
          </cell>
          <cell r="CF372">
            <v>214323</v>
          </cell>
          <cell r="CG372">
            <v>0</v>
          </cell>
          <cell r="CH372">
            <v>53849.200000000004</v>
          </cell>
          <cell r="CI372">
            <v>-26.391255715898296</v>
          </cell>
          <cell r="CJ372">
            <v>268145.80874428409</v>
          </cell>
          <cell r="CK372">
            <v>214274.43632132412</v>
          </cell>
          <cell r="DA372">
            <v>625</v>
          </cell>
          <cell r="DB372" t="str">
            <v>BRIDGEWATER RAYNHAM</v>
          </cell>
          <cell r="DC372">
            <v>0</v>
          </cell>
          <cell r="DD372">
            <v>0</v>
          </cell>
          <cell r="DE372">
            <v>0</v>
          </cell>
          <cell r="DF372">
            <v>0</v>
          </cell>
          <cell r="DG372">
            <v>0</v>
          </cell>
          <cell r="DH372">
            <v>0</v>
          </cell>
          <cell r="DI372">
            <v>0</v>
          </cell>
          <cell r="DJ372">
            <v>0</v>
          </cell>
          <cell r="DK372">
            <v>0</v>
          </cell>
          <cell r="DL372">
            <v>0</v>
          </cell>
          <cell r="DN372">
            <v>0</v>
          </cell>
          <cell r="DP372">
            <v>214323</v>
          </cell>
          <cell r="DQ372">
            <v>214323</v>
          </cell>
          <cell r="DR372">
            <v>0</v>
          </cell>
          <cell r="DS372">
            <v>-26.391255715898296</v>
          </cell>
          <cell r="DT372">
            <v>-26.391255715898296</v>
          </cell>
          <cell r="DV372">
            <v>0</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T373">
            <v>632</v>
          </cell>
          <cell r="AU373">
            <v>0</v>
          </cell>
          <cell r="AV373">
            <v>0</v>
          </cell>
          <cell r="AW373">
            <v>0</v>
          </cell>
          <cell r="AX373">
            <v>0</v>
          </cell>
          <cell r="AY373">
            <v>0</v>
          </cell>
          <cell r="AZ373">
            <v>493357</v>
          </cell>
          <cell r="BI373">
            <v>0</v>
          </cell>
          <cell r="CA373">
            <v>632</v>
          </cell>
          <cell r="CB373">
            <v>632</v>
          </cell>
          <cell r="CC373" t="str">
            <v>CHESTERFIELD GOSHEN</v>
          </cell>
          <cell r="CD373">
            <v>0</v>
          </cell>
          <cell r="CE373">
            <v>0</v>
          </cell>
          <cell r="CF373">
            <v>0</v>
          </cell>
          <cell r="CG373">
            <v>0</v>
          </cell>
          <cell r="CH373">
            <v>0</v>
          </cell>
          <cell r="CI373">
            <v>0</v>
          </cell>
          <cell r="CJ373">
            <v>0</v>
          </cell>
          <cell r="CK373">
            <v>0</v>
          </cell>
          <cell r="DA373">
            <v>632</v>
          </cell>
          <cell r="DB373" t="str">
            <v>CHESTERFIELD GOSHEN</v>
          </cell>
          <cell r="DC373">
            <v>0</v>
          </cell>
          <cell r="DD373">
            <v>0</v>
          </cell>
          <cell r="DE373">
            <v>0</v>
          </cell>
          <cell r="DF373">
            <v>0</v>
          </cell>
          <cell r="DG373">
            <v>0</v>
          </cell>
          <cell r="DH373">
            <v>0</v>
          </cell>
          <cell r="DI373">
            <v>0</v>
          </cell>
          <cell r="DJ373">
            <v>0</v>
          </cell>
          <cell r="DK373">
            <v>0</v>
          </cell>
          <cell r="DL373">
            <v>0</v>
          </cell>
          <cell r="DN373">
            <v>0</v>
          </cell>
          <cell r="DP373">
            <v>0</v>
          </cell>
          <cell r="DQ373">
            <v>0</v>
          </cell>
          <cell r="DR373">
            <v>0</v>
          </cell>
          <cell r="DS373">
            <v>0</v>
          </cell>
          <cell r="DT373">
            <v>0</v>
          </cell>
          <cell r="DV373">
            <v>0</v>
          </cell>
        </row>
        <row r="374">
          <cell r="A374">
            <v>635</v>
          </cell>
          <cell r="B374">
            <v>712</v>
          </cell>
          <cell r="C374" t="str">
            <v>CENTRAL BERKSHIRE</v>
          </cell>
          <cell r="D374">
            <v>30</v>
          </cell>
          <cell r="E374">
            <v>491344</v>
          </cell>
          <cell r="F374">
            <v>0</v>
          </cell>
          <cell r="G374">
            <v>28140</v>
          </cell>
          <cell r="H374">
            <v>519484</v>
          </cell>
          <cell r="J374">
            <v>28140</v>
          </cell>
          <cell r="K374">
            <v>59047.889916069355</v>
          </cell>
          <cell r="L374">
            <v>87187.889916069355</v>
          </cell>
          <cell r="N374">
            <v>432296.11008393066</v>
          </cell>
          <cell r="P374">
            <v>28140</v>
          </cell>
          <cell r="Q374">
            <v>0</v>
          </cell>
          <cell r="R374">
            <v>0</v>
          </cell>
          <cell r="S374">
            <v>0</v>
          </cell>
          <cell r="T374">
            <v>59047.889916069355</v>
          </cell>
          <cell r="U374">
            <v>87187.889916069355</v>
          </cell>
          <cell r="W374">
            <v>140697.79999999999</v>
          </cell>
          <cell r="AA374">
            <v>635</v>
          </cell>
          <cell r="AB374">
            <v>30</v>
          </cell>
          <cell r="AC374">
            <v>0</v>
          </cell>
          <cell r="AD374">
            <v>0</v>
          </cell>
          <cell r="AE374">
            <v>0</v>
          </cell>
          <cell r="AF374">
            <v>0</v>
          </cell>
          <cell r="AG374">
            <v>491344</v>
          </cell>
          <cell r="AH374">
            <v>0</v>
          </cell>
          <cell r="AI374">
            <v>0</v>
          </cell>
          <cell r="AJ374">
            <v>491344</v>
          </cell>
          <cell r="AK374">
            <v>0</v>
          </cell>
          <cell r="AL374">
            <v>28140</v>
          </cell>
          <cell r="AM374">
            <v>519484</v>
          </cell>
          <cell r="AN374">
            <v>0</v>
          </cell>
          <cell r="AO374">
            <v>0</v>
          </cell>
          <cell r="AP374">
            <v>0</v>
          </cell>
          <cell r="AQ374">
            <v>0</v>
          </cell>
          <cell r="AR374">
            <v>519484</v>
          </cell>
          <cell r="AS374">
            <v>517126.30000000005</v>
          </cell>
          <cell r="AT374">
            <v>635</v>
          </cell>
          <cell r="AU374">
            <v>0</v>
          </cell>
          <cell r="AV374">
            <v>0</v>
          </cell>
          <cell r="AW374">
            <v>0</v>
          </cell>
          <cell r="AX374">
            <v>0</v>
          </cell>
          <cell r="AY374">
            <v>0</v>
          </cell>
          <cell r="AZ374">
            <v>493357</v>
          </cell>
          <cell r="BI374">
            <v>0</v>
          </cell>
          <cell r="CA374">
            <v>635</v>
          </cell>
          <cell r="CB374">
            <v>712</v>
          </cell>
          <cell r="CC374" t="str">
            <v>CENTRAL BERKSHIRE</v>
          </cell>
          <cell r="CD374">
            <v>491344</v>
          </cell>
          <cell r="CE374">
            <v>432290</v>
          </cell>
          <cell r="CF374">
            <v>59054</v>
          </cell>
          <cell r="CG374">
            <v>53503.799999999996</v>
          </cell>
          <cell r="CH374">
            <v>0</v>
          </cell>
          <cell r="CI374">
            <v>0</v>
          </cell>
          <cell r="CJ374">
            <v>112557.79999999999</v>
          </cell>
          <cell r="CK374">
            <v>59047.889916069355</v>
          </cell>
          <cell r="DA374">
            <v>635</v>
          </cell>
          <cell r="DB374" t="str">
            <v>CENTRAL BERKSHIRE</v>
          </cell>
          <cell r="DC374">
            <v>0</v>
          </cell>
          <cell r="DD374">
            <v>0</v>
          </cell>
          <cell r="DE374">
            <v>0</v>
          </cell>
          <cell r="DF374">
            <v>0</v>
          </cell>
          <cell r="DG374">
            <v>0</v>
          </cell>
          <cell r="DH374">
            <v>0</v>
          </cell>
          <cell r="DI374">
            <v>0</v>
          </cell>
          <cell r="DJ374">
            <v>0</v>
          </cell>
          <cell r="DK374">
            <v>0</v>
          </cell>
          <cell r="DL374">
            <v>0</v>
          </cell>
          <cell r="DN374">
            <v>0</v>
          </cell>
          <cell r="DP374">
            <v>59054</v>
          </cell>
          <cell r="DQ374">
            <v>59054</v>
          </cell>
          <cell r="DR374">
            <v>0</v>
          </cell>
          <cell r="DS374">
            <v>0</v>
          </cell>
          <cell r="DT374">
            <v>0</v>
          </cell>
          <cell r="DV374">
            <v>0</v>
          </cell>
        </row>
        <row r="375">
          <cell r="A375">
            <v>640</v>
          </cell>
          <cell r="B375">
            <v>713</v>
          </cell>
          <cell r="C375" t="str">
            <v>CONCORD CARLISLE</v>
          </cell>
          <cell r="D375">
            <v>1</v>
          </cell>
          <cell r="E375">
            <v>19063</v>
          </cell>
          <cell r="F375">
            <v>0</v>
          </cell>
          <cell r="G375">
            <v>938</v>
          </cell>
          <cell r="H375">
            <v>20001</v>
          </cell>
          <cell r="J375">
            <v>938</v>
          </cell>
          <cell r="K375">
            <v>444.95395760915198</v>
          </cell>
          <cell r="L375">
            <v>1382.953957609152</v>
          </cell>
          <cell r="N375">
            <v>18618.046042390848</v>
          </cell>
          <cell r="P375">
            <v>938</v>
          </cell>
          <cell r="Q375">
            <v>0</v>
          </cell>
          <cell r="R375">
            <v>0</v>
          </cell>
          <cell r="S375">
            <v>0</v>
          </cell>
          <cell r="T375">
            <v>444.95395760915198</v>
          </cell>
          <cell r="U375">
            <v>1382.953957609152</v>
          </cell>
          <cell r="W375">
            <v>1383</v>
          </cell>
          <cell r="AA375">
            <v>640</v>
          </cell>
          <cell r="AB375">
            <v>1</v>
          </cell>
          <cell r="AC375">
            <v>0</v>
          </cell>
          <cell r="AD375">
            <v>0</v>
          </cell>
          <cell r="AE375">
            <v>0</v>
          </cell>
          <cell r="AF375">
            <v>0</v>
          </cell>
          <cell r="AG375">
            <v>19063</v>
          </cell>
          <cell r="AH375">
            <v>0</v>
          </cell>
          <cell r="AI375">
            <v>0</v>
          </cell>
          <cell r="AJ375">
            <v>19063</v>
          </cell>
          <cell r="AK375">
            <v>0</v>
          </cell>
          <cell r="AL375">
            <v>938</v>
          </cell>
          <cell r="AM375">
            <v>20001</v>
          </cell>
          <cell r="AN375">
            <v>0</v>
          </cell>
          <cell r="AO375">
            <v>0</v>
          </cell>
          <cell r="AP375">
            <v>0</v>
          </cell>
          <cell r="AQ375">
            <v>0</v>
          </cell>
          <cell r="AR375">
            <v>20001</v>
          </cell>
          <cell r="AS375">
            <v>19953.14</v>
          </cell>
          <cell r="AT375">
            <v>640</v>
          </cell>
          <cell r="AU375">
            <v>0</v>
          </cell>
          <cell r="AV375">
            <v>0</v>
          </cell>
          <cell r="AW375">
            <v>0</v>
          </cell>
          <cell r="AX375">
            <v>0</v>
          </cell>
          <cell r="AY375">
            <v>0</v>
          </cell>
          <cell r="AZ375">
            <v>493357</v>
          </cell>
          <cell r="BI375">
            <v>0</v>
          </cell>
          <cell r="CA375">
            <v>640</v>
          </cell>
          <cell r="CB375">
            <v>713</v>
          </cell>
          <cell r="CC375" t="str">
            <v>CONCORD CARLISLE</v>
          </cell>
          <cell r="CD375">
            <v>19063</v>
          </cell>
          <cell r="CE375">
            <v>18618</v>
          </cell>
          <cell r="CF375">
            <v>445</v>
          </cell>
          <cell r="CG375">
            <v>0</v>
          </cell>
          <cell r="CH375">
            <v>0</v>
          </cell>
          <cell r="CI375">
            <v>0</v>
          </cell>
          <cell r="CJ375">
            <v>445</v>
          </cell>
          <cell r="CK375">
            <v>444.95395760915198</v>
          </cell>
          <cell r="DA375">
            <v>640</v>
          </cell>
          <cell r="DB375" t="str">
            <v>CONCORD CARLISLE</v>
          </cell>
          <cell r="DC375">
            <v>0</v>
          </cell>
          <cell r="DD375">
            <v>0</v>
          </cell>
          <cell r="DE375">
            <v>0</v>
          </cell>
          <cell r="DF375">
            <v>0</v>
          </cell>
          <cell r="DG375">
            <v>0</v>
          </cell>
          <cell r="DH375">
            <v>0</v>
          </cell>
          <cell r="DI375">
            <v>0</v>
          </cell>
          <cell r="DJ375">
            <v>0</v>
          </cell>
          <cell r="DK375">
            <v>0</v>
          </cell>
          <cell r="DL375">
            <v>0</v>
          </cell>
          <cell r="DN375">
            <v>0</v>
          </cell>
          <cell r="DP375">
            <v>445</v>
          </cell>
          <cell r="DQ375">
            <v>445</v>
          </cell>
          <cell r="DR375">
            <v>0</v>
          </cell>
          <cell r="DS375">
            <v>0</v>
          </cell>
          <cell r="DT375">
            <v>0</v>
          </cell>
          <cell r="DV375">
            <v>0</v>
          </cell>
        </row>
        <row r="376">
          <cell r="A376">
            <v>645</v>
          </cell>
          <cell r="B376">
            <v>714</v>
          </cell>
          <cell r="C376" t="str">
            <v>DENNIS YARMOUTH</v>
          </cell>
          <cell r="D376">
            <v>130</v>
          </cell>
          <cell r="E376">
            <v>2105504</v>
          </cell>
          <cell r="F376">
            <v>0</v>
          </cell>
          <cell r="G376">
            <v>121940</v>
          </cell>
          <cell r="H376">
            <v>2227444</v>
          </cell>
          <cell r="J376">
            <v>121940</v>
          </cell>
          <cell r="K376">
            <v>65550.403233241304</v>
          </cell>
          <cell r="L376">
            <v>187490.40323324129</v>
          </cell>
          <cell r="N376">
            <v>2039953.5967667587</v>
          </cell>
          <cell r="P376">
            <v>121940</v>
          </cell>
          <cell r="Q376">
            <v>0</v>
          </cell>
          <cell r="R376">
            <v>0</v>
          </cell>
          <cell r="S376">
            <v>0</v>
          </cell>
          <cell r="T376">
            <v>65550.403233241304</v>
          </cell>
          <cell r="U376">
            <v>187490.40323324129</v>
          </cell>
          <cell r="W376">
            <v>307501.98617613752</v>
          </cell>
          <cell r="AA376">
            <v>645</v>
          </cell>
          <cell r="AB376">
            <v>130</v>
          </cell>
          <cell r="AC376">
            <v>0</v>
          </cell>
          <cell r="AD376">
            <v>0</v>
          </cell>
          <cell r="AE376">
            <v>0</v>
          </cell>
          <cell r="AF376">
            <v>0</v>
          </cell>
          <cell r="AG376">
            <v>2105504</v>
          </cell>
          <cell r="AH376">
            <v>0</v>
          </cell>
          <cell r="AI376">
            <v>0</v>
          </cell>
          <cell r="AJ376">
            <v>2105504</v>
          </cell>
          <cell r="AK376">
            <v>0</v>
          </cell>
          <cell r="AL376">
            <v>121940</v>
          </cell>
          <cell r="AM376">
            <v>2227444</v>
          </cell>
          <cell r="AN376">
            <v>0</v>
          </cell>
          <cell r="AO376">
            <v>0</v>
          </cell>
          <cell r="AP376">
            <v>0</v>
          </cell>
          <cell r="AQ376">
            <v>0</v>
          </cell>
          <cell r="AR376">
            <v>2227444</v>
          </cell>
          <cell r="AS376">
            <v>2227704</v>
          </cell>
          <cell r="AT376">
            <v>645</v>
          </cell>
          <cell r="AU376">
            <v>0</v>
          </cell>
          <cell r="AV376">
            <v>0</v>
          </cell>
          <cell r="AW376">
            <v>0</v>
          </cell>
          <cell r="AX376">
            <v>0</v>
          </cell>
          <cell r="AY376">
            <v>0</v>
          </cell>
          <cell r="AZ376">
            <v>493357</v>
          </cell>
          <cell r="BI376">
            <v>0</v>
          </cell>
          <cell r="CA376">
            <v>645</v>
          </cell>
          <cell r="CB376">
            <v>714</v>
          </cell>
          <cell r="CC376" t="str">
            <v>DENNIS YARMOUTH</v>
          </cell>
          <cell r="CD376">
            <v>2105504</v>
          </cell>
          <cell r="CE376">
            <v>2039888</v>
          </cell>
          <cell r="CF376">
            <v>65616</v>
          </cell>
          <cell r="CG376">
            <v>0</v>
          </cell>
          <cell r="CH376">
            <v>120004.8</v>
          </cell>
          <cell r="CI376">
            <v>-58.813823862481513</v>
          </cell>
          <cell r="CJ376">
            <v>185561.98617613752</v>
          </cell>
          <cell r="CK376">
            <v>65550.403233241304</v>
          </cell>
          <cell r="DA376">
            <v>645</v>
          </cell>
          <cell r="DB376" t="str">
            <v>DENNIS YARMOUTH</v>
          </cell>
          <cell r="DC376">
            <v>0</v>
          </cell>
          <cell r="DD376">
            <v>0</v>
          </cell>
          <cell r="DE376">
            <v>0</v>
          </cell>
          <cell r="DF376">
            <v>0</v>
          </cell>
          <cell r="DG376">
            <v>0</v>
          </cell>
          <cell r="DH376">
            <v>0</v>
          </cell>
          <cell r="DI376">
            <v>0</v>
          </cell>
          <cell r="DJ376">
            <v>0</v>
          </cell>
          <cell r="DK376">
            <v>0</v>
          </cell>
          <cell r="DL376">
            <v>0</v>
          </cell>
          <cell r="DN376">
            <v>0</v>
          </cell>
          <cell r="DP376">
            <v>65616</v>
          </cell>
          <cell r="DQ376">
            <v>65616</v>
          </cell>
          <cell r="DR376">
            <v>0</v>
          </cell>
          <cell r="DS376">
            <v>-58.813823862481513</v>
          </cell>
          <cell r="DT376">
            <v>-58.813823862481513</v>
          </cell>
          <cell r="DV376">
            <v>0</v>
          </cell>
        </row>
        <row r="377">
          <cell r="A377">
            <v>650</v>
          </cell>
          <cell r="B377">
            <v>715</v>
          </cell>
          <cell r="C377" t="str">
            <v>DIGHTON REHOBOTH</v>
          </cell>
          <cell r="D377">
            <v>9</v>
          </cell>
          <cell r="E377">
            <v>142059</v>
          </cell>
          <cell r="F377">
            <v>0</v>
          </cell>
          <cell r="G377">
            <v>8442</v>
          </cell>
          <cell r="H377">
            <v>150501</v>
          </cell>
          <cell r="J377">
            <v>8442</v>
          </cell>
          <cell r="K377">
            <v>34704.510108339404</v>
          </cell>
          <cell r="L377">
            <v>43146.510108339404</v>
          </cell>
          <cell r="N377">
            <v>107354.4898916606</v>
          </cell>
          <cell r="P377">
            <v>8442</v>
          </cell>
          <cell r="Q377">
            <v>0</v>
          </cell>
          <cell r="R377">
            <v>0</v>
          </cell>
          <cell r="S377">
            <v>0</v>
          </cell>
          <cell r="T377">
            <v>34704.510108339404</v>
          </cell>
          <cell r="U377">
            <v>43146.510108339404</v>
          </cell>
          <cell r="W377">
            <v>60401.701218366114</v>
          </cell>
          <cell r="AA377">
            <v>650</v>
          </cell>
          <cell r="AB377">
            <v>9</v>
          </cell>
          <cell r="AC377">
            <v>0</v>
          </cell>
          <cell r="AD377">
            <v>0</v>
          </cell>
          <cell r="AE377">
            <v>2</v>
          </cell>
          <cell r="AF377">
            <v>0</v>
          </cell>
          <cell r="AG377">
            <v>142059</v>
          </cell>
          <cell r="AH377">
            <v>0</v>
          </cell>
          <cell r="AI377">
            <v>0</v>
          </cell>
          <cell r="AJ377">
            <v>142059</v>
          </cell>
          <cell r="AK377">
            <v>0</v>
          </cell>
          <cell r="AL377">
            <v>8442</v>
          </cell>
          <cell r="AM377">
            <v>150501</v>
          </cell>
          <cell r="AN377">
            <v>0</v>
          </cell>
          <cell r="AO377">
            <v>0</v>
          </cell>
          <cell r="AP377">
            <v>0</v>
          </cell>
          <cell r="AQ377">
            <v>0</v>
          </cell>
          <cell r="AR377">
            <v>150501</v>
          </cell>
          <cell r="AS377">
            <v>149518.55000000002</v>
          </cell>
          <cell r="AT377">
            <v>650</v>
          </cell>
          <cell r="AU377">
            <v>0</v>
          </cell>
          <cell r="AV377">
            <v>0</v>
          </cell>
          <cell r="AW377">
            <v>0</v>
          </cell>
          <cell r="AX377">
            <v>0</v>
          </cell>
          <cell r="AY377">
            <v>0</v>
          </cell>
          <cell r="AZ377">
            <v>493357</v>
          </cell>
          <cell r="BI377">
            <v>0</v>
          </cell>
          <cell r="CA377">
            <v>650</v>
          </cell>
          <cell r="CB377">
            <v>715</v>
          </cell>
          <cell r="CC377" t="str">
            <v>DIGHTON REHOBOTH</v>
          </cell>
          <cell r="CD377">
            <v>142059</v>
          </cell>
          <cell r="CE377">
            <v>107344</v>
          </cell>
          <cell r="CF377">
            <v>34715</v>
          </cell>
          <cell r="CG377">
            <v>3175.2</v>
          </cell>
          <cell r="CH377">
            <v>14076.400000000001</v>
          </cell>
          <cell r="CI377">
            <v>-6.898781633883118</v>
          </cell>
          <cell r="CJ377">
            <v>51959.701218366114</v>
          </cell>
          <cell r="CK377">
            <v>34704.510108339404</v>
          </cell>
          <cell r="DA377">
            <v>650</v>
          </cell>
          <cell r="DB377" t="str">
            <v>DIGHTON REHOBOTH</v>
          </cell>
          <cell r="DC377">
            <v>0</v>
          </cell>
          <cell r="DD377">
            <v>0</v>
          </cell>
          <cell r="DE377">
            <v>0</v>
          </cell>
          <cell r="DF377">
            <v>0</v>
          </cell>
          <cell r="DG377">
            <v>0</v>
          </cell>
          <cell r="DH377">
            <v>0</v>
          </cell>
          <cell r="DI377">
            <v>0</v>
          </cell>
          <cell r="DJ377">
            <v>0</v>
          </cell>
          <cell r="DK377">
            <v>0</v>
          </cell>
          <cell r="DL377">
            <v>0</v>
          </cell>
          <cell r="DN377">
            <v>0</v>
          </cell>
          <cell r="DP377">
            <v>34715</v>
          </cell>
          <cell r="DQ377">
            <v>34715</v>
          </cell>
          <cell r="DR377">
            <v>0</v>
          </cell>
          <cell r="DS377">
            <v>-6.898781633883118</v>
          </cell>
          <cell r="DT377">
            <v>-6.898781633883118</v>
          </cell>
          <cell r="DV377">
            <v>0</v>
          </cell>
        </row>
        <row r="378">
          <cell r="A378">
            <v>655</v>
          </cell>
          <cell r="B378">
            <v>716</v>
          </cell>
          <cell r="C378" t="str">
            <v>DOVER SHERBORN</v>
          </cell>
          <cell r="D378">
            <v>2</v>
          </cell>
          <cell r="E378">
            <v>38688</v>
          </cell>
          <cell r="F378">
            <v>0</v>
          </cell>
          <cell r="G378">
            <v>1876</v>
          </cell>
          <cell r="H378">
            <v>40564</v>
          </cell>
          <cell r="J378">
            <v>1876</v>
          </cell>
          <cell r="K378">
            <v>19603.97144468547</v>
          </cell>
          <cell r="L378">
            <v>21479.97144468547</v>
          </cell>
          <cell r="N378">
            <v>19084.02855531453</v>
          </cell>
          <cell r="P378">
            <v>1876</v>
          </cell>
          <cell r="Q378">
            <v>0</v>
          </cell>
          <cell r="R378">
            <v>0</v>
          </cell>
          <cell r="S378">
            <v>0</v>
          </cell>
          <cell r="T378">
            <v>19603.97144468547</v>
          </cell>
          <cell r="U378">
            <v>21479.97144468547</v>
          </cell>
          <cell r="W378">
            <v>32931.199999999997</v>
          </cell>
          <cell r="AA378">
            <v>655</v>
          </cell>
          <cell r="AB378">
            <v>2</v>
          </cell>
          <cell r="AC378">
            <v>0</v>
          </cell>
          <cell r="AD378">
            <v>0</v>
          </cell>
          <cell r="AE378">
            <v>0</v>
          </cell>
          <cell r="AF378">
            <v>0</v>
          </cell>
          <cell r="AG378">
            <v>38688</v>
          </cell>
          <cell r="AH378">
            <v>0</v>
          </cell>
          <cell r="AI378">
            <v>0</v>
          </cell>
          <cell r="AJ378">
            <v>38688</v>
          </cell>
          <cell r="AK378">
            <v>0</v>
          </cell>
          <cell r="AL378">
            <v>1876</v>
          </cell>
          <cell r="AM378">
            <v>40564</v>
          </cell>
          <cell r="AN378">
            <v>0</v>
          </cell>
          <cell r="AO378">
            <v>0</v>
          </cell>
          <cell r="AP378">
            <v>0</v>
          </cell>
          <cell r="AQ378">
            <v>0</v>
          </cell>
          <cell r="AR378">
            <v>40564</v>
          </cell>
          <cell r="AS378">
            <v>40393.599999999999</v>
          </cell>
          <cell r="AT378">
            <v>655</v>
          </cell>
          <cell r="AU378">
            <v>0</v>
          </cell>
          <cell r="AV378">
            <v>0</v>
          </cell>
          <cell r="AW378">
            <v>0</v>
          </cell>
          <cell r="AX378">
            <v>0</v>
          </cell>
          <cell r="AY378">
            <v>0</v>
          </cell>
          <cell r="AZ378">
            <v>493357</v>
          </cell>
          <cell r="BI378">
            <v>0</v>
          </cell>
          <cell r="CA378">
            <v>655</v>
          </cell>
          <cell r="CB378">
            <v>716</v>
          </cell>
          <cell r="CC378" t="str">
            <v>DOVER SHERBORN</v>
          </cell>
          <cell r="CD378">
            <v>38688</v>
          </cell>
          <cell r="CE378">
            <v>19082</v>
          </cell>
          <cell r="CF378">
            <v>19606</v>
          </cell>
          <cell r="CG378">
            <v>11449.199999999999</v>
          </cell>
          <cell r="CH378">
            <v>0</v>
          </cell>
          <cell r="CI378">
            <v>0</v>
          </cell>
          <cell r="CJ378">
            <v>31055.199999999997</v>
          </cell>
          <cell r="CK378">
            <v>19603.97144468547</v>
          </cell>
          <cell r="DA378">
            <v>655</v>
          </cell>
          <cell r="DB378" t="str">
            <v>DOVER SHERBORN</v>
          </cell>
          <cell r="DC378">
            <v>0</v>
          </cell>
          <cell r="DD378">
            <v>0</v>
          </cell>
          <cell r="DE378">
            <v>0</v>
          </cell>
          <cell r="DF378">
            <v>0</v>
          </cell>
          <cell r="DG378">
            <v>0</v>
          </cell>
          <cell r="DH378">
            <v>0</v>
          </cell>
          <cell r="DI378">
            <v>0</v>
          </cell>
          <cell r="DJ378">
            <v>0</v>
          </cell>
          <cell r="DK378">
            <v>0</v>
          </cell>
          <cell r="DL378">
            <v>0</v>
          </cell>
          <cell r="DN378">
            <v>0</v>
          </cell>
          <cell r="DP378">
            <v>19606</v>
          </cell>
          <cell r="DQ378">
            <v>19606</v>
          </cell>
          <cell r="DR378">
            <v>0</v>
          </cell>
          <cell r="DS378">
            <v>0</v>
          </cell>
          <cell r="DT378">
            <v>0</v>
          </cell>
          <cell r="DV378">
            <v>0</v>
          </cell>
        </row>
        <row r="379">
          <cell r="A379">
            <v>658</v>
          </cell>
          <cell r="B379">
            <v>780</v>
          </cell>
          <cell r="C379" t="str">
            <v>DUDLEY CHARLTON</v>
          </cell>
          <cell r="D379">
            <v>16</v>
          </cell>
          <cell r="E379">
            <v>201152</v>
          </cell>
          <cell r="F379">
            <v>0</v>
          </cell>
          <cell r="G379">
            <v>15008</v>
          </cell>
          <cell r="H379">
            <v>216160</v>
          </cell>
          <cell r="J379">
            <v>15008</v>
          </cell>
          <cell r="K379">
            <v>5663.6171592223909</v>
          </cell>
          <cell r="L379">
            <v>20671.617159222391</v>
          </cell>
          <cell r="N379">
            <v>195488.3828407776</v>
          </cell>
          <cell r="P379">
            <v>15008</v>
          </cell>
          <cell r="Q379">
            <v>0</v>
          </cell>
          <cell r="R379">
            <v>0</v>
          </cell>
          <cell r="S379">
            <v>0</v>
          </cell>
          <cell r="T379">
            <v>5663.6171592223909</v>
          </cell>
          <cell r="U379">
            <v>20671.617159222391</v>
          </cell>
          <cell r="W379">
            <v>79179.403211937286</v>
          </cell>
          <cell r="AA379">
            <v>658</v>
          </cell>
          <cell r="AB379">
            <v>16</v>
          </cell>
          <cell r="AC379">
            <v>0</v>
          </cell>
          <cell r="AD379">
            <v>0</v>
          </cell>
          <cell r="AE379">
            <v>0</v>
          </cell>
          <cell r="AF379">
            <v>0</v>
          </cell>
          <cell r="AG379">
            <v>201152</v>
          </cell>
          <cell r="AH379">
            <v>0</v>
          </cell>
          <cell r="AI379">
            <v>0</v>
          </cell>
          <cell r="AJ379">
            <v>201152</v>
          </cell>
          <cell r="AK379">
            <v>0</v>
          </cell>
          <cell r="AL379">
            <v>15008</v>
          </cell>
          <cell r="AM379">
            <v>216160</v>
          </cell>
          <cell r="AN379">
            <v>0</v>
          </cell>
          <cell r="AO379">
            <v>0</v>
          </cell>
          <cell r="AP379">
            <v>0</v>
          </cell>
          <cell r="AQ379">
            <v>0</v>
          </cell>
          <cell r="AR379">
            <v>216160</v>
          </cell>
          <cell r="AS379">
            <v>214159.52</v>
          </cell>
          <cell r="AT379">
            <v>658</v>
          </cell>
          <cell r="AU379">
            <v>0</v>
          </cell>
          <cell r="AV379">
            <v>0</v>
          </cell>
          <cell r="AW379">
            <v>0</v>
          </cell>
          <cell r="AX379">
            <v>0</v>
          </cell>
          <cell r="AY379">
            <v>0</v>
          </cell>
          <cell r="AZ379">
            <v>493357</v>
          </cell>
          <cell r="BI379">
            <v>0</v>
          </cell>
          <cell r="CA379">
            <v>658</v>
          </cell>
          <cell r="CB379">
            <v>780</v>
          </cell>
          <cell r="CC379" t="str">
            <v>DUDLEY CHARLTON</v>
          </cell>
          <cell r="CD379">
            <v>201152</v>
          </cell>
          <cell r="CE379">
            <v>195475</v>
          </cell>
          <cell r="CF379">
            <v>5677</v>
          </cell>
          <cell r="CG379">
            <v>32396.399999999998</v>
          </cell>
          <cell r="CH379">
            <v>26110.800000000003</v>
          </cell>
          <cell r="CI379">
            <v>-12.796788062718406</v>
          </cell>
          <cell r="CJ379">
            <v>64171.403211937279</v>
          </cell>
          <cell r="CK379">
            <v>5663.6171592223909</v>
          </cell>
          <cell r="DA379">
            <v>658</v>
          </cell>
          <cell r="DB379" t="str">
            <v>DUDLEY CHARLTON</v>
          </cell>
          <cell r="DC379">
            <v>0</v>
          </cell>
          <cell r="DD379">
            <v>0</v>
          </cell>
          <cell r="DE379">
            <v>0</v>
          </cell>
          <cell r="DF379">
            <v>0</v>
          </cell>
          <cell r="DG379">
            <v>0</v>
          </cell>
          <cell r="DH379">
            <v>0</v>
          </cell>
          <cell r="DI379">
            <v>0</v>
          </cell>
          <cell r="DJ379">
            <v>0</v>
          </cell>
          <cell r="DK379">
            <v>0</v>
          </cell>
          <cell r="DL379">
            <v>0</v>
          </cell>
          <cell r="DN379">
            <v>0</v>
          </cell>
          <cell r="DP379">
            <v>5677</v>
          </cell>
          <cell r="DQ379">
            <v>5677</v>
          </cell>
          <cell r="DR379">
            <v>0</v>
          </cell>
          <cell r="DS379">
            <v>-12.796788062718406</v>
          </cell>
          <cell r="DT379">
            <v>-12.796788062718406</v>
          </cell>
          <cell r="DV379">
            <v>0</v>
          </cell>
        </row>
        <row r="380">
          <cell r="A380">
            <v>660</v>
          </cell>
          <cell r="B380">
            <v>776</v>
          </cell>
          <cell r="C380" t="str">
            <v>NAUSET</v>
          </cell>
          <cell r="D380">
            <v>92</v>
          </cell>
          <cell r="E380">
            <v>1843287</v>
          </cell>
          <cell r="F380">
            <v>0</v>
          </cell>
          <cell r="G380">
            <v>86296</v>
          </cell>
          <cell r="H380">
            <v>1929583</v>
          </cell>
          <cell r="J380">
            <v>86296</v>
          </cell>
          <cell r="K380">
            <v>400269.58140331967</v>
          </cell>
          <cell r="L380">
            <v>486565.58140331967</v>
          </cell>
          <cell r="N380">
            <v>1443017.4185966803</v>
          </cell>
          <cell r="P380">
            <v>86296</v>
          </cell>
          <cell r="Q380">
            <v>0</v>
          </cell>
          <cell r="R380">
            <v>0</v>
          </cell>
          <cell r="S380">
            <v>0</v>
          </cell>
          <cell r="T380">
            <v>400269.58140331967</v>
          </cell>
          <cell r="U380">
            <v>486565.58140331967</v>
          </cell>
          <cell r="W380">
            <v>694318.6</v>
          </cell>
          <cell r="AA380">
            <v>660</v>
          </cell>
          <cell r="AB380">
            <v>92</v>
          </cell>
          <cell r="AC380">
            <v>0</v>
          </cell>
          <cell r="AD380">
            <v>0</v>
          </cell>
          <cell r="AE380">
            <v>0</v>
          </cell>
          <cell r="AF380">
            <v>0</v>
          </cell>
          <cell r="AG380">
            <v>1843287</v>
          </cell>
          <cell r="AH380">
            <v>0</v>
          </cell>
          <cell r="AI380">
            <v>0</v>
          </cell>
          <cell r="AJ380">
            <v>1843287</v>
          </cell>
          <cell r="AK380">
            <v>0</v>
          </cell>
          <cell r="AL380">
            <v>86296</v>
          </cell>
          <cell r="AM380">
            <v>1929583</v>
          </cell>
          <cell r="AN380">
            <v>0</v>
          </cell>
          <cell r="AO380">
            <v>0</v>
          </cell>
          <cell r="AP380">
            <v>0</v>
          </cell>
          <cell r="AQ380">
            <v>0</v>
          </cell>
          <cell r="AR380">
            <v>1929583</v>
          </cell>
          <cell r="AS380">
            <v>1902637.8554308594</v>
          </cell>
          <cell r="AT380">
            <v>660</v>
          </cell>
          <cell r="AU380">
            <v>0</v>
          </cell>
          <cell r="AV380">
            <v>0</v>
          </cell>
          <cell r="AW380">
            <v>0</v>
          </cell>
          <cell r="AX380">
            <v>0</v>
          </cell>
          <cell r="AY380">
            <v>0</v>
          </cell>
          <cell r="AZ380">
            <v>493357</v>
          </cell>
          <cell r="BI380">
            <v>0</v>
          </cell>
          <cell r="CA380">
            <v>660</v>
          </cell>
          <cell r="CB380">
            <v>776</v>
          </cell>
          <cell r="CC380" t="str">
            <v>NAUSET</v>
          </cell>
          <cell r="CD380">
            <v>1843287</v>
          </cell>
          <cell r="CE380">
            <v>1442976</v>
          </cell>
          <cell r="CF380">
            <v>400311</v>
          </cell>
          <cell r="CG380">
            <v>207711.6</v>
          </cell>
          <cell r="CH380">
            <v>0</v>
          </cell>
          <cell r="CI380">
            <v>0</v>
          </cell>
          <cell r="CJ380">
            <v>608022.6</v>
          </cell>
          <cell r="CK380">
            <v>400269.58140331967</v>
          </cell>
          <cell r="DA380">
            <v>660</v>
          </cell>
          <cell r="DB380" t="str">
            <v>NAUSET</v>
          </cell>
          <cell r="DC380">
            <v>0</v>
          </cell>
          <cell r="DD380">
            <v>0</v>
          </cell>
          <cell r="DE380">
            <v>0</v>
          </cell>
          <cell r="DF380">
            <v>0</v>
          </cell>
          <cell r="DG380">
            <v>0</v>
          </cell>
          <cell r="DH380">
            <v>0</v>
          </cell>
          <cell r="DI380">
            <v>0</v>
          </cell>
          <cell r="DJ380">
            <v>0</v>
          </cell>
          <cell r="DK380">
            <v>0</v>
          </cell>
          <cell r="DL380">
            <v>0</v>
          </cell>
          <cell r="DN380">
            <v>0</v>
          </cell>
          <cell r="DP380">
            <v>400311</v>
          </cell>
          <cell r="DQ380">
            <v>400311</v>
          </cell>
          <cell r="DR380">
            <v>0</v>
          </cell>
          <cell r="DS380">
            <v>0</v>
          </cell>
          <cell r="DT380">
            <v>0</v>
          </cell>
          <cell r="DV380">
            <v>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T381">
            <v>662</v>
          </cell>
          <cell r="AU381">
            <v>0</v>
          </cell>
          <cell r="AV381">
            <v>0</v>
          </cell>
          <cell r="AW381">
            <v>0</v>
          </cell>
          <cell r="AX381">
            <v>0</v>
          </cell>
          <cell r="AY381">
            <v>0</v>
          </cell>
          <cell r="AZ381">
            <v>493357</v>
          </cell>
          <cell r="BI381">
            <v>0</v>
          </cell>
          <cell r="CA381">
            <v>662</v>
          </cell>
          <cell r="CB381">
            <v>788</v>
          </cell>
          <cell r="CC381" t="str">
            <v>FARMINGTON RIVER</v>
          </cell>
          <cell r="CD381">
            <v>0</v>
          </cell>
          <cell r="CE381">
            <v>0</v>
          </cell>
          <cell r="CF381">
            <v>0</v>
          </cell>
          <cell r="CG381">
            <v>0</v>
          </cell>
          <cell r="CH381">
            <v>0</v>
          </cell>
          <cell r="CI381">
            <v>0</v>
          </cell>
          <cell r="CJ381">
            <v>0</v>
          </cell>
          <cell r="CK381">
            <v>0</v>
          </cell>
          <cell r="DA381">
            <v>662</v>
          </cell>
          <cell r="DB381" t="str">
            <v>FARMINGTON RIVER</v>
          </cell>
          <cell r="DC381">
            <v>0</v>
          </cell>
          <cell r="DD381">
            <v>0</v>
          </cell>
          <cell r="DE381">
            <v>0</v>
          </cell>
          <cell r="DF381">
            <v>0</v>
          </cell>
          <cell r="DG381">
            <v>0</v>
          </cell>
          <cell r="DH381">
            <v>0</v>
          </cell>
          <cell r="DI381">
            <v>0</v>
          </cell>
          <cell r="DJ381">
            <v>0</v>
          </cell>
          <cell r="DK381">
            <v>0</v>
          </cell>
          <cell r="DL381">
            <v>0</v>
          </cell>
          <cell r="DN381">
            <v>0</v>
          </cell>
          <cell r="DP381">
            <v>0</v>
          </cell>
          <cell r="DQ381">
            <v>0</v>
          </cell>
          <cell r="DR381">
            <v>0</v>
          </cell>
          <cell r="DS381">
            <v>0</v>
          </cell>
          <cell r="DT381">
            <v>0</v>
          </cell>
          <cell r="DV381">
            <v>0</v>
          </cell>
        </row>
        <row r="382">
          <cell r="A382">
            <v>665</v>
          </cell>
          <cell r="B382">
            <v>718</v>
          </cell>
          <cell r="C382" t="str">
            <v>FREETOWN LAKEVILLE</v>
          </cell>
          <cell r="D382">
            <v>15</v>
          </cell>
          <cell r="E382">
            <v>227730</v>
          </cell>
          <cell r="F382">
            <v>0</v>
          </cell>
          <cell r="G382">
            <v>14070</v>
          </cell>
          <cell r="H382">
            <v>241800</v>
          </cell>
          <cell r="J382">
            <v>14070</v>
          </cell>
          <cell r="K382">
            <v>25414.370203487229</v>
          </cell>
          <cell r="L382">
            <v>39484.370203487226</v>
          </cell>
          <cell r="N382">
            <v>202315.62979651277</v>
          </cell>
          <cell r="P382">
            <v>14070</v>
          </cell>
          <cell r="Q382">
            <v>0</v>
          </cell>
          <cell r="R382">
            <v>0</v>
          </cell>
          <cell r="S382">
            <v>0</v>
          </cell>
          <cell r="T382">
            <v>25414.370203487229</v>
          </cell>
          <cell r="U382">
            <v>39484.370203487226</v>
          </cell>
          <cell r="W382">
            <v>62099.199999999997</v>
          </cell>
          <cell r="AA382">
            <v>665</v>
          </cell>
          <cell r="AB382">
            <v>15</v>
          </cell>
          <cell r="AC382">
            <v>0</v>
          </cell>
          <cell r="AD382">
            <v>0</v>
          </cell>
          <cell r="AE382">
            <v>0</v>
          </cell>
          <cell r="AF382">
            <v>0</v>
          </cell>
          <cell r="AG382">
            <v>227730</v>
          </cell>
          <cell r="AH382">
            <v>0</v>
          </cell>
          <cell r="AI382">
            <v>0</v>
          </cell>
          <cell r="AJ382">
            <v>227730</v>
          </cell>
          <cell r="AK382">
            <v>0</v>
          </cell>
          <cell r="AL382">
            <v>14070</v>
          </cell>
          <cell r="AM382">
            <v>241800</v>
          </cell>
          <cell r="AN382">
            <v>0</v>
          </cell>
          <cell r="AO382">
            <v>0</v>
          </cell>
          <cell r="AP382">
            <v>0</v>
          </cell>
          <cell r="AQ382">
            <v>0</v>
          </cell>
          <cell r="AR382">
            <v>241800</v>
          </cell>
          <cell r="AS382">
            <v>238225.20986686455</v>
          </cell>
          <cell r="AT382">
            <v>665</v>
          </cell>
          <cell r="AU382">
            <v>0</v>
          </cell>
          <cell r="AV382">
            <v>0</v>
          </cell>
          <cell r="AW382">
            <v>0</v>
          </cell>
          <cell r="AX382">
            <v>0</v>
          </cell>
          <cell r="AY382">
            <v>0</v>
          </cell>
          <cell r="AZ382">
            <v>493357</v>
          </cell>
          <cell r="BI382">
            <v>0</v>
          </cell>
          <cell r="CA382">
            <v>665</v>
          </cell>
          <cell r="CB382">
            <v>718</v>
          </cell>
          <cell r="CC382" t="str">
            <v>FREETOWN LAKEVILLE</v>
          </cell>
          <cell r="CD382">
            <v>227730</v>
          </cell>
          <cell r="CE382">
            <v>202313</v>
          </cell>
          <cell r="CF382">
            <v>25417</v>
          </cell>
          <cell r="CG382">
            <v>22612.2</v>
          </cell>
          <cell r="CH382">
            <v>0</v>
          </cell>
          <cell r="CI382">
            <v>0</v>
          </cell>
          <cell r="CJ382">
            <v>48029.2</v>
          </cell>
          <cell r="CK382">
            <v>25414.370203487229</v>
          </cell>
          <cell r="DA382">
            <v>665</v>
          </cell>
          <cell r="DB382" t="str">
            <v>FREETOWN LAKEVILLE</v>
          </cell>
          <cell r="DC382">
            <v>0</v>
          </cell>
          <cell r="DD382">
            <v>0</v>
          </cell>
          <cell r="DE382">
            <v>0</v>
          </cell>
          <cell r="DF382">
            <v>0</v>
          </cell>
          <cell r="DG382">
            <v>0</v>
          </cell>
          <cell r="DH382">
            <v>0</v>
          </cell>
          <cell r="DI382">
            <v>0</v>
          </cell>
          <cell r="DJ382">
            <v>0</v>
          </cell>
          <cell r="DK382">
            <v>0</v>
          </cell>
          <cell r="DL382">
            <v>0</v>
          </cell>
          <cell r="DN382">
            <v>0</v>
          </cell>
          <cell r="DP382">
            <v>25417</v>
          </cell>
          <cell r="DQ382">
            <v>25417</v>
          </cell>
          <cell r="DR382">
            <v>0</v>
          </cell>
          <cell r="DS382">
            <v>0</v>
          </cell>
          <cell r="DT382">
            <v>0</v>
          </cell>
          <cell r="DV382">
            <v>0</v>
          </cell>
        </row>
        <row r="383">
          <cell r="A383">
            <v>670</v>
          </cell>
          <cell r="B383">
            <v>720</v>
          </cell>
          <cell r="C383" t="str">
            <v>FRONTIER</v>
          </cell>
          <cell r="D383">
            <v>42</v>
          </cell>
          <cell r="E383">
            <v>826503</v>
          </cell>
          <cell r="F383">
            <v>0</v>
          </cell>
          <cell r="G383">
            <v>39396</v>
          </cell>
          <cell r="H383">
            <v>865899</v>
          </cell>
          <cell r="J383">
            <v>39396</v>
          </cell>
          <cell r="K383">
            <v>15534.601658734437</v>
          </cell>
          <cell r="L383">
            <v>54930.601658734435</v>
          </cell>
          <cell r="N383">
            <v>810968.39834126551</v>
          </cell>
          <cell r="P383">
            <v>39396</v>
          </cell>
          <cell r="Q383">
            <v>0</v>
          </cell>
          <cell r="R383">
            <v>0</v>
          </cell>
          <cell r="S383">
            <v>0</v>
          </cell>
          <cell r="T383">
            <v>15534.601658734437</v>
          </cell>
          <cell r="U383">
            <v>54930.601658734435</v>
          </cell>
          <cell r="W383">
            <v>89192.609128876036</v>
          </cell>
          <cell r="AA383">
            <v>670</v>
          </cell>
          <cell r="AB383">
            <v>42</v>
          </cell>
          <cell r="AC383">
            <v>0</v>
          </cell>
          <cell r="AD383">
            <v>0</v>
          </cell>
          <cell r="AE383">
            <v>0</v>
          </cell>
          <cell r="AF383">
            <v>0</v>
          </cell>
          <cell r="AG383">
            <v>826503</v>
          </cell>
          <cell r="AH383">
            <v>0</v>
          </cell>
          <cell r="AI383">
            <v>0</v>
          </cell>
          <cell r="AJ383">
            <v>826503</v>
          </cell>
          <cell r="AK383">
            <v>0</v>
          </cell>
          <cell r="AL383">
            <v>39396</v>
          </cell>
          <cell r="AM383">
            <v>865899</v>
          </cell>
          <cell r="AN383">
            <v>0</v>
          </cell>
          <cell r="AO383">
            <v>0</v>
          </cell>
          <cell r="AP383">
            <v>0</v>
          </cell>
          <cell r="AQ383">
            <v>0</v>
          </cell>
          <cell r="AR383">
            <v>865899</v>
          </cell>
          <cell r="AS383">
            <v>866365.89999999979</v>
          </cell>
          <cell r="AT383">
            <v>670</v>
          </cell>
          <cell r="AU383">
            <v>0</v>
          </cell>
          <cell r="AV383">
            <v>0</v>
          </cell>
          <cell r="AW383">
            <v>0</v>
          </cell>
          <cell r="AX383">
            <v>0</v>
          </cell>
          <cell r="AY383">
            <v>0</v>
          </cell>
          <cell r="AZ383">
            <v>493357</v>
          </cell>
          <cell r="BI383">
            <v>0</v>
          </cell>
          <cell r="CA383">
            <v>670</v>
          </cell>
          <cell r="CB383">
            <v>720</v>
          </cell>
          <cell r="CC383" t="str">
            <v>FRONTIER</v>
          </cell>
          <cell r="CD383">
            <v>826503</v>
          </cell>
          <cell r="CE383">
            <v>810950</v>
          </cell>
          <cell r="CF383">
            <v>15553</v>
          </cell>
          <cell r="CG383">
            <v>0</v>
          </cell>
          <cell r="CH383">
            <v>34260.400000000001</v>
          </cell>
          <cell r="CI383">
            <v>-16.790871123972465</v>
          </cell>
          <cell r="CJ383">
            <v>49796.609128876029</v>
          </cell>
          <cell r="CK383">
            <v>15534.601658734437</v>
          </cell>
          <cell r="DA383">
            <v>670</v>
          </cell>
          <cell r="DB383" t="str">
            <v>FRONTIER</v>
          </cell>
          <cell r="DC383">
            <v>0</v>
          </cell>
          <cell r="DD383">
            <v>0</v>
          </cell>
          <cell r="DE383">
            <v>0</v>
          </cell>
          <cell r="DF383">
            <v>0</v>
          </cell>
          <cell r="DG383">
            <v>0</v>
          </cell>
          <cell r="DH383">
            <v>0</v>
          </cell>
          <cell r="DI383">
            <v>0</v>
          </cell>
          <cell r="DJ383">
            <v>0</v>
          </cell>
          <cell r="DK383">
            <v>0</v>
          </cell>
          <cell r="DL383">
            <v>0</v>
          </cell>
          <cell r="DN383">
            <v>0</v>
          </cell>
          <cell r="DP383">
            <v>15553</v>
          </cell>
          <cell r="DQ383">
            <v>15553</v>
          </cell>
          <cell r="DR383">
            <v>0</v>
          </cell>
          <cell r="DS383">
            <v>-16.790871123972465</v>
          </cell>
          <cell r="DT383">
            <v>-16.790871123972465</v>
          </cell>
          <cell r="DV383">
            <v>0</v>
          </cell>
        </row>
        <row r="384">
          <cell r="A384">
            <v>672</v>
          </cell>
          <cell r="B384">
            <v>721</v>
          </cell>
          <cell r="C384" t="str">
            <v>GATEWAY</v>
          </cell>
          <cell r="D384">
            <v>6</v>
          </cell>
          <cell r="E384">
            <v>96443</v>
          </cell>
          <cell r="F384">
            <v>0</v>
          </cell>
          <cell r="G384">
            <v>5628</v>
          </cell>
          <cell r="H384">
            <v>102071</v>
          </cell>
          <cell r="J384">
            <v>5628</v>
          </cell>
          <cell r="K384">
            <v>-0.11212227009382594</v>
          </cell>
          <cell r="L384">
            <v>5627.887877729906</v>
          </cell>
          <cell r="N384">
            <v>96443.112122270089</v>
          </cell>
          <cell r="P384">
            <v>5628</v>
          </cell>
          <cell r="Q384">
            <v>0</v>
          </cell>
          <cell r="R384">
            <v>0</v>
          </cell>
          <cell r="S384">
            <v>0</v>
          </cell>
          <cell r="T384">
            <v>-0.11212227009382594</v>
          </cell>
          <cell r="U384">
            <v>5627.887877729906</v>
          </cell>
          <cell r="W384">
            <v>38371.887866127858</v>
          </cell>
          <cell r="AA384">
            <v>672</v>
          </cell>
          <cell r="AB384">
            <v>6</v>
          </cell>
          <cell r="AC384">
            <v>0</v>
          </cell>
          <cell r="AD384">
            <v>0</v>
          </cell>
          <cell r="AE384">
            <v>0</v>
          </cell>
          <cell r="AF384">
            <v>0</v>
          </cell>
          <cell r="AG384">
            <v>96443</v>
          </cell>
          <cell r="AH384">
            <v>0</v>
          </cell>
          <cell r="AI384">
            <v>0</v>
          </cell>
          <cell r="AJ384">
            <v>96443</v>
          </cell>
          <cell r="AK384">
            <v>0</v>
          </cell>
          <cell r="AL384">
            <v>5628</v>
          </cell>
          <cell r="AM384">
            <v>102071</v>
          </cell>
          <cell r="AN384">
            <v>0</v>
          </cell>
          <cell r="AO384">
            <v>0</v>
          </cell>
          <cell r="AP384">
            <v>0</v>
          </cell>
          <cell r="AQ384">
            <v>0</v>
          </cell>
          <cell r="AR384">
            <v>102071</v>
          </cell>
          <cell r="AS384">
            <v>102074</v>
          </cell>
          <cell r="AT384">
            <v>672</v>
          </cell>
          <cell r="AU384">
            <v>0</v>
          </cell>
          <cell r="AV384">
            <v>0</v>
          </cell>
          <cell r="AW384">
            <v>0</v>
          </cell>
          <cell r="AX384">
            <v>0</v>
          </cell>
          <cell r="AY384">
            <v>0</v>
          </cell>
          <cell r="AZ384">
            <v>493357</v>
          </cell>
          <cell r="BI384">
            <v>0</v>
          </cell>
          <cell r="CA384">
            <v>672</v>
          </cell>
          <cell r="CB384">
            <v>721</v>
          </cell>
          <cell r="CC384" t="str">
            <v>GATEWAY</v>
          </cell>
          <cell r="CD384">
            <v>96443</v>
          </cell>
          <cell r="CE384">
            <v>118372</v>
          </cell>
          <cell r="CF384">
            <v>0</v>
          </cell>
          <cell r="CG384">
            <v>32515.199999999997</v>
          </cell>
          <cell r="CH384">
            <v>228.8</v>
          </cell>
          <cell r="CI384">
            <v>-0.11213387214229442</v>
          </cell>
          <cell r="CJ384">
            <v>32743.887866127854</v>
          </cell>
          <cell r="CK384">
            <v>-0.11212227009382594</v>
          </cell>
          <cell r="DA384">
            <v>672</v>
          </cell>
          <cell r="DB384" t="str">
            <v>GATEWAY</v>
          </cell>
          <cell r="DC384">
            <v>0</v>
          </cell>
          <cell r="DD384">
            <v>0</v>
          </cell>
          <cell r="DE384">
            <v>0</v>
          </cell>
          <cell r="DF384">
            <v>0</v>
          </cell>
          <cell r="DG384">
            <v>0</v>
          </cell>
          <cell r="DH384">
            <v>0</v>
          </cell>
          <cell r="DI384">
            <v>0</v>
          </cell>
          <cell r="DJ384">
            <v>0</v>
          </cell>
          <cell r="DK384">
            <v>0</v>
          </cell>
          <cell r="DL384">
            <v>0</v>
          </cell>
          <cell r="DN384">
            <v>0</v>
          </cell>
          <cell r="DP384">
            <v>0</v>
          </cell>
          <cell r="DQ384">
            <v>0</v>
          </cell>
          <cell r="DR384">
            <v>0</v>
          </cell>
          <cell r="DS384">
            <v>-0.11213387214229442</v>
          </cell>
          <cell r="DT384">
            <v>-0.11213387214229442</v>
          </cell>
          <cell r="DV384">
            <v>0</v>
          </cell>
        </row>
        <row r="385">
          <cell r="A385">
            <v>673</v>
          </cell>
          <cell r="B385">
            <v>772</v>
          </cell>
          <cell r="C385" t="str">
            <v>GROTON DUNSTABLE</v>
          </cell>
          <cell r="D385">
            <v>48</v>
          </cell>
          <cell r="E385">
            <v>830222</v>
          </cell>
          <cell r="F385">
            <v>0</v>
          </cell>
          <cell r="G385">
            <v>45024</v>
          </cell>
          <cell r="H385">
            <v>875246</v>
          </cell>
          <cell r="J385">
            <v>45024</v>
          </cell>
          <cell r="K385">
            <v>165220.90347735069</v>
          </cell>
          <cell r="L385">
            <v>210244.90347735069</v>
          </cell>
          <cell r="N385">
            <v>665001.09652264928</v>
          </cell>
          <cell r="P385">
            <v>45024</v>
          </cell>
          <cell r="Q385">
            <v>0</v>
          </cell>
          <cell r="R385">
            <v>0</v>
          </cell>
          <cell r="S385">
            <v>0</v>
          </cell>
          <cell r="T385">
            <v>165220.90347735069</v>
          </cell>
          <cell r="U385">
            <v>210244.90347735069</v>
          </cell>
          <cell r="W385">
            <v>210262</v>
          </cell>
          <cell r="AA385">
            <v>673</v>
          </cell>
          <cell r="AB385">
            <v>48</v>
          </cell>
          <cell r="AC385">
            <v>0</v>
          </cell>
          <cell r="AD385">
            <v>0</v>
          </cell>
          <cell r="AE385">
            <v>0</v>
          </cell>
          <cell r="AF385">
            <v>0</v>
          </cell>
          <cell r="AG385">
            <v>830222</v>
          </cell>
          <cell r="AH385">
            <v>0</v>
          </cell>
          <cell r="AI385">
            <v>0</v>
          </cell>
          <cell r="AJ385">
            <v>830222</v>
          </cell>
          <cell r="AK385">
            <v>0</v>
          </cell>
          <cell r="AL385">
            <v>45024</v>
          </cell>
          <cell r="AM385">
            <v>875246</v>
          </cell>
          <cell r="AN385">
            <v>0</v>
          </cell>
          <cell r="AO385">
            <v>0</v>
          </cell>
          <cell r="AP385">
            <v>0</v>
          </cell>
          <cell r="AQ385">
            <v>0</v>
          </cell>
          <cell r="AR385">
            <v>875246</v>
          </cell>
          <cell r="AS385">
            <v>875323</v>
          </cell>
          <cell r="AT385">
            <v>673</v>
          </cell>
          <cell r="AU385">
            <v>0</v>
          </cell>
          <cell r="AV385">
            <v>0</v>
          </cell>
          <cell r="AW385">
            <v>0</v>
          </cell>
          <cell r="AX385">
            <v>0</v>
          </cell>
          <cell r="AY385">
            <v>0</v>
          </cell>
          <cell r="AZ385">
            <v>493357</v>
          </cell>
          <cell r="BI385">
            <v>0</v>
          </cell>
          <cell r="CA385">
            <v>673</v>
          </cell>
          <cell r="CB385">
            <v>772</v>
          </cell>
          <cell r="CC385" t="str">
            <v>GROTON DUNSTABLE</v>
          </cell>
          <cell r="CD385">
            <v>830222</v>
          </cell>
          <cell r="CE385">
            <v>664984</v>
          </cell>
          <cell r="CF385">
            <v>165238</v>
          </cell>
          <cell r="CG385">
            <v>0</v>
          </cell>
          <cell r="CH385">
            <v>0</v>
          </cell>
          <cell r="CI385">
            <v>0</v>
          </cell>
          <cell r="CJ385">
            <v>165238</v>
          </cell>
          <cell r="CK385">
            <v>165220.90347735069</v>
          </cell>
          <cell r="DA385">
            <v>673</v>
          </cell>
          <cell r="DB385" t="str">
            <v>GROTON DUNSTABLE</v>
          </cell>
          <cell r="DC385">
            <v>0</v>
          </cell>
          <cell r="DD385">
            <v>0</v>
          </cell>
          <cell r="DE385">
            <v>0</v>
          </cell>
          <cell r="DF385">
            <v>0</v>
          </cell>
          <cell r="DG385">
            <v>0</v>
          </cell>
          <cell r="DH385">
            <v>0</v>
          </cell>
          <cell r="DI385">
            <v>0</v>
          </cell>
          <cell r="DJ385">
            <v>0</v>
          </cell>
          <cell r="DK385">
            <v>0</v>
          </cell>
          <cell r="DL385">
            <v>0</v>
          </cell>
          <cell r="DN385">
            <v>0</v>
          </cell>
          <cell r="DP385">
            <v>165238</v>
          </cell>
          <cell r="DQ385">
            <v>165238</v>
          </cell>
          <cell r="DR385">
            <v>0</v>
          </cell>
          <cell r="DS385">
            <v>0</v>
          </cell>
          <cell r="DT385">
            <v>0</v>
          </cell>
          <cell r="DV385">
            <v>0</v>
          </cell>
        </row>
        <row r="386">
          <cell r="A386">
            <v>674</v>
          </cell>
          <cell r="B386">
            <v>764</v>
          </cell>
          <cell r="C386" t="str">
            <v>GILL MONTAGUE</v>
          </cell>
          <cell r="D386">
            <v>72</v>
          </cell>
          <cell r="E386">
            <v>1249362</v>
          </cell>
          <cell r="F386">
            <v>0</v>
          </cell>
          <cell r="G386">
            <v>67536</v>
          </cell>
          <cell r="H386">
            <v>1316898</v>
          </cell>
          <cell r="J386">
            <v>67536</v>
          </cell>
          <cell r="K386">
            <v>199062.52792326736</v>
          </cell>
          <cell r="L386">
            <v>266598.52792326733</v>
          </cell>
          <cell r="N386">
            <v>1050299.4720767327</v>
          </cell>
          <cell r="P386">
            <v>67536</v>
          </cell>
          <cell r="Q386">
            <v>0</v>
          </cell>
          <cell r="R386">
            <v>0</v>
          </cell>
          <cell r="S386">
            <v>0</v>
          </cell>
          <cell r="T386">
            <v>199062.52792326736</v>
          </cell>
          <cell r="U386">
            <v>266598.52792326733</v>
          </cell>
          <cell r="W386">
            <v>385076.72626733669</v>
          </cell>
          <cell r="AA386">
            <v>674</v>
          </cell>
          <cell r="AB386">
            <v>72</v>
          </cell>
          <cell r="AC386">
            <v>0</v>
          </cell>
          <cell r="AD386">
            <v>0</v>
          </cell>
          <cell r="AE386">
            <v>0</v>
          </cell>
          <cell r="AF386">
            <v>0</v>
          </cell>
          <cell r="AG386">
            <v>1249362</v>
          </cell>
          <cell r="AH386">
            <v>0</v>
          </cell>
          <cell r="AI386">
            <v>0</v>
          </cell>
          <cell r="AJ386">
            <v>1249362</v>
          </cell>
          <cell r="AK386">
            <v>0</v>
          </cell>
          <cell r="AL386">
            <v>67536</v>
          </cell>
          <cell r="AM386">
            <v>1316898</v>
          </cell>
          <cell r="AN386">
            <v>0</v>
          </cell>
          <cell r="AO386">
            <v>0</v>
          </cell>
          <cell r="AP386">
            <v>0</v>
          </cell>
          <cell r="AQ386">
            <v>0</v>
          </cell>
          <cell r="AR386">
            <v>1316898</v>
          </cell>
          <cell r="AS386">
            <v>1278286</v>
          </cell>
          <cell r="AT386">
            <v>674</v>
          </cell>
          <cell r="AU386">
            <v>0</v>
          </cell>
          <cell r="AV386">
            <v>0</v>
          </cell>
          <cell r="AW386">
            <v>0</v>
          </cell>
          <cell r="AX386">
            <v>0</v>
          </cell>
          <cell r="AY386">
            <v>0</v>
          </cell>
          <cell r="AZ386">
            <v>493357</v>
          </cell>
          <cell r="BI386">
            <v>0</v>
          </cell>
          <cell r="CA386">
            <v>674</v>
          </cell>
          <cell r="CB386">
            <v>764</v>
          </cell>
          <cell r="CC386" t="str">
            <v>GILL MONTAGUE</v>
          </cell>
          <cell r="CD386">
            <v>1249362</v>
          </cell>
          <cell r="CE386">
            <v>1050255</v>
          </cell>
          <cell r="CF386">
            <v>199107</v>
          </cell>
          <cell r="CG386">
            <v>69745.2</v>
          </cell>
          <cell r="CH386">
            <v>48712.4</v>
          </cell>
          <cell r="CI386">
            <v>-23.873732663341798</v>
          </cell>
          <cell r="CJ386">
            <v>317540.72626733669</v>
          </cell>
          <cell r="CK386">
            <v>199062.52792326736</v>
          </cell>
          <cell r="DA386">
            <v>674</v>
          </cell>
          <cell r="DB386" t="str">
            <v>GILL MONTAGUE</v>
          </cell>
          <cell r="DC386">
            <v>0</v>
          </cell>
          <cell r="DD386">
            <v>0</v>
          </cell>
          <cell r="DE386">
            <v>0</v>
          </cell>
          <cell r="DF386">
            <v>0</v>
          </cell>
          <cell r="DG386">
            <v>0</v>
          </cell>
          <cell r="DH386">
            <v>0</v>
          </cell>
          <cell r="DI386">
            <v>0</v>
          </cell>
          <cell r="DJ386">
            <v>0</v>
          </cell>
          <cell r="DK386">
            <v>0</v>
          </cell>
          <cell r="DL386">
            <v>0</v>
          </cell>
          <cell r="DN386">
            <v>0</v>
          </cell>
          <cell r="DP386">
            <v>199107</v>
          </cell>
          <cell r="DQ386">
            <v>199107</v>
          </cell>
          <cell r="DR386">
            <v>0</v>
          </cell>
          <cell r="DS386">
            <v>-23.873732663341798</v>
          </cell>
          <cell r="DT386">
            <v>-23.873732663341798</v>
          </cell>
          <cell r="DV386">
            <v>0</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T387">
            <v>675</v>
          </cell>
          <cell r="AU387">
            <v>0</v>
          </cell>
          <cell r="AV387">
            <v>0</v>
          </cell>
          <cell r="AW387">
            <v>0</v>
          </cell>
          <cell r="AX387">
            <v>0</v>
          </cell>
          <cell r="AY387">
            <v>0</v>
          </cell>
          <cell r="AZ387">
            <v>493357</v>
          </cell>
          <cell r="BI387">
            <v>0</v>
          </cell>
          <cell r="CA387">
            <v>675</v>
          </cell>
          <cell r="CB387">
            <v>724</v>
          </cell>
          <cell r="CC387" t="str">
            <v>HAMILTON WENHAM</v>
          </cell>
          <cell r="CD387">
            <v>0</v>
          </cell>
          <cell r="CE387">
            <v>0</v>
          </cell>
          <cell r="CF387">
            <v>0</v>
          </cell>
          <cell r="CG387">
            <v>0</v>
          </cell>
          <cell r="CH387">
            <v>0</v>
          </cell>
          <cell r="CI387">
            <v>0</v>
          </cell>
          <cell r="CJ387">
            <v>0</v>
          </cell>
          <cell r="CK387">
            <v>0</v>
          </cell>
          <cell r="DA387">
            <v>675</v>
          </cell>
          <cell r="DB387" t="str">
            <v>HAMILTON WENHAM</v>
          </cell>
          <cell r="DC387">
            <v>0</v>
          </cell>
          <cell r="DD387">
            <v>0</v>
          </cell>
          <cell r="DE387">
            <v>0</v>
          </cell>
          <cell r="DF387">
            <v>0</v>
          </cell>
          <cell r="DG387">
            <v>0</v>
          </cell>
          <cell r="DH387">
            <v>0</v>
          </cell>
          <cell r="DI387">
            <v>0</v>
          </cell>
          <cell r="DJ387">
            <v>0</v>
          </cell>
          <cell r="DK387">
            <v>0</v>
          </cell>
          <cell r="DL387">
            <v>0</v>
          </cell>
          <cell r="DN387">
            <v>0</v>
          </cell>
          <cell r="DP387">
            <v>0</v>
          </cell>
          <cell r="DQ387">
            <v>0</v>
          </cell>
          <cell r="DR387">
            <v>0</v>
          </cell>
          <cell r="DS387">
            <v>0</v>
          </cell>
          <cell r="DT387">
            <v>0</v>
          </cell>
          <cell r="DV387">
            <v>0</v>
          </cell>
        </row>
        <row r="388">
          <cell r="A388">
            <v>680</v>
          </cell>
          <cell r="B388">
            <v>725</v>
          </cell>
          <cell r="C388" t="str">
            <v>HAMPDEN WILBRAHAM</v>
          </cell>
          <cell r="D388">
            <v>17</v>
          </cell>
          <cell r="E388">
            <v>271842</v>
          </cell>
          <cell r="F388">
            <v>0</v>
          </cell>
          <cell r="G388">
            <v>15946</v>
          </cell>
          <cell r="H388">
            <v>287788</v>
          </cell>
          <cell r="J388">
            <v>15946</v>
          </cell>
          <cell r="K388">
            <v>69530.805178034192</v>
          </cell>
          <cell r="L388">
            <v>85476.805178034192</v>
          </cell>
          <cell r="N388">
            <v>202311.19482196582</v>
          </cell>
          <cell r="P388">
            <v>15946</v>
          </cell>
          <cell r="Q388">
            <v>0</v>
          </cell>
          <cell r="R388">
            <v>0</v>
          </cell>
          <cell r="S388">
            <v>0</v>
          </cell>
          <cell r="T388">
            <v>69530.805178034192</v>
          </cell>
          <cell r="U388">
            <v>85476.805178034192</v>
          </cell>
          <cell r="W388">
            <v>132540.20000000001</v>
          </cell>
          <cell r="AA388">
            <v>680</v>
          </cell>
          <cell r="AB388">
            <v>17</v>
          </cell>
          <cell r="AC388">
            <v>0</v>
          </cell>
          <cell r="AD388">
            <v>0</v>
          </cell>
          <cell r="AE388">
            <v>0</v>
          </cell>
          <cell r="AF388">
            <v>0</v>
          </cell>
          <cell r="AG388">
            <v>271842</v>
          </cell>
          <cell r="AH388">
            <v>0</v>
          </cell>
          <cell r="AI388">
            <v>0</v>
          </cell>
          <cell r="AJ388">
            <v>271842</v>
          </cell>
          <cell r="AK388">
            <v>0</v>
          </cell>
          <cell r="AL388">
            <v>15946</v>
          </cell>
          <cell r="AM388">
            <v>287788</v>
          </cell>
          <cell r="AN388">
            <v>0</v>
          </cell>
          <cell r="AO388">
            <v>0</v>
          </cell>
          <cell r="AP388">
            <v>0</v>
          </cell>
          <cell r="AQ388">
            <v>0</v>
          </cell>
          <cell r="AR388">
            <v>287788</v>
          </cell>
          <cell r="AS388">
            <v>287788</v>
          </cell>
          <cell r="AT388">
            <v>680</v>
          </cell>
          <cell r="AU388">
            <v>0</v>
          </cell>
          <cell r="AV388">
            <v>0</v>
          </cell>
          <cell r="AW388">
            <v>0</v>
          </cell>
          <cell r="AX388">
            <v>0</v>
          </cell>
          <cell r="AY388">
            <v>0</v>
          </cell>
          <cell r="AZ388">
            <v>493357</v>
          </cell>
          <cell r="BI388">
            <v>0</v>
          </cell>
          <cell r="CA388">
            <v>680</v>
          </cell>
          <cell r="CB388">
            <v>725</v>
          </cell>
          <cell r="CC388" t="str">
            <v>HAMPDEN WILBRAHAM</v>
          </cell>
          <cell r="CD388">
            <v>271842</v>
          </cell>
          <cell r="CE388">
            <v>202304</v>
          </cell>
          <cell r="CF388">
            <v>69538</v>
          </cell>
          <cell r="CG388">
            <v>47056.2</v>
          </cell>
          <cell r="CH388">
            <v>0</v>
          </cell>
          <cell r="CI388">
            <v>0</v>
          </cell>
          <cell r="CJ388">
            <v>116594.2</v>
          </cell>
          <cell r="CK388">
            <v>69530.805178034192</v>
          </cell>
          <cell r="DA388">
            <v>680</v>
          </cell>
          <cell r="DB388" t="str">
            <v>HAMPDEN WILBRAHAM</v>
          </cell>
          <cell r="DC388">
            <v>0</v>
          </cell>
          <cell r="DD388">
            <v>0</v>
          </cell>
          <cell r="DE388">
            <v>0</v>
          </cell>
          <cell r="DF388">
            <v>0</v>
          </cell>
          <cell r="DG388">
            <v>0</v>
          </cell>
          <cell r="DH388">
            <v>0</v>
          </cell>
          <cell r="DI388">
            <v>0</v>
          </cell>
          <cell r="DJ388">
            <v>0</v>
          </cell>
          <cell r="DK388">
            <v>0</v>
          </cell>
          <cell r="DL388">
            <v>0</v>
          </cell>
          <cell r="DN388">
            <v>0</v>
          </cell>
          <cell r="DP388">
            <v>69538</v>
          </cell>
          <cell r="DQ388">
            <v>69538</v>
          </cell>
          <cell r="DR388">
            <v>0</v>
          </cell>
          <cell r="DS388">
            <v>0</v>
          </cell>
          <cell r="DT388">
            <v>0</v>
          </cell>
          <cell r="DV388">
            <v>0</v>
          </cell>
        </row>
        <row r="389">
          <cell r="A389">
            <v>683</v>
          </cell>
          <cell r="B389">
            <v>726</v>
          </cell>
          <cell r="C389" t="str">
            <v>HAMPSHIRE</v>
          </cell>
          <cell r="D389">
            <v>22</v>
          </cell>
          <cell r="E389">
            <v>401621</v>
          </cell>
          <cell r="F389">
            <v>0</v>
          </cell>
          <cell r="G389">
            <v>20636</v>
          </cell>
          <cell r="H389">
            <v>422257</v>
          </cell>
          <cell r="J389">
            <v>20636</v>
          </cell>
          <cell r="K389">
            <v>61807.604349780049</v>
          </cell>
          <cell r="L389">
            <v>82443.604349780042</v>
          </cell>
          <cell r="N389">
            <v>339813.39565021999</v>
          </cell>
          <cell r="P389">
            <v>20636</v>
          </cell>
          <cell r="Q389">
            <v>0</v>
          </cell>
          <cell r="R389">
            <v>0</v>
          </cell>
          <cell r="S389">
            <v>0</v>
          </cell>
          <cell r="T389">
            <v>61807.604349780049</v>
          </cell>
          <cell r="U389">
            <v>82443.604349780042</v>
          </cell>
          <cell r="W389">
            <v>101254.6</v>
          </cell>
          <cell r="AA389">
            <v>683</v>
          </cell>
          <cell r="AB389">
            <v>22</v>
          </cell>
          <cell r="AC389">
            <v>0</v>
          </cell>
          <cell r="AD389">
            <v>0</v>
          </cell>
          <cell r="AE389">
            <v>0</v>
          </cell>
          <cell r="AF389">
            <v>0</v>
          </cell>
          <cell r="AG389">
            <v>401621</v>
          </cell>
          <cell r="AH389">
            <v>0</v>
          </cell>
          <cell r="AI389">
            <v>0</v>
          </cell>
          <cell r="AJ389">
            <v>401621</v>
          </cell>
          <cell r="AK389">
            <v>0</v>
          </cell>
          <cell r="AL389">
            <v>20636</v>
          </cell>
          <cell r="AM389">
            <v>422257</v>
          </cell>
          <cell r="AN389">
            <v>0</v>
          </cell>
          <cell r="AO389">
            <v>0</v>
          </cell>
          <cell r="AP389">
            <v>0</v>
          </cell>
          <cell r="AQ389">
            <v>0</v>
          </cell>
          <cell r="AR389">
            <v>422257</v>
          </cell>
          <cell r="AS389">
            <v>421752.18000000005</v>
          </cell>
          <cell r="AT389">
            <v>683</v>
          </cell>
          <cell r="AU389">
            <v>0</v>
          </cell>
          <cell r="AV389">
            <v>0</v>
          </cell>
          <cell r="AW389">
            <v>0</v>
          </cell>
          <cell r="AX389">
            <v>0</v>
          </cell>
          <cell r="AY389">
            <v>0</v>
          </cell>
          <cell r="AZ389">
            <v>493357</v>
          </cell>
          <cell r="BI389">
            <v>0</v>
          </cell>
          <cell r="CA389">
            <v>683</v>
          </cell>
          <cell r="CB389">
            <v>726</v>
          </cell>
          <cell r="CC389" t="str">
            <v>HAMPSHIRE</v>
          </cell>
          <cell r="CD389">
            <v>401621</v>
          </cell>
          <cell r="CE389">
            <v>339807</v>
          </cell>
          <cell r="CF389">
            <v>61814</v>
          </cell>
          <cell r="CG389">
            <v>18804.599999999999</v>
          </cell>
          <cell r="CH389">
            <v>0</v>
          </cell>
          <cell r="CI389">
            <v>0</v>
          </cell>
          <cell r="CJ389">
            <v>80618.600000000006</v>
          </cell>
          <cell r="CK389">
            <v>61807.604349780049</v>
          </cell>
          <cell r="DA389">
            <v>683</v>
          </cell>
          <cell r="DB389" t="str">
            <v>HAMPSHIRE</v>
          </cell>
          <cell r="DC389">
            <v>0</v>
          </cell>
          <cell r="DD389">
            <v>0</v>
          </cell>
          <cell r="DE389">
            <v>0</v>
          </cell>
          <cell r="DF389">
            <v>0</v>
          </cell>
          <cell r="DG389">
            <v>0</v>
          </cell>
          <cell r="DH389">
            <v>0</v>
          </cell>
          <cell r="DI389">
            <v>0</v>
          </cell>
          <cell r="DJ389">
            <v>0</v>
          </cell>
          <cell r="DK389">
            <v>0</v>
          </cell>
          <cell r="DL389">
            <v>0</v>
          </cell>
          <cell r="DN389">
            <v>0</v>
          </cell>
          <cell r="DP389">
            <v>61814</v>
          </cell>
          <cell r="DQ389">
            <v>61814</v>
          </cell>
          <cell r="DR389">
            <v>0</v>
          </cell>
          <cell r="DS389">
            <v>0</v>
          </cell>
          <cell r="DT389">
            <v>0</v>
          </cell>
          <cell r="DV389">
            <v>0</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T390">
            <v>685</v>
          </cell>
          <cell r="AU390">
            <v>0</v>
          </cell>
          <cell r="AV390">
            <v>0</v>
          </cell>
          <cell r="AW390">
            <v>0</v>
          </cell>
          <cell r="AX390">
            <v>0</v>
          </cell>
          <cell r="AY390">
            <v>0</v>
          </cell>
          <cell r="AZ390">
            <v>493357</v>
          </cell>
          <cell r="BI390">
            <v>0</v>
          </cell>
          <cell r="CA390">
            <v>685</v>
          </cell>
          <cell r="CB390">
            <v>727</v>
          </cell>
          <cell r="CC390" t="str">
            <v>HAWLEMONT</v>
          </cell>
          <cell r="CD390">
            <v>0</v>
          </cell>
          <cell r="CE390">
            <v>0</v>
          </cell>
          <cell r="CF390">
            <v>0</v>
          </cell>
          <cell r="CG390">
            <v>0</v>
          </cell>
          <cell r="CH390">
            <v>0</v>
          </cell>
          <cell r="CI390">
            <v>0</v>
          </cell>
          <cell r="CJ390">
            <v>0</v>
          </cell>
          <cell r="CK390">
            <v>0</v>
          </cell>
          <cell r="DA390">
            <v>685</v>
          </cell>
          <cell r="DB390" t="str">
            <v>HAWLEMONT</v>
          </cell>
          <cell r="DC390">
            <v>0</v>
          </cell>
          <cell r="DD390">
            <v>0</v>
          </cell>
          <cell r="DE390">
            <v>0</v>
          </cell>
          <cell r="DF390">
            <v>0</v>
          </cell>
          <cell r="DG390">
            <v>0</v>
          </cell>
          <cell r="DH390">
            <v>0</v>
          </cell>
          <cell r="DI390">
            <v>0</v>
          </cell>
          <cell r="DJ390">
            <v>0</v>
          </cell>
          <cell r="DK390">
            <v>0</v>
          </cell>
          <cell r="DL390">
            <v>0</v>
          </cell>
          <cell r="DN390">
            <v>0</v>
          </cell>
          <cell r="DP390">
            <v>0</v>
          </cell>
          <cell r="DQ390">
            <v>0</v>
          </cell>
          <cell r="DR390">
            <v>0</v>
          </cell>
          <cell r="DS390">
            <v>0</v>
          </cell>
          <cell r="DT390">
            <v>0</v>
          </cell>
          <cell r="DV390">
            <v>0</v>
          </cell>
        </row>
        <row r="391">
          <cell r="A391">
            <v>690</v>
          </cell>
          <cell r="B391">
            <v>728</v>
          </cell>
          <cell r="C391" t="str">
            <v>KING PHILIP</v>
          </cell>
          <cell r="D391">
            <v>23</v>
          </cell>
          <cell r="E391">
            <v>348980</v>
          </cell>
          <cell r="F391">
            <v>0</v>
          </cell>
          <cell r="G391">
            <v>21574</v>
          </cell>
          <cell r="H391">
            <v>370554</v>
          </cell>
          <cell r="J391">
            <v>21574</v>
          </cell>
          <cell r="K391">
            <v>39560.973840767692</v>
          </cell>
          <cell r="L391">
            <v>61134.973840767692</v>
          </cell>
          <cell r="N391">
            <v>309419.02615923231</v>
          </cell>
          <cell r="P391">
            <v>21574</v>
          </cell>
          <cell r="Q391">
            <v>0</v>
          </cell>
          <cell r="R391">
            <v>0</v>
          </cell>
          <cell r="S391">
            <v>0</v>
          </cell>
          <cell r="T391">
            <v>39560.973840767692</v>
          </cell>
          <cell r="U391">
            <v>61134.973840767692</v>
          </cell>
          <cell r="W391">
            <v>140081.06748189338</v>
          </cell>
          <cell r="AA391">
            <v>690</v>
          </cell>
          <cell r="AB391">
            <v>23</v>
          </cell>
          <cell r="AC391">
            <v>0</v>
          </cell>
          <cell r="AD391">
            <v>0</v>
          </cell>
          <cell r="AE391">
            <v>0</v>
          </cell>
          <cell r="AF391">
            <v>0</v>
          </cell>
          <cell r="AG391">
            <v>348980</v>
          </cell>
          <cell r="AH391">
            <v>0</v>
          </cell>
          <cell r="AI391">
            <v>0</v>
          </cell>
          <cell r="AJ391">
            <v>348980</v>
          </cell>
          <cell r="AK391">
            <v>0</v>
          </cell>
          <cell r="AL391">
            <v>21574</v>
          </cell>
          <cell r="AM391">
            <v>370554</v>
          </cell>
          <cell r="AN391">
            <v>0</v>
          </cell>
          <cell r="AO391">
            <v>0</v>
          </cell>
          <cell r="AP391">
            <v>0</v>
          </cell>
          <cell r="AQ391">
            <v>0</v>
          </cell>
          <cell r="AR391">
            <v>370554</v>
          </cell>
          <cell r="AS391">
            <v>369355.31060048414</v>
          </cell>
          <cell r="AT391">
            <v>690</v>
          </cell>
          <cell r="AU391">
            <v>0</v>
          </cell>
          <cell r="AV391">
            <v>0</v>
          </cell>
          <cell r="AW391">
            <v>0</v>
          </cell>
          <cell r="AX391">
            <v>0</v>
          </cell>
          <cell r="AY391">
            <v>0</v>
          </cell>
          <cell r="AZ391">
            <v>493357</v>
          </cell>
          <cell r="BI391">
            <v>0</v>
          </cell>
          <cell r="CA391">
            <v>690</v>
          </cell>
          <cell r="CB391">
            <v>728</v>
          </cell>
          <cell r="CC391" t="str">
            <v>KING PHILIP</v>
          </cell>
          <cell r="CD391">
            <v>348980</v>
          </cell>
          <cell r="CE391">
            <v>309410</v>
          </cell>
          <cell r="CF391">
            <v>39570</v>
          </cell>
          <cell r="CG391">
            <v>68877.599999999991</v>
          </cell>
          <cell r="CH391">
            <v>10064.400000000001</v>
          </cell>
          <cell r="CI391">
            <v>-4.9325181066233199</v>
          </cell>
          <cell r="CJ391">
            <v>118507.06748189338</v>
          </cell>
          <cell r="CK391">
            <v>39560.973840767692</v>
          </cell>
          <cell r="DA391">
            <v>690</v>
          </cell>
          <cell r="DB391" t="str">
            <v>KING PHILIP</v>
          </cell>
          <cell r="DC391">
            <v>0</v>
          </cell>
          <cell r="DD391">
            <v>0</v>
          </cell>
          <cell r="DE391">
            <v>0</v>
          </cell>
          <cell r="DF391">
            <v>0</v>
          </cell>
          <cell r="DG391">
            <v>0</v>
          </cell>
          <cell r="DH391">
            <v>0</v>
          </cell>
          <cell r="DI391">
            <v>0</v>
          </cell>
          <cell r="DJ391">
            <v>0</v>
          </cell>
          <cell r="DK391">
            <v>0</v>
          </cell>
          <cell r="DL391">
            <v>0</v>
          </cell>
          <cell r="DN391">
            <v>0</v>
          </cell>
          <cell r="DP391">
            <v>39570</v>
          </cell>
          <cell r="DQ391">
            <v>39570</v>
          </cell>
          <cell r="DR391">
            <v>0</v>
          </cell>
          <cell r="DS391">
            <v>-4.9325181066233199</v>
          </cell>
          <cell r="DT391">
            <v>-4.9325181066233199</v>
          </cell>
          <cell r="DV391">
            <v>0</v>
          </cell>
        </row>
        <row r="392">
          <cell r="A392">
            <v>695</v>
          </cell>
          <cell r="B392">
            <v>729</v>
          </cell>
          <cell r="C392" t="str">
            <v>LINCOLN SUDBURY</v>
          </cell>
          <cell r="D392">
            <v>5</v>
          </cell>
          <cell r="E392">
            <v>92104</v>
          </cell>
          <cell r="F392">
            <v>0</v>
          </cell>
          <cell r="G392">
            <v>4690</v>
          </cell>
          <cell r="H392">
            <v>96794</v>
          </cell>
          <cell r="J392">
            <v>4690</v>
          </cell>
          <cell r="K392">
            <v>16572.473001568953</v>
          </cell>
          <cell r="L392">
            <v>21262.473001568953</v>
          </cell>
          <cell r="N392">
            <v>75531.526998431043</v>
          </cell>
          <cell r="P392">
            <v>4690</v>
          </cell>
          <cell r="Q392">
            <v>0</v>
          </cell>
          <cell r="R392">
            <v>0</v>
          </cell>
          <cell r="S392">
            <v>0</v>
          </cell>
          <cell r="T392">
            <v>16572.473001568953</v>
          </cell>
          <cell r="U392">
            <v>21262.473001568953</v>
          </cell>
          <cell r="W392">
            <v>38785.987867267322</v>
          </cell>
          <cell r="AA392">
            <v>695</v>
          </cell>
          <cell r="AB392">
            <v>5</v>
          </cell>
          <cell r="AC392">
            <v>0</v>
          </cell>
          <cell r="AD392">
            <v>0</v>
          </cell>
          <cell r="AE392">
            <v>0</v>
          </cell>
          <cell r="AF392">
            <v>0</v>
          </cell>
          <cell r="AG392">
            <v>92104</v>
          </cell>
          <cell r="AH392">
            <v>0</v>
          </cell>
          <cell r="AI392">
            <v>0</v>
          </cell>
          <cell r="AJ392">
            <v>92104</v>
          </cell>
          <cell r="AK392">
            <v>0</v>
          </cell>
          <cell r="AL392">
            <v>4690</v>
          </cell>
          <cell r="AM392">
            <v>96794</v>
          </cell>
          <cell r="AN392">
            <v>0</v>
          </cell>
          <cell r="AO392">
            <v>0</v>
          </cell>
          <cell r="AP392">
            <v>0</v>
          </cell>
          <cell r="AQ392">
            <v>0</v>
          </cell>
          <cell r="AR392">
            <v>96794</v>
          </cell>
          <cell r="AS392">
            <v>96686.180324281551</v>
          </cell>
          <cell r="AT392">
            <v>695</v>
          </cell>
          <cell r="AU392">
            <v>0</v>
          </cell>
          <cell r="AV392">
            <v>0</v>
          </cell>
          <cell r="AW392">
            <v>0</v>
          </cell>
          <cell r="AX392">
            <v>0</v>
          </cell>
          <cell r="AY392">
            <v>0</v>
          </cell>
          <cell r="AZ392">
            <v>493357</v>
          </cell>
          <cell r="BI392">
            <v>0</v>
          </cell>
          <cell r="CA392">
            <v>695</v>
          </cell>
          <cell r="CB392">
            <v>729</v>
          </cell>
          <cell r="CC392" t="str">
            <v>LINCOLN SUDBURY</v>
          </cell>
          <cell r="CD392">
            <v>92104</v>
          </cell>
          <cell r="CE392">
            <v>75523</v>
          </cell>
          <cell r="CF392">
            <v>16581</v>
          </cell>
          <cell r="CG392">
            <v>3622.2</v>
          </cell>
          <cell r="CH392">
            <v>13899.6</v>
          </cell>
          <cell r="CI392">
            <v>-6.8121327326807659</v>
          </cell>
          <cell r="CJ392">
            <v>34095.987867267322</v>
          </cell>
          <cell r="CK392">
            <v>16572.473001568953</v>
          </cell>
          <cell r="DA392">
            <v>695</v>
          </cell>
          <cell r="DB392" t="str">
            <v>LINCOLN SUDBURY</v>
          </cell>
          <cell r="DC392">
            <v>0</v>
          </cell>
          <cell r="DD392">
            <v>0</v>
          </cell>
          <cell r="DE392">
            <v>0</v>
          </cell>
          <cell r="DF392">
            <v>0</v>
          </cell>
          <cell r="DG392">
            <v>0</v>
          </cell>
          <cell r="DH392">
            <v>0</v>
          </cell>
          <cell r="DI392">
            <v>0</v>
          </cell>
          <cell r="DJ392">
            <v>0</v>
          </cell>
          <cell r="DK392">
            <v>0</v>
          </cell>
          <cell r="DL392">
            <v>0</v>
          </cell>
          <cell r="DN392">
            <v>0</v>
          </cell>
          <cell r="DP392">
            <v>16581</v>
          </cell>
          <cell r="DQ392">
            <v>16581</v>
          </cell>
          <cell r="DR392">
            <v>0</v>
          </cell>
          <cell r="DS392">
            <v>-6.8121327326807659</v>
          </cell>
          <cell r="DT392">
            <v>-6.8121327326807659</v>
          </cell>
          <cell r="DV392">
            <v>0</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T393">
            <v>698</v>
          </cell>
          <cell r="AU393">
            <v>0</v>
          </cell>
          <cell r="AV393">
            <v>0</v>
          </cell>
          <cell r="AW393">
            <v>0</v>
          </cell>
          <cell r="AX393">
            <v>0</v>
          </cell>
          <cell r="AY393">
            <v>0</v>
          </cell>
          <cell r="AZ393">
            <v>493357</v>
          </cell>
          <cell r="BI393">
            <v>0</v>
          </cell>
          <cell r="CA393">
            <v>698</v>
          </cell>
          <cell r="CB393">
            <v>698</v>
          </cell>
          <cell r="CC393" t="str">
            <v>MANCHESTER ESSEX</v>
          </cell>
          <cell r="CD393">
            <v>0</v>
          </cell>
          <cell r="CE393">
            <v>0</v>
          </cell>
          <cell r="CF393">
            <v>0</v>
          </cell>
          <cell r="CG393">
            <v>0</v>
          </cell>
          <cell r="CH393">
            <v>0</v>
          </cell>
          <cell r="CI393">
            <v>0</v>
          </cell>
          <cell r="CJ393">
            <v>0</v>
          </cell>
          <cell r="CK393">
            <v>0</v>
          </cell>
          <cell r="DA393">
            <v>698</v>
          </cell>
          <cell r="DB393" t="str">
            <v>MANCHESTER ESSEX</v>
          </cell>
          <cell r="DC393">
            <v>0</v>
          </cell>
          <cell r="DD393">
            <v>0</v>
          </cell>
          <cell r="DE393">
            <v>0</v>
          </cell>
          <cell r="DF393">
            <v>0</v>
          </cell>
          <cell r="DG393">
            <v>0</v>
          </cell>
          <cell r="DH393">
            <v>0</v>
          </cell>
          <cell r="DI393">
            <v>0</v>
          </cell>
          <cell r="DJ393">
            <v>0</v>
          </cell>
          <cell r="DK393">
            <v>0</v>
          </cell>
          <cell r="DL393">
            <v>0</v>
          </cell>
          <cell r="DN393">
            <v>0</v>
          </cell>
          <cell r="DP393">
            <v>0</v>
          </cell>
          <cell r="DQ393">
            <v>0</v>
          </cell>
          <cell r="DR393">
            <v>0</v>
          </cell>
          <cell r="DS393">
            <v>0</v>
          </cell>
          <cell r="DT393">
            <v>0</v>
          </cell>
          <cell r="DV393">
            <v>0</v>
          </cell>
        </row>
        <row r="394">
          <cell r="A394">
            <v>700</v>
          </cell>
          <cell r="B394">
            <v>731</v>
          </cell>
          <cell r="C394" t="str">
            <v>MARTHAS VINEYARD</v>
          </cell>
          <cell r="D394">
            <v>42</v>
          </cell>
          <cell r="E394">
            <v>1105272</v>
          </cell>
          <cell r="F394">
            <v>0</v>
          </cell>
          <cell r="G394">
            <v>39396</v>
          </cell>
          <cell r="H394">
            <v>1144668</v>
          </cell>
          <cell r="J394">
            <v>39396</v>
          </cell>
          <cell r="K394">
            <v>258440.25744126897</v>
          </cell>
          <cell r="L394">
            <v>297836.257441269</v>
          </cell>
          <cell r="N394">
            <v>846831.742558731</v>
          </cell>
          <cell r="P394">
            <v>39396</v>
          </cell>
          <cell r="Q394">
            <v>0</v>
          </cell>
          <cell r="R394">
            <v>0</v>
          </cell>
          <cell r="S394">
            <v>0</v>
          </cell>
          <cell r="T394">
            <v>258440.25744126897</v>
          </cell>
          <cell r="U394">
            <v>297836.257441269</v>
          </cell>
          <cell r="W394">
            <v>375822.8</v>
          </cell>
          <cell r="AA394">
            <v>700</v>
          </cell>
          <cell r="AB394">
            <v>42</v>
          </cell>
          <cell r="AC394">
            <v>0</v>
          </cell>
          <cell r="AD394">
            <v>0</v>
          </cell>
          <cell r="AE394">
            <v>9</v>
          </cell>
          <cell r="AF394">
            <v>0</v>
          </cell>
          <cell r="AG394">
            <v>1105272</v>
          </cell>
          <cell r="AH394">
            <v>0</v>
          </cell>
          <cell r="AI394">
            <v>0</v>
          </cell>
          <cell r="AJ394">
            <v>1105272</v>
          </cell>
          <cell r="AK394">
            <v>0</v>
          </cell>
          <cell r="AL394">
            <v>39396</v>
          </cell>
          <cell r="AM394">
            <v>1144668</v>
          </cell>
          <cell r="AN394">
            <v>0</v>
          </cell>
          <cell r="AO394">
            <v>0</v>
          </cell>
          <cell r="AP394">
            <v>0</v>
          </cell>
          <cell r="AQ394">
            <v>0</v>
          </cell>
          <cell r="AR394">
            <v>1144668</v>
          </cell>
          <cell r="AS394">
            <v>1191704.6399999999</v>
          </cell>
          <cell r="AT394">
            <v>700</v>
          </cell>
          <cell r="AU394">
            <v>0</v>
          </cell>
          <cell r="AV394">
            <v>0</v>
          </cell>
          <cell r="AW394">
            <v>0</v>
          </cell>
          <cell r="AX394">
            <v>0</v>
          </cell>
          <cell r="AY394">
            <v>0</v>
          </cell>
          <cell r="AZ394">
            <v>493357</v>
          </cell>
          <cell r="BI394">
            <v>0</v>
          </cell>
          <cell r="CA394">
            <v>700</v>
          </cell>
          <cell r="CB394">
            <v>731</v>
          </cell>
          <cell r="CC394" t="str">
            <v>MARTHAS VINEYARD</v>
          </cell>
          <cell r="CD394">
            <v>1105272</v>
          </cell>
          <cell r="CE394">
            <v>846805</v>
          </cell>
          <cell r="CF394">
            <v>258467</v>
          </cell>
          <cell r="CG394">
            <v>77959.8</v>
          </cell>
          <cell r="CH394">
            <v>0</v>
          </cell>
          <cell r="CI394">
            <v>0</v>
          </cell>
          <cell r="CJ394">
            <v>336426.8</v>
          </cell>
          <cell r="CK394">
            <v>258440.25744126897</v>
          </cell>
          <cell r="DA394">
            <v>700</v>
          </cell>
          <cell r="DB394" t="str">
            <v>MARTHAS VINEYARD</v>
          </cell>
          <cell r="DC394">
            <v>0</v>
          </cell>
          <cell r="DD394">
            <v>0</v>
          </cell>
          <cell r="DE394">
            <v>0</v>
          </cell>
          <cell r="DF394">
            <v>0</v>
          </cell>
          <cell r="DG394">
            <v>0</v>
          </cell>
          <cell r="DH394">
            <v>0</v>
          </cell>
          <cell r="DI394">
            <v>0</v>
          </cell>
          <cell r="DJ394">
            <v>0</v>
          </cell>
          <cell r="DK394">
            <v>0</v>
          </cell>
          <cell r="DL394">
            <v>0</v>
          </cell>
          <cell r="DN394">
            <v>0</v>
          </cell>
          <cell r="DP394">
            <v>258467</v>
          </cell>
          <cell r="DQ394">
            <v>258467</v>
          </cell>
          <cell r="DR394">
            <v>0</v>
          </cell>
          <cell r="DS394">
            <v>0</v>
          </cell>
          <cell r="DT394">
            <v>0</v>
          </cell>
          <cell r="DV394">
            <v>0</v>
          </cell>
        </row>
        <row r="395">
          <cell r="A395">
            <v>705</v>
          </cell>
          <cell r="B395">
            <v>732</v>
          </cell>
          <cell r="C395" t="str">
            <v>MASCONOMET</v>
          </cell>
          <cell r="D395">
            <v>2</v>
          </cell>
          <cell r="E395">
            <v>35818</v>
          </cell>
          <cell r="F395">
            <v>0</v>
          </cell>
          <cell r="G395">
            <v>1876</v>
          </cell>
          <cell r="H395">
            <v>37694</v>
          </cell>
          <cell r="J395">
            <v>1876</v>
          </cell>
          <cell r="K395">
            <v>0</v>
          </cell>
          <cell r="L395">
            <v>1876</v>
          </cell>
          <cell r="N395">
            <v>35818</v>
          </cell>
          <cell r="P395">
            <v>1876</v>
          </cell>
          <cell r="Q395">
            <v>0</v>
          </cell>
          <cell r="R395">
            <v>0</v>
          </cell>
          <cell r="S395">
            <v>0</v>
          </cell>
          <cell r="T395">
            <v>0</v>
          </cell>
          <cell r="U395">
            <v>1876</v>
          </cell>
          <cell r="W395">
            <v>21610.6</v>
          </cell>
          <cell r="AA395">
            <v>705</v>
          </cell>
          <cell r="AB395">
            <v>2</v>
          </cell>
          <cell r="AC395">
            <v>0</v>
          </cell>
          <cell r="AD395">
            <v>0</v>
          </cell>
          <cell r="AE395">
            <v>0</v>
          </cell>
          <cell r="AF395">
            <v>0</v>
          </cell>
          <cell r="AG395">
            <v>35818</v>
          </cell>
          <cell r="AH395">
            <v>0</v>
          </cell>
          <cell r="AI395">
            <v>0</v>
          </cell>
          <cell r="AJ395">
            <v>35818</v>
          </cell>
          <cell r="AK395">
            <v>0</v>
          </cell>
          <cell r="AL395">
            <v>1876</v>
          </cell>
          <cell r="AM395">
            <v>37694</v>
          </cell>
          <cell r="AN395">
            <v>0</v>
          </cell>
          <cell r="AO395">
            <v>0</v>
          </cell>
          <cell r="AP395">
            <v>0</v>
          </cell>
          <cell r="AQ395">
            <v>0</v>
          </cell>
          <cell r="AR395">
            <v>37694</v>
          </cell>
          <cell r="AS395">
            <v>37615.321185054076</v>
          </cell>
          <cell r="AT395">
            <v>705</v>
          </cell>
          <cell r="AU395">
            <v>0</v>
          </cell>
          <cell r="AV395">
            <v>0</v>
          </cell>
          <cell r="AW395">
            <v>0</v>
          </cell>
          <cell r="AX395">
            <v>0</v>
          </cell>
          <cell r="AY395">
            <v>0</v>
          </cell>
          <cell r="AZ395">
            <v>493357</v>
          </cell>
          <cell r="BI395">
            <v>0</v>
          </cell>
          <cell r="CA395">
            <v>705</v>
          </cell>
          <cell r="CB395">
            <v>732</v>
          </cell>
          <cell r="CC395" t="str">
            <v>MASCONOMET</v>
          </cell>
          <cell r="CD395">
            <v>35818</v>
          </cell>
          <cell r="CE395">
            <v>62998</v>
          </cell>
          <cell r="CF395">
            <v>0</v>
          </cell>
          <cell r="CG395">
            <v>19734.599999999999</v>
          </cell>
          <cell r="CH395">
            <v>0</v>
          </cell>
          <cell r="CI395">
            <v>0</v>
          </cell>
          <cell r="CJ395">
            <v>19734.599999999999</v>
          </cell>
          <cell r="CK395">
            <v>0</v>
          </cell>
          <cell r="DA395">
            <v>705</v>
          </cell>
          <cell r="DB395" t="str">
            <v>MASCONOMET</v>
          </cell>
          <cell r="DC395">
            <v>0</v>
          </cell>
          <cell r="DD395">
            <v>0</v>
          </cell>
          <cell r="DE395">
            <v>0</v>
          </cell>
          <cell r="DF395">
            <v>0</v>
          </cell>
          <cell r="DG395">
            <v>0</v>
          </cell>
          <cell r="DH395">
            <v>0</v>
          </cell>
          <cell r="DI395">
            <v>0</v>
          </cell>
          <cell r="DJ395">
            <v>0</v>
          </cell>
          <cell r="DK395">
            <v>0</v>
          </cell>
          <cell r="DL395">
            <v>0</v>
          </cell>
          <cell r="DN395">
            <v>0</v>
          </cell>
          <cell r="DP395">
            <v>0</v>
          </cell>
          <cell r="DQ395">
            <v>0</v>
          </cell>
          <cell r="DR395">
            <v>0</v>
          </cell>
          <cell r="DS395">
            <v>0</v>
          </cell>
          <cell r="DT395">
            <v>0</v>
          </cell>
          <cell r="DV395">
            <v>0</v>
          </cell>
        </row>
        <row r="396">
          <cell r="A396">
            <v>710</v>
          </cell>
          <cell r="B396">
            <v>733</v>
          </cell>
          <cell r="C396" t="str">
            <v>MENDON UPTON</v>
          </cell>
          <cell r="D396">
            <v>13</v>
          </cell>
          <cell r="E396">
            <v>204226</v>
          </cell>
          <cell r="F396">
            <v>0</v>
          </cell>
          <cell r="G396">
            <v>12194</v>
          </cell>
          <cell r="H396">
            <v>216420</v>
          </cell>
          <cell r="J396">
            <v>12194</v>
          </cell>
          <cell r="K396">
            <v>12105.983877375767</v>
          </cell>
          <cell r="L396">
            <v>24299.983877375766</v>
          </cell>
          <cell r="N396">
            <v>192120.01612262422</v>
          </cell>
          <cell r="P396">
            <v>12194</v>
          </cell>
          <cell r="Q396">
            <v>0</v>
          </cell>
          <cell r="R396">
            <v>0</v>
          </cell>
          <cell r="S396">
            <v>0</v>
          </cell>
          <cell r="T396">
            <v>12105.983877375767</v>
          </cell>
          <cell r="U396">
            <v>24299.983877375766</v>
          </cell>
          <cell r="W396">
            <v>71816.236565281448</v>
          </cell>
          <cell r="AA396">
            <v>710</v>
          </cell>
          <cell r="AB396">
            <v>13</v>
          </cell>
          <cell r="AC396">
            <v>0</v>
          </cell>
          <cell r="AD396">
            <v>0</v>
          </cell>
          <cell r="AE396">
            <v>0</v>
          </cell>
          <cell r="AF396">
            <v>0</v>
          </cell>
          <cell r="AG396">
            <v>204226</v>
          </cell>
          <cell r="AH396">
            <v>0</v>
          </cell>
          <cell r="AI396">
            <v>0</v>
          </cell>
          <cell r="AJ396">
            <v>204226</v>
          </cell>
          <cell r="AK396">
            <v>0</v>
          </cell>
          <cell r="AL396">
            <v>12194</v>
          </cell>
          <cell r="AM396">
            <v>216420</v>
          </cell>
          <cell r="AN396">
            <v>0</v>
          </cell>
          <cell r="AO396">
            <v>0</v>
          </cell>
          <cell r="AP396">
            <v>0</v>
          </cell>
          <cell r="AQ396">
            <v>0</v>
          </cell>
          <cell r="AR396">
            <v>216420</v>
          </cell>
          <cell r="AS396">
            <v>215878.38283758724</v>
          </cell>
          <cell r="AT396">
            <v>710</v>
          </cell>
          <cell r="AU396">
            <v>0</v>
          </cell>
          <cell r="AV396">
            <v>0</v>
          </cell>
          <cell r="AW396">
            <v>0</v>
          </cell>
          <cell r="AX396">
            <v>0</v>
          </cell>
          <cell r="AY396">
            <v>0</v>
          </cell>
          <cell r="AZ396">
            <v>493357</v>
          </cell>
          <cell r="BI396">
            <v>0</v>
          </cell>
          <cell r="CA396">
            <v>710</v>
          </cell>
          <cell r="CB396">
            <v>733</v>
          </cell>
          <cell r="CC396" t="str">
            <v>MENDON UPTON</v>
          </cell>
          <cell r="CD396">
            <v>204226</v>
          </cell>
          <cell r="CE396">
            <v>192103</v>
          </cell>
          <cell r="CF396">
            <v>12123</v>
          </cell>
          <cell r="CG396">
            <v>15351</v>
          </cell>
          <cell r="CH396">
            <v>32164</v>
          </cell>
          <cell r="CI396">
            <v>-15.763434718552162</v>
          </cell>
          <cell r="CJ396">
            <v>59622.236565281448</v>
          </cell>
          <cell r="CK396">
            <v>12105.983877375767</v>
          </cell>
          <cell r="DA396">
            <v>710</v>
          </cell>
          <cell r="DB396" t="str">
            <v>MENDON UPTON</v>
          </cell>
          <cell r="DC396">
            <v>0</v>
          </cell>
          <cell r="DD396">
            <v>0</v>
          </cell>
          <cell r="DE396">
            <v>0</v>
          </cell>
          <cell r="DF396">
            <v>0</v>
          </cell>
          <cell r="DG396">
            <v>0</v>
          </cell>
          <cell r="DH396">
            <v>0</v>
          </cell>
          <cell r="DI396">
            <v>0</v>
          </cell>
          <cell r="DJ396">
            <v>0</v>
          </cell>
          <cell r="DK396">
            <v>0</v>
          </cell>
          <cell r="DL396">
            <v>0</v>
          </cell>
          <cell r="DN396">
            <v>0</v>
          </cell>
          <cell r="DP396">
            <v>12123</v>
          </cell>
          <cell r="DQ396">
            <v>12123</v>
          </cell>
          <cell r="DR396">
            <v>0</v>
          </cell>
          <cell r="DS396">
            <v>-15.763434718552162</v>
          </cell>
          <cell r="DT396">
            <v>-15.763434718552162</v>
          </cell>
          <cell r="DV396">
            <v>0</v>
          </cell>
        </row>
        <row r="397">
          <cell r="A397">
            <v>712</v>
          </cell>
          <cell r="B397">
            <v>811</v>
          </cell>
          <cell r="C397" t="str">
            <v>MONOMOY</v>
          </cell>
          <cell r="D397">
            <v>55</v>
          </cell>
          <cell r="E397">
            <v>1071168</v>
          </cell>
          <cell r="F397">
            <v>0</v>
          </cell>
          <cell r="G397">
            <v>51590</v>
          </cell>
          <cell r="H397">
            <v>1122758</v>
          </cell>
          <cell r="J397">
            <v>51590</v>
          </cell>
          <cell r="K397">
            <v>0</v>
          </cell>
          <cell r="L397">
            <v>51590</v>
          </cell>
          <cell r="N397">
            <v>1071168</v>
          </cell>
          <cell r="P397">
            <v>51590</v>
          </cell>
          <cell r="Q397">
            <v>0</v>
          </cell>
          <cell r="R397">
            <v>0</v>
          </cell>
          <cell r="S397">
            <v>0</v>
          </cell>
          <cell r="T397">
            <v>0</v>
          </cell>
          <cell r="U397">
            <v>51590</v>
          </cell>
          <cell r="W397">
            <v>51590</v>
          </cell>
          <cell r="AA397">
            <v>712</v>
          </cell>
          <cell r="AB397">
            <v>55</v>
          </cell>
          <cell r="AC397">
            <v>0</v>
          </cell>
          <cell r="AD397">
            <v>0</v>
          </cell>
          <cell r="AE397">
            <v>0</v>
          </cell>
          <cell r="AF397">
            <v>0</v>
          </cell>
          <cell r="AG397">
            <v>1071168</v>
          </cell>
          <cell r="AH397">
            <v>0</v>
          </cell>
          <cell r="AI397">
            <v>0</v>
          </cell>
          <cell r="AJ397">
            <v>1071168</v>
          </cell>
          <cell r="AK397">
            <v>0</v>
          </cell>
          <cell r="AL397">
            <v>51590</v>
          </cell>
          <cell r="AM397">
            <v>1122758</v>
          </cell>
          <cell r="AN397">
            <v>0</v>
          </cell>
          <cell r="AO397">
            <v>0</v>
          </cell>
          <cell r="AP397">
            <v>0</v>
          </cell>
          <cell r="AQ397">
            <v>0</v>
          </cell>
          <cell r="AR397">
            <v>1122758</v>
          </cell>
          <cell r="AS397">
            <v>1122649</v>
          </cell>
          <cell r="AT397">
            <v>712</v>
          </cell>
          <cell r="AU397">
            <v>0</v>
          </cell>
          <cell r="AV397">
            <v>0</v>
          </cell>
          <cell r="AW397">
            <v>0</v>
          </cell>
          <cell r="AX397">
            <v>0</v>
          </cell>
          <cell r="AY397">
            <v>0</v>
          </cell>
          <cell r="AZ397">
            <v>493357</v>
          </cell>
          <cell r="BI397">
            <v>0</v>
          </cell>
          <cell r="CA397">
            <v>712</v>
          </cell>
          <cell r="CB397">
            <v>811</v>
          </cell>
          <cell r="CC397" t="str">
            <v>MONOMOY</v>
          </cell>
          <cell r="CD397">
            <v>1071168</v>
          </cell>
          <cell r="CE397">
            <v>1130767</v>
          </cell>
          <cell r="CF397">
            <v>0</v>
          </cell>
          <cell r="CG397">
            <v>0</v>
          </cell>
          <cell r="CH397">
            <v>0</v>
          </cell>
          <cell r="CI397">
            <v>0</v>
          </cell>
          <cell r="CJ397">
            <v>0</v>
          </cell>
          <cell r="CK397">
            <v>0</v>
          </cell>
          <cell r="DA397">
            <v>712</v>
          </cell>
          <cell r="DB397" t="str">
            <v>MONOMOY</v>
          </cell>
          <cell r="DC397">
            <v>0</v>
          </cell>
          <cell r="DD397">
            <v>0</v>
          </cell>
          <cell r="DE397">
            <v>0</v>
          </cell>
          <cell r="DF397">
            <v>0</v>
          </cell>
          <cell r="DG397">
            <v>0</v>
          </cell>
          <cell r="DH397">
            <v>0</v>
          </cell>
          <cell r="DI397">
            <v>0</v>
          </cell>
          <cell r="DJ397">
            <v>0</v>
          </cell>
          <cell r="DK397">
            <v>0</v>
          </cell>
          <cell r="DL397">
            <v>0</v>
          </cell>
          <cell r="DN397">
            <v>0</v>
          </cell>
          <cell r="DP397">
            <v>0</v>
          </cell>
          <cell r="DQ397">
            <v>0</v>
          </cell>
          <cell r="DR397">
            <v>0</v>
          </cell>
          <cell r="DS397">
            <v>0</v>
          </cell>
          <cell r="DT397">
            <v>0</v>
          </cell>
          <cell r="DV397">
            <v>0</v>
          </cell>
        </row>
        <row r="398">
          <cell r="A398">
            <v>715</v>
          </cell>
          <cell r="B398">
            <v>736</v>
          </cell>
          <cell r="C398" t="str">
            <v>MOUNT GREYLOCK</v>
          </cell>
          <cell r="D398">
            <v>9</v>
          </cell>
          <cell r="E398">
            <v>177588</v>
          </cell>
          <cell r="F398">
            <v>0</v>
          </cell>
          <cell r="G398">
            <v>8442</v>
          </cell>
          <cell r="H398">
            <v>186030</v>
          </cell>
          <cell r="J398">
            <v>8442</v>
          </cell>
          <cell r="K398">
            <v>5930.386342876136</v>
          </cell>
          <cell r="L398">
            <v>14372.386342876136</v>
          </cell>
          <cell r="N398">
            <v>171657.61365712387</v>
          </cell>
          <cell r="P398">
            <v>8442</v>
          </cell>
          <cell r="Q398">
            <v>0</v>
          </cell>
          <cell r="R398">
            <v>0</v>
          </cell>
          <cell r="S398">
            <v>0</v>
          </cell>
          <cell r="T398">
            <v>5930.386342876136</v>
          </cell>
          <cell r="U398">
            <v>14372.386342876136</v>
          </cell>
          <cell r="W398">
            <v>27511.199999999997</v>
          </cell>
          <cell r="AA398">
            <v>715</v>
          </cell>
          <cell r="AB398">
            <v>9</v>
          </cell>
          <cell r="AC398">
            <v>0</v>
          </cell>
          <cell r="AD398">
            <v>0</v>
          </cell>
          <cell r="AE398">
            <v>0</v>
          </cell>
          <cell r="AF398">
            <v>0</v>
          </cell>
          <cell r="AG398">
            <v>177588</v>
          </cell>
          <cell r="AH398">
            <v>0</v>
          </cell>
          <cell r="AI398">
            <v>0</v>
          </cell>
          <cell r="AJ398">
            <v>177588</v>
          </cell>
          <cell r="AK398">
            <v>0</v>
          </cell>
          <cell r="AL398">
            <v>8442</v>
          </cell>
          <cell r="AM398">
            <v>186030</v>
          </cell>
          <cell r="AN398">
            <v>0</v>
          </cell>
          <cell r="AO398">
            <v>0</v>
          </cell>
          <cell r="AP398">
            <v>0</v>
          </cell>
          <cell r="AQ398">
            <v>0</v>
          </cell>
          <cell r="AR398">
            <v>186030</v>
          </cell>
          <cell r="AS398">
            <v>186030</v>
          </cell>
          <cell r="AT398">
            <v>715</v>
          </cell>
          <cell r="AU398">
            <v>0</v>
          </cell>
          <cell r="AV398">
            <v>0</v>
          </cell>
          <cell r="AW398">
            <v>0</v>
          </cell>
          <cell r="AX398">
            <v>0</v>
          </cell>
          <cell r="AY398">
            <v>0</v>
          </cell>
          <cell r="AZ398">
            <v>493357</v>
          </cell>
          <cell r="BI398">
            <v>0</v>
          </cell>
          <cell r="CA398">
            <v>715</v>
          </cell>
          <cell r="CB398">
            <v>736</v>
          </cell>
          <cell r="CC398" t="str">
            <v>MOUNT GREYLOCK</v>
          </cell>
          <cell r="CD398">
            <v>177588</v>
          </cell>
          <cell r="CE398">
            <v>171657</v>
          </cell>
          <cell r="CF398">
            <v>5931</v>
          </cell>
          <cell r="CG398">
            <v>13138.199999999999</v>
          </cell>
          <cell r="CH398">
            <v>0</v>
          </cell>
          <cell r="CI398">
            <v>0</v>
          </cell>
          <cell r="CJ398">
            <v>19069.199999999997</v>
          </cell>
          <cell r="CK398">
            <v>5930.386342876136</v>
          </cell>
          <cell r="DA398">
            <v>715</v>
          </cell>
          <cell r="DB398" t="str">
            <v>MOUNT GREYLOCK</v>
          </cell>
          <cell r="DC398">
            <v>0</v>
          </cell>
          <cell r="DD398">
            <v>0</v>
          </cell>
          <cell r="DE398">
            <v>0</v>
          </cell>
          <cell r="DF398">
            <v>0</v>
          </cell>
          <cell r="DG398">
            <v>0</v>
          </cell>
          <cell r="DH398">
            <v>0</v>
          </cell>
          <cell r="DI398">
            <v>0</v>
          </cell>
          <cell r="DJ398">
            <v>0</v>
          </cell>
          <cell r="DK398">
            <v>0</v>
          </cell>
          <cell r="DL398">
            <v>0</v>
          </cell>
          <cell r="DN398">
            <v>0</v>
          </cell>
          <cell r="DP398">
            <v>5931</v>
          </cell>
          <cell r="DQ398">
            <v>5931</v>
          </cell>
          <cell r="DR398">
            <v>0</v>
          </cell>
          <cell r="DS398">
            <v>0</v>
          </cell>
          <cell r="DT398">
            <v>0</v>
          </cell>
          <cell r="DV398">
            <v>0</v>
          </cell>
        </row>
        <row r="399">
          <cell r="A399">
            <v>717</v>
          </cell>
          <cell r="B399">
            <v>734</v>
          </cell>
          <cell r="C399" t="str">
            <v>MOHAWK TRAIL</v>
          </cell>
          <cell r="D399">
            <v>39</v>
          </cell>
          <cell r="E399">
            <v>670812</v>
          </cell>
          <cell r="F399">
            <v>0</v>
          </cell>
          <cell r="G399">
            <v>36582</v>
          </cell>
          <cell r="H399">
            <v>707394</v>
          </cell>
          <cell r="J399">
            <v>36582</v>
          </cell>
          <cell r="K399">
            <v>65530.219145687632</v>
          </cell>
          <cell r="L399">
            <v>102112.21914568763</v>
          </cell>
          <cell r="N399">
            <v>605281.78085431235</v>
          </cell>
          <cell r="P399">
            <v>36582</v>
          </cell>
          <cell r="Q399">
            <v>0</v>
          </cell>
          <cell r="R399">
            <v>0</v>
          </cell>
          <cell r="S399">
            <v>0</v>
          </cell>
          <cell r="T399">
            <v>65530.219145687632</v>
          </cell>
          <cell r="U399">
            <v>102112.21914568763</v>
          </cell>
          <cell r="W399">
            <v>102119</v>
          </cell>
          <cell r="AA399">
            <v>717</v>
          </cell>
          <cell r="AB399">
            <v>39</v>
          </cell>
          <cell r="AC399">
            <v>0</v>
          </cell>
          <cell r="AD399">
            <v>0</v>
          </cell>
          <cell r="AE399">
            <v>0</v>
          </cell>
          <cell r="AF399">
            <v>0</v>
          </cell>
          <cell r="AG399">
            <v>670812</v>
          </cell>
          <cell r="AH399">
            <v>0</v>
          </cell>
          <cell r="AI399">
            <v>0</v>
          </cell>
          <cell r="AJ399">
            <v>670812</v>
          </cell>
          <cell r="AK399">
            <v>0</v>
          </cell>
          <cell r="AL399">
            <v>36582</v>
          </cell>
          <cell r="AM399">
            <v>707394</v>
          </cell>
          <cell r="AN399">
            <v>0</v>
          </cell>
          <cell r="AO399">
            <v>0</v>
          </cell>
          <cell r="AP399">
            <v>0</v>
          </cell>
          <cell r="AQ399">
            <v>0</v>
          </cell>
          <cell r="AR399">
            <v>707394</v>
          </cell>
          <cell r="AS399">
            <v>731328</v>
          </cell>
          <cell r="AT399">
            <v>717</v>
          </cell>
          <cell r="AU399">
            <v>0</v>
          </cell>
          <cell r="AV399">
            <v>0</v>
          </cell>
          <cell r="AW399">
            <v>0</v>
          </cell>
          <cell r="AX399">
            <v>0</v>
          </cell>
          <cell r="AY399">
            <v>0</v>
          </cell>
          <cell r="AZ399">
            <v>493357</v>
          </cell>
          <cell r="BI399">
            <v>0</v>
          </cell>
          <cell r="CA399">
            <v>717</v>
          </cell>
          <cell r="CB399">
            <v>734</v>
          </cell>
          <cell r="CC399" t="str">
            <v>MOHAWK TRAIL</v>
          </cell>
          <cell r="CD399">
            <v>670812</v>
          </cell>
          <cell r="CE399">
            <v>605275</v>
          </cell>
          <cell r="CF399">
            <v>65537</v>
          </cell>
          <cell r="CG399">
            <v>0</v>
          </cell>
          <cell r="CH399">
            <v>0</v>
          </cell>
          <cell r="CI399">
            <v>0</v>
          </cell>
          <cell r="CJ399">
            <v>65537</v>
          </cell>
          <cell r="CK399">
            <v>65530.219145687632</v>
          </cell>
          <cell r="DA399">
            <v>717</v>
          </cell>
          <cell r="DB399" t="str">
            <v>MOHAWK TRAIL</v>
          </cell>
          <cell r="DC399">
            <v>0</v>
          </cell>
          <cell r="DD399">
            <v>0</v>
          </cell>
          <cell r="DE399">
            <v>0</v>
          </cell>
          <cell r="DF399">
            <v>0</v>
          </cell>
          <cell r="DG399">
            <v>0</v>
          </cell>
          <cell r="DH399">
            <v>0</v>
          </cell>
          <cell r="DI399">
            <v>0</v>
          </cell>
          <cell r="DJ399">
            <v>0</v>
          </cell>
          <cell r="DK399">
            <v>0</v>
          </cell>
          <cell r="DL399">
            <v>0</v>
          </cell>
          <cell r="DN399">
            <v>0</v>
          </cell>
          <cell r="DP399">
            <v>65537</v>
          </cell>
          <cell r="DQ399">
            <v>65537</v>
          </cell>
          <cell r="DR399">
            <v>0</v>
          </cell>
          <cell r="DS399">
            <v>0</v>
          </cell>
          <cell r="DT399">
            <v>0</v>
          </cell>
          <cell r="DV399">
            <v>0</v>
          </cell>
        </row>
        <row r="400">
          <cell r="A400">
            <v>720</v>
          </cell>
          <cell r="B400">
            <v>737</v>
          </cell>
          <cell r="C400" t="str">
            <v>NARRAGANSETT</v>
          </cell>
          <cell r="D400">
            <v>13</v>
          </cell>
          <cell r="E400">
            <v>183230</v>
          </cell>
          <cell r="F400">
            <v>0</v>
          </cell>
          <cell r="G400">
            <v>12194</v>
          </cell>
          <cell r="H400">
            <v>195424</v>
          </cell>
          <cell r="J400">
            <v>12194</v>
          </cell>
          <cell r="K400">
            <v>53301.484535440599</v>
          </cell>
          <cell r="L400">
            <v>65495.484535440599</v>
          </cell>
          <cell r="N400">
            <v>129928.5154645594</v>
          </cell>
          <cell r="P400">
            <v>12194</v>
          </cell>
          <cell r="Q400">
            <v>0</v>
          </cell>
          <cell r="R400">
            <v>0</v>
          </cell>
          <cell r="S400">
            <v>0</v>
          </cell>
          <cell r="T400">
            <v>53301.484535440599</v>
          </cell>
          <cell r="U400">
            <v>65495.484535440599</v>
          </cell>
          <cell r="W400">
            <v>74252</v>
          </cell>
          <cell r="AA400">
            <v>720</v>
          </cell>
          <cell r="AB400">
            <v>13</v>
          </cell>
          <cell r="AC400">
            <v>0</v>
          </cell>
          <cell r="AD400">
            <v>0</v>
          </cell>
          <cell r="AE400">
            <v>0</v>
          </cell>
          <cell r="AF400">
            <v>0</v>
          </cell>
          <cell r="AG400">
            <v>183230</v>
          </cell>
          <cell r="AH400">
            <v>0</v>
          </cell>
          <cell r="AI400">
            <v>0</v>
          </cell>
          <cell r="AJ400">
            <v>183230</v>
          </cell>
          <cell r="AK400">
            <v>0</v>
          </cell>
          <cell r="AL400">
            <v>12194</v>
          </cell>
          <cell r="AM400">
            <v>195424</v>
          </cell>
          <cell r="AN400">
            <v>0</v>
          </cell>
          <cell r="AO400">
            <v>0</v>
          </cell>
          <cell r="AP400">
            <v>0</v>
          </cell>
          <cell r="AQ400">
            <v>0</v>
          </cell>
          <cell r="AR400">
            <v>195424</v>
          </cell>
          <cell r="AS400">
            <v>193376.11000000002</v>
          </cell>
          <cell r="AT400">
            <v>720</v>
          </cell>
          <cell r="AU400">
            <v>0</v>
          </cell>
          <cell r="AV400">
            <v>0</v>
          </cell>
          <cell r="AW400">
            <v>0</v>
          </cell>
          <cell r="AX400">
            <v>0</v>
          </cell>
          <cell r="AY400">
            <v>0</v>
          </cell>
          <cell r="AZ400">
            <v>493357</v>
          </cell>
          <cell r="BI400">
            <v>0</v>
          </cell>
          <cell r="CA400">
            <v>720</v>
          </cell>
          <cell r="CB400">
            <v>737</v>
          </cell>
          <cell r="CC400" t="str">
            <v>NARRAGANSETT</v>
          </cell>
          <cell r="CD400">
            <v>183230</v>
          </cell>
          <cell r="CE400">
            <v>129923</v>
          </cell>
          <cell r="CF400">
            <v>53307</v>
          </cell>
          <cell r="CG400">
            <v>8751</v>
          </cell>
          <cell r="CH400">
            <v>0</v>
          </cell>
          <cell r="CI400">
            <v>0</v>
          </cell>
          <cell r="CJ400">
            <v>62058</v>
          </cell>
          <cell r="CK400">
            <v>53301.484535440599</v>
          </cell>
          <cell r="DA400">
            <v>720</v>
          </cell>
          <cell r="DB400" t="str">
            <v>NARRAGANSETT</v>
          </cell>
          <cell r="DC400">
            <v>0</v>
          </cell>
          <cell r="DD400">
            <v>0</v>
          </cell>
          <cell r="DE400">
            <v>0</v>
          </cell>
          <cell r="DF400">
            <v>0</v>
          </cell>
          <cell r="DG400">
            <v>0</v>
          </cell>
          <cell r="DH400">
            <v>0</v>
          </cell>
          <cell r="DI400">
            <v>0</v>
          </cell>
          <cell r="DJ400">
            <v>0</v>
          </cell>
          <cell r="DK400">
            <v>0</v>
          </cell>
          <cell r="DL400">
            <v>0</v>
          </cell>
          <cell r="DN400">
            <v>0</v>
          </cell>
          <cell r="DP400">
            <v>53307</v>
          </cell>
          <cell r="DQ400">
            <v>53307</v>
          </cell>
          <cell r="DR400">
            <v>0</v>
          </cell>
          <cell r="DS400">
            <v>0</v>
          </cell>
          <cell r="DT400">
            <v>0</v>
          </cell>
          <cell r="DV400">
            <v>0</v>
          </cell>
        </row>
        <row r="401">
          <cell r="A401">
            <v>725</v>
          </cell>
          <cell r="B401">
            <v>738</v>
          </cell>
          <cell r="C401" t="str">
            <v>NASHOBA</v>
          </cell>
          <cell r="D401">
            <v>36</v>
          </cell>
          <cell r="E401">
            <v>531160</v>
          </cell>
          <cell r="F401">
            <v>0</v>
          </cell>
          <cell r="G401">
            <v>33768</v>
          </cell>
          <cell r="H401">
            <v>564928</v>
          </cell>
          <cell r="J401">
            <v>33768</v>
          </cell>
          <cell r="K401">
            <v>60576.555523183364</v>
          </cell>
          <cell r="L401">
            <v>94344.555523183371</v>
          </cell>
          <cell r="N401">
            <v>470583.44447681663</v>
          </cell>
          <cell r="P401">
            <v>33768</v>
          </cell>
          <cell r="Q401">
            <v>0</v>
          </cell>
          <cell r="R401">
            <v>0</v>
          </cell>
          <cell r="S401">
            <v>0</v>
          </cell>
          <cell r="T401">
            <v>60576.555523183364</v>
          </cell>
          <cell r="U401">
            <v>94344.555523183371</v>
          </cell>
          <cell r="W401">
            <v>122550.42378846774</v>
          </cell>
          <cell r="AA401">
            <v>725</v>
          </cell>
          <cell r="AB401">
            <v>36</v>
          </cell>
          <cell r="AC401">
            <v>0</v>
          </cell>
          <cell r="AD401">
            <v>0</v>
          </cell>
          <cell r="AE401">
            <v>0</v>
          </cell>
          <cell r="AF401">
            <v>0</v>
          </cell>
          <cell r="AG401">
            <v>531160</v>
          </cell>
          <cell r="AH401">
            <v>0</v>
          </cell>
          <cell r="AI401">
            <v>0</v>
          </cell>
          <cell r="AJ401">
            <v>531160</v>
          </cell>
          <cell r="AK401">
            <v>0</v>
          </cell>
          <cell r="AL401">
            <v>33768</v>
          </cell>
          <cell r="AM401">
            <v>564928</v>
          </cell>
          <cell r="AN401">
            <v>0</v>
          </cell>
          <cell r="AO401">
            <v>0</v>
          </cell>
          <cell r="AP401">
            <v>0</v>
          </cell>
          <cell r="AQ401">
            <v>0</v>
          </cell>
          <cell r="AR401">
            <v>564928</v>
          </cell>
          <cell r="AS401">
            <v>562727.63025494653</v>
          </cell>
          <cell r="AT401">
            <v>725</v>
          </cell>
          <cell r="AU401">
            <v>0</v>
          </cell>
          <cell r="AV401">
            <v>0</v>
          </cell>
          <cell r="AW401">
            <v>0</v>
          </cell>
          <cell r="AX401">
            <v>0</v>
          </cell>
          <cell r="AY401">
            <v>0</v>
          </cell>
          <cell r="AZ401">
            <v>493357</v>
          </cell>
          <cell r="BI401">
            <v>0</v>
          </cell>
          <cell r="CA401">
            <v>725</v>
          </cell>
          <cell r="CB401">
            <v>738</v>
          </cell>
          <cell r="CC401" t="str">
            <v>NASHOBA</v>
          </cell>
          <cell r="CD401">
            <v>531160</v>
          </cell>
          <cell r="CE401">
            <v>470574</v>
          </cell>
          <cell r="CF401">
            <v>60586</v>
          </cell>
          <cell r="CG401">
            <v>21718.799999999999</v>
          </cell>
          <cell r="CH401">
            <v>6480.8</v>
          </cell>
          <cell r="CI401">
            <v>-3.1762115322708269</v>
          </cell>
          <cell r="CJ401">
            <v>88782.423788467742</v>
          </cell>
          <cell r="CK401">
            <v>60576.555523183364</v>
          </cell>
          <cell r="DA401">
            <v>725</v>
          </cell>
          <cell r="DB401" t="str">
            <v>NASHOBA</v>
          </cell>
          <cell r="DC401">
            <v>0</v>
          </cell>
          <cell r="DD401">
            <v>0</v>
          </cell>
          <cell r="DE401">
            <v>0</v>
          </cell>
          <cell r="DF401">
            <v>0</v>
          </cell>
          <cell r="DG401">
            <v>0</v>
          </cell>
          <cell r="DH401">
            <v>0</v>
          </cell>
          <cell r="DI401">
            <v>0</v>
          </cell>
          <cell r="DJ401">
            <v>0</v>
          </cell>
          <cell r="DK401">
            <v>0</v>
          </cell>
          <cell r="DL401">
            <v>0</v>
          </cell>
          <cell r="DN401">
            <v>0</v>
          </cell>
          <cell r="DP401">
            <v>60586</v>
          </cell>
          <cell r="DQ401">
            <v>60586</v>
          </cell>
          <cell r="DR401">
            <v>0</v>
          </cell>
          <cell r="DS401">
            <v>-3.1762115322708269</v>
          </cell>
          <cell r="DT401">
            <v>-3.1762115322708269</v>
          </cell>
          <cell r="DV401">
            <v>0</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T402">
            <v>728</v>
          </cell>
          <cell r="AU402">
            <v>0</v>
          </cell>
          <cell r="AV402">
            <v>0</v>
          </cell>
          <cell r="AW402">
            <v>0</v>
          </cell>
          <cell r="AX402">
            <v>0</v>
          </cell>
          <cell r="AY402">
            <v>0</v>
          </cell>
          <cell r="AZ402">
            <v>493357</v>
          </cell>
          <cell r="BI402">
            <v>0</v>
          </cell>
          <cell r="CA402">
            <v>728</v>
          </cell>
          <cell r="CB402">
            <v>787</v>
          </cell>
          <cell r="CC402" t="str">
            <v>NEW SALEM WENDELL</v>
          </cell>
          <cell r="CD402">
            <v>0</v>
          </cell>
          <cell r="CE402">
            <v>0</v>
          </cell>
          <cell r="CF402">
            <v>0</v>
          </cell>
          <cell r="CG402">
            <v>0</v>
          </cell>
          <cell r="CH402">
            <v>0</v>
          </cell>
          <cell r="CI402">
            <v>0</v>
          </cell>
          <cell r="CJ402">
            <v>0</v>
          </cell>
          <cell r="CK402">
            <v>0</v>
          </cell>
          <cell r="DA402">
            <v>728</v>
          </cell>
          <cell r="DB402" t="str">
            <v>NEW SALEM WENDELL</v>
          </cell>
          <cell r="DC402">
            <v>0</v>
          </cell>
          <cell r="DD402">
            <v>0</v>
          </cell>
          <cell r="DE402">
            <v>0</v>
          </cell>
          <cell r="DF402">
            <v>0</v>
          </cell>
          <cell r="DG402">
            <v>0</v>
          </cell>
          <cell r="DH402">
            <v>0</v>
          </cell>
          <cell r="DI402">
            <v>0</v>
          </cell>
          <cell r="DJ402">
            <v>0</v>
          </cell>
          <cell r="DK402">
            <v>0</v>
          </cell>
          <cell r="DL402">
            <v>0</v>
          </cell>
          <cell r="DN402">
            <v>0</v>
          </cell>
          <cell r="DP402">
            <v>0</v>
          </cell>
          <cell r="DQ402">
            <v>0</v>
          </cell>
          <cell r="DR402">
            <v>0</v>
          </cell>
          <cell r="DS402">
            <v>0</v>
          </cell>
          <cell r="DT402">
            <v>0</v>
          </cell>
          <cell r="DV402">
            <v>0</v>
          </cell>
        </row>
        <row r="403">
          <cell r="A403">
            <v>730</v>
          </cell>
          <cell r="B403">
            <v>741</v>
          </cell>
          <cell r="C403" t="str">
            <v>NORTHBORO SOUTHBORO</v>
          </cell>
          <cell r="D403">
            <v>6</v>
          </cell>
          <cell r="E403">
            <v>101279</v>
          </cell>
          <cell r="F403">
            <v>0</v>
          </cell>
          <cell r="G403">
            <v>5628</v>
          </cell>
          <cell r="H403">
            <v>106907</v>
          </cell>
          <cell r="J403">
            <v>5628</v>
          </cell>
          <cell r="K403">
            <v>0</v>
          </cell>
          <cell r="L403">
            <v>5628</v>
          </cell>
          <cell r="N403">
            <v>101279</v>
          </cell>
          <cell r="P403">
            <v>5628</v>
          </cell>
          <cell r="Q403">
            <v>0</v>
          </cell>
          <cell r="R403">
            <v>0</v>
          </cell>
          <cell r="S403">
            <v>0</v>
          </cell>
          <cell r="T403">
            <v>0</v>
          </cell>
          <cell r="U403">
            <v>5628</v>
          </cell>
          <cell r="W403">
            <v>10085.4</v>
          </cell>
          <cell r="AA403">
            <v>730</v>
          </cell>
          <cell r="AB403">
            <v>6</v>
          </cell>
          <cell r="AC403">
            <v>0</v>
          </cell>
          <cell r="AD403">
            <v>0</v>
          </cell>
          <cell r="AE403">
            <v>0</v>
          </cell>
          <cell r="AF403">
            <v>0</v>
          </cell>
          <cell r="AG403">
            <v>101279</v>
          </cell>
          <cell r="AH403">
            <v>0</v>
          </cell>
          <cell r="AI403">
            <v>0</v>
          </cell>
          <cell r="AJ403">
            <v>101279</v>
          </cell>
          <cell r="AK403">
            <v>0</v>
          </cell>
          <cell r="AL403">
            <v>5628</v>
          </cell>
          <cell r="AM403">
            <v>106907</v>
          </cell>
          <cell r="AN403">
            <v>0</v>
          </cell>
          <cell r="AO403">
            <v>0</v>
          </cell>
          <cell r="AP403">
            <v>0</v>
          </cell>
          <cell r="AQ403">
            <v>0</v>
          </cell>
          <cell r="AR403">
            <v>106907</v>
          </cell>
          <cell r="AS403">
            <v>106881.2889721567</v>
          </cell>
          <cell r="AT403">
            <v>730</v>
          </cell>
          <cell r="AU403">
            <v>0</v>
          </cell>
          <cell r="AV403">
            <v>0</v>
          </cell>
          <cell r="AW403">
            <v>0</v>
          </cell>
          <cell r="AX403">
            <v>0</v>
          </cell>
          <cell r="AY403">
            <v>0</v>
          </cell>
          <cell r="AZ403">
            <v>493357</v>
          </cell>
          <cell r="BI403">
            <v>0</v>
          </cell>
          <cell r="CA403">
            <v>730</v>
          </cell>
          <cell r="CB403">
            <v>741</v>
          </cell>
          <cell r="CC403" t="str">
            <v>NORTHBORO SOUTHBORO</v>
          </cell>
          <cell r="CD403">
            <v>101279</v>
          </cell>
          <cell r="CE403">
            <v>138512</v>
          </cell>
          <cell r="CF403">
            <v>0</v>
          </cell>
          <cell r="CG403">
            <v>4457.3999999999996</v>
          </cell>
          <cell r="CH403">
            <v>0</v>
          </cell>
          <cell r="CI403">
            <v>0</v>
          </cell>
          <cell r="CJ403">
            <v>4457.3999999999996</v>
          </cell>
          <cell r="CK403">
            <v>0</v>
          </cell>
          <cell r="DA403">
            <v>730</v>
          </cell>
          <cell r="DB403" t="str">
            <v>NORTHBORO SOUTHBORO</v>
          </cell>
          <cell r="DC403">
            <v>0</v>
          </cell>
          <cell r="DD403">
            <v>0</v>
          </cell>
          <cell r="DE403">
            <v>0</v>
          </cell>
          <cell r="DF403">
            <v>0</v>
          </cell>
          <cell r="DG403">
            <v>0</v>
          </cell>
          <cell r="DH403">
            <v>0</v>
          </cell>
          <cell r="DI403">
            <v>0</v>
          </cell>
          <cell r="DJ403">
            <v>0</v>
          </cell>
          <cell r="DK403">
            <v>0</v>
          </cell>
          <cell r="DL403">
            <v>0</v>
          </cell>
          <cell r="DN403">
            <v>0</v>
          </cell>
          <cell r="DP403">
            <v>0</v>
          </cell>
          <cell r="DQ403">
            <v>0</v>
          </cell>
          <cell r="DR403">
            <v>0</v>
          </cell>
          <cell r="DS403">
            <v>0</v>
          </cell>
          <cell r="DT403">
            <v>0</v>
          </cell>
          <cell r="DV403">
            <v>0</v>
          </cell>
        </row>
        <row r="404">
          <cell r="A404">
            <v>735</v>
          </cell>
          <cell r="B404">
            <v>740</v>
          </cell>
          <cell r="C404" t="str">
            <v>NORTH MIDDLESEX</v>
          </cell>
          <cell r="D404">
            <v>55</v>
          </cell>
          <cell r="E404">
            <v>896045</v>
          </cell>
          <cell r="F404">
            <v>0</v>
          </cell>
          <cell r="G404">
            <v>51590</v>
          </cell>
          <cell r="H404">
            <v>947635</v>
          </cell>
          <cell r="J404">
            <v>51590</v>
          </cell>
          <cell r="K404">
            <v>12581.698086732495</v>
          </cell>
          <cell r="L404">
            <v>64171.698086732496</v>
          </cell>
          <cell r="N404">
            <v>883463.30191326747</v>
          </cell>
          <cell r="P404">
            <v>51590</v>
          </cell>
          <cell r="Q404">
            <v>0</v>
          </cell>
          <cell r="R404">
            <v>0</v>
          </cell>
          <cell r="S404">
            <v>0</v>
          </cell>
          <cell r="T404">
            <v>12581.698086732495</v>
          </cell>
          <cell r="U404">
            <v>64171.698086732496</v>
          </cell>
          <cell r="W404">
            <v>97364.4</v>
          </cell>
          <cell r="AA404">
            <v>735</v>
          </cell>
          <cell r="AB404">
            <v>55</v>
          </cell>
          <cell r="AC404">
            <v>0</v>
          </cell>
          <cell r="AD404">
            <v>0</v>
          </cell>
          <cell r="AE404">
            <v>0</v>
          </cell>
          <cell r="AF404">
            <v>0</v>
          </cell>
          <cell r="AG404">
            <v>896045</v>
          </cell>
          <cell r="AH404">
            <v>0</v>
          </cell>
          <cell r="AI404">
            <v>0</v>
          </cell>
          <cell r="AJ404">
            <v>896045</v>
          </cell>
          <cell r="AK404">
            <v>0</v>
          </cell>
          <cell r="AL404">
            <v>51590</v>
          </cell>
          <cell r="AM404">
            <v>947635</v>
          </cell>
          <cell r="AN404">
            <v>0</v>
          </cell>
          <cell r="AO404">
            <v>0</v>
          </cell>
          <cell r="AP404">
            <v>0</v>
          </cell>
          <cell r="AQ404">
            <v>0</v>
          </cell>
          <cell r="AR404">
            <v>947635</v>
          </cell>
          <cell r="AS404">
            <v>934638.85619960504</v>
          </cell>
          <cell r="AT404">
            <v>735</v>
          </cell>
          <cell r="AU404">
            <v>0</v>
          </cell>
          <cell r="AV404">
            <v>0</v>
          </cell>
          <cell r="AW404">
            <v>0</v>
          </cell>
          <cell r="AX404">
            <v>0</v>
          </cell>
          <cell r="AY404">
            <v>0</v>
          </cell>
          <cell r="AZ404">
            <v>493357</v>
          </cell>
          <cell r="BI404">
            <v>0</v>
          </cell>
          <cell r="CA404">
            <v>735</v>
          </cell>
          <cell r="CB404">
            <v>740</v>
          </cell>
          <cell r="CC404" t="str">
            <v>NORTH MIDDLESEX</v>
          </cell>
          <cell r="CD404">
            <v>896045</v>
          </cell>
          <cell r="CE404">
            <v>883462</v>
          </cell>
          <cell r="CF404">
            <v>12583</v>
          </cell>
          <cell r="CG404">
            <v>33191.4</v>
          </cell>
          <cell r="CH404">
            <v>0</v>
          </cell>
          <cell r="CI404">
            <v>0</v>
          </cell>
          <cell r="CJ404">
            <v>45774.400000000001</v>
          </cell>
          <cell r="CK404">
            <v>12581.698086732495</v>
          </cell>
          <cell r="DA404">
            <v>735</v>
          </cell>
          <cell r="DB404" t="str">
            <v>NORTH MIDDLESEX</v>
          </cell>
          <cell r="DC404">
            <v>0</v>
          </cell>
          <cell r="DD404">
            <v>0</v>
          </cell>
          <cell r="DE404">
            <v>0</v>
          </cell>
          <cell r="DF404">
            <v>0</v>
          </cell>
          <cell r="DG404">
            <v>0</v>
          </cell>
          <cell r="DH404">
            <v>0</v>
          </cell>
          <cell r="DI404">
            <v>0</v>
          </cell>
          <cell r="DJ404">
            <v>0</v>
          </cell>
          <cell r="DK404">
            <v>0</v>
          </cell>
          <cell r="DL404">
            <v>0</v>
          </cell>
          <cell r="DN404">
            <v>0</v>
          </cell>
          <cell r="DP404">
            <v>12583</v>
          </cell>
          <cell r="DQ404">
            <v>12583</v>
          </cell>
          <cell r="DR404">
            <v>0</v>
          </cell>
          <cell r="DS404">
            <v>0</v>
          </cell>
          <cell r="DT404">
            <v>0</v>
          </cell>
          <cell r="DV404">
            <v>0</v>
          </cell>
        </row>
        <row r="405">
          <cell r="A405">
            <v>740</v>
          </cell>
          <cell r="B405">
            <v>745</v>
          </cell>
          <cell r="C405" t="str">
            <v>OLD ROCHESTER</v>
          </cell>
          <cell r="D405">
            <v>8</v>
          </cell>
          <cell r="E405">
            <v>155684</v>
          </cell>
          <cell r="F405">
            <v>0</v>
          </cell>
          <cell r="G405">
            <v>7504</v>
          </cell>
          <cell r="H405">
            <v>163188</v>
          </cell>
          <cell r="J405">
            <v>7504</v>
          </cell>
          <cell r="K405">
            <v>59409.557320949425</v>
          </cell>
          <cell r="L405">
            <v>66913.557320949418</v>
          </cell>
          <cell r="N405">
            <v>96274.442679050582</v>
          </cell>
          <cell r="P405">
            <v>7504</v>
          </cell>
          <cell r="Q405">
            <v>0</v>
          </cell>
          <cell r="R405">
            <v>0</v>
          </cell>
          <cell r="S405">
            <v>0</v>
          </cell>
          <cell r="T405">
            <v>59409.557320949425</v>
          </cell>
          <cell r="U405">
            <v>66913.557320949418</v>
          </cell>
          <cell r="W405">
            <v>116010.30482904885</v>
          </cell>
          <cell r="AA405">
            <v>740</v>
          </cell>
          <cell r="AB405">
            <v>8</v>
          </cell>
          <cell r="AC405">
            <v>0</v>
          </cell>
          <cell r="AD405">
            <v>0</v>
          </cell>
          <cell r="AE405">
            <v>0</v>
          </cell>
          <cell r="AF405">
            <v>0</v>
          </cell>
          <cell r="AG405">
            <v>155684</v>
          </cell>
          <cell r="AH405">
            <v>0</v>
          </cell>
          <cell r="AI405">
            <v>0</v>
          </cell>
          <cell r="AJ405">
            <v>155684</v>
          </cell>
          <cell r="AK405">
            <v>0</v>
          </cell>
          <cell r="AL405">
            <v>7504</v>
          </cell>
          <cell r="AM405">
            <v>163188</v>
          </cell>
          <cell r="AN405">
            <v>0</v>
          </cell>
          <cell r="AO405">
            <v>0</v>
          </cell>
          <cell r="AP405">
            <v>0</v>
          </cell>
          <cell r="AQ405">
            <v>0</v>
          </cell>
          <cell r="AR405">
            <v>163188</v>
          </cell>
          <cell r="AS405">
            <v>162577.89839437674</v>
          </cell>
          <cell r="AT405">
            <v>740</v>
          </cell>
          <cell r="AU405">
            <v>0</v>
          </cell>
          <cell r="AV405">
            <v>0</v>
          </cell>
          <cell r="AW405">
            <v>0</v>
          </cell>
          <cell r="AX405">
            <v>0</v>
          </cell>
          <cell r="AY405">
            <v>0</v>
          </cell>
          <cell r="AZ405">
            <v>493357</v>
          </cell>
          <cell r="BI405">
            <v>0</v>
          </cell>
          <cell r="CA405">
            <v>740</v>
          </cell>
          <cell r="CB405">
            <v>745</v>
          </cell>
          <cell r="CC405" t="str">
            <v>OLD ROCHESTER</v>
          </cell>
          <cell r="CD405">
            <v>155684</v>
          </cell>
          <cell r="CE405">
            <v>96261</v>
          </cell>
          <cell r="CF405">
            <v>59423</v>
          </cell>
          <cell r="CG405">
            <v>34205.4</v>
          </cell>
          <cell r="CH405">
            <v>14885.2</v>
          </cell>
          <cell r="CI405">
            <v>-7.2951709511398803</v>
          </cell>
          <cell r="CJ405">
            <v>108506.30482904885</v>
          </cell>
          <cell r="CK405">
            <v>59409.557320949425</v>
          </cell>
          <cell r="DA405">
            <v>740</v>
          </cell>
          <cell r="DB405" t="str">
            <v>OLD ROCHESTER</v>
          </cell>
          <cell r="DC405">
            <v>0</v>
          </cell>
          <cell r="DD405">
            <v>0</v>
          </cell>
          <cell r="DE405">
            <v>0</v>
          </cell>
          <cell r="DF405">
            <v>0</v>
          </cell>
          <cell r="DG405">
            <v>0</v>
          </cell>
          <cell r="DH405">
            <v>0</v>
          </cell>
          <cell r="DI405">
            <v>0</v>
          </cell>
          <cell r="DJ405">
            <v>0</v>
          </cell>
          <cell r="DK405">
            <v>0</v>
          </cell>
          <cell r="DL405">
            <v>0</v>
          </cell>
          <cell r="DN405">
            <v>0</v>
          </cell>
          <cell r="DP405">
            <v>59423</v>
          </cell>
          <cell r="DQ405">
            <v>59423</v>
          </cell>
          <cell r="DR405">
            <v>0</v>
          </cell>
          <cell r="DS405">
            <v>-7.2951709511398803</v>
          </cell>
          <cell r="DT405">
            <v>-7.2951709511398803</v>
          </cell>
          <cell r="DV405">
            <v>0</v>
          </cell>
        </row>
        <row r="406">
          <cell r="A406">
            <v>745</v>
          </cell>
          <cell r="B406">
            <v>746</v>
          </cell>
          <cell r="C406" t="str">
            <v>PENTUCKET</v>
          </cell>
          <cell r="D406">
            <v>27</v>
          </cell>
          <cell r="E406">
            <v>384042</v>
          </cell>
          <cell r="F406">
            <v>0</v>
          </cell>
          <cell r="G406">
            <v>25326</v>
          </cell>
          <cell r="H406">
            <v>409368</v>
          </cell>
          <cell r="J406">
            <v>25326</v>
          </cell>
          <cell r="K406">
            <v>-19.087836393804817</v>
          </cell>
          <cell r="L406">
            <v>25306.912163606194</v>
          </cell>
          <cell r="N406">
            <v>384061.0878363938</v>
          </cell>
          <cell r="P406">
            <v>25326</v>
          </cell>
          <cell r="Q406">
            <v>0</v>
          </cell>
          <cell r="R406">
            <v>0</v>
          </cell>
          <cell r="S406">
            <v>0</v>
          </cell>
          <cell r="T406">
            <v>-19.087836393804817</v>
          </cell>
          <cell r="U406">
            <v>25306.912163606194</v>
          </cell>
          <cell r="W406">
            <v>127195.11018845887</v>
          </cell>
          <cell r="AA406">
            <v>745</v>
          </cell>
          <cell r="AB406">
            <v>27</v>
          </cell>
          <cell r="AC406">
            <v>0</v>
          </cell>
          <cell r="AD406">
            <v>0</v>
          </cell>
          <cell r="AE406">
            <v>0</v>
          </cell>
          <cell r="AF406">
            <v>0</v>
          </cell>
          <cell r="AG406">
            <v>384042</v>
          </cell>
          <cell r="AH406">
            <v>0</v>
          </cell>
          <cell r="AI406">
            <v>0</v>
          </cell>
          <cell r="AJ406">
            <v>384042</v>
          </cell>
          <cell r="AK406">
            <v>0</v>
          </cell>
          <cell r="AL406">
            <v>25326</v>
          </cell>
          <cell r="AM406">
            <v>409368</v>
          </cell>
          <cell r="AN406">
            <v>0</v>
          </cell>
          <cell r="AO406">
            <v>0</v>
          </cell>
          <cell r="AP406">
            <v>0</v>
          </cell>
          <cell r="AQ406">
            <v>0</v>
          </cell>
          <cell r="AR406">
            <v>409368</v>
          </cell>
          <cell r="AS406">
            <v>403568.4</v>
          </cell>
          <cell r="AT406">
            <v>745</v>
          </cell>
          <cell r="AU406">
            <v>0</v>
          </cell>
          <cell r="AV406">
            <v>0</v>
          </cell>
          <cell r="AW406">
            <v>0</v>
          </cell>
          <cell r="AX406">
            <v>0</v>
          </cell>
          <cell r="AY406">
            <v>0</v>
          </cell>
          <cell r="AZ406">
            <v>493357</v>
          </cell>
          <cell r="BI406">
            <v>0</v>
          </cell>
          <cell r="CA406">
            <v>745</v>
          </cell>
          <cell r="CB406">
            <v>746</v>
          </cell>
          <cell r="CC406" t="str">
            <v>PENTUCKET</v>
          </cell>
          <cell r="CD406">
            <v>384042</v>
          </cell>
          <cell r="CE406">
            <v>500077</v>
          </cell>
          <cell r="CF406">
            <v>0</v>
          </cell>
          <cell r="CG406">
            <v>62937</v>
          </cell>
          <cell r="CH406">
            <v>38951.200000000004</v>
          </cell>
          <cell r="CI406">
            <v>-19.089811541140079</v>
          </cell>
          <cell r="CJ406">
            <v>101869.11018845887</v>
          </cell>
          <cell r="CK406">
            <v>-19.087836393804817</v>
          </cell>
          <cell r="DA406">
            <v>745</v>
          </cell>
          <cell r="DB406" t="str">
            <v>PENTUCKET</v>
          </cell>
          <cell r="DC406">
            <v>0</v>
          </cell>
          <cell r="DD406">
            <v>0</v>
          </cell>
          <cell r="DE406">
            <v>0</v>
          </cell>
          <cell r="DF406">
            <v>0</v>
          </cell>
          <cell r="DG406">
            <v>0</v>
          </cell>
          <cell r="DH406">
            <v>0</v>
          </cell>
          <cell r="DI406">
            <v>0</v>
          </cell>
          <cell r="DJ406">
            <v>0</v>
          </cell>
          <cell r="DK406">
            <v>0</v>
          </cell>
          <cell r="DL406">
            <v>0</v>
          </cell>
          <cell r="DN406">
            <v>0</v>
          </cell>
          <cell r="DP406">
            <v>0</v>
          </cell>
          <cell r="DQ406">
            <v>0</v>
          </cell>
          <cell r="DR406">
            <v>0</v>
          </cell>
          <cell r="DS406">
            <v>-19.089811541140079</v>
          </cell>
          <cell r="DT406">
            <v>-19.089811541140079</v>
          </cell>
          <cell r="DV406">
            <v>0</v>
          </cell>
        </row>
        <row r="407">
          <cell r="A407">
            <v>750</v>
          </cell>
          <cell r="B407">
            <v>747</v>
          </cell>
          <cell r="C407" t="str">
            <v>PIONEER</v>
          </cell>
          <cell r="D407">
            <v>27</v>
          </cell>
          <cell r="E407">
            <v>508584</v>
          </cell>
          <cell r="F407">
            <v>0</v>
          </cell>
          <cell r="G407">
            <v>25326</v>
          </cell>
          <cell r="H407">
            <v>533910</v>
          </cell>
          <cell r="J407">
            <v>25326</v>
          </cell>
          <cell r="K407">
            <v>58226.983166023711</v>
          </cell>
          <cell r="L407">
            <v>83552.983166023711</v>
          </cell>
          <cell r="N407">
            <v>450357.01683397626</v>
          </cell>
          <cell r="P407">
            <v>25326</v>
          </cell>
          <cell r="Q407">
            <v>0</v>
          </cell>
          <cell r="R407">
            <v>0</v>
          </cell>
          <cell r="S407">
            <v>0</v>
          </cell>
          <cell r="T407">
            <v>58226.983166023711</v>
          </cell>
          <cell r="U407">
            <v>83552.983166023711</v>
          </cell>
          <cell r="W407">
            <v>129695.60830518921</v>
          </cell>
          <cell r="AA407">
            <v>750</v>
          </cell>
          <cell r="AB407">
            <v>27</v>
          </cell>
          <cell r="AC407">
            <v>0</v>
          </cell>
          <cell r="AD407">
            <v>0</v>
          </cell>
          <cell r="AE407">
            <v>0</v>
          </cell>
          <cell r="AF407">
            <v>0</v>
          </cell>
          <cell r="AG407">
            <v>508584</v>
          </cell>
          <cell r="AH407">
            <v>0</v>
          </cell>
          <cell r="AI407">
            <v>0</v>
          </cell>
          <cell r="AJ407">
            <v>508584</v>
          </cell>
          <cell r="AK407">
            <v>0</v>
          </cell>
          <cell r="AL407">
            <v>25326</v>
          </cell>
          <cell r="AM407">
            <v>533910</v>
          </cell>
          <cell r="AN407">
            <v>0</v>
          </cell>
          <cell r="AO407">
            <v>0</v>
          </cell>
          <cell r="AP407">
            <v>0</v>
          </cell>
          <cell r="AQ407">
            <v>0</v>
          </cell>
          <cell r="AR407">
            <v>533910</v>
          </cell>
          <cell r="AS407">
            <v>534042</v>
          </cell>
          <cell r="AT407">
            <v>750</v>
          </cell>
          <cell r="AU407">
            <v>0</v>
          </cell>
          <cell r="AV407">
            <v>0</v>
          </cell>
          <cell r="AW407">
            <v>0</v>
          </cell>
          <cell r="AX407">
            <v>0</v>
          </cell>
          <cell r="AY407">
            <v>0</v>
          </cell>
          <cell r="AZ407">
            <v>493357</v>
          </cell>
          <cell r="BI407">
            <v>0</v>
          </cell>
          <cell r="CA407">
            <v>750</v>
          </cell>
          <cell r="CB407">
            <v>747</v>
          </cell>
          <cell r="CC407" t="str">
            <v>PIONEER</v>
          </cell>
          <cell r="CD407">
            <v>508584</v>
          </cell>
          <cell r="CE407">
            <v>450343</v>
          </cell>
          <cell r="CF407">
            <v>58241</v>
          </cell>
          <cell r="CG407">
            <v>29830.199999999997</v>
          </cell>
          <cell r="CH407">
            <v>16306.400000000001</v>
          </cell>
          <cell r="CI407">
            <v>-7.9916948108002543</v>
          </cell>
          <cell r="CJ407">
            <v>104369.60830518921</v>
          </cell>
          <cell r="CK407">
            <v>58226.983166023711</v>
          </cell>
          <cell r="DA407">
            <v>750</v>
          </cell>
          <cell r="DB407" t="str">
            <v>PIONEER</v>
          </cell>
          <cell r="DC407">
            <v>0</v>
          </cell>
          <cell r="DD407">
            <v>0</v>
          </cell>
          <cell r="DE407">
            <v>0</v>
          </cell>
          <cell r="DF407">
            <v>0</v>
          </cell>
          <cell r="DG407">
            <v>0</v>
          </cell>
          <cell r="DH407">
            <v>0</v>
          </cell>
          <cell r="DI407">
            <v>0</v>
          </cell>
          <cell r="DJ407">
            <v>0</v>
          </cell>
          <cell r="DK407">
            <v>0</v>
          </cell>
          <cell r="DL407">
            <v>0</v>
          </cell>
          <cell r="DN407">
            <v>0</v>
          </cell>
          <cell r="DP407">
            <v>58241</v>
          </cell>
          <cell r="DQ407">
            <v>58241</v>
          </cell>
          <cell r="DR407">
            <v>0</v>
          </cell>
          <cell r="DS407">
            <v>-7.9916948108002543</v>
          </cell>
          <cell r="DT407">
            <v>-7.9916948108002543</v>
          </cell>
          <cell r="DV407">
            <v>0</v>
          </cell>
        </row>
        <row r="408">
          <cell r="A408">
            <v>753</v>
          </cell>
          <cell r="B408">
            <v>749</v>
          </cell>
          <cell r="C408" t="str">
            <v>QUABBIN</v>
          </cell>
          <cell r="D408">
            <v>11</v>
          </cell>
          <cell r="E408">
            <v>175099</v>
          </cell>
          <cell r="F408">
            <v>0</v>
          </cell>
          <cell r="G408">
            <v>10318</v>
          </cell>
          <cell r="H408">
            <v>185417</v>
          </cell>
          <cell r="J408">
            <v>10318</v>
          </cell>
          <cell r="K408">
            <v>-8.4795407028237832</v>
          </cell>
          <cell r="L408">
            <v>10309.520459297177</v>
          </cell>
          <cell r="N408">
            <v>175107.47954070283</v>
          </cell>
          <cell r="P408">
            <v>10318</v>
          </cell>
          <cell r="Q408">
            <v>0</v>
          </cell>
          <cell r="R408">
            <v>0</v>
          </cell>
          <cell r="S408">
            <v>0</v>
          </cell>
          <cell r="T408">
            <v>-8.4795407028237832</v>
          </cell>
          <cell r="U408">
            <v>10309.520459297177</v>
          </cell>
          <cell r="W408">
            <v>27613.119581861836</v>
          </cell>
          <cell r="AA408">
            <v>753</v>
          </cell>
          <cell r="AB408">
            <v>11</v>
          </cell>
          <cell r="AC408">
            <v>0</v>
          </cell>
          <cell r="AD408">
            <v>0</v>
          </cell>
          <cell r="AE408">
            <v>0</v>
          </cell>
          <cell r="AF408">
            <v>0</v>
          </cell>
          <cell r="AG408">
            <v>175099</v>
          </cell>
          <cell r="AH408">
            <v>0</v>
          </cell>
          <cell r="AI408">
            <v>0</v>
          </cell>
          <cell r="AJ408">
            <v>175099</v>
          </cell>
          <cell r="AK408">
            <v>0</v>
          </cell>
          <cell r="AL408">
            <v>10318</v>
          </cell>
          <cell r="AM408">
            <v>185417</v>
          </cell>
          <cell r="AN408">
            <v>0</v>
          </cell>
          <cell r="AO408">
            <v>0</v>
          </cell>
          <cell r="AP408">
            <v>0</v>
          </cell>
          <cell r="AQ408">
            <v>0</v>
          </cell>
          <cell r="AR408">
            <v>185417</v>
          </cell>
          <cell r="AS408">
            <v>183264.8</v>
          </cell>
          <cell r="AT408">
            <v>753</v>
          </cell>
          <cell r="AU408">
            <v>0</v>
          </cell>
          <cell r="AV408">
            <v>0</v>
          </cell>
          <cell r="AW408">
            <v>0</v>
          </cell>
          <cell r="AX408">
            <v>0</v>
          </cell>
          <cell r="AY408">
            <v>0</v>
          </cell>
          <cell r="AZ408">
            <v>493357</v>
          </cell>
          <cell r="BI408">
            <v>0</v>
          </cell>
          <cell r="CA408">
            <v>753</v>
          </cell>
          <cell r="CB408">
            <v>749</v>
          </cell>
          <cell r="CC408" t="str">
            <v>QUABBIN</v>
          </cell>
          <cell r="CD408">
            <v>175099</v>
          </cell>
          <cell r="CE408">
            <v>189958</v>
          </cell>
          <cell r="CF408">
            <v>0</v>
          </cell>
          <cell r="CG408">
            <v>0</v>
          </cell>
          <cell r="CH408">
            <v>17303.600000000002</v>
          </cell>
          <cell r="CI408">
            <v>-8.4804181381641683</v>
          </cell>
          <cell r="CJ408">
            <v>17295.119581861836</v>
          </cell>
          <cell r="CK408">
            <v>-8.4795407028237832</v>
          </cell>
          <cell r="DA408">
            <v>753</v>
          </cell>
          <cell r="DB408" t="str">
            <v>QUABBIN</v>
          </cell>
          <cell r="DC408">
            <v>0</v>
          </cell>
          <cell r="DD408">
            <v>0</v>
          </cell>
          <cell r="DE408">
            <v>0</v>
          </cell>
          <cell r="DF408">
            <v>0</v>
          </cell>
          <cell r="DG408">
            <v>0</v>
          </cell>
          <cell r="DH408">
            <v>0</v>
          </cell>
          <cell r="DI408">
            <v>0</v>
          </cell>
          <cell r="DJ408">
            <v>0</v>
          </cell>
          <cell r="DK408">
            <v>0</v>
          </cell>
          <cell r="DL408">
            <v>0</v>
          </cell>
          <cell r="DN408">
            <v>0</v>
          </cell>
          <cell r="DP408">
            <v>0</v>
          </cell>
          <cell r="DQ408">
            <v>0</v>
          </cell>
          <cell r="DR408">
            <v>0</v>
          </cell>
          <cell r="DS408">
            <v>-8.4804181381641683</v>
          </cell>
          <cell r="DT408">
            <v>-8.4804181381641683</v>
          </cell>
          <cell r="DV408">
            <v>0</v>
          </cell>
        </row>
        <row r="409">
          <cell r="A409">
            <v>755</v>
          </cell>
          <cell r="B409">
            <v>730</v>
          </cell>
          <cell r="C409" t="str">
            <v>RALPH C MAHAR</v>
          </cell>
          <cell r="D409">
            <v>14</v>
          </cell>
          <cell r="E409">
            <v>246882</v>
          </cell>
          <cell r="F409">
            <v>0</v>
          </cell>
          <cell r="G409">
            <v>13132</v>
          </cell>
          <cell r="H409">
            <v>260014</v>
          </cell>
          <cell r="J409">
            <v>13132</v>
          </cell>
          <cell r="K409">
            <v>57447.993262239332</v>
          </cell>
          <cell r="L409">
            <v>70579.993262239324</v>
          </cell>
          <cell r="N409">
            <v>189434.00673776068</v>
          </cell>
          <cell r="P409">
            <v>13132</v>
          </cell>
          <cell r="Q409">
            <v>0</v>
          </cell>
          <cell r="R409">
            <v>0</v>
          </cell>
          <cell r="S409">
            <v>0</v>
          </cell>
          <cell r="T409">
            <v>57447.993262239332</v>
          </cell>
          <cell r="U409">
            <v>70579.993262239324</v>
          </cell>
          <cell r="W409">
            <v>101319.13779405881</v>
          </cell>
          <cell r="AA409">
            <v>755</v>
          </cell>
          <cell r="AB409">
            <v>14</v>
          </cell>
          <cell r="AC409">
            <v>0</v>
          </cell>
          <cell r="AD409">
            <v>0</v>
          </cell>
          <cell r="AE409">
            <v>0</v>
          </cell>
          <cell r="AF409">
            <v>0</v>
          </cell>
          <cell r="AG409">
            <v>246882</v>
          </cell>
          <cell r="AH409">
            <v>0</v>
          </cell>
          <cell r="AI409">
            <v>0</v>
          </cell>
          <cell r="AJ409">
            <v>246882</v>
          </cell>
          <cell r="AK409">
            <v>0</v>
          </cell>
          <cell r="AL409">
            <v>13132</v>
          </cell>
          <cell r="AM409">
            <v>260014</v>
          </cell>
          <cell r="AN409">
            <v>0</v>
          </cell>
          <cell r="AO409">
            <v>0</v>
          </cell>
          <cell r="AP409">
            <v>0</v>
          </cell>
          <cell r="AQ409">
            <v>0</v>
          </cell>
          <cell r="AR409">
            <v>260014</v>
          </cell>
          <cell r="AS409">
            <v>256610.09999999995</v>
          </cell>
          <cell r="AT409">
            <v>755</v>
          </cell>
          <cell r="AU409">
            <v>0</v>
          </cell>
          <cell r="AV409">
            <v>0</v>
          </cell>
          <cell r="AW409">
            <v>0</v>
          </cell>
          <cell r="AX409">
            <v>0</v>
          </cell>
          <cell r="AY409">
            <v>0</v>
          </cell>
          <cell r="AZ409">
            <v>493357</v>
          </cell>
          <cell r="BI409">
            <v>0</v>
          </cell>
          <cell r="CA409">
            <v>755</v>
          </cell>
          <cell r="CB409">
            <v>730</v>
          </cell>
          <cell r="CC409" t="str">
            <v>RALPH C MAHAR</v>
          </cell>
          <cell r="CD409">
            <v>246882</v>
          </cell>
          <cell r="CE409">
            <v>189413</v>
          </cell>
          <cell r="CF409">
            <v>57469</v>
          </cell>
          <cell r="CG409">
            <v>0</v>
          </cell>
          <cell r="CH409">
            <v>30733.200000000001</v>
          </cell>
          <cell r="CI409">
            <v>-15.062205941181674</v>
          </cell>
          <cell r="CJ409">
            <v>88187.137794058814</v>
          </cell>
          <cell r="CK409">
            <v>57447.993262239332</v>
          </cell>
          <cell r="DA409">
            <v>755</v>
          </cell>
          <cell r="DB409" t="str">
            <v>RALPH C MAHAR</v>
          </cell>
          <cell r="DC409">
            <v>0</v>
          </cell>
          <cell r="DD409">
            <v>0</v>
          </cell>
          <cell r="DE409">
            <v>0</v>
          </cell>
          <cell r="DF409">
            <v>0</v>
          </cell>
          <cell r="DG409">
            <v>0</v>
          </cell>
          <cell r="DH409">
            <v>0</v>
          </cell>
          <cell r="DI409">
            <v>0</v>
          </cell>
          <cell r="DJ409">
            <v>0</v>
          </cell>
          <cell r="DK409">
            <v>0</v>
          </cell>
          <cell r="DL409">
            <v>0</v>
          </cell>
          <cell r="DN409">
            <v>0</v>
          </cell>
          <cell r="DP409">
            <v>57469</v>
          </cell>
          <cell r="DQ409">
            <v>57469</v>
          </cell>
          <cell r="DR409">
            <v>0</v>
          </cell>
          <cell r="DS409">
            <v>-15.062205941181674</v>
          </cell>
          <cell r="DT409">
            <v>-15.062205941181674</v>
          </cell>
          <cell r="DV409">
            <v>0</v>
          </cell>
        </row>
        <row r="410">
          <cell r="A410">
            <v>760</v>
          </cell>
          <cell r="B410">
            <v>752</v>
          </cell>
          <cell r="C410" t="str">
            <v>SILVER LAKE</v>
          </cell>
          <cell r="D410">
            <v>69</v>
          </cell>
          <cell r="E410">
            <v>1029440</v>
          </cell>
          <cell r="F410">
            <v>0</v>
          </cell>
          <cell r="G410">
            <v>64722</v>
          </cell>
          <cell r="H410">
            <v>1094162</v>
          </cell>
          <cell r="J410">
            <v>64722</v>
          </cell>
          <cell r="K410">
            <v>54607.022023826641</v>
          </cell>
          <cell r="L410">
            <v>119329.02202382663</v>
          </cell>
          <cell r="N410">
            <v>974832.9779761734</v>
          </cell>
          <cell r="P410">
            <v>64722</v>
          </cell>
          <cell r="Q410">
            <v>0</v>
          </cell>
          <cell r="R410">
            <v>0</v>
          </cell>
          <cell r="S410">
            <v>0</v>
          </cell>
          <cell r="T410">
            <v>54607.022023826641</v>
          </cell>
          <cell r="U410">
            <v>119329.02202382663</v>
          </cell>
          <cell r="W410">
            <v>267816.67258116649</v>
          </cell>
          <cell r="AA410">
            <v>760</v>
          </cell>
          <cell r="AB410">
            <v>69</v>
          </cell>
          <cell r="AC410">
            <v>0</v>
          </cell>
          <cell r="AD410">
            <v>0</v>
          </cell>
          <cell r="AE410">
            <v>0</v>
          </cell>
          <cell r="AF410">
            <v>0</v>
          </cell>
          <cell r="AG410">
            <v>1029440</v>
          </cell>
          <cell r="AH410">
            <v>0</v>
          </cell>
          <cell r="AI410">
            <v>0</v>
          </cell>
          <cell r="AJ410">
            <v>1029440</v>
          </cell>
          <cell r="AK410">
            <v>0</v>
          </cell>
          <cell r="AL410">
            <v>64722</v>
          </cell>
          <cell r="AM410">
            <v>1094162</v>
          </cell>
          <cell r="AN410">
            <v>0</v>
          </cell>
          <cell r="AO410">
            <v>0</v>
          </cell>
          <cell r="AP410">
            <v>0</v>
          </cell>
          <cell r="AQ410">
            <v>0</v>
          </cell>
          <cell r="AR410">
            <v>1094162</v>
          </cell>
          <cell r="AS410">
            <v>1088161.62228432</v>
          </cell>
          <cell r="AT410">
            <v>760</v>
          </cell>
          <cell r="AU410">
            <v>0</v>
          </cell>
          <cell r="AV410">
            <v>0</v>
          </cell>
          <cell r="AW410">
            <v>0</v>
          </cell>
          <cell r="AX410">
            <v>0</v>
          </cell>
          <cell r="AY410">
            <v>0</v>
          </cell>
          <cell r="AZ410">
            <v>493357</v>
          </cell>
          <cell r="BI410">
            <v>0</v>
          </cell>
          <cell r="CA410">
            <v>760</v>
          </cell>
          <cell r="CB410">
            <v>752</v>
          </cell>
          <cell r="CC410" t="str">
            <v>SILVER LAKE</v>
          </cell>
          <cell r="CD410">
            <v>1029440</v>
          </cell>
          <cell r="CE410">
            <v>974809</v>
          </cell>
          <cell r="CF410">
            <v>54631</v>
          </cell>
          <cell r="CG410">
            <v>111086.39999999999</v>
          </cell>
          <cell r="CH410">
            <v>37395.599999999999</v>
          </cell>
          <cell r="CI410">
            <v>-18.327418833505362</v>
          </cell>
          <cell r="CJ410">
            <v>203094.67258116649</v>
          </cell>
          <cell r="CK410">
            <v>54607.022023826641</v>
          </cell>
          <cell r="DA410">
            <v>760</v>
          </cell>
          <cell r="DB410" t="str">
            <v>SILVER LAKE</v>
          </cell>
          <cell r="DC410">
            <v>0</v>
          </cell>
          <cell r="DD410">
            <v>0</v>
          </cell>
          <cell r="DE410">
            <v>0</v>
          </cell>
          <cell r="DF410">
            <v>0</v>
          </cell>
          <cell r="DG410">
            <v>0</v>
          </cell>
          <cell r="DH410">
            <v>0</v>
          </cell>
          <cell r="DI410">
            <v>0</v>
          </cell>
          <cell r="DJ410">
            <v>0</v>
          </cell>
          <cell r="DK410">
            <v>0</v>
          </cell>
          <cell r="DL410">
            <v>0</v>
          </cell>
          <cell r="DN410">
            <v>0</v>
          </cell>
          <cell r="DP410">
            <v>54631</v>
          </cell>
          <cell r="DQ410">
            <v>54631</v>
          </cell>
          <cell r="DR410">
            <v>0</v>
          </cell>
          <cell r="DS410">
            <v>-18.327418833505362</v>
          </cell>
          <cell r="DT410">
            <v>-18.327418833505362</v>
          </cell>
          <cell r="DV410">
            <v>0</v>
          </cell>
        </row>
        <row r="411">
          <cell r="A411">
            <v>763</v>
          </cell>
          <cell r="B411">
            <v>790</v>
          </cell>
          <cell r="C411" t="str">
            <v>SOMERSET BERKLEY</v>
          </cell>
          <cell r="D411">
            <v>3</v>
          </cell>
          <cell r="E411">
            <v>45465</v>
          </cell>
          <cell r="F411">
            <v>0</v>
          </cell>
          <cell r="G411">
            <v>2814</v>
          </cell>
          <cell r="H411">
            <v>48279</v>
          </cell>
          <cell r="J411">
            <v>2814</v>
          </cell>
          <cell r="K411">
            <v>-0.33675884619272595</v>
          </cell>
          <cell r="L411">
            <v>2813.6632411538071</v>
          </cell>
          <cell r="N411">
            <v>45465.336758846192</v>
          </cell>
          <cell r="P411">
            <v>2814</v>
          </cell>
          <cell r="Q411">
            <v>0</v>
          </cell>
          <cell r="R411">
            <v>0</v>
          </cell>
          <cell r="S411">
            <v>0</v>
          </cell>
          <cell r="T411">
            <v>-0.33675884619272595</v>
          </cell>
          <cell r="U411">
            <v>2813.6632411538071</v>
          </cell>
          <cell r="W411">
            <v>3500.8632063070954</v>
          </cell>
          <cell r="AA411">
            <v>763</v>
          </cell>
          <cell r="AB411">
            <v>3</v>
          </cell>
          <cell r="AC411">
            <v>0</v>
          </cell>
          <cell r="AD411">
            <v>0</v>
          </cell>
          <cell r="AE411">
            <v>0</v>
          </cell>
          <cell r="AF411">
            <v>0</v>
          </cell>
          <cell r="AG411">
            <v>45465</v>
          </cell>
          <cell r="AH411">
            <v>0</v>
          </cell>
          <cell r="AI411">
            <v>0</v>
          </cell>
          <cell r="AJ411">
            <v>45465</v>
          </cell>
          <cell r="AK411">
            <v>0</v>
          </cell>
          <cell r="AL411">
            <v>2814</v>
          </cell>
          <cell r="AM411">
            <v>48279</v>
          </cell>
          <cell r="AN411">
            <v>0</v>
          </cell>
          <cell r="AO411">
            <v>0</v>
          </cell>
          <cell r="AP411">
            <v>0</v>
          </cell>
          <cell r="AQ411">
            <v>0</v>
          </cell>
          <cell r="AR411">
            <v>48279</v>
          </cell>
          <cell r="AS411">
            <v>48027.990000000005</v>
          </cell>
          <cell r="AT411">
            <v>763</v>
          </cell>
          <cell r="AU411">
            <v>0</v>
          </cell>
          <cell r="AV411">
            <v>0</v>
          </cell>
          <cell r="AW411">
            <v>0</v>
          </cell>
          <cell r="AX411">
            <v>0</v>
          </cell>
          <cell r="AY411">
            <v>0</v>
          </cell>
          <cell r="AZ411">
            <v>493357</v>
          </cell>
          <cell r="BI411">
            <v>0</v>
          </cell>
          <cell r="CA411">
            <v>763</v>
          </cell>
          <cell r="CB411">
            <v>790</v>
          </cell>
          <cell r="CC411" t="str">
            <v>SOMERSET BERKLEY</v>
          </cell>
          <cell r="CD411">
            <v>45465</v>
          </cell>
          <cell r="CE411">
            <v>77899</v>
          </cell>
          <cell r="CF411">
            <v>0</v>
          </cell>
          <cell r="CG411">
            <v>0</v>
          </cell>
          <cell r="CH411">
            <v>687.2</v>
          </cell>
          <cell r="CI411">
            <v>-0.3367936929047346</v>
          </cell>
          <cell r="CJ411">
            <v>686.86320630709531</v>
          </cell>
          <cell r="CK411">
            <v>-0.33675884619272595</v>
          </cell>
          <cell r="DA411">
            <v>763</v>
          </cell>
          <cell r="DB411" t="str">
            <v>SOMERSET BERKLEY</v>
          </cell>
          <cell r="DC411">
            <v>0</v>
          </cell>
          <cell r="DD411">
            <v>0</v>
          </cell>
          <cell r="DE411">
            <v>0</v>
          </cell>
          <cell r="DF411">
            <v>0</v>
          </cell>
          <cell r="DG411">
            <v>0</v>
          </cell>
          <cell r="DH411">
            <v>0</v>
          </cell>
          <cell r="DI411">
            <v>0</v>
          </cell>
          <cell r="DJ411">
            <v>0</v>
          </cell>
          <cell r="DK411">
            <v>0</v>
          </cell>
          <cell r="DL411">
            <v>0</v>
          </cell>
          <cell r="DN411">
            <v>0</v>
          </cell>
          <cell r="DP411">
            <v>0</v>
          </cell>
          <cell r="DQ411">
            <v>0</v>
          </cell>
          <cell r="DR411">
            <v>0</v>
          </cell>
          <cell r="DS411">
            <v>-0.3367936929047346</v>
          </cell>
          <cell r="DT411">
            <v>-0.3367936929047346</v>
          </cell>
          <cell r="DV411">
            <v>0</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T412">
            <v>765</v>
          </cell>
          <cell r="AU412">
            <v>0</v>
          </cell>
          <cell r="AV412">
            <v>0</v>
          </cell>
          <cell r="AW412">
            <v>0</v>
          </cell>
          <cell r="AX412">
            <v>0</v>
          </cell>
          <cell r="AY412">
            <v>0</v>
          </cell>
          <cell r="AZ412">
            <v>493357</v>
          </cell>
          <cell r="BI412">
            <v>0</v>
          </cell>
          <cell r="CA412">
            <v>765</v>
          </cell>
          <cell r="CB412">
            <v>755</v>
          </cell>
          <cell r="CC412" t="str">
            <v>SOUTHERN BERKSHIRE</v>
          </cell>
          <cell r="CD412">
            <v>0</v>
          </cell>
          <cell r="CE412">
            <v>0</v>
          </cell>
          <cell r="CF412">
            <v>0</v>
          </cell>
          <cell r="CG412">
            <v>0</v>
          </cell>
          <cell r="CH412">
            <v>0</v>
          </cell>
          <cell r="CI412">
            <v>0</v>
          </cell>
          <cell r="CJ412">
            <v>0</v>
          </cell>
          <cell r="CK412">
            <v>0</v>
          </cell>
          <cell r="DA412">
            <v>765</v>
          </cell>
          <cell r="DB412" t="str">
            <v>SOUTHERN BERKSHIRE</v>
          </cell>
          <cell r="DC412">
            <v>0</v>
          </cell>
          <cell r="DD412">
            <v>0</v>
          </cell>
          <cell r="DE412">
            <v>0</v>
          </cell>
          <cell r="DF412">
            <v>0</v>
          </cell>
          <cell r="DG412">
            <v>0</v>
          </cell>
          <cell r="DH412">
            <v>0</v>
          </cell>
          <cell r="DI412">
            <v>0</v>
          </cell>
          <cell r="DJ412">
            <v>0</v>
          </cell>
          <cell r="DK412">
            <v>0</v>
          </cell>
          <cell r="DL412">
            <v>0</v>
          </cell>
          <cell r="DN412">
            <v>0</v>
          </cell>
          <cell r="DP412">
            <v>0</v>
          </cell>
          <cell r="DQ412">
            <v>0</v>
          </cell>
          <cell r="DR412">
            <v>0</v>
          </cell>
          <cell r="DS412">
            <v>0</v>
          </cell>
          <cell r="DT412">
            <v>0</v>
          </cell>
          <cell r="DV412">
            <v>0</v>
          </cell>
        </row>
        <row r="413">
          <cell r="A413">
            <v>766</v>
          </cell>
          <cell r="B413">
            <v>766</v>
          </cell>
          <cell r="C413" t="str">
            <v>SOUTHWICK TOLLAND GRANVILLE</v>
          </cell>
          <cell r="D413">
            <v>6</v>
          </cell>
          <cell r="E413">
            <v>91133</v>
          </cell>
          <cell r="F413">
            <v>0</v>
          </cell>
          <cell r="G413">
            <v>5628</v>
          </cell>
          <cell r="H413">
            <v>96761</v>
          </cell>
          <cell r="J413">
            <v>5628</v>
          </cell>
          <cell r="K413">
            <v>-3.4497199849487772</v>
          </cell>
          <cell r="L413">
            <v>5624.5502800150516</v>
          </cell>
          <cell r="N413">
            <v>91136.449719984943</v>
          </cell>
          <cell r="P413">
            <v>5628</v>
          </cell>
          <cell r="Q413">
            <v>0</v>
          </cell>
          <cell r="R413">
            <v>0</v>
          </cell>
          <cell r="S413">
            <v>0</v>
          </cell>
          <cell r="T413">
            <v>-3.4497199849487772</v>
          </cell>
          <cell r="U413">
            <v>5624.5502800150516</v>
          </cell>
          <cell r="W413">
            <v>38149.149923049226</v>
          </cell>
          <cell r="AA413">
            <v>766</v>
          </cell>
          <cell r="AB413">
            <v>6</v>
          </cell>
          <cell r="AC413">
            <v>0</v>
          </cell>
          <cell r="AD413">
            <v>0</v>
          </cell>
          <cell r="AE413">
            <v>0</v>
          </cell>
          <cell r="AF413">
            <v>0</v>
          </cell>
          <cell r="AG413">
            <v>91133</v>
          </cell>
          <cell r="AH413">
            <v>0</v>
          </cell>
          <cell r="AI413">
            <v>0</v>
          </cell>
          <cell r="AJ413">
            <v>91133</v>
          </cell>
          <cell r="AK413">
            <v>0</v>
          </cell>
          <cell r="AL413">
            <v>5628</v>
          </cell>
          <cell r="AM413">
            <v>96761</v>
          </cell>
          <cell r="AN413">
            <v>0</v>
          </cell>
          <cell r="AO413">
            <v>0</v>
          </cell>
          <cell r="AP413">
            <v>0</v>
          </cell>
          <cell r="AQ413">
            <v>0</v>
          </cell>
          <cell r="AR413">
            <v>96761</v>
          </cell>
          <cell r="AS413">
            <v>96339.44</v>
          </cell>
          <cell r="AT413">
            <v>766</v>
          </cell>
          <cell r="AU413">
            <v>0</v>
          </cell>
          <cell r="AV413">
            <v>0</v>
          </cell>
          <cell r="AW413">
            <v>0</v>
          </cell>
          <cell r="AX413">
            <v>0</v>
          </cell>
          <cell r="AY413">
            <v>0</v>
          </cell>
          <cell r="AZ413">
            <v>493357</v>
          </cell>
          <cell r="BI413">
            <v>0</v>
          </cell>
          <cell r="CA413">
            <v>766</v>
          </cell>
          <cell r="CB413">
            <v>766</v>
          </cell>
          <cell r="CC413" t="str">
            <v>SOUTHWICK TOLLAND GRANVILLE</v>
          </cell>
          <cell r="CD413">
            <v>91133</v>
          </cell>
          <cell r="CE413">
            <v>109475</v>
          </cell>
          <cell r="CF413">
            <v>0</v>
          </cell>
          <cell r="CG413">
            <v>25485</v>
          </cell>
          <cell r="CH413">
            <v>7039.6</v>
          </cell>
          <cell r="CI413">
            <v>-3.4500769507721998</v>
          </cell>
          <cell r="CJ413">
            <v>32521.149923049226</v>
          </cell>
          <cell r="CK413">
            <v>-3.4497199849487772</v>
          </cell>
          <cell r="DA413">
            <v>766</v>
          </cell>
          <cell r="DB413" t="str">
            <v>SOUTHWICK TOLLAND GRANVILLE</v>
          </cell>
          <cell r="DC413">
            <v>0</v>
          </cell>
          <cell r="DD413">
            <v>0</v>
          </cell>
          <cell r="DE413">
            <v>0</v>
          </cell>
          <cell r="DF413">
            <v>0</v>
          </cell>
          <cell r="DG413">
            <v>0</v>
          </cell>
          <cell r="DH413">
            <v>0</v>
          </cell>
          <cell r="DI413">
            <v>0</v>
          </cell>
          <cell r="DJ413">
            <v>0</v>
          </cell>
          <cell r="DK413">
            <v>0</v>
          </cell>
          <cell r="DL413">
            <v>0</v>
          </cell>
          <cell r="DN413">
            <v>0</v>
          </cell>
          <cell r="DP413">
            <v>0</v>
          </cell>
          <cell r="DQ413">
            <v>0</v>
          </cell>
          <cell r="DR413">
            <v>0</v>
          </cell>
          <cell r="DS413">
            <v>-3.4500769507721998</v>
          </cell>
          <cell r="DT413">
            <v>-3.4500769507721998</v>
          </cell>
          <cell r="DV413">
            <v>0</v>
          </cell>
        </row>
        <row r="414">
          <cell r="A414">
            <v>767</v>
          </cell>
          <cell r="B414">
            <v>756</v>
          </cell>
          <cell r="C414" t="str">
            <v>SPENCER EAST BROOKFIELD</v>
          </cell>
          <cell r="D414">
            <v>80</v>
          </cell>
          <cell r="E414">
            <v>1120111</v>
          </cell>
          <cell r="F414">
            <v>0</v>
          </cell>
          <cell r="G414">
            <v>75040</v>
          </cell>
          <cell r="H414">
            <v>1195151</v>
          </cell>
          <cell r="J414">
            <v>75040</v>
          </cell>
          <cell r="K414">
            <v>229136.64871986429</v>
          </cell>
          <cell r="L414">
            <v>304176.64871986432</v>
          </cell>
          <cell r="N414">
            <v>890974.35128013568</v>
          </cell>
          <cell r="P414">
            <v>75040</v>
          </cell>
          <cell r="Q414">
            <v>0</v>
          </cell>
          <cell r="R414">
            <v>0</v>
          </cell>
          <cell r="S414">
            <v>0</v>
          </cell>
          <cell r="T414">
            <v>229136.64871986429</v>
          </cell>
          <cell r="U414">
            <v>304176.64871986432</v>
          </cell>
          <cell r="W414">
            <v>501116.35903630831</v>
          </cell>
          <cell r="AA414">
            <v>767</v>
          </cell>
          <cell r="AB414">
            <v>80</v>
          </cell>
          <cell r="AC414">
            <v>0</v>
          </cell>
          <cell r="AD414">
            <v>0</v>
          </cell>
          <cell r="AE414">
            <v>0</v>
          </cell>
          <cell r="AF414">
            <v>0</v>
          </cell>
          <cell r="AG414">
            <v>1120111</v>
          </cell>
          <cell r="AH414">
            <v>0</v>
          </cell>
          <cell r="AI414">
            <v>0</v>
          </cell>
          <cell r="AJ414">
            <v>1120111</v>
          </cell>
          <cell r="AK414">
            <v>0</v>
          </cell>
          <cell r="AL414">
            <v>75040</v>
          </cell>
          <cell r="AM414">
            <v>1195151</v>
          </cell>
          <cell r="AN414">
            <v>0</v>
          </cell>
          <cell r="AO414">
            <v>0</v>
          </cell>
          <cell r="AP414">
            <v>0</v>
          </cell>
          <cell r="AQ414">
            <v>0</v>
          </cell>
          <cell r="AR414">
            <v>1195151</v>
          </cell>
          <cell r="AS414">
            <v>1181368.8</v>
          </cell>
          <cell r="AT414">
            <v>767</v>
          </cell>
          <cell r="AU414">
            <v>0</v>
          </cell>
          <cell r="AV414">
            <v>0</v>
          </cell>
          <cell r="AW414">
            <v>0</v>
          </cell>
          <cell r="AX414">
            <v>0</v>
          </cell>
          <cell r="AY414">
            <v>0</v>
          </cell>
          <cell r="AZ414">
            <v>493357</v>
          </cell>
          <cell r="BI414">
            <v>0</v>
          </cell>
          <cell r="CA414">
            <v>767</v>
          </cell>
          <cell r="CB414">
            <v>756</v>
          </cell>
          <cell r="CC414" t="str">
            <v>SPENCER EAST BROOKFIELD</v>
          </cell>
          <cell r="CD414">
            <v>1120111</v>
          </cell>
          <cell r="CE414">
            <v>890919</v>
          </cell>
          <cell r="CF414">
            <v>229192</v>
          </cell>
          <cell r="CG414">
            <v>132355.19999999998</v>
          </cell>
          <cell r="CH414">
            <v>64560.800000000003</v>
          </cell>
          <cell r="CI414">
            <v>-31.640963691635989</v>
          </cell>
          <cell r="CJ414">
            <v>426076.35903630831</v>
          </cell>
          <cell r="CK414">
            <v>229136.64871986429</v>
          </cell>
          <cell r="DA414">
            <v>767</v>
          </cell>
          <cell r="DB414" t="str">
            <v>SPENCER EAST BROOKFIELD</v>
          </cell>
          <cell r="DC414">
            <v>0</v>
          </cell>
          <cell r="DD414">
            <v>0</v>
          </cell>
          <cell r="DE414">
            <v>0</v>
          </cell>
          <cell r="DF414">
            <v>0</v>
          </cell>
          <cell r="DG414">
            <v>0</v>
          </cell>
          <cell r="DH414">
            <v>0</v>
          </cell>
          <cell r="DI414">
            <v>0</v>
          </cell>
          <cell r="DJ414">
            <v>0</v>
          </cell>
          <cell r="DK414">
            <v>0</v>
          </cell>
          <cell r="DL414">
            <v>0</v>
          </cell>
          <cell r="DN414">
            <v>0</v>
          </cell>
          <cell r="DP414">
            <v>229192</v>
          </cell>
          <cell r="DQ414">
            <v>229192</v>
          </cell>
          <cell r="DR414">
            <v>0</v>
          </cell>
          <cell r="DS414">
            <v>-31.640963691635989</v>
          </cell>
          <cell r="DT414">
            <v>-31.640963691635989</v>
          </cell>
          <cell r="DV414">
            <v>0</v>
          </cell>
        </row>
        <row r="415">
          <cell r="A415">
            <v>770</v>
          </cell>
          <cell r="B415">
            <v>757</v>
          </cell>
          <cell r="C415" t="str">
            <v>TANTASQUA</v>
          </cell>
          <cell r="D415">
            <v>6</v>
          </cell>
          <cell r="E415">
            <v>86442</v>
          </cell>
          <cell r="F415">
            <v>0</v>
          </cell>
          <cell r="G415">
            <v>5628</v>
          </cell>
          <cell r="H415">
            <v>92070</v>
          </cell>
          <cell r="J415">
            <v>5628</v>
          </cell>
          <cell r="K415">
            <v>59248.239750476234</v>
          </cell>
          <cell r="L415">
            <v>64876.239750476234</v>
          </cell>
          <cell r="N415">
            <v>27193.760249523766</v>
          </cell>
          <cell r="P415">
            <v>5628</v>
          </cell>
          <cell r="Q415">
            <v>0</v>
          </cell>
          <cell r="R415">
            <v>0</v>
          </cell>
          <cell r="S415">
            <v>0</v>
          </cell>
          <cell r="T415">
            <v>59248.239750476234</v>
          </cell>
          <cell r="U415">
            <v>64876.239750476234</v>
          </cell>
          <cell r="W415">
            <v>76368.770565957238</v>
          </cell>
          <cell r="AA415">
            <v>770</v>
          </cell>
          <cell r="AB415">
            <v>6</v>
          </cell>
          <cell r="AC415">
            <v>0</v>
          </cell>
          <cell r="AD415">
            <v>0</v>
          </cell>
          <cell r="AE415">
            <v>0</v>
          </cell>
          <cell r="AF415">
            <v>0</v>
          </cell>
          <cell r="AG415">
            <v>86442</v>
          </cell>
          <cell r="AH415">
            <v>0</v>
          </cell>
          <cell r="AI415">
            <v>0</v>
          </cell>
          <cell r="AJ415">
            <v>86442</v>
          </cell>
          <cell r="AK415">
            <v>0</v>
          </cell>
          <cell r="AL415">
            <v>5628</v>
          </cell>
          <cell r="AM415">
            <v>92070</v>
          </cell>
          <cell r="AN415">
            <v>0</v>
          </cell>
          <cell r="AO415">
            <v>0</v>
          </cell>
          <cell r="AP415">
            <v>0</v>
          </cell>
          <cell r="AQ415">
            <v>0</v>
          </cell>
          <cell r="AR415">
            <v>92070</v>
          </cell>
          <cell r="AS415">
            <v>90881.94</v>
          </cell>
          <cell r="AT415">
            <v>770</v>
          </cell>
          <cell r="AU415">
            <v>0</v>
          </cell>
          <cell r="AV415">
            <v>0</v>
          </cell>
          <cell r="AW415">
            <v>0</v>
          </cell>
          <cell r="AX415">
            <v>0</v>
          </cell>
          <cell r="AY415">
            <v>0</v>
          </cell>
          <cell r="AZ415">
            <v>493357</v>
          </cell>
          <cell r="BI415">
            <v>0</v>
          </cell>
          <cell r="CA415">
            <v>770</v>
          </cell>
          <cell r="CB415">
            <v>757</v>
          </cell>
          <cell r="CC415" t="str">
            <v>TANTASQUA</v>
          </cell>
          <cell r="CD415">
            <v>86442</v>
          </cell>
          <cell r="CE415">
            <v>27182</v>
          </cell>
          <cell r="CF415">
            <v>59260</v>
          </cell>
          <cell r="CG415">
            <v>0</v>
          </cell>
          <cell r="CH415">
            <v>11486.400000000001</v>
          </cell>
          <cell r="CI415">
            <v>-5.6294340427548377</v>
          </cell>
          <cell r="CJ415">
            <v>70740.770565957238</v>
          </cell>
          <cell r="CK415">
            <v>59248.239750476234</v>
          </cell>
          <cell r="DA415">
            <v>770</v>
          </cell>
          <cell r="DB415" t="str">
            <v>TANTASQUA</v>
          </cell>
          <cell r="DC415">
            <v>0</v>
          </cell>
          <cell r="DD415">
            <v>0</v>
          </cell>
          <cell r="DE415">
            <v>0</v>
          </cell>
          <cell r="DF415">
            <v>0</v>
          </cell>
          <cell r="DG415">
            <v>0</v>
          </cell>
          <cell r="DH415">
            <v>0</v>
          </cell>
          <cell r="DI415">
            <v>0</v>
          </cell>
          <cell r="DJ415">
            <v>0</v>
          </cell>
          <cell r="DK415">
            <v>0</v>
          </cell>
          <cell r="DL415">
            <v>0</v>
          </cell>
          <cell r="DN415">
            <v>0</v>
          </cell>
          <cell r="DP415">
            <v>59260</v>
          </cell>
          <cell r="DQ415">
            <v>59260</v>
          </cell>
          <cell r="DR415">
            <v>0</v>
          </cell>
          <cell r="DS415">
            <v>-5.6294340427548377</v>
          </cell>
          <cell r="DT415">
            <v>-5.6294340427548377</v>
          </cell>
          <cell r="DV415">
            <v>0</v>
          </cell>
        </row>
        <row r="416">
          <cell r="A416">
            <v>773</v>
          </cell>
          <cell r="B416">
            <v>763</v>
          </cell>
          <cell r="C416" t="str">
            <v>TRITON</v>
          </cell>
          <cell r="D416">
            <v>47</v>
          </cell>
          <cell r="E416">
            <v>714530</v>
          </cell>
          <cell r="F416">
            <v>0</v>
          </cell>
          <cell r="G416">
            <v>44086</v>
          </cell>
          <cell r="H416">
            <v>758616</v>
          </cell>
          <cell r="J416">
            <v>44086</v>
          </cell>
          <cell r="K416">
            <v>17605.251692207366</v>
          </cell>
          <cell r="L416">
            <v>61691.25169220737</v>
          </cell>
          <cell r="N416">
            <v>696924.74830779259</v>
          </cell>
          <cell r="P416">
            <v>44086</v>
          </cell>
          <cell r="Q416">
            <v>0</v>
          </cell>
          <cell r="R416">
            <v>0</v>
          </cell>
          <cell r="S416">
            <v>0</v>
          </cell>
          <cell r="T416">
            <v>17605.251692207366</v>
          </cell>
          <cell r="U416">
            <v>61691.25169220737</v>
          </cell>
          <cell r="W416">
            <v>130917.4734264914</v>
          </cell>
          <cell r="AA416">
            <v>773</v>
          </cell>
          <cell r="AB416">
            <v>47</v>
          </cell>
          <cell r="AC416">
            <v>0</v>
          </cell>
          <cell r="AD416">
            <v>0</v>
          </cell>
          <cell r="AE416">
            <v>0</v>
          </cell>
          <cell r="AF416">
            <v>0</v>
          </cell>
          <cell r="AG416">
            <v>714530</v>
          </cell>
          <cell r="AH416">
            <v>0</v>
          </cell>
          <cell r="AI416">
            <v>0</v>
          </cell>
          <cell r="AJ416">
            <v>714530</v>
          </cell>
          <cell r="AK416">
            <v>0</v>
          </cell>
          <cell r="AL416">
            <v>44086</v>
          </cell>
          <cell r="AM416">
            <v>758616</v>
          </cell>
          <cell r="AN416">
            <v>0</v>
          </cell>
          <cell r="AO416">
            <v>0</v>
          </cell>
          <cell r="AP416">
            <v>0</v>
          </cell>
          <cell r="AQ416">
            <v>0</v>
          </cell>
          <cell r="AR416">
            <v>758616</v>
          </cell>
          <cell r="AS416">
            <v>758663</v>
          </cell>
          <cell r="AT416">
            <v>773</v>
          </cell>
          <cell r="AU416">
            <v>0</v>
          </cell>
          <cell r="AV416">
            <v>0</v>
          </cell>
          <cell r="AW416">
            <v>0</v>
          </cell>
          <cell r="AX416">
            <v>0</v>
          </cell>
          <cell r="AY416">
            <v>0</v>
          </cell>
          <cell r="AZ416">
            <v>493357</v>
          </cell>
          <cell r="BI416">
            <v>0</v>
          </cell>
          <cell r="CA416">
            <v>773</v>
          </cell>
          <cell r="CB416">
            <v>763</v>
          </cell>
          <cell r="CC416" t="str">
            <v>TRITON</v>
          </cell>
          <cell r="CD416">
            <v>714530</v>
          </cell>
          <cell r="CE416">
            <v>696889</v>
          </cell>
          <cell r="CF416">
            <v>17641</v>
          </cell>
          <cell r="CG416">
            <v>0</v>
          </cell>
          <cell r="CH416">
            <v>69224.400000000009</v>
          </cell>
          <cell r="CI416">
            <v>-33.926573508608271</v>
          </cell>
          <cell r="CJ416">
            <v>86831.4734264914</v>
          </cell>
          <cell r="CK416">
            <v>17605.251692207366</v>
          </cell>
          <cell r="DA416">
            <v>773</v>
          </cell>
          <cell r="DB416" t="str">
            <v>TRITON</v>
          </cell>
          <cell r="DC416">
            <v>0</v>
          </cell>
          <cell r="DD416">
            <v>0</v>
          </cell>
          <cell r="DE416">
            <v>0</v>
          </cell>
          <cell r="DF416">
            <v>0</v>
          </cell>
          <cell r="DG416">
            <v>0</v>
          </cell>
          <cell r="DH416">
            <v>0</v>
          </cell>
          <cell r="DI416">
            <v>0</v>
          </cell>
          <cell r="DJ416">
            <v>0</v>
          </cell>
          <cell r="DK416">
            <v>0</v>
          </cell>
          <cell r="DL416">
            <v>0</v>
          </cell>
          <cell r="DN416">
            <v>0</v>
          </cell>
          <cell r="DP416">
            <v>17641</v>
          </cell>
          <cell r="DQ416">
            <v>17641</v>
          </cell>
          <cell r="DR416">
            <v>0</v>
          </cell>
          <cell r="DS416">
            <v>-33.926573508608271</v>
          </cell>
          <cell r="DT416">
            <v>-33.926573508608271</v>
          </cell>
          <cell r="DV416">
            <v>0</v>
          </cell>
        </row>
        <row r="417">
          <cell r="A417">
            <v>774</v>
          </cell>
          <cell r="B417">
            <v>789</v>
          </cell>
          <cell r="C417" t="str">
            <v>UPISLAND</v>
          </cell>
          <cell r="D417">
            <v>37</v>
          </cell>
          <cell r="E417">
            <v>1124393</v>
          </cell>
          <cell r="F417">
            <v>0</v>
          </cell>
          <cell r="G417">
            <v>34706</v>
          </cell>
          <cell r="H417">
            <v>1159099</v>
          </cell>
          <cell r="J417">
            <v>34706</v>
          </cell>
          <cell r="K417">
            <v>18216.417932049884</v>
          </cell>
          <cell r="L417">
            <v>52922.417932049881</v>
          </cell>
          <cell r="N417">
            <v>1106176.5820679502</v>
          </cell>
          <cell r="P417">
            <v>34706</v>
          </cell>
          <cell r="Q417">
            <v>0</v>
          </cell>
          <cell r="R417">
            <v>0</v>
          </cell>
          <cell r="S417">
            <v>0</v>
          </cell>
          <cell r="T417">
            <v>18216.417932049884</v>
          </cell>
          <cell r="U417">
            <v>52922.417932049881</v>
          </cell>
          <cell r="W417">
            <v>64548.753781719133</v>
          </cell>
          <cell r="AA417">
            <v>774</v>
          </cell>
          <cell r="AB417">
            <v>37</v>
          </cell>
          <cell r="AC417">
            <v>0</v>
          </cell>
          <cell r="AD417">
            <v>0</v>
          </cell>
          <cell r="AE417">
            <v>20</v>
          </cell>
          <cell r="AF417">
            <v>0</v>
          </cell>
          <cell r="AG417">
            <v>1124393</v>
          </cell>
          <cell r="AH417">
            <v>0</v>
          </cell>
          <cell r="AI417">
            <v>0</v>
          </cell>
          <cell r="AJ417">
            <v>1124393</v>
          </cell>
          <cell r="AK417">
            <v>0</v>
          </cell>
          <cell r="AL417">
            <v>34706</v>
          </cell>
          <cell r="AM417">
            <v>1159099</v>
          </cell>
          <cell r="AN417">
            <v>0</v>
          </cell>
          <cell r="AO417">
            <v>0</v>
          </cell>
          <cell r="AP417">
            <v>0</v>
          </cell>
          <cell r="AQ417">
            <v>0</v>
          </cell>
          <cell r="AR417">
            <v>1159099</v>
          </cell>
          <cell r="AS417">
            <v>1158796.3399999999</v>
          </cell>
          <cell r="AT417">
            <v>774</v>
          </cell>
          <cell r="AU417">
            <v>0</v>
          </cell>
          <cell r="AV417">
            <v>0</v>
          </cell>
          <cell r="AW417">
            <v>0</v>
          </cell>
          <cell r="AX417">
            <v>0</v>
          </cell>
          <cell r="AY417">
            <v>0</v>
          </cell>
          <cell r="AZ417">
            <v>493357</v>
          </cell>
          <cell r="BI417">
            <v>0</v>
          </cell>
          <cell r="CA417">
            <v>774</v>
          </cell>
          <cell r="CB417">
            <v>789</v>
          </cell>
          <cell r="CC417" t="str">
            <v>UPISLAND</v>
          </cell>
          <cell r="CD417">
            <v>1124393</v>
          </cell>
          <cell r="CE417">
            <v>1106169</v>
          </cell>
          <cell r="CF417">
            <v>18224</v>
          </cell>
          <cell r="CG417">
            <v>0</v>
          </cell>
          <cell r="CH417">
            <v>11624.450873887074</v>
          </cell>
          <cell r="CI417">
            <v>-5.6970921679367166</v>
          </cell>
          <cell r="CJ417">
            <v>29842.753781719133</v>
          </cell>
          <cell r="CK417">
            <v>18216.417932049884</v>
          </cell>
          <cell r="DA417">
            <v>774</v>
          </cell>
          <cell r="DB417" t="str">
            <v>UPISLAND</v>
          </cell>
          <cell r="DC417">
            <v>0</v>
          </cell>
          <cell r="DD417">
            <v>0</v>
          </cell>
          <cell r="DE417">
            <v>0</v>
          </cell>
          <cell r="DF417">
            <v>0</v>
          </cell>
          <cell r="DG417">
            <v>0</v>
          </cell>
          <cell r="DH417">
            <v>0</v>
          </cell>
          <cell r="DI417">
            <v>0</v>
          </cell>
          <cell r="DJ417">
            <v>0</v>
          </cell>
          <cell r="DK417">
            <v>0</v>
          </cell>
          <cell r="DL417">
            <v>0</v>
          </cell>
          <cell r="DN417">
            <v>0</v>
          </cell>
          <cell r="DP417">
            <v>18224</v>
          </cell>
          <cell r="DQ417">
            <v>18224</v>
          </cell>
          <cell r="DR417">
            <v>0</v>
          </cell>
          <cell r="DS417">
            <v>-5.6970921679367166</v>
          </cell>
          <cell r="DT417">
            <v>-5.6970921679367166</v>
          </cell>
          <cell r="DV417">
            <v>3.3189778306768059E-3</v>
          </cell>
        </row>
        <row r="418">
          <cell r="A418">
            <v>775</v>
          </cell>
          <cell r="B418">
            <v>759</v>
          </cell>
          <cell r="C418" t="str">
            <v>WACHUSETT</v>
          </cell>
          <cell r="D418">
            <v>47</v>
          </cell>
          <cell r="E418">
            <v>605317</v>
          </cell>
          <cell r="F418">
            <v>0</v>
          </cell>
          <cell r="G418">
            <v>44086</v>
          </cell>
          <cell r="H418">
            <v>649403</v>
          </cell>
          <cell r="J418">
            <v>44086</v>
          </cell>
          <cell r="K418">
            <v>-0.27422911864187771</v>
          </cell>
          <cell r="L418">
            <v>44085.725770881356</v>
          </cell>
          <cell r="N418">
            <v>605317.2742291186</v>
          </cell>
          <cell r="P418">
            <v>44086</v>
          </cell>
          <cell r="Q418">
            <v>0</v>
          </cell>
          <cell r="R418">
            <v>0</v>
          </cell>
          <cell r="S418">
            <v>0</v>
          </cell>
          <cell r="T418">
            <v>-0.27422911864187771</v>
          </cell>
          <cell r="U418">
            <v>44085.725770881356</v>
          </cell>
          <cell r="W418">
            <v>142747.72574250502</v>
          </cell>
          <cell r="AA418">
            <v>775</v>
          </cell>
          <cell r="AB418">
            <v>47</v>
          </cell>
          <cell r="AC418">
            <v>0</v>
          </cell>
          <cell r="AD418">
            <v>0</v>
          </cell>
          <cell r="AE418">
            <v>0</v>
          </cell>
          <cell r="AF418">
            <v>0</v>
          </cell>
          <cell r="AG418">
            <v>605317</v>
          </cell>
          <cell r="AH418">
            <v>0</v>
          </cell>
          <cell r="AI418">
            <v>0</v>
          </cell>
          <cell r="AJ418">
            <v>605317</v>
          </cell>
          <cell r="AK418">
            <v>0</v>
          </cell>
          <cell r="AL418">
            <v>44086</v>
          </cell>
          <cell r="AM418">
            <v>649403</v>
          </cell>
          <cell r="AN418">
            <v>0</v>
          </cell>
          <cell r="AO418">
            <v>0</v>
          </cell>
          <cell r="AP418">
            <v>0</v>
          </cell>
          <cell r="AQ418">
            <v>0</v>
          </cell>
          <cell r="AR418">
            <v>649403</v>
          </cell>
          <cell r="AS418">
            <v>646351.53257549927</v>
          </cell>
          <cell r="AT418">
            <v>775</v>
          </cell>
          <cell r="AU418">
            <v>0</v>
          </cell>
          <cell r="AV418">
            <v>0</v>
          </cell>
          <cell r="AW418">
            <v>0</v>
          </cell>
          <cell r="AX418">
            <v>0</v>
          </cell>
          <cell r="AY418">
            <v>0</v>
          </cell>
          <cell r="AZ418">
            <v>493357</v>
          </cell>
          <cell r="BI418">
            <v>0</v>
          </cell>
          <cell r="CA418">
            <v>775</v>
          </cell>
          <cell r="CB418">
            <v>759</v>
          </cell>
          <cell r="CC418" t="str">
            <v>WACHUSETT</v>
          </cell>
          <cell r="CD418">
            <v>605317</v>
          </cell>
          <cell r="CE418">
            <v>606396</v>
          </cell>
          <cell r="CF418">
            <v>0</v>
          </cell>
          <cell r="CG418">
            <v>98102.399999999994</v>
          </cell>
          <cell r="CH418">
            <v>559.6</v>
          </cell>
          <cell r="CI418">
            <v>-0.27425749498070218</v>
          </cell>
          <cell r="CJ418">
            <v>98661.725742505019</v>
          </cell>
          <cell r="CK418">
            <v>-0.27422911864187771</v>
          </cell>
          <cell r="DA418">
            <v>775</v>
          </cell>
          <cell r="DB418" t="str">
            <v>WACHUSETT</v>
          </cell>
          <cell r="DC418">
            <v>0</v>
          </cell>
          <cell r="DD418">
            <v>0</v>
          </cell>
          <cell r="DE418">
            <v>0</v>
          </cell>
          <cell r="DF418">
            <v>0</v>
          </cell>
          <cell r="DG418">
            <v>0</v>
          </cell>
          <cell r="DH418">
            <v>0</v>
          </cell>
          <cell r="DI418">
            <v>0</v>
          </cell>
          <cell r="DJ418">
            <v>0</v>
          </cell>
          <cell r="DK418">
            <v>0</v>
          </cell>
          <cell r="DL418">
            <v>0</v>
          </cell>
          <cell r="DN418">
            <v>0</v>
          </cell>
          <cell r="DP418">
            <v>0</v>
          </cell>
          <cell r="DQ418">
            <v>0</v>
          </cell>
          <cell r="DR418">
            <v>0</v>
          </cell>
          <cell r="DS418">
            <v>-0.27425749498070218</v>
          </cell>
          <cell r="DT418">
            <v>-0.27425749498070218</v>
          </cell>
          <cell r="DV418">
            <v>0</v>
          </cell>
        </row>
        <row r="419">
          <cell r="A419">
            <v>778</v>
          </cell>
          <cell r="B419">
            <v>750</v>
          </cell>
          <cell r="C419" t="str">
            <v>QUABOAG</v>
          </cell>
          <cell r="D419">
            <v>4</v>
          </cell>
          <cell r="E419">
            <v>61472</v>
          </cell>
          <cell r="F419">
            <v>0</v>
          </cell>
          <cell r="G419">
            <v>3752</v>
          </cell>
          <cell r="H419">
            <v>65224</v>
          </cell>
          <cell r="J419">
            <v>3752</v>
          </cell>
          <cell r="K419">
            <v>22439.678014976605</v>
          </cell>
          <cell r="L419">
            <v>26191.678014976605</v>
          </cell>
          <cell r="N419">
            <v>39032.321985023395</v>
          </cell>
          <cell r="P419">
            <v>3752</v>
          </cell>
          <cell r="Q419">
            <v>0</v>
          </cell>
          <cell r="R419">
            <v>0</v>
          </cell>
          <cell r="S419">
            <v>0</v>
          </cell>
          <cell r="T419">
            <v>22439.678014976605</v>
          </cell>
          <cell r="U419">
            <v>26191.678014976605</v>
          </cell>
          <cell r="W419">
            <v>32751.4</v>
          </cell>
          <cell r="AA419">
            <v>778</v>
          </cell>
          <cell r="AB419">
            <v>4</v>
          </cell>
          <cell r="AC419">
            <v>0</v>
          </cell>
          <cell r="AD419">
            <v>0</v>
          </cell>
          <cell r="AE419">
            <v>0</v>
          </cell>
          <cell r="AF419">
            <v>0</v>
          </cell>
          <cell r="AG419">
            <v>61472</v>
          </cell>
          <cell r="AH419">
            <v>0</v>
          </cell>
          <cell r="AI419">
            <v>0</v>
          </cell>
          <cell r="AJ419">
            <v>61472</v>
          </cell>
          <cell r="AK419">
            <v>0</v>
          </cell>
          <cell r="AL419">
            <v>3752</v>
          </cell>
          <cell r="AM419">
            <v>65224</v>
          </cell>
          <cell r="AN419">
            <v>0</v>
          </cell>
          <cell r="AO419">
            <v>0</v>
          </cell>
          <cell r="AP419">
            <v>0</v>
          </cell>
          <cell r="AQ419">
            <v>0</v>
          </cell>
          <cell r="AR419">
            <v>65224</v>
          </cell>
          <cell r="AS419">
            <v>64236.12</v>
          </cell>
          <cell r="AT419">
            <v>778</v>
          </cell>
          <cell r="AU419">
            <v>0</v>
          </cell>
          <cell r="AV419">
            <v>0</v>
          </cell>
          <cell r="AW419">
            <v>0</v>
          </cell>
          <cell r="AX419">
            <v>0</v>
          </cell>
          <cell r="AY419">
            <v>0</v>
          </cell>
          <cell r="AZ419">
            <v>493357</v>
          </cell>
          <cell r="BI419">
            <v>0</v>
          </cell>
          <cell r="CA419">
            <v>778</v>
          </cell>
          <cell r="CB419">
            <v>750</v>
          </cell>
          <cell r="CC419" t="str">
            <v>QUABOAG</v>
          </cell>
          <cell r="CD419">
            <v>61472</v>
          </cell>
          <cell r="CE419">
            <v>39030</v>
          </cell>
          <cell r="CF419">
            <v>22442</v>
          </cell>
          <cell r="CG419">
            <v>6557.4</v>
          </cell>
          <cell r="CH419">
            <v>0</v>
          </cell>
          <cell r="CI419">
            <v>0</v>
          </cell>
          <cell r="CJ419">
            <v>28999.4</v>
          </cell>
          <cell r="CK419">
            <v>22439.678014976605</v>
          </cell>
          <cell r="DA419">
            <v>778</v>
          </cell>
          <cell r="DB419" t="str">
            <v>QUABOAG</v>
          </cell>
          <cell r="DC419">
            <v>0</v>
          </cell>
          <cell r="DD419">
            <v>0</v>
          </cell>
          <cell r="DE419">
            <v>0</v>
          </cell>
          <cell r="DF419">
            <v>0</v>
          </cell>
          <cell r="DG419">
            <v>0</v>
          </cell>
          <cell r="DH419">
            <v>0</v>
          </cell>
          <cell r="DI419">
            <v>0</v>
          </cell>
          <cell r="DJ419">
            <v>0</v>
          </cell>
          <cell r="DK419">
            <v>0</v>
          </cell>
          <cell r="DL419">
            <v>0</v>
          </cell>
          <cell r="DN419">
            <v>0</v>
          </cell>
          <cell r="DP419">
            <v>22442</v>
          </cell>
          <cell r="DQ419">
            <v>22442</v>
          </cell>
          <cell r="DR419">
            <v>0</v>
          </cell>
          <cell r="DS419">
            <v>0</v>
          </cell>
          <cell r="DT419">
            <v>0</v>
          </cell>
          <cell r="DV419">
            <v>0</v>
          </cell>
        </row>
        <row r="420">
          <cell r="A420">
            <v>780</v>
          </cell>
          <cell r="B420">
            <v>761</v>
          </cell>
          <cell r="C420" t="str">
            <v>WHITMAN HANSON</v>
          </cell>
          <cell r="D420">
            <v>61</v>
          </cell>
          <cell r="E420">
            <v>872337</v>
          </cell>
          <cell r="F420">
            <v>0</v>
          </cell>
          <cell r="G420">
            <v>57218</v>
          </cell>
          <cell r="H420">
            <v>929555</v>
          </cell>
          <cell r="J420">
            <v>57218</v>
          </cell>
          <cell r="K420">
            <v>175978.79028615265</v>
          </cell>
          <cell r="L420">
            <v>233196.79028615265</v>
          </cell>
          <cell r="N420">
            <v>696358.20971384738</v>
          </cell>
          <cell r="P420">
            <v>57218</v>
          </cell>
          <cell r="Q420">
            <v>0</v>
          </cell>
          <cell r="R420">
            <v>0</v>
          </cell>
          <cell r="S420">
            <v>0</v>
          </cell>
          <cell r="T420">
            <v>175978.79028615265</v>
          </cell>
          <cell r="U420">
            <v>233196.79028615265</v>
          </cell>
          <cell r="W420">
            <v>273716.8</v>
          </cell>
          <cell r="AA420">
            <v>780</v>
          </cell>
          <cell r="AB420">
            <v>61</v>
          </cell>
          <cell r="AC420">
            <v>0</v>
          </cell>
          <cell r="AD420">
            <v>0</v>
          </cell>
          <cell r="AE420">
            <v>0</v>
          </cell>
          <cell r="AF420">
            <v>0</v>
          </cell>
          <cell r="AG420">
            <v>872337</v>
          </cell>
          <cell r="AH420">
            <v>0</v>
          </cell>
          <cell r="AI420">
            <v>0</v>
          </cell>
          <cell r="AJ420">
            <v>872337</v>
          </cell>
          <cell r="AK420">
            <v>0</v>
          </cell>
          <cell r="AL420">
            <v>57218</v>
          </cell>
          <cell r="AM420">
            <v>929555</v>
          </cell>
          <cell r="AN420">
            <v>0</v>
          </cell>
          <cell r="AO420">
            <v>0</v>
          </cell>
          <cell r="AP420">
            <v>0</v>
          </cell>
          <cell r="AQ420">
            <v>0</v>
          </cell>
          <cell r="AR420">
            <v>929555</v>
          </cell>
          <cell r="AS420">
            <v>916845.96011105459</v>
          </cell>
          <cell r="AT420">
            <v>780</v>
          </cell>
          <cell r="AU420">
            <v>0</v>
          </cell>
          <cell r="AV420">
            <v>0</v>
          </cell>
          <cell r="AW420">
            <v>0</v>
          </cell>
          <cell r="AX420">
            <v>0</v>
          </cell>
          <cell r="AY420">
            <v>0</v>
          </cell>
          <cell r="AZ420">
            <v>493357</v>
          </cell>
          <cell r="BI420">
            <v>0</v>
          </cell>
          <cell r="CA420">
            <v>780</v>
          </cell>
          <cell r="CB420">
            <v>761</v>
          </cell>
          <cell r="CC420" t="str">
            <v>WHITMAN HANSON</v>
          </cell>
          <cell r="CD420">
            <v>872337</v>
          </cell>
          <cell r="CE420">
            <v>696340</v>
          </cell>
          <cell r="CF420">
            <v>175997</v>
          </cell>
          <cell r="CG420">
            <v>40501.799999999996</v>
          </cell>
          <cell r="CH420">
            <v>0</v>
          </cell>
          <cell r="CI420">
            <v>0</v>
          </cell>
          <cell r="CJ420">
            <v>216498.8</v>
          </cell>
          <cell r="CK420">
            <v>175978.79028615265</v>
          </cell>
          <cell r="DA420">
            <v>780</v>
          </cell>
          <cell r="DB420" t="str">
            <v>WHITMAN HANSON</v>
          </cell>
          <cell r="DC420">
            <v>0</v>
          </cell>
          <cell r="DD420">
            <v>0</v>
          </cell>
          <cell r="DE420">
            <v>0</v>
          </cell>
          <cell r="DF420">
            <v>0</v>
          </cell>
          <cell r="DG420">
            <v>0</v>
          </cell>
          <cell r="DH420">
            <v>0</v>
          </cell>
          <cell r="DI420">
            <v>0</v>
          </cell>
          <cell r="DJ420">
            <v>0</v>
          </cell>
          <cell r="DK420">
            <v>0</v>
          </cell>
          <cell r="DL420">
            <v>0</v>
          </cell>
          <cell r="DN420">
            <v>0</v>
          </cell>
          <cell r="DP420">
            <v>175997</v>
          </cell>
          <cell r="DQ420">
            <v>175997</v>
          </cell>
          <cell r="DR420">
            <v>0</v>
          </cell>
          <cell r="DS420">
            <v>0</v>
          </cell>
          <cell r="DT420">
            <v>0</v>
          </cell>
          <cell r="DV420">
            <v>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T421">
            <v>801</v>
          </cell>
          <cell r="AU421">
            <v>0</v>
          </cell>
          <cell r="AV421">
            <v>0</v>
          </cell>
          <cell r="AW421">
            <v>0</v>
          </cell>
          <cell r="AX421">
            <v>0</v>
          </cell>
          <cell r="AY421">
            <v>0</v>
          </cell>
          <cell r="AZ421">
            <v>493357</v>
          </cell>
          <cell r="BI421">
            <v>0</v>
          </cell>
          <cell r="CA421">
            <v>801</v>
          </cell>
          <cell r="CB421">
            <v>770</v>
          </cell>
          <cell r="CC421" t="str">
            <v>ASSABET VALLEY</v>
          </cell>
          <cell r="CD421">
            <v>0</v>
          </cell>
          <cell r="CE421">
            <v>0</v>
          </cell>
          <cell r="CF421">
            <v>0</v>
          </cell>
          <cell r="CG421">
            <v>0</v>
          </cell>
          <cell r="CH421">
            <v>0</v>
          </cell>
          <cell r="CI421">
            <v>0</v>
          </cell>
          <cell r="CJ421">
            <v>0</v>
          </cell>
          <cell r="CK421">
            <v>0</v>
          </cell>
          <cell r="DA421">
            <v>801</v>
          </cell>
          <cell r="DB421" t="str">
            <v>ASSABET VALLEY</v>
          </cell>
          <cell r="DC421">
            <v>0</v>
          </cell>
          <cell r="DD421">
            <v>0</v>
          </cell>
          <cell r="DE421">
            <v>0</v>
          </cell>
          <cell r="DF421">
            <v>0</v>
          </cell>
          <cell r="DG421">
            <v>0</v>
          </cell>
          <cell r="DH421">
            <v>0</v>
          </cell>
          <cell r="DI421">
            <v>0</v>
          </cell>
          <cell r="DJ421">
            <v>0</v>
          </cell>
          <cell r="DK421">
            <v>0</v>
          </cell>
          <cell r="DL421">
            <v>0</v>
          </cell>
          <cell r="DN421">
            <v>0</v>
          </cell>
          <cell r="DP421">
            <v>0</v>
          </cell>
          <cell r="DQ421">
            <v>0</v>
          </cell>
          <cell r="DR421">
            <v>0</v>
          </cell>
          <cell r="DS421">
            <v>0</v>
          </cell>
          <cell r="DT421">
            <v>0</v>
          </cell>
          <cell r="DV421">
            <v>0</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T422">
            <v>805</v>
          </cell>
          <cell r="AU422">
            <v>0</v>
          </cell>
          <cell r="AV422">
            <v>0</v>
          </cell>
          <cell r="AW422">
            <v>0</v>
          </cell>
          <cell r="AX422">
            <v>0</v>
          </cell>
          <cell r="AY422">
            <v>0</v>
          </cell>
          <cell r="AZ422">
            <v>493357</v>
          </cell>
          <cell r="BI422">
            <v>0</v>
          </cell>
          <cell r="CA422">
            <v>805</v>
          </cell>
          <cell r="CB422">
            <v>708</v>
          </cell>
          <cell r="CC422" t="str">
            <v>BLACKSTONE VALLEY</v>
          </cell>
          <cell r="CD422">
            <v>0</v>
          </cell>
          <cell r="CE422">
            <v>0</v>
          </cell>
          <cell r="CF422">
            <v>0</v>
          </cell>
          <cell r="CG422">
            <v>0</v>
          </cell>
          <cell r="CH422">
            <v>0</v>
          </cell>
          <cell r="CI422">
            <v>0</v>
          </cell>
          <cell r="CJ422">
            <v>0</v>
          </cell>
          <cell r="CK422">
            <v>0</v>
          </cell>
          <cell r="DA422">
            <v>805</v>
          </cell>
          <cell r="DB422" t="str">
            <v>BLACKSTONE VALLEY</v>
          </cell>
          <cell r="DC422">
            <v>0</v>
          </cell>
          <cell r="DD422">
            <v>0</v>
          </cell>
          <cell r="DE422">
            <v>0</v>
          </cell>
          <cell r="DF422">
            <v>0</v>
          </cell>
          <cell r="DG422">
            <v>0</v>
          </cell>
          <cell r="DH422">
            <v>0</v>
          </cell>
          <cell r="DI422">
            <v>0</v>
          </cell>
          <cell r="DJ422">
            <v>0</v>
          </cell>
          <cell r="DK422">
            <v>0</v>
          </cell>
          <cell r="DL422">
            <v>0</v>
          </cell>
          <cell r="DN422">
            <v>0</v>
          </cell>
          <cell r="DP422">
            <v>0</v>
          </cell>
          <cell r="DQ422">
            <v>0</v>
          </cell>
          <cell r="DR422">
            <v>0</v>
          </cell>
          <cell r="DS422">
            <v>0</v>
          </cell>
          <cell r="DT422">
            <v>0</v>
          </cell>
          <cell r="DV422">
            <v>0</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T423">
            <v>806</v>
          </cell>
          <cell r="AU423">
            <v>0</v>
          </cell>
          <cell r="AV423">
            <v>0</v>
          </cell>
          <cell r="AW423">
            <v>0</v>
          </cell>
          <cell r="AX423">
            <v>0</v>
          </cell>
          <cell r="AY423">
            <v>0</v>
          </cell>
          <cell r="AZ423">
            <v>493357</v>
          </cell>
          <cell r="BI423">
            <v>0</v>
          </cell>
          <cell r="CA423">
            <v>806</v>
          </cell>
          <cell r="CB423">
            <v>709</v>
          </cell>
          <cell r="CC423" t="str">
            <v>BLUE HILLS</v>
          </cell>
          <cell r="CD423">
            <v>0</v>
          </cell>
          <cell r="CE423">
            <v>0</v>
          </cell>
          <cell r="CF423">
            <v>0</v>
          </cell>
          <cell r="CG423">
            <v>0</v>
          </cell>
          <cell r="CH423">
            <v>0</v>
          </cell>
          <cell r="CI423">
            <v>0</v>
          </cell>
          <cell r="CJ423">
            <v>0</v>
          </cell>
          <cell r="CK423">
            <v>0</v>
          </cell>
          <cell r="DA423">
            <v>806</v>
          </cell>
          <cell r="DB423" t="str">
            <v>BLUE HILLS</v>
          </cell>
          <cell r="DC423">
            <v>0</v>
          </cell>
          <cell r="DD423">
            <v>0</v>
          </cell>
          <cell r="DE423">
            <v>0</v>
          </cell>
          <cell r="DF423">
            <v>0</v>
          </cell>
          <cell r="DG423">
            <v>0</v>
          </cell>
          <cell r="DH423">
            <v>0</v>
          </cell>
          <cell r="DI423">
            <v>0</v>
          </cell>
          <cell r="DJ423">
            <v>0</v>
          </cell>
          <cell r="DK423">
            <v>0</v>
          </cell>
          <cell r="DL423">
            <v>0</v>
          </cell>
          <cell r="DN423">
            <v>0</v>
          </cell>
          <cell r="DP423">
            <v>0</v>
          </cell>
          <cell r="DQ423">
            <v>0</v>
          </cell>
          <cell r="DR423">
            <v>0</v>
          </cell>
          <cell r="DS423">
            <v>0</v>
          </cell>
          <cell r="DT423">
            <v>0</v>
          </cell>
          <cell r="DV423">
            <v>0</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T424">
            <v>810</v>
          </cell>
          <cell r="AU424">
            <v>0</v>
          </cell>
          <cell r="AV424">
            <v>0</v>
          </cell>
          <cell r="AW424">
            <v>0</v>
          </cell>
          <cell r="AX424">
            <v>0</v>
          </cell>
          <cell r="AY424">
            <v>0</v>
          </cell>
          <cell r="AZ424">
            <v>493357</v>
          </cell>
          <cell r="BI424">
            <v>0</v>
          </cell>
          <cell r="CA424">
            <v>810</v>
          </cell>
          <cell r="CB424">
            <v>771</v>
          </cell>
          <cell r="CC424" t="str">
            <v>BRISTOL PLYMOUTH</v>
          </cell>
          <cell r="CD424">
            <v>0</v>
          </cell>
          <cell r="CE424">
            <v>0</v>
          </cell>
          <cell r="CF424">
            <v>0</v>
          </cell>
          <cell r="CG424">
            <v>0</v>
          </cell>
          <cell r="CH424">
            <v>0</v>
          </cell>
          <cell r="CI424">
            <v>0</v>
          </cell>
          <cell r="CJ424">
            <v>0</v>
          </cell>
          <cell r="CK424">
            <v>0</v>
          </cell>
          <cell r="DA424">
            <v>810</v>
          </cell>
          <cell r="DB424" t="str">
            <v>BRISTOL PLYMOUTH</v>
          </cell>
          <cell r="DC424">
            <v>0</v>
          </cell>
          <cell r="DD424">
            <v>0</v>
          </cell>
          <cell r="DE424">
            <v>0</v>
          </cell>
          <cell r="DF424">
            <v>0</v>
          </cell>
          <cell r="DG424">
            <v>0</v>
          </cell>
          <cell r="DH424">
            <v>0</v>
          </cell>
          <cell r="DI424">
            <v>0</v>
          </cell>
          <cell r="DJ424">
            <v>0</v>
          </cell>
          <cell r="DK424">
            <v>0</v>
          </cell>
          <cell r="DL424">
            <v>0</v>
          </cell>
          <cell r="DN424">
            <v>0</v>
          </cell>
          <cell r="DP424">
            <v>0</v>
          </cell>
          <cell r="DQ424">
            <v>0</v>
          </cell>
          <cell r="DR424">
            <v>0</v>
          </cell>
          <cell r="DS424">
            <v>0</v>
          </cell>
          <cell r="DT424">
            <v>0</v>
          </cell>
          <cell r="DV424">
            <v>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T425">
            <v>815</v>
          </cell>
          <cell r="AU425">
            <v>0</v>
          </cell>
          <cell r="AV425">
            <v>0</v>
          </cell>
          <cell r="AW425">
            <v>0</v>
          </cell>
          <cell r="AX425">
            <v>0</v>
          </cell>
          <cell r="AY425">
            <v>0</v>
          </cell>
          <cell r="AZ425">
            <v>493357</v>
          </cell>
          <cell r="BI425">
            <v>0</v>
          </cell>
          <cell r="CA425">
            <v>815</v>
          </cell>
          <cell r="CB425">
            <v>779</v>
          </cell>
          <cell r="CC425" t="str">
            <v>CAPE COD</v>
          </cell>
          <cell r="CD425">
            <v>0</v>
          </cell>
          <cell r="CE425">
            <v>0</v>
          </cell>
          <cell r="CF425">
            <v>0</v>
          </cell>
          <cell r="CG425">
            <v>0</v>
          </cell>
          <cell r="CH425">
            <v>0</v>
          </cell>
          <cell r="CI425">
            <v>0</v>
          </cell>
          <cell r="CJ425">
            <v>0</v>
          </cell>
          <cell r="CK425">
            <v>0</v>
          </cell>
          <cell r="DA425">
            <v>815</v>
          </cell>
          <cell r="DB425" t="str">
            <v>CAPE COD</v>
          </cell>
          <cell r="DC425">
            <v>0</v>
          </cell>
          <cell r="DD425">
            <v>0</v>
          </cell>
          <cell r="DE425">
            <v>0</v>
          </cell>
          <cell r="DF425">
            <v>0</v>
          </cell>
          <cell r="DG425">
            <v>0</v>
          </cell>
          <cell r="DH425">
            <v>0</v>
          </cell>
          <cell r="DI425">
            <v>0</v>
          </cell>
          <cell r="DJ425">
            <v>0</v>
          </cell>
          <cell r="DK425">
            <v>0</v>
          </cell>
          <cell r="DL425">
            <v>0</v>
          </cell>
          <cell r="DN425">
            <v>0</v>
          </cell>
          <cell r="DP425">
            <v>0</v>
          </cell>
          <cell r="DQ425">
            <v>0</v>
          </cell>
          <cell r="DR425">
            <v>0</v>
          </cell>
          <cell r="DS425">
            <v>0</v>
          </cell>
          <cell r="DT425">
            <v>0</v>
          </cell>
          <cell r="DV425">
            <v>0</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T426">
            <v>817</v>
          </cell>
          <cell r="AU426">
            <v>0</v>
          </cell>
          <cell r="AV426">
            <v>0</v>
          </cell>
          <cell r="AW426">
            <v>0</v>
          </cell>
          <cell r="AX426">
            <v>0</v>
          </cell>
          <cell r="AY426">
            <v>0</v>
          </cell>
          <cell r="AZ426">
            <v>493357</v>
          </cell>
          <cell r="BI426">
            <v>0</v>
          </cell>
          <cell r="CA426">
            <v>817</v>
          </cell>
          <cell r="CB426">
            <v>783</v>
          </cell>
          <cell r="CC426" t="str">
            <v>ESSEX NORTH SHORE</v>
          </cell>
          <cell r="CD426">
            <v>0</v>
          </cell>
          <cell r="CE426">
            <v>0</v>
          </cell>
          <cell r="CF426">
            <v>0</v>
          </cell>
          <cell r="CG426">
            <v>0</v>
          </cell>
          <cell r="CH426">
            <v>0</v>
          </cell>
          <cell r="CI426">
            <v>0</v>
          </cell>
          <cell r="CJ426">
            <v>0</v>
          </cell>
          <cell r="CK426">
            <v>0</v>
          </cell>
          <cell r="DA426">
            <v>817</v>
          </cell>
          <cell r="DB426" t="str">
            <v>ESSEX NORTH SHORE</v>
          </cell>
          <cell r="DC426">
            <v>0</v>
          </cell>
          <cell r="DD426">
            <v>0</v>
          </cell>
          <cell r="DE426">
            <v>0</v>
          </cell>
          <cell r="DF426">
            <v>0</v>
          </cell>
          <cell r="DG426">
            <v>0</v>
          </cell>
          <cell r="DH426">
            <v>0</v>
          </cell>
          <cell r="DI426">
            <v>0</v>
          </cell>
          <cell r="DJ426">
            <v>0</v>
          </cell>
          <cell r="DK426">
            <v>0</v>
          </cell>
          <cell r="DL426">
            <v>0</v>
          </cell>
          <cell r="DN426">
            <v>0</v>
          </cell>
          <cell r="DP426">
            <v>0</v>
          </cell>
          <cell r="DQ426">
            <v>0</v>
          </cell>
          <cell r="DR426">
            <v>0</v>
          </cell>
          <cell r="DS426">
            <v>0</v>
          </cell>
          <cell r="DT426">
            <v>0</v>
          </cell>
          <cell r="DV426">
            <v>0</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T427">
            <v>818</v>
          </cell>
          <cell r="AU427">
            <v>0</v>
          </cell>
          <cell r="AV427">
            <v>0</v>
          </cell>
          <cell r="AW427">
            <v>0</v>
          </cell>
          <cell r="AX427">
            <v>0</v>
          </cell>
          <cell r="AY427">
            <v>0</v>
          </cell>
          <cell r="AZ427">
            <v>493357</v>
          </cell>
          <cell r="BI427">
            <v>0</v>
          </cell>
          <cell r="CA427">
            <v>818</v>
          </cell>
          <cell r="CB427">
            <v>782</v>
          </cell>
          <cell r="CC427" t="str">
            <v>FRANKLIN COUNTY</v>
          </cell>
          <cell r="CD427">
            <v>0</v>
          </cell>
          <cell r="CE427">
            <v>0</v>
          </cell>
          <cell r="CF427">
            <v>0</v>
          </cell>
          <cell r="CG427">
            <v>0</v>
          </cell>
          <cell r="CH427">
            <v>0</v>
          </cell>
          <cell r="CI427">
            <v>0</v>
          </cell>
          <cell r="CJ427">
            <v>0</v>
          </cell>
          <cell r="CK427">
            <v>0</v>
          </cell>
          <cell r="DA427">
            <v>818</v>
          </cell>
          <cell r="DB427" t="str">
            <v>FRANKLIN COUNTY</v>
          </cell>
          <cell r="DC427">
            <v>0</v>
          </cell>
          <cell r="DD427">
            <v>0</v>
          </cell>
          <cell r="DE427">
            <v>0</v>
          </cell>
          <cell r="DF427">
            <v>0</v>
          </cell>
          <cell r="DG427">
            <v>0</v>
          </cell>
          <cell r="DH427">
            <v>0</v>
          </cell>
          <cell r="DI427">
            <v>0</v>
          </cell>
          <cell r="DJ427">
            <v>0</v>
          </cell>
          <cell r="DK427">
            <v>0</v>
          </cell>
          <cell r="DL427">
            <v>0</v>
          </cell>
          <cell r="DN427">
            <v>0</v>
          </cell>
          <cell r="DP427">
            <v>0</v>
          </cell>
          <cell r="DQ427">
            <v>0</v>
          </cell>
          <cell r="DR427">
            <v>0</v>
          </cell>
          <cell r="DS427">
            <v>0</v>
          </cell>
          <cell r="DT427">
            <v>0</v>
          </cell>
          <cell r="DV427">
            <v>0</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T428">
            <v>821</v>
          </cell>
          <cell r="AU428">
            <v>0</v>
          </cell>
          <cell r="AV428">
            <v>0</v>
          </cell>
          <cell r="AW428">
            <v>0</v>
          </cell>
          <cell r="AX428">
            <v>0</v>
          </cell>
          <cell r="AY428">
            <v>0</v>
          </cell>
          <cell r="AZ428">
            <v>493357</v>
          </cell>
          <cell r="BI428">
            <v>0</v>
          </cell>
          <cell r="CA428">
            <v>821</v>
          </cell>
          <cell r="CB428">
            <v>722</v>
          </cell>
          <cell r="CC428" t="str">
            <v>GREATER FALL RIVER</v>
          </cell>
          <cell r="CD428">
            <v>0</v>
          </cell>
          <cell r="CE428">
            <v>0</v>
          </cell>
          <cell r="CF428">
            <v>0</v>
          </cell>
          <cell r="CG428">
            <v>0</v>
          </cell>
          <cell r="CH428">
            <v>0</v>
          </cell>
          <cell r="CI428">
            <v>0</v>
          </cell>
          <cell r="CJ428">
            <v>0</v>
          </cell>
          <cell r="CK428">
            <v>0</v>
          </cell>
          <cell r="DA428">
            <v>821</v>
          </cell>
          <cell r="DB428" t="str">
            <v>GREATER FALL RIVER</v>
          </cell>
          <cell r="DC428">
            <v>0</v>
          </cell>
          <cell r="DD428">
            <v>0</v>
          </cell>
          <cell r="DE428">
            <v>0</v>
          </cell>
          <cell r="DF428">
            <v>0</v>
          </cell>
          <cell r="DG428">
            <v>0</v>
          </cell>
          <cell r="DH428">
            <v>0</v>
          </cell>
          <cell r="DI428">
            <v>0</v>
          </cell>
          <cell r="DJ428">
            <v>0</v>
          </cell>
          <cell r="DK428">
            <v>0</v>
          </cell>
          <cell r="DL428">
            <v>0</v>
          </cell>
          <cell r="DN428">
            <v>0</v>
          </cell>
          <cell r="DP428">
            <v>0</v>
          </cell>
          <cell r="DQ428">
            <v>0</v>
          </cell>
          <cell r="DR428">
            <v>0</v>
          </cell>
          <cell r="DS428">
            <v>0</v>
          </cell>
          <cell r="DT428">
            <v>0</v>
          </cell>
          <cell r="DV428">
            <v>0</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T429">
            <v>823</v>
          </cell>
          <cell r="AU429">
            <v>0</v>
          </cell>
          <cell r="AV429">
            <v>0</v>
          </cell>
          <cell r="AW429">
            <v>0</v>
          </cell>
          <cell r="AX429">
            <v>0</v>
          </cell>
          <cell r="AY429">
            <v>0</v>
          </cell>
          <cell r="AZ429">
            <v>493357</v>
          </cell>
          <cell r="BI429">
            <v>0</v>
          </cell>
          <cell r="CA429">
            <v>823</v>
          </cell>
          <cell r="CB429">
            <v>723</v>
          </cell>
          <cell r="CC429" t="str">
            <v>GREATER LAWRENCE</v>
          </cell>
          <cell r="CD429">
            <v>0</v>
          </cell>
          <cell r="CE429">
            <v>0</v>
          </cell>
          <cell r="CF429">
            <v>0</v>
          </cell>
          <cell r="CG429">
            <v>0</v>
          </cell>
          <cell r="CH429">
            <v>0</v>
          </cell>
          <cell r="CI429">
            <v>0</v>
          </cell>
          <cell r="CJ429">
            <v>0</v>
          </cell>
          <cell r="CK429">
            <v>0</v>
          </cell>
          <cell r="DA429">
            <v>823</v>
          </cell>
          <cell r="DB429" t="str">
            <v>GREATER LAWRENCE</v>
          </cell>
          <cell r="DC429">
            <v>0</v>
          </cell>
          <cell r="DD429">
            <v>0</v>
          </cell>
          <cell r="DE429">
            <v>0</v>
          </cell>
          <cell r="DF429">
            <v>0</v>
          </cell>
          <cell r="DG429">
            <v>0</v>
          </cell>
          <cell r="DH429">
            <v>0</v>
          </cell>
          <cell r="DI429">
            <v>0</v>
          </cell>
          <cell r="DJ429">
            <v>0</v>
          </cell>
          <cell r="DK429">
            <v>0</v>
          </cell>
          <cell r="DL429">
            <v>0</v>
          </cell>
          <cell r="DN429">
            <v>0</v>
          </cell>
          <cell r="DP429">
            <v>0</v>
          </cell>
          <cell r="DQ429">
            <v>0</v>
          </cell>
          <cell r="DR429">
            <v>0</v>
          </cell>
          <cell r="DS429">
            <v>0</v>
          </cell>
          <cell r="DT429">
            <v>0</v>
          </cell>
          <cell r="DV429">
            <v>0</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T430">
            <v>825</v>
          </cell>
          <cell r="AU430">
            <v>0</v>
          </cell>
          <cell r="AV430">
            <v>0</v>
          </cell>
          <cell r="AW430">
            <v>0</v>
          </cell>
          <cell r="AX430">
            <v>0</v>
          </cell>
          <cell r="AY430">
            <v>0</v>
          </cell>
          <cell r="AZ430">
            <v>493357</v>
          </cell>
          <cell r="BI430">
            <v>0</v>
          </cell>
          <cell r="CA430">
            <v>825</v>
          </cell>
          <cell r="CB430">
            <v>786</v>
          </cell>
          <cell r="CC430" t="str">
            <v>GREATER NEW BEDFORD</v>
          </cell>
          <cell r="CD430">
            <v>0</v>
          </cell>
          <cell r="CE430">
            <v>0</v>
          </cell>
          <cell r="CF430">
            <v>0</v>
          </cell>
          <cell r="CG430">
            <v>0</v>
          </cell>
          <cell r="CH430">
            <v>0</v>
          </cell>
          <cell r="CI430">
            <v>0</v>
          </cell>
          <cell r="CJ430">
            <v>0</v>
          </cell>
          <cell r="CK430">
            <v>0</v>
          </cell>
          <cell r="DA430">
            <v>825</v>
          </cell>
          <cell r="DB430" t="str">
            <v>GREATER NEW BEDFORD</v>
          </cell>
          <cell r="DC430">
            <v>0</v>
          </cell>
          <cell r="DD430">
            <v>0</v>
          </cell>
          <cell r="DE430">
            <v>0</v>
          </cell>
          <cell r="DF430">
            <v>0</v>
          </cell>
          <cell r="DG430">
            <v>0</v>
          </cell>
          <cell r="DH430">
            <v>0</v>
          </cell>
          <cell r="DI430">
            <v>0</v>
          </cell>
          <cell r="DJ430">
            <v>0</v>
          </cell>
          <cell r="DK430">
            <v>0</v>
          </cell>
          <cell r="DL430">
            <v>0</v>
          </cell>
          <cell r="DN430">
            <v>0</v>
          </cell>
          <cell r="DP430">
            <v>0</v>
          </cell>
          <cell r="DQ430">
            <v>0</v>
          </cell>
          <cell r="DR430">
            <v>0</v>
          </cell>
          <cell r="DS430">
            <v>0</v>
          </cell>
          <cell r="DT430">
            <v>0</v>
          </cell>
          <cell r="DV430">
            <v>0</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T431">
            <v>828</v>
          </cell>
          <cell r="AU431">
            <v>0</v>
          </cell>
          <cell r="AV431">
            <v>0</v>
          </cell>
          <cell r="AW431">
            <v>0</v>
          </cell>
          <cell r="AX431">
            <v>0</v>
          </cell>
          <cell r="AY431">
            <v>0</v>
          </cell>
          <cell r="AZ431">
            <v>493357</v>
          </cell>
          <cell r="BI431">
            <v>0</v>
          </cell>
          <cell r="CA431">
            <v>828</v>
          </cell>
          <cell r="CB431">
            <v>767</v>
          </cell>
          <cell r="CC431" t="str">
            <v>GREATER LOWELL</v>
          </cell>
          <cell r="CD431">
            <v>0</v>
          </cell>
          <cell r="CE431">
            <v>0</v>
          </cell>
          <cell r="CF431">
            <v>0</v>
          </cell>
          <cell r="CG431">
            <v>0</v>
          </cell>
          <cell r="CH431">
            <v>0</v>
          </cell>
          <cell r="CI431">
            <v>0</v>
          </cell>
          <cell r="CJ431">
            <v>0</v>
          </cell>
          <cell r="CK431">
            <v>0</v>
          </cell>
          <cell r="DA431">
            <v>828</v>
          </cell>
          <cell r="DB431" t="str">
            <v>GREATER LOWELL</v>
          </cell>
          <cell r="DC431">
            <v>0</v>
          </cell>
          <cell r="DD431">
            <v>0</v>
          </cell>
          <cell r="DE431">
            <v>0</v>
          </cell>
          <cell r="DF431">
            <v>0</v>
          </cell>
          <cell r="DG431">
            <v>0</v>
          </cell>
          <cell r="DH431">
            <v>0</v>
          </cell>
          <cell r="DI431">
            <v>0</v>
          </cell>
          <cell r="DJ431">
            <v>0</v>
          </cell>
          <cell r="DK431">
            <v>0</v>
          </cell>
          <cell r="DL431">
            <v>0</v>
          </cell>
          <cell r="DN431">
            <v>0</v>
          </cell>
          <cell r="DP431">
            <v>0</v>
          </cell>
          <cell r="DQ431">
            <v>0</v>
          </cell>
          <cell r="DR431">
            <v>0</v>
          </cell>
          <cell r="DS431">
            <v>0</v>
          </cell>
          <cell r="DT431">
            <v>0</v>
          </cell>
          <cell r="DV431">
            <v>0</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T432">
            <v>829</v>
          </cell>
          <cell r="AU432">
            <v>0</v>
          </cell>
          <cell r="AV432">
            <v>0</v>
          </cell>
          <cell r="AW432">
            <v>0</v>
          </cell>
          <cell r="AX432">
            <v>0</v>
          </cell>
          <cell r="AY432">
            <v>0</v>
          </cell>
          <cell r="AZ432">
            <v>493357</v>
          </cell>
          <cell r="BI432">
            <v>0</v>
          </cell>
          <cell r="CA432">
            <v>829</v>
          </cell>
          <cell r="CB432">
            <v>778</v>
          </cell>
          <cell r="CC432" t="str">
            <v>SOUTH MIDDLESEX</v>
          </cell>
          <cell r="CD432">
            <v>0</v>
          </cell>
          <cell r="CE432">
            <v>0</v>
          </cell>
          <cell r="CF432">
            <v>0</v>
          </cell>
          <cell r="CG432">
            <v>0</v>
          </cell>
          <cell r="CH432">
            <v>0</v>
          </cell>
          <cell r="CI432">
            <v>0</v>
          </cell>
          <cell r="CJ432">
            <v>0</v>
          </cell>
          <cell r="CK432">
            <v>0</v>
          </cell>
          <cell r="DA432">
            <v>829</v>
          </cell>
          <cell r="DB432" t="str">
            <v>SOUTH MIDDLESEX</v>
          </cell>
          <cell r="DC432">
            <v>0</v>
          </cell>
          <cell r="DD432">
            <v>0</v>
          </cell>
          <cell r="DE432">
            <v>0</v>
          </cell>
          <cell r="DF432">
            <v>0</v>
          </cell>
          <cell r="DG432">
            <v>0</v>
          </cell>
          <cell r="DH432">
            <v>0</v>
          </cell>
          <cell r="DI432">
            <v>0</v>
          </cell>
          <cell r="DJ432">
            <v>0</v>
          </cell>
          <cell r="DK432">
            <v>0</v>
          </cell>
          <cell r="DL432">
            <v>0</v>
          </cell>
          <cell r="DN432">
            <v>0</v>
          </cell>
          <cell r="DP432">
            <v>0</v>
          </cell>
          <cell r="DQ432">
            <v>0</v>
          </cell>
          <cell r="DR432">
            <v>0</v>
          </cell>
          <cell r="DS432">
            <v>0</v>
          </cell>
          <cell r="DT432">
            <v>0</v>
          </cell>
          <cell r="DV432">
            <v>0</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T433">
            <v>830</v>
          </cell>
          <cell r="AU433">
            <v>0</v>
          </cell>
          <cell r="AV433">
            <v>0</v>
          </cell>
          <cell r="AW433">
            <v>0</v>
          </cell>
          <cell r="AX433">
            <v>0</v>
          </cell>
          <cell r="AY433">
            <v>0</v>
          </cell>
          <cell r="AZ433">
            <v>493357</v>
          </cell>
          <cell r="BI433">
            <v>0</v>
          </cell>
          <cell r="CA433">
            <v>830</v>
          </cell>
          <cell r="CB433">
            <v>781</v>
          </cell>
          <cell r="CC433" t="str">
            <v>MINUTEMAN</v>
          </cell>
          <cell r="CD433">
            <v>0</v>
          </cell>
          <cell r="CE433">
            <v>0</v>
          </cell>
          <cell r="CF433">
            <v>0</v>
          </cell>
          <cell r="CG433">
            <v>0</v>
          </cell>
          <cell r="CH433">
            <v>0</v>
          </cell>
          <cell r="CI433">
            <v>0</v>
          </cell>
          <cell r="CJ433">
            <v>0</v>
          </cell>
          <cell r="CK433">
            <v>0</v>
          </cell>
          <cell r="DA433">
            <v>830</v>
          </cell>
          <cell r="DB433" t="str">
            <v>MINUTEMAN</v>
          </cell>
          <cell r="DC433">
            <v>0</v>
          </cell>
          <cell r="DD433">
            <v>0</v>
          </cell>
          <cell r="DE433">
            <v>0</v>
          </cell>
          <cell r="DF433">
            <v>0</v>
          </cell>
          <cell r="DG433">
            <v>0</v>
          </cell>
          <cell r="DH433">
            <v>0</v>
          </cell>
          <cell r="DI433">
            <v>0</v>
          </cell>
          <cell r="DJ433">
            <v>0</v>
          </cell>
          <cell r="DK433">
            <v>0</v>
          </cell>
          <cell r="DL433">
            <v>0</v>
          </cell>
          <cell r="DN433">
            <v>0</v>
          </cell>
          <cell r="DP433">
            <v>0</v>
          </cell>
          <cell r="DQ433">
            <v>0</v>
          </cell>
          <cell r="DR433">
            <v>0</v>
          </cell>
          <cell r="DS433">
            <v>0</v>
          </cell>
          <cell r="DT433">
            <v>0</v>
          </cell>
          <cell r="DV433">
            <v>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T434">
            <v>832</v>
          </cell>
          <cell r="AU434">
            <v>0</v>
          </cell>
          <cell r="AV434">
            <v>0</v>
          </cell>
          <cell r="AW434">
            <v>0</v>
          </cell>
          <cell r="AX434">
            <v>0</v>
          </cell>
          <cell r="AY434">
            <v>0</v>
          </cell>
          <cell r="AZ434">
            <v>493357</v>
          </cell>
          <cell r="BI434">
            <v>0</v>
          </cell>
          <cell r="CA434">
            <v>832</v>
          </cell>
          <cell r="CB434">
            <v>735</v>
          </cell>
          <cell r="CC434" t="str">
            <v>MONTACHUSETT</v>
          </cell>
          <cell r="CD434">
            <v>0</v>
          </cell>
          <cell r="CE434">
            <v>0</v>
          </cell>
          <cell r="CF434">
            <v>0</v>
          </cell>
          <cell r="CG434">
            <v>0</v>
          </cell>
          <cell r="CH434">
            <v>0</v>
          </cell>
          <cell r="CI434">
            <v>0</v>
          </cell>
          <cell r="CJ434">
            <v>0</v>
          </cell>
          <cell r="CK434">
            <v>0</v>
          </cell>
          <cell r="DA434">
            <v>832</v>
          </cell>
          <cell r="DB434" t="str">
            <v>MONTACHUSETT</v>
          </cell>
          <cell r="DC434">
            <v>0</v>
          </cell>
          <cell r="DD434">
            <v>0</v>
          </cell>
          <cell r="DE434">
            <v>0</v>
          </cell>
          <cell r="DF434">
            <v>0</v>
          </cell>
          <cell r="DG434">
            <v>0</v>
          </cell>
          <cell r="DH434">
            <v>0</v>
          </cell>
          <cell r="DI434">
            <v>0</v>
          </cell>
          <cell r="DJ434">
            <v>0</v>
          </cell>
          <cell r="DK434">
            <v>0</v>
          </cell>
          <cell r="DL434">
            <v>0</v>
          </cell>
          <cell r="DN434">
            <v>0</v>
          </cell>
          <cell r="DP434">
            <v>0</v>
          </cell>
          <cell r="DQ434">
            <v>0</v>
          </cell>
          <cell r="DR434">
            <v>0</v>
          </cell>
          <cell r="DS434">
            <v>0</v>
          </cell>
          <cell r="DT434">
            <v>0</v>
          </cell>
          <cell r="DV434">
            <v>0</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T435">
            <v>851</v>
          </cell>
          <cell r="AU435">
            <v>0</v>
          </cell>
          <cell r="AV435">
            <v>0</v>
          </cell>
          <cell r="AW435">
            <v>0</v>
          </cell>
          <cell r="AX435">
            <v>0</v>
          </cell>
          <cell r="AY435">
            <v>0</v>
          </cell>
          <cell r="AZ435">
            <v>493357</v>
          </cell>
          <cell r="BI435">
            <v>0</v>
          </cell>
          <cell r="CA435">
            <v>851</v>
          </cell>
          <cell r="CB435">
            <v>743</v>
          </cell>
          <cell r="CC435" t="str">
            <v>NORTHERN BERKSHIRE</v>
          </cell>
          <cell r="CD435">
            <v>0</v>
          </cell>
          <cell r="CE435">
            <v>0</v>
          </cell>
          <cell r="CF435">
            <v>0</v>
          </cell>
          <cell r="CG435">
            <v>0</v>
          </cell>
          <cell r="CH435">
            <v>0</v>
          </cell>
          <cell r="CI435">
            <v>0</v>
          </cell>
          <cell r="CJ435">
            <v>0</v>
          </cell>
          <cell r="CK435">
            <v>0</v>
          </cell>
          <cell r="DA435">
            <v>851</v>
          </cell>
          <cell r="DB435" t="str">
            <v>NORTHERN BERKSHIRE</v>
          </cell>
          <cell r="DC435">
            <v>0</v>
          </cell>
          <cell r="DD435">
            <v>0</v>
          </cell>
          <cell r="DE435">
            <v>0</v>
          </cell>
          <cell r="DF435">
            <v>0</v>
          </cell>
          <cell r="DG435">
            <v>0</v>
          </cell>
          <cell r="DH435">
            <v>0</v>
          </cell>
          <cell r="DI435">
            <v>0</v>
          </cell>
          <cell r="DJ435">
            <v>0</v>
          </cell>
          <cell r="DK435">
            <v>0</v>
          </cell>
          <cell r="DL435">
            <v>0</v>
          </cell>
          <cell r="DN435">
            <v>0</v>
          </cell>
          <cell r="DP435">
            <v>0</v>
          </cell>
          <cell r="DQ435">
            <v>0</v>
          </cell>
          <cell r="DR435">
            <v>0</v>
          </cell>
          <cell r="DS435">
            <v>0</v>
          </cell>
          <cell r="DT435">
            <v>0</v>
          </cell>
          <cell r="DV435">
            <v>0</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T436">
            <v>852</v>
          </cell>
          <cell r="AU436">
            <v>0</v>
          </cell>
          <cell r="AV436">
            <v>0</v>
          </cell>
          <cell r="AW436">
            <v>0</v>
          </cell>
          <cell r="AX436">
            <v>0</v>
          </cell>
          <cell r="AY436">
            <v>0</v>
          </cell>
          <cell r="AZ436">
            <v>493357</v>
          </cell>
          <cell r="BI436">
            <v>0</v>
          </cell>
          <cell r="CA436">
            <v>852</v>
          </cell>
          <cell r="CB436">
            <v>739</v>
          </cell>
          <cell r="CC436" t="str">
            <v>NASHOBA VALLEY</v>
          </cell>
          <cell r="CD436">
            <v>0</v>
          </cell>
          <cell r="CE436">
            <v>0</v>
          </cell>
          <cell r="CF436">
            <v>0</v>
          </cell>
          <cell r="CG436">
            <v>0</v>
          </cell>
          <cell r="CH436">
            <v>0</v>
          </cell>
          <cell r="CI436">
            <v>0</v>
          </cell>
          <cell r="CJ436">
            <v>0</v>
          </cell>
          <cell r="CK436">
            <v>0</v>
          </cell>
          <cell r="DA436">
            <v>852</v>
          </cell>
          <cell r="DB436" t="str">
            <v>NASHOBA VALLEY</v>
          </cell>
          <cell r="DC436">
            <v>0</v>
          </cell>
          <cell r="DD436">
            <v>0</v>
          </cell>
          <cell r="DE436">
            <v>0</v>
          </cell>
          <cell r="DF436">
            <v>0</v>
          </cell>
          <cell r="DG436">
            <v>0</v>
          </cell>
          <cell r="DH436">
            <v>0</v>
          </cell>
          <cell r="DI436">
            <v>0</v>
          </cell>
          <cell r="DJ436">
            <v>0</v>
          </cell>
          <cell r="DK436">
            <v>0</v>
          </cell>
          <cell r="DL436">
            <v>0</v>
          </cell>
          <cell r="DN436">
            <v>0</v>
          </cell>
          <cell r="DP436">
            <v>0</v>
          </cell>
          <cell r="DQ436">
            <v>0</v>
          </cell>
          <cell r="DR436">
            <v>0</v>
          </cell>
          <cell r="DS436">
            <v>0</v>
          </cell>
          <cell r="DT436">
            <v>0</v>
          </cell>
          <cell r="DV436">
            <v>0</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T437">
            <v>853</v>
          </cell>
          <cell r="AU437">
            <v>0</v>
          </cell>
          <cell r="AV437">
            <v>0</v>
          </cell>
          <cell r="AW437">
            <v>0</v>
          </cell>
          <cell r="AX437">
            <v>0</v>
          </cell>
          <cell r="AY437">
            <v>0</v>
          </cell>
          <cell r="AZ437">
            <v>493357</v>
          </cell>
          <cell r="BI437">
            <v>0</v>
          </cell>
          <cell r="CA437">
            <v>853</v>
          </cell>
          <cell r="CB437">
            <v>742</v>
          </cell>
          <cell r="CC437" t="str">
            <v>NORTHEAST METROPOLITAN</v>
          </cell>
          <cell r="CD437">
            <v>0</v>
          </cell>
          <cell r="CE437">
            <v>0</v>
          </cell>
          <cell r="CF437">
            <v>0</v>
          </cell>
          <cell r="CG437">
            <v>0</v>
          </cell>
          <cell r="CH437">
            <v>0</v>
          </cell>
          <cell r="CI437">
            <v>0</v>
          </cell>
          <cell r="CJ437">
            <v>0</v>
          </cell>
          <cell r="CK437">
            <v>0</v>
          </cell>
          <cell r="DA437">
            <v>853</v>
          </cell>
          <cell r="DB437" t="str">
            <v>NORTHEAST METROPOLITAN</v>
          </cell>
          <cell r="DC437">
            <v>0</v>
          </cell>
          <cell r="DD437">
            <v>0</v>
          </cell>
          <cell r="DE437">
            <v>0</v>
          </cell>
          <cell r="DF437">
            <v>0</v>
          </cell>
          <cell r="DG437">
            <v>0</v>
          </cell>
          <cell r="DH437">
            <v>0</v>
          </cell>
          <cell r="DI437">
            <v>0</v>
          </cell>
          <cell r="DJ437">
            <v>0</v>
          </cell>
          <cell r="DK437">
            <v>0</v>
          </cell>
          <cell r="DL437">
            <v>0</v>
          </cell>
          <cell r="DN437">
            <v>0</v>
          </cell>
          <cell r="DP437">
            <v>0</v>
          </cell>
          <cell r="DQ437">
            <v>0</v>
          </cell>
          <cell r="DR437">
            <v>0</v>
          </cell>
          <cell r="DS437">
            <v>0</v>
          </cell>
          <cell r="DT437">
            <v>0</v>
          </cell>
          <cell r="DV437">
            <v>0</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T438">
            <v>855</v>
          </cell>
          <cell r="AU438">
            <v>0</v>
          </cell>
          <cell r="AV438">
            <v>0</v>
          </cell>
          <cell r="AW438">
            <v>0</v>
          </cell>
          <cell r="AX438">
            <v>0</v>
          </cell>
          <cell r="AY438">
            <v>0</v>
          </cell>
          <cell r="AZ438">
            <v>493357</v>
          </cell>
          <cell r="BI438">
            <v>0</v>
          </cell>
          <cell r="CA438">
            <v>855</v>
          </cell>
          <cell r="CB438">
            <v>784</v>
          </cell>
          <cell r="CC438" t="str">
            <v>OLD COLONY</v>
          </cell>
          <cell r="CD438">
            <v>0</v>
          </cell>
          <cell r="CE438">
            <v>0</v>
          </cell>
          <cell r="CF438">
            <v>0</v>
          </cell>
          <cell r="CG438">
            <v>0</v>
          </cell>
          <cell r="CH438">
            <v>0</v>
          </cell>
          <cell r="CI438">
            <v>0</v>
          </cell>
          <cell r="CJ438">
            <v>0</v>
          </cell>
          <cell r="CK438">
            <v>0</v>
          </cell>
          <cell r="DA438">
            <v>855</v>
          </cell>
          <cell r="DB438" t="str">
            <v>OLD COLONY</v>
          </cell>
          <cell r="DC438">
            <v>0</v>
          </cell>
          <cell r="DD438">
            <v>0</v>
          </cell>
          <cell r="DE438">
            <v>0</v>
          </cell>
          <cell r="DF438">
            <v>0</v>
          </cell>
          <cell r="DG438">
            <v>0</v>
          </cell>
          <cell r="DH438">
            <v>0</v>
          </cell>
          <cell r="DI438">
            <v>0</v>
          </cell>
          <cell r="DJ438">
            <v>0</v>
          </cell>
          <cell r="DK438">
            <v>0</v>
          </cell>
          <cell r="DL438">
            <v>0</v>
          </cell>
          <cell r="DN438">
            <v>0</v>
          </cell>
          <cell r="DP438">
            <v>0</v>
          </cell>
          <cell r="DQ438">
            <v>0</v>
          </cell>
          <cell r="DR438">
            <v>0</v>
          </cell>
          <cell r="DS438">
            <v>0</v>
          </cell>
          <cell r="DT438">
            <v>0</v>
          </cell>
          <cell r="DV438">
            <v>0</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T439">
            <v>860</v>
          </cell>
          <cell r="AU439">
            <v>0</v>
          </cell>
          <cell r="AV439">
            <v>0</v>
          </cell>
          <cell r="AW439">
            <v>0</v>
          </cell>
          <cell r="AX439">
            <v>0</v>
          </cell>
          <cell r="AY439">
            <v>0</v>
          </cell>
          <cell r="AZ439">
            <v>493357</v>
          </cell>
          <cell r="BI439">
            <v>0</v>
          </cell>
          <cell r="CA439">
            <v>860</v>
          </cell>
          <cell r="CB439">
            <v>773</v>
          </cell>
          <cell r="CC439" t="str">
            <v>PATHFINDER</v>
          </cell>
          <cell r="CD439">
            <v>0</v>
          </cell>
          <cell r="CE439">
            <v>0</v>
          </cell>
          <cell r="CF439">
            <v>0</v>
          </cell>
          <cell r="CG439">
            <v>0</v>
          </cell>
          <cell r="CH439">
            <v>0</v>
          </cell>
          <cell r="CI439">
            <v>0</v>
          </cell>
          <cell r="CJ439">
            <v>0</v>
          </cell>
          <cell r="CK439">
            <v>0</v>
          </cell>
          <cell r="DA439">
            <v>860</v>
          </cell>
          <cell r="DB439" t="str">
            <v>PATHFINDER</v>
          </cell>
          <cell r="DC439">
            <v>0</v>
          </cell>
          <cell r="DD439">
            <v>0</v>
          </cell>
          <cell r="DE439">
            <v>0</v>
          </cell>
          <cell r="DF439">
            <v>0</v>
          </cell>
          <cell r="DG439">
            <v>0</v>
          </cell>
          <cell r="DH439">
            <v>0</v>
          </cell>
          <cell r="DI439">
            <v>0</v>
          </cell>
          <cell r="DJ439">
            <v>0</v>
          </cell>
          <cell r="DK439">
            <v>0</v>
          </cell>
          <cell r="DL439">
            <v>0</v>
          </cell>
          <cell r="DN439">
            <v>0</v>
          </cell>
          <cell r="DP439">
            <v>0</v>
          </cell>
          <cell r="DQ439">
            <v>0</v>
          </cell>
          <cell r="DR439">
            <v>0</v>
          </cell>
          <cell r="DS439">
            <v>0</v>
          </cell>
          <cell r="DT439">
            <v>0</v>
          </cell>
          <cell r="DV439">
            <v>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T440">
            <v>871</v>
          </cell>
          <cell r="AU440">
            <v>0</v>
          </cell>
          <cell r="AV440">
            <v>0</v>
          </cell>
          <cell r="AW440">
            <v>0</v>
          </cell>
          <cell r="AX440">
            <v>0</v>
          </cell>
          <cell r="AY440">
            <v>0</v>
          </cell>
          <cell r="AZ440">
            <v>493357</v>
          </cell>
          <cell r="BI440">
            <v>0</v>
          </cell>
          <cell r="CA440">
            <v>871</v>
          </cell>
          <cell r="CB440">
            <v>751</v>
          </cell>
          <cell r="CC440" t="str">
            <v>SHAWSHEEN VALLEY</v>
          </cell>
          <cell r="CD440">
            <v>0</v>
          </cell>
          <cell r="CE440">
            <v>0</v>
          </cell>
          <cell r="CF440">
            <v>0</v>
          </cell>
          <cell r="CG440">
            <v>0</v>
          </cell>
          <cell r="CH440">
            <v>0</v>
          </cell>
          <cell r="CI440">
            <v>0</v>
          </cell>
          <cell r="CJ440">
            <v>0</v>
          </cell>
          <cell r="CK440">
            <v>0</v>
          </cell>
          <cell r="DA440">
            <v>871</v>
          </cell>
          <cell r="DB440" t="str">
            <v>SHAWSHEEN VALLEY</v>
          </cell>
          <cell r="DC440">
            <v>0</v>
          </cell>
          <cell r="DD440">
            <v>0</v>
          </cell>
          <cell r="DE440">
            <v>0</v>
          </cell>
          <cell r="DF440">
            <v>0</v>
          </cell>
          <cell r="DG440">
            <v>0</v>
          </cell>
          <cell r="DH440">
            <v>0</v>
          </cell>
          <cell r="DI440">
            <v>0</v>
          </cell>
          <cell r="DJ440">
            <v>0</v>
          </cell>
          <cell r="DK440">
            <v>0</v>
          </cell>
          <cell r="DL440">
            <v>0</v>
          </cell>
          <cell r="DN440">
            <v>0</v>
          </cell>
          <cell r="DP440">
            <v>0</v>
          </cell>
          <cell r="DQ440">
            <v>0</v>
          </cell>
          <cell r="DR440">
            <v>0</v>
          </cell>
          <cell r="DS440">
            <v>0</v>
          </cell>
          <cell r="DT440">
            <v>0</v>
          </cell>
          <cell r="DV440">
            <v>0</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T441">
            <v>872</v>
          </cell>
          <cell r="AU441">
            <v>0</v>
          </cell>
          <cell r="AV441">
            <v>0</v>
          </cell>
          <cell r="AW441">
            <v>0</v>
          </cell>
          <cell r="AX441">
            <v>0</v>
          </cell>
          <cell r="AY441">
            <v>0</v>
          </cell>
          <cell r="AZ441">
            <v>493357</v>
          </cell>
          <cell r="BI441">
            <v>0</v>
          </cell>
          <cell r="CA441">
            <v>872</v>
          </cell>
          <cell r="CB441">
            <v>754</v>
          </cell>
          <cell r="CC441" t="str">
            <v>SOUTHEASTERN</v>
          </cell>
          <cell r="CD441">
            <v>0</v>
          </cell>
          <cell r="CE441">
            <v>0</v>
          </cell>
          <cell r="CF441">
            <v>0</v>
          </cell>
          <cell r="CG441">
            <v>0</v>
          </cell>
          <cell r="CH441">
            <v>0</v>
          </cell>
          <cell r="CI441">
            <v>0</v>
          </cell>
          <cell r="CJ441">
            <v>0</v>
          </cell>
          <cell r="CK441">
            <v>0</v>
          </cell>
          <cell r="DA441">
            <v>872</v>
          </cell>
          <cell r="DB441" t="str">
            <v>SOUTHEASTERN</v>
          </cell>
          <cell r="DC441">
            <v>0</v>
          </cell>
          <cell r="DD441">
            <v>0</v>
          </cell>
          <cell r="DE441">
            <v>0</v>
          </cell>
          <cell r="DF441">
            <v>0</v>
          </cell>
          <cell r="DG441">
            <v>0</v>
          </cell>
          <cell r="DH441">
            <v>0</v>
          </cell>
          <cell r="DI441">
            <v>0</v>
          </cell>
          <cell r="DJ441">
            <v>0</v>
          </cell>
          <cell r="DK441">
            <v>0</v>
          </cell>
          <cell r="DL441">
            <v>0</v>
          </cell>
          <cell r="DN441">
            <v>0</v>
          </cell>
          <cell r="DP441">
            <v>0</v>
          </cell>
          <cell r="DQ441">
            <v>0</v>
          </cell>
          <cell r="DR441">
            <v>0</v>
          </cell>
          <cell r="DS441">
            <v>0</v>
          </cell>
          <cell r="DT441">
            <v>0</v>
          </cell>
          <cell r="DV441">
            <v>0</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T442">
            <v>873</v>
          </cell>
          <cell r="AU442">
            <v>0</v>
          </cell>
          <cell r="AV442">
            <v>0</v>
          </cell>
          <cell r="AW442">
            <v>0</v>
          </cell>
          <cell r="AX442">
            <v>0</v>
          </cell>
          <cell r="AY442">
            <v>0</v>
          </cell>
          <cell r="AZ442">
            <v>493357</v>
          </cell>
          <cell r="BI442">
            <v>0</v>
          </cell>
          <cell r="CA442">
            <v>873</v>
          </cell>
          <cell r="CB442">
            <v>753</v>
          </cell>
          <cell r="CC442" t="str">
            <v>SOUTH SHORE</v>
          </cell>
          <cell r="CD442">
            <v>0</v>
          </cell>
          <cell r="CE442">
            <v>0</v>
          </cell>
          <cell r="CF442">
            <v>0</v>
          </cell>
          <cell r="CG442">
            <v>0</v>
          </cell>
          <cell r="CH442">
            <v>0</v>
          </cell>
          <cell r="CI442">
            <v>0</v>
          </cell>
          <cell r="CJ442">
            <v>0</v>
          </cell>
          <cell r="CK442">
            <v>0</v>
          </cell>
          <cell r="DA442">
            <v>873</v>
          </cell>
          <cell r="DB442" t="str">
            <v>SOUTH SHORE</v>
          </cell>
          <cell r="DC442">
            <v>0</v>
          </cell>
          <cell r="DD442">
            <v>0</v>
          </cell>
          <cell r="DE442">
            <v>0</v>
          </cell>
          <cell r="DF442">
            <v>0</v>
          </cell>
          <cell r="DG442">
            <v>0</v>
          </cell>
          <cell r="DH442">
            <v>0</v>
          </cell>
          <cell r="DI442">
            <v>0</v>
          </cell>
          <cell r="DJ442">
            <v>0</v>
          </cell>
          <cell r="DK442">
            <v>0</v>
          </cell>
          <cell r="DL442">
            <v>0</v>
          </cell>
          <cell r="DN442">
            <v>0</v>
          </cell>
          <cell r="DP442">
            <v>0</v>
          </cell>
          <cell r="DQ442">
            <v>0</v>
          </cell>
          <cell r="DR442">
            <v>0</v>
          </cell>
          <cell r="DS442">
            <v>0</v>
          </cell>
          <cell r="DT442">
            <v>0</v>
          </cell>
          <cell r="DV442">
            <v>0</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T443">
            <v>876</v>
          </cell>
          <cell r="AU443">
            <v>0</v>
          </cell>
          <cell r="AV443">
            <v>0</v>
          </cell>
          <cell r="AW443">
            <v>0</v>
          </cell>
          <cell r="AX443">
            <v>0</v>
          </cell>
          <cell r="AY443">
            <v>0</v>
          </cell>
          <cell r="AZ443">
            <v>493357</v>
          </cell>
          <cell r="BI443">
            <v>0</v>
          </cell>
          <cell r="CA443">
            <v>876</v>
          </cell>
          <cell r="CB443">
            <v>762</v>
          </cell>
          <cell r="CC443" t="str">
            <v>SOUTHERN WORCESTER</v>
          </cell>
          <cell r="CD443">
            <v>0</v>
          </cell>
          <cell r="CE443">
            <v>0</v>
          </cell>
          <cell r="CF443">
            <v>0</v>
          </cell>
          <cell r="CG443">
            <v>0</v>
          </cell>
          <cell r="CH443">
            <v>0</v>
          </cell>
          <cell r="CI443">
            <v>0</v>
          </cell>
          <cell r="CJ443">
            <v>0</v>
          </cell>
          <cell r="CK443">
            <v>0</v>
          </cell>
          <cell r="DA443">
            <v>876</v>
          </cell>
          <cell r="DB443" t="str">
            <v>SOUTHERN WORCESTER</v>
          </cell>
          <cell r="DC443">
            <v>0</v>
          </cell>
          <cell r="DD443">
            <v>0</v>
          </cell>
          <cell r="DE443">
            <v>0</v>
          </cell>
          <cell r="DF443">
            <v>0</v>
          </cell>
          <cell r="DG443">
            <v>0</v>
          </cell>
          <cell r="DH443">
            <v>0</v>
          </cell>
          <cell r="DI443">
            <v>0</v>
          </cell>
          <cell r="DJ443">
            <v>0</v>
          </cell>
          <cell r="DK443">
            <v>0</v>
          </cell>
          <cell r="DL443">
            <v>0</v>
          </cell>
          <cell r="DN443">
            <v>0</v>
          </cell>
          <cell r="DP443">
            <v>0</v>
          </cell>
          <cell r="DQ443">
            <v>0</v>
          </cell>
          <cell r="DR443">
            <v>0</v>
          </cell>
          <cell r="DS443">
            <v>0</v>
          </cell>
          <cell r="DT443">
            <v>0</v>
          </cell>
          <cell r="DV443">
            <v>0</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T444">
            <v>878</v>
          </cell>
          <cell r="AU444">
            <v>0</v>
          </cell>
          <cell r="AV444">
            <v>0</v>
          </cell>
          <cell r="AW444">
            <v>0</v>
          </cell>
          <cell r="AX444">
            <v>0</v>
          </cell>
          <cell r="AY444">
            <v>0</v>
          </cell>
          <cell r="AZ444">
            <v>493357</v>
          </cell>
          <cell r="BI444">
            <v>0</v>
          </cell>
          <cell r="CA444">
            <v>878</v>
          </cell>
          <cell r="CB444">
            <v>785</v>
          </cell>
          <cell r="CC444" t="str">
            <v>TRI COUNTY</v>
          </cell>
          <cell r="CD444">
            <v>0</v>
          </cell>
          <cell r="CE444">
            <v>0</v>
          </cell>
          <cell r="CF444">
            <v>0</v>
          </cell>
          <cell r="CG444">
            <v>0</v>
          </cell>
          <cell r="CH444">
            <v>0</v>
          </cell>
          <cell r="CI444">
            <v>0</v>
          </cell>
          <cell r="CJ444">
            <v>0</v>
          </cell>
          <cell r="CK444">
            <v>0</v>
          </cell>
          <cell r="DA444">
            <v>878</v>
          </cell>
          <cell r="DB444" t="str">
            <v>TRI COUNTY</v>
          </cell>
          <cell r="DC444">
            <v>0</v>
          </cell>
          <cell r="DD444">
            <v>0</v>
          </cell>
          <cell r="DE444">
            <v>0</v>
          </cell>
          <cell r="DF444">
            <v>0</v>
          </cell>
          <cell r="DG444">
            <v>0</v>
          </cell>
          <cell r="DH444">
            <v>0</v>
          </cell>
          <cell r="DI444">
            <v>0</v>
          </cell>
          <cell r="DJ444">
            <v>0</v>
          </cell>
          <cell r="DK444">
            <v>0</v>
          </cell>
          <cell r="DL444">
            <v>0</v>
          </cell>
          <cell r="DN444">
            <v>0</v>
          </cell>
          <cell r="DP444">
            <v>0</v>
          </cell>
          <cell r="DQ444">
            <v>0</v>
          </cell>
          <cell r="DR444">
            <v>0</v>
          </cell>
          <cell r="DS444">
            <v>0</v>
          </cell>
          <cell r="DT444">
            <v>0</v>
          </cell>
          <cell r="DV444">
            <v>0</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T445">
            <v>879</v>
          </cell>
          <cell r="AU445">
            <v>0</v>
          </cell>
          <cell r="AV445">
            <v>0</v>
          </cell>
          <cell r="AW445">
            <v>0</v>
          </cell>
          <cell r="AX445">
            <v>0</v>
          </cell>
          <cell r="AY445">
            <v>0</v>
          </cell>
          <cell r="AZ445">
            <v>493357</v>
          </cell>
          <cell r="BI445">
            <v>0</v>
          </cell>
          <cell r="CA445">
            <v>879</v>
          </cell>
          <cell r="CB445">
            <v>758</v>
          </cell>
          <cell r="CC445" t="str">
            <v>UPPER CAPE COD</v>
          </cell>
          <cell r="CD445">
            <v>0</v>
          </cell>
          <cell r="CE445">
            <v>0</v>
          </cell>
          <cell r="CF445">
            <v>0</v>
          </cell>
          <cell r="CG445">
            <v>0</v>
          </cell>
          <cell r="CH445">
            <v>0</v>
          </cell>
          <cell r="CI445">
            <v>0</v>
          </cell>
          <cell r="CJ445">
            <v>0</v>
          </cell>
          <cell r="CK445">
            <v>0</v>
          </cell>
          <cell r="DA445">
            <v>879</v>
          </cell>
          <cell r="DB445" t="str">
            <v>UPPER CAPE COD</v>
          </cell>
          <cell r="DC445">
            <v>0</v>
          </cell>
          <cell r="DD445">
            <v>0</v>
          </cell>
          <cell r="DE445">
            <v>0</v>
          </cell>
          <cell r="DF445">
            <v>0</v>
          </cell>
          <cell r="DG445">
            <v>0</v>
          </cell>
          <cell r="DH445">
            <v>0</v>
          </cell>
          <cell r="DI445">
            <v>0</v>
          </cell>
          <cell r="DJ445">
            <v>0</v>
          </cell>
          <cell r="DK445">
            <v>0</v>
          </cell>
          <cell r="DL445">
            <v>0</v>
          </cell>
          <cell r="DN445">
            <v>0</v>
          </cell>
          <cell r="DP445">
            <v>0</v>
          </cell>
          <cell r="DQ445">
            <v>0</v>
          </cell>
          <cell r="DR445">
            <v>0</v>
          </cell>
          <cell r="DS445">
            <v>0</v>
          </cell>
          <cell r="DT445">
            <v>0</v>
          </cell>
          <cell r="DV445">
            <v>0</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T446">
            <v>885</v>
          </cell>
          <cell r="AU446">
            <v>0</v>
          </cell>
          <cell r="AV446">
            <v>0</v>
          </cell>
          <cell r="AW446">
            <v>0</v>
          </cell>
          <cell r="AX446">
            <v>0</v>
          </cell>
          <cell r="AY446">
            <v>0</v>
          </cell>
          <cell r="AZ446">
            <v>493357</v>
          </cell>
          <cell r="BI446">
            <v>0</v>
          </cell>
          <cell r="CA446">
            <v>885</v>
          </cell>
          <cell r="CB446">
            <v>774</v>
          </cell>
          <cell r="CC446" t="str">
            <v>WHITTIER</v>
          </cell>
          <cell r="CD446">
            <v>0</v>
          </cell>
          <cell r="CE446">
            <v>0</v>
          </cell>
          <cell r="CF446">
            <v>0</v>
          </cell>
          <cell r="CG446">
            <v>0</v>
          </cell>
          <cell r="CH446">
            <v>0</v>
          </cell>
          <cell r="CI446">
            <v>0</v>
          </cell>
          <cell r="CJ446">
            <v>0</v>
          </cell>
          <cell r="CK446">
            <v>0</v>
          </cell>
          <cell r="DA446">
            <v>885</v>
          </cell>
          <cell r="DB446" t="str">
            <v>WHITTIER</v>
          </cell>
          <cell r="DC446">
            <v>0</v>
          </cell>
          <cell r="DD446">
            <v>0</v>
          </cell>
          <cell r="DE446">
            <v>0</v>
          </cell>
          <cell r="DF446">
            <v>0</v>
          </cell>
          <cell r="DG446">
            <v>0</v>
          </cell>
          <cell r="DH446">
            <v>0</v>
          </cell>
          <cell r="DI446">
            <v>0</v>
          </cell>
          <cell r="DJ446">
            <v>0</v>
          </cell>
          <cell r="DK446">
            <v>0</v>
          </cell>
          <cell r="DL446">
            <v>0</v>
          </cell>
          <cell r="DN446">
            <v>0</v>
          </cell>
          <cell r="DP446">
            <v>0</v>
          </cell>
          <cell r="DQ446">
            <v>0</v>
          </cell>
          <cell r="DR446">
            <v>0</v>
          </cell>
          <cell r="DS446">
            <v>0</v>
          </cell>
          <cell r="DT446">
            <v>0</v>
          </cell>
          <cell r="DV446">
            <v>0</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T447">
            <v>910</v>
          </cell>
          <cell r="AU447">
            <v>0</v>
          </cell>
          <cell r="AV447">
            <v>0</v>
          </cell>
          <cell r="AW447">
            <v>0</v>
          </cell>
          <cell r="AX447">
            <v>0</v>
          </cell>
          <cell r="AY447">
            <v>0</v>
          </cell>
          <cell r="AZ447">
            <v>493357</v>
          </cell>
          <cell r="BI447">
            <v>0</v>
          </cell>
          <cell r="CA447">
            <v>910</v>
          </cell>
          <cell r="CB447">
            <v>810</v>
          </cell>
          <cell r="CC447" t="str">
            <v>BRISTOL COUNTY</v>
          </cell>
          <cell r="CD447">
            <v>0</v>
          </cell>
          <cell r="CE447">
            <v>0</v>
          </cell>
          <cell r="CF447">
            <v>0</v>
          </cell>
          <cell r="CG447">
            <v>0</v>
          </cell>
          <cell r="CH447">
            <v>0</v>
          </cell>
          <cell r="CI447">
            <v>0</v>
          </cell>
          <cell r="CJ447">
            <v>0</v>
          </cell>
          <cell r="CK447">
            <v>0</v>
          </cell>
          <cell r="DA447">
            <v>910</v>
          </cell>
          <cell r="DB447" t="str">
            <v>BRISTOL COUNTY</v>
          </cell>
          <cell r="DC447">
            <v>0</v>
          </cell>
          <cell r="DD447">
            <v>0</v>
          </cell>
          <cell r="DE447">
            <v>0</v>
          </cell>
          <cell r="DF447">
            <v>0</v>
          </cell>
          <cell r="DG447">
            <v>0</v>
          </cell>
          <cell r="DH447">
            <v>0</v>
          </cell>
          <cell r="DI447">
            <v>0</v>
          </cell>
          <cell r="DJ447">
            <v>0</v>
          </cell>
          <cell r="DK447">
            <v>0</v>
          </cell>
          <cell r="DL447">
            <v>0</v>
          </cell>
          <cell r="DN447">
            <v>0</v>
          </cell>
          <cell r="DP447">
            <v>0</v>
          </cell>
          <cell r="DQ447">
            <v>0</v>
          </cell>
          <cell r="DR447">
            <v>0</v>
          </cell>
          <cell r="DS447">
            <v>0</v>
          </cell>
          <cell r="DT447">
            <v>0</v>
          </cell>
          <cell r="DV447">
            <v>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T448">
            <v>915</v>
          </cell>
          <cell r="AU448">
            <v>0</v>
          </cell>
          <cell r="AV448">
            <v>0</v>
          </cell>
          <cell r="AW448">
            <v>0</v>
          </cell>
          <cell r="AX448">
            <v>0</v>
          </cell>
          <cell r="AY448">
            <v>0</v>
          </cell>
          <cell r="AZ448">
            <v>493357</v>
          </cell>
          <cell r="BI448">
            <v>0</v>
          </cell>
          <cell r="CA448">
            <v>915</v>
          </cell>
          <cell r="CB448">
            <v>830</v>
          </cell>
          <cell r="CC448" t="str">
            <v>NORFOLK COUNTY</v>
          </cell>
          <cell r="CD448">
            <v>0</v>
          </cell>
          <cell r="CE448">
            <v>0</v>
          </cell>
          <cell r="CF448">
            <v>0</v>
          </cell>
          <cell r="CG448">
            <v>0</v>
          </cell>
          <cell r="CH448">
            <v>0</v>
          </cell>
          <cell r="CI448">
            <v>0</v>
          </cell>
          <cell r="CJ448">
            <v>0</v>
          </cell>
          <cell r="CK448">
            <v>0</v>
          </cell>
          <cell r="DA448">
            <v>915</v>
          </cell>
          <cell r="DB448" t="str">
            <v>NORFOLK COUNTY</v>
          </cell>
          <cell r="DC448">
            <v>0</v>
          </cell>
          <cell r="DD448">
            <v>0</v>
          </cell>
          <cell r="DE448">
            <v>0</v>
          </cell>
          <cell r="DF448">
            <v>0</v>
          </cell>
          <cell r="DG448">
            <v>0</v>
          </cell>
          <cell r="DH448">
            <v>0</v>
          </cell>
          <cell r="DI448">
            <v>0</v>
          </cell>
          <cell r="DJ448">
            <v>0</v>
          </cell>
          <cell r="DK448">
            <v>0</v>
          </cell>
          <cell r="DL448">
            <v>0</v>
          </cell>
          <cell r="DN448">
            <v>0</v>
          </cell>
          <cell r="DP448">
            <v>0</v>
          </cell>
          <cell r="DQ448">
            <v>0</v>
          </cell>
          <cell r="DR448">
            <v>0</v>
          </cell>
          <cell r="DS448">
            <v>0</v>
          </cell>
          <cell r="DT448">
            <v>0</v>
          </cell>
          <cell r="DV448">
            <v>0</v>
          </cell>
        </row>
        <row r="449">
          <cell r="A449">
            <v>999</v>
          </cell>
          <cell r="B449" t="str">
            <v>--</v>
          </cell>
          <cell r="C449" t="str">
            <v>STATE TOTALS</v>
          </cell>
          <cell r="D449">
            <v>47497</v>
          </cell>
          <cell r="E449">
            <v>790697149.49892497</v>
          </cell>
          <cell r="F449">
            <v>5345915</v>
          </cell>
          <cell r="G449">
            <v>44191848</v>
          </cell>
          <cell r="H449">
            <v>840234912.49892497</v>
          </cell>
          <cell r="J449">
            <v>44191848</v>
          </cell>
          <cell r="K449">
            <v>103885380.49892507</v>
          </cell>
          <cell r="L449">
            <v>148077228.49892497</v>
          </cell>
          <cell r="N449">
            <v>692157683.99999976</v>
          </cell>
          <cell r="P449">
            <v>44552186</v>
          </cell>
          <cell r="Q449">
            <v>384.17072378601461</v>
          </cell>
          <cell r="R449">
            <v>6527513.5010749539</v>
          </cell>
          <cell r="S449">
            <v>360338</v>
          </cell>
          <cell r="T449">
            <v>103885380.49892507</v>
          </cell>
          <cell r="U449">
            <v>154604741.99999991</v>
          </cell>
          <cell r="W449">
            <v>208107761.63648462</v>
          </cell>
          <cell r="AA449">
            <v>999</v>
          </cell>
          <cell r="AB449">
            <v>47497</v>
          </cell>
          <cell r="AC449">
            <v>0</v>
          </cell>
          <cell r="AD449">
            <v>0</v>
          </cell>
          <cell r="AE449">
            <v>2367</v>
          </cell>
          <cell r="AF449">
            <v>384.17072378601461</v>
          </cell>
          <cell r="AG449">
            <v>796853197</v>
          </cell>
          <cell r="AH449">
            <v>6167175.5010749539</v>
          </cell>
          <cell r="AI449">
            <v>0</v>
          </cell>
          <cell r="AJ449">
            <v>790686021.49892497</v>
          </cell>
          <cell r="AK449">
            <v>4215427</v>
          </cell>
          <cell r="AL449">
            <v>44191848</v>
          </cell>
          <cell r="AM449">
            <v>839093296.49892497</v>
          </cell>
          <cell r="AN449">
            <v>6167175.5010749539</v>
          </cell>
          <cell r="AO449">
            <v>0</v>
          </cell>
          <cell r="AP449">
            <v>360338</v>
          </cell>
          <cell r="AQ449">
            <v>6527513.5010749539</v>
          </cell>
          <cell r="AR449">
            <v>845620810</v>
          </cell>
          <cell r="AS449" t="str">
            <v xml:space="preserve"> </v>
          </cell>
          <cell r="AT449">
            <v>999</v>
          </cell>
          <cell r="AU449">
            <v>384.17072378601461</v>
          </cell>
          <cell r="AV449">
            <v>6167175.5010749539</v>
          </cell>
          <cell r="AW449">
            <v>0</v>
          </cell>
          <cell r="AX449">
            <v>360338</v>
          </cell>
          <cell r="AY449">
            <v>6527513.5010749539</v>
          </cell>
          <cell r="AZ449" t="str">
            <v xml:space="preserve"> </v>
          </cell>
          <cell r="BA449">
            <v>999</v>
          </cell>
          <cell r="BB449">
            <v>0</v>
          </cell>
          <cell r="BC449">
            <v>0</v>
          </cell>
          <cell r="BD449">
            <v>0</v>
          </cell>
          <cell r="BE449">
            <v>0</v>
          </cell>
          <cell r="BG449">
            <v>0</v>
          </cell>
          <cell r="BI449">
            <v>5</v>
          </cell>
          <cell r="CA449">
            <v>999</v>
          </cell>
          <cell r="CB449" t="str">
            <v>S T A T E    T O T A L S</v>
          </cell>
          <cell r="CC449" t="str">
            <v xml:space="preserve">S T A T E   T O T A L S  </v>
          </cell>
          <cell r="CD449">
            <v>790697149.49892497</v>
          </cell>
          <cell r="CE449">
            <v>691579969</v>
          </cell>
          <cell r="CF449">
            <v>101006281.49892505</v>
          </cell>
          <cell r="CG449">
            <v>33686990.399999999</v>
          </cell>
          <cell r="CH449">
            <v>22705774.369006459</v>
          </cell>
          <cell r="CI449">
            <v>-10646.132521893514</v>
          </cell>
          <cell r="CJ449">
            <v>157388400.13540959</v>
          </cell>
          <cell r="CK449">
            <v>103885380.49892507</v>
          </cell>
          <cell r="DA449">
            <v>999</v>
          </cell>
          <cell r="DB449" t="str">
            <v>--</v>
          </cell>
          <cell r="DC449">
            <v>-2.8421709430404007E-14</v>
          </cell>
          <cell r="DD449">
            <v>11128</v>
          </cell>
          <cell r="DE449">
            <v>1130488</v>
          </cell>
          <cell r="DF449">
            <v>0</v>
          </cell>
          <cell r="DG449">
            <v>1141616</v>
          </cell>
          <cell r="DH449">
            <v>0</v>
          </cell>
          <cell r="DI449">
            <v>0</v>
          </cell>
          <cell r="DJ449">
            <v>0</v>
          </cell>
          <cell r="DK449">
            <v>0</v>
          </cell>
          <cell r="DL449">
            <v>1141616</v>
          </cell>
          <cell r="DM449" t="str">
            <v xml:space="preserve"> </v>
          </cell>
          <cell r="DN449">
            <v>0</v>
          </cell>
          <cell r="DO449" t="str">
            <v xml:space="preserve"> </v>
          </cell>
          <cell r="DP449">
            <v>101006281.49892505</v>
          </cell>
          <cell r="DQ449">
            <v>100995153.49892505</v>
          </cell>
          <cell r="DR449">
            <v>11128</v>
          </cell>
          <cell r="DS449">
            <v>2.180058800149709E-9</v>
          </cell>
          <cell r="DT449">
            <v>-10646.132521893514</v>
          </cell>
          <cell r="DV449">
            <v>-4.5360632063151662E-4</v>
          </cell>
          <cell r="DW449">
            <v>0</v>
          </cell>
          <cell r="DX449">
            <v>0</v>
          </cell>
          <cell r="DY449">
            <v>0</v>
          </cell>
          <cell r="DZ449">
            <v>0</v>
          </cell>
        </row>
      </sheetData>
      <sheetData sheetId="15"/>
      <sheetData sheetId="16"/>
      <sheetData sheetId="17"/>
      <sheetData sheetId="18"/>
      <sheetData sheetId="19">
        <row r="10">
          <cell r="A10">
            <v>409</v>
          </cell>
          <cell r="B10" t="str">
            <v>ALMA DEL MAR</v>
          </cell>
          <cell r="C10">
            <v>787.69</v>
          </cell>
          <cell r="D10">
            <v>946.00000000000023</v>
          </cell>
          <cell r="E10">
            <v>946.00000000000023</v>
          </cell>
          <cell r="F10">
            <v>950</v>
          </cell>
          <cell r="G10">
            <v>950</v>
          </cell>
          <cell r="H10">
            <v>950</v>
          </cell>
          <cell r="I10">
            <v>950</v>
          </cell>
          <cell r="J10">
            <v>950</v>
          </cell>
          <cell r="K10">
            <v>950</v>
          </cell>
          <cell r="L10">
            <v>0</v>
          </cell>
          <cell r="R10">
            <v>0</v>
          </cell>
          <cell r="S10">
            <v>0</v>
          </cell>
          <cell r="V10">
            <v>11455987</v>
          </cell>
          <cell r="W10">
            <v>14343692.597415308</v>
          </cell>
          <cell r="X10">
            <v>14498712</v>
          </cell>
          <cell r="Y10">
            <v>15043250</v>
          </cell>
          <cell r="Z10">
            <v>14966309.5</v>
          </cell>
          <cell r="AA10">
            <v>15046100</v>
          </cell>
          <cell r="AB10">
            <v>15046100</v>
          </cell>
          <cell r="AC10">
            <v>15046100</v>
          </cell>
          <cell r="AD10">
            <v>15046100</v>
          </cell>
          <cell r="AE10">
            <v>0</v>
          </cell>
          <cell r="AK10">
            <v>0</v>
          </cell>
          <cell r="AL10">
            <v>0</v>
          </cell>
          <cell r="AM10">
            <v>0</v>
          </cell>
          <cell r="AO10">
            <v>14543.776104812807</v>
          </cell>
          <cell r="AP10">
            <v>15162.465747796305</v>
          </cell>
          <cell r="AQ10">
            <v>15326.334038054965</v>
          </cell>
          <cell r="AR10">
            <v>15835</v>
          </cell>
          <cell r="AS10">
            <v>15754.01</v>
          </cell>
          <cell r="AT10">
            <v>15838</v>
          </cell>
          <cell r="AU10">
            <v>15838</v>
          </cell>
          <cell r="AV10">
            <v>15838</v>
          </cell>
          <cell r="AW10">
            <v>15838</v>
          </cell>
          <cell r="BA10"/>
          <cell r="BB10"/>
          <cell r="BC10"/>
          <cell r="BD10">
            <v>0</v>
          </cell>
          <cell r="BE10">
            <v>0</v>
          </cell>
          <cell r="BH10">
            <v>0</v>
          </cell>
          <cell r="BI10">
            <v>0</v>
          </cell>
        </row>
        <row r="11">
          <cell r="A11">
            <v>410</v>
          </cell>
          <cell r="B11" t="str">
            <v>EXCEL ACADEMY</v>
          </cell>
          <cell r="C11">
            <v>1395.7700000000004</v>
          </cell>
          <cell r="D11">
            <v>1400.0000000000059</v>
          </cell>
          <cell r="E11">
            <v>1400.0000000000059</v>
          </cell>
          <cell r="F11">
            <v>1400</v>
          </cell>
          <cell r="G11">
            <v>1400</v>
          </cell>
          <cell r="H11">
            <v>1400</v>
          </cell>
          <cell r="I11">
            <v>1400</v>
          </cell>
          <cell r="J11">
            <v>1400</v>
          </cell>
          <cell r="K11">
            <v>1400</v>
          </cell>
          <cell r="L11">
            <v>0</v>
          </cell>
          <cell r="R11">
            <v>0</v>
          </cell>
          <cell r="S11">
            <v>0</v>
          </cell>
          <cell r="V11">
            <v>24312422</v>
          </cell>
          <cell r="W11">
            <v>27302520.300282951</v>
          </cell>
          <cell r="X11">
            <v>27697390.782697979</v>
          </cell>
          <cell r="Y11">
            <v>27948354</v>
          </cell>
          <cell r="Z11">
            <v>27627686.66</v>
          </cell>
          <cell r="AA11">
            <v>27958108</v>
          </cell>
          <cell r="AB11">
            <v>27958108</v>
          </cell>
          <cell r="AC11">
            <v>27958108</v>
          </cell>
          <cell r="AD11">
            <v>27958108</v>
          </cell>
          <cell r="AE11">
            <v>0</v>
          </cell>
          <cell r="AK11">
            <v>0</v>
          </cell>
          <cell r="AL11">
            <v>0</v>
          </cell>
          <cell r="AM11">
            <v>0</v>
          </cell>
          <cell r="AO11">
            <v>17418.644905679295</v>
          </cell>
          <cell r="AP11">
            <v>19501.800214487739</v>
          </cell>
          <cell r="AQ11">
            <v>19783.850559069902</v>
          </cell>
          <cell r="AR11">
            <v>19963.11</v>
          </cell>
          <cell r="AS11">
            <v>19734.061900000001</v>
          </cell>
          <cell r="AT11">
            <v>19970.077142857142</v>
          </cell>
          <cell r="AU11">
            <v>19970.077142857142</v>
          </cell>
          <cell r="AV11">
            <v>19970.077142857142</v>
          </cell>
          <cell r="AW11">
            <v>19970.077142857142</v>
          </cell>
          <cell r="BA11"/>
          <cell r="BB11"/>
          <cell r="BC11"/>
          <cell r="BD11">
            <v>0</v>
          </cell>
          <cell r="BE11">
            <v>0</v>
          </cell>
          <cell r="BH11">
            <v>0</v>
          </cell>
          <cell r="BI11">
            <v>0</v>
          </cell>
        </row>
        <row r="12">
          <cell r="A12">
            <v>412</v>
          </cell>
          <cell r="B12" t="str">
            <v>ACADEMY OF THE PACIFIC RIM</v>
          </cell>
          <cell r="C12">
            <v>538.94999999999993</v>
          </cell>
          <cell r="D12">
            <v>544.99999999999864</v>
          </cell>
          <cell r="E12">
            <v>544.99999999999864</v>
          </cell>
          <cell r="F12">
            <v>545</v>
          </cell>
          <cell r="G12">
            <v>545</v>
          </cell>
          <cell r="H12">
            <v>545</v>
          </cell>
          <cell r="I12">
            <v>545</v>
          </cell>
          <cell r="J12">
            <v>545</v>
          </cell>
          <cell r="K12">
            <v>545</v>
          </cell>
          <cell r="L12">
            <v>0</v>
          </cell>
          <cell r="R12">
            <v>0</v>
          </cell>
          <cell r="S12">
            <v>0</v>
          </cell>
          <cell r="V12">
            <v>10502569</v>
          </cell>
          <cell r="W12">
            <v>11233845.246295169</v>
          </cell>
          <cell r="X12">
            <v>11446636.76052185</v>
          </cell>
          <cell r="Y12">
            <v>11457605</v>
          </cell>
          <cell r="Z12">
            <v>11235811.42</v>
          </cell>
          <cell r="AA12">
            <v>11455538</v>
          </cell>
          <cell r="AB12">
            <v>11455538</v>
          </cell>
          <cell r="AC12">
            <v>11455538</v>
          </cell>
          <cell r="AD12">
            <v>11464120</v>
          </cell>
          <cell r="AE12">
            <v>0</v>
          </cell>
          <cell r="AK12">
            <v>8582</v>
          </cell>
          <cell r="AL12">
            <v>7.4915730714697482E-2</v>
          </cell>
          <cell r="AM12">
            <v>7.4915730714697482E-2</v>
          </cell>
          <cell r="AO12">
            <v>19487.093422395403</v>
          </cell>
          <cell r="AP12">
            <v>20612.560084945315</v>
          </cell>
          <cell r="AQ12">
            <v>21003.003230315371</v>
          </cell>
          <cell r="AR12">
            <v>21023.128440366974</v>
          </cell>
          <cell r="AS12">
            <v>20616.167743119266</v>
          </cell>
          <cell r="AT12">
            <v>21019.335779816513</v>
          </cell>
          <cell r="AU12">
            <v>21019.335779816513</v>
          </cell>
          <cell r="AV12">
            <v>21019.335779816513</v>
          </cell>
          <cell r="AW12">
            <v>21035.082568807338</v>
          </cell>
          <cell r="BA12"/>
          <cell r="BB12"/>
          <cell r="BC12"/>
          <cell r="BD12">
            <v>15.746788990825735</v>
          </cell>
          <cell r="BE12">
            <v>7.4915730714697482E-2</v>
          </cell>
          <cell r="BH12">
            <v>7.4915730714697482E-2</v>
          </cell>
          <cell r="BI12">
            <v>8582</v>
          </cell>
        </row>
        <row r="13">
          <cell r="A13">
            <v>413</v>
          </cell>
          <cell r="B13" t="str">
            <v>FOUR RIVERS</v>
          </cell>
          <cell r="C13">
            <v>215.24</v>
          </cell>
          <cell r="D13">
            <v>219.99999999999983</v>
          </cell>
          <cell r="E13">
            <v>219.99999999999983</v>
          </cell>
          <cell r="F13">
            <v>220</v>
          </cell>
          <cell r="G13">
            <v>220</v>
          </cell>
          <cell r="H13">
            <v>220</v>
          </cell>
          <cell r="I13">
            <v>220</v>
          </cell>
          <cell r="J13">
            <v>220</v>
          </cell>
          <cell r="K13">
            <v>220</v>
          </cell>
          <cell r="L13">
            <v>0</v>
          </cell>
          <cell r="R13">
            <v>0</v>
          </cell>
          <cell r="S13">
            <v>0</v>
          </cell>
          <cell r="V13">
            <v>3738350</v>
          </cell>
          <cell r="W13">
            <v>3951184.32</v>
          </cell>
          <cell r="X13">
            <v>3978288</v>
          </cell>
          <cell r="Y13">
            <v>3970796</v>
          </cell>
          <cell r="Z13">
            <v>3968060.28</v>
          </cell>
          <cell r="AA13">
            <v>3979618</v>
          </cell>
          <cell r="AB13">
            <v>3979618</v>
          </cell>
          <cell r="AC13">
            <v>3979618</v>
          </cell>
          <cell r="AD13">
            <v>3979618</v>
          </cell>
          <cell r="AE13">
            <v>0</v>
          </cell>
          <cell r="AK13">
            <v>0</v>
          </cell>
          <cell r="AL13">
            <v>0</v>
          </cell>
          <cell r="AM13">
            <v>0</v>
          </cell>
          <cell r="AO13">
            <v>17368.286563835718</v>
          </cell>
          <cell r="AP13">
            <v>17959.928727272742</v>
          </cell>
          <cell r="AQ13">
            <v>18083.127272727288</v>
          </cell>
          <cell r="AR13">
            <v>18049.072727272727</v>
          </cell>
          <cell r="AS13">
            <v>18036.637636363634</v>
          </cell>
          <cell r="AT13">
            <v>18089.172727272726</v>
          </cell>
          <cell r="AU13">
            <v>18089.172727272726</v>
          </cell>
          <cell r="AV13">
            <v>18089.172727272726</v>
          </cell>
          <cell r="AW13">
            <v>18089.172727272726</v>
          </cell>
          <cell r="BA13"/>
          <cell r="BB13"/>
          <cell r="BC13"/>
          <cell r="BD13">
            <v>0</v>
          </cell>
          <cell r="BE13">
            <v>0</v>
          </cell>
          <cell r="BH13">
            <v>0</v>
          </cell>
          <cell r="BI13">
            <v>0</v>
          </cell>
        </row>
        <row r="14">
          <cell r="A14">
            <v>414</v>
          </cell>
          <cell r="B14" t="str">
            <v>BERKSHIRE ARTS AND TECHNOLOGY</v>
          </cell>
          <cell r="C14">
            <v>371.42</v>
          </cell>
          <cell r="D14">
            <v>363.00000000000028</v>
          </cell>
          <cell r="E14">
            <v>363.00000000000028</v>
          </cell>
          <cell r="F14">
            <v>363</v>
          </cell>
          <cell r="G14">
            <v>363</v>
          </cell>
          <cell r="H14">
            <v>363</v>
          </cell>
          <cell r="I14">
            <v>363</v>
          </cell>
          <cell r="J14">
            <v>363</v>
          </cell>
          <cell r="K14">
            <v>363</v>
          </cell>
          <cell r="L14">
            <v>0</v>
          </cell>
          <cell r="R14">
            <v>0</v>
          </cell>
          <cell r="S14">
            <v>0</v>
          </cell>
          <cell r="V14">
            <v>5727416</v>
          </cell>
          <cell r="W14">
            <v>6078336.3379838709</v>
          </cell>
          <cell r="X14">
            <v>6142647</v>
          </cell>
          <cell r="Y14">
            <v>6142576</v>
          </cell>
          <cell r="Z14">
            <v>6097179.2199999997</v>
          </cell>
          <cell r="AA14">
            <v>6138283</v>
          </cell>
          <cell r="AB14">
            <v>6138283</v>
          </cell>
          <cell r="AC14">
            <v>6138283</v>
          </cell>
          <cell r="AD14">
            <v>6138283</v>
          </cell>
          <cell r="AE14">
            <v>0</v>
          </cell>
          <cell r="AK14">
            <v>0</v>
          </cell>
          <cell r="AL14">
            <v>0</v>
          </cell>
          <cell r="AM14">
            <v>0</v>
          </cell>
          <cell r="AO14">
            <v>15420.322007430939</v>
          </cell>
          <cell r="AP14">
            <v>16744.728203812305</v>
          </cell>
          <cell r="AQ14">
            <v>16921.892561983459</v>
          </cell>
          <cell r="AR14">
            <v>16921.696969696968</v>
          </cell>
          <cell r="AS14">
            <v>16796.63696969697</v>
          </cell>
          <cell r="AT14">
            <v>16909.870523415979</v>
          </cell>
          <cell r="AU14">
            <v>16909.870523415979</v>
          </cell>
          <cell r="AV14">
            <v>16909.870523415979</v>
          </cell>
          <cell r="AW14">
            <v>16909.870523415979</v>
          </cell>
          <cell r="BA14"/>
          <cell r="BB14"/>
          <cell r="BC14"/>
          <cell r="BD14">
            <v>0</v>
          </cell>
          <cell r="BE14">
            <v>0</v>
          </cell>
          <cell r="BH14">
            <v>0</v>
          </cell>
          <cell r="BI14">
            <v>0</v>
          </cell>
        </row>
        <row r="15">
          <cell r="A15">
            <v>416</v>
          </cell>
          <cell r="B15" t="str">
            <v>BOSTON PREPARATORY</v>
          </cell>
          <cell r="C15">
            <v>665.59</v>
          </cell>
          <cell r="D15">
            <v>699.9999999999992</v>
          </cell>
          <cell r="E15">
            <v>699.9999999999992</v>
          </cell>
          <cell r="F15">
            <v>700</v>
          </cell>
          <cell r="G15">
            <v>700</v>
          </cell>
          <cell r="H15">
            <v>700</v>
          </cell>
          <cell r="I15">
            <v>700</v>
          </cell>
          <cell r="J15">
            <v>700</v>
          </cell>
          <cell r="K15">
            <v>700</v>
          </cell>
          <cell r="L15">
            <v>0</v>
          </cell>
          <cell r="R15">
            <v>0</v>
          </cell>
          <cell r="S15">
            <v>0</v>
          </cell>
          <cell r="V15">
            <v>13397502</v>
          </cell>
          <cell r="W15">
            <v>15633296.698289497</v>
          </cell>
          <cell r="X15">
            <v>15926448.574238226</v>
          </cell>
          <cell r="Y15">
            <v>15969688</v>
          </cell>
          <cell r="Z15">
            <v>15678507.08</v>
          </cell>
          <cell r="AA15">
            <v>15973160</v>
          </cell>
          <cell r="AB15">
            <v>15973160</v>
          </cell>
          <cell r="AC15">
            <v>15973160</v>
          </cell>
          <cell r="AD15">
            <v>15973160</v>
          </cell>
          <cell r="AE15">
            <v>0</v>
          </cell>
          <cell r="AK15">
            <v>0</v>
          </cell>
          <cell r="AL15">
            <v>0</v>
          </cell>
          <cell r="AM15">
            <v>0</v>
          </cell>
          <cell r="AO15">
            <v>20128.760948932526</v>
          </cell>
          <cell r="AP15">
            <v>22333.280997556449</v>
          </cell>
          <cell r="AQ15">
            <v>22752.06939176892</v>
          </cell>
          <cell r="AR15">
            <v>22813.84</v>
          </cell>
          <cell r="AS15">
            <v>22397.867257142858</v>
          </cell>
          <cell r="AT15">
            <v>22818.799999999999</v>
          </cell>
          <cell r="AU15">
            <v>22818.799999999999</v>
          </cell>
          <cell r="AV15">
            <v>22818.799999999999</v>
          </cell>
          <cell r="AW15">
            <v>22818.799999999999</v>
          </cell>
          <cell r="BA15"/>
          <cell r="BB15"/>
          <cell r="BC15"/>
          <cell r="BD15">
            <v>0</v>
          </cell>
          <cell r="BE15">
            <v>0</v>
          </cell>
          <cell r="BH15">
            <v>0</v>
          </cell>
          <cell r="BI15">
            <v>40963</v>
          </cell>
        </row>
        <row r="16">
          <cell r="A16">
            <v>417</v>
          </cell>
          <cell r="B16" t="str">
            <v>BRIDGE BOSTON</v>
          </cell>
          <cell r="C16">
            <v>336.66</v>
          </cell>
          <cell r="D16">
            <v>335.00000000000017</v>
          </cell>
          <cell r="E16">
            <v>335.00000000000017</v>
          </cell>
          <cell r="F16">
            <v>335</v>
          </cell>
          <cell r="G16">
            <v>335</v>
          </cell>
          <cell r="H16">
            <v>335</v>
          </cell>
          <cell r="I16">
            <v>335</v>
          </cell>
          <cell r="J16">
            <v>335</v>
          </cell>
          <cell r="K16">
            <v>335</v>
          </cell>
          <cell r="L16">
            <v>0</v>
          </cell>
          <cell r="R16">
            <v>0</v>
          </cell>
          <cell r="S16">
            <v>0</v>
          </cell>
          <cell r="V16">
            <v>6972384</v>
          </cell>
          <cell r="W16">
            <v>7906602.3201451404</v>
          </cell>
          <cell r="X16">
            <v>8030704.9195657019</v>
          </cell>
          <cell r="Y16">
            <v>7997851</v>
          </cell>
          <cell r="Z16">
            <v>7862617.5099999998</v>
          </cell>
          <cell r="AA16">
            <v>7995446</v>
          </cell>
          <cell r="AB16">
            <v>7995446</v>
          </cell>
          <cell r="AC16">
            <v>7995446</v>
          </cell>
          <cell r="AD16">
            <v>7995446</v>
          </cell>
          <cell r="AE16">
            <v>0</v>
          </cell>
          <cell r="AK16">
            <v>0</v>
          </cell>
          <cell r="AL16">
            <v>0</v>
          </cell>
          <cell r="AM16">
            <v>0</v>
          </cell>
          <cell r="AO16">
            <v>20710.461593298875</v>
          </cell>
          <cell r="AP16">
            <v>23601.797970582498</v>
          </cell>
          <cell r="AQ16">
            <v>23972.253491240888</v>
          </cell>
          <cell r="AR16">
            <v>23874.18208955224</v>
          </cell>
          <cell r="AS16">
            <v>23470.500029850744</v>
          </cell>
          <cell r="AT16">
            <v>23867.002985074629</v>
          </cell>
          <cell r="AU16">
            <v>23867.002985074629</v>
          </cell>
          <cell r="AV16">
            <v>23867.002985074629</v>
          </cell>
          <cell r="AW16">
            <v>23867.002985074629</v>
          </cell>
          <cell r="BA16"/>
          <cell r="BB16"/>
          <cell r="BC16"/>
          <cell r="BD16">
            <v>0</v>
          </cell>
          <cell r="BE16">
            <v>0</v>
          </cell>
          <cell r="BH16">
            <v>0</v>
          </cell>
          <cell r="BI16">
            <v>0</v>
          </cell>
        </row>
        <row r="17">
          <cell r="A17">
            <v>418</v>
          </cell>
          <cell r="B17" t="str">
            <v>CHRISTA MCAULIFFE</v>
          </cell>
          <cell r="C17">
            <v>398.73000000000008</v>
          </cell>
          <cell r="D17">
            <v>396.00000000000011</v>
          </cell>
          <cell r="E17">
            <v>396.00000000000011</v>
          </cell>
          <cell r="F17">
            <v>396</v>
          </cell>
          <cell r="G17">
            <v>396</v>
          </cell>
          <cell r="H17">
            <v>396</v>
          </cell>
          <cell r="I17">
            <v>396</v>
          </cell>
          <cell r="J17">
            <v>396</v>
          </cell>
          <cell r="K17">
            <v>396</v>
          </cell>
          <cell r="L17">
            <v>0</v>
          </cell>
          <cell r="R17">
            <v>0</v>
          </cell>
          <cell r="S17">
            <v>0</v>
          </cell>
          <cell r="V17">
            <v>6265962</v>
          </cell>
          <cell r="W17">
            <v>6762270.270676692</v>
          </cell>
          <cell r="X17">
            <v>6862506</v>
          </cell>
          <cell r="Y17">
            <v>6700677</v>
          </cell>
          <cell r="Z17">
            <v>6618894.0300000003</v>
          </cell>
          <cell r="AA17">
            <v>6700688</v>
          </cell>
          <cell r="AB17">
            <v>6700688</v>
          </cell>
          <cell r="AC17">
            <v>6700688</v>
          </cell>
          <cell r="AD17">
            <v>6700688</v>
          </cell>
          <cell r="AE17">
            <v>0</v>
          </cell>
          <cell r="AK17">
            <v>0</v>
          </cell>
          <cell r="AL17">
            <v>0</v>
          </cell>
          <cell r="AM17">
            <v>0</v>
          </cell>
          <cell r="AO17">
            <v>15714.799488375589</v>
          </cell>
          <cell r="AP17">
            <v>17076.440077466388</v>
          </cell>
          <cell r="AQ17">
            <v>17329.560606060601</v>
          </cell>
          <cell r="AR17">
            <v>16920.901515151516</v>
          </cell>
          <cell r="AS17">
            <v>16714.378863636364</v>
          </cell>
          <cell r="AT17">
            <v>16920.929292929293</v>
          </cell>
          <cell r="AU17">
            <v>16920.929292929293</v>
          </cell>
          <cell r="AV17">
            <v>16920.929292929293</v>
          </cell>
          <cell r="AW17">
            <v>16920.929292929293</v>
          </cell>
          <cell r="BA17"/>
          <cell r="BB17"/>
          <cell r="BC17"/>
          <cell r="BD17">
            <v>0</v>
          </cell>
          <cell r="BE17">
            <v>0</v>
          </cell>
          <cell r="BH17">
            <v>0</v>
          </cell>
          <cell r="BI17">
            <v>0</v>
          </cell>
        </row>
        <row r="18">
          <cell r="A18">
            <v>419</v>
          </cell>
          <cell r="B18" t="str">
            <v>HELEN Y. DAVIS LEADERSHIP ACADEMY</v>
          </cell>
          <cell r="C18">
            <v>186.91000000000003</v>
          </cell>
          <cell r="D18">
            <v>216.00000000000003</v>
          </cell>
          <cell r="E18">
            <v>216.00000000000003</v>
          </cell>
          <cell r="F18">
            <v>216</v>
          </cell>
          <cell r="G18">
            <v>216</v>
          </cell>
          <cell r="H18">
            <v>216</v>
          </cell>
          <cell r="I18">
            <v>216</v>
          </cell>
          <cell r="J18">
            <v>216</v>
          </cell>
          <cell r="K18">
            <v>216</v>
          </cell>
          <cell r="L18">
            <v>0</v>
          </cell>
          <cell r="R18">
            <v>0</v>
          </cell>
          <cell r="S18">
            <v>0</v>
          </cell>
          <cell r="V18">
            <v>3586049</v>
          </cell>
          <cell r="W18">
            <v>4427057.520547431</v>
          </cell>
          <cell r="X18">
            <v>4515989.3228521468</v>
          </cell>
          <cell r="Y18">
            <v>4544859</v>
          </cell>
          <cell r="Z18">
            <v>4455459.67</v>
          </cell>
          <cell r="AA18">
            <v>4544361</v>
          </cell>
          <cell r="AB18">
            <v>4544361</v>
          </cell>
          <cell r="AC18">
            <v>4544361</v>
          </cell>
          <cell r="AD18">
            <v>4544361</v>
          </cell>
          <cell r="AE18">
            <v>0</v>
          </cell>
          <cell r="AK18">
            <v>0</v>
          </cell>
          <cell r="AL18">
            <v>0</v>
          </cell>
          <cell r="AM18">
            <v>0</v>
          </cell>
          <cell r="AO18">
            <v>19185.966507944999</v>
          </cell>
          <cell r="AP18">
            <v>20495.636669201067</v>
          </cell>
          <cell r="AQ18">
            <v>20907.357976167343</v>
          </cell>
          <cell r="AR18">
            <v>21041.013888888891</v>
          </cell>
          <cell r="AS18">
            <v>20627.128101851853</v>
          </cell>
          <cell r="AT18">
            <v>21038.708333333332</v>
          </cell>
          <cell r="AU18">
            <v>21038.708333333332</v>
          </cell>
          <cell r="AV18">
            <v>21038.708333333332</v>
          </cell>
          <cell r="AW18">
            <v>21038.708333333332</v>
          </cell>
          <cell r="BA18"/>
          <cell r="BB18"/>
          <cell r="BC18"/>
          <cell r="BD18">
            <v>0</v>
          </cell>
          <cell r="BE18">
            <v>0</v>
          </cell>
          <cell r="BH18">
            <v>0</v>
          </cell>
          <cell r="BI18">
            <v>0</v>
          </cell>
        </row>
        <row r="19">
          <cell r="A19">
            <v>420</v>
          </cell>
          <cell r="B19" t="str">
            <v>BENJAMIN BANNEKER</v>
          </cell>
          <cell r="C19">
            <v>341.31</v>
          </cell>
          <cell r="D19">
            <v>350.00000000000171</v>
          </cell>
          <cell r="E19">
            <v>350.00000000000171</v>
          </cell>
          <cell r="F19">
            <v>350</v>
          </cell>
          <cell r="G19">
            <v>350</v>
          </cell>
          <cell r="H19">
            <v>350</v>
          </cell>
          <cell r="I19">
            <v>350</v>
          </cell>
          <cell r="J19">
            <v>350</v>
          </cell>
          <cell r="K19">
            <v>350</v>
          </cell>
          <cell r="L19">
            <v>0</v>
          </cell>
          <cell r="R19">
            <v>0</v>
          </cell>
          <cell r="S19">
            <v>0</v>
          </cell>
          <cell r="V19">
            <v>8518680</v>
          </cell>
          <cell r="W19">
            <v>9282153.1745770965</v>
          </cell>
          <cell r="X19">
            <v>9388179.8782505114</v>
          </cell>
          <cell r="Y19">
            <v>9494582</v>
          </cell>
          <cell r="Z19">
            <v>9391971.2100000009</v>
          </cell>
          <cell r="AA19">
            <v>9500019</v>
          </cell>
          <cell r="AB19">
            <v>9500019</v>
          </cell>
          <cell r="AC19">
            <v>9500019</v>
          </cell>
          <cell r="AD19">
            <v>9500019</v>
          </cell>
          <cell r="AE19">
            <v>0</v>
          </cell>
          <cell r="AK19">
            <v>0</v>
          </cell>
          <cell r="AL19">
            <v>0</v>
          </cell>
          <cell r="AM19">
            <v>0</v>
          </cell>
          <cell r="AO19">
            <v>24958.776478860858</v>
          </cell>
          <cell r="AP19">
            <v>26520.437641648718</v>
          </cell>
          <cell r="AQ19">
            <v>26823.371080715617</v>
          </cell>
          <cell r="AR19">
            <v>27127.377142857142</v>
          </cell>
          <cell r="AS19">
            <v>26834.203457142859</v>
          </cell>
          <cell r="AT19">
            <v>27142.911428571428</v>
          </cell>
          <cell r="AU19">
            <v>27142.911428571428</v>
          </cell>
          <cell r="AV19">
            <v>27142.911428571428</v>
          </cell>
          <cell r="AW19">
            <v>27142.911428571428</v>
          </cell>
          <cell r="BA19"/>
          <cell r="BB19"/>
          <cell r="BC19"/>
          <cell r="BD19">
            <v>0</v>
          </cell>
          <cell r="BE19">
            <v>0</v>
          </cell>
          <cell r="BH19">
            <v>0</v>
          </cell>
          <cell r="BI19">
            <v>0</v>
          </cell>
        </row>
        <row r="20">
          <cell r="A20">
            <v>426</v>
          </cell>
          <cell r="B20" t="str">
            <v>COMMUNITY DAY - GATEWAY</v>
          </cell>
          <cell r="C20">
            <v>399.70000000000005</v>
          </cell>
          <cell r="D20">
            <v>400.0000000000004</v>
          </cell>
          <cell r="E20">
            <v>400.0000000000004</v>
          </cell>
          <cell r="F20">
            <v>400</v>
          </cell>
          <cell r="G20">
            <v>400</v>
          </cell>
          <cell r="H20">
            <v>400</v>
          </cell>
          <cell r="I20">
            <v>400</v>
          </cell>
          <cell r="J20">
            <v>400</v>
          </cell>
          <cell r="K20">
            <v>400</v>
          </cell>
          <cell r="L20">
            <v>0</v>
          </cell>
          <cell r="R20">
            <v>0</v>
          </cell>
          <cell r="S20">
            <v>0</v>
          </cell>
          <cell r="V20">
            <v>5518008</v>
          </cell>
          <cell r="W20">
            <v>6412785.0999999996</v>
          </cell>
          <cell r="X20">
            <v>6451240</v>
          </cell>
          <cell r="Y20">
            <v>6646085</v>
          </cell>
          <cell r="Z20">
            <v>6628833.3099999996</v>
          </cell>
          <cell r="AA20">
            <v>6647543</v>
          </cell>
          <cell r="AB20">
            <v>6647543</v>
          </cell>
          <cell r="AC20">
            <v>6647543</v>
          </cell>
          <cell r="AD20">
            <v>6898716</v>
          </cell>
          <cell r="AE20">
            <v>0</v>
          </cell>
          <cell r="AK20">
            <v>251173</v>
          </cell>
          <cell r="AL20">
            <v>3.7784336257772333</v>
          </cell>
          <cell r="AM20">
            <v>3.7784336257772333</v>
          </cell>
          <cell r="AO20">
            <v>13805.374030522891</v>
          </cell>
          <cell r="AP20">
            <v>16031.962749999982</v>
          </cell>
          <cell r="AQ20">
            <v>16128.099999999984</v>
          </cell>
          <cell r="AR20">
            <v>16615.212500000001</v>
          </cell>
          <cell r="AS20">
            <v>16572.083274999997</v>
          </cell>
          <cell r="AT20">
            <v>16618.857499999998</v>
          </cell>
          <cell r="AU20">
            <v>16618.857499999998</v>
          </cell>
          <cell r="AV20">
            <v>16618.857499999998</v>
          </cell>
          <cell r="AW20">
            <v>17246.79</v>
          </cell>
          <cell r="BA20"/>
          <cell r="BB20"/>
          <cell r="BC20"/>
          <cell r="BD20">
            <v>627.93250000000262</v>
          </cell>
          <cell r="BE20">
            <v>3.7784336257772333</v>
          </cell>
          <cell r="BH20">
            <v>3.7784336257772333</v>
          </cell>
          <cell r="BI20">
            <v>486865</v>
          </cell>
        </row>
        <row r="21">
          <cell r="A21">
            <v>428</v>
          </cell>
          <cell r="B21" t="str">
            <v>BROOKE</v>
          </cell>
          <cell r="C21">
            <v>2062.94</v>
          </cell>
          <cell r="D21">
            <v>2220.9999999999882</v>
          </cell>
          <cell r="E21">
            <v>2220.9999999999882</v>
          </cell>
          <cell r="F21">
            <v>2212</v>
          </cell>
          <cell r="G21">
            <v>2212</v>
          </cell>
          <cell r="H21">
            <v>2212</v>
          </cell>
          <cell r="I21">
            <v>2212</v>
          </cell>
          <cell r="J21">
            <v>2212</v>
          </cell>
          <cell r="K21">
            <v>2212</v>
          </cell>
          <cell r="L21">
            <v>0</v>
          </cell>
          <cell r="R21">
            <v>0</v>
          </cell>
          <cell r="S21">
            <v>0</v>
          </cell>
          <cell r="V21">
            <v>38596110</v>
          </cell>
          <cell r="W21">
            <v>46046293.629534014</v>
          </cell>
          <cell r="X21">
            <v>46909332.41968447</v>
          </cell>
          <cell r="Y21">
            <v>46719094</v>
          </cell>
          <cell r="Z21">
            <v>45903297.880000003</v>
          </cell>
          <cell r="AA21">
            <v>46786122</v>
          </cell>
          <cell r="AB21">
            <v>46786122</v>
          </cell>
          <cell r="AC21">
            <v>46786122</v>
          </cell>
          <cell r="AD21">
            <v>46804350</v>
          </cell>
          <cell r="AE21">
            <v>0</v>
          </cell>
          <cell r="AK21">
            <v>18228</v>
          </cell>
          <cell r="AL21">
            <v>3.8960271167587379E-2</v>
          </cell>
          <cell r="AM21">
            <v>3.8960271167587379E-2</v>
          </cell>
          <cell r="AO21">
            <v>18709.27414272834</v>
          </cell>
          <cell r="AP21">
            <v>20732.234862464771</v>
          </cell>
          <cell r="AQ21">
            <v>21120.816037678847</v>
          </cell>
          <cell r="AR21">
            <v>21120.747739602171</v>
          </cell>
          <cell r="AS21">
            <v>20751.942983725137</v>
          </cell>
          <cell r="AT21">
            <v>21151.049728752259</v>
          </cell>
          <cell r="AU21">
            <v>21151.049728752259</v>
          </cell>
          <cell r="AV21">
            <v>21151.049728752259</v>
          </cell>
          <cell r="AW21">
            <v>21159.290235081375</v>
          </cell>
          <cell r="BA21"/>
          <cell r="BB21"/>
          <cell r="BC21"/>
          <cell r="BD21">
            <v>8.2405063291153056</v>
          </cell>
          <cell r="BE21">
            <v>3.8960271167587379E-2</v>
          </cell>
          <cell r="BH21">
            <v>3.8960271167587379E-2</v>
          </cell>
          <cell r="BI21">
            <v>86806</v>
          </cell>
        </row>
        <row r="22">
          <cell r="A22">
            <v>429</v>
          </cell>
          <cell r="B22" t="str">
            <v>KIPP ACADEMY LYNN</v>
          </cell>
          <cell r="C22">
            <v>1613.8200000000002</v>
          </cell>
          <cell r="D22">
            <v>1586.0000000000084</v>
          </cell>
          <cell r="E22">
            <v>1586.0000000000084</v>
          </cell>
          <cell r="F22">
            <v>1586</v>
          </cell>
          <cell r="G22">
            <v>1586</v>
          </cell>
          <cell r="H22">
            <v>1586</v>
          </cell>
          <cell r="I22">
            <v>1586</v>
          </cell>
          <cell r="J22">
            <v>1586</v>
          </cell>
          <cell r="K22">
            <v>1586</v>
          </cell>
          <cell r="L22">
            <v>0</v>
          </cell>
          <cell r="R22">
            <v>0</v>
          </cell>
          <cell r="S22">
            <v>0</v>
          </cell>
          <cell r="V22">
            <v>22977277</v>
          </cell>
          <cell r="W22">
            <v>25737034.789523225</v>
          </cell>
          <cell r="X22">
            <v>26064586</v>
          </cell>
          <cell r="Y22">
            <v>26268334</v>
          </cell>
          <cell r="Z22">
            <v>26101982.359999999</v>
          </cell>
          <cell r="AA22">
            <v>26275804</v>
          </cell>
          <cell r="AB22">
            <v>26275804</v>
          </cell>
          <cell r="AC22">
            <v>26275804</v>
          </cell>
          <cell r="AD22">
            <v>26275804</v>
          </cell>
          <cell r="AE22">
            <v>0</v>
          </cell>
          <cell r="AK22">
            <v>0</v>
          </cell>
          <cell r="AL22">
            <v>0</v>
          </cell>
          <cell r="AM22">
            <v>0</v>
          </cell>
          <cell r="AO22">
            <v>14237.818963701031</v>
          </cell>
          <cell r="AP22">
            <v>16227.638581035995</v>
          </cell>
          <cell r="AQ22">
            <v>16434.165195460191</v>
          </cell>
          <cell r="AR22">
            <v>16562.631778058007</v>
          </cell>
          <cell r="AS22">
            <v>16457.744237074399</v>
          </cell>
          <cell r="AT22">
            <v>16567.341740226988</v>
          </cell>
          <cell r="AU22">
            <v>16567.341740226988</v>
          </cell>
          <cell r="AV22">
            <v>16567.341740226988</v>
          </cell>
          <cell r="AW22">
            <v>16567.341740226988</v>
          </cell>
          <cell r="BA22"/>
          <cell r="BB22"/>
          <cell r="BC22"/>
          <cell r="BD22">
            <v>0</v>
          </cell>
          <cell r="BE22">
            <v>0</v>
          </cell>
          <cell r="BH22">
            <v>0</v>
          </cell>
          <cell r="BI22">
            <v>957699</v>
          </cell>
        </row>
        <row r="23">
          <cell r="A23">
            <v>430</v>
          </cell>
          <cell r="B23" t="str">
            <v>ADVANCED MATH AND SCIENCE ACADEMY</v>
          </cell>
          <cell r="C23">
            <v>963.86999999999989</v>
          </cell>
          <cell r="D23">
            <v>965.99999999999841</v>
          </cell>
          <cell r="E23">
            <v>965.99999999999841</v>
          </cell>
          <cell r="F23">
            <v>966</v>
          </cell>
          <cell r="G23">
            <v>966</v>
          </cell>
          <cell r="H23">
            <v>966</v>
          </cell>
          <cell r="I23">
            <v>966</v>
          </cell>
          <cell r="J23">
            <v>966</v>
          </cell>
          <cell r="K23">
            <v>966</v>
          </cell>
          <cell r="L23">
            <v>0</v>
          </cell>
          <cell r="R23">
            <v>0</v>
          </cell>
          <cell r="S23">
            <v>0</v>
          </cell>
          <cell r="V23">
            <v>14714735</v>
          </cell>
          <cell r="W23">
            <v>15139138.25</v>
          </cell>
          <cell r="X23">
            <v>15199547</v>
          </cell>
          <cell r="Y23">
            <v>15142783</v>
          </cell>
          <cell r="Z23">
            <v>15085902.25</v>
          </cell>
          <cell r="AA23">
            <v>15141821</v>
          </cell>
          <cell r="AB23">
            <v>15141821</v>
          </cell>
          <cell r="AC23">
            <v>15141821</v>
          </cell>
          <cell r="AD23">
            <v>15141821</v>
          </cell>
          <cell r="AE23">
            <v>0</v>
          </cell>
          <cell r="AK23">
            <v>0</v>
          </cell>
          <cell r="AL23">
            <v>0</v>
          </cell>
          <cell r="AM23">
            <v>0</v>
          </cell>
          <cell r="AO23">
            <v>15266.306659611775</v>
          </cell>
          <cell r="AP23">
            <v>15671.985766045575</v>
          </cell>
          <cell r="AQ23">
            <v>15734.520703933773</v>
          </cell>
          <cell r="AR23">
            <v>15675.758799171843</v>
          </cell>
          <cell r="AS23">
            <v>15616.876035196687</v>
          </cell>
          <cell r="AT23">
            <v>15674.762939958591</v>
          </cell>
          <cell r="AU23">
            <v>15674.762939958591</v>
          </cell>
          <cell r="AV23">
            <v>15674.762939958591</v>
          </cell>
          <cell r="AW23">
            <v>15674.762939958591</v>
          </cell>
          <cell r="BA23"/>
          <cell r="BB23"/>
          <cell r="BC23"/>
          <cell r="BD23">
            <v>0</v>
          </cell>
          <cell r="BE23">
            <v>0</v>
          </cell>
          <cell r="BH23">
            <v>0</v>
          </cell>
          <cell r="BI23">
            <v>0</v>
          </cell>
        </row>
        <row r="24">
          <cell r="A24">
            <v>431</v>
          </cell>
          <cell r="B24" t="str">
            <v>COMMUNITY DAY - R. KINGMAN WEBSTER</v>
          </cell>
          <cell r="C24">
            <v>399.7</v>
          </cell>
          <cell r="D24">
            <v>400.00000000000006</v>
          </cell>
          <cell r="E24">
            <v>400.00000000000006</v>
          </cell>
          <cell r="F24">
            <v>400</v>
          </cell>
          <cell r="G24">
            <v>400</v>
          </cell>
          <cell r="H24">
            <v>400</v>
          </cell>
          <cell r="I24">
            <v>400</v>
          </cell>
          <cell r="J24">
            <v>400</v>
          </cell>
          <cell r="K24">
            <v>400</v>
          </cell>
          <cell r="L24">
            <v>0</v>
          </cell>
          <cell r="R24">
            <v>0</v>
          </cell>
          <cell r="S24">
            <v>0</v>
          </cell>
          <cell r="V24">
            <v>5620578</v>
          </cell>
          <cell r="W24">
            <v>6278214.0099999998</v>
          </cell>
          <cell r="X24">
            <v>6314507</v>
          </cell>
          <cell r="Y24">
            <v>6493503</v>
          </cell>
          <cell r="Z24">
            <v>6476956.71</v>
          </cell>
          <cell r="AA24">
            <v>6495064</v>
          </cell>
          <cell r="AB24">
            <v>6495064</v>
          </cell>
          <cell r="AC24">
            <v>6495064</v>
          </cell>
          <cell r="AD24">
            <v>6826553</v>
          </cell>
          <cell r="AE24">
            <v>0</v>
          </cell>
          <cell r="AK24">
            <v>331489</v>
          </cell>
          <cell r="AL24">
            <v>5.1037064453868464</v>
          </cell>
          <cell r="AM24">
            <v>5.1037064453868464</v>
          </cell>
          <cell r="AO24">
            <v>14061.991493620215</v>
          </cell>
          <cell r="AP24">
            <v>15695.535024999997</v>
          </cell>
          <cell r="AQ24">
            <v>15786.267499999998</v>
          </cell>
          <cell r="AR24">
            <v>16233.7575</v>
          </cell>
          <cell r="AS24">
            <v>16192.391775</v>
          </cell>
          <cell r="AT24">
            <v>16237.66</v>
          </cell>
          <cell r="AU24">
            <v>16237.66</v>
          </cell>
          <cell r="AV24">
            <v>16237.66</v>
          </cell>
          <cell r="AW24">
            <v>17066.3825</v>
          </cell>
          <cell r="BA24"/>
          <cell r="BB24"/>
          <cell r="BC24"/>
          <cell r="BD24">
            <v>828.72249999999985</v>
          </cell>
          <cell r="BE24">
            <v>5.1037064453868242</v>
          </cell>
          <cell r="BH24">
            <v>5.1037064453868464</v>
          </cell>
          <cell r="BI24">
            <v>622626</v>
          </cell>
        </row>
        <row r="25">
          <cell r="A25">
            <v>432</v>
          </cell>
          <cell r="B25" t="str">
            <v>CAPE COD LIGHTHOUSE</v>
          </cell>
          <cell r="C25">
            <v>254.05999999999997</v>
          </cell>
          <cell r="D25">
            <v>252</v>
          </cell>
          <cell r="E25">
            <v>252</v>
          </cell>
          <cell r="F25">
            <v>252</v>
          </cell>
          <cell r="G25">
            <v>252</v>
          </cell>
          <cell r="H25">
            <v>252</v>
          </cell>
          <cell r="I25">
            <v>252</v>
          </cell>
          <cell r="J25">
            <v>252</v>
          </cell>
          <cell r="K25">
            <v>252</v>
          </cell>
          <cell r="L25">
            <v>0</v>
          </cell>
          <cell r="R25">
            <v>0</v>
          </cell>
          <cell r="S25">
            <v>0</v>
          </cell>
          <cell r="V25">
            <v>4131196</v>
          </cell>
          <cell r="W25">
            <v>4198772.3971199999</v>
          </cell>
          <cell r="X25">
            <v>4240809</v>
          </cell>
          <cell r="Y25">
            <v>4303044</v>
          </cell>
          <cell r="Z25">
            <v>4262511.49</v>
          </cell>
          <cell r="AA25">
            <v>4303454</v>
          </cell>
          <cell r="AB25">
            <v>4303454</v>
          </cell>
          <cell r="AC25">
            <v>4303454</v>
          </cell>
          <cell r="AD25">
            <v>4303454</v>
          </cell>
          <cell r="AE25">
            <v>0</v>
          </cell>
          <cell r="AK25">
            <v>0</v>
          </cell>
          <cell r="AL25">
            <v>0</v>
          </cell>
          <cell r="AM25">
            <v>0</v>
          </cell>
          <cell r="AO25">
            <v>16260.710068487761</v>
          </cell>
          <cell r="AP25">
            <v>16661.795226666665</v>
          </cell>
          <cell r="AQ25">
            <v>16828.607142857141</v>
          </cell>
          <cell r="AR25">
            <v>17075.571428571428</v>
          </cell>
          <cell r="AS25">
            <v>16914.728134920635</v>
          </cell>
          <cell r="AT25">
            <v>17077.198412698413</v>
          </cell>
          <cell r="AU25">
            <v>17077.198412698413</v>
          </cell>
          <cell r="AV25">
            <v>17077.198412698413</v>
          </cell>
          <cell r="AW25">
            <v>17077.198412698413</v>
          </cell>
          <cell r="BA25"/>
          <cell r="BB25"/>
          <cell r="BC25"/>
          <cell r="BD25">
            <v>0</v>
          </cell>
          <cell r="BE25">
            <v>0</v>
          </cell>
          <cell r="BH25">
            <v>0</v>
          </cell>
          <cell r="BI25">
            <v>0</v>
          </cell>
        </row>
        <row r="26">
          <cell r="A26">
            <v>435</v>
          </cell>
          <cell r="B26" t="str">
            <v>INNOVATION ACADEMY</v>
          </cell>
          <cell r="C26">
            <v>785.28000000000009</v>
          </cell>
          <cell r="D26">
            <v>799.99999999999898</v>
          </cell>
          <cell r="E26">
            <v>799.99999999999898</v>
          </cell>
          <cell r="F26">
            <v>800</v>
          </cell>
          <cell r="G26">
            <v>800</v>
          </cell>
          <cell r="H26">
            <v>800</v>
          </cell>
          <cell r="I26">
            <v>800</v>
          </cell>
          <cell r="J26">
            <v>800</v>
          </cell>
          <cell r="K26">
            <v>800</v>
          </cell>
          <cell r="L26">
            <v>0</v>
          </cell>
          <cell r="R26">
            <v>0</v>
          </cell>
          <cell r="S26">
            <v>0</v>
          </cell>
          <cell r="V26">
            <v>10698622</v>
          </cell>
          <cell r="W26">
            <v>11105581.053164555</v>
          </cell>
          <cell r="X26">
            <v>11234192</v>
          </cell>
          <cell r="Y26">
            <v>11255227</v>
          </cell>
          <cell r="Z26">
            <v>11142295.890000001</v>
          </cell>
          <cell r="AA26">
            <v>11278110</v>
          </cell>
          <cell r="AB26">
            <v>11278110</v>
          </cell>
          <cell r="AC26">
            <v>11278110</v>
          </cell>
          <cell r="AD26">
            <v>11278110</v>
          </cell>
          <cell r="AE26">
            <v>0</v>
          </cell>
          <cell r="AK26">
            <v>0</v>
          </cell>
          <cell r="AL26">
            <v>0</v>
          </cell>
          <cell r="AM26">
            <v>0</v>
          </cell>
          <cell r="AO26">
            <v>13623.958333333332</v>
          </cell>
          <cell r="AP26">
            <v>13881.976316455712</v>
          </cell>
          <cell r="AQ26">
            <v>14042.740000000018</v>
          </cell>
          <cell r="AR26">
            <v>14069.033750000001</v>
          </cell>
          <cell r="AS26">
            <v>13927.869862500002</v>
          </cell>
          <cell r="AT26">
            <v>14097.637500000001</v>
          </cell>
          <cell r="AU26">
            <v>14097.637500000001</v>
          </cell>
          <cell r="AV26">
            <v>14097.637500000001</v>
          </cell>
          <cell r="AW26">
            <v>14097.637500000001</v>
          </cell>
          <cell r="BA26"/>
          <cell r="BB26"/>
          <cell r="BC26"/>
          <cell r="BD26">
            <v>0</v>
          </cell>
          <cell r="BE26">
            <v>0</v>
          </cell>
          <cell r="BH26">
            <v>0</v>
          </cell>
          <cell r="BI26">
            <v>0</v>
          </cell>
        </row>
        <row r="27">
          <cell r="A27">
            <v>436</v>
          </cell>
          <cell r="B27" t="str">
            <v>COMMUNITY CS OF CAMBRIDGE</v>
          </cell>
          <cell r="C27">
            <v>304.75</v>
          </cell>
          <cell r="D27">
            <v>357.00000000000074</v>
          </cell>
          <cell r="E27">
            <v>357.00000000000074</v>
          </cell>
          <cell r="F27">
            <v>341</v>
          </cell>
          <cell r="G27">
            <v>341</v>
          </cell>
          <cell r="H27">
            <v>341</v>
          </cell>
          <cell r="I27">
            <v>341</v>
          </cell>
          <cell r="J27">
            <v>341</v>
          </cell>
          <cell r="K27">
            <v>341</v>
          </cell>
          <cell r="L27">
            <v>0</v>
          </cell>
          <cell r="R27">
            <v>0</v>
          </cell>
          <cell r="S27">
            <v>0</v>
          </cell>
          <cell r="V27">
            <v>7896751</v>
          </cell>
          <cell r="W27">
            <v>9905811.2453790251</v>
          </cell>
          <cell r="X27">
            <v>10033558.710037716</v>
          </cell>
          <cell r="Y27">
            <v>9911886</v>
          </cell>
          <cell r="Z27">
            <v>9804087.25</v>
          </cell>
          <cell r="AA27">
            <v>9920211</v>
          </cell>
          <cell r="AB27">
            <v>9920211</v>
          </cell>
          <cell r="AC27">
            <v>9920211</v>
          </cell>
          <cell r="AD27">
            <v>9920211</v>
          </cell>
          <cell r="AE27">
            <v>0</v>
          </cell>
          <cell r="AK27">
            <v>0</v>
          </cell>
          <cell r="AL27">
            <v>0</v>
          </cell>
          <cell r="AM27">
            <v>0</v>
          </cell>
          <cell r="AO27">
            <v>25912.226415094341</v>
          </cell>
          <cell r="AP27">
            <v>27747.370435235309</v>
          </cell>
          <cell r="AQ27">
            <v>28105.206470693822</v>
          </cell>
          <cell r="AR27">
            <v>29067.114369501465</v>
          </cell>
          <cell r="AS27">
            <v>28750.989002932551</v>
          </cell>
          <cell r="AT27">
            <v>29091.527859237536</v>
          </cell>
          <cell r="AU27">
            <v>29091.527859237536</v>
          </cell>
          <cell r="AV27">
            <v>29091.527859237536</v>
          </cell>
          <cell r="AW27">
            <v>29091.527859237536</v>
          </cell>
          <cell r="BA27"/>
          <cell r="BB27"/>
          <cell r="BC27"/>
          <cell r="BD27">
            <v>0</v>
          </cell>
          <cell r="BE27">
            <v>0</v>
          </cell>
          <cell r="BH27">
            <v>0</v>
          </cell>
          <cell r="BI27">
            <v>0</v>
          </cell>
        </row>
        <row r="28">
          <cell r="A28">
            <v>437</v>
          </cell>
          <cell r="B28" t="str">
            <v>CITY ON A HILL</v>
          </cell>
          <cell r="C28">
            <v>300.43999999999988</v>
          </cell>
          <cell r="D28">
            <v>306</v>
          </cell>
          <cell r="E28">
            <v>306</v>
          </cell>
          <cell r="F28">
            <v>318</v>
          </cell>
          <cell r="G28">
            <v>318</v>
          </cell>
          <cell r="H28">
            <v>318</v>
          </cell>
          <cell r="I28">
            <v>318</v>
          </cell>
          <cell r="J28">
            <v>318</v>
          </cell>
          <cell r="K28">
            <v>318</v>
          </cell>
          <cell r="L28">
            <v>0</v>
          </cell>
          <cell r="R28">
            <v>0</v>
          </cell>
          <cell r="S28">
            <v>0</v>
          </cell>
          <cell r="V28">
            <v>6687686</v>
          </cell>
          <cell r="W28">
            <v>7597817.8236120399</v>
          </cell>
          <cell r="X28">
            <v>7736714</v>
          </cell>
          <cell r="Y28">
            <v>8027660</v>
          </cell>
          <cell r="Z28">
            <v>7893989.4400000004</v>
          </cell>
          <cell r="AA28">
            <v>8029650</v>
          </cell>
          <cell r="AB28">
            <v>8029650</v>
          </cell>
          <cell r="AC28">
            <v>8029650</v>
          </cell>
          <cell r="AD28">
            <v>8048142</v>
          </cell>
          <cell r="AE28">
            <v>0</v>
          </cell>
          <cell r="AK28">
            <v>18492</v>
          </cell>
          <cell r="AL28">
            <v>0.23029646373129431</v>
          </cell>
          <cell r="AM28">
            <v>0.23029646373129431</v>
          </cell>
          <cell r="AO28">
            <v>22259.639195846103</v>
          </cell>
          <cell r="AP28">
            <v>24829.470011804053</v>
          </cell>
          <cell r="AQ28">
            <v>25283.379084967321</v>
          </cell>
          <cell r="AR28">
            <v>25244.213836477986</v>
          </cell>
          <cell r="AS28">
            <v>24823.866163522012</v>
          </cell>
          <cell r="AT28">
            <v>25250.471698113208</v>
          </cell>
          <cell r="AU28">
            <v>25250.471698113208</v>
          </cell>
          <cell r="AV28">
            <v>25250.471698113208</v>
          </cell>
          <cell r="AW28">
            <v>25308.622641509435</v>
          </cell>
          <cell r="BA28"/>
          <cell r="BB28"/>
          <cell r="BC28"/>
          <cell r="BD28">
            <v>58.150943396227376</v>
          </cell>
          <cell r="BE28">
            <v>0.23029646373129431</v>
          </cell>
          <cell r="BH28">
            <v>0.23029646373129431</v>
          </cell>
          <cell r="BI28">
            <v>26310</v>
          </cell>
        </row>
        <row r="29">
          <cell r="A29">
            <v>438</v>
          </cell>
          <cell r="B29" t="str">
            <v>CODMAN ACADEMY</v>
          </cell>
          <cell r="C29">
            <v>346.96999999999997</v>
          </cell>
          <cell r="D29">
            <v>345.00000000000006</v>
          </cell>
          <cell r="E29">
            <v>345.00000000000006</v>
          </cell>
          <cell r="F29">
            <v>345</v>
          </cell>
          <cell r="G29">
            <v>345</v>
          </cell>
          <cell r="H29">
            <v>345</v>
          </cell>
          <cell r="I29">
            <v>345</v>
          </cell>
          <cell r="J29">
            <v>345</v>
          </cell>
          <cell r="K29">
            <v>345</v>
          </cell>
          <cell r="L29">
            <v>0</v>
          </cell>
          <cell r="R29">
            <v>0</v>
          </cell>
          <cell r="S29">
            <v>0</v>
          </cell>
          <cell r="V29">
            <v>7274263</v>
          </cell>
          <cell r="W29">
            <v>7596398.1834486388</v>
          </cell>
          <cell r="X29">
            <v>7724792.3700725241</v>
          </cell>
          <cell r="Y29">
            <v>7717702</v>
          </cell>
          <cell r="Z29">
            <v>7574546.3700000001</v>
          </cell>
          <cell r="AA29">
            <v>7715879</v>
          </cell>
          <cell r="AB29">
            <v>7715879</v>
          </cell>
          <cell r="AC29">
            <v>7715879</v>
          </cell>
          <cell r="AD29">
            <v>7715879</v>
          </cell>
          <cell r="AE29">
            <v>0</v>
          </cell>
          <cell r="AK29">
            <v>0</v>
          </cell>
          <cell r="AL29">
            <v>0</v>
          </cell>
          <cell r="AM29">
            <v>0</v>
          </cell>
          <cell r="AO29">
            <v>20965.106493356776</v>
          </cell>
          <cell r="AP29">
            <v>22018.545459271412</v>
          </cell>
          <cell r="AQ29">
            <v>22390.702521949341</v>
          </cell>
          <cell r="AR29">
            <v>22370.150724637682</v>
          </cell>
          <cell r="AS29">
            <v>21955.206869565216</v>
          </cell>
          <cell r="AT29">
            <v>22364.866666666665</v>
          </cell>
          <cell r="AU29">
            <v>22364.866666666665</v>
          </cell>
          <cell r="AV29">
            <v>22364.866666666665</v>
          </cell>
          <cell r="AW29">
            <v>22364.866666666665</v>
          </cell>
          <cell r="BA29"/>
          <cell r="BB29"/>
          <cell r="BC29"/>
          <cell r="BD29">
            <v>0</v>
          </cell>
          <cell r="BE29">
            <v>0</v>
          </cell>
          <cell r="BH29">
            <v>0</v>
          </cell>
          <cell r="BI29">
            <v>3361</v>
          </cell>
        </row>
        <row r="30">
          <cell r="A30">
            <v>439</v>
          </cell>
          <cell r="B30" t="str">
            <v>CONSERVATORY LAB</v>
          </cell>
          <cell r="C30">
            <v>454.83</v>
          </cell>
          <cell r="D30">
            <v>444.00000000000085</v>
          </cell>
          <cell r="E30">
            <v>444.00000000000085</v>
          </cell>
          <cell r="F30">
            <v>444</v>
          </cell>
          <cell r="G30">
            <v>444</v>
          </cell>
          <cell r="H30">
            <v>444</v>
          </cell>
          <cell r="I30">
            <v>444</v>
          </cell>
          <cell r="J30">
            <v>444</v>
          </cell>
          <cell r="K30">
            <v>444</v>
          </cell>
          <cell r="L30">
            <v>0</v>
          </cell>
          <cell r="R30">
            <v>0</v>
          </cell>
          <cell r="S30">
            <v>0</v>
          </cell>
          <cell r="V30">
            <v>8787519</v>
          </cell>
          <cell r="W30">
            <v>9204497.100061357</v>
          </cell>
          <cell r="X30">
            <v>9345417.7465221193</v>
          </cell>
          <cell r="Y30">
            <v>9385716</v>
          </cell>
          <cell r="Z30">
            <v>9197158.0800000001</v>
          </cell>
          <cell r="AA30">
            <v>9390156</v>
          </cell>
          <cell r="AB30">
            <v>9390156</v>
          </cell>
          <cell r="AC30">
            <v>9390156</v>
          </cell>
          <cell r="AD30">
            <v>9390156</v>
          </cell>
          <cell r="AE30">
            <v>0</v>
          </cell>
          <cell r="AK30">
            <v>0</v>
          </cell>
          <cell r="AL30">
            <v>0</v>
          </cell>
          <cell r="AM30">
            <v>0</v>
          </cell>
          <cell r="AO30">
            <v>19320.447200052768</v>
          </cell>
          <cell r="AP30">
            <v>20730.849324462477</v>
          </cell>
          <cell r="AQ30">
            <v>21048.23816784257</v>
          </cell>
          <cell r="AR30">
            <v>21139</v>
          </cell>
          <cell r="AS30">
            <v>20714.32</v>
          </cell>
          <cell r="AT30">
            <v>21149</v>
          </cell>
          <cell r="AU30">
            <v>21149</v>
          </cell>
          <cell r="AV30">
            <v>21149</v>
          </cell>
          <cell r="AW30">
            <v>21149</v>
          </cell>
          <cell r="BA30"/>
          <cell r="BB30"/>
          <cell r="BC30"/>
          <cell r="BD30">
            <v>0</v>
          </cell>
          <cell r="BE30">
            <v>0</v>
          </cell>
          <cell r="BH30">
            <v>0</v>
          </cell>
          <cell r="BI30">
            <v>0</v>
          </cell>
        </row>
        <row r="31">
          <cell r="A31">
            <v>440</v>
          </cell>
          <cell r="B31" t="str">
            <v>COMMUNITY DAY - PROSPECT</v>
          </cell>
          <cell r="C31">
            <v>399.86</v>
          </cell>
          <cell r="D31">
            <v>400</v>
          </cell>
          <cell r="E31">
            <v>400</v>
          </cell>
          <cell r="F31">
            <v>400</v>
          </cell>
          <cell r="G31">
            <v>400</v>
          </cell>
          <cell r="H31">
            <v>400</v>
          </cell>
          <cell r="I31">
            <v>400</v>
          </cell>
          <cell r="J31">
            <v>400</v>
          </cell>
          <cell r="K31">
            <v>400</v>
          </cell>
          <cell r="L31">
            <v>0</v>
          </cell>
          <cell r="R31">
            <v>0</v>
          </cell>
          <cell r="S31">
            <v>0</v>
          </cell>
          <cell r="V31">
            <v>5586203</v>
          </cell>
          <cell r="W31">
            <v>6119017.3834586479</v>
          </cell>
          <cell r="X31">
            <v>6154076</v>
          </cell>
          <cell r="Y31">
            <v>6339780</v>
          </cell>
          <cell r="Z31">
            <v>6323821.2800000003</v>
          </cell>
          <cell r="AA31">
            <v>6341279</v>
          </cell>
          <cell r="AB31">
            <v>6341279</v>
          </cell>
          <cell r="AC31">
            <v>6341279</v>
          </cell>
          <cell r="AD31">
            <v>6475103</v>
          </cell>
          <cell r="AE31">
            <v>0</v>
          </cell>
          <cell r="AK31">
            <v>133824</v>
          </cell>
          <cell r="AL31">
            <v>2.1103629094382903</v>
          </cell>
          <cell r="AM31">
            <v>2.1103629094382903</v>
          </cell>
          <cell r="AO31">
            <v>13970.397138998649</v>
          </cell>
          <cell r="AP31">
            <v>15297.54345864662</v>
          </cell>
          <cell r="AQ31">
            <v>15385.19</v>
          </cell>
          <cell r="AR31">
            <v>15849.45</v>
          </cell>
          <cell r="AS31">
            <v>15809.5532</v>
          </cell>
          <cell r="AT31">
            <v>15853.1975</v>
          </cell>
          <cell r="AU31">
            <v>15853.1975</v>
          </cell>
          <cell r="AV31">
            <v>15853.1975</v>
          </cell>
          <cell r="AW31">
            <v>16187.7575</v>
          </cell>
          <cell r="BA31"/>
          <cell r="BB31"/>
          <cell r="BC31"/>
          <cell r="BD31">
            <v>334.55999999999949</v>
          </cell>
          <cell r="BE31">
            <v>2.1103629094382903</v>
          </cell>
          <cell r="BH31">
            <v>2.1103629094382903</v>
          </cell>
          <cell r="BI31">
            <v>306800</v>
          </cell>
        </row>
        <row r="32">
          <cell r="A32">
            <v>441</v>
          </cell>
          <cell r="B32" t="str">
            <v>SPRINGFIELD INTERNATIONAL</v>
          </cell>
          <cell r="C32">
            <v>1567.8999999999999</v>
          </cell>
          <cell r="D32">
            <v>1573.9999999999984</v>
          </cell>
          <cell r="E32">
            <v>1573.9999999999984</v>
          </cell>
          <cell r="F32">
            <v>1574</v>
          </cell>
          <cell r="G32">
            <v>1574</v>
          </cell>
          <cell r="H32">
            <v>1574</v>
          </cell>
          <cell r="I32">
            <v>1574</v>
          </cell>
          <cell r="J32">
            <v>1574</v>
          </cell>
          <cell r="K32">
            <v>1574</v>
          </cell>
          <cell r="L32">
            <v>0</v>
          </cell>
          <cell r="R32">
            <v>0</v>
          </cell>
          <cell r="S32">
            <v>0</v>
          </cell>
          <cell r="V32">
            <v>21254149</v>
          </cell>
          <cell r="W32">
            <v>22879421.533114962</v>
          </cell>
          <cell r="X32">
            <v>23106421</v>
          </cell>
          <cell r="Y32">
            <v>23106240</v>
          </cell>
          <cell r="Z32">
            <v>23035479.100000001</v>
          </cell>
          <cell r="AA32">
            <v>23113898</v>
          </cell>
          <cell r="AB32">
            <v>23113898</v>
          </cell>
          <cell r="AC32">
            <v>23113898</v>
          </cell>
          <cell r="AD32">
            <v>23113898</v>
          </cell>
          <cell r="AE32">
            <v>0</v>
          </cell>
          <cell r="AK32">
            <v>0</v>
          </cell>
          <cell r="AL32">
            <v>0</v>
          </cell>
          <cell r="AM32">
            <v>0</v>
          </cell>
          <cell r="AO32">
            <v>13555.806492761019</v>
          </cell>
          <cell r="AP32">
            <v>14535.845954965049</v>
          </cell>
          <cell r="AQ32">
            <v>14680.064167725555</v>
          </cell>
          <cell r="AR32">
            <v>14679.94917407878</v>
          </cell>
          <cell r="AS32">
            <v>14634.993074968235</v>
          </cell>
          <cell r="AT32">
            <v>14684.814485387547</v>
          </cell>
          <cell r="AU32">
            <v>14684.814485387547</v>
          </cell>
          <cell r="AV32">
            <v>14684.814485387547</v>
          </cell>
          <cell r="AW32">
            <v>14684.814485387547</v>
          </cell>
          <cell r="BA32"/>
          <cell r="BB32"/>
          <cell r="BC32"/>
          <cell r="BD32">
            <v>0</v>
          </cell>
          <cell r="BE32">
            <v>0</v>
          </cell>
          <cell r="BH32">
            <v>0</v>
          </cell>
          <cell r="BI32">
            <v>0</v>
          </cell>
        </row>
        <row r="33">
          <cell r="A33">
            <v>444</v>
          </cell>
          <cell r="B33" t="str">
            <v>NEIGHBORHOOD HOUSE</v>
          </cell>
          <cell r="C33">
            <v>802.17</v>
          </cell>
          <cell r="D33">
            <v>827.99999999999648</v>
          </cell>
          <cell r="E33">
            <v>827.99999999999648</v>
          </cell>
          <cell r="F33">
            <v>828</v>
          </cell>
          <cell r="G33">
            <v>828</v>
          </cell>
          <cell r="H33">
            <v>828</v>
          </cell>
          <cell r="I33">
            <v>828</v>
          </cell>
          <cell r="J33">
            <v>828</v>
          </cell>
          <cell r="K33">
            <v>828</v>
          </cell>
          <cell r="L33">
            <v>0</v>
          </cell>
          <cell r="R33">
            <v>0</v>
          </cell>
          <cell r="S33">
            <v>0</v>
          </cell>
          <cell r="V33">
            <v>15180841</v>
          </cell>
          <cell r="W33">
            <v>17496471.37422305</v>
          </cell>
          <cell r="X33">
            <v>17803719.03288519</v>
          </cell>
          <cell r="Y33">
            <v>17793250</v>
          </cell>
          <cell r="Z33">
            <v>17450893.23</v>
          </cell>
          <cell r="AA33">
            <v>17795832</v>
          </cell>
          <cell r="AB33">
            <v>17795832</v>
          </cell>
          <cell r="AC33">
            <v>17795832</v>
          </cell>
          <cell r="AD33">
            <v>17795832</v>
          </cell>
          <cell r="AE33">
            <v>0</v>
          </cell>
          <cell r="AK33">
            <v>0</v>
          </cell>
          <cell r="AL33">
            <v>0</v>
          </cell>
          <cell r="AM33">
            <v>0</v>
          </cell>
          <cell r="AO33">
            <v>18924.717952553699</v>
          </cell>
          <cell r="AP33">
            <v>21131.004075148699</v>
          </cell>
          <cell r="AQ33">
            <v>21502.076126673026</v>
          </cell>
          <cell r="AR33">
            <v>21489.432367149759</v>
          </cell>
          <cell r="AS33">
            <v>21075.958007246376</v>
          </cell>
          <cell r="AT33">
            <v>21492.55072463768</v>
          </cell>
          <cell r="AU33">
            <v>21492.55072463768</v>
          </cell>
          <cell r="AV33">
            <v>21492.55072463768</v>
          </cell>
          <cell r="AW33">
            <v>21492.55072463768</v>
          </cell>
          <cell r="BA33"/>
          <cell r="BB33"/>
          <cell r="BC33"/>
          <cell r="BD33">
            <v>0</v>
          </cell>
          <cell r="BE33">
            <v>0</v>
          </cell>
          <cell r="BH33">
            <v>0</v>
          </cell>
          <cell r="BI33">
            <v>0</v>
          </cell>
        </row>
        <row r="34">
          <cell r="A34">
            <v>445</v>
          </cell>
          <cell r="B34" t="str">
            <v>ABBY KELLEY FOSTER</v>
          </cell>
          <cell r="C34">
            <v>1424.25</v>
          </cell>
          <cell r="D34">
            <v>1426.0000000000005</v>
          </cell>
          <cell r="E34">
            <v>1426.0000000000005</v>
          </cell>
          <cell r="F34">
            <v>1426</v>
          </cell>
          <cell r="G34">
            <v>1426</v>
          </cell>
          <cell r="H34">
            <v>1426</v>
          </cell>
          <cell r="I34">
            <v>1426</v>
          </cell>
          <cell r="J34">
            <v>1426</v>
          </cell>
          <cell r="K34">
            <v>1426</v>
          </cell>
          <cell r="L34">
            <v>0</v>
          </cell>
          <cell r="R34">
            <v>0</v>
          </cell>
          <cell r="S34">
            <v>0</v>
          </cell>
          <cell r="V34">
            <v>20349887</v>
          </cell>
          <cell r="W34">
            <v>22726108.985726312</v>
          </cell>
          <cell r="X34">
            <v>22693564</v>
          </cell>
          <cell r="Y34">
            <v>22658263</v>
          </cell>
          <cell r="Z34">
            <v>22458304.829999998</v>
          </cell>
          <cell r="AA34">
            <v>22745446</v>
          </cell>
          <cell r="AB34">
            <v>22745446</v>
          </cell>
          <cell r="AC34">
            <v>22745446</v>
          </cell>
          <cell r="AD34">
            <v>22745446</v>
          </cell>
          <cell r="AE34">
            <v>0</v>
          </cell>
          <cell r="AK34">
            <v>0</v>
          </cell>
          <cell r="AL34">
            <v>0</v>
          </cell>
          <cell r="AM34">
            <v>0</v>
          </cell>
          <cell r="AO34">
            <v>14288.142531156749</v>
          </cell>
          <cell r="AP34">
            <v>15936.962823089974</v>
          </cell>
          <cell r="AQ34">
            <v>15914.140252454414</v>
          </cell>
          <cell r="AR34">
            <v>15889.384992987378</v>
          </cell>
          <cell r="AS34">
            <v>15749.161872370265</v>
          </cell>
          <cell r="AT34">
            <v>15950.52314165498</v>
          </cell>
          <cell r="AU34">
            <v>15950.52314165498</v>
          </cell>
          <cell r="AV34">
            <v>15950.52314165498</v>
          </cell>
          <cell r="AW34">
            <v>15950.52314165498</v>
          </cell>
          <cell r="BA34"/>
          <cell r="BB34"/>
          <cell r="BC34"/>
          <cell r="BD34">
            <v>0</v>
          </cell>
          <cell r="BE34">
            <v>0</v>
          </cell>
          <cell r="BH34">
            <v>0</v>
          </cell>
          <cell r="BI34">
            <v>1276058</v>
          </cell>
        </row>
        <row r="35">
          <cell r="A35">
            <v>446</v>
          </cell>
          <cell r="B35" t="str">
            <v>FOXBOROUGH REGIONAL</v>
          </cell>
          <cell r="C35">
            <v>1694.81</v>
          </cell>
          <cell r="D35">
            <v>1700.0000000000002</v>
          </cell>
          <cell r="E35">
            <v>1700.0000000000002</v>
          </cell>
          <cell r="F35">
            <v>1700</v>
          </cell>
          <cell r="G35">
            <v>1700</v>
          </cell>
          <cell r="H35">
            <v>1700</v>
          </cell>
          <cell r="I35">
            <v>1700</v>
          </cell>
          <cell r="J35">
            <v>1700</v>
          </cell>
          <cell r="K35">
            <v>1700</v>
          </cell>
          <cell r="L35">
            <v>0</v>
          </cell>
          <cell r="R35">
            <v>0</v>
          </cell>
          <cell r="S35">
            <v>0</v>
          </cell>
          <cell r="V35">
            <v>24431842</v>
          </cell>
          <cell r="W35">
            <v>26039100.342063069</v>
          </cell>
          <cell r="X35">
            <v>26321186.482614759</v>
          </cell>
          <cell r="Y35">
            <v>26373585</v>
          </cell>
          <cell r="Z35">
            <v>26153856.77</v>
          </cell>
          <cell r="AA35">
            <v>26349954</v>
          </cell>
          <cell r="AB35">
            <v>26349954</v>
          </cell>
          <cell r="AC35">
            <v>26349954</v>
          </cell>
          <cell r="AD35">
            <v>26349954</v>
          </cell>
          <cell r="AE35">
            <v>0</v>
          </cell>
          <cell r="AK35">
            <v>0</v>
          </cell>
          <cell r="AL35">
            <v>0</v>
          </cell>
          <cell r="AM35">
            <v>0</v>
          </cell>
          <cell r="AO35">
            <v>14415.681993851818</v>
          </cell>
          <cell r="AP35">
            <v>15317.117848272392</v>
          </cell>
          <cell r="AQ35">
            <v>15483.050872126327</v>
          </cell>
          <cell r="AR35">
            <v>15513.873529411765</v>
          </cell>
          <cell r="AS35">
            <v>15384.621629411764</v>
          </cell>
          <cell r="AT35">
            <v>15499.972941176471</v>
          </cell>
          <cell r="AU35">
            <v>15499.972941176471</v>
          </cell>
          <cell r="AV35">
            <v>15499.972941176471</v>
          </cell>
          <cell r="AW35">
            <v>15499.972941176471</v>
          </cell>
          <cell r="BA35"/>
          <cell r="BB35"/>
          <cell r="BC35"/>
          <cell r="BD35">
            <v>0</v>
          </cell>
          <cell r="BE35">
            <v>0</v>
          </cell>
          <cell r="BH35">
            <v>0</v>
          </cell>
          <cell r="BI35">
            <v>0</v>
          </cell>
        </row>
        <row r="36">
          <cell r="A36">
            <v>447</v>
          </cell>
          <cell r="B36" t="str">
            <v>BENJAMIN FRANKLIN CLASSICAL</v>
          </cell>
          <cell r="C36">
            <v>773.86999999999989</v>
          </cell>
          <cell r="D36">
            <v>820.00000000000136</v>
          </cell>
          <cell r="E36">
            <v>820.00000000000136</v>
          </cell>
          <cell r="F36">
            <v>820</v>
          </cell>
          <cell r="G36">
            <v>820</v>
          </cell>
          <cell r="H36">
            <v>820</v>
          </cell>
          <cell r="I36">
            <v>820</v>
          </cell>
          <cell r="J36">
            <v>820</v>
          </cell>
          <cell r="K36">
            <v>820</v>
          </cell>
          <cell r="L36">
            <v>0</v>
          </cell>
          <cell r="R36">
            <v>0</v>
          </cell>
          <cell r="S36">
            <v>0</v>
          </cell>
          <cell r="V36">
            <v>11447971</v>
          </cell>
          <cell r="W36">
            <v>12435390.249999998</v>
          </cell>
          <cell r="X36">
            <v>12532983</v>
          </cell>
          <cell r="Y36">
            <v>12578086</v>
          </cell>
          <cell r="Z36">
            <v>12521205.25</v>
          </cell>
          <cell r="AA36">
            <v>12580928</v>
          </cell>
          <cell r="AB36">
            <v>12580928</v>
          </cell>
          <cell r="AC36">
            <v>12580928</v>
          </cell>
          <cell r="AD36">
            <v>12580928</v>
          </cell>
          <cell r="AE36">
            <v>0</v>
          </cell>
          <cell r="AK36">
            <v>0</v>
          </cell>
          <cell r="AL36">
            <v>0</v>
          </cell>
          <cell r="AM36">
            <v>0</v>
          </cell>
          <cell r="AO36">
            <v>14793.144843449159</v>
          </cell>
          <cell r="AP36">
            <v>15165.110060975583</v>
          </cell>
          <cell r="AQ36">
            <v>15284.125609756073</v>
          </cell>
          <cell r="AR36">
            <v>15339.129268292683</v>
          </cell>
          <cell r="AS36">
            <v>15269.762500000001</v>
          </cell>
          <cell r="AT36">
            <v>15342.595121951219</v>
          </cell>
          <cell r="AU36">
            <v>15342.595121951219</v>
          </cell>
          <cell r="AV36">
            <v>15342.595121951219</v>
          </cell>
          <cell r="AW36">
            <v>15342.595121951219</v>
          </cell>
          <cell r="BA36"/>
          <cell r="BB36"/>
          <cell r="BC36"/>
          <cell r="BD36">
            <v>0</v>
          </cell>
          <cell r="BE36">
            <v>0</v>
          </cell>
          <cell r="BH36">
            <v>0</v>
          </cell>
          <cell r="BI36">
            <v>0</v>
          </cell>
        </row>
        <row r="37">
          <cell r="A37">
            <v>449</v>
          </cell>
          <cell r="B37" t="str">
            <v>BOSTON COLLEGIATE</v>
          </cell>
          <cell r="C37">
            <v>720.71</v>
          </cell>
          <cell r="D37">
            <v>699.99999999999966</v>
          </cell>
          <cell r="E37">
            <v>699.99999999999966</v>
          </cell>
          <cell r="F37">
            <v>700</v>
          </cell>
          <cell r="G37">
            <v>700</v>
          </cell>
          <cell r="H37">
            <v>700</v>
          </cell>
          <cell r="I37">
            <v>700</v>
          </cell>
          <cell r="J37">
            <v>700</v>
          </cell>
          <cell r="K37">
            <v>700</v>
          </cell>
          <cell r="L37">
            <v>0</v>
          </cell>
          <cell r="R37">
            <v>0</v>
          </cell>
          <cell r="S37">
            <v>0</v>
          </cell>
          <cell r="V37">
            <v>12988874</v>
          </cell>
          <cell r="W37">
            <v>13641300.839767279</v>
          </cell>
          <cell r="X37">
            <v>13911364.57256953</v>
          </cell>
          <cell r="Y37">
            <v>13939100</v>
          </cell>
          <cell r="Z37">
            <v>13641824</v>
          </cell>
          <cell r="AA37">
            <v>13955588</v>
          </cell>
          <cell r="AB37">
            <v>13955588</v>
          </cell>
          <cell r="AC37">
            <v>13955588</v>
          </cell>
          <cell r="AD37">
            <v>13955588</v>
          </cell>
          <cell r="AE37">
            <v>0</v>
          </cell>
          <cell r="AK37">
            <v>0</v>
          </cell>
          <cell r="AL37">
            <v>0</v>
          </cell>
          <cell r="AM37">
            <v>0</v>
          </cell>
          <cell r="AO37">
            <v>18022.330757170013</v>
          </cell>
          <cell r="AP37">
            <v>19487.572628238981</v>
          </cell>
          <cell r="AQ37">
            <v>19873.377960813625</v>
          </cell>
          <cell r="AR37">
            <v>19913</v>
          </cell>
          <cell r="AS37">
            <v>19488.32</v>
          </cell>
          <cell r="AT37">
            <v>19936.554285714286</v>
          </cell>
          <cell r="AU37">
            <v>19936.554285714286</v>
          </cell>
          <cell r="AV37">
            <v>19936.554285714286</v>
          </cell>
          <cell r="AW37">
            <v>19936.554285714286</v>
          </cell>
          <cell r="BA37"/>
          <cell r="BB37"/>
          <cell r="BC37"/>
          <cell r="BD37">
            <v>0</v>
          </cell>
          <cell r="BE37">
            <v>0</v>
          </cell>
          <cell r="BH37">
            <v>0</v>
          </cell>
          <cell r="BI37">
            <v>9488</v>
          </cell>
        </row>
        <row r="38">
          <cell r="A38">
            <v>450</v>
          </cell>
          <cell r="B38" t="str">
            <v>HILLTOWN COOPERATIVE</v>
          </cell>
          <cell r="C38">
            <v>218</v>
          </cell>
          <cell r="D38">
            <v>218.00000000000003</v>
          </cell>
          <cell r="E38">
            <v>218.00000000000003</v>
          </cell>
          <cell r="F38">
            <v>218</v>
          </cell>
          <cell r="G38">
            <v>218</v>
          </cell>
          <cell r="H38">
            <v>218</v>
          </cell>
          <cell r="I38">
            <v>218</v>
          </cell>
          <cell r="J38">
            <v>218</v>
          </cell>
          <cell r="K38">
            <v>218</v>
          </cell>
          <cell r="L38">
            <v>0</v>
          </cell>
          <cell r="R38">
            <v>0</v>
          </cell>
          <cell r="S38">
            <v>0</v>
          </cell>
          <cell r="V38">
            <v>3083927</v>
          </cell>
          <cell r="W38">
            <v>3172449.47</v>
          </cell>
          <cell r="X38">
            <v>3192418</v>
          </cell>
          <cell r="Y38">
            <v>3196269</v>
          </cell>
          <cell r="Z38">
            <v>3178125.78</v>
          </cell>
          <cell r="AA38">
            <v>3196494</v>
          </cell>
          <cell r="AB38">
            <v>3196494</v>
          </cell>
          <cell r="AC38">
            <v>3196494</v>
          </cell>
          <cell r="AD38">
            <v>3196494</v>
          </cell>
          <cell r="AE38">
            <v>0</v>
          </cell>
          <cell r="AK38">
            <v>0</v>
          </cell>
          <cell r="AL38">
            <v>0</v>
          </cell>
          <cell r="AM38">
            <v>0</v>
          </cell>
          <cell r="AO38">
            <v>14146.454128440368</v>
          </cell>
          <cell r="AP38">
            <v>14552.520504587155</v>
          </cell>
          <cell r="AQ38">
            <v>14644.119266055044</v>
          </cell>
          <cell r="AR38">
            <v>14661.784403669724</v>
          </cell>
          <cell r="AS38">
            <v>14578.558623853211</v>
          </cell>
          <cell r="AT38">
            <v>14662.816513761469</v>
          </cell>
          <cell r="AU38">
            <v>14662.816513761469</v>
          </cell>
          <cell r="AV38">
            <v>14662.816513761469</v>
          </cell>
          <cell r="AW38">
            <v>14662.816513761469</v>
          </cell>
          <cell r="BA38"/>
          <cell r="BB38"/>
          <cell r="BC38"/>
          <cell r="BD38">
            <v>0</v>
          </cell>
          <cell r="BE38">
            <v>0</v>
          </cell>
          <cell r="BH38">
            <v>0</v>
          </cell>
          <cell r="BI38">
            <v>0</v>
          </cell>
        </row>
        <row r="39">
          <cell r="A39">
            <v>453</v>
          </cell>
          <cell r="B39" t="str">
            <v>HOLYOKE COMMUNITY</v>
          </cell>
          <cell r="C39">
            <v>700.77</v>
          </cell>
          <cell r="D39">
            <v>701.99999999999943</v>
          </cell>
          <cell r="E39">
            <v>701.99999999999943</v>
          </cell>
          <cell r="F39">
            <v>702</v>
          </cell>
          <cell r="G39">
            <v>702</v>
          </cell>
          <cell r="H39">
            <v>702</v>
          </cell>
          <cell r="I39">
            <v>702</v>
          </cell>
          <cell r="J39">
            <v>702</v>
          </cell>
          <cell r="K39">
            <v>702</v>
          </cell>
          <cell r="L39">
            <v>0</v>
          </cell>
          <cell r="R39">
            <v>0</v>
          </cell>
          <cell r="S39">
            <v>0</v>
          </cell>
          <cell r="V39">
            <v>9992871</v>
          </cell>
          <cell r="W39">
            <v>11328650.4</v>
          </cell>
          <cell r="X39">
            <v>11422601</v>
          </cell>
          <cell r="Y39">
            <v>11441212</v>
          </cell>
          <cell r="Z39">
            <v>11407694.99</v>
          </cell>
          <cell r="AA39">
            <v>11442113</v>
          </cell>
          <cell r="AB39">
            <v>11442113</v>
          </cell>
          <cell r="AC39">
            <v>11442113</v>
          </cell>
          <cell r="AD39">
            <v>11894819</v>
          </cell>
          <cell r="AE39">
            <v>0</v>
          </cell>
          <cell r="AK39">
            <v>452706</v>
          </cell>
          <cell r="AL39">
            <v>3.9564895050415938</v>
          </cell>
          <cell r="AM39">
            <v>3.9564895050415938</v>
          </cell>
          <cell r="AO39">
            <v>14259.844171411447</v>
          </cell>
          <cell r="AP39">
            <v>16137.678632478646</v>
          </cell>
          <cell r="AQ39">
            <v>16271.511396011409</v>
          </cell>
          <cell r="AR39">
            <v>16298.022792022792</v>
          </cell>
          <cell r="AS39">
            <v>16250.277763532764</v>
          </cell>
          <cell r="AT39">
            <v>16299.306267806267</v>
          </cell>
          <cell r="AU39">
            <v>16299.306267806267</v>
          </cell>
          <cell r="AV39">
            <v>16299.306267806267</v>
          </cell>
          <cell r="AW39">
            <v>16944.186609686611</v>
          </cell>
          <cell r="BA39"/>
          <cell r="BB39"/>
          <cell r="BC39"/>
          <cell r="BD39">
            <v>644.88034188034362</v>
          </cell>
          <cell r="BE39">
            <v>3.956489505041616</v>
          </cell>
          <cell r="BH39">
            <v>3.9564895050415938</v>
          </cell>
          <cell r="BI39">
            <v>1007267</v>
          </cell>
        </row>
        <row r="40">
          <cell r="A40">
            <v>454</v>
          </cell>
          <cell r="B40" t="str">
            <v>LAWRENCE FAMILY DEVELOPMENT</v>
          </cell>
          <cell r="C40">
            <v>793.90000000000009</v>
          </cell>
          <cell r="D40">
            <v>799.99999999999966</v>
          </cell>
          <cell r="E40">
            <v>799.99999999999966</v>
          </cell>
          <cell r="F40">
            <v>800</v>
          </cell>
          <cell r="G40">
            <v>800</v>
          </cell>
          <cell r="H40">
            <v>800</v>
          </cell>
          <cell r="I40">
            <v>800</v>
          </cell>
          <cell r="J40">
            <v>800</v>
          </cell>
          <cell r="K40">
            <v>800</v>
          </cell>
          <cell r="L40">
            <v>0</v>
          </cell>
          <cell r="R40">
            <v>0</v>
          </cell>
          <cell r="S40">
            <v>0</v>
          </cell>
          <cell r="V40">
            <v>11283903</v>
          </cell>
          <cell r="W40">
            <v>12929020.865139948</v>
          </cell>
          <cell r="X40">
            <v>13013670</v>
          </cell>
          <cell r="Y40">
            <v>13395475</v>
          </cell>
          <cell r="Z40">
            <v>13361789.939999999</v>
          </cell>
          <cell r="AA40">
            <v>13399090</v>
          </cell>
          <cell r="AB40">
            <v>13399090</v>
          </cell>
          <cell r="AC40">
            <v>13399090</v>
          </cell>
          <cell r="AD40">
            <v>13461988</v>
          </cell>
          <cell r="AE40">
            <v>0</v>
          </cell>
          <cell r="AK40">
            <v>62898</v>
          </cell>
          <cell r="AL40">
            <v>0.46941993821969508</v>
          </cell>
          <cell r="AM40">
            <v>0.46941993821969508</v>
          </cell>
          <cell r="AO40">
            <v>14213.25481798715</v>
          </cell>
          <cell r="AP40">
            <v>16161.276081424941</v>
          </cell>
          <cell r="AQ40">
            <v>16267.087500000007</v>
          </cell>
          <cell r="AR40">
            <v>16744.34375</v>
          </cell>
          <cell r="AS40">
            <v>16702.237424999999</v>
          </cell>
          <cell r="AT40">
            <v>16748.862499999999</v>
          </cell>
          <cell r="AU40">
            <v>16748.862499999999</v>
          </cell>
          <cell r="AV40">
            <v>16748.862499999999</v>
          </cell>
          <cell r="AW40">
            <v>16827.485000000001</v>
          </cell>
          <cell r="BA40"/>
          <cell r="BB40"/>
          <cell r="BC40"/>
          <cell r="BD40">
            <v>78.62250000000131</v>
          </cell>
          <cell r="BE40">
            <v>0.46941993821969508</v>
          </cell>
          <cell r="BH40">
            <v>0.46941993821969508</v>
          </cell>
          <cell r="BI40">
            <v>302908</v>
          </cell>
        </row>
        <row r="41">
          <cell r="A41">
            <v>455</v>
          </cell>
          <cell r="B41" t="str">
            <v>HILL VIEW MONTESSORI</v>
          </cell>
          <cell r="C41">
            <v>305.13000000000005</v>
          </cell>
          <cell r="D41">
            <v>305.99999999999983</v>
          </cell>
          <cell r="E41">
            <v>305.99999999999983</v>
          </cell>
          <cell r="F41">
            <v>306</v>
          </cell>
          <cell r="G41">
            <v>306</v>
          </cell>
          <cell r="H41">
            <v>306</v>
          </cell>
          <cell r="I41">
            <v>306</v>
          </cell>
          <cell r="J41">
            <v>306</v>
          </cell>
          <cell r="K41">
            <v>306</v>
          </cell>
          <cell r="L41">
            <v>0</v>
          </cell>
          <cell r="R41">
            <v>0</v>
          </cell>
          <cell r="S41">
            <v>0</v>
          </cell>
          <cell r="V41">
            <v>3670021</v>
          </cell>
          <cell r="W41">
            <v>3967353.5661386144</v>
          </cell>
          <cell r="X41">
            <v>4015611</v>
          </cell>
          <cell r="Y41">
            <v>4005597</v>
          </cell>
          <cell r="Z41">
            <v>3968154.82</v>
          </cell>
          <cell r="AA41">
            <v>4005915</v>
          </cell>
          <cell r="AB41">
            <v>4005915</v>
          </cell>
          <cell r="AC41">
            <v>4005915</v>
          </cell>
          <cell r="AD41">
            <v>4005915</v>
          </cell>
          <cell r="AE41">
            <v>0</v>
          </cell>
          <cell r="AK41">
            <v>0</v>
          </cell>
          <cell r="AL41">
            <v>0</v>
          </cell>
          <cell r="AM41">
            <v>0</v>
          </cell>
          <cell r="AO41">
            <v>12027.729164618357</v>
          </cell>
          <cell r="AP41">
            <v>12965.207732479139</v>
          </cell>
          <cell r="AQ41">
            <v>13122.91176470589</v>
          </cell>
          <cell r="AR41">
            <v>13090.186274509804</v>
          </cell>
          <cell r="AS41">
            <v>12967.826209150326</v>
          </cell>
          <cell r="AT41">
            <v>13091.225490196079</v>
          </cell>
          <cell r="AU41">
            <v>13091.225490196079</v>
          </cell>
          <cell r="AV41">
            <v>13091.225490196079</v>
          </cell>
          <cell r="AW41">
            <v>13091.225490196079</v>
          </cell>
          <cell r="BA41"/>
          <cell r="BB41"/>
          <cell r="BC41"/>
          <cell r="BD41">
            <v>0</v>
          </cell>
          <cell r="BE41">
            <v>0</v>
          </cell>
          <cell r="BH41">
            <v>0</v>
          </cell>
          <cell r="BI41">
            <v>0</v>
          </cell>
        </row>
        <row r="42">
          <cell r="A42">
            <v>456</v>
          </cell>
          <cell r="B42" t="str">
            <v>LOWELL COMMUNITY</v>
          </cell>
          <cell r="C42">
            <v>803.75</v>
          </cell>
          <cell r="D42">
            <v>815.00000000000057</v>
          </cell>
          <cell r="E42">
            <v>815.00000000000057</v>
          </cell>
          <cell r="F42">
            <v>815</v>
          </cell>
          <cell r="G42">
            <v>815</v>
          </cell>
          <cell r="H42">
            <v>815</v>
          </cell>
          <cell r="I42">
            <v>815</v>
          </cell>
          <cell r="J42">
            <v>815</v>
          </cell>
          <cell r="K42">
            <v>815</v>
          </cell>
          <cell r="L42">
            <v>0</v>
          </cell>
          <cell r="R42">
            <v>0</v>
          </cell>
          <cell r="S42">
            <v>0</v>
          </cell>
          <cell r="V42">
            <v>11579217</v>
          </cell>
          <cell r="W42">
            <v>13191722.618804481</v>
          </cell>
          <cell r="X42">
            <v>13354670</v>
          </cell>
          <cell r="Y42">
            <v>13447633</v>
          </cell>
          <cell r="Z42">
            <v>13328577.91</v>
          </cell>
          <cell r="AA42">
            <v>13456412</v>
          </cell>
          <cell r="AB42">
            <v>13456412</v>
          </cell>
          <cell r="AC42">
            <v>13456412</v>
          </cell>
          <cell r="AD42">
            <v>13456412</v>
          </cell>
          <cell r="AE42">
            <v>0</v>
          </cell>
          <cell r="AK42">
            <v>0</v>
          </cell>
          <cell r="AL42">
            <v>0</v>
          </cell>
          <cell r="AM42">
            <v>0</v>
          </cell>
          <cell r="AO42">
            <v>14406.490824261275</v>
          </cell>
          <cell r="AP42">
            <v>16186.162722459474</v>
          </cell>
          <cell r="AQ42">
            <v>16386.098159509191</v>
          </cell>
          <cell r="AR42">
            <v>16500.163190184048</v>
          </cell>
          <cell r="AS42">
            <v>16354.083325153375</v>
          </cell>
          <cell r="AT42">
            <v>16510.934969325153</v>
          </cell>
          <cell r="AU42">
            <v>16510.934969325153</v>
          </cell>
          <cell r="AV42">
            <v>16510.934969325153</v>
          </cell>
          <cell r="AW42">
            <v>16510.934969325153</v>
          </cell>
          <cell r="BA42"/>
          <cell r="BB42"/>
          <cell r="BC42"/>
          <cell r="BD42">
            <v>0</v>
          </cell>
          <cell r="BE42">
            <v>0</v>
          </cell>
          <cell r="BH42">
            <v>0</v>
          </cell>
          <cell r="BI42">
            <v>0</v>
          </cell>
        </row>
        <row r="43">
          <cell r="A43">
            <v>458</v>
          </cell>
          <cell r="B43" t="str">
            <v>LOWELL MIDDLESEX ACADEMY</v>
          </cell>
          <cell r="C43">
            <v>83.90000000000002</v>
          </cell>
          <cell r="D43">
            <v>120</v>
          </cell>
          <cell r="E43">
            <v>120</v>
          </cell>
          <cell r="F43">
            <v>120</v>
          </cell>
          <cell r="G43">
            <v>120</v>
          </cell>
          <cell r="H43">
            <v>120</v>
          </cell>
          <cell r="I43">
            <v>120</v>
          </cell>
          <cell r="J43">
            <v>120</v>
          </cell>
          <cell r="K43">
            <v>120</v>
          </cell>
          <cell r="L43">
            <v>0</v>
          </cell>
          <cell r="R43">
            <v>0</v>
          </cell>
          <cell r="S43">
            <v>0</v>
          </cell>
          <cell r="V43">
            <v>1314397</v>
          </cell>
          <cell r="W43">
            <v>1986054.8863636365</v>
          </cell>
          <cell r="X43">
            <v>2012428</v>
          </cell>
          <cell r="Y43">
            <v>1971295</v>
          </cell>
          <cell r="Z43">
            <v>1951493.59</v>
          </cell>
          <cell r="AA43">
            <v>1974418</v>
          </cell>
          <cell r="AB43">
            <v>1974418</v>
          </cell>
          <cell r="AC43">
            <v>1974418</v>
          </cell>
          <cell r="AD43">
            <v>1974418</v>
          </cell>
          <cell r="AE43">
            <v>0</v>
          </cell>
          <cell r="AK43">
            <v>0</v>
          </cell>
          <cell r="AL43">
            <v>0</v>
          </cell>
          <cell r="AM43">
            <v>0</v>
          </cell>
          <cell r="AO43">
            <v>15666.233611442189</v>
          </cell>
          <cell r="AP43">
            <v>16550.457386363636</v>
          </cell>
          <cell r="AQ43">
            <v>16770.233333333334</v>
          </cell>
          <cell r="AR43">
            <v>16427.458333333332</v>
          </cell>
          <cell r="AS43">
            <v>16262.446583333334</v>
          </cell>
          <cell r="AT43">
            <v>16453.483333333334</v>
          </cell>
          <cell r="AU43">
            <v>16453.483333333334</v>
          </cell>
          <cell r="AV43">
            <v>16453.483333333334</v>
          </cell>
          <cell r="AW43">
            <v>16453.483333333334</v>
          </cell>
          <cell r="BA43"/>
          <cell r="BB43"/>
          <cell r="BC43"/>
          <cell r="BD43">
            <v>0</v>
          </cell>
          <cell r="BE43">
            <v>0</v>
          </cell>
          <cell r="BH43">
            <v>0</v>
          </cell>
          <cell r="BI43">
            <v>0</v>
          </cell>
        </row>
        <row r="44">
          <cell r="A44">
            <v>463</v>
          </cell>
          <cell r="B44" t="str">
            <v>KIPP ACADEMY BOSTON</v>
          </cell>
          <cell r="C44">
            <v>621.38</v>
          </cell>
          <cell r="D44">
            <v>588.00000000000182</v>
          </cell>
          <cell r="E44">
            <v>588.00000000000182</v>
          </cell>
          <cell r="F44">
            <v>588</v>
          </cell>
          <cell r="G44">
            <v>588</v>
          </cell>
          <cell r="H44">
            <v>588</v>
          </cell>
          <cell r="I44">
            <v>588</v>
          </cell>
          <cell r="J44">
            <v>588</v>
          </cell>
          <cell r="K44">
            <v>588</v>
          </cell>
          <cell r="L44">
            <v>0</v>
          </cell>
          <cell r="R44">
            <v>0</v>
          </cell>
          <cell r="S44">
            <v>0</v>
          </cell>
          <cell r="V44">
            <v>12169410</v>
          </cell>
          <cell r="W44">
            <v>13131792.087965965</v>
          </cell>
          <cell r="X44">
            <v>13393164.417313647</v>
          </cell>
          <cell r="Y44">
            <v>13359419</v>
          </cell>
          <cell r="Z44">
            <v>13116518.34</v>
          </cell>
          <cell r="AA44">
            <v>13362048</v>
          </cell>
          <cell r="AB44">
            <v>13362048</v>
          </cell>
          <cell r="AC44">
            <v>13362048</v>
          </cell>
          <cell r="AD44">
            <v>13362048</v>
          </cell>
          <cell r="AE44">
            <v>0</v>
          </cell>
          <cell r="AK44">
            <v>0</v>
          </cell>
          <cell r="AL44">
            <v>0</v>
          </cell>
          <cell r="AM44">
            <v>0</v>
          </cell>
          <cell r="AO44">
            <v>19584.489362386947</v>
          </cell>
          <cell r="AP44">
            <v>22332.979741438648</v>
          </cell>
          <cell r="AQ44">
            <v>22777.490505635382</v>
          </cell>
          <cell r="AR44">
            <v>22720.100340136054</v>
          </cell>
          <cell r="AS44">
            <v>22307.003979591838</v>
          </cell>
          <cell r="AT44">
            <v>22724.571428571428</v>
          </cell>
          <cell r="AU44">
            <v>22724.571428571428</v>
          </cell>
          <cell r="AV44">
            <v>22724.571428571428</v>
          </cell>
          <cell r="AW44">
            <v>22724.571428571428</v>
          </cell>
          <cell r="BA44"/>
          <cell r="BB44"/>
          <cell r="BC44"/>
          <cell r="BD44">
            <v>0</v>
          </cell>
          <cell r="BE44">
            <v>0</v>
          </cell>
          <cell r="BH44">
            <v>0</v>
          </cell>
          <cell r="BI44">
            <v>0</v>
          </cell>
        </row>
        <row r="45">
          <cell r="A45">
            <v>464</v>
          </cell>
          <cell r="B45" t="str">
            <v>MARBLEHEAD COMMUNITY</v>
          </cell>
          <cell r="C45">
            <v>210.89000000000004</v>
          </cell>
          <cell r="D45">
            <v>230.00000000000011</v>
          </cell>
          <cell r="E45">
            <v>230.00000000000011</v>
          </cell>
          <cell r="F45">
            <v>230</v>
          </cell>
          <cell r="G45">
            <v>230</v>
          </cell>
          <cell r="H45">
            <v>230</v>
          </cell>
          <cell r="I45">
            <v>230</v>
          </cell>
          <cell r="J45">
            <v>230</v>
          </cell>
          <cell r="K45">
            <v>230</v>
          </cell>
          <cell r="L45">
            <v>0</v>
          </cell>
          <cell r="R45">
            <v>0</v>
          </cell>
          <cell r="S45">
            <v>0</v>
          </cell>
          <cell r="V45">
            <v>3171262</v>
          </cell>
          <cell r="W45">
            <v>3709805.0942307692</v>
          </cell>
          <cell r="X45">
            <v>3733720</v>
          </cell>
          <cell r="Y45">
            <v>3747083</v>
          </cell>
          <cell r="Z45">
            <v>3727856.5</v>
          </cell>
          <cell r="AA45">
            <v>3669151</v>
          </cell>
          <cell r="AB45">
            <v>3669151</v>
          </cell>
          <cell r="AC45">
            <v>3669151</v>
          </cell>
          <cell r="AD45">
            <v>3669151</v>
          </cell>
          <cell r="AE45">
            <v>0</v>
          </cell>
          <cell r="AK45">
            <v>0</v>
          </cell>
          <cell r="AL45">
            <v>0</v>
          </cell>
          <cell r="AM45">
            <v>0</v>
          </cell>
          <cell r="AO45">
            <v>15037.517189055903</v>
          </cell>
          <cell r="AP45">
            <v>16129.587366220727</v>
          </cell>
          <cell r="AQ45">
            <v>16233.565217391297</v>
          </cell>
          <cell r="AR45">
            <v>16291.665217391304</v>
          </cell>
          <cell r="AS45">
            <v>16208.071739130435</v>
          </cell>
          <cell r="AT45">
            <v>15952.830434782609</v>
          </cell>
          <cell r="AU45">
            <v>15952.830434782609</v>
          </cell>
          <cell r="AV45">
            <v>15952.830434782609</v>
          </cell>
          <cell r="AW45">
            <v>15952.830434782609</v>
          </cell>
          <cell r="BA45"/>
          <cell r="BB45"/>
          <cell r="BC45"/>
          <cell r="BD45">
            <v>0</v>
          </cell>
          <cell r="BE45">
            <v>0</v>
          </cell>
          <cell r="BH45">
            <v>0</v>
          </cell>
          <cell r="BI45">
            <v>0</v>
          </cell>
        </row>
        <row r="46">
          <cell r="A46">
            <v>466</v>
          </cell>
          <cell r="B46" t="str">
            <v>MARTHA'S VINEYARD</v>
          </cell>
          <cell r="C46">
            <v>168.32000000000002</v>
          </cell>
          <cell r="D46">
            <v>179.99999999999986</v>
          </cell>
          <cell r="E46">
            <v>179.99999999999986</v>
          </cell>
          <cell r="F46">
            <v>180</v>
          </cell>
          <cell r="G46">
            <v>180</v>
          </cell>
          <cell r="H46">
            <v>180</v>
          </cell>
          <cell r="I46">
            <v>180</v>
          </cell>
          <cell r="J46">
            <v>180</v>
          </cell>
          <cell r="K46">
            <v>180</v>
          </cell>
          <cell r="L46">
            <v>0</v>
          </cell>
          <cell r="R46">
            <v>0</v>
          </cell>
          <cell r="S46">
            <v>0</v>
          </cell>
          <cell r="V46">
            <v>4552663</v>
          </cell>
          <cell r="W46">
            <v>5193680.165909091</v>
          </cell>
          <cell r="X46">
            <v>5217881</v>
          </cell>
          <cell r="Y46">
            <v>5181661</v>
          </cell>
          <cell r="Z46">
            <v>5166914.0999999996</v>
          </cell>
          <cell r="AA46">
            <v>5031478</v>
          </cell>
          <cell r="AB46">
            <v>5031478</v>
          </cell>
          <cell r="AC46">
            <v>5031478</v>
          </cell>
          <cell r="AD46">
            <v>5031478</v>
          </cell>
          <cell r="AE46">
            <v>0</v>
          </cell>
          <cell r="AK46">
            <v>0</v>
          </cell>
          <cell r="AL46">
            <v>0</v>
          </cell>
          <cell r="AM46">
            <v>0</v>
          </cell>
          <cell r="AO46">
            <v>27047.665161596953</v>
          </cell>
          <cell r="AP46">
            <v>28853.778699494971</v>
          </cell>
          <cell r="AQ46">
            <v>28988.2277777778</v>
          </cell>
          <cell r="AR46">
            <v>28787.005555555555</v>
          </cell>
          <cell r="AS46">
            <v>28705.078333333331</v>
          </cell>
          <cell r="AT46">
            <v>27952.655555555557</v>
          </cell>
          <cell r="AU46">
            <v>27952.655555555557</v>
          </cell>
          <cell r="AV46">
            <v>27952.655555555557</v>
          </cell>
          <cell r="AW46">
            <v>27952.655555555557</v>
          </cell>
          <cell r="BA46"/>
          <cell r="BB46"/>
          <cell r="BC46"/>
          <cell r="BD46">
            <v>0</v>
          </cell>
          <cell r="BE46">
            <v>0</v>
          </cell>
          <cell r="BH46">
            <v>0</v>
          </cell>
          <cell r="BI46">
            <v>0</v>
          </cell>
        </row>
        <row r="47">
          <cell r="A47">
            <v>469</v>
          </cell>
          <cell r="B47" t="str">
            <v>MATCH</v>
          </cell>
          <cell r="C47">
            <v>1223.5100000000011</v>
          </cell>
          <cell r="D47">
            <v>1230.0000000000068</v>
          </cell>
          <cell r="E47">
            <v>1230.0000000000068</v>
          </cell>
          <cell r="F47">
            <v>1230</v>
          </cell>
          <cell r="G47">
            <v>1230</v>
          </cell>
          <cell r="H47">
            <v>1230</v>
          </cell>
          <cell r="I47">
            <v>1230</v>
          </cell>
          <cell r="J47">
            <v>1230</v>
          </cell>
          <cell r="K47">
            <v>1230</v>
          </cell>
          <cell r="L47">
            <v>0</v>
          </cell>
          <cell r="R47">
            <v>0</v>
          </cell>
          <cell r="S47">
            <v>0</v>
          </cell>
          <cell r="V47">
            <v>25825441</v>
          </cell>
          <cell r="W47">
            <v>27714132.794478975</v>
          </cell>
          <cell r="X47">
            <v>28207941.84067769</v>
          </cell>
          <cell r="Y47">
            <v>28121826</v>
          </cell>
          <cell r="Z47">
            <v>27609789.550000001</v>
          </cell>
          <cell r="AA47">
            <v>28128873</v>
          </cell>
          <cell r="AB47">
            <v>28128873</v>
          </cell>
          <cell r="AC47">
            <v>28128873</v>
          </cell>
          <cell r="AD47">
            <v>28151789</v>
          </cell>
          <cell r="AE47">
            <v>0</v>
          </cell>
          <cell r="AK47">
            <v>22916</v>
          </cell>
          <cell r="AL47">
            <v>8.1467892439213152E-2</v>
          </cell>
          <cell r="AM47">
            <v>8.1467892439213152E-2</v>
          </cell>
          <cell r="AO47">
            <v>21107.666467785286</v>
          </cell>
          <cell r="AP47">
            <v>22531.815280064082</v>
          </cell>
          <cell r="AQ47">
            <v>22933.286049331327</v>
          </cell>
          <cell r="AR47">
            <v>22863.273170731707</v>
          </cell>
          <cell r="AS47">
            <v>22446.983373983741</v>
          </cell>
          <cell r="AT47">
            <v>22869.002439024389</v>
          </cell>
          <cell r="AU47">
            <v>22869.002439024389</v>
          </cell>
          <cell r="AV47">
            <v>22869.002439024389</v>
          </cell>
          <cell r="AW47">
            <v>22887.633333333335</v>
          </cell>
          <cell r="BA47"/>
          <cell r="BB47"/>
          <cell r="BC47"/>
          <cell r="BD47">
            <v>18.630894308946154</v>
          </cell>
          <cell r="BE47">
            <v>8.1467892439213152E-2</v>
          </cell>
          <cell r="BH47">
            <v>8.1467892439213152E-2</v>
          </cell>
          <cell r="BI47">
            <v>22916</v>
          </cell>
        </row>
        <row r="48">
          <cell r="A48">
            <v>470</v>
          </cell>
          <cell r="B48" t="str">
            <v>MYSTIC VALLEY REGIONAL</v>
          </cell>
          <cell r="C48">
            <v>1626.1</v>
          </cell>
          <cell r="D48">
            <v>1709.0000000000059</v>
          </cell>
          <cell r="E48">
            <v>1709.0000000000059</v>
          </cell>
          <cell r="F48">
            <v>1698</v>
          </cell>
          <cell r="G48">
            <v>1698</v>
          </cell>
          <cell r="H48">
            <v>1698</v>
          </cell>
          <cell r="I48">
            <v>1698</v>
          </cell>
          <cell r="J48">
            <v>1698</v>
          </cell>
          <cell r="K48">
            <v>1698</v>
          </cell>
          <cell r="L48">
            <v>0</v>
          </cell>
          <cell r="R48">
            <v>0</v>
          </cell>
          <cell r="S48">
            <v>0</v>
          </cell>
          <cell r="V48">
            <v>22895074</v>
          </cell>
          <cell r="W48">
            <v>25083346.249999993</v>
          </cell>
          <cell r="X48">
            <v>25210917</v>
          </cell>
          <cell r="Y48">
            <v>25023679</v>
          </cell>
          <cell r="Z48">
            <v>24966798.25</v>
          </cell>
          <cell r="AA48">
            <v>25040472</v>
          </cell>
          <cell r="AB48">
            <v>25040472</v>
          </cell>
          <cell r="AC48">
            <v>25040472</v>
          </cell>
          <cell r="AD48">
            <v>25040472</v>
          </cell>
          <cell r="AE48">
            <v>0</v>
          </cell>
          <cell r="AK48">
            <v>0</v>
          </cell>
          <cell r="AL48">
            <v>0</v>
          </cell>
          <cell r="AM48">
            <v>0</v>
          </cell>
          <cell r="AO48">
            <v>14079.745403111741</v>
          </cell>
          <cell r="AP48">
            <v>14677.206699824404</v>
          </cell>
          <cell r="AQ48">
            <v>14751.853130485613</v>
          </cell>
          <cell r="AR48">
            <v>14737.148998822144</v>
          </cell>
          <cell r="AS48">
            <v>14703.650323910482</v>
          </cell>
          <cell r="AT48">
            <v>14747.038869257951</v>
          </cell>
          <cell r="AU48">
            <v>14747.038869257951</v>
          </cell>
          <cell r="AV48">
            <v>14747.038869257951</v>
          </cell>
          <cell r="AW48">
            <v>14747.038869257951</v>
          </cell>
          <cell r="BA48"/>
          <cell r="BB48"/>
          <cell r="BC48"/>
          <cell r="BD48">
            <v>0</v>
          </cell>
          <cell r="BE48">
            <v>0</v>
          </cell>
          <cell r="BH48">
            <v>0</v>
          </cell>
          <cell r="BI48">
            <v>82808</v>
          </cell>
        </row>
        <row r="49">
          <cell r="A49">
            <v>474</v>
          </cell>
          <cell r="B49" t="str">
            <v>SIZER SCHOOL, A NORTH CENTRAL CHARTER ESSENTIAL SCHOOL</v>
          </cell>
          <cell r="C49">
            <v>368.38000000000005</v>
          </cell>
          <cell r="D49">
            <v>380.00000000000091</v>
          </cell>
          <cell r="E49">
            <v>380.00000000000091</v>
          </cell>
          <cell r="F49">
            <v>397</v>
          </cell>
          <cell r="G49">
            <v>397</v>
          </cell>
          <cell r="H49">
            <v>397</v>
          </cell>
          <cell r="I49">
            <v>397</v>
          </cell>
          <cell r="J49">
            <v>397</v>
          </cell>
          <cell r="K49">
            <v>397</v>
          </cell>
          <cell r="L49">
            <v>0</v>
          </cell>
          <cell r="R49">
            <v>0</v>
          </cell>
          <cell r="S49">
            <v>0</v>
          </cell>
          <cell r="V49">
            <v>5048035</v>
          </cell>
          <cell r="W49">
            <v>5570349.9404371586</v>
          </cell>
          <cell r="X49">
            <v>5630808</v>
          </cell>
          <cell r="Y49">
            <v>5868741</v>
          </cell>
          <cell r="Z49">
            <v>5823096.4100000001</v>
          </cell>
          <cell r="AA49">
            <v>5877989</v>
          </cell>
          <cell r="AB49">
            <v>5877989</v>
          </cell>
          <cell r="AC49">
            <v>5877989</v>
          </cell>
          <cell r="AD49">
            <v>5877989</v>
          </cell>
          <cell r="AE49">
            <v>0</v>
          </cell>
          <cell r="AK49">
            <v>0</v>
          </cell>
          <cell r="AL49">
            <v>0</v>
          </cell>
          <cell r="AM49">
            <v>0</v>
          </cell>
          <cell r="AO49">
            <v>13703.336228894075</v>
          </cell>
          <cell r="AP49">
            <v>14658.815632729329</v>
          </cell>
          <cell r="AQ49">
            <v>14817.915789473649</v>
          </cell>
          <cell r="AR49">
            <v>14782.722921914357</v>
          </cell>
          <cell r="AS49">
            <v>14667.749143576826</v>
          </cell>
          <cell r="AT49">
            <v>14806.017632241814</v>
          </cell>
          <cell r="AU49">
            <v>14806.017632241814</v>
          </cell>
          <cell r="AV49">
            <v>14806.017632241814</v>
          </cell>
          <cell r="AW49">
            <v>14806.017632241814</v>
          </cell>
          <cell r="BA49"/>
          <cell r="BB49"/>
          <cell r="BC49"/>
          <cell r="BD49">
            <v>0</v>
          </cell>
          <cell r="BE49">
            <v>0</v>
          </cell>
          <cell r="BH49">
            <v>0</v>
          </cell>
          <cell r="BI49">
            <v>0</v>
          </cell>
        </row>
        <row r="50">
          <cell r="A50">
            <v>478</v>
          </cell>
          <cell r="B50" t="str">
            <v>FRANCIS W. PARKER CHARTER ESSENTIAL</v>
          </cell>
          <cell r="C50">
            <v>394.67000000000007</v>
          </cell>
          <cell r="D50">
            <v>399.99999999999994</v>
          </cell>
          <cell r="E50">
            <v>399.99999999999994</v>
          </cell>
          <cell r="F50">
            <v>400</v>
          </cell>
          <cell r="G50">
            <v>400</v>
          </cell>
          <cell r="H50">
            <v>400</v>
          </cell>
          <cell r="I50">
            <v>400</v>
          </cell>
          <cell r="J50">
            <v>400</v>
          </cell>
          <cell r="K50">
            <v>400</v>
          </cell>
          <cell r="L50">
            <v>0</v>
          </cell>
          <cell r="R50">
            <v>0</v>
          </cell>
          <cell r="S50">
            <v>0</v>
          </cell>
          <cell r="V50">
            <v>6013649</v>
          </cell>
          <cell r="W50">
            <v>6290135.408521303</v>
          </cell>
          <cell r="X50">
            <v>6327582</v>
          </cell>
          <cell r="Y50">
            <v>6354507</v>
          </cell>
          <cell r="Z50">
            <v>6306278.5499999998</v>
          </cell>
          <cell r="AA50">
            <v>6362798</v>
          </cell>
          <cell r="AB50">
            <v>6362798</v>
          </cell>
          <cell r="AC50">
            <v>6362798</v>
          </cell>
          <cell r="AD50">
            <v>6362798</v>
          </cell>
          <cell r="AE50">
            <v>0</v>
          </cell>
          <cell r="AK50">
            <v>0</v>
          </cell>
          <cell r="AL50">
            <v>0</v>
          </cell>
          <cell r="AM50">
            <v>0</v>
          </cell>
          <cell r="AO50">
            <v>15237.157625357891</v>
          </cell>
          <cell r="AP50">
            <v>15725.33852130326</v>
          </cell>
          <cell r="AQ50">
            <v>15818.955000000002</v>
          </cell>
          <cell r="AR50">
            <v>15886.2675</v>
          </cell>
          <cell r="AS50">
            <v>15765.696375</v>
          </cell>
          <cell r="AT50">
            <v>15906.995000000001</v>
          </cell>
          <cell r="AU50">
            <v>15906.995000000001</v>
          </cell>
          <cell r="AV50">
            <v>15906.995000000001</v>
          </cell>
          <cell r="AW50">
            <v>15906.995000000001</v>
          </cell>
          <cell r="BA50"/>
          <cell r="BB50"/>
          <cell r="BC50"/>
          <cell r="BD50">
            <v>0</v>
          </cell>
          <cell r="BE50">
            <v>0</v>
          </cell>
          <cell r="BH50">
            <v>0</v>
          </cell>
          <cell r="BI50">
            <v>0</v>
          </cell>
        </row>
        <row r="51">
          <cell r="A51">
            <v>479</v>
          </cell>
          <cell r="B51" t="str">
            <v>PIONEER VALLEY PERFORMING ARTS</v>
          </cell>
          <cell r="C51">
            <v>396.68000000000006</v>
          </cell>
          <cell r="D51">
            <v>400.00000000000023</v>
          </cell>
          <cell r="E51">
            <v>400.00000000000023</v>
          </cell>
          <cell r="F51">
            <v>400</v>
          </cell>
          <cell r="G51">
            <v>400</v>
          </cell>
          <cell r="H51">
            <v>400</v>
          </cell>
          <cell r="I51">
            <v>400</v>
          </cell>
          <cell r="J51">
            <v>400</v>
          </cell>
          <cell r="K51">
            <v>400</v>
          </cell>
          <cell r="L51">
            <v>0</v>
          </cell>
          <cell r="R51">
            <v>0</v>
          </cell>
          <cell r="S51">
            <v>0</v>
          </cell>
          <cell r="V51">
            <v>6131222</v>
          </cell>
          <cell r="W51">
            <v>6507340.5882352935</v>
          </cell>
          <cell r="X51">
            <v>6541488</v>
          </cell>
          <cell r="Y51">
            <v>6500882</v>
          </cell>
          <cell r="Z51">
            <v>6477740.4500000002</v>
          </cell>
          <cell r="AA51">
            <v>6504377</v>
          </cell>
          <cell r="AB51">
            <v>6504377</v>
          </cell>
          <cell r="AC51">
            <v>6504377</v>
          </cell>
          <cell r="AD51">
            <v>6504377</v>
          </cell>
          <cell r="AE51">
            <v>0</v>
          </cell>
          <cell r="AK51">
            <v>0</v>
          </cell>
          <cell r="AL51">
            <v>0</v>
          </cell>
          <cell r="AM51">
            <v>0</v>
          </cell>
          <cell r="AO51">
            <v>15456.342643944739</v>
          </cell>
          <cell r="AP51">
            <v>16268.351470588224</v>
          </cell>
          <cell r="AQ51">
            <v>16353.71999999999</v>
          </cell>
          <cell r="AR51">
            <v>16252.205</v>
          </cell>
          <cell r="AS51">
            <v>16194.351125000001</v>
          </cell>
          <cell r="AT51">
            <v>16260.942499999999</v>
          </cell>
          <cell r="AU51">
            <v>16260.942499999999</v>
          </cell>
          <cell r="AV51">
            <v>16260.942499999999</v>
          </cell>
          <cell r="AW51">
            <v>16260.942499999999</v>
          </cell>
          <cell r="BA51"/>
          <cell r="BB51"/>
          <cell r="BC51"/>
          <cell r="BD51">
            <v>0</v>
          </cell>
          <cell r="BE51">
            <v>0</v>
          </cell>
          <cell r="BH51">
            <v>0</v>
          </cell>
          <cell r="BI51">
            <v>0</v>
          </cell>
        </row>
        <row r="52">
          <cell r="A52">
            <v>481</v>
          </cell>
          <cell r="B52" t="str">
            <v>BOSTON RENAISSANCE</v>
          </cell>
          <cell r="C52">
            <v>945.15</v>
          </cell>
          <cell r="D52">
            <v>944.00000000000159</v>
          </cell>
          <cell r="E52">
            <v>944.00000000000159</v>
          </cell>
          <cell r="F52">
            <v>944</v>
          </cell>
          <cell r="G52">
            <v>944</v>
          </cell>
          <cell r="H52">
            <v>944</v>
          </cell>
          <cell r="I52">
            <v>944</v>
          </cell>
          <cell r="J52">
            <v>944</v>
          </cell>
          <cell r="K52">
            <v>944</v>
          </cell>
          <cell r="L52">
            <v>0</v>
          </cell>
          <cell r="R52">
            <v>0</v>
          </cell>
          <cell r="S52">
            <v>0</v>
          </cell>
          <cell r="V52">
            <v>18502372</v>
          </cell>
          <cell r="W52">
            <v>20328952.990167633</v>
          </cell>
          <cell r="X52">
            <v>20629415.794419207</v>
          </cell>
          <cell r="Y52">
            <v>20561102</v>
          </cell>
          <cell r="Z52">
            <v>20178874.649999999</v>
          </cell>
          <cell r="AA52">
            <v>20559126</v>
          </cell>
          <cell r="AB52">
            <v>20559126</v>
          </cell>
          <cell r="AC52">
            <v>20559126</v>
          </cell>
          <cell r="AD52">
            <v>20559126</v>
          </cell>
          <cell r="AE52">
            <v>0</v>
          </cell>
          <cell r="AK52">
            <v>0</v>
          </cell>
          <cell r="AL52">
            <v>0</v>
          </cell>
          <cell r="AM52">
            <v>0</v>
          </cell>
          <cell r="AO52">
            <v>19576.122308628259</v>
          </cell>
          <cell r="AP52">
            <v>21534.907828567371</v>
          </cell>
          <cell r="AQ52">
            <v>21853.194697477935</v>
          </cell>
          <cell r="AR52">
            <v>21780.828389830509</v>
          </cell>
          <cell r="AS52">
            <v>21375.926536016948</v>
          </cell>
          <cell r="AT52">
            <v>21778.735169491527</v>
          </cell>
          <cell r="AU52">
            <v>21778.735169491527</v>
          </cell>
          <cell r="AV52">
            <v>21778.735169491527</v>
          </cell>
          <cell r="AW52">
            <v>21778.735169491527</v>
          </cell>
          <cell r="BA52"/>
          <cell r="BB52"/>
          <cell r="BC52"/>
          <cell r="BD52">
            <v>0</v>
          </cell>
          <cell r="BE52">
            <v>0</v>
          </cell>
          <cell r="BH52">
            <v>0</v>
          </cell>
          <cell r="BI52">
            <v>0</v>
          </cell>
        </row>
        <row r="53">
          <cell r="A53">
            <v>482</v>
          </cell>
          <cell r="B53" t="str">
            <v>RIVER VALLEY</v>
          </cell>
          <cell r="C53">
            <v>287.86</v>
          </cell>
          <cell r="D53">
            <v>288.00000000000006</v>
          </cell>
          <cell r="E53">
            <v>288.00000000000006</v>
          </cell>
          <cell r="F53">
            <v>288</v>
          </cell>
          <cell r="G53">
            <v>288</v>
          </cell>
          <cell r="H53">
            <v>288</v>
          </cell>
          <cell r="I53">
            <v>288</v>
          </cell>
          <cell r="J53">
            <v>288</v>
          </cell>
          <cell r="K53">
            <v>288</v>
          </cell>
          <cell r="L53">
            <v>0</v>
          </cell>
          <cell r="R53">
            <v>0</v>
          </cell>
          <cell r="S53">
            <v>0</v>
          </cell>
          <cell r="V53">
            <v>4504319</v>
          </cell>
          <cell r="W53">
            <v>4590116.57</v>
          </cell>
          <cell r="X53">
            <v>4619055</v>
          </cell>
          <cell r="Y53">
            <v>4622912</v>
          </cell>
          <cell r="Z53">
            <v>4602856.8099999996</v>
          </cell>
          <cell r="AA53">
            <v>4622935</v>
          </cell>
          <cell r="AB53">
            <v>4622935</v>
          </cell>
          <cell r="AC53">
            <v>4622935</v>
          </cell>
          <cell r="AD53">
            <v>4622935</v>
          </cell>
          <cell r="AE53">
            <v>0</v>
          </cell>
          <cell r="AK53">
            <v>0</v>
          </cell>
          <cell r="AL53">
            <v>0</v>
          </cell>
          <cell r="AM53">
            <v>0</v>
          </cell>
          <cell r="AO53">
            <v>15647.603001459041</v>
          </cell>
          <cell r="AP53">
            <v>15937.904756944443</v>
          </cell>
          <cell r="AQ53">
            <v>16038.385416666664</v>
          </cell>
          <cell r="AR53">
            <v>16051.777777777777</v>
          </cell>
          <cell r="AS53">
            <v>15982.141701388888</v>
          </cell>
          <cell r="AT53">
            <v>16051.857638888889</v>
          </cell>
          <cell r="AU53">
            <v>16051.857638888889</v>
          </cell>
          <cell r="AV53">
            <v>16051.857638888889</v>
          </cell>
          <cell r="AW53">
            <v>16051.857638888889</v>
          </cell>
          <cell r="BA53"/>
          <cell r="BB53"/>
          <cell r="BC53"/>
          <cell r="BD53">
            <v>0</v>
          </cell>
          <cell r="BE53">
            <v>0</v>
          </cell>
          <cell r="BH53">
            <v>0</v>
          </cell>
          <cell r="BI53">
            <v>0</v>
          </cell>
        </row>
        <row r="54">
          <cell r="A54">
            <v>483</v>
          </cell>
          <cell r="B54" t="str">
            <v>RISING TIDE</v>
          </cell>
          <cell r="C54">
            <v>668.10000000000025</v>
          </cell>
          <cell r="D54">
            <v>700.00000000000136</v>
          </cell>
          <cell r="E54">
            <v>700.00000000000136</v>
          </cell>
          <cell r="F54">
            <v>700</v>
          </cell>
          <cell r="G54">
            <v>700</v>
          </cell>
          <cell r="H54">
            <v>700</v>
          </cell>
          <cell r="I54">
            <v>700</v>
          </cell>
          <cell r="J54">
            <v>700</v>
          </cell>
          <cell r="K54">
            <v>700</v>
          </cell>
          <cell r="L54">
            <v>0</v>
          </cell>
          <cell r="R54">
            <v>0</v>
          </cell>
          <cell r="S54">
            <v>0</v>
          </cell>
          <cell r="V54">
            <v>10341294</v>
          </cell>
          <cell r="W54">
            <v>11165415.5</v>
          </cell>
          <cell r="X54">
            <v>11289016</v>
          </cell>
          <cell r="Y54">
            <v>11366363</v>
          </cell>
          <cell r="Z54">
            <v>11261490.5</v>
          </cell>
          <cell r="AA54">
            <v>11440139</v>
          </cell>
          <cell r="AB54">
            <v>11440139</v>
          </cell>
          <cell r="AC54">
            <v>11440139</v>
          </cell>
          <cell r="AD54">
            <v>11440139</v>
          </cell>
          <cell r="AE54">
            <v>0</v>
          </cell>
          <cell r="AK54">
            <v>0</v>
          </cell>
          <cell r="AL54">
            <v>0</v>
          </cell>
          <cell r="AM54">
            <v>0</v>
          </cell>
          <cell r="AO54">
            <v>15478.661876964521</v>
          </cell>
          <cell r="AP54">
            <v>15950.593571428541</v>
          </cell>
          <cell r="AQ54">
            <v>16127.165714285682</v>
          </cell>
          <cell r="AR54">
            <v>16237.661428571428</v>
          </cell>
          <cell r="AS54">
            <v>16087.843571428572</v>
          </cell>
          <cell r="AT54">
            <v>16343.055714285714</v>
          </cell>
          <cell r="AU54">
            <v>16343.055714285714</v>
          </cell>
          <cell r="AV54">
            <v>16343.055714285714</v>
          </cell>
          <cell r="AW54">
            <v>16343.055714285714</v>
          </cell>
          <cell r="BA54"/>
          <cell r="BB54"/>
          <cell r="BC54"/>
          <cell r="BD54">
            <v>0</v>
          </cell>
          <cell r="BE54">
            <v>0</v>
          </cell>
          <cell r="BH54">
            <v>0</v>
          </cell>
          <cell r="BI54">
            <v>0</v>
          </cell>
        </row>
        <row r="55">
          <cell r="A55">
            <v>484</v>
          </cell>
          <cell r="B55" t="str">
            <v>ROXBURY PREPARATORY</v>
          </cell>
          <cell r="C55">
            <v>1601.06</v>
          </cell>
          <cell r="D55">
            <v>1700.0000000000121</v>
          </cell>
          <cell r="E55">
            <v>1700.0000000000121</v>
          </cell>
          <cell r="F55">
            <v>1687</v>
          </cell>
          <cell r="G55">
            <v>1687</v>
          </cell>
          <cell r="H55">
            <v>1687</v>
          </cell>
          <cell r="I55">
            <v>1687</v>
          </cell>
          <cell r="J55">
            <v>1687</v>
          </cell>
          <cell r="K55">
            <v>1687</v>
          </cell>
          <cell r="L55">
            <v>0</v>
          </cell>
          <cell r="R55">
            <v>0</v>
          </cell>
          <cell r="S55">
            <v>0</v>
          </cell>
          <cell r="V55">
            <v>33669097</v>
          </cell>
          <cell r="W55">
            <v>38433367.020602904</v>
          </cell>
          <cell r="X55">
            <v>39175954.314396732</v>
          </cell>
          <cell r="Y55">
            <v>38796541</v>
          </cell>
          <cell r="Z55">
            <v>38093383.230000004</v>
          </cell>
          <cell r="AA55">
            <v>38805349</v>
          </cell>
          <cell r="AB55">
            <v>38805349</v>
          </cell>
          <cell r="AC55">
            <v>38805349</v>
          </cell>
          <cell r="AD55">
            <v>38805349</v>
          </cell>
          <cell r="AE55">
            <v>0</v>
          </cell>
          <cell r="AK55">
            <v>0</v>
          </cell>
          <cell r="AL55">
            <v>0</v>
          </cell>
          <cell r="AM55">
            <v>0</v>
          </cell>
          <cell r="AO55">
            <v>21029.25374439434</v>
          </cell>
          <cell r="AP55">
            <v>22607.862953295666</v>
          </cell>
          <cell r="AQ55">
            <v>23044.679008468502</v>
          </cell>
          <cell r="AR55">
            <v>22997.356846473031</v>
          </cell>
          <cell r="AS55">
            <v>22580.547261410789</v>
          </cell>
          <cell r="AT55">
            <v>23002.577949021932</v>
          </cell>
          <cell r="AU55">
            <v>23002.577949021932</v>
          </cell>
          <cell r="AV55">
            <v>23002.577949021932</v>
          </cell>
          <cell r="AW55">
            <v>23002.577949021932</v>
          </cell>
          <cell r="BA55"/>
          <cell r="BB55"/>
          <cell r="BC55"/>
          <cell r="BD55">
            <v>0</v>
          </cell>
          <cell r="BE55">
            <v>0</v>
          </cell>
          <cell r="BH55">
            <v>0</v>
          </cell>
          <cell r="BI55">
            <v>0</v>
          </cell>
        </row>
        <row r="56">
          <cell r="A56">
            <v>485</v>
          </cell>
          <cell r="B56" t="str">
            <v>SALEM ACADEMY</v>
          </cell>
          <cell r="C56">
            <v>493.15</v>
          </cell>
          <cell r="D56">
            <v>480.00000000000023</v>
          </cell>
          <cell r="E56">
            <v>480.00000000000023</v>
          </cell>
          <cell r="F56">
            <v>480</v>
          </cell>
          <cell r="G56">
            <v>480</v>
          </cell>
          <cell r="H56">
            <v>480</v>
          </cell>
          <cell r="I56">
            <v>480</v>
          </cell>
          <cell r="J56">
            <v>480</v>
          </cell>
          <cell r="K56">
            <v>480</v>
          </cell>
          <cell r="L56">
            <v>0</v>
          </cell>
          <cell r="R56">
            <v>0</v>
          </cell>
          <cell r="S56">
            <v>0</v>
          </cell>
          <cell r="V56">
            <v>7787876</v>
          </cell>
          <cell r="W56">
            <v>7997896.8606060604</v>
          </cell>
          <cell r="X56">
            <v>8152186</v>
          </cell>
          <cell r="Y56">
            <v>8135220</v>
          </cell>
          <cell r="Z56">
            <v>8009957.5200000005</v>
          </cell>
          <cell r="AA56">
            <v>8136990</v>
          </cell>
          <cell r="AB56">
            <v>8136990</v>
          </cell>
          <cell r="AC56">
            <v>8136990</v>
          </cell>
          <cell r="AD56">
            <v>8136990</v>
          </cell>
          <cell r="AE56">
            <v>0</v>
          </cell>
          <cell r="AK56">
            <v>0</v>
          </cell>
          <cell r="AL56">
            <v>0</v>
          </cell>
          <cell r="AM56">
            <v>0</v>
          </cell>
          <cell r="AO56">
            <v>15792.10382236642</v>
          </cell>
          <cell r="AP56">
            <v>16662.285126262617</v>
          </cell>
          <cell r="AQ56">
            <v>16983.720833333326</v>
          </cell>
          <cell r="AR56">
            <v>16948.375</v>
          </cell>
          <cell r="AS56">
            <v>16687.411500000002</v>
          </cell>
          <cell r="AT56">
            <v>16952.0625</v>
          </cell>
          <cell r="AU56">
            <v>16952.0625</v>
          </cell>
          <cell r="AV56">
            <v>16952.0625</v>
          </cell>
          <cell r="AW56">
            <v>16952.0625</v>
          </cell>
          <cell r="BA56"/>
          <cell r="BB56"/>
          <cell r="BC56"/>
          <cell r="BD56">
            <v>0</v>
          </cell>
          <cell r="BE56">
            <v>0</v>
          </cell>
          <cell r="BH56">
            <v>0</v>
          </cell>
          <cell r="BI56">
            <v>0</v>
          </cell>
        </row>
        <row r="57">
          <cell r="A57">
            <v>486</v>
          </cell>
          <cell r="B57" t="str">
            <v>LEARNING FIRST</v>
          </cell>
          <cell r="C57">
            <v>668.55000000000018</v>
          </cell>
          <cell r="D57">
            <v>665.99999999999966</v>
          </cell>
          <cell r="E57">
            <v>665.99999999999966</v>
          </cell>
          <cell r="F57">
            <v>666</v>
          </cell>
          <cell r="G57">
            <v>666</v>
          </cell>
          <cell r="H57">
            <v>666</v>
          </cell>
          <cell r="I57">
            <v>666</v>
          </cell>
          <cell r="J57">
            <v>666</v>
          </cell>
          <cell r="K57">
            <v>666</v>
          </cell>
          <cell r="L57">
            <v>0</v>
          </cell>
          <cell r="R57">
            <v>0</v>
          </cell>
          <cell r="S57">
            <v>0</v>
          </cell>
          <cell r="V57">
            <v>9601072</v>
          </cell>
          <cell r="W57">
            <v>10561307.844180452</v>
          </cell>
          <cell r="X57">
            <v>10546578</v>
          </cell>
          <cell r="Y57">
            <v>10531231</v>
          </cell>
          <cell r="Z57">
            <v>10437606.5</v>
          </cell>
          <cell r="AA57">
            <v>10533241</v>
          </cell>
          <cell r="AB57">
            <v>10533241</v>
          </cell>
          <cell r="AC57">
            <v>10533241</v>
          </cell>
          <cell r="AD57">
            <v>10533241</v>
          </cell>
          <cell r="AE57">
            <v>0</v>
          </cell>
          <cell r="AK57">
            <v>0</v>
          </cell>
          <cell r="AL57">
            <v>0</v>
          </cell>
          <cell r="AM57">
            <v>0</v>
          </cell>
          <cell r="AO57">
            <v>14361.038067459423</v>
          </cell>
          <cell r="AP57">
            <v>15857.819585856541</v>
          </cell>
          <cell r="AQ57">
            <v>15835.702702702711</v>
          </cell>
          <cell r="AR57">
            <v>15812.659159159159</v>
          </cell>
          <cell r="AS57">
            <v>15672.081831831832</v>
          </cell>
          <cell r="AT57">
            <v>15815.677177177176</v>
          </cell>
          <cell r="AU57">
            <v>15815.677177177176</v>
          </cell>
          <cell r="AV57">
            <v>15815.677177177176</v>
          </cell>
          <cell r="AW57">
            <v>15815.677177177176</v>
          </cell>
          <cell r="BA57"/>
          <cell r="BB57"/>
          <cell r="BC57"/>
          <cell r="BD57">
            <v>0</v>
          </cell>
          <cell r="BE57">
            <v>0</v>
          </cell>
          <cell r="BH57">
            <v>0</v>
          </cell>
          <cell r="BI57">
            <v>0</v>
          </cell>
        </row>
        <row r="58">
          <cell r="A58">
            <v>487</v>
          </cell>
          <cell r="B58" t="str">
            <v>PROSPECT HILL ACADEMY</v>
          </cell>
          <cell r="C58">
            <v>1106.26</v>
          </cell>
          <cell r="D58">
            <v>1124.9999999999991</v>
          </cell>
          <cell r="E58">
            <v>1124.9999999999991</v>
          </cell>
          <cell r="F58">
            <v>1170</v>
          </cell>
          <cell r="G58">
            <v>1170</v>
          </cell>
          <cell r="H58">
            <v>1170</v>
          </cell>
          <cell r="I58">
            <v>1170</v>
          </cell>
          <cell r="J58">
            <v>1170</v>
          </cell>
          <cell r="K58">
            <v>1170</v>
          </cell>
          <cell r="L58">
            <v>0</v>
          </cell>
          <cell r="R58">
            <v>0</v>
          </cell>
          <cell r="S58">
            <v>0</v>
          </cell>
          <cell r="V58">
            <v>21529529</v>
          </cell>
          <cell r="W58">
            <v>23673319.155434683</v>
          </cell>
          <cell r="X58">
            <v>24080110.199542157</v>
          </cell>
          <cell r="Y58">
            <v>24644109</v>
          </cell>
          <cell r="Z58">
            <v>24284948.489999998</v>
          </cell>
          <cell r="AA58">
            <v>24651031</v>
          </cell>
          <cell r="AB58">
            <v>24651031</v>
          </cell>
          <cell r="AC58">
            <v>24651031</v>
          </cell>
          <cell r="AD58">
            <v>24651031</v>
          </cell>
          <cell r="AE58">
            <v>0</v>
          </cell>
          <cell r="AK58">
            <v>0</v>
          </cell>
          <cell r="AL58">
            <v>0</v>
          </cell>
          <cell r="AM58">
            <v>0</v>
          </cell>
          <cell r="AO58">
            <v>19461.545206371015</v>
          </cell>
          <cell r="AP58">
            <v>21042.950360386403</v>
          </cell>
          <cell r="AQ58">
            <v>21404.542399593047</v>
          </cell>
          <cell r="AR58">
            <v>21063.341025641024</v>
          </cell>
          <cell r="AS58">
            <v>20756.366230769228</v>
          </cell>
          <cell r="AT58">
            <v>21069.257264957265</v>
          </cell>
          <cell r="AU58">
            <v>21069.257264957265</v>
          </cell>
          <cell r="AV58">
            <v>21069.257264957265</v>
          </cell>
          <cell r="AW58">
            <v>21069.257264957265</v>
          </cell>
          <cell r="BA58"/>
          <cell r="BB58"/>
          <cell r="BC58"/>
          <cell r="BD58">
            <v>0</v>
          </cell>
          <cell r="BE58">
            <v>0</v>
          </cell>
          <cell r="BH58">
            <v>0</v>
          </cell>
          <cell r="BI58">
            <v>0</v>
          </cell>
        </row>
        <row r="59">
          <cell r="A59">
            <v>488</v>
          </cell>
          <cell r="B59" t="str">
            <v>SOUTH SHORE</v>
          </cell>
          <cell r="C59">
            <v>1008.0600000000006</v>
          </cell>
          <cell r="D59">
            <v>1075.0000000000034</v>
          </cell>
          <cell r="E59">
            <v>1075.0000000000034</v>
          </cell>
          <cell r="F59">
            <v>1075</v>
          </cell>
          <cell r="G59">
            <v>1075</v>
          </cell>
          <cell r="H59">
            <v>1075</v>
          </cell>
          <cell r="I59">
            <v>1075</v>
          </cell>
          <cell r="J59">
            <v>1075</v>
          </cell>
          <cell r="K59">
            <v>1075</v>
          </cell>
          <cell r="L59">
            <v>0</v>
          </cell>
          <cell r="R59">
            <v>0</v>
          </cell>
          <cell r="S59">
            <v>0</v>
          </cell>
          <cell r="V59">
            <v>15600601</v>
          </cell>
          <cell r="W59">
            <v>17564850.094088852</v>
          </cell>
          <cell r="X59">
            <v>17781582.982435443</v>
          </cell>
          <cell r="Y59">
            <v>17767571</v>
          </cell>
          <cell r="Z59">
            <v>17567865.16</v>
          </cell>
          <cell r="AA59">
            <v>17643346</v>
          </cell>
          <cell r="AB59">
            <v>17643346</v>
          </cell>
          <cell r="AC59">
            <v>17643346</v>
          </cell>
          <cell r="AD59">
            <v>17643346</v>
          </cell>
          <cell r="AE59">
            <v>0</v>
          </cell>
          <cell r="AK59">
            <v>0</v>
          </cell>
          <cell r="AL59">
            <v>0</v>
          </cell>
          <cell r="AM59">
            <v>0</v>
          </cell>
          <cell r="AO59">
            <v>15475.865523877537</v>
          </cell>
          <cell r="AP59">
            <v>16339.395436361672</v>
          </cell>
          <cell r="AQ59">
            <v>16541.007425521289</v>
          </cell>
          <cell r="AR59">
            <v>16527.973023255814</v>
          </cell>
          <cell r="AS59">
            <v>16342.20014883721</v>
          </cell>
          <cell r="AT59">
            <v>16412.414883720929</v>
          </cell>
          <cell r="AU59">
            <v>16412.414883720929</v>
          </cell>
          <cell r="AV59">
            <v>16412.414883720929</v>
          </cell>
          <cell r="AW59">
            <v>16412.414883720929</v>
          </cell>
          <cell r="BA59"/>
          <cell r="BB59"/>
          <cell r="BC59"/>
          <cell r="BD59">
            <v>0</v>
          </cell>
          <cell r="BE59">
            <v>0</v>
          </cell>
          <cell r="BH59">
            <v>0</v>
          </cell>
          <cell r="BI59">
            <v>0</v>
          </cell>
        </row>
        <row r="60">
          <cell r="A60">
            <v>489</v>
          </cell>
          <cell r="B60" t="str">
            <v>STURGIS</v>
          </cell>
          <cell r="C60">
            <v>851.46</v>
          </cell>
          <cell r="D60">
            <v>850.00000000000023</v>
          </cell>
          <cell r="E60">
            <v>850.00000000000023</v>
          </cell>
          <cell r="F60">
            <v>850</v>
          </cell>
          <cell r="G60">
            <v>850</v>
          </cell>
          <cell r="H60">
            <v>850</v>
          </cell>
          <cell r="I60">
            <v>850</v>
          </cell>
          <cell r="J60">
            <v>850</v>
          </cell>
          <cell r="K60">
            <v>850</v>
          </cell>
          <cell r="L60">
            <v>0</v>
          </cell>
          <cell r="R60">
            <v>0</v>
          </cell>
          <cell r="S60">
            <v>0</v>
          </cell>
          <cell r="V60">
            <v>15361032</v>
          </cell>
          <cell r="W60">
            <v>15831635.25</v>
          </cell>
          <cell r="X60">
            <v>15910592</v>
          </cell>
          <cell r="Y60">
            <v>15706655</v>
          </cell>
          <cell r="Z60">
            <v>15649774.25</v>
          </cell>
          <cell r="AA60">
            <v>15728478</v>
          </cell>
          <cell r="AB60">
            <v>15728478</v>
          </cell>
          <cell r="AC60">
            <v>15728478</v>
          </cell>
          <cell r="AD60">
            <v>15728478</v>
          </cell>
          <cell r="AE60">
            <v>0</v>
          </cell>
          <cell r="AK60">
            <v>0</v>
          </cell>
          <cell r="AL60">
            <v>0</v>
          </cell>
          <cell r="AM60">
            <v>0</v>
          </cell>
          <cell r="AO60">
            <v>18040.814600803325</v>
          </cell>
          <cell r="AP60">
            <v>18625.453235294113</v>
          </cell>
          <cell r="AQ60">
            <v>18718.343529411759</v>
          </cell>
          <cell r="AR60">
            <v>18478.417647058825</v>
          </cell>
          <cell r="AS60">
            <v>18411.499117647058</v>
          </cell>
          <cell r="AT60">
            <v>18504.091764705881</v>
          </cell>
          <cell r="AU60">
            <v>18504.091764705881</v>
          </cell>
          <cell r="AV60">
            <v>18504.091764705881</v>
          </cell>
          <cell r="AW60">
            <v>18504.091764705881</v>
          </cell>
          <cell r="BA60"/>
          <cell r="BB60"/>
          <cell r="BC60"/>
          <cell r="BD60">
            <v>0</v>
          </cell>
          <cell r="BE60">
            <v>0</v>
          </cell>
          <cell r="BH60">
            <v>0</v>
          </cell>
          <cell r="BI60">
            <v>0</v>
          </cell>
        </row>
        <row r="61">
          <cell r="A61">
            <v>491</v>
          </cell>
          <cell r="B61" t="str">
            <v>ATLANTIS</v>
          </cell>
          <cell r="C61">
            <v>1296.08</v>
          </cell>
          <cell r="D61">
            <v>1325.0000000000007</v>
          </cell>
          <cell r="E61">
            <v>1325.0000000000007</v>
          </cell>
          <cell r="F61">
            <v>1325</v>
          </cell>
          <cell r="G61">
            <v>1325</v>
          </cell>
          <cell r="H61">
            <v>1325</v>
          </cell>
          <cell r="I61">
            <v>1325</v>
          </cell>
          <cell r="J61">
            <v>1325</v>
          </cell>
          <cell r="K61">
            <v>1325</v>
          </cell>
          <cell r="L61">
            <v>0</v>
          </cell>
          <cell r="R61">
            <v>0</v>
          </cell>
          <cell r="S61">
            <v>0</v>
          </cell>
          <cell r="V61">
            <v>17352673</v>
          </cell>
          <cell r="W61">
            <v>18737003.901813269</v>
          </cell>
          <cell r="X61">
            <v>19000997</v>
          </cell>
          <cell r="Y61">
            <v>19000842</v>
          </cell>
          <cell r="Z61">
            <v>18846587.309999999</v>
          </cell>
          <cell r="AA61">
            <v>19008430</v>
          </cell>
          <cell r="AB61">
            <v>19008430</v>
          </cell>
          <cell r="AC61">
            <v>19008430</v>
          </cell>
          <cell r="AD61">
            <v>19008430</v>
          </cell>
          <cell r="AE61">
            <v>0</v>
          </cell>
          <cell r="AK61">
            <v>0</v>
          </cell>
          <cell r="AL61">
            <v>0</v>
          </cell>
          <cell r="AM61">
            <v>0</v>
          </cell>
          <cell r="AO61">
            <v>13388.581723350411</v>
          </cell>
          <cell r="AP61">
            <v>14141.135020236421</v>
          </cell>
          <cell r="AQ61">
            <v>14340.375094339615</v>
          </cell>
          <cell r="AR61">
            <v>14340.258113207547</v>
          </cell>
          <cell r="AS61">
            <v>14223.839479245282</v>
          </cell>
          <cell r="AT61">
            <v>14345.984905660378</v>
          </cell>
          <cell r="AU61">
            <v>14345.984905660378</v>
          </cell>
          <cell r="AV61">
            <v>14345.984905660378</v>
          </cell>
          <cell r="AW61">
            <v>14345.984905660378</v>
          </cell>
          <cell r="BA61"/>
          <cell r="BB61"/>
          <cell r="BC61"/>
          <cell r="BD61">
            <v>0</v>
          </cell>
          <cell r="BE61">
            <v>0</v>
          </cell>
          <cell r="BH61">
            <v>0</v>
          </cell>
          <cell r="BI61">
            <v>0</v>
          </cell>
        </row>
        <row r="62">
          <cell r="A62">
            <v>492</v>
          </cell>
          <cell r="B62" t="str">
            <v>MARTIN LUTHER KING JR CS OF EXCELLENCE</v>
          </cell>
          <cell r="C62">
            <v>362.61</v>
          </cell>
          <cell r="D62">
            <v>360</v>
          </cell>
          <cell r="E62">
            <v>360</v>
          </cell>
          <cell r="F62">
            <v>360</v>
          </cell>
          <cell r="G62">
            <v>360</v>
          </cell>
          <cell r="H62">
            <v>360</v>
          </cell>
          <cell r="I62">
            <v>360</v>
          </cell>
          <cell r="J62">
            <v>360</v>
          </cell>
          <cell r="K62">
            <v>360</v>
          </cell>
          <cell r="L62">
            <v>0</v>
          </cell>
          <cell r="R62">
            <v>0</v>
          </cell>
          <cell r="S62">
            <v>0</v>
          </cell>
          <cell r="V62">
            <v>5476169</v>
          </cell>
          <cell r="W62">
            <v>5935492.6389041096</v>
          </cell>
          <cell r="X62">
            <v>6001140</v>
          </cell>
          <cell r="Y62">
            <v>5996160</v>
          </cell>
          <cell r="Z62">
            <v>5980075.2000000002</v>
          </cell>
          <cell r="AA62">
            <v>5997960</v>
          </cell>
          <cell r="AB62">
            <v>5997960</v>
          </cell>
          <cell r="AC62">
            <v>5997960</v>
          </cell>
          <cell r="AD62">
            <v>6013359</v>
          </cell>
          <cell r="AE62">
            <v>0</v>
          </cell>
          <cell r="AK62">
            <v>15399</v>
          </cell>
          <cell r="AL62">
            <v>0.25673729067883233</v>
          </cell>
          <cell r="AM62">
            <v>0.25673729067883233</v>
          </cell>
          <cell r="AO62">
            <v>15102.090400154435</v>
          </cell>
          <cell r="AP62">
            <v>16487.479552511417</v>
          </cell>
          <cell r="AQ62">
            <v>16669.833333333332</v>
          </cell>
          <cell r="AR62">
            <v>16656</v>
          </cell>
          <cell r="AS62">
            <v>16611.32</v>
          </cell>
          <cell r="AT62">
            <v>16661</v>
          </cell>
          <cell r="AU62">
            <v>16661</v>
          </cell>
          <cell r="AV62">
            <v>16661</v>
          </cell>
          <cell r="AW62">
            <v>16703.775000000001</v>
          </cell>
          <cell r="BA62"/>
          <cell r="BB62"/>
          <cell r="BC62"/>
          <cell r="BD62">
            <v>42.775000000001455</v>
          </cell>
          <cell r="BE62">
            <v>0.25673729067883233</v>
          </cell>
          <cell r="BH62">
            <v>0.25673729067883233</v>
          </cell>
          <cell r="BI62">
            <v>15399</v>
          </cell>
        </row>
        <row r="63">
          <cell r="A63">
            <v>493</v>
          </cell>
          <cell r="B63" t="str">
            <v>PHOENIX ACADEMY CHELSEA</v>
          </cell>
          <cell r="C63">
            <v>208.59</v>
          </cell>
          <cell r="D63">
            <v>215.00000000000011</v>
          </cell>
          <cell r="E63">
            <v>215.00000000000011</v>
          </cell>
          <cell r="F63">
            <v>225</v>
          </cell>
          <cell r="G63">
            <v>225</v>
          </cell>
          <cell r="H63">
            <v>225</v>
          </cell>
          <cell r="I63">
            <v>225</v>
          </cell>
          <cell r="J63">
            <v>225</v>
          </cell>
          <cell r="K63">
            <v>225</v>
          </cell>
          <cell r="L63">
            <v>0</v>
          </cell>
          <cell r="R63">
            <v>0</v>
          </cell>
          <cell r="S63">
            <v>0</v>
          </cell>
          <cell r="V63">
            <v>3789595</v>
          </cell>
          <cell r="W63">
            <v>4391803.4709571432</v>
          </cell>
          <cell r="X63">
            <v>4444387.1847186517</v>
          </cell>
          <cell r="Y63">
            <v>4621756</v>
          </cell>
          <cell r="Z63">
            <v>4595612.2699999996</v>
          </cell>
          <cell r="AA63">
            <v>4621655</v>
          </cell>
          <cell r="AB63">
            <v>4621655</v>
          </cell>
          <cell r="AC63">
            <v>4621655</v>
          </cell>
          <cell r="AD63">
            <v>4621655</v>
          </cell>
          <cell r="AE63">
            <v>0</v>
          </cell>
          <cell r="AK63">
            <v>0</v>
          </cell>
          <cell r="AL63">
            <v>0</v>
          </cell>
          <cell r="AM63">
            <v>0</v>
          </cell>
          <cell r="AO63">
            <v>18167.673426338752</v>
          </cell>
          <cell r="AP63">
            <v>20426.99288817275</v>
          </cell>
          <cell r="AQ63">
            <v>20671.568301016974</v>
          </cell>
          <cell r="AR63">
            <v>20541.137777777778</v>
          </cell>
          <cell r="AS63">
            <v>20424.943422222219</v>
          </cell>
          <cell r="AT63">
            <v>20540.68888888889</v>
          </cell>
          <cell r="AU63">
            <v>20540.68888888889</v>
          </cell>
          <cell r="AV63">
            <v>20540.68888888889</v>
          </cell>
          <cell r="AW63">
            <v>20540.68888888889</v>
          </cell>
          <cell r="BA63"/>
          <cell r="BB63"/>
          <cell r="BC63"/>
          <cell r="BD63">
            <v>0</v>
          </cell>
          <cell r="BE63">
            <v>0</v>
          </cell>
          <cell r="BH63">
            <v>0</v>
          </cell>
          <cell r="BI63">
            <v>0</v>
          </cell>
        </row>
        <row r="64">
          <cell r="A64">
            <v>494</v>
          </cell>
          <cell r="B64" t="str">
            <v>PIONEER CS OF SCIENCE</v>
          </cell>
          <cell r="C64">
            <v>791.61</v>
          </cell>
          <cell r="D64">
            <v>779.9999999999992</v>
          </cell>
          <cell r="E64">
            <v>779.9999999999992</v>
          </cell>
          <cell r="F64">
            <v>780</v>
          </cell>
          <cell r="G64">
            <v>780</v>
          </cell>
          <cell r="H64">
            <v>780</v>
          </cell>
          <cell r="I64">
            <v>780</v>
          </cell>
          <cell r="J64">
            <v>780</v>
          </cell>
          <cell r="K64">
            <v>780</v>
          </cell>
          <cell r="L64">
            <v>0</v>
          </cell>
          <cell r="R64">
            <v>0</v>
          </cell>
          <cell r="S64">
            <v>0</v>
          </cell>
          <cell r="V64">
            <v>11274979</v>
          </cell>
          <cell r="W64">
            <v>12572135.653148612</v>
          </cell>
          <cell r="X64">
            <v>12756549</v>
          </cell>
          <cell r="Y64">
            <v>12775050</v>
          </cell>
          <cell r="Z64">
            <v>12652818.460000001</v>
          </cell>
          <cell r="AA64">
            <v>12765737</v>
          </cell>
          <cell r="AB64">
            <v>12765737</v>
          </cell>
          <cell r="AC64">
            <v>12765737</v>
          </cell>
          <cell r="AD64">
            <v>12765737</v>
          </cell>
          <cell r="AE64">
            <v>0</v>
          </cell>
          <cell r="AK64">
            <v>0</v>
          </cell>
          <cell r="AL64">
            <v>0</v>
          </cell>
          <cell r="AM64">
            <v>0</v>
          </cell>
          <cell r="AO64">
            <v>14243.098242821592</v>
          </cell>
          <cell r="AP64">
            <v>16118.122632241826</v>
          </cell>
          <cell r="AQ64">
            <v>16354.550000000017</v>
          </cell>
          <cell r="AR64">
            <v>16378.26923076923</v>
          </cell>
          <cell r="AS64">
            <v>16221.562128205129</v>
          </cell>
          <cell r="AT64">
            <v>16366.329487179488</v>
          </cell>
          <cell r="AU64">
            <v>16366.329487179488</v>
          </cell>
          <cell r="AV64">
            <v>16366.329487179488</v>
          </cell>
          <cell r="AW64">
            <v>16366.329487179488</v>
          </cell>
          <cell r="BA64"/>
          <cell r="BB64"/>
          <cell r="BC64"/>
          <cell r="BD64">
            <v>0</v>
          </cell>
          <cell r="BE64">
            <v>0</v>
          </cell>
          <cell r="BH64">
            <v>0</v>
          </cell>
          <cell r="BI64">
            <v>0</v>
          </cell>
        </row>
        <row r="65">
          <cell r="A65">
            <v>496</v>
          </cell>
          <cell r="B65" t="str">
            <v>GLOBAL LEARNING</v>
          </cell>
          <cell r="C65">
            <v>500.43999999999994</v>
          </cell>
          <cell r="D65">
            <v>499.99999999999994</v>
          </cell>
          <cell r="E65">
            <v>499.99999999999994</v>
          </cell>
          <cell r="F65">
            <v>500</v>
          </cell>
          <cell r="G65">
            <v>500</v>
          </cell>
          <cell r="H65">
            <v>500</v>
          </cell>
          <cell r="I65">
            <v>500</v>
          </cell>
          <cell r="J65">
            <v>500</v>
          </cell>
          <cell r="K65">
            <v>500</v>
          </cell>
          <cell r="L65">
            <v>0</v>
          </cell>
          <cell r="R65">
            <v>0</v>
          </cell>
          <cell r="S65">
            <v>0</v>
          </cell>
          <cell r="V65">
            <v>7251662</v>
          </cell>
          <cell r="W65">
            <v>7355890.5168986088</v>
          </cell>
          <cell r="X65">
            <v>7431094</v>
          </cell>
          <cell r="Y65">
            <v>7651962</v>
          </cell>
          <cell r="Z65">
            <v>7611650.8799999999</v>
          </cell>
          <cell r="AA65">
            <v>7667531</v>
          </cell>
          <cell r="AB65">
            <v>7667531</v>
          </cell>
          <cell r="AC65">
            <v>7667531</v>
          </cell>
          <cell r="AD65">
            <v>7667531</v>
          </cell>
          <cell r="AE65">
            <v>0</v>
          </cell>
          <cell r="AK65">
            <v>0</v>
          </cell>
          <cell r="AL65">
            <v>0</v>
          </cell>
          <cell r="AM65">
            <v>0</v>
          </cell>
          <cell r="AO65">
            <v>14490.572296379189</v>
          </cell>
          <cell r="AP65">
            <v>14711.781033797219</v>
          </cell>
          <cell r="AQ65">
            <v>14862.188000000002</v>
          </cell>
          <cell r="AR65">
            <v>15303.924000000001</v>
          </cell>
          <cell r="AS65">
            <v>15223.30176</v>
          </cell>
          <cell r="AT65">
            <v>15335.062</v>
          </cell>
          <cell r="AU65">
            <v>15335.062</v>
          </cell>
          <cell r="AV65">
            <v>15335.062</v>
          </cell>
          <cell r="AW65">
            <v>15335.062</v>
          </cell>
          <cell r="BA65"/>
          <cell r="BB65"/>
          <cell r="BC65"/>
          <cell r="BD65">
            <v>0</v>
          </cell>
          <cell r="BE65">
            <v>0</v>
          </cell>
          <cell r="BH65">
            <v>0</v>
          </cell>
          <cell r="BI65">
            <v>228523</v>
          </cell>
        </row>
        <row r="66">
          <cell r="A66">
            <v>497</v>
          </cell>
          <cell r="B66" t="str">
            <v>PIONEER VALLEY CHINESE IMMERSION</v>
          </cell>
          <cell r="C66">
            <v>558.88</v>
          </cell>
          <cell r="D66">
            <v>584.00000000000125</v>
          </cell>
          <cell r="E66">
            <v>584.00000000000125</v>
          </cell>
          <cell r="F66">
            <v>584</v>
          </cell>
          <cell r="G66">
            <v>584</v>
          </cell>
          <cell r="H66">
            <v>584</v>
          </cell>
          <cell r="I66">
            <v>584</v>
          </cell>
          <cell r="J66">
            <v>584</v>
          </cell>
          <cell r="K66">
            <v>584</v>
          </cell>
          <cell r="L66">
            <v>0</v>
          </cell>
          <cell r="R66">
            <v>0</v>
          </cell>
          <cell r="S66">
            <v>0</v>
          </cell>
          <cell r="V66">
            <v>8667344</v>
          </cell>
          <cell r="W66">
            <v>9463812.208714284</v>
          </cell>
          <cell r="X66">
            <v>9518318</v>
          </cell>
          <cell r="Y66">
            <v>9507917</v>
          </cell>
          <cell r="Z66">
            <v>9468389.8200000003</v>
          </cell>
          <cell r="AA66">
            <v>9518156</v>
          </cell>
          <cell r="AB66">
            <v>9518156</v>
          </cell>
          <cell r="AC66">
            <v>9518156</v>
          </cell>
          <cell r="AD66">
            <v>9518156</v>
          </cell>
          <cell r="AE66">
            <v>0</v>
          </cell>
          <cell r="AK66">
            <v>0</v>
          </cell>
          <cell r="AL66">
            <v>0</v>
          </cell>
          <cell r="AM66">
            <v>0</v>
          </cell>
          <cell r="AO66">
            <v>15508.416833667336</v>
          </cell>
          <cell r="AP66">
            <v>16205.157891634013</v>
          </cell>
          <cell r="AQ66">
            <v>16298.489726027363</v>
          </cell>
          <cell r="AR66">
            <v>16280.679794520547</v>
          </cell>
          <cell r="AS66">
            <v>16212.996267123288</v>
          </cell>
          <cell r="AT66">
            <v>16298.212328767124</v>
          </cell>
          <cell r="AU66">
            <v>16298.212328767124</v>
          </cell>
          <cell r="AV66">
            <v>16298.212328767124</v>
          </cell>
          <cell r="AW66">
            <v>16298.212328767124</v>
          </cell>
          <cell r="BA66"/>
          <cell r="BB66"/>
          <cell r="BC66"/>
          <cell r="BD66">
            <v>0</v>
          </cell>
          <cell r="BE66">
            <v>0</v>
          </cell>
          <cell r="BH66">
            <v>0</v>
          </cell>
          <cell r="BI66">
            <v>0</v>
          </cell>
        </row>
        <row r="67">
          <cell r="A67">
            <v>498</v>
          </cell>
          <cell r="B67" t="str">
            <v>VERITAS PREPARATORY</v>
          </cell>
          <cell r="C67">
            <v>410.94</v>
          </cell>
          <cell r="D67">
            <v>432.00000000000011</v>
          </cell>
          <cell r="E67">
            <v>432.00000000000011</v>
          </cell>
          <cell r="F67">
            <v>432</v>
          </cell>
          <cell r="G67">
            <v>432</v>
          </cell>
          <cell r="H67">
            <v>432</v>
          </cell>
          <cell r="I67">
            <v>432</v>
          </cell>
          <cell r="J67">
            <v>432</v>
          </cell>
          <cell r="K67">
            <v>432</v>
          </cell>
          <cell r="L67">
            <v>0</v>
          </cell>
          <cell r="R67">
            <v>0</v>
          </cell>
          <cell r="S67">
            <v>0</v>
          </cell>
          <cell r="V67">
            <v>6244551</v>
          </cell>
          <cell r="W67">
            <v>6647430.9766109781</v>
          </cell>
          <cell r="X67">
            <v>6722676</v>
          </cell>
          <cell r="Y67">
            <v>6720192</v>
          </cell>
          <cell r="Z67">
            <v>6700890.2400000002</v>
          </cell>
          <cell r="AA67">
            <v>6954475</v>
          </cell>
          <cell r="AB67">
            <v>6954475</v>
          </cell>
          <cell r="AC67">
            <v>6954475</v>
          </cell>
          <cell r="AD67">
            <v>6491093</v>
          </cell>
          <cell r="AE67">
            <v>0</v>
          </cell>
          <cell r="AK67">
            <v>-463382</v>
          </cell>
          <cell r="AL67">
            <v>-6.663076652083733</v>
          </cell>
          <cell r="AM67">
            <v>-6.663076652083733</v>
          </cell>
          <cell r="AO67">
            <v>15195.773105562856</v>
          </cell>
          <cell r="AP67">
            <v>15387.571705118002</v>
          </cell>
          <cell r="AQ67">
            <v>15561.749999999996</v>
          </cell>
          <cell r="AR67">
            <v>15556</v>
          </cell>
          <cell r="AS67">
            <v>15511.32</v>
          </cell>
          <cell r="AT67">
            <v>16098.321759259259</v>
          </cell>
          <cell r="AU67">
            <v>16098.321759259259</v>
          </cell>
          <cell r="AV67">
            <v>16098.321759259259</v>
          </cell>
          <cell r="AW67">
            <v>15025.678240740741</v>
          </cell>
          <cell r="BA67"/>
          <cell r="BB67"/>
          <cell r="BC67"/>
          <cell r="BD67">
            <v>-1072.6435185185182</v>
          </cell>
          <cell r="BE67">
            <v>-6.663076652083733</v>
          </cell>
          <cell r="BH67">
            <v>-6.663076652083733</v>
          </cell>
          <cell r="BI67">
            <v>-231691</v>
          </cell>
        </row>
        <row r="68">
          <cell r="A68">
            <v>499</v>
          </cell>
          <cell r="B68" t="str">
            <v>HAMPDEN CS OF SCIENCE EAST</v>
          </cell>
          <cell r="C68">
            <v>537.01</v>
          </cell>
          <cell r="D68">
            <v>560.00000000000023</v>
          </cell>
          <cell r="E68">
            <v>560.00000000000023</v>
          </cell>
          <cell r="F68">
            <v>560</v>
          </cell>
          <cell r="G68">
            <v>560</v>
          </cell>
          <cell r="H68">
            <v>560</v>
          </cell>
          <cell r="I68">
            <v>560</v>
          </cell>
          <cell r="J68">
            <v>560</v>
          </cell>
          <cell r="K68">
            <v>560</v>
          </cell>
          <cell r="L68">
            <v>0</v>
          </cell>
          <cell r="R68">
            <v>0</v>
          </cell>
          <cell r="S68">
            <v>0</v>
          </cell>
          <cell r="V68">
            <v>7466595</v>
          </cell>
          <cell r="W68">
            <v>8468841.8266666662</v>
          </cell>
          <cell r="X68">
            <v>8541638</v>
          </cell>
          <cell r="Y68">
            <v>8500597</v>
          </cell>
          <cell r="Z68">
            <v>8473508.3499999996</v>
          </cell>
          <cell r="AA68">
            <v>8503216</v>
          </cell>
          <cell r="AB68">
            <v>8503216</v>
          </cell>
          <cell r="AC68">
            <v>8503216</v>
          </cell>
          <cell r="AD68">
            <v>8503216</v>
          </cell>
          <cell r="AE68">
            <v>0</v>
          </cell>
          <cell r="AK68">
            <v>0</v>
          </cell>
          <cell r="AL68">
            <v>0</v>
          </cell>
          <cell r="AM68">
            <v>0</v>
          </cell>
          <cell r="AO68">
            <v>13904.014822815217</v>
          </cell>
          <cell r="AP68">
            <v>15122.931833333327</v>
          </cell>
          <cell r="AQ68">
            <v>15252.924999999994</v>
          </cell>
          <cell r="AR68">
            <v>15179.637500000001</v>
          </cell>
          <cell r="AS68">
            <v>15131.264910714284</v>
          </cell>
          <cell r="AT68">
            <v>15184.314285714287</v>
          </cell>
          <cell r="AU68">
            <v>15184.314285714287</v>
          </cell>
          <cell r="AV68">
            <v>15184.314285714287</v>
          </cell>
          <cell r="AW68">
            <v>15184.314285714287</v>
          </cell>
          <cell r="BA68"/>
          <cell r="BB68"/>
          <cell r="BC68"/>
          <cell r="BD68">
            <v>0</v>
          </cell>
          <cell r="BE68">
            <v>0</v>
          </cell>
          <cell r="BH68">
            <v>0</v>
          </cell>
          <cell r="BI68">
            <v>0</v>
          </cell>
        </row>
        <row r="69">
          <cell r="A69">
            <v>3501</v>
          </cell>
          <cell r="B69" t="str">
            <v>PAULO FREIRE SOCIAL JUSTICE</v>
          </cell>
          <cell r="C69">
            <v>261.19</v>
          </cell>
          <cell r="D69">
            <v>279.99999999999983</v>
          </cell>
          <cell r="E69">
            <v>279.99999999999983</v>
          </cell>
          <cell r="F69">
            <v>285</v>
          </cell>
          <cell r="G69">
            <v>285</v>
          </cell>
          <cell r="H69">
            <v>285</v>
          </cell>
          <cell r="I69">
            <v>285</v>
          </cell>
          <cell r="J69">
            <v>285</v>
          </cell>
          <cell r="K69">
            <v>285</v>
          </cell>
          <cell r="L69">
            <v>0</v>
          </cell>
          <cell r="R69">
            <v>0</v>
          </cell>
          <cell r="S69">
            <v>0</v>
          </cell>
          <cell r="V69">
            <v>4327206</v>
          </cell>
          <cell r="W69">
            <v>4847392.2174904943</v>
          </cell>
          <cell r="X69">
            <v>4888636</v>
          </cell>
          <cell r="Y69">
            <v>4965552</v>
          </cell>
          <cell r="Z69">
            <v>4952178.26</v>
          </cell>
          <cell r="AA69">
            <v>4966558</v>
          </cell>
          <cell r="AB69">
            <v>4966558</v>
          </cell>
          <cell r="AC69">
            <v>4966558</v>
          </cell>
          <cell r="AD69">
            <v>4966558</v>
          </cell>
          <cell r="AE69">
            <v>0</v>
          </cell>
          <cell r="AK69">
            <v>0</v>
          </cell>
          <cell r="AL69">
            <v>0</v>
          </cell>
          <cell r="AM69">
            <v>0</v>
          </cell>
          <cell r="AO69">
            <v>16567.272866495656</v>
          </cell>
          <cell r="AP69">
            <v>17312.115062466062</v>
          </cell>
          <cell r="AQ69">
            <v>17459.414285714298</v>
          </cell>
          <cell r="AR69">
            <v>17422.989473684211</v>
          </cell>
          <cell r="AS69">
            <v>17376.064070175438</v>
          </cell>
          <cell r="AT69">
            <v>17426.519298245614</v>
          </cell>
          <cell r="AU69">
            <v>17426.519298245614</v>
          </cell>
          <cell r="AV69">
            <v>17426.519298245614</v>
          </cell>
          <cell r="AW69">
            <v>17426.519298245614</v>
          </cell>
          <cell r="BA69"/>
          <cell r="BB69"/>
          <cell r="BC69"/>
          <cell r="BD69">
            <v>0</v>
          </cell>
          <cell r="BE69">
            <v>0</v>
          </cell>
          <cell r="BH69">
            <v>0</v>
          </cell>
          <cell r="BI69">
            <v>0</v>
          </cell>
        </row>
        <row r="70">
          <cell r="A70">
            <v>3502</v>
          </cell>
          <cell r="B70" t="str">
            <v>BAYSTATE ACADEMY</v>
          </cell>
          <cell r="C70">
            <v>474.3</v>
          </cell>
          <cell r="D70">
            <v>502.00000000000006</v>
          </cell>
          <cell r="E70">
            <v>502.00000000000006</v>
          </cell>
          <cell r="F70">
            <v>500</v>
          </cell>
          <cell r="G70">
            <v>500</v>
          </cell>
          <cell r="H70">
            <v>500</v>
          </cell>
          <cell r="I70">
            <v>500</v>
          </cell>
          <cell r="J70">
            <v>500</v>
          </cell>
          <cell r="K70">
            <v>500</v>
          </cell>
          <cell r="L70">
            <v>0</v>
          </cell>
          <cell r="R70">
            <v>0</v>
          </cell>
          <cell r="S70">
            <v>0</v>
          </cell>
          <cell r="V70">
            <v>7199145</v>
          </cell>
          <cell r="W70">
            <v>8102714.5261407252</v>
          </cell>
          <cell r="X70">
            <v>8187627</v>
          </cell>
          <cell r="Y70">
            <v>8148500</v>
          </cell>
          <cell r="Z70">
            <v>8126160</v>
          </cell>
          <cell r="AA70">
            <v>8151500</v>
          </cell>
          <cell r="AB70">
            <v>8151500</v>
          </cell>
          <cell r="AC70">
            <v>8151500</v>
          </cell>
          <cell r="AD70">
            <v>8176932</v>
          </cell>
          <cell r="AE70">
            <v>0</v>
          </cell>
          <cell r="AK70">
            <v>25432</v>
          </cell>
          <cell r="AL70">
            <v>0.31199165797706208</v>
          </cell>
          <cell r="AM70">
            <v>0.31199165797706208</v>
          </cell>
          <cell r="AO70">
            <v>15178.462998102466</v>
          </cell>
          <cell r="AP70">
            <v>16140.865589921761</v>
          </cell>
          <cell r="AQ70">
            <v>16310.013944223107</v>
          </cell>
          <cell r="AR70">
            <v>16297</v>
          </cell>
          <cell r="AS70">
            <v>16252.32</v>
          </cell>
          <cell r="AT70">
            <v>16303</v>
          </cell>
          <cell r="AU70">
            <v>16303</v>
          </cell>
          <cell r="AV70">
            <v>16303</v>
          </cell>
          <cell r="AW70">
            <v>16353.864</v>
          </cell>
          <cell r="BA70"/>
          <cell r="BB70"/>
          <cell r="BC70"/>
          <cell r="BD70">
            <v>50.863999999999578</v>
          </cell>
          <cell r="BE70">
            <v>0.31199165797706208</v>
          </cell>
          <cell r="BH70">
            <v>0.31199165797706208</v>
          </cell>
          <cell r="BI70">
            <v>25432</v>
          </cell>
        </row>
        <row r="71">
          <cell r="A71">
            <v>3503</v>
          </cell>
          <cell r="B71" t="str">
            <v>COLLEGIATE CS OF LOWELL</v>
          </cell>
          <cell r="C71">
            <v>1019.3100000000004</v>
          </cell>
          <cell r="D71">
            <v>1106.9999999999984</v>
          </cell>
          <cell r="E71">
            <v>1106.9999999999984</v>
          </cell>
          <cell r="F71">
            <v>1107</v>
          </cell>
          <cell r="G71">
            <v>1107</v>
          </cell>
          <cell r="H71">
            <v>1107</v>
          </cell>
          <cell r="I71">
            <v>1107</v>
          </cell>
          <cell r="J71">
            <v>1107</v>
          </cell>
          <cell r="K71">
            <v>1107</v>
          </cell>
          <cell r="L71">
            <v>0</v>
          </cell>
          <cell r="R71">
            <v>0</v>
          </cell>
          <cell r="S71">
            <v>0</v>
          </cell>
          <cell r="V71">
            <v>13806643</v>
          </cell>
          <cell r="W71">
            <v>15571502.187546797</v>
          </cell>
          <cell r="X71">
            <v>15807012</v>
          </cell>
          <cell r="Y71">
            <v>15905894</v>
          </cell>
          <cell r="Z71">
            <v>15740633.35</v>
          </cell>
          <cell r="AA71">
            <v>15913802</v>
          </cell>
          <cell r="AB71">
            <v>15913802</v>
          </cell>
          <cell r="AC71">
            <v>15913802</v>
          </cell>
          <cell r="AD71">
            <v>15913802</v>
          </cell>
          <cell r="AE71">
            <v>0</v>
          </cell>
          <cell r="AK71">
            <v>0</v>
          </cell>
          <cell r="AL71">
            <v>0</v>
          </cell>
          <cell r="AM71">
            <v>0</v>
          </cell>
          <cell r="AO71">
            <v>13545.087363020077</v>
          </cell>
          <cell r="AP71">
            <v>14066.397640060361</v>
          </cell>
          <cell r="AQ71">
            <v>14279.143631436335</v>
          </cell>
          <cell r="AR71">
            <v>14368.46793134598</v>
          </cell>
          <cell r="AS71">
            <v>14219.180984643179</v>
          </cell>
          <cell r="AT71">
            <v>14375.611562782295</v>
          </cell>
          <cell r="AU71">
            <v>14375.611562782295</v>
          </cell>
          <cell r="AV71">
            <v>14375.611562782295</v>
          </cell>
          <cell r="AW71">
            <v>14375.611562782295</v>
          </cell>
          <cell r="BA71"/>
          <cell r="BB71"/>
          <cell r="BC71"/>
          <cell r="BD71">
            <v>0</v>
          </cell>
          <cell r="BE71">
            <v>0</v>
          </cell>
          <cell r="BH71">
            <v>0</v>
          </cell>
          <cell r="BI71">
            <v>0</v>
          </cell>
        </row>
        <row r="72">
          <cell r="A72">
            <v>3506</v>
          </cell>
          <cell r="B72" t="str">
            <v>PIONEER CS OF SCIENCE II</v>
          </cell>
          <cell r="C72">
            <v>361.08000000000015</v>
          </cell>
          <cell r="D72">
            <v>378.00000000000006</v>
          </cell>
          <cell r="E72">
            <v>378.00000000000006</v>
          </cell>
          <cell r="F72">
            <v>378</v>
          </cell>
          <cell r="G72">
            <v>378</v>
          </cell>
          <cell r="H72">
            <v>378</v>
          </cell>
          <cell r="I72">
            <v>378</v>
          </cell>
          <cell r="J72">
            <v>378</v>
          </cell>
          <cell r="K72">
            <v>378</v>
          </cell>
          <cell r="L72">
            <v>0</v>
          </cell>
          <cell r="R72">
            <v>0</v>
          </cell>
          <cell r="S72">
            <v>0</v>
          </cell>
          <cell r="V72">
            <v>5377590</v>
          </cell>
          <cell r="W72">
            <v>6291851.0417837836</v>
          </cell>
          <cell r="X72">
            <v>6359946</v>
          </cell>
          <cell r="Y72">
            <v>6278418</v>
          </cell>
          <cell r="Z72">
            <v>6237597.3600000003</v>
          </cell>
          <cell r="AA72">
            <v>6302078</v>
          </cell>
          <cell r="AB72">
            <v>6302078</v>
          </cell>
          <cell r="AC72">
            <v>6302078</v>
          </cell>
          <cell r="AD72">
            <v>6302078</v>
          </cell>
          <cell r="AE72">
            <v>0</v>
          </cell>
          <cell r="AK72">
            <v>0</v>
          </cell>
          <cell r="AL72">
            <v>0</v>
          </cell>
          <cell r="AM72">
            <v>0</v>
          </cell>
          <cell r="AO72">
            <v>14893.070787637082</v>
          </cell>
          <cell r="AP72">
            <v>16645.108576147573</v>
          </cell>
          <cell r="AQ72">
            <v>16825.253968253965</v>
          </cell>
          <cell r="AR72">
            <v>16609.571428571428</v>
          </cell>
          <cell r="AS72">
            <v>16501.580317460317</v>
          </cell>
          <cell r="AT72">
            <v>16672.164021164022</v>
          </cell>
          <cell r="AU72">
            <v>16672.164021164022</v>
          </cell>
          <cell r="AV72">
            <v>16672.164021164022</v>
          </cell>
          <cell r="AW72">
            <v>16672.164021164022</v>
          </cell>
          <cell r="BA72"/>
          <cell r="BB72"/>
          <cell r="BC72"/>
          <cell r="BD72">
            <v>0</v>
          </cell>
          <cell r="BE72">
            <v>0</v>
          </cell>
          <cell r="BH72">
            <v>0</v>
          </cell>
          <cell r="BI72">
            <v>0</v>
          </cell>
        </row>
        <row r="73">
          <cell r="A73">
            <v>3508</v>
          </cell>
          <cell r="B73" t="str">
            <v>PHOENIX ACADEMY SPRINGFIELD</v>
          </cell>
          <cell r="C73">
            <v>199.33999999999997</v>
          </cell>
          <cell r="D73">
            <v>212.99999999999994</v>
          </cell>
          <cell r="E73">
            <v>212.99999999999994</v>
          </cell>
          <cell r="F73">
            <v>225</v>
          </cell>
          <cell r="G73">
            <v>225</v>
          </cell>
          <cell r="H73">
            <v>225</v>
          </cell>
          <cell r="I73">
            <v>225</v>
          </cell>
          <cell r="J73">
            <v>225</v>
          </cell>
          <cell r="K73">
            <v>225</v>
          </cell>
          <cell r="L73">
            <v>0</v>
          </cell>
          <cell r="R73">
            <v>0</v>
          </cell>
          <cell r="S73">
            <v>0</v>
          </cell>
          <cell r="V73">
            <v>3410175</v>
          </cell>
          <cell r="W73">
            <v>3861280.2572596152</v>
          </cell>
          <cell r="X73">
            <v>3901988</v>
          </cell>
          <cell r="Y73">
            <v>4116418</v>
          </cell>
          <cell r="Z73">
            <v>4106348.83</v>
          </cell>
          <cell r="AA73">
            <v>4117747</v>
          </cell>
          <cell r="AB73">
            <v>4117747</v>
          </cell>
          <cell r="AC73">
            <v>4117747</v>
          </cell>
          <cell r="AD73">
            <v>4117747</v>
          </cell>
          <cell r="AE73">
            <v>0</v>
          </cell>
          <cell r="AK73">
            <v>0</v>
          </cell>
          <cell r="AL73">
            <v>0</v>
          </cell>
          <cell r="AM73">
            <v>0</v>
          </cell>
          <cell r="AO73">
            <v>17107.329186314841</v>
          </cell>
          <cell r="AP73">
            <v>18128.076325162518</v>
          </cell>
          <cell r="AQ73">
            <v>18319.192488262917</v>
          </cell>
          <cell r="AR73">
            <v>18295.191111111111</v>
          </cell>
          <cell r="AS73">
            <v>18250.439244444446</v>
          </cell>
          <cell r="AT73">
            <v>18301.097777777777</v>
          </cell>
          <cell r="AU73">
            <v>18301.097777777777</v>
          </cell>
          <cell r="AV73">
            <v>18301.097777777777</v>
          </cell>
          <cell r="AW73">
            <v>18301.097777777777</v>
          </cell>
          <cell r="BA73"/>
          <cell r="BB73"/>
          <cell r="BC73"/>
          <cell r="BD73">
            <v>0</v>
          </cell>
          <cell r="BE73">
            <v>0</v>
          </cell>
          <cell r="BH73">
            <v>0</v>
          </cell>
          <cell r="BI73">
            <v>0</v>
          </cell>
        </row>
        <row r="74">
          <cell r="A74">
            <v>3509</v>
          </cell>
          <cell r="B74" t="str">
            <v>ARGOSY COLLEGIATE</v>
          </cell>
          <cell r="C74">
            <v>568.81000000000006</v>
          </cell>
          <cell r="D74">
            <v>643.99999999999966</v>
          </cell>
          <cell r="E74">
            <v>643.99999999999966</v>
          </cell>
          <cell r="F74">
            <v>644</v>
          </cell>
          <cell r="G74">
            <v>644</v>
          </cell>
          <cell r="H74">
            <v>644</v>
          </cell>
          <cell r="I74">
            <v>644</v>
          </cell>
          <cell r="J74">
            <v>644</v>
          </cell>
          <cell r="K74">
            <v>644</v>
          </cell>
          <cell r="L74">
            <v>0</v>
          </cell>
          <cell r="R74">
            <v>0</v>
          </cell>
          <cell r="S74">
            <v>0</v>
          </cell>
          <cell r="V74">
            <v>8166703</v>
          </cell>
          <cell r="W74">
            <v>9708785.4454641007</v>
          </cell>
          <cell r="X74">
            <v>9845457</v>
          </cell>
          <cell r="Y74">
            <v>9843003</v>
          </cell>
          <cell r="Z74">
            <v>9768233.8300000001</v>
          </cell>
          <cell r="AA74">
            <v>9847654</v>
          </cell>
          <cell r="AB74">
            <v>9847654</v>
          </cell>
          <cell r="AC74">
            <v>9847654</v>
          </cell>
          <cell r="AD74">
            <v>9847654</v>
          </cell>
          <cell r="AE74">
            <v>0</v>
          </cell>
          <cell r="AK74">
            <v>0</v>
          </cell>
          <cell r="AL74">
            <v>0</v>
          </cell>
          <cell r="AM74">
            <v>0</v>
          </cell>
          <cell r="AO74">
            <v>14357.523601905732</v>
          </cell>
          <cell r="AP74">
            <v>15075.753797304513</v>
          </cell>
          <cell r="AQ74">
            <v>15287.976708074542</v>
          </cell>
          <cell r="AR74">
            <v>15284.166149068324</v>
          </cell>
          <cell r="AS74">
            <v>15168.064953416149</v>
          </cell>
          <cell r="AT74">
            <v>15291.388198757764</v>
          </cell>
          <cell r="AU74">
            <v>15291.388198757764</v>
          </cell>
          <cell r="AV74">
            <v>15291.388198757764</v>
          </cell>
          <cell r="AW74">
            <v>15291.388198757764</v>
          </cell>
          <cell r="BA74"/>
          <cell r="BB74"/>
          <cell r="BC74"/>
          <cell r="BD74">
            <v>0</v>
          </cell>
          <cell r="BE74">
            <v>0</v>
          </cell>
          <cell r="BH74">
            <v>0</v>
          </cell>
          <cell r="BI74">
            <v>0</v>
          </cell>
        </row>
        <row r="75">
          <cell r="A75">
            <v>3510</v>
          </cell>
          <cell r="B75" t="str">
            <v>SPRINGFIELD PREPARATORY</v>
          </cell>
          <cell r="C75">
            <v>379.51000000000005</v>
          </cell>
          <cell r="D75">
            <v>432.00000000000057</v>
          </cell>
          <cell r="E75">
            <v>432.00000000000057</v>
          </cell>
          <cell r="F75">
            <v>432</v>
          </cell>
          <cell r="G75">
            <v>432</v>
          </cell>
          <cell r="H75">
            <v>432</v>
          </cell>
          <cell r="I75">
            <v>432</v>
          </cell>
          <cell r="J75">
            <v>432</v>
          </cell>
          <cell r="K75">
            <v>432</v>
          </cell>
          <cell r="L75">
            <v>0</v>
          </cell>
          <cell r="R75">
            <v>0</v>
          </cell>
          <cell r="S75">
            <v>0</v>
          </cell>
          <cell r="V75">
            <v>5561071</v>
          </cell>
          <cell r="W75">
            <v>6850157.1771428576</v>
          </cell>
          <cell r="X75">
            <v>6924656</v>
          </cell>
          <cell r="Y75">
            <v>6935674</v>
          </cell>
          <cell r="Z75">
            <v>6916400.79</v>
          </cell>
          <cell r="AA75">
            <v>6937671</v>
          </cell>
          <cell r="AB75">
            <v>6937671</v>
          </cell>
          <cell r="AC75">
            <v>6937671</v>
          </cell>
          <cell r="AD75">
            <v>7004466</v>
          </cell>
          <cell r="AE75">
            <v>0</v>
          </cell>
          <cell r="AK75">
            <v>66795</v>
          </cell>
          <cell r="AL75">
            <v>0.96278707941037656</v>
          </cell>
          <cell r="AM75">
            <v>0.96278707941037656</v>
          </cell>
          <cell r="AO75">
            <v>14653.292403362228</v>
          </cell>
          <cell r="AP75">
            <v>15856.845317460298</v>
          </cell>
          <cell r="AQ75">
            <v>16029.296296296276</v>
          </cell>
          <cell r="AR75">
            <v>16054.800925925925</v>
          </cell>
          <cell r="AS75">
            <v>16010.18701388889</v>
          </cell>
          <cell r="AT75">
            <v>16059.423611111111</v>
          </cell>
          <cell r="AU75">
            <v>16059.423611111111</v>
          </cell>
          <cell r="AV75">
            <v>16059.423611111111</v>
          </cell>
          <cell r="AW75">
            <v>16214.041666666666</v>
          </cell>
          <cell r="BA75"/>
          <cell r="BB75"/>
          <cell r="BC75"/>
          <cell r="BD75">
            <v>154.61805555555475</v>
          </cell>
          <cell r="BE75">
            <v>0.96278707941035435</v>
          </cell>
          <cell r="BH75">
            <v>0.96278707941037656</v>
          </cell>
          <cell r="BI75">
            <v>66795</v>
          </cell>
        </row>
        <row r="76">
          <cell r="A76">
            <v>3513</v>
          </cell>
          <cell r="B76" t="str">
            <v>NEW HEIGHTS CS OF BROCKTON</v>
          </cell>
          <cell r="C76">
            <v>740.36</v>
          </cell>
          <cell r="D76">
            <v>734.99999999999943</v>
          </cell>
          <cell r="E76">
            <v>734.99999999999943</v>
          </cell>
          <cell r="F76">
            <v>735</v>
          </cell>
          <cell r="G76">
            <v>735</v>
          </cell>
          <cell r="H76">
            <v>735</v>
          </cell>
          <cell r="I76">
            <v>735</v>
          </cell>
          <cell r="J76">
            <v>735</v>
          </cell>
          <cell r="K76">
            <v>735</v>
          </cell>
          <cell r="L76">
            <v>0</v>
          </cell>
          <cell r="R76">
            <v>0</v>
          </cell>
          <cell r="S76">
            <v>0</v>
          </cell>
          <cell r="V76">
            <v>10441058</v>
          </cell>
          <cell r="W76">
            <v>11748786.438335259</v>
          </cell>
          <cell r="X76">
            <v>11877966.148562605</v>
          </cell>
          <cell r="Y76">
            <v>11932198</v>
          </cell>
          <cell r="Z76">
            <v>11853515.449999999</v>
          </cell>
          <cell r="AA76">
            <v>11892530</v>
          </cell>
          <cell r="AB76">
            <v>11892530</v>
          </cell>
          <cell r="AC76">
            <v>11892530</v>
          </cell>
          <cell r="AD76">
            <v>11892530</v>
          </cell>
          <cell r="AE76">
            <v>0</v>
          </cell>
          <cell r="AK76">
            <v>0</v>
          </cell>
          <cell r="AL76">
            <v>0</v>
          </cell>
          <cell r="AM76">
            <v>0</v>
          </cell>
          <cell r="AO76">
            <v>14102.677076017073</v>
          </cell>
          <cell r="AP76">
            <v>15984.743453517371</v>
          </cell>
          <cell r="AQ76">
            <v>16160.498161309679</v>
          </cell>
          <cell r="AR76">
            <v>16234.282993197279</v>
          </cell>
          <cell r="AS76">
            <v>16127.231904761904</v>
          </cell>
          <cell r="AT76">
            <v>16180.312925170068</v>
          </cell>
          <cell r="AU76">
            <v>16180.312925170068</v>
          </cell>
          <cell r="AV76">
            <v>16180.312925170068</v>
          </cell>
          <cell r="AW76">
            <v>16180.312925170068</v>
          </cell>
          <cell r="BA76"/>
          <cell r="BB76"/>
          <cell r="BC76"/>
          <cell r="BD76">
            <v>0</v>
          </cell>
          <cell r="BE76">
            <v>0</v>
          </cell>
          <cell r="BH76">
            <v>0</v>
          </cell>
          <cell r="BI76">
            <v>0</v>
          </cell>
        </row>
        <row r="77">
          <cell r="A77">
            <v>3514</v>
          </cell>
          <cell r="B77" t="str">
            <v>LIBERTAS ACADEMY</v>
          </cell>
          <cell r="C77">
            <v>255.37999999999997</v>
          </cell>
          <cell r="D77">
            <v>360</v>
          </cell>
          <cell r="E77">
            <v>360</v>
          </cell>
          <cell r="F77">
            <v>360</v>
          </cell>
          <cell r="G77">
            <v>360</v>
          </cell>
          <cell r="H77">
            <v>360</v>
          </cell>
          <cell r="I77">
            <v>360</v>
          </cell>
          <cell r="J77">
            <v>360</v>
          </cell>
          <cell r="K77">
            <v>360</v>
          </cell>
          <cell r="L77">
            <v>0</v>
          </cell>
          <cell r="R77">
            <v>0</v>
          </cell>
          <cell r="S77">
            <v>0</v>
          </cell>
          <cell r="V77">
            <v>3919368</v>
          </cell>
          <cell r="W77">
            <v>5818334.4338461543</v>
          </cell>
          <cell r="X77">
            <v>5882480</v>
          </cell>
          <cell r="Y77">
            <v>5883120</v>
          </cell>
          <cell r="Z77">
            <v>5867035.2000000002</v>
          </cell>
          <cell r="AA77">
            <v>5885280</v>
          </cell>
          <cell r="AB77">
            <v>5885280</v>
          </cell>
          <cell r="AC77">
            <v>5885280</v>
          </cell>
          <cell r="AD77">
            <v>5885280</v>
          </cell>
          <cell r="AE77">
            <v>0</v>
          </cell>
          <cell r="AK77">
            <v>0</v>
          </cell>
          <cell r="AL77">
            <v>0</v>
          </cell>
          <cell r="AM77">
            <v>0</v>
          </cell>
          <cell r="AO77">
            <v>15347.20025060694</v>
          </cell>
          <cell r="AP77">
            <v>16162.040094017095</v>
          </cell>
          <cell r="AQ77">
            <v>16340.222222222223</v>
          </cell>
          <cell r="AR77">
            <v>16342</v>
          </cell>
          <cell r="AS77">
            <v>16297.32</v>
          </cell>
          <cell r="AT77">
            <v>16348</v>
          </cell>
          <cell r="AU77">
            <v>16348</v>
          </cell>
          <cell r="AV77">
            <v>16348</v>
          </cell>
          <cell r="AW77">
            <v>16348</v>
          </cell>
          <cell r="BA77"/>
          <cell r="BB77"/>
          <cell r="BC77"/>
          <cell r="BD77">
            <v>0</v>
          </cell>
          <cell r="BE77">
            <v>0</v>
          </cell>
          <cell r="BH77">
            <v>0</v>
          </cell>
          <cell r="BI77">
            <v>0</v>
          </cell>
        </row>
        <row r="78">
          <cell r="A78">
            <v>3515</v>
          </cell>
          <cell r="B78" t="str">
            <v>OLD STURBRIDGE ACADEMY</v>
          </cell>
          <cell r="C78">
            <v>279.37</v>
          </cell>
          <cell r="D78">
            <v>320.00000000000006</v>
          </cell>
          <cell r="E78">
            <v>320.00000000000006</v>
          </cell>
          <cell r="F78">
            <v>320</v>
          </cell>
          <cell r="G78">
            <v>320</v>
          </cell>
          <cell r="H78">
            <v>320</v>
          </cell>
          <cell r="I78">
            <v>320</v>
          </cell>
          <cell r="J78">
            <v>320</v>
          </cell>
          <cell r="K78">
            <v>320</v>
          </cell>
          <cell r="L78">
            <v>0</v>
          </cell>
          <cell r="R78">
            <v>0</v>
          </cell>
          <cell r="S78">
            <v>0</v>
          </cell>
          <cell r="V78">
            <v>3896862</v>
          </cell>
          <cell r="W78">
            <v>4756879.8628571425</v>
          </cell>
          <cell r="X78">
            <v>4809483</v>
          </cell>
          <cell r="Y78">
            <v>4828888</v>
          </cell>
          <cell r="Z78">
            <v>4790247.9000000004</v>
          </cell>
          <cell r="AA78">
            <v>4829364</v>
          </cell>
          <cell r="AB78">
            <v>4829364</v>
          </cell>
          <cell r="AC78">
            <v>4829364</v>
          </cell>
          <cell r="AD78">
            <v>4829364</v>
          </cell>
          <cell r="AE78">
            <v>0</v>
          </cell>
          <cell r="AK78">
            <v>0</v>
          </cell>
          <cell r="AL78">
            <v>0</v>
          </cell>
          <cell r="AM78">
            <v>0</v>
          </cell>
          <cell r="AO78">
            <v>13948.748970898809</v>
          </cell>
          <cell r="AP78">
            <v>14865.249571428567</v>
          </cell>
          <cell r="AQ78">
            <v>15029.634374999998</v>
          </cell>
          <cell r="AR78">
            <v>15090.275</v>
          </cell>
          <cell r="AS78">
            <v>14969.524687500001</v>
          </cell>
          <cell r="AT78">
            <v>15091.762500000001</v>
          </cell>
          <cell r="AU78">
            <v>15091.762500000001</v>
          </cell>
          <cell r="AV78">
            <v>15091.762500000001</v>
          </cell>
          <cell r="AW78">
            <v>15091.762500000001</v>
          </cell>
          <cell r="BA78"/>
          <cell r="BB78"/>
          <cell r="BC78"/>
          <cell r="BD78">
            <v>0</v>
          </cell>
          <cell r="BE78">
            <v>0</v>
          </cell>
          <cell r="BH78">
            <v>0</v>
          </cell>
          <cell r="BI78">
            <v>0</v>
          </cell>
        </row>
        <row r="79">
          <cell r="A79">
            <v>3516</v>
          </cell>
          <cell r="B79" t="str">
            <v>HAMPDEN CS OF SCIENCE WEST</v>
          </cell>
          <cell r="C79">
            <v>320.35000000000002</v>
          </cell>
          <cell r="D79">
            <v>414.99999999999994</v>
          </cell>
          <cell r="E79">
            <v>414.99999999999994</v>
          </cell>
          <cell r="F79">
            <v>399</v>
          </cell>
          <cell r="G79">
            <v>399</v>
          </cell>
          <cell r="H79">
            <v>399</v>
          </cell>
          <cell r="I79">
            <v>399</v>
          </cell>
          <cell r="J79">
            <v>399</v>
          </cell>
          <cell r="K79">
            <v>399</v>
          </cell>
          <cell r="L79">
            <v>0</v>
          </cell>
          <cell r="R79">
            <v>0</v>
          </cell>
          <cell r="S79">
            <v>0</v>
          </cell>
          <cell r="V79">
            <v>4575836</v>
          </cell>
          <cell r="W79">
            <v>6508182.18265625</v>
          </cell>
          <cell r="X79">
            <v>6564534</v>
          </cell>
          <cell r="Y79">
            <v>6358636</v>
          </cell>
          <cell r="Z79">
            <v>6336839.4400000004</v>
          </cell>
          <cell r="AA79">
            <v>6359645</v>
          </cell>
          <cell r="AB79">
            <v>6359645</v>
          </cell>
          <cell r="AC79">
            <v>6359645</v>
          </cell>
          <cell r="AD79">
            <v>6359645</v>
          </cell>
          <cell r="AE79">
            <v>0</v>
          </cell>
          <cell r="AK79">
            <v>0</v>
          </cell>
          <cell r="AL79">
            <v>0</v>
          </cell>
          <cell r="AM79">
            <v>0</v>
          </cell>
          <cell r="AO79">
            <v>14283.864523177774</v>
          </cell>
          <cell r="AP79">
            <v>15682.366705195785</v>
          </cell>
          <cell r="AQ79">
            <v>15818.154216867471</v>
          </cell>
          <cell r="AR79">
            <v>15936.431077694235</v>
          </cell>
          <cell r="AS79">
            <v>15881.803107769425</v>
          </cell>
          <cell r="AT79">
            <v>15938.959899749374</v>
          </cell>
          <cell r="AU79">
            <v>15938.959899749374</v>
          </cell>
          <cell r="AV79">
            <v>15938.959899749374</v>
          </cell>
          <cell r="AW79">
            <v>15938.959899749374</v>
          </cell>
          <cell r="BA79"/>
          <cell r="BB79"/>
          <cell r="BC79"/>
          <cell r="BD79">
            <v>0</v>
          </cell>
          <cell r="BE79">
            <v>0</v>
          </cell>
          <cell r="BH79">
            <v>0</v>
          </cell>
          <cell r="BI79">
            <v>0</v>
          </cell>
        </row>
        <row r="80">
          <cell r="A80">
            <v>3517</v>
          </cell>
          <cell r="B80" t="str">
            <v>MAP ACADEMY</v>
          </cell>
          <cell r="C80">
            <v>197.21000000000004</v>
          </cell>
          <cell r="D80">
            <v>220.0000000000004</v>
          </cell>
          <cell r="E80">
            <v>220.0000000000004</v>
          </cell>
          <cell r="F80">
            <v>220</v>
          </cell>
          <cell r="G80">
            <v>220</v>
          </cell>
          <cell r="H80">
            <v>220</v>
          </cell>
          <cell r="I80">
            <v>220</v>
          </cell>
          <cell r="J80">
            <v>220</v>
          </cell>
          <cell r="K80">
            <v>220</v>
          </cell>
          <cell r="L80">
            <v>0</v>
          </cell>
          <cell r="R80">
            <v>0</v>
          </cell>
          <cell r="S80">
            <v>0</v>
          </cell>
          <cell r="V80">
            <v>3590563</v>
          </cell>
          <cell r="W80">
            <v>4234417.0262135919</v>
          </cell>
          <cell r="X80">
            <v>4277648</v>
          </cell>
          <cell r="Y80">
            <v>4275122</v>
          </cell>
          <cell r="Z80">
            <v>4238863.43</v>
          </cell>
          <cell r="AA80">
            <v>4308053</v>
          </cell>
          <cell r="AB80">
            <v>4308053</v>
          </cell>
          <cell r="AC80">
            <v>4308053</v>
          </cell>
          <cell r="AD80">
            <v>4308053</v>
          </cell>
          <cell r="AE80">
            <v>0</v>
          </cell>
          <cell r="AK80">
            <v>0</v>
          </cell>
          <cell r="AL80">
            <v>0</v>
          </cell>
          <cell r="AM80">
            <v>0</v>
          </cell>
          <cell r="AO80">
            <v>18206.799858019367</v>
          </cell>
          <cell r="AP80">
            <v>19247.350119152656</v>
          </cell>
          <cell r="AQ80">
            <v>19443.854545454509</v>
          </cell>
          <cell r="AR80">
            <v>19432.372727272726</v>
          </cell>
          <cell r="AS80">
            <v>19267.561045454546</v>
          </cell>
          <cell r="AT80">
            <v>19582.05909090909</v>
          </cell>
          <cell r="AU80">
            <v>19582.05909090909</v>
          </cell>
          <cell r="AV80">
            <v>19582.05909090909</v>
          </cell>
          <cell r="AW80">
            <v>19582.05909090909</v>
          </cell>
          <cell r="BA80"/>
          <cell r="BB80"/>
          <cell r="BC80"/>
          <cell r="BD80">
            <v>0</v>
          </cell>
          <cell r="BE80">
            <v>0</v>
          </cell>
          <cell r="BH80">
            <v>0</v>
          </cell>
          <cell r="BI80">
            <v>0</v>
          </cell>
        </row>
        <row r="81">
          <cell r="A81">
            <v>3518</v>
          </cell>
          <cell r="B81" t="str">
            <v>PHOENIX ACADEMY LAWRENCE</v>
          </cell>
          <cell r="C81">
            <v>153.58000000000001</v>
          </cell>
          <cell r="D81">
            <v>179.99999999999994</v>
          </cell>
          <cell r="E81">
            <v>179.99999999999994</v>
          </cell>
          <cell r="F81">
            <v>195</v>
          </cell>
          <cell r="G81">
            <v>195</v>
          </cell>
          <cell r="H81">
            <v>195</v>
          </cell>
          <cell r="I81">
            <v>195</v>
          </cell>
          <cell r="J81">
            <v>195</v>
          </cell>
          <cell r="K81">
            <v>195</v>
          </cell>
          <cell r="L81">
            <v>0</v>
          </cell>
          <cell r="R81">
            <v>0</v>
          </cell>
          <cell r="S81">
            <v>0</v>
          </cell>
          <cell r="V81">
            <v>2592493</v>
          </cell>
          <cell r="W81">
            <v>3146569.0415094341</v>
          </cell>
          <cell r="X81">
            <v>3175432</v>
          </cell>
          <cell r="Y81">
            <v>3537682</v>
          </cell>
          <cell r="Z81">
            <v>3527991.76</v>
          </cell>
          <cell r="AA81">
            <v>3538509</v>
          </cell>
          <cell r="AB81">
            <v>3538509</v>
          </cell>
          <cell r="AC81">
            <v>3538509</v>
          </cell>
          <cell r="AD81">
            <v>3538509</v>
          </cell>
          <cell r="AE81">
            <v>0</v>
          </cell>
          <cell r="AK81">
            <v>0</v>
          </cell>
          <cell r="AL81">
            <v>0</v>
          </cell>
          <cell r="AM81">
            <v>0</v>
          </cell>
          <cell r="AO81">
            <v>16880.407605156921</v>
          </cell>
          <cell r="AP81">
            <v>17480.939119496863</v>
          </cell>
          <cell r="AQ81">
            <v>17641.288888888896</v>
          </cell>
          <cell r="AR81">
            <v>18141.958974358975</v>
          </cell>
          <cell r="AS81">
            <v>18092.265435897436</v>
          </cell>
          <cell r="AT81">
            <v>18146.2</v>
          </cell>
          <cell r="AU81">
            <v>18146.2</v>
          </cell>
          <cell r="AV81">
            <v>18146.2</v>
          </cell>
          <cell r="AW81">
            <v>18146.2</v>
          </cell>
          <cell r="BA81"/>
          <cell r="BB81"/>
          <cell r="BC81"/>
          <cell r="BD81">
            <v>0</v>
          </cell>
          <cell r="BE81">
            <v>0</v>
          </cell>
          <cell r="BH81">
            <v>0</v>
          </cell>
          <cell r="BI81">
            <v>0</v>
          </cell>
        </row>
        <row r="83">
          <cell r="A83">
            <v>9999</v>
          </cell>
          <cell r="B83" t="str">
            <v>STATE TOTALS</v>
          </cell>
          <cell r="C83">
            <v>45929.180000000015</v>
          </cell>
          <cell r="D83">
            <v>47444.000000000029</v>
          </cell>
          <cell r="E83">
            <v>47444.000000000029</v>
          </cell>
          <cell r="F83">
            <v>47497</v>
          </cell>
          <cell r="G83">
            <v>47497</v>
          </cell>
          <cell r="H83">
            <v>47497</v>
          </cell>
          <cell r="I83">
            <v>47497</v>
          </cell>
          <cell r="J83">
            <v>47497</v>
          </cell>
          <cell r="K83">
            <v>47497</v>
          </cell>
          <cell r="L83">
            <v>0</v>
          </cell>
          <cell r="P83">
            <v>0</v>
          </cell>
          <cell r="R83">
            <v>0</v>
          </cell>
          <cell r="S83">
            <v>0</v>
          </cell>
          <cell r="V83">
            <v>746636398</v>
          </cell>
          <cell r="W83">
            <v>832422071.52967536</v>
          </cell>
          <cell r="X83">
            <v>842644568.45457876</v>
          </cell>
          <cell r="Y83">
            <v>845460140</v>
          </cell>
          <cell r="Z83">
            <v>836828606.49000025</v>
          </cell>
          <cell r="AA83">
            <v>845817874</v>
          </cell>
          <cell r="AB83">
            <v>845817874</v>
          </cell>
          <cell r="AC83">
            <v>845817874</v>
          </cell>
          <cell r="AD83">
            <v>846762426</v>
          </cell>
          <cell r="AE83">
            <v>0</v>
          </cell>
          <cell r="AI83">
            <v>0</v>
          </cell>
          <cell r="AK83">
            <v>944552</v>
          </cell>
          <cell r="AL83">
            <v>0.11167321347007597</v>
          </cell>
          <cell r="AM83" t="str">
            <v>--</v>
          </cell>
          <cell r="AO83" t="str">
            <v>--</v>
          </cell>
          <cell r="AP83" t="str">
            <v>--</v>
          </cell>
          <cell r="AQ83" t="str">
            <v>--</v>
          </cell>
          <cell r="AR83" t="str">
            <v>--</v>
          </cell>
          <cell r="AS83" t="str">
            <v>--</v>
          </cell>
          <cell r="AT83" t="str">
            <v>--</v>
          </cell>
          <cell r="AU83" t="str">
            <v>--</v>
          </cell>
          <cell r="AV83" t="str">
            <v>--</v>
          </cell>
          <cell r="AW83" t="str">
            <v>--</v>
          </cell>
          <cell r="BA83" t="str">
            <v>--</v>
          </cell>
          <cell r="BB83" t="str">
            <v>--</v>
          </cell>
          <cell r="BD83" t="str">
            <v>--</v>
          </cell>
          <cell r="BE83" t="str">
            <v>--</v>
          </cell>
          <cell r="BH83" t="str">
            <v>--</v>
          </cell>
          <cell r="BI83">
            <v>5345915</v>
          </cell>
        </row>
      </sheetData>
      <sheetData sheetId="20"/>
      <sheetData sheetId="21"/>
      <sheetData sheetId="22">
        <row r="10">
          <cell r="A10">
            <v>409</v>
          </cell>
          <cell r="B10" t="str">
            <v>ALMA DEL MAR</v>
          </cell>
          <cell r="C10">
            <v>800</v>
          </cell>
          <cell r="D10"/>
          <cell r="E10">
            <v>0</v>
          </cell>
          <cell r="F10">
            <v>0</v>
          </cell>
          <cell r="G10">
            <v>787.69</v>
          </cell>
          <cell r="I10">
            <v>10717132</v>
          </cell>
          <cell r="J10">
            <v>0</v>
          </cell>
          <cell r="K10">
            <v>738855</v>
          </cell>
          <cell r="L10">
            <v>11455987</v>
          </cell>
          <cell r="N10">
            <v>409</v>
          </cell>
          <cell r="O10">
            <v>787.69</v>
          </cell>
          <cell r="P10">
            <v>0</v>
          </cell>
          <cell r="Q10">
            <v>0</v>
          </cell>
          <cell r="R10">
            <v>1</v>
          </cell>
          <cell r="S10">
            <v>10703516</v>
          </cell>
          <cell r="T10">
            <v>0</v>
          </cell>
          <cell r="U10">
            <v>0</v>
          </cell>
          <cell r="V10">
            <v>10703516</v>
          </cell>
          <cell r="W10">
            <v>0</v>
          </cell>
          <cell r="X10">
            <v>737917</v>
          </cell>
          <cell r="Y10">
            <v>11441433</v>
          </cell>
          <cell r="Z10">
            <v>13616</v>
          </cell>
          <cell r="AA10">
            <v>0</v>
          </cell>
          <cell r="AB10">
            <v>938</v>
          </cell>
          <cell r="AC10">
            <v>14554</v>
          </cell>
          <cell r="AD10">
            <v>11455987</v>
          </cell>
          <cell r="AF10">
            <v>409</v>
          </cell>
          <cell r="AG10">
            <v>0</v>
          </cell>
          <cell r="AH10">
            <v>0</v>
          </cell>
          <cell r="AI10">
            <v>0</v>
          </cell>
          <cell r="AJ10">
            <v>0</v>
          </cell>
          <cell r="AK10">
            <v>0</v>
          </cell>
          <cell r="AL10">
            <v>0</v>
          </cell>
          <cell r="AN10">
            <v>1</v>
          </cell>
          <cell r="AO10">
            <v>13616</v>
          </cell>
          <cell r="AP10">
            <v>0</v>
          </cell>
          <cell r="AQ10">
            <v>938</v>
          </cell>
          <cell r="AR10">
            <v>14554</v>
          </cell>
        </row>
        <row r="11">
          <cell r="A11">
            <v>410</v>
          </cell>
          <cell r="B11" t="str">
            <v>EXCEL ACADEMY</v>
          </cell>
          <cell r="C11">
            <v>1400</v>
          </cell>
          <cell r="D11"/>
          <cell r="E11">
            <v>0</v>
          </cell>
          <cell r="F11">
            <v>0.21481689651274119</v>
          </cell>
          <cell r="G11">
            <v>1395.7700000000004</v>
          </cell>
          <cell r="I11">
            <v>23003194</v>
          </cell>
          <cell r="J11">
            <v>0</v>
          </cell>
          <cell r="K11">
            <v>1309228</v>
          </cell>
          <cell r="L11">
            <v>24312422</v>
          </cell>
          <cell r="N11">
            <v>410</v>
          </cell>
          <cell r="O11">
            <v>1395.7700000000004</v>
          </cell>
          <cell r="P11">
            <v>0</v>
          </cell>
          <cell r="Q11">
            <v>0</v>
          </cell>
          <cell r="R11">
            <v>13.674816896512739</v>
          </cell>
          <cell r="S11">
            <v>22770785</v>
          </cell>
          <cell r="T11">
            <v>3268</v>
          </cell>
          <cell r="U11">
            <v>0</v>
          </cell>
          <cell r="V11">
            <v>22767517</v>
          </cell>
          <cell r="W11">
            <v>0</v>
          </cell>
          <cell r="X11">
            <v>1296402</v>
          </cell>
          <cell r="Y11">
            <v>24063919</v>
          </cell>
          <cell r="Z11">
            <v>235677</v>
          </cell>
          <cell r="AA11">
            <v>0</v>
          </cell>
          <cell r="AB11">
            <v>12826</v>
          </cell>
          <cell r="AC11">
            <v>248503</v>
          </cell>
          <cell r="AD11">
            <v>24312422</v>
          </cell>
          <cell r="AF11">
            <v>410</v>
          </cell>
          <cell r="AG11">
            <v>4</v>
          </cell>
          <cell r="AH11">
            <v>0.21481689651274119</v>
          </cell>
          <cell r="AI11">
            <v>3268</v>
          </cell>
          <cell r="AJ11">
            <v>0</v>
          </cell>
          <cell r="AK11">
            <v>201</v>
          </cell>
          <cell r="AL11">
            <v>3469</v>
          </cell>
          <cell r="AN11">
            <v>13.459999999999999</v>
          </cell>
          <cell r="AO11">
            <v>232409</v>
          </cell>
          <cell r="AP11">
            <v>0</v>
          </cell>
          <cell r="AQ11">
            <v>12625</v>
          </cell>
          <cell r="AR11">
            <v>245034</v>
          </cell>
        </row>
        <row r="12">
          <cell r="A12">
            <v>412</v>
          </cell>
          <cell r="B12" t="str">
            <v>ACADEMY OF THE PACIFIC RIM</v>
          </cell>
          <cell r="C12">
            <v>545</v>
          </cell>
          <cell r="D12"/>
          <cell r="E12">
            <v>0</v>
          </cell>
          <cell r="F12">
            <v>0.79006293748255474</v>
          </cell>
          <cell r="G12">
            <v>538.94999999999993</v>
          </cell>
          <cell r="I12">
            <v>9997036</v>
          </cell>
          <cell r="J12">
            <v>0</v>
          </cell>
          <cell r="K12">
            <v>505533</v>
          </cell>
          <cell r="L12">
            <v>10502569</v>
          </cell>
          <cell r="N12">
            <v>412</v>
          </cell>
          <cell r="O12">
            <v>538.94999999999993</v>
          </cell>
          <cell r="P12">
            <v>0</v>
          </cell>
          <cell r="Q12">
            <v>0</v>
          </cell>
          <cell r="R12">
            <v>5.7900629374825545</v>
          </cell>
          <cell r="S12">
            <v>9902916</v>
          </cell>
          <cell r="T12">
            <v>13893</v>
          </cell>
          <cell r="U12">
            <v>0</v>
          </cell>
          <cell r="V12">
            <v>9889023</v>
          </cell>
          <cell r="W12">
            <v>0</v>
          </cell>
          <cell r="X12">
            <v>500102</v>
          </cell>
          <cell r="Y12">
            <v>10389125</v>
          </cell>
          <cell r="Z12">
            <v>108013</v>
          </cell>
          <cell r="AA12">
            <v>0</v>
          </cell>
          <cell r="AB12">
            <v>5431</v>
          </cell>
          <cell r="AC12">
            <v>113444</v>
          </cell>
          <cell r="AD12">
            <v>10502569</v>
          </cell>
          <cell r="AF12">
            <v>412</v>
          </cell>
          <cell r="AG12">
            <v>25.08</v>
          </cell>
          <cell r="AH12">
            <v>0.79006293748255474</v>
          </cell>
          <cell r="AI12">
            <v>13893</v>
          </cell>
          <cell r="AJ12">
            <v>0</v>
          </cell>
          <cell r="AK12">
            <v>741</v>
          </cell>
          <cell r="AL12">
            <v>14634</v>
          </cell>
          <cell r="AN12">
            <v>5</v>
          </cell>
          <cell r="AO12">
            <v>94120</v>
          </cell>
          <cell r="AP12">
            <v>0</v>
          </cell>
          <cell r="AQ12">
            <v>4690</v>
          </cell>
          <cell r="AR12">
            <v>98810</v>
          </cell>
        </row>
        <row r="13">
          <cell r="A13">
            <v>413</v>
          </cell>
          <cell r="B13" t="str">
            <v>FOUR RIVERS</v>
          </cell>
          <cell r="C13">
            <v>220</v>
          </cell>
          <cell r="D13"/>
          <cell r="E13">
            <v>0</v>
          </cell>
          <cell r="F13">
            <v>0</v>
          </cell>
          <cell r="G13">
            <v>215.24</v>
          </cell>
          <cell r="I13">
            <v>3536457</v>
          </cell>
          <cell r="J13">
            <v>0</v>
          </cell>
          <cell r="K13">
            <v>201893</v>
          </cell>
          <cell r="L13">
            <v>3738350</v>
          </cell>
          <cell r="N13">
            <v>413</v>
          </cell>
          <cell r="O13">
            <v>215.24</v>
          </cell>
          <cell r="P13">
            <v>0</v>
          </cell>
          <cell r="Q13">
            <v>0</v>
          </cell>
          <cell r="R13">
            <v>7.8500000000000005</v>
          </cell>
          <cell r="S13">
            <v>3414717</v>
          </cell>
          <cell r="T13">
            <v>0</v>
          </cell>
          <cell r="U13">
            <v>0</v>
          </cell>
          <cell r="V13">
            <v>3414717</v>
          </cell>
          <cell r="W13">
            <v>0</v>
          </cell>
          <cell r="X13">
            <v>194529</v>
          </cell>
          <cell r="Y13">
            <v>3609246</v>
          </cell>
          <cell r="Z13">
            <v>121740</v>
          </cell>
          <cell r="AA13">
            <v>0</v>
          </cell>
          <cell r="AB13">
            <v>7364</v>
          </cell>
          <cell r="AC13">
            <v>129104</v>
          </cell>
          <cell r="AD13">
            <v>3738350</v>
          </cell>
          <cell r="AF13">
            <v>413</v>
          </cell>
          <cell r="AG13">
            <v>2</v>
          </cell>
          <cell r="AH13">
            <v>0</v>
          </cell>
          <cell r="AI13">
            <v>0</v>
          </cell>
          <cell r="AJ13">
            <v>0</v>
          </cell>
          <cell r="AK13">
            <v>0</v>
          </cell>
          <cell r="AL13">
            <v>0</v>
          </cell>
          <cell r="AN13">
            <v>7.8500000000000005</v>
          </cell>
          <cell r="AO13">
            <v>121740</v>
          </cell>
          <cell r="AP13">
            <v>0</v>
          </cell>
          <cell r="AQ13">
            <v>7364</v>
          </cell>
          <cell r="AR13">
            <v>129104</v>
          </cell>
        </row>
        <row r="14">
          <cell r="A14">
            <v>414</v>
          </cell>
          <cell r="B14" t="str">
            <v>BERKSHIRE ARTS AND TECHNOLOGY</v>
          </cell>
          <cell r="C14">
            <v>363</v>
          </cell>
          <cell r="D14">
            <v>8.4200000000000639</v>
          </cell>
          <cell r="E14">
            <v>0</v>
          </cell>
          <cell r="F14">
            <v>0</v>
          </cell>
          <cell r="G14">
            <v>371.42</v>
          </cell>
          <cell r="I14">
            <v>5386831</v>
          </cell>
          <cell r="J14">
            <v>0</v>
          </cell>
          <cell r="K14">
            <v>340585</v>
          </cell>
          <cell r="L14">
            <v>5727416</v>
          </cell>
          <cell r="N14">
            <v>414</v>
          </cell>
          <cell r="O14">
            <v>371.42</v>
          </cell>
          <cell r="P14">
            <v>8.4200000000000639</v>
          </cell>
          <cell r="Q14">
            <v>0</v>
          </cell>
          <cell r="R14">
            <v>3.7138549351138872</v>
          </cell>
          <cell r="S14">
            <v>5334025</v>
          </cell>
          <cell r="T14">
            <v>0</v>
          </cell>
          <cell r="U14">
            <v>0</v>
          </cell>
          <cell r="V14">
            <v>5334025</v>
          </cell>
          <cell r="W14">
            <v>0</v>
          </cell>
          <cell r="X14">
            <v>337101</v>
          </cell>
          <cell r="Y14">
            <v>5671126</v>
          </cell>
          <cell r="Z14">
            <v>52806</v>
          </cell>
          <cell r="AA14">
            <v>0</v>
          </cell>
          <cell r="AB14">
            <v>3484</v>
          </cell>
          <cell r="AC14">
            <v>56290</v>
          </cell>
          <cell r="AD14">
            <v>5727416</v>
          </cell>
          <cell r="AF14">
            <v>414</v>
          </cell>
          <cell r="AG14">
            <v>2</v>
          </cell>
          <cell r="AH14">
            <v>0</v>
          </cell>
          <cell r="AI14">
            <v>0</v>
          </cell>
          <cell r="AJ14">
            <v>0</v>
          </cell>
          <cell r="AK14">
            <v>0</v>
          </cell>
          <cell r="AL14">
            <v>0</v>
          </cell>
          <cell r="AN14">
            <v>3.7138549351138872</v>
          </cell>
          <cell r="AO14">
            <v>52806</v>
          </cell>
          <cell r="AP14">
            <v>0</v>
          </cell>
          <cell r="AQ14">
            <v>3484</v>
          </cell>
          <cell r="AR14">
            <v>56290</v>
          </cell>
        </row>
        <row r="15">
          <cell r="A15">
            <v>416</v>
          </cell>
          <cell r="B15" t="str">
            <v>BOSTON PREPARATORY</v>
          </cell>
          <cell r="C15">
            <v>643</v>
          </cell>
          <cell r="D15">
            <v>22.590000000000089</v>
          </cell>
          <cell r="E15">
            <v>46.21</v>
          </cell>
          <cell r="F15">
            <v>0.82961777096306633</v>
          </cell>
          <cell r="G15">
            <v>665.59</v>
          </cell>
          <cell r="I15">
            <v>12780983</v>
          </cell>
          <cell r="J15">
            <v>13492</v>
          </cell>
          <cell r="K15">
            <v>603027</v>
          </cell>
          <cell r="L15">
            <v>13397502</v>
          </cell>
          <cell r="N15">
            <v>416</v>
          </cell>
          <cell r="O15">
            <v>665.59</v>
          </cell>
          <cell r="P15">
            <v>22.590000000000089</v>
          </cell>
          <cell r="Q15">
            <v>46.21</v>
          </cell>
          <cell r="R15">
            <v>4.6938585197723937</v>
          </cell>
          <cell r="S15">
            <v>12703483</v>
          </cell>
          <cell r="T15">
            <v>14923</v>
          </cell>
          <cell r="U15">
            <v>0</v>
          </cell>
          <cell r="V15">
            <v>12688560</v>
          </cell>
          <cell r="W15">
            <v>13200</v>
          </cell>
          <cell r="X15">
            <v>598625</v>
          </cell>
          <cell r="Y15">
            <v>13300385</v>
          </cell>
          <cell r="Z15">
            <v>92423</v>
          </cell>
          <cell r="AA15">
            <v>292</v>
          </cell>
          <cell r="AB15">
            <v>4402</v>
          </cell>
          <cell r="AC15">
            <v>97117</v>
          </cell>
          <cell r="AD15">
            <v>13397502</v>
          </cell>
          <cell r="AF15">
            <v>416</v>
          </cell>
          <cell r="AG15">
            <v>1</v>
          </cell>
          <cell r="AH15">
            <v>0.82961777096306633</v>
          </cell>
          <cell r="AI15">
            <v>14923</v>
          </cell>
          <cell r="AJ15">
            <v>0</v>
          </cell>
          <cell r="AK15">
            <v>778</v>
          </cell>
          <cell r="AL15">
            <v>15701</v>
          </cell>
          <cell r="AN15">
            <v>3.8642407488093271</v>
          </cell>
          <cell r="AO15">
            <v>77500</v>
          </cell>
          <cell r="AP15">
            <v>292</v>
          </cell>
          <cell r="AQ15">
            <v>3624</v>
          </cell>
          <cell r="AR15">
            <v>81416</v>
          </cell>
        </row>
        <row r="16">
          <cell r="A16">
            <v>417</v>
          </cell>
          <cell r="B16" t="str">
            <v>BRIDGE BOSTON</v>
          </cell>
          <cell r="C16">
            <v>335</v>
          </cell>
          <cell r="D16">
            <v>1.6600000000000279</v>
          </cell>
          <cell r="E16">
            <v>0</v>
          </cell>
          <cell r="F16">
            <v>1.7090593532415352</v>
          </cell>
          <cell r="G16">
            <v>336.66</v>
          </cell>
          <cell r="I16">
            <v>6658266</v>
          </cell>
          <cell r="J16">
            <v>0</v>
          </cell>
          <cell r="K16">
            <v>314118</v>
          </cell>
          <cell r="L16">
            <v>6972384</v>
          </cell>
          <cell r="N16">
            <v>417</v>
          </cell>
          <cell r="O16">
            <v>336.66</v>
          </cell>
          <cell r="P16">
            <v>1.6600000000000279</v>
          </cell>
          <cell r="Q16">
            <v>0</v>
          </cell>
          <cell r="R16">
            <v>2.7041285625328082</v>
          </cell>
          <cell r="S16">
            <v>6638155</v>
          </cell>
          <cell r="T16">
            <v>29614</v>
          </cell>
          <cell r="U16">
            <v>0</v>
          </cell>
          <cell r="V16">
            <v>6608541</v>
          </cell>
          <cell r="W16">
            <v>0</v>
          </cell>
          <cell r="X16">
            <v>311581</v>
          </cell>
          <cell r="Y16">
            <v>6920122</v>
          </cell>
          <cell r="Z16">
            <v>49725</v>
          </cell>
          <cell r="AA16">
            <v>0</v>
          </cell>
          <cell r="AB16">
            <v>2537</v>
          </cell>
          <cell r="AC16">
            <v>52262</v>
          </cell>
          <cell r="AD16">
            <v>6972384</v>
          </cell>
          <cell r="AF16">
            <v>417</v>
          </cell>
          <cell r="AG16">
            <v>62.980000000000004</v>
          </cell>
          <cell r="AH16">
            <v>1.7090593532415352</v>
          </cell>
          <cell r="AI16">
            <v>29614</v>
          </cell>
          <cell r="AJ16">
            <v>0</v>
          </cell>
          <cell r="AK16">
            <v>1604</v>
          </cell>
          <cell r="AL16">
            <v>31218</v>
          </cell>
          <cell r="AN16">
            <v>0.99506920929127307</v>
          </cell>
          <cell r="AO16">
            <v>20111</v>
          </cell>
          <cell r="AP16">
            <v>0</v>
          </cell>
          <cell r="AQ16">
            <v>933</v>
          </cell>
          <cell r="AR16">
            <v>21044</v>
          </cell>
        </row>
        <row r="17">
          <cell r="A17">
            <v>418</v>
          </cell>
          <cell r="B17" t="str">
            <v>CHRISTA MCAULIFFE</v>
          </cell>
          <cell r="C17">
            <v>396</v>
          </cell>
          <cell r="D17">
            <v>2.730000000000075</v>
          </cell>
          <cell r="E17">
            <v>0</v>
          </cell>
          <cell r="F17">
            <v>0</v>
          </cell>
          <cell r="G17">
            <v>398.73000000000008</v>
          </cell>
          <cell r="I17">
            <v>5894351</v>
          </cell>
          <cell r="J17">
            <v>0</v>
          </cell>
          <cell r="K17">
            <v>371611</v>
          </cell>
          <cell r="L17">
            <v>6265962</v>
          </cell>
          <cell r="N17">
            <v>418</v>
          </cell>
          <cell r="O17">
            <v>398.73000000000008</v>
          </cell>
          <cell r="P17">
            <v>2.730000000000075</v>
          </cell>
          <cell r="Q17">
            <v>0</v>
          </cell>
          <cell r="R17">
            <v>4.9657663080279875</v>
          </cell>
          <cell r="S17">
            <v>5823672</v>
          </cell>
          <cell r="T17">
            <v>0</v>
          </cell>
          <cell r="U17">
            <v>0</v>
          </cell>
          <cell r="V17">
            <v>5823672</v>
          </cell>
          <cell r="W17">
            <v>0</v>
          </cell>
          <cell r="X17">
            <v>366951</v>
          </cell>
          <cell r="Y17">
            <v>6190623</v>
          </cell>
          <cell r="Z17">
            <v>70679</v>
          </cell>
          <cell r="AA17">
            <v>0</v>
          </cell>
          <cell r="AB17">
            <v>4660</v>
          </cell>
          <cell r="AC17">
            <v>75339</v>
          </cell>
          <cell r="AD17">
            <v>6265962</v>
          </cell>
          <cell r="AF17">
            <v>418</v>
          </cell>
          <cell r="AG17">
            <v>1</v>
          </cell>
          <cell r="AH17">
            <v>0</v>
          </cell>
          <cell r="AI17">
            <v>0</v>
          </cell>
          <cell r="AJ17">
            <v>0</v>
          </cell>
          <cell r="AK17">
            <v>0</v>
          </cell>
          <cell r="AL17">
            <v>0</v>
          </cell>
          <cell r="AN17">
            <v>4.9657663080279875</v>
          </cell>
          <cell r="AO17">
            <v>70679</v>
          </cell>
          <cell r="AP17">
            <v>0</v>
          </cell>
          <cell r="AQ17">
            <v>4660</v>
          </cell>
          <cell r="AR17">
            <v>75339</v>
          </cell>
        </row>
        <row r="18">
          <cell r="A18">
            <v>419</v>
          </cell>
          <cell r="B18" t="str">
            <v>HELEN Y. DAVIS LEADERSHIP ACADEMY</v>
          </cell>
          <cell r="C18">
            <v>216</v>
          </cell>
          <cell r="D18"/>
          <cell r="E18">
            <v>0</v>
          </cell>
          <cell r="F18">
            <v>0</v>
          </cell>
          <cell r="G18">
            <v>186.91000000000003</v>
          </cell>
          <cell r="I18">
            <v>3410728</v>
          </cell>
          <cell r="J18">
            <v>0</v>
          </cell>
          <cell r="K18">
            <v>175321</v>
          </cell>
          <cell r="L18">
            <v>3586049</v>
          </cell>
          <cell r="N18">
            <v>419</v>
          </cell>
          <cell r="O18">
            <v>186.91000000000003</v>
          </cell>
          <cell r="P18">
            <v>0</v>
          </cell>
          <cell r="Q18">
            <v>0</v>
          </cell>
          <cell r="R18">
            <v>4</v>
          </cell>
          <cell r="S18">
            <v>3336504</v>
          </cell>
          <cell r="T18">
            <v>0</v>
          </cell>
          <cell r="U18">
            <v>0</v>
          </cell>
          <cell r="V18">
            <v>3336504</v>
          </cell>
          <cell r="W18">
            <v>0</v>
          </cell>
          <cell r="X18">
            <v>171569</v>
          </cell>
          <cell r="Y18">
            <v>3508073</v>
          </cell>
          <cell r="Z18">
            <v>74224</v>
          </cell>
          <cell r="AA18">
            <v>0</v>
          </cell>
          <cell r="AB18">
            <v>3752</v>
          </cell>
          <cell r="AC18">
            <v>77976</v>
          </cell>
          <cell r="AD18">
            <v>3586049</v>
          </cell>
          <cell r="AF18">
            <v>419</v>
          </cell>
          <cell r="AG18">
            <v>0</v>
          </cell>
          <cell r="AH18">
            <v>0</v>
          </cell>
          <cell r="AI18">
            <v>0</v>
          </cell>
          <cell r="AJ18">
            <v>0</v>
          </cell>
          <cell r="AK18">
            <v>0</v>
          </cell>
          <cell r="AL18">
            <v>0</v>
          </cell>
          <cell r="AN18">
            <v>4</v>
          </cell>
          <cell r="AO18">
            <v>74224</v>
          </cell>
          <cell r="AP18">
            <v>0</v>
          </cell>
          <cell r="AQ18">
            <v>3752</v>
          </cell>
          <cell r="AR18">
            <v>77976</v>
          </cell>
        </row>
        <row r="19">
          <cell r="A19">
            <v>420</v>
          </cell>
          <cell r="B19" t="str">
            <v>BENJAMIN BANNEKER</v>
          </cell>
          <cell r="C19">
            <v>350</v>
          </cell>
          <cell r="D19"/>
          <cell r="E19">
            <v>0</v>
          </cell>
          <cell r="F19">
            <v>1.8623758321828847</v>
          </cell>
          <cell r="G19">
            <v>341.31</v>
          </cell>
          <cell r="I19">
            <v>8198535</v>
          </cell>
          <cell r="J19">
            <v>0</v>
          </cell>
          <cell r="K19">
            <v>320145</v>
          </cell>
          <cell r="L19">
            <v>8518680</v>
          </cell>
          <cell r="N19">
            <v>420</v>
          </cell>
          <cell r="O19">
            <v>341.31</v>
          </cell>
          <cell r="P19">
            <v>0</v>
          </cell>
          <cell r="Q19">
            <v>0</v>
          </cell>
          <cell r="R19">
            <v>1.8623758321828847</v>
          </cell>
          <cell r="S19">
            <v>8198535</v>
          </cell>
          <cell r="T19">
            <v>24718</v>
          </cell>
          <cell r="U19">
            <v>0</v>
          </cell>
          <cell r="V19">
            <v>8173817</v>
          </cell>
          <cell r="W19">
            <v>0</v>
          </cell>
          <cell r="X19">
            <v>318398</v>
          </cell>
          <cell r="Y19">
            <v>8492215</v>
          </cell>
          <cell r="Z19">
            <v>24718</v>
          </cell>
          <cell r="AA19">
            <v>0</v>
          </cell>
          <cell r="AB19">
            <v>1747</v>
          </cell>
          <cell r="AC19">
            <v>26465</v>
          </cell>
          <cell r="AD19">
            <v>8518680</v>
          </cell>
          <cell r="AF19">
            <v>420</v>
          </cell>
          <cell r="AG19">
            <v>17</v>
          </cell>
          <cell r="AH19">
            <v>1.8623758321828847</v>
          </cell>
          <cell r="AI19">
            <v>24718</v>
          </cell>
          <cell r="AJ19">
            <v>0</v>
          </cell>
          <cell r="AK19">
            <v>1747</v>
          </cell>
          <cell r="AL19">
            <v>26465</v>
          </cell>
          <cell r="AN19">
            <v>0</v>
          </cell>
          <cell r="AO19">
            <v>0</v>
          </cell>
          <cell r="AP19">
            <v>0</v>
          </cell>
          <cell r="AQ19">
            <v>0</v>
          </cell>
          <cell r="AR19">
            <v>0</v>
          </cell>
        </row>
        <row r="20">
          <cell r="A20">
            <v>426</v>
          </cell>
          <cell r="B20" t="str">
            <v>COMMUNITY DAY - GATEWAY</v>
          </cell>
          <cell r="C20">
            <v>400</v>
          </cell>
          <cell r="D20"/>
          <cell r="E20">
            <v>0</v>
          </cell>
          <cell r="F20">
            <v>0</v>
          </cell>
          <cell r="G20">
            <v>399.70000000000005</v>
          </cell>
          <cell r="I20">
            <v>5143090</v>
          </cell>
          <cell r="J20">
            <v>0</v>
          </cell>
          <cell r="K20">
            <v>374918</v>
          </cell>
          <cell r="L20">
            <v>5518008</v>
          </cell>
          <cell r="N20">
            <v>426</v>
          </cell>
          <cell r="O20">
            <v>399.70000000000005</v>
          </cell>
          <cell r="P20">
            <v>0</v>
          </cell>
          <cell r="Q20">
            <v>0</v>
          </cell>
          <cell r="R20">
            <v>0</v>
          </cell>
          <cell r="S20">
            <v>5143090</v>
          </cell>
          <cell r="T20">
            <v>0</v>
          </cell>
          <cell r="U20">
            <v>0</v>
          </cell>
          <cell r="V20">
            <v>5143090</v>
          </cell>
          <cell r="W20">
            <v>0</v>
          </cell>
          <cell r="X20">
            <v>374918</v>
          </cell>
          <cell r="Y20">
            <v>5518008</v>
          </cell>
          <cell r="Z20">
            <v>0</v>
          </cell>
          <cell r="AA20">
            <v>0</v>
          </cell>
          <cell r="AB20">
            <v>0</v>
          </cell>
          <cell r="AC20">
            <v>0</v>
          </cell>
          <cell r="AD20">
            <v>5518008</v>
          </cell>
          <cell r="AF20">
            <v>426</v>
          </cell>
          <cell r="AG20">
            <v>0</v>
          </cell>
          <cell r="AH20">
            <v>0</v>
          </cell>
          <cell r="AI20">
            <v>0</v>
          </cell>
          <cell r="AJ20">
            <v>0</v>
          </cell>
          <cell r="AK20">
            <v>0</v>
          </cell>
          <cell r="AL20">
            <v>0</v>
          </cell>
          <cell r="AN20">
            <v>0</v>
          </cell>
          <cell r="AO20">
            <v>0</v>
          </cell>
          <cell r="AP20">
            <v>0</v>
          </cell>
          <cell r="AQ20">
            <v>0</v>
          </cell>
          <cell r="AR20">
            <v>0</v>
          </cell>
        </row>
        <row r="21">
          <cell r="A21">
            <v>428</v>
          </cell>
          <cell r="B21" t="str">
            <v>BROOKE</v>
          </cell>
          <cell r="C21">
            <v>2039</v>
          </cell>
          <cell r="D21">
            <v>23.940000000000204</v>
          </cell>
          <cell r="E21">
            <v>36.870000000000005</v>
          </cell>
          <cell r="F21">
            <v>10.328746136974054</v>
          </cell>
          <cell r="G21">
            <v>2062.94</v>
          </cell>
          <cell r="I21">
            <v>36615168</v>
          </cell>
          <cell r="J21">
            <v>68578</v>
          </cell>
          <cell r="K21">
            <v>1912364</v>
          </cell>
          <cell r="L21">
            <v>38596110</v>
          </cell>
          <cell r="N21">
            <v>428</v>
          </cell>
          <cell r="O21">
            <v>2062.94</v>
          </cell>
          <cell r="P21">
            <v>23.940000000000204</v>
          </cell>
          <cell r="Q21">
            <v>36.870000000000005</v>
          </cell>
          <cell r="R21">
            <v>19.076043683194492</v>
          </cell>
          <cell r="S21">
            <v>36461354</v>
          </cell>
          <cell r="T21">
            <v>152786</v>
          </cell>
          <cell r="U21">
            <v>0</v>
          </cell>
          <cell r="V21">
            <v>36308568</v>
          </cell>
          <cell r="W21">
            <v>68578</v>
          </cell>
          <cell r="X21">
            <v>1894474</v>
          </cell>
          <cell r="Y21">
            <v>38271620</v>
          </cell>
          <cell r="Z21">
            <v>306600</v>
          </cell>
          <cell r="AA21">
            <v>0</v>
          </cell>
          <cell r="AB21">
            <v>17890</v>
          </cell>
          <cell r="AC21">
            <v>324490</v>
          </cell>
          <cell r="AD21">
            <v>38596110</v>
          </cell>
          <cell r="AF21">
            <v>428</v>
          </cell>
          <cell r="AG21">
            <v>21</v>
          </cell>
          <cell r="AH21">
            <v>10.328746136974054</v>
          </cell>
          <cell r="AI21">
            <v>152786</v>
          </cell>
          <cell r="AJ21">
            <v>0</v>
          </cell>
          <cell r="AK21">
            <v>9687</v>
          </cell>
          <cell r="AL21">
            <v>162473</v>
          </cell>
          <cell r="AN21">
            <v>8.7472975462204392</v>
          </cell>
          <cell r="AO21">
            <v>153814</v>
          </cell>
          <cell r="AP21">
            <v>0</v>
          </cell>
          <cell r="AQ21">
            <v>8203</v>
          </cell>
          <cell r="AR21">
            <v>162017</v>
          </cell>
        </row>
        <row r="22">
          <cell r="A22">
            <v>429</v>
          </cell>
          <cell r="B22" t="str">
            <v>KIPP ACADEMY LYNN</v>
          </cell>
          <cell r="C22">
            <v>1586</v>
          </cell>
          <cell r="D22">
            <v>27.82000000000043</v>
          </cell>
          <cell r="E22">
            <v>708.0200000000001</v>
          </cell>
          <cell r="F22">
            <v>0.87992318706249684</v>
          </cell>
          <cell r="G22">
            <v>1613.8200000000002</v>
          </cell>
          <cell r="I22">
            <v>20755839</v>
          </cell>
          <cell r="J22">
            <v>733503</v>
          </cell>
          <cell r="K22">
            <v>1487935</v>
          </cell>
          <cell r="L22">
            <v>22977277</v>
          </cell>
          <cell r="N22">
            <v>429</v>
          </cell>
          <cell r="O22">
            <v>1613.8200000000002</v>
          </cell>
          <cell r="P22">
            <v>27.82000000000043</v>
          </cell>
          <cell r="Q22">
            <v>708.0200000000001</v>
          </cell>
          <cell r="R22">
            <v>1.862684585483634</v>
          </cell>
          <cell r="S22">
            <v>20743105</v>
          </cell>
          <cell r="T22">
            <v>15554</v>
          </cell>
          <cell r="U22">
            <v>0</v>
          </cell>
          <cell r="V22">
            <v>20727551</v>
          </cell>
          <cell r="W22">
            <v>733503</v>
          </cell>
          <cell r="X22">
            <v>1486187</v>
          </cell>
          <cell r="Y22">
            <v>22947241</v>
          </cell>
          <cell r="Z22">
            <v>28288</v>
          </cell>
          <cell r="AA22">
            <v>0</v>
          </cell>
          <cell r="AB22">
            <v>1748</v>
          </cell>
          <cell r="AC22">
            <v>30036</v>
          </cell>
          <cell r="AD22">
            <v>22977277</v>
          </cell>
          <cell r="AF22">
            <v>429</v>
          </cell>
          <cell r="AG22">
            <v>286.86</v>
          </cell>
          <cell r="AH22">
            <v>0.87992318706249684</v>
          </cell>
          <cell r="AI22">
            <v>15554</v>
          </cell>
          <cell r="AJ22">
            <v>0</v>
          </cell>
          <cell r="AK22">
            <v>826</v>
          </cell>
          <cell r="AL22">
            <v>16380</v>
          </cell>
          <cell r="AN22">
            <v>0.98276139842113719</v>
          </cell>
          <cell r="AO22">
            <v>12734</v>
          </cell>
          <cell r="AP22">
            <v>0</v>
          </cell>
          <cell r="AQ22">
            <v>922</v>
          </cell>
          <cell r="AR22">
            <v>13656</v>
          </cell>
        </row>
        <row r="23">
          <cell r="A23">
            <v>430</v>
          </cell>
          <cell r="B23" t="str">
            <v>ADVANCED MATH AND SCIENCE ACADEMY</v>
          </cell>
          <cell r="C23">
            <v>966</v>
          </cell>
          <cell r="D23"/>
          <cell r="E23">
            <v>0</v>
          </cell>
          <cell r="F23">
            <v>0</v>
          </cell>
          <cell r="G23">
            <v>963.86999999999989</v>
          </cell>
          <cell r="I23">
            <v>13810627</v>
          </cell>
          <cell r="J23">
            <v>0</v>
          </cell>
          <cell r="K23">
            <v>904108</v>
          </cell>
          <cell r="L23">
            <v>14714735</v>
          </cell>
          <cell r="N23">
            <v>430</v>
          </cell>
          <cell r="O23">
            <v>963.86999999999989</v>
          </cell>
          <cell r="P23">
            <v>0</v>
          </cell>
          <cell r="Q23">
            <v>0</v>
          </cell>
          <cell r="R23">
            <v>17.990000000000002</v>
          </cell>
          <cell r="S23">
            <v>13549052</v>
          </cell>
          <cell r="T23">
            <v>0</v>
          </cell>
          <cell r="U23">
            <v>0</v>
          </cell>
          <cell r="V23">
            <v>13549052</v>
          </cell>
          <cell r="W23">
            <v>0</v>
          </cell>
          <cell r="X23">
            <v>887233</v>
          </cell>
          <cell r="Y23">
            <v>14436285</v>
          </cell>
          <cell r="Z23">
            <v>261575</v>
          </cell>
          <cell r="AA23">
            <v>0</v>
          </cell>
          <cell r="AB23">
            <v>16875</v>
          </cell>
          <cell r="AC23">
            <v>278450</v>
          </cell>
          <cell r="AD23">
            <v>14714735</v>
          </cell>
          <cell r="AF23">
            <v>430</v>
          </cell>
          <cell r="AG23">
            <v>31.990000000000002</v>
          </cell>
          <cell r="AH23">
            <v>0</v>
          </cell>
          <cell r="AI23">
            <v>0</v>
          </cell>
          <cell r="AJ23">
            <v>0</v>
          </cell>
          <cell r="AK23">
            <v>0</v>
          </cell>
          <cell r="AL23">
            <v>0</v>
          </cell>
          <cell r="AN23">
            <v>17.990000000000002</v>
          </cell>
          <cell r="AO23">
            <v>261575</v>
          </cell>
          <cell r="AP23">
            <v>0</v>
          </cell>
          <cell r="AQ23">
            <v>16875</v>
          </cell>
          <cell r="AR23">
            <v>278450</v>
          </cell>
        </row>
        <row r="24">
          <cell r="A24">
            <v>431</v>
          </cell>
          <cell r="B24" t="str">
            <v>COMMUNITY DAY - R. KINGMAN WEBSTER</v>
          </cell>
          <cell r="C24">
            <v>400</v>
          </cell>
          <cell r="D24"/>
          <cell r="E24">
            <v>0</v>
          </cell>
          <cell r="F24">
            <v>0</v>
          </cell>
          <cell r="G24">
            <v>399.7</v>
          </cell>
          <cell r="I24">
            <v>5245663</v>
          </cell>
          <cell r="J24">
            <v>0</v>
          </cell>
          <cell r="K24">
            <v>374915</v>
          </cell>
          <cell r="L24">
            <v>5620578</v>
          </cell>
          <cell r="N24">
            <v>431</v>
          </cell>
          <cell r="O24">
            <v>399.7</v>
          </cell>
          <cell r="P24">
            <v>0</v>
          </cell>
          <cell r="Q24">
            <v>0</v>
          </cell>
          <cell r="R24">
            <v>0.46</v>
          </cell>
          <cell r="S24">
            <v>5239592</v>
          </cell>
          <cell r="T24">
            <v>0</v>
          </cell>
          <cell r="U24">
            <v>0</v>
          </cell>
          <cell r="V24">
            <v>5239592</v>
          </cell>
          <cell r="W24">
            <v>0</v>
          </cell>
          <cell r="X24">
            <v>374484</v>
          </cell>
          <cell r="Y24">
            <v>5614076</v>
          </cell>
          <cell r="Z24">
            <v>6071</v>
          </cell>
          <cell r="AA24">
            <v>0</v>
          </cell>
          <cell r="AB24">
            <v>431</v>
          </cell>
          <cell r="AC24">
            <v>6502</v>
          </cell>
          <cell r="AD24">
            <v>5620578</v>
          </cell>
          <cell r="AF24">
            <v>431</v>
          </cell>
          <cell r="AG24">
            <v>0</v>
          </cell>
          <cell r="AH24">
            <v>0</v>
          </cell>
          <cell r="AI24">
            <v>0</v>
          </cell>
          <cell r="AJ24">
            <v>0</v>
          </cell>
          <cell r="AK24">
            <v>0</v>
          </cell>
          <cell r="AL24">
            <v>0</v>
          </cell>
          <cell r="AN24">
            <v>0.46</v>
          </cell>
          <cell r="AO24">
            <v>6071</v>
          </cell>
          <cell r="AP24">
            <v>0</v>
          </cell>
          <cell r="AQ24">
            <v>431</v>
          </cell>
          <cell r="AR24">
            <v>6502</v>
          </cell>
        </row>
        <row r="25">
          <cell r="A25">
            <v>432</v>
          </cell>
          <cell r="B25" t="str">
            <v>CAPE COD LIGHTHOUSE</v>
          </cell>
          <cell r="C25">
            <v>252</v>
          </cell>
          <cell r="D25">
            <v>2.0599999999999792</v>
          </cell>
          <cell r="E25">
            <v>0</v>
          </cell>
          <cell r="F25">
            <v>0</v>
          </cell>
          <cell r="G25">
            <v>254.05999999999997</v>
          </cell>
          <cell r="I25">
            <v>3894917</v>
          </cell>
          <cell r="J25">
            <v>0</v>
          </cell>
          <cell r="K25">
            <v>236279</v>
          </cell>
          <cell r="L25">
            <v>4131196</v>
          </cell>
          <cell r="N25">
            <v>432</v>
          </cell>
          <cell r="O25">
            <v>254.05999999999997</v>
          </cell>
          <cell r="P25">
            <v>2.0599999999999792</v>
          </cell>
          <cell r="Q25">
            <v>0</v>
          </cell>
          <cell r="R25">
            <v>6.4076202471857044</v>
          </cell>
          <cell r="S25">
            <v>3795343</v>
          </cell>
          <cell r="T25">
            <v>0</v>
          </cell>
          <cell r="U25">
            <v>0</v>
          </cell>
          <cell r="V25">
            <v>3795343</v>
          </cell>
          <cell r="W25">
            <v>0</v>
          </cell>
          <cell r="X25">
            <v>230271</v>
          </cell>
          <cell r="Y25">
            <v>4025614</v>
          </cell>
          <cell r="Z25">
            <v>99574</v>
          </cell>
          <cell r="AA25">
            <v>0</v>
          </cell>
          <cell r="AB25">
            <v>6008</v>
          </cell>
          <cell r="AC25">
            <v>105582</v>
          </cell>
          <cell r="AD25">
            <v>4131196</v>
          </cell>
          <cell r="AF25">
            <v>432</v>
          </cell>
          <cell r="AG25">
            <v>0</v>
          </cell>
          <cell r="AH25">
            <v>0</v>
          </cell>
          <cell r="AI25">
            <v>0</v>
          </cell>
          <cell r="AJ25">
            <v>0</v>
          </cell>
          <cell r="AK25">
            <v>0</v>
          </cell>
          <cell r="AL25">
            <v>0</v>
          </cell>
          <cell r="AN25">
            <v>6.4076202471857044</v>
          </cell>
          <cell r="AO25">
            <v>99574</v>
          </cell>
          <cell r="AP25">
            <v>0</v>
          </cell>
          <cell r="AQ25">
            <v>6008</v>
          </cell>
          <cell r="AR25">
            <v>105582</v>
          </cell>
        </row>
        <row r="26">
          <cell r="A26">
            <v>435</v>
          </cell>
          <cell r="B26" t="str">
            <v>INNOVATION ACADEMY</v>
          </cell>
          <cell r="C26">
            <v>800</v>
          </cell>
          <cell r="D26"/>
          <cell r="E26">
            <v>0</v>
          </cell>
          <cell r="F26">
            <v>0</v>
          </cell>
          <cell r="G26">
            <v>785.28000000000009</v>
          </cell>
          <cell r="I26">
            <v>9962030</v>
          </cell>
          <cell r="J26">
            <v>0</v>
          </cell>
          <cell r="K26">
            <v>736592</v>
          </cell>
          <cell r="L26">
            <v>10698622</v>
          </cell>
          <cell r="N26">
            <v>435</v>
          </cell>
          <cell r="O26">
            <v>785.28000000000009</v>
          </cell>
          <cell r="P26">
            <v>0</v>
          </cell>
          <cell r="Q26">
            <v>0</v>
          </cell>
          <cell r="R26">
            <v>17.189999999999998</v>
          </cell>
          <cell r="S26">
            <v>9759319</v>
          </cell>
          <cell r="T26">
            <v>0</v>
          </cell>
          <cell r="U26">
            <v>0</v>
          </cell>
          <cell r="V26">
            <v>9759319</v>
          </cell>
          <cell r="W26">
            <v>0</v>
          </cell>
          <cell r="X26">
            <v>720468</v>
          </cell>
          <cell r="Y26">
            <v>10479787</v>
          </cell>
          <cell r="Z26">
            <v>202711</v>
          </cell>
          <cell r="AA26">
            <v>0</v>
          </cell>
          <cell r="AB26">
            <v>16124</v>
          </cell>
          <cell r="AC26">
            <v>218835</v>
          </cell>
          <cell r="AD26">
            <v>10698622</v>
          </cell>
          <cell r="AF26">
            <v>435</v>
          </cell>
          <cell r="AG26">
            <v>35.06</v>
          </cell>
          <cell r="AH26">
            <v>0</v>
          </cell>
          <cell r="AI26">
            <v>0</v>
          </cell>
          <cell r="AJ26">
            <v>0</v>
          </cell>
          <cell r="AK26">
            <v>0</v>
          </cell>
          <cell r="AL26">
            <v>0</v>
          </cell>
          <cell r="AN26">
            <v>17.189999999999998</v>
          </cell>
          <cell r="AO26">
            <v>202711</v>
          </cell>
          <cell r="AP26">
            <v>0</v>
          </cell>
          <cell r="AQ26">
            <v>16124</v>
          </cell>
          <cell r="AR26">
            <v>218835</v>
          </cell>
        </row>
        <row r="27">
          <cell r="A27">
            <v>436</v>
          </cell>
          <cell r="B27" t="str">
            <v>COMMUNITY CS OF CAMBRIDGE</v>
          </cell>
          <cell r="C27">
            <v>340</v>
          </cell>
          <cell r="D27"/>
          <cell r="E27">
            <v>0</v>
          </cell>
          <cell r="F27">
            <v>1.119489935478494</v>
          </cell>
          <cell r="G27">
            <v>304.75</v>
          </cell>
          <cell r="I27">
            <v>7610894</v>
          </cell>
          <cell r="J27">
            <v>0</v>
          </cell>
          <cell r="K27">
            <v>285857</v>
          </cell>
          <cell r="L27">
            <v>7896751</v>
          </cell>
          <cell r="N27">
            <v>436</v>
          </cell>
          <cell r="O27">
            <v>304.75</v>
          </cell>
          <cell r="P27">
            <v>0</v>
          </cell>
          <cell r="Q27">
            <v>0</v>
          </cell>
          <cell r="R27">
            <v>5.219489935478494</v>
          </cell>
          <cell r="S27">
            <v>7508870</v>
          </cell>
          <cell r="T27">
            <v>16278</v>
          </cell>
          <cell r="U27">
            <v>0</v>
          </cell>
          <cell r="V27">
            <v>7492592</v>
          </cell>
          <cell r="W27">
            <v>0</v>
          </cell>
          <cell r="X27">
            <v>280962</v>
          </cell>
          <cell r="Y27">
            <v>7773554</v>
          </cell>
          <cell r="Z27">
            <v>118302</v>
          </cell>
          <cell r="AA27">
            <v>0</v>
          </cell>
          <cell r="AB27">
            <v>4895</v>
          </cell>
          <cell r="AC27">
            <v>123197</v>
          </cell>
          <cell r="AD27">
            <v>7896751</v>
          </cell>
          <cell r="AF27">
            <v>436</v>
          </cell>
          <cell r="AG27">
            <v>54</v>
          </cell>
          <cell r="AH27">
            <v>1.119489935478494</v>
          </cell>
          <cell r="AI27">
            <v>16278</v>
          </cell>
          <cell r="AJ27">
            <v>0</v>
          </cell>
          <cell r="AK27">
            <v>1049</v>
          </cell>
          <cell r="AL27">
            <v>17327</v>
          </cell>
          <cell r="AN27">
            <v>4.0999999999999996</v>
          </cell>
          <cell r="AO27">
            <v>102024</v>
          </cell>
          <cell r="AP27">
            <v>0</v>
          </cell>
          <cell r="AQ27">
            <v>3846</v>
          </cell>
          <cell r="AR27">
            <v>105870</v>
          </cell>
        </row>
        <row r="28">
          <cell r="A28">
            <v>437</v>
          </cell>
          <cell r="B28" t="str">
            <v>CITY ON A HILL</v>
          </cell>
          <cell r="C28">
            <v>324</v>
          </cell>
          <cell r="D28"/>
          <cell r="E28">
            <v>0</v>
          </cell>
          <cell r="F28">
            <v>0</v>
          </cell>
          <cell r="G28">
            <v>300.43999999999988</v>
          </cell>
          <cell r="I28">
            <v>6405873</v>
          </cell>
          <cell r="J28">
            <v>0</v>
          </cell>
          <cell r="K28">
            <v>281813</v>
          </cell>
          <cell r="L28">
            <v>6687686</v>
          </cell>
          <cell r="N28">
            <v>437</v>
          </cell>
          <cell r="O28">
            <v>300.43999999999988</v>
          </cell>
          <cell r="P28">
            <v>0</v>
          </cell>
          <cell r="Q28">
            <v>0</v>
          </cell>
          <cell r="R28">
            <v>0</v>
          </cell>
          <cell r="S28">
            <v>6405873</v>
          </cell>
          <cell r="T28">
            <v>0</v>
          </cell>
          <cell r="U28">
            <v>0</v>
          </cell>
          <cell r="V28">
            <v>6405873</v>
          </cell>
          <cell r="W28">
            <v>0</v>
          </cell>
          <cell r="X28">
            <v>281813</v>
          </cell>
          <cell r="Y28">
            <v>6687686</v>
          </cell>
          <cell r="Z28">
            <v>0</v>
          </cell>
          <cell r="AA28">
            <v>0</v>
          </cell>
          <cell r="AB28">
            <v>0</v>
          </cell>
          <cell r="AC28">
            <v>0</v>
          </cell>
          <cell r="AD28">
            <v>6687686</v>
          </cell>
          <cell r="AF28">
            <v>437</v>
          </cell>
          <cell r="AG28">
            <v>6</v>
          </cell>
          <cell r="AH28">
            <v>0</v>
          </cell>
          <cell r="AI28">
            <v>0</v>
          </cell>
          <cell r="AJ28">
            <v>0</v>
          </cell>
          <cell r="AK28">
            <v>0</v>
          </cell>
          <cell r="AL28">
            <v>0</v>
          </cell>
          <cell r="AN28">
            <v>0</v>
          </cell>
          <cell r="AO28">
            <v>0</v>
          </cell>
          <cell r="AP28">
            <v>0</v>
          </cell>
          <cell r="AQ28">
            <v>0</v>
          </cell>
          <cell r="AR28">
            <v>0</v>
          </cell>
        </row>
        <row r="29">
          <cell r="A29">
            <v>438</v>
          </cell>
          <cell r="B29" t="str">
            <v>CODMAN ACADEMY</v>
          </cell>
          <cell r="C29">
            <v>345</v>
          </cell>
          <cell r="D29">
            <v>1.9699999999999176</v>
          </cell>
          <cell r="E29">
            <v>0</v>
          </cell>
          <cell r="F29">
            <v>0.85388823689644089</v>
          </cell>
          <cell r="G29">
            <v>346.96999999999997</v>
          </cell>
          <cell r="I29">
            <v>6950552</v>
          </cell>
          <cell r="J29">
            <v>0</v>
          </cell>
          <cell r="K29">
            <v>323711</v>
          </cell>
          <cell r="L29">
            <v>7274263</v>
          </cell>
          <cell r="N29">
            <v>438</v>
          </cell>
          <cell r="O29">
            <v>346.96999999999997</v>
          </cell>
          <cell r="P29">
            <v>1.9699999999999176</v>
          </cell>
          <cell r="Q29">
            <v>0</v>
          </cell>
          <cell r="R29">
            <v>1.8084376215694675</v>
          </cell>
          <cell r="S29">
            <v>6931075</v>
          </cell>
          <cell r="T29">
            <v>16888</v>
          </cell>
          <cell r="U29">
            <v>0</v>
          </cell>
          <cell r="V29">
            <v>6914187</v>
          </cell>
          <cell r="W29">
            <v>0</v>
          </cell>
          <cell r="X29">
            <v>322015</v>
          </cell>
          <cell r="Y29">
            <v>7236202</v>
          </cell>
          <cell r="Z29">
            <v>36365</v>
          </cell>
          <cell r="AA29">
            <v>0</v>
          </cell>
          <cell r="AB29">
            <v>1696</v>
          </cell>
          <cell r="AC29">
            <v>38061</v>
          </cell>
          <cell r="AD29">
            <v>7274263</v>
          </cell>
          <cell r="AF29">
            <v>438</v>
          </cell>
          <cell r="AG29">
            <v>2</v>
          </cell>
          <cell r="AH29">
            <v>0.85388823689644089</v>
          </cell>
          <cell r="AI29">
            <v>16888</v>
          </cell>
          <cell r="AJ29">
            <v>0</v>
          </cell>
          <cell r="AK29">
            <v>801</v>
          </cell>
          <cell r="AL29">
            <v>17689</v>
          </cell>
          <cell r="AN29">
            <v>0.95454938467302664</v>
          </cell>
          <cell r="AO29">
            <v>19477</v>
          </cell>
          <cell r="AP29">
            <v>0</v>
          </cell>
          <cell r="AQ29">
            <v>895</v>
          </cell>
          <cell r="AR29">
            <v>20372</v>
          </cell>
        </row>
        <row r="30">
          <cell r="A30">
            <v>439</v>
          </cell>
          <cell r="B30" t="str">
            <v>CONSERVATORY LAB</v>
          </cell>
          <cell r="C30">
            <v>444</v>
          </cell>
          <cell r="D30">
            <v>10.830000000000112</v>
          </cell>
          <cell r="E30">
            <v>0</v>
          </cell>
          <cell r="F30">
            <v>0</v>
          </cell>
          <cell r="G30">
            <v>454.83</v>
          </cell>
          <cell r="I30">
            <v>8370896</v>
          </cell>
          <cell r="J30">
            <v>0</v>
          </cell>
          <cell r="K30">
            <v>416623</v>
          </cell>
          <cell r="L30">
            <v>8787519</v>
          </cell>
          <cell r="N30">
            <v>439</v>
          </cell>
          <cell r="O30">
            <v>454.83</v>
          </cell>
          <cell r="P30">
            <v>10.830000000000112</v>
          </cell>
          <cell r="Q30">
            <v>0</v>
          </cell>
          <cell r="R30">
            <v>0</v>
          </cell>
          <cell r="S30">
            <v>8370896</v>
          </cell>
          <cell r="T30">
            <v>0</v>
          </cell>
          <cell r="U30">
            <v>0</v>
          </cell>
          <cell r="V30">
            <v>8370896</v>
          </cell>
          <cell r="W30">
            <v>0</v>
          </cell>
          <cell r="X30">
            <v>416623</v>
          </cell>
          <cell r="Y30">
            <v>8787519</v>
          </cell>
          <cell r="Z30">
            <v>0</v>
          </cell>
          <cell r="AA30">
            <v>0</v>
          </cell>
          <cell r="AB30">
            <v>0</v>
          </cell>
          <cell r="AC30">
            <v>0</v>
          </cell>
          <cell r="AD30">
            <v>8787519</v>
          </cell>
          <cell r="AF30">
            <v>439</v>
          </cell>
          <cell r="AG30">
            <v>0</v>
          </cell>
          <cell r="AH30">
            <v>0</v>
          </cell>
          <cell r="AI30">
            <v>0</v>
          </cell>
          <cell r="AJ30">
            <v>0</v>
          </cell>
          <cell r="AK30">
            <v>0</v>
          </cell>
          <cell r="AL30">
            <v>0</v>
          </cell>
          <cell r="AN30">
            <v>0</v>
          </cell>
          <cell r="AO30">
            <v>0</v>
          </cell>
          <cell r="AP30">
            <v>0</v>
          </cell>
          <cell r="AQ30">
            <v>0</v>
          </cell>
          <cell r="AR30">
            <v>0</v>
          </cell>
        </row>
        <row r="31">
          <cell r="A31">
            <v>440</v>
          </cell>
          <cell r="B31" t="str">
            <v>COMMUNITY DAY - PROSPECT</v>
          </cell>
          <cell r="C31">
            <v>400</v>
          </cell>
          <cell r="D31"/>
          <cell r="E31">
            <v>0</v>
          </cell>
          <cell r="F31">
            <v>0</v>
          </cell>
          <cell r="G31">
            <v>399.86</v>
          </cell>
          <cell r="I31">
            <v>5211134</v>
          </cell>
          <cell r="J31">
            <v>0</v>
          </cell>
          <cell r="K31">
            <v>375069</v>
          </cell>
          <cell r="L31">
            <v>5586203</v>
          </cell>
          <cell r="N31">
            <v>440</v>
          </cell>
          <cell r="O31">
            <v>399.86</v>
          </cell>
          <cell r="P31">
            <v>0</v>
          </cell>
          <cell r="Q31">
            <v>0</v>
          </cell>
          <cell r="R31">
            <v>0</v>
          </cell>
          <cell r="S31">
            <v>5211134</v>
          </cell>
          <cell r="T31">
            <v>0</v>
          </cell>
          <cell r="U31">
            <v>0</v>
          </cell>
          <cell r="V31">
            <v>5211134</v>
          </cell>
          <cell r="W31">
            <v>0</v>
          </cell>
          <cell r="X31">
            <v>375069</v>
          </cell>
          <cell r="Y31">
            <v>5586203</v>
          </cell>
          <cell r="Z31">
            <v>0</v>
          </cell>
          <cell r="AA31">
            <v>0</v>
          </cell>
          <cell r="AB31">
            <v>0</v>
          </cell>
          <cell r="AC31">
            <v>0</v>
          </cell>
          <cell r="AD31">
            <v>5586203</v>
          </cell>
          <cell r="AF31">
            <v>440</v>
          </cell>
          <cell r="AG31">
            <v>0</v>
          </cell>
          <cell r="AH31">
            <v>0</v>
          </cell>
          <cell r="AI31">
            <v>0</v>
          </cell>
          <cell r="AJ31">
            <v>0</v>
          </cell>
          <cell r="AK31">
            <v>0</v>
          </cell>
          <cell r="AL31">
            <v>0</v>
          </cell>
          <cell r="AN31">
            <v>0</v>
          </cell>
          <cell r="AO31">
            <v>0</v>
          </cell>
          <cell r="AP31">
            <v>0</v>
          </cell>
          <cell r="AQ31">
            <v>0</v>
          </cell>
          <cell r="AR31">
            <v>0</v>
          </cell>
        </row>
        <row r="32">
          <cell r="A32">
            <v>441</v>
          </cell>
          <cell r="B32" t="str">
            <v>SABIS INTERNATIONAL</v>
          </cell>
          <cell r="C32">
            <v>1574</v>
          </cell>
          <cell r="D32"/>
          <cell r="E32">
            <v>0</v>
          </cell>
          <cell r="F32">
            <v>0</v>
          </cell>
          <cell r="G32">
            <v>1567.8999999999999</v>
          </cell>
          <cell r="I32">
            <v>19783461</v>
          </cell>
          <cell r="J32">
            <v>0</v>
          </cell>
          <cell r="K32">
            <v>1470688</v>
          </cell>
          <cell r="L32">
            <v>21254149</v>
          </cell>
          <cell r="N32">
            <v>441</v>
          </cell>
          <cell r="O32">
            <v>1567.8999999999999</v>
          </cell>
          <cell r="P32">
            <v>0</v>
          </cell>
          <cell r="Q32">
            <v>0</v>
          </cell>
          <cell r="R32">
            <v>6.12</v>
          </cell>
          <cell r="S32">
            <v>19706533</v>
          </cell>
          <cell r="T32">
            <v>0</v>
          </cell>
          <cell r="U32">
            <v>0</v>
          </cell>
          <cell r="V32">
            <v>19706533</v>
          </cell>
          <cell r="W32">
            <v>0</v>
          </cell>
          <cell r="X32">
            <v>1464947</v>
          </cell>
          <cell r="Y32">
            <v>21171480</v>
          </cell>
          <cell r="Z32">
            <v>76928</v>
          </cell>
          <cell r="AA32">
            <v>0</v>
          </cell>
          <cell r="AB32">
            <v>5741</v>
          </cell>
          <cell r="AC32">
            <v>82669</v>
          </cell>
          <cell r="AD32">
            <v>21254149</v>
          </cell>
          <cell r="AF32">
            <v>441</v>
          </cell>
          <cell r="AG32">
            <v>0</v>
          </cell>
          <cell r="AH32">
            <v>0</v>
          </cell>
          <cell r="AI32">
            <v>0</v>
          </cell>
          <cell r="AJ32">
            <v>0</v>
          </cell>
          <cell r="AK32">
            <v>0</v>
          </cell>
          <cell r="AL32">
            <v>0</v>
          </cell>
          <cell r="AN32">
            <v>6.12</v>
          </cell>
          <cell r="AO32">
            <v>76928</v>
          </cell>
          <cell r="AP32">
            <v>0</v>
          </cell>
          <cell r="AQ32">
            <v>5741</v>
          </cell>
          <cell r="AR32">
            <v>82669</v>
          </cell>
        </row>
        <row r="33">
          <cell r="A33">
            <v>444</v>
          </cell>
          <cell r="B33" t="str">
            <v>NEIGHBORHOOD HOUSE</v>
          </cell>
          <cell r="C33">
            <v>785</v>
          </cell>
          <cell r="D33">
            <v>17.17000000000019</v>
          </cell>
          <cell r="E33">
            <v>0</v>
          </cell>
          <cell r="F33">
            <v>0</v>
          </cell>
          <cell r="G33">
            <v>802.17</v>
          </cell>
          <cell r="I33">
            <v>14444450</v>
          </cell>
          <cell r="J33">
            <v>0</v>
          </cell>
          <cell r="K33">
            <v>736391</v>
          </cell>
          <cell r="L33">
            <v>15180841</v>
          </cell>
          <cell r="N33">
            <v>444</v>
          </cell>
          <cell r="O33">
            <v>802.17</v>
          </cell>
          <cell r="P33">
            <v>17.17000000000019</v>
          </cell>
          <cell r="Q33">
            <v>0</v>
          </cell>
          <cell r="R33">
            <v>14.845294638293623</v>
          </cell>
          <cell r="S33">
            <v>14173224</v>
          </cell>
          <cell r="T33">
            <v>0</v>
          </cell>
          <cell r="U33">
            <v>0</v>
          </cell>
          <cell r="V33">
            <v>14173224</v>
          </cell>
          <cell r="W33">
            <v>0</v>
          </cell>
          <cell r="X33">
            <v>722465</v>
          </cell>
          <cell r="Y33">
            <v>14895689</v>
          </cell>
          <cell r="Z33">
            <v>271226</v>
          </cell>
          <cell r="AA33">
            <v>0</v>
          </cell>
          <cell r="AB33">
            <v>13926</v>
          </cell>
          <cell r="AC33">
            <v>285152</v>
          </cell>
          <cell r="AD33">
            <v>15180841</v>
          </cell>
          <cell r="AF33">
            <v>444</v>
          </cell>
          <cell r="AG33">
            <v>1</v>
          </cell>
          <cell r="AH33">
            <v>0</v>
          </cell>
          <cell r="AI33">
            <v>0</v>
          </cell>
          <cell r="AJ33">
            <v>0</v>
          </cell>
          <cell r="AK33">
            <v>0</v>
          </cell>
          <cell r="AL33">
            <v>0</v>
          </cell>
          <cell r="AN33">
            <v>14.845294638293623</v>
          </cell>
          <cell r="AO33">
            <v>271226</v>
          </cell>
          <cell r="AP33">
            <v>0</v>
          </cell>
          <cell r="AQ33">
            <v>13926</v>
          </cell>
          <cell r="AR33">
            <v>285152</v>
          </cell>
        </row>
        <row r="34">
          <cell r="A34">
            <v>445</v>
          </cell>
          <cell r="B34" t="str">
            <v>ABBY KELLEY FOSTER</v>
          </cell>
          <cell r="C34">
            <v>1426</v>
          </cell>
          <cell r="D34"/>
          <cell r="E34">
            <v>1316.88</v>
          </cell>
          <cell r="F34">
            <v>0</v>
          </cell>
          <cell r="G34">
            <v>1424.25</v>
          </cell>
          <cell r="I34">
            <v>17737884</v>
          </cell>
          <cell r="J34">
            <v>1276058</v>
          </cell>
          <cell r="K34">
            <v>1335945</v>
          </cell>
          <cell r="L34">
            <v>20349887</v>
          </cell>
          <cell r="N34">
            <v>445</v>
          </cell>
          <cell r="O34">
            <v>1424.25</v>
          </cell>
          <cell r="P34">
            <v>0</v>
          </cell>
          <cell r="Q34">
            <v>1316.88</v>
          </cell>
          <cell r="R34">
            <v>0.99</v>
          </cell>
          <cell r="S34">
            <v>17725653</v>
          </cell>
          <cell r="T34">
            <v>0</v>
          </cell>
          <cell r="U34">
            <v>0</v>
          </cell>
          <cell r="V34">
            <v>17725653</v>
          </cell>
          <cell r="W34">
            <v>1275099</v>
          </cell>
          <cell r="X34">
            <v>1335016</v>
          </cell>
          <cell r="Y34">
            <v>20335768</v>
          </cell>
          <cell r="Z34">
            <v>12231</v>
          </cell>
          <cell r="AA34">
            <v>959</v>
          </cell>
          <cell r="AB34">
            <v>929</v>
          </cell>
          <cell r="AC34">
            <v>14119</v>
          </cell>
          <cell r="AD34">
            <v>20349887</v>
          </cell>
          <cell r="AF34">
            <v>445</v>
          </cell>
          <cell r="AG34">
            <v>0</v>
          </cell>
          <cell r="AH34">
            <v>0</v>
          </cell>
          <cell r="AI34">
            <v>0</v>
          </cell>
          <cell r="AJ34">
            <v>0</v>
          </cell>
          <cell r="AK34">
            <v>0</v>
          </cell>
          <cell r="AL34">
            <v>0</v>
          </cell>
          <cell r="AN34">
            <v>0.99</v>
          </cell>
          <cell r="AO34">
            <v>12231</v>
          </cell>
          <cell r="AP34">
            <v>959</v>
          </cell>
          <cell r="AQ34">
            <v>929</v>
          </cell>
          <cell r="AR34">
            <v>14119</v>
          </cell>
        </row>
        <row r="35">
          <cell r="A35">
            <v>446</v>
          </cell>
          <cell r="B35" t="str">
            <v>FOXBOROUGH REGIONAL</v>
          </cell>
          <cell r="C35">
            <v>1690</v>
          </cell>
          <cell r="D35">
            <v>4.8099999999992669</v>
          </cell>
          <cell r="E35">
            <v>0</v>
          </cell>
          <cell r="F35">
            <v>1.7126536491913009</v>
          </cell>
          <cell r="G35">
            <v>1694.81</v>
          </cell>
          <cell r="I35">
            <v>22847192</v>
          </cell>
          <cell r="J35">
            <v>0</v>
          </cell>
          <cell r="K35">
            <v>1584650</v>
          </cell>
          <cell r="L35">
            <v>24431842</v>
          </cell>
          <cell r="N35">
            <v>446</v>
          </cell>
          <cell r="O35">
            <v>1694.81</v>
          </cell>
          <cell r="P35">
            <v>4.8099999999992669</v>
          </cell>
          <cell r="Q35">
            <v>0</v>
          </cell>
          <cell r="R35">
            <v>14.675758658012354</v>
          </cell>
          <cell r="S35">
            <v>22672762</v>
          </cell>
          <cell r="T35">
            <v>25356</v>
          </cell>
          <cell r="U35">
            <v>0</v>
          </cell>
          <cell r="V35">
            <v>22647406</v>
          </cell>
          <cell r="W35">
            <v>0</v>
          </cell>
          <cell r="X35">
            <v>1570889</v>
          </cell>
          <cell r="Y35">
            <v>24218295</v>
          </cell>
          <cell r="Z35">
            <v>199786</v>
          </cell>
          <cell r="AA35">
            <v>0</v>
          </cell>
          <cell r="AB35">
            <v>13761</v>
          </cell>
          <cell r="AC35">
            <v>213547</v>
          </cell>
          <cell r="AD35">
            <v>24431842</v>
          </cell>
          <cell r="AF35">
            <v>446</v>
          </cell>
          <cell r="AG35">
            <v>23</v>
          </cell>
          <cell r="AH35">
            <v>1.7126536491913009</v>
          </cell>
          <cell r="AI35">
            <v>25356</v>
          </cell>
          <cell r="AJ35">
            <v>0</v>
          </cell>
          <cell r="AK35">
            <v>1606</v>
          </cell>
          <cell r="AL35">
            <v>26962</v>
          </cell>
          <cell r="AN35">
            <v>12.963105008821053</v>
          </cell>
          <cell r="AO35">
            <v>174430</v>
          </cell>
          <cell r="AP35">
            <v>0</v>
          </cell>
          <cell r="AQ35">
            <v>12155</v>
          </cell>
          <cell r="AR35">
            <v>186585</v>
          </cell>
        </row>
        <row r="36">
          <cell r="A36">
            <v>447</v>
          </cell>
          <cell r="B36" t="str">
            <v>BENJAMIN FRANKLIN CLASSICAL</v>
          </cell>
          <cell r="C36">
            <v>776</v>
          </cell>
          <cell r="D36"/>
          <cell r="E36">
            <v>0</v>
          </cell>
          <cell r="F36">
            <v>0</v>
          </cell>
          <cell r="G36">
            <v>773.86999999999989</v>
          </cell>
          <cell r="I36">
            <v>10722080</v>
          </cell>
          <cell r="J36">
            <v>0</v>
          </cell>
          <cell r="K36">
            <v>725891</v>
          </cell>
          <cell r="L36">
            <v>11447971</v>
          </cell>
          <cell r="N36">
            <v>447</v>
          </cell>
          <cell r="O36">
            <v>773.86999999999989</v>
          </cell>
          <cell r="P36">
            <v>0</v>
          </cell>
          <cell r="Q36">
            <v>0</v>
          </cell>
          <cell r="R36">
            <v>1.97</v>
          </cell>
          <cell r="S36">
            <v>10696968</v>
          </cell>
          <cell r="T36">
            <v>0</v>
          </cell>
          <cell r="U36">
            <v>0</v>
          </cell>
          <cell r="V36">
            <v>10696968</v>
          </cell>
          <cell r="W36">
            <v>0</v>
          </cell>
          <cell r="X36">
            <v>724043</v>
          </cell>
          <cell r="Y36">
            <v>11421011</v>
          </cell>
          <cell r="Z36">
            <v>25112</v>
          </cell>
          <cell r="AA36">
            <v>0</v>
          </cell>
          <cell r="AB36">
            <v>1848</v>
          </cell>
          <cell r="AC36">
            <v>26960</v>
          </cell>
          <cell r="AD36">
            <v>11447971</v>
          </cell>
          <cell r="AF36">
            <v>447</v>
          </cell>
          <cell r="AG36">
            <v>0</v>
          </cell>
          <cell r="AH36">
            <v>0</v>
          </cell>
          <cell r="AI36">
            <v>0</v>
          </cell>
          <cell r="AJ36">
            <v>0</v>
          </cell>
          <cell r="AK36">
            <v>0</v>
          </cell>
          <cell r="AL36">
            <v>0</v>
          </cell>
          <cell r="AN36">
            <v>1.97</v>
          </cell>
          <cell r="AO36">
            <v>25112</v>
          </cell>
          <cell r="AP36">
            <v>0</v>
          </cell>
          <cell r="AQ36">
            <v>1848</v>
          </cell>
          <cell r="AR36">
            <v>26960</v>
          </cell>
        </row>
        <row r="37">
          <cell r="A37">
            <v>449</v>
          </cell>
          <cell r="B37" t="str">
            <v>BOSTON COLLEGIATE</v>
          </cell>
          <cell r="C37">
            <v>700</v>
          </cell>
          <cell r="D37">
            <v>20.71000000000015</v>
          </cell>
          <cell r="E37">
            <v>8</v>
          </cell>
          <cell r="F37">
            <v>0.83408700272887337</v>
          </cell>
          <cell r="G37">
            <v>720.71</v>
          </cell>
          <cell r="I37">
            <v>12322819</v>
          </cell>
          <cell r="J37">
            <v>9488</v>
          </cell>
          <cell r="K37">
            <v>656567</v>
          </cell>
          <cell r="L37">
            <v>12988874</v>
          </cell>
          <cell r="N37">
            <v>449</v>
          </cell>
          <cell r="O37">
            <v>720.71</v>
          </cell>
          <cell r="P37">
            <v>20.71000000000015</v>
          </cell>
          <cell r="Q37">
            <v>8</v>
          </cell>
          <cell r="R37">
            <v>27.116502953666135</v>
          </cell>
          <cell r="S37">
            <v>11857848</v>
          </cell>
          <cell r="T37">
            <v>12938</v>
          </cell>
          <cell r="U37">
            <v>0</v>
          </cell>
          <cell r="V37">
            <v>11844910</v>
          </cell>
          <cell r="W37">
            <v>9488</v>
          </cell>
          <cell r="X37">
            <v>631133</v>
          </cell>
          <cell r="Y37">
            <v>12485531</v>
          </cell>
          <cell r="Z37">
            <v>477909</v>
          </cell>
          <cell r="AA37">
            <v>0</v>
          </cell>
          <cell r="AB37">
            <v>25434</v>
          </cell>
          <cell r="AC37">
            <v>503343</v>
          </cell>
          <cell r="AD37">
            <v>12988874</v>
          </cell>
          <cell r="AF37">
            <v>449</v>
          </cell>
          <cell r="AG37">
            <v>2</v>
          </cell>
          <cell r="AH37">
            <v>0.83408700272887337</v>
          </cell>
          <cell r="AI37">
            <v>12938</v>
          </cell>
          <cell r="AJ37">
            <v>0</v>
          </cell>
          <cell r="AK37">
            <v>782</v>
          </cell>
          <cell r="AL37">
            <v>13720</v>
          </cell>
          <cell r="AN37">
            <v>26.282415950937263</v>
          </cell>
          <cell r="AO37">
            <v>464971</v>
          </cell>
          <cell r="AP37">
            <v>0</v>
          </cell>
          <cell r="AQ37">
            <v>24652</v>
          </cell>
          <cell r="AR37">
            <v>489623</v>
          </cell>
        </row>
        <row r="38">
          <cell r="A38">
            <v>450</v>
          </cell>
          <cell r="B38" t="str">
            <v>HILLTOWN COOPERATIVE</v>
          </cell>
          <cell r="C38">
            <v>218</v>
          </cell>
          <cell r="D38"/>
          <cell r="E38">
            <v>0</v>
          </cell>
          <cell r="F38">
            <v>0</v>
          </cell>
          <cell r="G38">
            <v>218</v>
          </cell>
          <cell r="I38">
            <v>2879443</v>
          </cell>
          <cell r="J38">
            <v>0</v>
          </cell>
          <cell r="K38">
            <v>204484</v>
          </cell>
          <cell r="L38">
            <v>3083927</v>
          </cell>
          <cell r="N38">
            <v>450</v>
          </cell>
          <cell r="O38">
            <v>218</v>
          </cell>
          <cell r="P38">
            <v>0</v>
          </cell>
          <cell r="Q38">
            <v>0</v>
          </cell>
          <cell r="R38">
            <v>2</v>
          </cell>
          <cell r="S38">
            <v>2854578</v>
          </cell>
          <cell r="T38">
            <v>0</v>
          </cell>
          <cell r="U38">
            <v>0</v>
          </cell>
          <cell r="V38">
            <v>2854578</v>
          </cell>
          <cell r="W38">
            <v>0</v>
          </cell>
          <cell r="X38">
            <v>202608</v>
          </cell>
          <cell r="Y38">
            <v>3057186</v>
          </cell>
          <cell r="Z38">
            <v>24865</v>
          </cell>
          <cell r="AA38">
            <v>0</v>
          </cell>
          <cell r="AB38">
            <v>1876</v>
          </cell>
          <cell r="AC38">
            <v>26741</v>
          </cell>
          <cell r="AD38">
            <v>3083927</v>
          </cell>
          <cell r="AF38">
            <v>450</v>
          </cell>
          <cell r="AG38">
            <v>90</v>
          </cell>
          <cell r="AH38">
            <v>0</v>
          </cell>
          <cell r="AI38">
            <v>0</v>
          </cell>
          <cell r="AJ38">
            <v>0</v>
          </cell>
          <cell r="AK38">
            <v>0</v>
          </cell>
          <cell r="AL38">
            <v>0</v>
          </cell>
          <cell r="AN38">
            <v>2</v>
          </cell>
          <cell r="AO38">
            <v>24865</v>
          </cell>
          <cell r="AP38">
            <v>0</v>
          </cell>
          <cell r="AQ38">
            <v>1876</v>
          </cell>
          <cell r="AR38">
            <v>26741</v>
          </cell>
        </row>
        <row r="39">
          <cell r="A39">
            <v>453</v>
          </cell>
          <cell r="B39" t="str">
            <v>HOLYOKE COMMUNITY</v>
          </cell>
          <cell r="C39">
            <v>702</v>
          </cell>
          <cell r="D39"/>
          <cell r="E39">
            <v>0</v>
          </cell>
          <cell r="F39">
            <v>0</v>
          </cell>
          <cell r="G39">
            <v>700.77</v>
          </cell>
          <cell r="I39">
            <v>9335548</v>
          </cell>
          <cell r="J39">
            <v>0</v>
          </cell>
          <cell r="K39">
            <v>657323</v>
          </cell>
          <cell r="L39">
            <v>9992871</v>
          </cell>
          <cell r="N39">
            <v>453</v>
          </cell>
          <cell r="O39">
            <v>700.77</v>
          </cell>
          <cell r="P39">
            <v>0</v>
          </cell>
          <cell r="Q39">
            <v>0</v>
          </cell>
          <cell r="R39">
            <v>0</v>
          </cell>
          <cell r="S39">
            <v>9335548</v>
          </cell>
          <cell r="T39">
            <v>0</v>
          </cell>
          <cell r="U39">
            <v>0</v>
          </cell>
          <cell r="V39">
            <v>9335548</v>
          </cell>
          <cell r="W39">
            <v>0</v>
          </cell>
          <cell r="X39">
            <v>657323</v>
          </cell>
          <cell r="Y39">
            <v>9992871</v>
          </cell>
          <cell r="Z39">
            <v>0</v>
          </cell>
          <cell r="AA39">
            <v>0</v>
          </cell>
          <cell r="AB39">
            <v>0</v>
          </cell>
          <cell r="AC39">
            <v>0</v>
          </cell>
          <cell r="AD39">
            <v>9992871</v>
          </cell>
          <cell r="AF39">
            <v>453</v>
          </cell>
          <cell r="AG39">
            <v>0</v>
          </cell>
          <cell r="AH39">
            <v>0</v>
          </cell>
          <cell r="AI39">
            <v>0</v>
          </cell>
          <cell r="AJ39">
            <v>0</v>
          </cell>
          <cell r="AK39">
            <v>0</v>
          </cell>
          <cell r="AL39">
            <v>0</v>
          </cell>
          <cell r="AN39">
            <v>0</v>
          </cell>
          <cell r="AO39">
            <v>0</v>
          </cell>
          <cell r="AP39">
            <v>0</v>
          </cell>
          <cell r="AQ39">
            <v>0</v>
          </cell>
          <cell r="AR39">
            <v>0</v>
          </cell>
        </row>
        <row r="40">
          <cell r="A40">
            <v>454</v>
          </cell>
          <cell r="B40" t="str">
            <v>LAWRENCE FAMILY DEVELOPMENT</v>
          </cell>
          <cell r="C40">
            <v>800</v>
          </cell>
          <cell r="D40"/>
          <cell r="E40">
            <v>0</v>
          </cell>
          <cell r="F40">
            <v>0</v>
          </cell>
          <cell r="G40">
            <v>793.90000000000009</v>
          </cell>
          <cell r="I40">
            <v>10539224</v>
          </cell>
          <cell r="J40">
            <v>0</v>
          </cell>
          <cell r="K40">
            <v>744679</v>
          </cell>
          <cell r="L40">
            <v>11283903</v>
          </cell>
          <cell r="N40">
            <v>454</v>
          </cell>
          <cell r="O40">
            <v>793.90000000000009</v>
          </cell>
          <cell r="P40">
            <v>0</v>
          </cell>
          <cell r="Q40">
            <v>0</v>
          </cell>
          <cell r="R40">
            <v>0</v>
          </cell>
          <cell r="S40">
            <v>10539224</v>
          </cell>
          <cell r="T40">
            <v>0</v>
          </cell>
          <cell r="U40">
            <v>0</v>
          </cell>
          <cell r="V40">
            <v>10539224</v>
          </cell>
          <cell r="W40">
            <v>0</v>
          </cell>
          <cell r="X40">
            <v>744679</v>
          </cell>
          <cell r="Y40">
            <v>11283903</v>
          </cell>
          <cell r="Z40">
            <v>0</v>
          </cell>
          <cell r="AA40">
            <v>0</v>
          </cell>
          <cell r="AB40">
            <v>0</v>
          </cell>
          <cell r="AC40">
            <v>0</v>
          </cell>
          <cell r="AD40">
            <v>11283903</v>
          </cell>
          <cell r="AF40">
            <v>454</v>
          </cell>
          <cell r="AG40">
            <v>0</v>
          </cell>
          <cell r="AH40">
            <v>0</v>
          </cell>
          <cell r="AI40">
            <v>0</v>
          </cell>
          <cell r="AJ40">
            <v>0</v>
          </cell>
          <cell r="AK40">
            <v>0</v>
          </cell>
          <cell r="AL40">
            <v>0</v>
          </cell>
          <cell r="AN40">
            <v>0</v>
          </cell>
          <cell r="AO40">
            <v>0</v>
          </cell>
          <cell r="AP40">
            <v>0</v>
          </cell>
          <cell r="AQ40">
            <v>0</v>
          </cell>
          <cell r="AR40">
            <v>0</v>
          </cell>
        </row>
        <row r="41">
          <cell r="A41">
            <v>455</v>
          </cell>
          <cell r="B41" t="str">
            <v>HILL VIEW MONTESSORI</v>
          </cell>
          <cell r="C41">
            <v>306</v>
          </cell>
          <cell r="D41"/>
          <cell r="E41">
            <v>0</v>
          </cell>
          <cell r="F41">
            <v>0</v>
          </cell>
          <cell r="G41">
            <v>305.13000000000005</v>
          </cell>
          <cell r="I41">
            <v>3383811</v>
          </cell>
          <cell r="J41">
            <v>0</v>
          </cell>
          <cell r="K41">
            <v>286210</v>
          </cell>
          <cell r="L41">
            <v>3670021</v>
          </cell>
          <cell r="N41">
            <v>455</v>
          </cell>
          <cell r="O41">
            <v>305.13000000000005</v>
          </cell>
          <cell r="P41">
            <v>0</v>
          </cell>
          <cell r="Q41">
            <v>0</v>
          </cell>
          <cell r="R41">
            <v>0</v>
          </cell>
          <cell r="S41">
            <v>3383811</v>
          </cell>
          <cell r="T41">
            <v>0</v>
          </cell>
          <cell r="U41">
            <v>0</v>
          </cell>
          <cell r="V41">
            <v>3383811</v>
          </cell>
          <cell r="W41">
            <v>0</v>
          </cell>
          <cell r="X41">
            <v>286210</v>
          </cell>
          <cell r="Y41">
            <v>3670021</v>
          </cell>
          <cell r="Z41">
            <v>0</v>
          </cell>
          <cell r="AA41">
            <v>0</v>
          </cell>
          <cell r="AB41">
            <v>0</v>
          </cell>
          <cell r="AC41">
            <v>0</v>
          </cell>
          <cell r="AD41">
            <v>3670021</v>
          </cell>
          <cell r="AF41">
            <v>455</v>
          </cell>
          <cell r="AG41">
            <v>3</v>
          </cell>
          <cell r="AH41">
            <v>0</v>
          </cell>
          <cell r="AI41">
            <v>0</v>
          </cell>
          <cell r="AJ41">
            <v>0</v>
          </cell>
          <cell r="AK41">
            <v>0</v>
          </cell>
          <cell r="AL41">
            <v>0</v>
          </cell>
          <cell r="AN41">
            <v>0</v>
          </cell>
          <cell r="AO41">
            <v>0</v>
          </cell>
          <cell r="AP41">
            <v>0</v>
          </cell>
          <cell r="AQ41">
            <v>0</v>
          </cell>
          <cell r="AR41">
            <v>0</v>
          </cell>
        </row>
        <row r="42">
          <cell r="A42">
            <v>456</v>
          </cell>
          <cell r="B42" t="str">
            <v>LOWELL COMMUNITY</v>
          </cell>
          <cell r="C42">
            <v>800</v>
          </cell>
          <cell r="D42">
            <v>3.7500000000001097</v>
          </cell>
          <cell r="E42">
            <v>0</v>
          </cell>
          <cell r="F42">
            <v>0</v>
          </cell>
          <cell r="G42">
            <v>803.75</v>
          </cell>
          <cell r="I42">
            <v>10828531</v>
          </cell>
          <cell r="J42">
            <v>0</v>
          </cell>
          <cell r="K42">
            <v>750686</v>
          </cell>
          <cell r="L42">
            <v>11579217</v>
          </cell>
          <cell r="N42">
            <v>456</v>
          </cell>
          <cell r="O42">
            <v>803.75</v>
          </cell>
          <cell r="P42">
            <v>3.7500000000001097</v>
          </cell>
          <cell r="Q42">
            <v>0</v>
          </cell>
          <cell r="R42">
            <v>0.71664074650077747</v>
          </cell>
          <cell r="S42">
            <v>10818949</v>
          </cell>
          <cell r="T42">
            <v>0</v>
          </cell>
          <cell r="U42">
            <v>0</v>
          </cell>
          <cell r="V42">
            <v>10818949</v>
          </cell>
          <cell r="W42">
            <v>0</v>
          </cell>
          <cell r="X42">
            <v>750014</v>
          </cell>
          <cell r="Y42">
            <v>11568963</v>
          </cell>
          <cell r="Z42">
            <v>9582</v>
          </cell>
          <cell r="AA42">
            <v>0</v>
          </cell>
          <cell r="AB42">
            <v>672</v>
          </cell>
          <cell r="AC42">
            <v>10254</v>
          </cell>
          <cell r="AD42">
            <v>11579217</v>
          </cell>
          <cell r="AF42">
            <v>456</v>
          </cell>
          <cell r="AG42">
            <v>226.59</v>
          </cell>
          <cell r="AH42">
            <v>0</v>
          </cell>
          <cell r="AI42">
            <v>0</v>
          </cell>
          <cell r="AJ42">
            <v>0</v>
          </cell>
          <cell r="AK42">
            <v>0</v>
          </cell>
          <cell r="AL42">
            <v>0</v>
          </cell>
          <cell r="AN42">
            <v>0.71664074650077747</v>
          </cell>
          <cell r="AO42">
            <v>9582</v>
          </cell>
          <cell r="AP42">
            <v>0</v>
          </cell>
          <cell r="AQ42">
            <v>672</v>
          </cell>
          <cell r="AR42">
            <v>10254</v>
          </cell>
        </row>
        <row r="43">
          <cell r="A43">
            <v>458</v>
          </cell>
          <cell r="B43" t="str">
            <v>LOWELL MIDDLESEX ACADEMY</v>
          </cell>
          <cell r="C43">
            <v>120</v>
          </cell>
          <cell r="D43"/>
          <cell r="E43">
            <v>0</v>
          </cell>
          <cell r="F43">
            <v>0</v>
          </cell>
          <cell r="G43">
            <v>83.90000000000002</v>
          </cell>
          <cell r="I43">
            <v>1235701</v>
          </cell>
          <cell r="J43">
            <v>0</v>
          </cell>
          <cell r="K43">
            <v>78696</v>
          </cell>
          <cell r="L43">
            <v>1314397</v>
          </cell>
          <cell r="N43">
            <v>458</v>
          </cell>
          <cell r="O43">
            <v>83.90000000000002</v>
          </cell>
          <cell r="P43">
            <v>0</v>
          </cell>
          <cell r="Q43">
            <v>0</v>
          </cell>
          <cell r="R43">
            <v>0.74</v>
          </cell>
          <cell r="S43">
            <v>1224812</v>
          </cell>
          <cell r="T43">
            <v>0</v>
          </cell>
          <cell r="U43">
            <v>0</v>
          </cell>
          <cell r="V43">
            <v>1224812</v>
          </cell>
          <cell r="W43">
            <v>0</v>
          </cell>
          <cell r="X43">
            <v>78002</v>
          </cell>
          <cell r="Y43">
            <v>1302814</v>
          </cell>
          <cell r="Z43">
            <v>10889</v>
          </cell>
          <cell r="AA43">
            <v>0</v>
          </cell>
          <cell r="AB43">
            <v>694</v>
          </cell>
          <cell r="AC43">
            <v>11583</v>
          </cell>
          <cell r="AD43">
            <v>1314397</v>
          </cell>
          <cell r="AF43">
            <v>458</v>
          </cell>
          <cell r="AG43">
            <v>0</v>
          </cell>
          <cell r="AH43">
            <v>0</v>
          </cell>
          <cell r="AI43">
            <v>0</v>
          </cell>
          <cell r="AJ43">
            <v>0</v>
          </cell>
          <cell r="AK43">
            <v>0</v>
          </cell>
          <cell r="AL43">
            <v>0</v>
          </cell>
          <cell r="AN43">
            <v>0.74</v>
          </cell>
          <cell r="AO43">
            <v>10889</v>
          </cell>
          <cell r="AP43">
            <v>0</v>
          </cell>
          <cell r="AQ43">
            <v>694</v>
          </cell>
          <cell r="AR43">
            <v>11583</v>
          </cell>
        </row>
        <row r="44">
          <cell r="A44">
            <v>463</v>
          </cell>
          <cell r="B44" t="str">
            <v>KIPP ACADEMY BOSTON</v>
          </cell>
          <cell r="C44">
            <v>588</v>
          </cell>
          <cell r="D44">
            <v>33.380000000000003</v>
          </cell>
          <cell r="E44">
            <v>1</v>
          </cell>
          <cell r="F44">
            <v>1.6411637160703874</v>
          </cell>
          <cell r="G44">
            <v>621.38</v>
          </cell>
          <cell r="I44">
            <v>11617654</v>
          </cell>
          <cell r="J44">
            <v>0</v>
          </cell>
          <cell r="K44">
            <v>551756</v>
          </cell>
          <cell r="L44">
            <v>12169410</v>
          </cell>
          <cell r="N44">
            <v>463</v>
          </cell>
          <cell r="O44">
            <v>621.38</v>
          </cell>
          <cell r="P44">
            <v>33.380000000000003</v>
          </cell>
          <cell r="Q44">
            <v>1</v>
          </cell>
          <cell r="R44">
            <v>2.5685189576294976</v>
          </cell>
          <cell r="S44">
            <v>11599175</v>
          </cell>
          <cell r="T44">
            <v>27846</v>
          </cell>
          <cell r="U44">
            <v>0</v>
          </cell>
          <cell r="V44">
            <v>11571329</v>
          </cell>
          <cell r="W44">
            <v>0</v>
          </cell>
          <cell r="X44">
            <v>549347</v>
          </cell>
          <cell r="Y44">
            <v>12120676</v>
          </cell>
          <cell r="Z44">
            <v>46325</v>
          </cell>
          <cell r="AA44">
            <v>0</v>
          </cell>
          <cell r="AB44">
            <v>2409</v>
          </cell>
          <cell r="AC44">
            <v>48734</v>
          </cell>
          <cell r="AD44">
            <v>12169410</v>
          </cell>
          <cell r="AF44">
            <v>463</v>
          </cell>
          <cell r="AG44">
            <v>2</v>
          </cell>
          <cell r="AH44">
            <v>1.6411637160703874</v>
          </cell>
          <cell r="AI44">
            <v>27846</v>
          </cell>
          <cell r="AJ44">
            <v>0</v>
          </cell>
          <cell r="AK44">
            <v>1539</v>
          </cell>
          <cell r="AL44">
            <v>29385</v>
          </cell>
          <cell r="AN44">
            <v>0.92735524155911042</v>
          </cell>
          <cell r="AO44">
            <v>18479</v>
          </cell>
          <cell r="AP44">
            <v>0</v>
          </cell>
          <cell r="AQ44">
            <v>870</v>
          </cell>
          <cell r="AR44">
            <v>19349</v>
          </cell>
        </row>
        <row r="45">
          <cell r="A45">
            <v>464</v>
          </cell>
          <cell r="B45" t="str">
            <v>MARBLEHEAD COMMUNITY</v>
          </cell>
          <cell r="C45">
            <v>222</v>
          </cell>
          <cell r="D45"/>
          <cell r="E45">
            <v>0</v>
          </cell>
          <cell r="F45">
            <v>0.56407548031492771</v>
          </cell>
          <cell r="G45">
            <v>210.89000000000004</v>
          </cell>
          <cell r="I45">
            <v>2973448</v>
          </cell>
          <cell r="J45">
            <v>0</v>
          </cell>
          <cell r="K45">
            <v>197814</v>
          </cell>
          <cell r="L45">
            <v>3171262</v>
          </cell>
          <cell r="N45">
            <v>464</v>
          </cell>
          <cell r="O45">
            <v>210.89000000000004</v>
          </cell>
          <cell r="P45">
            <v>0</v>
          </cell>
          <cell r="Q45">
            <v>0</v>
          </cell>
          <cell r="R45">
            <v>36.074075480314931</v>
          </cell>
          <cell r="S45">
            <v>2448096</v>
          </cell>
          <cell r="T45">
            <v>6822</v>
          </cell>
          <cell r="U45">
            <v>0</v>
          </cell>
          <cell r="V45">
            <v>2441274</v>
          </cell>
          <cell r="W45">
            <v>0</v>
          </cell>
          <cell r="X45">
            <v>163977</v>
          </cell>
          <cell r="Y45">
            <v>2605251</v>
          </cell>
          <cell r="Z45">
            <v>532174</v>
          </cell>
          <cell r="AA45">
            <v>0</v>
          </cell>
          <cell r="AB45">
            <v>33837</v>
          </cell>
          <cell r="AC45">
            <v>566011</v>
          </cell>
          <cell r="AD45">
            <v>3171262</v>
          </cell>
          <cell r="AF45">
            <v>464</v>
          </cell>
          <cell r="AG45">
            <v>34.409999999999997</v>
          </cell>
          <cell r="AH45">
            <v>0.56407548031492771</v>
          </cell>
          <cell r="AI45">
            <v>6822</v>
          </cell>
          <cell r="AJ45">
            <v>0</v>
          </cell>
          <cell r="AK45">
            <v>529</v>
          </cell>
          <cell r="AL45">
            <v>7351</v>
          </cell>
          <cell r="AN45">
            <v>35.510000000000005</v>
          </cell>
          <cell r="AO45">
            <v>525352</v>
          </cell>
          <cell r="AP45">
            <v>0</v>
          </cell>
          <cell r="AQ45">
            <v>33308</v>
          </cell>
          <cell r="AR45">
            <v>558660</v>
          </cell>
        </row>
        <row r="46">
          <cell r="A46">
            <v>466</v>
          </cell>
          <cell r="B46" t="str">
            <v>MARTHA'S VINEYARD</v>
          </cell>
          <cell r="C46">
            <v>180</v>
          </cell>
          <cell r="D46"/>
          <cell r="E46">
            <v>0</v>
          </cell>
          <cell r="F46">
            <v>1.8666810221693233</v>
          </cell>
          <cell r="G46">
            <v>168.32000000000002</v>
          </cell>
          <cell r="I46">
            <v>4394781</v>
          </cell>
          <cell r="J46">
            <v>0</v>
          </cell>
          <cell r="K46">
            <v>157882</v>
          </cell>
          <cell r="L46">
            <v>4552663</v>
          </cell>
          <cell r="N46">
            <v>466</v>
          </cell>
          <cell r="O46">
            <v>168.32000000000002</v>
          </cell>
          <cell r="P46">
            <v>0</v>
          </cell>
          <cell r="Q46">
            <v>0</v>
          </cell>
          <cell r="R46">
            <v>1.8666810221693233</v>
          </cell>
          <cell r="S46">
            <v>4394781</v>
          </cell>
          <cell r="T46">
            <v>56702</v>
          </cell>
          <cell r="U46">
            <v>0</v>
          </cell>
          <cell r="V46">
            <v>4338079</v>
          </cell>
          <cell r="W46">
            <v>0</v>
          </cell>
          <cell r="X46">
            <v>156139</v>
          </cell>
          <cell r="Y46">
            <v>4494218</v>
          </cell>
          <cell r="Z46">
            <v>56702</v>
          </cell>
          <cell r="AA46">
            <v>0</v>
          </cell>
          <cell r="AB46">
            <v>1743</v>
          </cell>
          <cell r="AC46">
            <v>58445</v>
          </cell>
          <cell r="AD46">
            <v>4552663</v>
          </cell>
          <cell r="AF46">
            <v>466</v>
          </cell>
          <cell r="AG46">
            <v>52.879999999999995</v>
          </cell>
          <cell r="AH46">
            <v>1.8666810221693233</v>
          </cell>
          <cell r="AI46">
            <v>56702</v>
          </cell>
          <cell r="AJ46">
            <v>0</v>
          </cell>
          <cell r="AK46">
            <v>1743</v>
          </cell>
          <cell r="AL46">
            <v>58445</v>
          </cell>
          <cell r="AN46">
            <v>0</v>
          </cell>
          <cell r="AO46">
            <v>0</v>
          </cell>
          <cell r="AP46">
            <v>0</v>
          </cell>
          <cell r="AQ46">
            <v>0</v>
          </cell>
          <cell r="AR46">
            <v>0</v>
          </cell>
        </row>
        <row r="47">
          <cell r="A47">
            <v>469</v>
          </cell>
          <cell r="B47" t="str">
            <v>MATCH</v>
          </cell>
          <cell r="C47">
            <v>1230</v>
          </cell>
          <cell r="D47"/>
          <cell r="E47">
            <v>19.97</v>
          </cell>
          <cell r="F47">
            <v>1.7175281249620755</v>
          </cell>
          <cell r="G47">
            <v>1223.5100000000011</v>
          </cell>
          <cell r="I47">
            <v>24677787</v>
          </cell>
          <cell r="J47">
            <v>0</v>
          </cell>
          <cell r="K47">
            <v>1147654</v>
          </cell>
          <cell r="L47">
            <v>25825441</v>
          </cell>
          <cell r="N47">
            <v>469</v>
          </cell>
          <cell r="O47">
            <v>1223.5100000000011</v>
          </cell>
          <cell r="P47">
            <v>0</v>
          </cell>
          <cell r="Q47">
            <v>19.97</v>
          </cell>
          <cell r="R47">
            <v>3.7175281249620755</v>
          </cell>
          <cell r="S47">
            <v>24637237</v>
          </cell>
          <cell r="T47">
            <v>29472</v>
          </cell>
          <cell r="U47">
            <v>0</v>
          </cell>
          <cell r="V47">
            <v>24607765</v>
          </cell>
          <cell r="W47">
            <v>0</v>
          </cell>
          <cell r="X47">
            <v>1144166</v>
          </cell>
          <cell r="Y47">
            <v>25751931</v>
          </cell>
          <cell r="Z47">
            <v>70022</v>
          </cell>
          <cell r="AA47">
            <v>0</v>
          </cell>
          <cell r="AB47">
            <v>3488</v>
          </cell>
          <cell r="AC47">
            <v>73510</v>
          </cell>
          <cell r="AD47">
            <v>25825441</v>
          </cell>
          <cell r="AF47">
            <v>469</v>
          </cell>
          <cell r="AG47">
            <v>1</v>
          </cell>
          <cell r="AH47">
            <v>1.7175281249620755</v>
          </cell>
          <cell r="AI47">
            <v>29472</v>
          </cell>
          <cell r="AJ47">
            <v>0</v>
          </cell>
          <cell r="AK47">
            <v>1612</v>
          </cell>
          <cell r="AL47">
            <v>31084</v>
          </cell>
          <cell r="AN47">
            <v>2</v>
          </cell>
          <cell r="AO47">
            <v>40550</v>
          </cell>
          <cell r="AP47">
            <v>0</v>
          </cell>
          <cell r="AQ47">
            <v>1876</v>
          </cell>
          <cell r="AR47">
            <v>42426</v>
          </cell>
        </row>
        <row r="48">
          <cell r="A48">
            <v>470</v>
          </cell>
          <cell r="B48" t="str">
            <v>MYSTIC VALLEY REGIONAL</v>
          </cell>
          <cell r="C48">
            <v>1649</v>
          </cell>
          <cell r="D48"/>
          <cell r="E48">
            <v>41</v>
          </cell>
          <cell r="F48">
            <v>5.2095926379036168</v>
          </cell>
          <cell r="G48">
            <v>1626.1</v>
          </cell>
          <cell r="I48">
            <v>21335758</v>
          </cell>
          <cell r="J48">
            <v>34030</v>
          </cell>
          <cell r="K48">
            <v>1525286</v>
          </cell>
          <cell r="L48">
            <v>22895074</v>
          </cell>
          <cell r="N48">
            <v>470</v>
          </cell>
          <cell r="O48">
            <v>1626.1</v>
          </cell>
          <cell r="P48">
            <v>0</v>
          </cell>
          <cell r="Q48">
            <v>41</v>
          </cell>
          <cell r="R48">
            <v>8.5895926379036176</v>
          </cell>
          <cell r="S48">
            <v>21282318</v>
          </cell>
          <cell r="T48">
            <v>61324</v>
          </cell>
          <cell r="U48">
            <v>0</v>
          </cell>
          <cell r="V48">
            <v>21220994</v>
          </cell>
          <cell r="W48">
            <v>33598</v>
          </cell>
          <cell r="X48">
            <v>1517259</v>
          </cell>
          <cell r="Y48">
            <v>22771851</v>
          </cell>
          <cell r="Z48">
            <v>114764</v>
          </cell>
          <cell r="AA48">
            <v>432</v>
          </cell>
          <cell r="AB48">
            <v>8027</v>
          </cell>
          <cell r="AC48">
            <v>123223</v>
          </cell>
          <cell r="AD48">
            <v>22895074</v>
          </cell>
          <cell r="AF48">
            <v>470</v>
          </cell>
          <cell r="AG48">
            <v>266.92</v>
          </cell>
          <cell r="AH48">
            <v>5.2095926379036168</v>
          </cell>
          <cell r="AI48">
            <v>61324</v>
          </cell>
          <cell r="AJ48">
            <v>432</v>
          </cell>
          <cell r="AK48">
            <v>4857</v>
          </cell>
          <cell r="AL48">
            <v>66613</v>
          </cell>
          <cell r="AN48">
            <v>3.38</v>
          </cell>
          <cell r="AO48">
            <v>53440</v>
          </cell>
          <cell r="AP48">
            <v>0</v>
          </cell>
          <cell r="AQ48">
            <v>3170</v>
          </cell>
          <cell r="AR48">
            <v>56610</v>
          </cell>
        </row>
        <row r="49">
          <cell r="A49">
            <v>474</v>
          </cell>
          <cell r="B49" t="str">
            <v>SIZER SCHOOL, A NORTH CENTRAL CHARTER ESSENTIAL SCHOOL</v>
          </cell>
          <cell r="C49">
            <v>391</v>
          </cell>
          <cell r="D49"/>
          <cell r="E49">
            <v>0</v>
          </cell>
          <cell r="F49">
            <v>0</v>
          </cell>
          <cell r="G49">
            <v>368.38000000000005</v>
          </cell>
          <cell r="I49">
            <v>4702492</v>
          </cell>
          <cell r="J49">
            <v>0</v>
          </cell>
          <cell r="K49">
            <v>345543</v>
          </cell>
          <cell r="L49">
            <v>5048035</v>
          </cell>
          <cell r="N49">
            <v>474</v>
          </cell>
          <cell r="O49">
            <v>368.38000000000005</v>
          </cell>
          <cell r="P49">
            <v>0</v>
          </cell>
          <cell r="Q49">
            <v>0</v>
          </cell>
          <cell r="R49">
            <v>11</v>
          </cell>
          <cell r="S49">
            <v>4552244</v>
          </cell>
          <cell r="T49">
            <v>0</v>
          </cell>
          <cell r="U49">
            <v>0</v>
          </cell>
          <cell r="V49">
            <v>4552244</v>
          </cell>
          <cell r="W49">
            <v>0</v>
          </cell>
          <cell r="X49">
            <v>335225</v>
          </cell>
          <cell r="Y49">
            <v>4887469</v>
          </cell>
          <cell r="Z49">
            <v>150248</v>
          </cell>
          <cell r="AA49">
            <v>0</v>
          </cell>
          <cell r="AB49">
            <v>10318</v>
          </cell>
          <cell r="AC49">
            <v>160566</v>
          </cell>
          <cell r="AD49">
            <v>5048035</v>
          </cell>
          <cell r="AF49">
            <v>474</v>
          </cell>
          <cell r="AG49">
            <v>10.66</v>
          </cell>
          <cell r="AH49">
            <v>0</v>
          </cell>
          <cell r="AI49">
            <v>0</v>
          </cell>
          <cell r="AJ49">
            <v>0</v>
          </cell>
          <cell r="AK49">
            <v>0</v>
          </cell>
          <cell r="AL49">
            <v>0</v>
          </cell>
          <cell r="AN49">
            <v>11</v>
          </cell>
          <cell r="AO49">
            <v>150248</v>
          </cell>
          <cell r="AP49">
            <v>0</v>
          </cell>
          <cell r="AQ49">
            <v>10318</v>
          </cell>
          <cell r="AR49">
            <v>160566</v>
          </cell>
        </row>
        <row r="50">
          <cell r="A50">
            <v>478</v>
          </cell>
          <cell r="B50" t="str">
            <v>FRANCIS W. PARKER CHARTER ESSENTIAL</v>
          </cell>
          <cell r="C50">
            <v>400</v>
          </cell>
          <cell r="D50"/>
          <cell r="E50">
            <v>0</v>
          </cell>
          <cell r="F50">
            <v>0</v>
          </cell>
          <cell r="G50">
            <v>394.67000000000007</v>
          </cell>
          <cell r="I50">
            <v>5643447</v>
          </cell>
          <cell r="J50">
            <v>0</v>
          </cell>
          <cell r="K50">
            <v>370202</v>
          </cell>
          <cell r="L50">
            <v>6013649</v>
          </cell>
          <cell r="N50">
            <v>478</v>
          </cell>
          <cell r="O50">
            <v>394.67000000000007</v>
          </cell>
          <cell r="P50">
            <v>0</v>
          </cell>
          <cell r="Q50">
            <v>0</v>
          </cell>
          <cell r="R50">
            <v>15.49</v>
          </cell>
          <cell r="S50">
            <v>5436418</v>
          </cell>
          <cell r="T50">
            <v>0</v>
          </cell>
          <cell r="U50">
            <v>0</v>
          </cell>
          <cell r="V50">
            <v>5436418</v>
          </cell>
          <cell r="W50">
            <v>0</v>
          </cell>
          <cell r="X50">
            <v>355672</v>
          </cell>
          <cell r="Y50">
            <v>5792090</v>
          </cell>
          <cell r="Z50">
            <v>207029</v>
          </cell>
          <cell r="AA50">
            <v>0</v>
          </cell>
          <cell r="AB50">
            <v>14530</v>
          </cell>
          <cell r="AC50">
            <v>221559</v>
          </cell>
          <cell r="AD50">
            <v>6013649</v>
          </cell>
          <cell r="AF50">
            <v>478</v>
          </cell>
          <cell r="AG50">
            <v>0</v>
          </cell>
          <cell r="AH50">
            <v>0</v>
          </cell>
          <cell r="AI50">
            <v>0</v>
          </cell>
          <cell r="AJ50">
            <v>0</v>
          </cell>
          <cell r="AK50">
            <v>0</v>
          </cell>
          <cell r="AL50">
            <v>0</v>
          </cell>
          <cell r="AN50">
            <v>15.49</v>
          </cell>
          <cell r="AO50">
            <v>207029</v>
          </cell>
          <cell r="AP50">
            <v>0</v>
          </cell>
          <cell r="AQ50">
            <v>14530</v>
          </cell>
          <cell r="AR50">
            <v>221559</v>
          </cell>
        </row>
        <row r="51">
          <cell r="A51">
            <v>479</v>
          </cell>
          <cell r="B51" t="str">
            <v>PIONEER VALLEY PERFORMING ARTS</v>
          </cell>
          <cell r="C51">
            <v>400</v>
          </cell>
          <cell r="D51"/>
          <cell r="E51">
            <v>0</v>
          </cell>
          <cell r="F51">
            <v>0</v>
          </cell>
          <cell r="G51">
            <v>396.68000000000006</v>
          </cell>
          <cell r="I51">
            <v>5759136</v>
          </cell>
          <cell r="J51">
            <v>0</v>
          </cell>
          <cell r="K51">
            <v>372086</v>
          </cell>
          <cell r="L51">
            <v>6131222</v>
          </cell>
          <cell r="N51">
            <v>479</v>
          </cell>
          <cell r="O51">
            <v>396.68000000000006</v>
          </cell>
          <cell r="P51">
            <v>0</v>
          </cell>
          <cell r="Q51">
            <v>0</v>
          </cell>
          <cell r="R51">
            <v>24.04</v>
          </cell>
          <cell r="S51">
            <v>5397779</v>
          </cell>
          <cell r="T51">
            <v>0</v>
          </cell>
          <cell r="U51">
            <v>0</v>
          </cell>
          <cell r="V51">
            <v>5397779</v>
          </cell>
          <cell r="W51">
            <v>0</v>
          </cell>
          <cell r="X51">
            <v>349536</v>
          </cell>
          <cell r="Y51">
            <v>5747315</v>
          </cell>
          <cell r="Z51">
            <v>361357</v>
          </cell>
          <cell r="AA51">
            <v>0</v>
          </cell>
          <cell r="AB51">
            <v>22550</v>
          </cell>
          <cell r="AC51">
            <v>383907</v>
          </cell>
          <cell r="AD51">
            <v>6131222</v>
          </cell>
          <cell r="AF51">
            <v>479</v>
          </cell>
          <cell r="AG51">
            <v>17.329999999999998</v>
          </cell>
          <cell r="AH51">
            <v>0</v>
          </cell>
          <cell r="AI51">
            <v>0</v>
          </cell>
          <cell r="AJ51">
            <v>0</v>
          </cell>
          <cell r="AK51">
            <v>0</v>
          </cell>
          <cell r="AL51">
            <v>0</v>
          </cell>
          <cell r="AN51">
            <v>24.04</v>
          </cell>
          <cell r="AO51">
            <v>361357</v>
          </cell>
          <cell r="AP51">
            <v>0</v>
          </cell>
          <cell r="AQ51">
            <v>22550</v>
          </cell>
          <cell r="AR51">
            <v>383907</v>
          </cell>
        </row>
        <row r="52">
          <cell r="A52">
            <v>481</v>
          </cell>
          <cell r="B52" t="str">
            <v>BOSTON RENAISSANCE</v>
          </cell>
          <cell r="C52">
            <v>944</v>
          </cell>
          <cell r="D52">
            <v>1.1499999999999821</v>
          </cell>
          <cell r="E52">
            <v>0</v>
          </cell>
          <cell r="F52">
            <v>4.2885958577056531</v>
          </cell>
          <cell r="G52">
            <v>945.15</v>
          </cell>
          <cell r="I52">
            <v>17616772</v>
          </cell>
          <cell r="J52">
            <v>0</v>
          </cell>
          <cell r="K52">
            <v>885600</v>
          </cell>
          <cell r="L52">
            <v>18502372</v>
          </cell>
          <cell r="N52">
            <v>481</v>
          </cell>
          <cell r="O52">
            <v>945.15</v>
          </cell>
          <cell r="P52">
            <v>1.1499999999999821</v>
          </cell>
          <cell r="Q52">
            <v>0</v>
          </cell>
          <cell r="R52">
            <v>6.1663083901079174</v>
          </cell>
          <cell r="S52">
            <v>17581338</v>
          </cell>
          <cell r="T52">
            <v>66540</v>
          </cell>
          <cell r="U52">
            <v>0</v>
          </cell>
          <cell r="V52">
            <v>17514798</v>
          </cell>
          <cell r="W52">
            <v>0</v>
          </cell>
          <cell r="X52">
            <v>879813</v>
          </cell>
          <cell r="Y52">
            <v>18394611</v>
          </cell>
          <cell r="Z52">
            <v>101974</v>
          </cell>
          <cell r="AA52">
            <v>0</v>
          </cell>
          <cell r="AB52">
            <v>5787</v>
          </cell>
          <cell r="AC52">
            <v>107761</v>
          </cell>
          <cell r="AD52">
            <v>18502372</v>
          </cell>
          <cell r="AF52">
            <v>481</v>
          </cell>
          <cell r="AG52">
            <v>3</v>
          </cell>
          <cell r="AH52">
            <v>4.2885958577056531</v>
          </cell>
          <cell r="AI52">
            <v>66540</v>
          </cell>
          <cell r="AJ52">
            <v>0</v>
          </cell>
          <cell r="AK52">
            <v>4025</v>
          </cell>
          <cell r="AL52">
            <v>70565</v>
          </cell>
          <cell r="AN52">
            <v>1.8777125324022641</v>
          </cell>
          <cell r="AO52">
            <v>35434</v>
          </cell>
          <cell r="AP52">
            <v>0</v>
          </cell>
          <cell r="AQ52">
            <v>1762</v>
          </cell>
          <cell r="AR52">
            <v>37196</v>
          </cell>
        </row>
        <row r="53">
          <cell r="A53">
            <v>482</v>
          </cell>
          <cell r="B53" t="str">
            <v>RIVER VALLEY</v>
          </cell>
          <cell r="C53">
            <v>288</v>
          </cell>
          <cell r="D53"/>
          <cell r="E53">
            <v>0</v>
          </cell>
          <cell r="F53">
            <v>0</v>
          </cell>
          <cell r="G53">
            <v>287.86</v>
          </cell>
          <cell r="I53">
            <v>4234302</v>
          </cell>
          <cell r="J53">
            <v>0</v>
          </cell>
          <cell r="K53">
            <v>270017</v>
          </cell>
          <cell r="L53">
            <v>4504319</v>
          </cell>
          <cell r="N53">
            <v>482</v>
          </cell>
          <cell r="O53">
            <v>287.86</v>
          </cell>
          <cell r="P53">
            <v>0</v>
          </cell>
          <cell r="Q53">
            <v>0</v>
          </cell>
          <cell r="R53">
            <v>1.7</v>
          </cell>
          <cell r="S53">
            <v>4208974</v>
          </cell>
          <cell r="T53">
            <v>0</v>
          </cell>
          <cell r="U53">
            <v>0</v>
          </cell>
          <cell r="V53">
            <v>4208974</v>
          </cell>
          <cell r="W53">
            <v>0</v>
          </cell>
          <cell r="X53">
            <v>268422</v>
          </cell>
          <cell r="Y53">
            <v>4477396</v>
          </cell>
          <cell r="Z53">
            <v>25328</v>
          </cell>
          <cell r="AA53">
            <v>0</v>
          </cell>
          <cell r="AB53">
            <v>1595</v>
          </cell>
          <cell r="AC53">
            <v>26923</v>
          </cell>
          <cell r="AD53">
            <v>4504319</v>
          </cell>
          <cell r="AF53">
            <v>482</v>
          </cell>
          <cell r="AG53">
            <v>0</v>
          </cell>
          <cell r="AH53">
            <v>0</v>
          </cell>
          <cell r="AI53">
            <v>0</v>
          </cell>
          <cell r="AJ53">
            <v>0</v>
          </cell>
          <cell r="AK53">
            <v>0</v>
          </cell>
          <cell r="AL53">
            <v>0</v>
          </cell>
          <cell r="AN53">
            <v>1.7</v>
          </cell>
          <cell r="AO53">
            <v>25328</v>
          </cell>
          <cell r="AP53">
            <v>0</v>
          </cell>
          <cell r="AQ53">
            <v>1595</v>
          </cell>
          <cell r="AR53">
            <v>26923</v>
          </cell>
        </row>
        <row r="54">
          <cell r="A54">
            <v>483</v>
          </cell>
          <cell r="B54" t="str">
            <v>RISING TIDE</v>
          </cell>
          <cell r="C54">
            <v>700</v>
          </cell>
          <cell r="D54"/>
          <cell r="E54">
            <v>0</v>
          </cell>
          <cell r="F54">
            <v>0</v>
          </cell>
          <cell r="G54">
            <v>668.10000000000025</v>
          </cell>
          <cell r="I54">
            <v>9714621</v>
          </cell>
          <cell r="J54">
            <v>0</v>
          </cell>
          <cell r="K54">
            <v>626673</v>
          </cell>
          <cell r="L54">
            <v>10341294</v>
          </cell>
          <cell r="N54">
            <v>483</v>
          </cell>
          <cell r="O54">
            <v>668.10000000000025</v>
          </cell>
          <cell r="P54">
            <v>0</v>
          </cell>
          <cell r="Q54">
            <v>0</v>
          </cell>
          <cell r="R54">
            <v>29.759999999999998</v>
          </cell>
          <cell r="S54">
            <v>9295618</v>
          </cell>
          <cell r="T54">
            <v>0</v>
          </cell>
          <cell r="U54">
            <v>0</v>
          </cell>
          <cell r="V54">
            <v>9295618</v>
          </cell>
          <cell r="W54">
            <v>0</v>
          </cell>
          <cell r="X54">
            <v>598758</v>
          </cell>
          <cell r="Y54">
            <v>9894376</v>
          </cell>
          <cell r="Z54">
            <v>419003</v>
          </cell>
          <cell r="AA54">
            <v>0</v>
          </cell>
          <cell r="AB54">
            <v>27915</v>
          </cell>
          <cell r="AC54">
            <v>446918</v>
          </cell>
          <cell r="AD54">
            <v>10341294</v>
          </cell>
          <cell r="AF54">
            <v>483</v>
          </cell>
          <cell r="AG54">
            <v>46.42</v>
          </cell>
          <cell r="AH54">
            <v>0</v>
          </cell>
          <cell r="AI54">
            <v>0</v>
          </cell>
          <cell r="AJ54">
            <v>0</v>
          </cell>
          <cell r="AK54">
            <v>0</v>
          </cell>
          <cell r="AL54">
            <v>0</v>
          </cell>
          <cell r="AN54">
            <v>29.759999999999998</v>
          </cell>
          <cell r="AO54">
            <v>419003</v>
          </cell>
          <cell r="AP54">
            <v>0</v>
          </cell>
          <cell r="AQ54">
            <v>27915</v>
          </cell>
          <cell r="AR54">
            <v>446918</v>
          </cell>
        </row>
        <row r="55">
          <cell r="A55">
            <v>484</v>
          </cell>
          <cell r="B55" t="str">
            <v>ROXBURY PREPARATORY</v>
          </cell>
          <cell r="C55">
            <v>1704</v>
          </cell>
          <cell r="D55"/>
          <cell r="E55">
            <v>0</v>
          </cell>
          <cell r="F55">
            <v>0</v>
          </cell>
          <cell r="G55">
            <v>1601.06</v>
          </cell>
          <cell r="I55">
            <v>32167306</v>
          </cell>
          <cell r="J55">
            <v>0</v>
          </cell>
          <cell r="K55">
            <v>1501791</v>
          </cell>
          <cell r="L55">
            <v>33669097</v>
          </cell>
          <cell r="N55">
            <v>484</v>
          </cell>
          <cell r="O55">
            <v>1601.06</v>
          </cell>
          <cell r="P55">
            <v>0</v>
          </cell>
          <cell r="Q55">
            <v>0</v>
          </cell>
          <cell r="R55">
            <v>16.73</v>
          </cell>
          <cell r="S55">
            <v>31835166</v>
          </cell>
          <cell r="T55">
            <v>0</v>
          </cell>
          <cell r="U55">
            <v>0</v>
          </cell>
          <cell r="V55">
            <v>31835166</v>
          </cell>
          <cell r="W55">
            <v>0</v>
          </cell>
          <cell r="X55">
            <v>1486098</v>
          </cell>
          <cell r="Y55">
            <v>33321264</v>
          </cell>
          <cell r="Z55">
            <v>332140</v>
          </cell>
          <cell r="AA55">
            <v>0</v>
          </cell>
          <cell r="AB55">
            <v>15693</v>
          </cell>
          <cell r="AC55">
            <v>347833</v>
          </cell>
          <cell r="AD55">
            <v>33669097</v>
          </cell>
          <cell r="AF55">
            <v>484</v>
          </cell>
          <cell r="AG55">
            <v>0</v>
          </cell>
          <cell r="AH55">
            <v>0</v>
          </cell>
          <cell r="AI55">
            <v>0</v>
          </cell>
          <cell r="AJ55">
            <v>0</v>
          </cell>
          <cell r="AK55">
            <v>0</v>
          </cell>
          <cell r="AL55">
            <v>0</v>
          </cell>
          <cell r="AN55">
            <v>16.73</v>
          </cell>
          <cell r="AO55">
            <v>332140</v>
          </cell>
          <cell r="AP55">
            <v>0</v>
          </cell>
          <cell r="AQ55">
            <v>15693</v>
          </cell>
          <cell r="AR55">
            <v>347833</v>
          </cell>
        </row>
        <row r="56">
          <cell r="A56">
            <v>485</v>
          </cell>
          <cell r="B56" t="str">
            <v>SALEM ACADEMY</v>
          </cell>
          <cell r="C56">
            <v>480</v>
          </cell>
          <cell r="D56">
            <v>13.150000000000031</v>
          </cell>
          <cell r="E56">
            <v>0</v>
          </cell>
          <cell r="F56">
            <v>16.931667865613068</v>
          </cell>
          <cell r="G56">
            <v>493.15</v>
          </cell>
          <cell r="I56">
            <v>7337630</v>
          </cell>
          <cell r="J56">
            <v>0</v>
          </cell>
          <cell r="K56">
            <v>450246</v>
          </cell>
          <cell r="L56">
            <v>7787876</v>
          </cell>
          <cell r="N56">
            <v>485</v>
          </cell>
          <cell r="O56">
            <v>493.15</v>
          </cell>
          <cell r="P56">
            <v>13.150000000000031</v>
          </cell>
          <cell r="Q56">
            <v>0</v>
          </cell>
          <cell r="R56">
            <v>21.798341291548383</v>
          </cell>
          <cell r="S56">
            <v>7263209</v>
          </cell>
          <cell r="T56">
            <v>261528</v>
          </cell>
          <cell r="U56">
            <v>0</v>
          </cell>
          <cell r="V56">
            <v>7001681</v>
          </cell>
          <cell r="W56">
            <v>0</v>
          </cell>
          <cell r="X56">
            <v>429769</v>
          </cell>
          <cell r="Y56">
            <v>7431450</v>
          </cell>
          <cell r="Z56">
            <v>335949</v>
          </cell>
          <cell r="AA56">
            <v>0</v>
          </cell>
          <cell r="AB56">
            <v>20477</v>
          </cell>
          <cell r="AC56">
            <v>356426</v>
          </cell>
          <cell r="AD56">
            <v>7787876</v>
          </cell>
          <cell r="AF56">
            <v>485</v>
          </cell>
          <cell r="AG56">
            <v>151</v>
          </cell>
          <cell r="AH56">
            <v>16.931667865613068</v>
          </cell>
          <cell r="AI56">
            <v>261528</v>
          </cell>
          <cell r="AJ56">
            <v>0</v>
          </cell>
          <cell r="AK56">
            <v>15912</v>
          </cell>
          <cell r="AL56">
            <v>277440</v>
          </cell>
          <cell r="AN56">
            <v>4.8666734259353133</v>
          </cell>
          <cell r="AO56">
            <v>74421</v>
          </cell>
          <cell r="AP56">
            <v>0</v>
          </cell>
          <cell r="AQ56">
            <v>4565</v>
          </cell>
          <cell r="AR56">
            <v>78986</v>
          </cell>
        </row>
        <row r="57">
          <cell r="A57">
            <v>486</v>
          </cell>
          <cell r="B57" t="str">
            <v>LEARNING FIRST</v>
          </cell>
          <cell r="C57">
            <v>666</v>
          </cell>
          <cell r="D57">
            <v>2.5500000000001797</v>
          </cell>
          <cell r="E57">
            <v>0</v>
          </cell>
          <cell r="F57">
            <v>0</v>
          </cell>
          <cell r="G57">
            <v>668.55000000000018</v>
          </cell>
          <cell r="I57">
            <v>8976622</v>
          </cell>
          <cell r="J57">
            <v>0</v>
          </cell>
          <cell r="K57">
            <v>624450</v>
          </cell>
          <cell r="L57">
            <v>9601072</v>
          </cell>
          <cell r="N57">
            <v>486</v>
          </cell>
          <cell r="O57">
            <v>668.55000000000018</v>
          </cell>
          <cell r="P57">
            <v>2.5500000000001797</v>
          </cell>
          <cell r="Q57">
            <v>0</v>
          </cell>
          <cell r="R57">
            <v>0</v>
          </cell>
          <cell r="S57">
            <v>8976622</v>
          </cell>
          <cell r="T57">
            <v>0</v>
          </cell>
          <cell r="U57">
            <v>0</v>
          </cell>
          <cell r="V57">
            <v>8976622</v>
          </cell>
          <cell r="W57">
            <v>0</v>
          </cell>
          <cell r="X57">
            <v>624450</v>
          </cell>
          <cell r="Y57">
            <v>9601072</v>
          </cell>
          <cell r="Z57">
            <v>0</v>
          </cell>
          <cell r="AA57">
            <v>0</v>
          </cell>
          <cell r="AB57">
            <v>0</v>
          </cell>
          <cell r="AC57">
            <v>0</v>
          </cell>
          <cell r="AD57">
            <v>9601072</v>
          </cell>
          <cell r="AF57">
            <v>486</v>
          </cell>
          <cell r="AG57">
            <v>0</v>
          </cell>
          <cell r="AH57">
            <v>0</v>
          </cell>
          <cell r="AI57">
            <v>0</v>
          </cell>
          <cell r="AJ57">
            <v>0</v>
          </cell>
          <cell r="AK57">
            <v>0</v>
          </cell>
          <cell r="AL57">
            <v>0</v>
          </cell>
          <cell r="AN57">
            <v>0</v>
          </cell>
          <cell r="AO57">
            <v>0</v>
          </cell>
          <cell r="AP57">
            <v>0</v>
          </cell>
          <cell r="AQ57">
            <v>0</v>
          </cell>
          <cell r="AR57">
            <v>0</v>
          </cell>
        </row>
        <row r="58">
          <cell r="A58">
            <v>487</v>
          </cell>
          <cell r="B58" t="str">
            <v>PROSPECT HILL ACADEMY</v>
          </cell>
          <cell r="C58">
            <v>1147</v>
          </cell>
          <cell r="D58"/>
          <cell r="E58">
            <v>0</v>
          </cell>
          <cell r="F58">
            <v>5.4589752692893772</v>
          </cell>
          <cell r="G58">
            <v>1106.26</v>
          </cell>
          <cell r="I58">
            <v>20491852</v>
          </cell>
          <cell r="J58">
            <v>0</v>
          </cell>
          <cell r="K58">
            <v>1037677</v>
          </cell>
          <cell r="L58">
            <v>21529529</v>
          </cell>
          <cell r="N58">
            <v>487</v>
          </cell>
          <cell r="O58">
            <v>1106.26</v>
          </cell>
          <cell r="P58">
            <v>0</v>
          </cell>
          <cell r="Q58">
            <v>0</v>
          </cell>
          <cell r="R58">
            <v>14.418975269289378</v>
          </cell>
          <cell r="S58">
            <v>20343605</v>
          </cell>
          <cell r="T58">
            <v>84537</v>
          </cell>
          <cell r="U58">
            <v>0</v>
          </cell>
          <cell r="V58">
            <v>20259068</v>
          </cell>
          <cell r="W58">
            <v>0</v>
          </cell>
          <cell r="X58">
            <v>1024156</v>
          </cell>
          <cell r="Y58">
            <v>21283224</v>
          </cell>
          <cell r="Z58">
            <v>232784</v>
          </cell>
          <cell r="AA58">
            <v>0</v>
          </cell>
          <cell r="AB58">
            <v>13521</v>
          </cell>
          <cell r="AC58">
            <v>246305</v>
          </cell>
          <cell r="AD58">
            <v>21529529</v>
          </cell>
          <cell r="AF58">
            <v>487</v>
          </cell>
          <cell r="AG58">
            <v>117.87</v>
          </cell>
          <cell r="AH58">
            <v>5.4589752692893772</v>
          </cell>
          <cell r="AI58">
            <v>84537</v>
          </cell>
          <cell r="AJ58">
            <v>0</v>
          </cell>
          <cell r="AK58">
            <v>5116</v>
          </cell>
          <cell r="AL58">
            <v>89653</v>
          </cell>
          <cell r="AN58">
            <v>8.9600000000000009</v>
          </cell>
          <cell r="AO58">
            <v>148247</v>
          </cell>
          <cell r="AP58">
            <v>0</v>
          </cell>
          <cell r="AQ58">
            <v>8405</v>
          </cell>
          <cell r="AR58">
            <v>156652</v>
          </cell>
        </row>
        <row r="59">
          <cell r="A59">
            <v>488</v>
          </cell>
          <cell r="B59" t="str">
            <v>SOUTH SHORE</v>
          </cell>
          <cell r="C59">
            <v>1075</v>
          </cell>
          <cell r="D59"/>
          <cell r="E59">
            <v>0</v>
          </cell>
          <cell r="F59">
            <v>116.4569945130535</v>
          </cell>
          <cell r="G59">
            <v>1008.0600000000006</v>
          </cell>
          <cell r="I59">
            <v>14655046</v>
          </cell>
          <cell r="J59">
            <v>0</v>
          </cell>
          <cell r="K59">
            <v>945555</v>
          </cell>
          <cell r="L59">
            <v>15600601</v>
          </cell>
          <cell r="N59">
            <v>488</v>
          </cell>
          <cell r="O59">
            <v>1008.0600000000006</v>
          </cell>
          <cell r="P59">
            <v>0</v>
          </cell>
          <cell r="Q59">
            <v>0</v>
          </cell>
          <cell r="R59">
            <v>131.8969945130535</v>
          </cell>
          <cell r="S59">
            <v>14426798</v>
          </cell>
          <cell r="T59">
            <v>1872773</v>
          </cell>
          <cell r="U59">
            <v>0</v>
          </cell>
          <cell r="V59">
            <v>12554025</v>
          </cell>
          <cell r="W59">
            <v>0</v>
          </cell>
          <cell r="X59">
            <v>821778</v>
          </cell>
          <cell r="Y59">
            <v>13375803</v>
          </cell>
          <cell r="Z59">
            <v>2101021</v>
          </cell>
          <cell r="AA59">
            <v>0</v>
          </cell>
          <cell r="AB59">
            <v>123777</v>
          </cell>
          <cell r="AC59">
            <v>2224798</v>
          </cell>
          <cell r="AD59">
            <v>15600601</v>
          </cell>
          <cell r="AF59">
            <v>488</v>
          </cell>
          <cell r="AG59">
            <v>123.44</v>
          </cell>
          <cell r="AH59">
            <v>116.4569945130535</v>
          </cell>
          <cell r="AI59">
            <v>1872773</v>
          </cell>
          <cell r="AJ59">
            <v>0</v>
          </cell>
          <cell r="AK59">
            <v>109293</v>
          </cell>
          <cell r="AL59">
            <v>1982066</v>
          </cell>
          <cell r="AN59">
            <v>15.440000000000001</v>
          </cell>
          <cell r="AO59">
            <v>228248</v>
          </cell>
          <cell r="AP59">
            <v>0</v>
          </cell>
          <cell r="AQ59">
            <v>14484</v>
          </cell>
          <cell r="AR59">
            <v>242732</v>
          </cell>
        </row>
        <row r="60">
          <cell r="A60">
            <v>489</v>
          </cell>
          <cell r="B60" t="str">
            <v>STURGIS</v>
          </cell>
          <cell r="C60">
            <v>850</v>
          </cell>
          <cell r="D60">
            <v>1.4600000000000342</v>
          </cell>
          <cell r="E60">
            <v>0</v>
          </cell>
          <cell r="F60">
            <v>0</v>
          </cell>
          <cell r="G60">
            <v>851.46</v>
          </cell>
          <cell r="I60">
            <v>14564055</v>
          </cell>
          <cell r="J60">
            <v>0</v>
          </cell>
          <cell r="K60">
            <v>796977</v>
          </cell>
          <cell r="L60">
            <v>15361032</v>
          </cell>
          <cell r="N60">
            <v>489</v>
          </cell>
          <cell r="O60">
            <v>851.46</v>
          </cell>
          <cell r="P60">
            <v>1.4600000000000342</v>
          </cell>
          <cell r="Q60">
            <v>0</v>
          </cell>
          <cell r="R60">
            <v>30.467667300871447</v>
          </cell>
          <cell r="S60">
            <v>14054601</v>
          </cell>
          <cell r="T60">
            <v>0</v>
          </cell>
          <cell r="U60">
            <v>0</v>
          </cell>
          <cell r="V60">
            <v>14054601</v>
          </cell>
          <cell r="W60">
            <v>0</v>
          </cell>
          <cell r="X60">
            <v>768409</v>
          </cell>
          <cell r="Y60">
            <v>14823010</v>
          </cell>
          <cell r="Z60">
            <v>509454</v>
          </cell>
          <cell r="AA60">
            <v>0</v>
          </cell>
          <cell r="AB60">
            <v>28568</v>
          </cell>
          <cell r="AC60">
            <v>538022</v>
          </cell>
          <cell r="AD60">
            <v>15361032</v>
          </cell>
          <cell r="AF60">
            <v>489</v>
          </cell>
          <cell r="AG60">
            <v>1</v>
          </cell>
          <cell r="AH60">
            <v>0</v>
          </cell>
          <cell r="AI60">
            <v>0</v>
          </cell>
          <cell r="AJ60">
            <v>0</v>
          </cell>
          <cell r="AK60">
            <v>0</v>
          </cell>
          <cell r="AL60">
            <v>0</v>
          </cell>
          <cell r="AN60">
            <v>30.467667300871447</v>
          </cell>
          <cell r="AO60">
            <v>509454</v>
          </cell>
          <cell r="AP60">
            <v>0</v>
          </cell>
          <cell r="AQ60">
            <v>28568</v>
          </cell>
          <cell r="AR60">
            <v>538022</v>
          </cell>
        </row>
        <row r="61">
          <cell r="A61">
            <v>491</v>
          </cell>
          <cell r="B61" t="str">
            <v>ATLANTIS</v>
          </cell>
          <cell r="C61">
            <v>1358</v>
          </cell>
          <cell r="D61"/>
          <cell r="E61">
            <v>0</v>
          </cell>
          <cell r="F61">
            <v>0</v>
          </cell>
          <cell r="G61">
            <v>1296.08</v>
          </cell>
          <cell r="I61">
            <v>16136953</v>
          </cell>
          <cell r="J61">
            <v>0</v>
          </cell>
          <cell r="K61">
            <v>1215720</v>
          </cell>
          <cell r="L61">
            <v>17352673</v>
          </cell>
          <cell r="N61">
            <v>491</v>
          </cell>
          <cell r="O61">
            <v>1296.08</v>
          </cell>
          <cell r="P61">
            <v>0</v>
          </cell>
          <cell r="Q61">
            <v>0</v>
          </cell>
          <cell r="R61">
            <v>1.87</v>
          </cell>
          <cell r="S61">
            <v>16113836</v>
          </cell>
          <cell r="T61">
            <v>0</v>
          </cell>
          <cell r="U61">
            <v>0</v>
          </cell>
          <cell r="V61">
            <v>16113836</v>
          </cell>
          <cell r="W61">
            <v>0</v>
          </cell>
          <cell r="X61">
            <v>1213966</v>
          </cell>
          <cell r="Y61">
            <v>17327802</v>
          </cell>
          <cell r="Z61">
            <v>23117</v>
          </cell>
          <cell r="AA61">
            <v>0</v>
          </cell>
          <cell r="AB61">
            <v>1754</v>
          </cell>
          <cell r="AC61">
            <v>24871</v>
          </cell>
          <cell r="AD61">
            <v>17352673</v>
          </cell>
          <cell r="AF61">
            <v>491</v>
          </cell>
          <cell r="AG61">
            <v>0</v>
          </cell>
          <cell r="AH61">
            <v>0</v>
          </cell>
          <cell r="AI61">
            <v>0</v>
          </cell>
          <cell r="AJ61">
            <v>0</v>
          </cell>
          <cell r="AK61">
            <v>0</v>
          </cell>
          <cell r="AL61">
            <v>0</v>
          </cell>
          <cell r="AN61">
            <v>1.87</v>
          </cell>
          <cell r="AO61">
            <v>23117</v>
          </cell>
          <cell r="AP61">
            <v>0</v>
          </cell>
          <cell r="AQ61">
            <v>1754</v>
          </cell>
          <cell r="AR61">
            <v>24871</v>
          </cell>
        </row>
        <row r="62">
          <cell r="A62">
            <v>492</v>
          </cell>
          <cell r="B62" t="str">
            <v>MARTIN LUTHER KING JR CS OF EXCELLENCE</v>
          </cell>
          <cell r="C62">
            <v>360</v>
          </cell>
          <cell r="D62">
            <v>2.6100000000000252</v>
          </cell>
          <cell r="E62">
            <v>0</v>
          </cell>
          <cell r="F62">
            <v>0</v>
          </cell>
          <cell r="G62">
            <v>362.61</v>
          </cell>
          <cell r="I62">
            <v>5138579</v>
          </cell>
          <cell r="J62">
            <v>0</v>
          </cell>
          <cell r="K62">
            <v>337590</v>
          </cell>
          <cell r="L62">
            <v>5476169</v>
          </cell>
          <cell r="N62">
            <v>492</v>
          </cell>
          <cell r="O62">
            <v>362.61</v>
          </cell>
          <cell r="P62">
            <v>2.6100000000000252</v>
          </cell>
          <cell r="Q62">
            <v>0</v>
          </cell>
          <cell r="R62">
            <v>0</v>
          </cell>
          <cell r="S62">
            <v>5138579</v>
          </cell>
          <cell r="T62">
            <v>0</v>
          </cell>
          <cell r="U62">
            <v>0</v>
          </cell>
          <cell r="V62">
            <v>5138579</v>
          </cell>
          <cell r="W62">
            <v>0</v>
          </cell>
          <cell r="X62">
            <v>337590</v>
          </cell>
          <cell r="Y62">
            <v>5476169</v>
          </cell>
          <cell r="Z62">
            <v>0</v>
          </cell>
          <cell r="AA62">
            <v>0</v>
          </cell>
          <cell r="AB62">
            <v>0</v>
          </cell>
          <cell r="AC62">
            <v>0</v>
          </cell>
          <cell r="AD62">
            <v>5476169</v>
          </cell>
          <cell r="AF62">
            <v>492</v>
          </cell>
          <cell r="AG62">
            <v>0</v>
          </cell>
          <cell r="AH62">
            <v>0</v>
          </cell>
          <cell r="AI62">
            <v>0</v>
          </cell>
          <cell r="AJ62">
            <v>0</v>
          </cell>
          <cell r="AK62">
            <v>0</v>
          </cell>
          <cell r="AL62">
            <v>0</v>
          </cell>
          <cell r="AN62">
            <v>0</v>
          </cell>
          <cell r="AO62">
            <v>0</v>
          </cell>
          <cell r="AP62">
            <v>0</v>
          </cell>
          <cell r="AQ62">
            <v>0</v>
          </cell>
          <cell r="AR62">
            <v>0</v>
          </cell>
        </row>
        <row r="63">
          <cell r="A63">
            <v>493</v>
          </cell>
          <cell r="B63" t="str">
            <v>PHOENIX ACADEMY CHELSEA</v>
          </cell>
          <cell r="C63">
            <v>215</v>
          </cell>
          <cell r="D63"/>
          <cell r="E63">
            <v>0</v>
          </cell>
          <cell r="F63">
            <v>0</v>
          </cell>
          <cell r="G63">
            <v>208.59</v>
          </cell>
          <cell r="I63">
            <v>3593939</v>
          </cell>
          <cell r="J63">
            <v>0</v>
          </cell>
          <cell r="K63">
            <v>195656</v>
          </cell>
          <cell r="L63">
            <v>3789595</v>
          </cell>
          <cell r="N63">
            <v>493</v>
          </cell>
          <cell r="O63">
            <v>208.59</v>
          </cell>
          <cell r="P63">
            <v>0</v>
          </cell>
          <cell r="Q63">
            <v>0</v>
          </cell>
          <cell r="R63">
            <v>0</v>
          </cell>
          <cell r="S63">
            <v>3593939</v>
          </cell>
          <cell r="T63">
            <v>0</v>
          </cell>
          <cell r="U63">
            <v>0</v>
          </cell>
          <cell r="V63">
            <v>3593939</v>
          </cell>
          <cell r="W63">
            <v>0</v>
          </cell>
          <cell r="X63">
            <v>195656</v>
          </cell>
          <cell r="Y63">
            <v>3789595</v>
          </cell>
          <cell r="Z63">
            <v>0</v>
          </cell>
          <cell r="AA63">
            <v>0</v>
          </cell>
          <cell r="AB63">
            <v>0</v>
          </cell>
          <cell r="AC63">
            <v>0</v>
          </cell>
          <cell r="AD63">
            <v>3789595</v>
          </cell>
          <cell r="AF63">
            <v>493</v>
          </cell>
          <cell r="AG63">
            <v>0</v>
          </cell>
          <cell r="AH63">
            <v>0</v>
          </cell>
          <cell r="AI63">
            <v>0</v>
          </cell>
          <cell r="AJ63">
            <v>0</v>
          </cell>
          <cell r="AK63">
            <v>0</v>
          </cell>
          <cell r="AL63">
            <v>0</v>
          </cell>
          <cell r="AN63">
            <v>0</v>
          </cell>
          <cell r="AO63">
            <v>0</v>
          </cell>
          <cell r="AP63">
            <v>0</v>
          </cell>
          <cell r="AQ63">
            <v>0</v>
          </cell>
          <cell r="AR63">
            <v>0</v>
          </cell>
        </row>
        <row r="64">
          <cell r="A64">
            <v>494</v>
          </cell>
          <cell r="B64" t="str">
            <v>PIONEER CS OF SCIENCE</v>
          </cell>
          <cell r="C64">
            <v>780</v>
          </cell>
          <cell r="D64">
            <v>11.610000000000014</v>
          </cell>
          <cell r="E64">
            <v>0</v>
          </cell>
          <cell r="F64">
            <v>0.85633995249350903</v>
          </cell>
          <cell r="G64">
            <v>791.61</v>
          </cell>
          <cell r="I64">
            <v>10543530</v>
          </cell>
          <cell r="J64">
            <v>0</v>
          </cell>
          <cell r="K64">
            <v>731449</v>
          </cell>
          <cell r="L64">
            <v>11274979</v>
          </cell>
          <cell r="N64">
            <v>494</v>
          </cell>
          <cell r="O64">
            <v>791.61</v>
          </cell>
          <cell r="P64">
            <v>11.610000000000014</v>
          </cell>
          <cell r="Q64">
            <v>0</v>
          </cell>
          <cell r="R64">
            <v>3.812341013622095</v>
          </cell>
          <cell r="S64">
            <v>10504362</v>
          </cell>
          <cell r="T64">
            <v>11670</v>
          </cell>
          <cell r="U64">
            <v>0</v>
          </cell>
          <cell r="V64">
            <v>10492692</v>
          </cell>
          <cell r="W64">
            <v>0</v>
          </cell>
          <cell r="X64">
            <v>727867</v>
          </cell>
          <cell r="Y64">
            <v>11220559</v>
          </cell>
          <cell r="Z64">
            <v>50838</v>
          </cell>
          <cell r="AA64">
            <v>0</v>
          </cell>
          <cell r="AB64">
            <v>3582</v>
          </cell>
          <cell r="AC64">
            <v>54420</v>
          </cell>
          <cell r="AD64">
            <v>11274979</v>
          </cell>
          <cell r="AF64">
            <v>494</v>
          </cell>
          <cell r="AG64">
            <v>335.57</v>
          </cell>
          <cell r="AH64">
            <v>0.85633995249350903</v>
          </cell>
          <cell r="AI64">
            <v>11670</v>
          </cell>
          <cell r="AJ64">
            <v>0</v>
          </cell>
          <cell r="AK64">
            <v>810</v>
          </cell>
          <cell r="AL64">
            <v>12480</v>
          </cell>
          <cell r="AN64">
            <v>2.9560010611285858</v>
          </cell>
          <cell r="AO64">
            <v>39168</v>
          </cell>
          <cell r="AP64">
            <v>0</v>
          </cell>
          <cell r="AQ64">
            <v>2772</v>
          </cell>
          <cell r="AR64">
            <v>41940</v>
          </cell>
        </row>
        <row r="65">
          <cell r="A65">
            <v>496</v>
          </cell>
          <cell r="B65" t="str">
            <v>GLOBAL LEARNING</v>
          </cell>
          <cell r="C65">
            <v>500</v>
          </cell>
          <cell r="D65">
            <v>0.43999999999994344</v>
          </cell>
          <cell r="E65">
            <v>254.19</v>
          </cell>
          <cell r="F65">
            <v>0</v>
          </cell>
          <cell r="G65">
            <v>500.43999999999994</v>
          </cell>
          <cell r="I65">
            <v>6554217</v>
          </cell>
          <cell r="J65">
            <v>228523</v>
          </cell>
          <cell r="K65">
            <v>468922</v>
          </cell>
          <cell r="L65">
            <v>7251662</v>
          </cell>
          <cell r="N65">
            <v>496</v>
          </cell>
          <cell r="O65">
            <v>500.43999999999994</v>
          </cell>
          <cell r="P65">
            <v>0.43999999999994344</v>
          </cell>
          <cell r="Q65">
            <v>254.19</v>
          </cell>
          <cell r="R65">
            <v>0.99912077371912733</v>
          </cell>
          <cell r="S65">
            <v>6541127</v>
          </cell>
          <cell r="T65">
            <v>0</v>
          </cell>
          <cell r="U65">
            <v>0</v>
          </cell>
          <cell r="V65">
            <v>6541127</v>
          </cell>
          <cell r="W65">
            <v>227624</v>
          </cell>
          <cell r="X65">
            <v>467985</v>
          </cell>
          <cell r="Y65">
            <v>7236736</v>
          </cell>
          <cell r="Z65">
            <v>13090</v>
          </cell>
          <cell r="AA65">
            <v>899</v>
          </cell>
          <cell r="AB65">
            <v>937</v>
          </cell>
          <cell r="AC65">
            <v>14926</v>
          </cell>
          <cell r="AD65">
            <v>7251662</v>
          </cell>
          <cell r="AF65">
            <v>496</v>
          </cell>
          <cell r="AG65">
            <v>0</v>
          </cell>
          <cell r="AH65">
            <v>0</v>
          </cell>
          <cell r="AI65">
            <v>0</v>
          </cell>
          <cell r="AJ65">
            <v>0</v>
          </cell>
          <cell r="AK65">
            <v>0</v>
          </cell>
          <cell r="AL65">
            <v>0</v>
          </cell>
          <cell r="AN65">
            <v>0.99912077371912733</v>
          </cell>
          <cell r="AO65">
            <v>13090</v>
          </cell>
          <cell r="AP65">
            <v>899</v>
          </cell>
          <cell r="AQ65">
            <v>937</v>
          </cell>
          <cell r="AR65">
            <v>14926</v>
          </cell>
        </row>
        <row r="66">
          <cell r="A66">
            <v>497</v>
          </cell>
          <cell r="B66" t="str">
            <v>PIONEER VALLEY CHINESE IMMERSION</v>
          </cell>
          <cell r="C66">
            <v>584</v>
          </cell>
          <cell r="D66"/>
          <cell r="E66">
            <v>0</v>
          </cell>
          <cell r="F66">
            <v>0</v>
          </cell>
          <cell r="G66">
            <v>558.88</v>
          </cell>
          <cell r="I66">
            <v>8143115</v>
          </cell>
          <cell r="J66">
            <v>0</v>
          </cell>
          <cell r="K66">
            <v>524229</v>
          </cell>
          <cell r="L66">
            <v>8667344</v>
          </cell>
          <cell r="N66">
            <v>497</v>
          </cell>
          <cell r="O66">
            <v>558.88</v>
          </cell>
          <cell r="P66">
            <v>0</v>
          </cell>
          <cell r="Q66">
            <v>0</v>
          </cell>
          <cell r="R66">
            <v>6.43</v>
          </cell>
          <cell r="S66">
            <v>8066092</v>
          </cell>
          <cell r="T66">
            <v>0</v>
          </cell>
          <cell r="U66">
            <v>0</v>
          </cell>
          <cell r="V66">
            <v>8066092</v>
          </cell>
          <cell r="W66">
            <v>0</v>
          </cell>
          <cell r="X66">
            <v>518198</v>
          </cell>
          <cell r="Y66">
            <v>8584290</v>
          </cell>
          <cell r="Z66">
            <v>77023</v>
          </cell>
          <cell r="AA66">
            <v>0</v>
          </cell>
          <cell r="AB66">
            <v>6031</v>
          </cell>
          <cell r="AC66">
            <v>83054</v>
          </cell>
          <cell r="AD66">
            <v>8667344</v>
          </cell>
          <cell r="AF66">
            <v>497</v>
          </cell>
          <cell r="AG66">
            <v>10.399999999999999</v>
          </cell>
          <cell r="AH66">
            <v>0</v>
          </cell>
          <cell r="AI66">
            <v>0</v>
          </cell>
          <cell r="AJ66">
            <v>0</v>
          </cell>
          <cell r="AK66">
            <v>0</v>
          </cell>
          <cell r="AL66">
            <v>0</v>
          </cell>
          <cell r="AN66">
            <v>6.43</v>
          </cell>
          <cell r="AO66">
            <v>77023</v>
          </cell>
          <cell r="AP66">
            <v>0</v>
          </cell>
          <cell r="AQ66">
            <v>6031</v>
          </cell>
          <cell r="AR66">
            <v>83054</v>
          </cell>
        </row>
        <row r="67">
          <cell r="A67">
            <v>498</v>
          </cell>
          <cell r="B67" t="str">
            <v>VERITAS PREPARATORY</v>
          </cell>
          <cell r="C67">
            <v>405</v>
          </cell>
          <cell r="D67">
            <v>5.9400000000000182</v>
          </cell>
          <cell r="E67">
            <v>151.04000000000002</v>
          </cell>
          <cell r="F67">
            <v>0</v>
          </cell>
          <cell r="G67">
            <v>410.94</v>
          </cell>
          <cell r="I67">
            <v>5633142</v>
          </cell>
          <cell r="J67">
            <v>231691</v>
          </cell>
          <cell r="K67">
            <v>379718</v>
          </cell>
          <cell r="L67">
            <v>6244551</v>
          </cell>
          <cell r="N67">
            <v>498</v>
          </cell>
          <cell r="O67">
            <v>410.94</v>
          </cell>
          <cell r="P67">
            <v>5.9400000000000182</v>
          </cell>
          <cell r="Q67">
            <v>151.04000000000002</v>
          </cell>
          <cell r="R67">
            <v>0</v>
          </cell>
          <cell r="S67">
            <v>5633142</v>
          </cell>
          <cell r="T67">
            <v>0</v>
          </cell>
          <cell r="U67">
            <v>0</v>
          </cell>
          <cell r="V67">
            <v>5633142</v>
          </cell>
          <cell r="W67">
            <v>231691</v>
          </cell>
          <cell r="X67">
            <v>379718</v>
          </cell>
          <cell r="Y67">
            <v>6244551</v>
          </cell>
          <cell r="Z67">
            <v>0</v>
          </cell>
          <cell r="AA67">
            <v>0</v>
          </cell>
          <cell r="AB67">
            <v>0</v>
          </cell>
          <cell r="AC67">
            <v>0</v>
          </cell>
          <cell r="AD67">
            <v>6244551</v>
          </cell>
          <cell r="AF67">
            <v>498</v>
          </cell>
          <cell r="AG67">
            <v>0</v>
          </cell>
          <cell r="AH67">
            <v>0</v>
          </cell>
          <cell r="AI67">
            <v>0</v>
          </cell>
          <cell r="AJ67">
            <v>0</v>
          </cell>
          <cell r="AK67">
            <v>0</v>
          </cell>
          <cell r="AL67">
            <v>0</v>
          </cell>
          <cell r="AN67">
            <v>0</v>
          </cell>
          <cell r="AO67">
            <v>0</v>
          </cell>
          <cell r="AP67">
            <v>0</v>
          </cell>
          <cell r="AQ67">
            <v>0</v>
          </cell>
          <cell r="AR67">
            <v>0</v>
          </cell>
        </row>
        <row r="68">
          <cell r="A68">
            <v>499</v>
          </cell>
          <cell r="B68" t="str">
            <v>HAMPDEN CS OF SCIENCE EAST</v>
          </cell>
          <cell r="C68">
            <v>560</v>
          </cell>
          <cell r="D68"/>
          <cell r="E68">
            <v>0</v>
          </cell>
          <cell r="F68">
            <v>0</v>
          </cell>
          <cell r="G68">
            <v>537.01</v>
          </cell>
          <cell r="I68">
            <v>6962877</v>
          </cell>
          <cell r="J68">
            <v>0</v>
          </cell>
          <cell r="K68">
            <v>503718</v>
          </cell>
          <cell r="L68">
            <v>7466595</v>
          </cell>
          <cell r="N68">
            <v>499</v>
          </cell>
          <cell r="O68">
            <v>537.01</v>
          </cell>
          <cell r="P68">
            <v>0</v>
          </cell>
          <cell r="Q68">
            <v>0</v>
          </cell>
          <cell r="R68">
            <v>4</v>
          </cell>
          <cell r="S68">
            <v>6911506</v>
          </cell>
          <cell r="T68">
            <v>0</v>
          </cell>
          <cell r="U68">
            <v>0</v>
          </cell>
          <cell r="V68">
            <v>6911506</v>
          </cell>
          <cell r="W68">
            <v>0</v>
          </cell>
          <cell r="X68">
            <v>499966</v>
          </cell>
          <cell r="Y68">
            <v>7411472</v>
          </cell>
          <cell r="Z68">
            <v>51371</v>
          </cell>
          <cell r="AA68">
            <v>0</v>
          </cell>
          <cell r="AB68">
            <v>3752</v>
          </cell>
          <cell r="AC68">
            <v>55123</v>
          </cell>
          <cell r="AD68">
            <v>7466595</v>
          </cell>
          <cell r="AF68">
            <v>499</v>
          </cell>
          <cell r="AG68">
            <v>57.15</v>
          </cell>
          <cell r="AH68">
            <v>0</v>
          </cell>
          <cell r="AI68">
            <v>0</v>
          </cell>
          <cell r="AJ68">
            <v>0</v>
          </cell>
          <cell r="AK68">
            <v>0</v>
          </cell>
          <cell r="AL68">
            <v>0</v>
          </cell>
          <cell r="AN68">
            <v>4</v>
          </cell>
          <cell r="AO68">
            <v>51371</v>
          </cell>
          <cell r="AP68">
            <v>0</v>
          </cell>
          <cell r="AQ68">
            <v>3752</v>
          </cell>
          <cell r="AR68">
            <v>55123</v>
          </cell>
        </row>
        <row r="69">
          <cell r="A69">
            <v>3501</v>
          </cell>
          <cell r="B69" t="str">
            <v>PAULO FREIRE SOCIAL JUSTICE</v>
          </cell>
          <cell r="C69">
            <v>290</v>
          </cell>
          <cell r="D69"/>
          <cell r="E69">
            <v>0</v>
          </cell>
          <cell r="F69">
            <v>0</v>
          </cell>
          <cell r="G69">
            <v>261.19</v>
          </cell>
          <cell r="I69">
            <v>4082208</v>
          </cell>
          <cell r="J69">
            <v>0</v>
          </cell>
          <cell r="K69">
            <v>244998</v>
          </cell>
          <cell r="L69">
            <v>4327206</v>
          </cell>
          <cell r="N69">
            <v>3501</v>
          </cell>
          <cell r="O69">
            <v>261.19</v>
          </cell>
          <cell r="P69">
            <v>0</v>
          </cell>
          <cell r="Q69">
            <v>0</v>
          </cell>
          <cell r="R69">
            <v>2</v>
          </cell>
          <cell r="S69">
            <v>4050848</v>
          </cell>
          <cell r="T69">
            <v>0</v>
          </cell>
          <cell r="U69">
            <v>0</v>
          </cell>
          <cell r="V69">
            <v>4050848</v>
          </cell>
          <cell r="W69">
            <v>0</v>
          </cell>
          <cell r="X69">
            <v>243122</v>
          </cell>
          <cell r="Y69">
            <v>4293970</v>
          </cell>
          <cell r="Z69">
            <v>31360</v>
          </cell>
          <cell r="AA69">
            <v>0</v>
          </cell>
          <cell r="AB69">
            <v>1876</v>
          </cell>
          <cell r="AC69">
            <v>33236</v>
          </cell>
          <cell r="AD69">
            <v>4327206</v>
          </cell>
          <cell r="AF69">
            <v>3501</v>
          </cell>
          <cell r="AG69">
            <v>0</v>
          </cell>
          <cell r="AH69">
            <v>0</v>
          </cell>
          <cell r="AI69">
            <v>0</v>
          </cell>
          <cell r="AJ69">
            <v>0</v>
          </cell>
          <cell r="AK69">
            <v>0</v>
          </cell>
          <cell r="AL69">
            <v>0</v>
          </cell>
          <cell r="AN69">
            <v>2</v>
          </cell>
          <cell r="AO69">
            <v>31360</v>
          </cell>
          <cell r="AP69">
            <v>0</v>
          </cell>
          <cell r="AQ69">
            <v>1876</v>
          </cell>
          <cell r="AR69">
            <v>33236</v>
          </cell>
        </row>
        <row r="70">
          <cell r="A70">
            <v>3502</v>
          </cell>
          <cell r="B70" t="str">
            <v>BAYSTATE ACADEMY</v>
          </cell>
          <cell r="C70">
            <v>497</v>
          </cell>
          <cell r="D70"/>
          <cell r="E70">
            <v>0</v>
          </cell>
          <cell r="F70">
            <v>0</v>
          </cell>
          <cell r="G70">
            <v>474.3</v>
          </cell>
          <cell r="I70">
            <v>6754254</v>
          </cell>
          <cell r="J70">
            <v>0</v>
          </cell>
          <cell r="K70">
            <v>444891</v>
          </cell>
          <cell r="L70">
            <v>7199145</v>
          </cell>
          <cell r="N70">
            <v>3502</v>
          </cell>
          <cell r="O70">
            <v>474.3</v>
          </cell>
          <cell r="P70">
            <v>0</v>
          </cell>
          <cell r="Q70">
            <v>0</v>
          </cell>
          <cell r="R70">
            <v>0</v>
          </cell>
          <cell r="S70">
            <v>6754254</v>
          </cell>
          <cell r="T70">
            <v>0</v>
          </cell>
          <cell r="U70">
            <v>0</v>
          </cell>
          <cell r="V70">
            <v>6754254</v>
          </cell>
          <cell r="W70">
            <v>0</v>
          </cell>
          <cell r="X70">
            <v>444891</v>
          </cell>
          <cell r="Y70">
            <v>7199145</v>
          </cell>
          <cell r="Z70">
            <v>0</v>
          </cell>
          <cell r="AA70">
            <v>0</v>
          </cell>
          <cell r="AB70">
            <v>0</v>
          </cell>
          <cell r="AC70">
            <v>0</v>
          </cell>
          <cell r="AD70">
            <v>7199145</v>
          </cell>
          <cell r="AF70">
            <v>3502</v>
          </cell>
          <cell r="AG70">
            <v>24.990000000000002</v>
          </cell>
          <cell r="AH70">
            <v>0</v>
          </cell>
          <cell r="AI70">
            <v>0</v>
          </cell>
          <cell r="AJ70">
            <v>0</v>
          </cell>
          <cell r="AK70">
            <v>0</v>
          </cell>
          <cell r="AL70">
            <v>0</v>
          </cell>
          <cell r="AN70">
            <v>0</v>
          </cell>
          <cell r="AO70">
            <v>0</v>
          </cell>
          <cell r="AP70">
            <v>0</v>
          </cell>
          <cell r="AQ70">
            <v>0</v>
          </cell>
          <cell r="AR70">
            <v>0</v>
          </cell>
        </row>
        <row r="71">
          <cell r="A71">
            <v>3503</v>
          </cell>
          <cell r="B71" t="str">
            <v>COLLEGIATE CS OF LOWELL</v>
          </cell>
          <cell r="C71">
            <v>1024</v>
          </cell>
          <cell r="D71"/>
          <cell r="E71">
            <v>0</v>
          </cell>
          <cell r="F71">
            <v>0</v>
          </cell>
          <cell r="G71">
            <v>1019.3100000000004</v>
          </cell>
          <cell r="I71">
            <v>12850531</v>
          </cell>
          <cell r="J71">
            <v>0</v>
          </cell>
          <cell r="K71">
            <v>956112</v>
          </cell>
          <cell r="L71">
            <v>13806643</v>
          </cell>
          <cell r="N71">
            <v>3503</v>
          </cell>
          <cell r="O71">
            <v>1019.3100000000004</v>
          </cell>
          <cell r="P71">
            <v>0</v>
          </cell>
          <cell r="Q71">
            <v>0</v>
          </cell>
          <cell r="R71">
            <v>3.77</v>
          </cell>
          <cell r="S71">
            <v>12805479</v>
          </cell>
          <cell r="T71">
            <v>0</v>
          </cell>
          <cell r="U71">
            <v>0</v>
          </cell>
          <cell r="V71">
            <v>12805479</v>
          </cell>
          <cell r="W71">
            <v>0</v>
          </cell>
          <cell r="X71">
            <v>952575</v>
          </cell>
          <cell r="Y71">
            <v>13758054</v>
          </cell>
          <cell r="Z71">
            <v>45052</v>
          </cell>
          <cell r="AA71">
            <v>0</v>
          </cell>
          <cell r="AB71">
            <v>3537</v>
          </cell>
          <cell r="AC71">
            <v>48589</v>
          </cell>
          <cell r="AD71">
            <v>13806643</v>
          </cell>
          <cell r="AF71">
            <v>3503</v>
          </cell>
          <cell r="AG71">
            <v>0</v>
          </cell>
          <cell r="AH71">
            <v>0</v>
          </cell>
          <cell r="AI71">
            <v>0</v>
          </cell>
          <cell r="AJ71">
            <v>0</v>
          </cell>
          <cell r="AK71">
            <v>0</v>
          </cell>
          <cell r="AL71">
            <v>0</v>
          </cell>
          <cell r="AN71">
            <v>3.77</v>
          </cell>
          <cell r="AO71">
            <v>45052</v>
          </cell>
          <cell r="AP71">
            <v>0</v>
          </cell>
          <cell r="AQ71">
            <v>3537</v>
          </cell>
          <cell r="AR71">
            <v>48589</v>
          </cell>
        </row>
        <row r="72">
          <cell r="A72">
            <v>3506</v>
          </cell>
          <cell r="B72" t="str">
            <v>PIONEER CS OF SCIENCE II</v>
          </cell>
          <cell r="C72">
            <v>360</v>
          </cell>
          <cell r="D72">
            <v>1.0800000000001539</v>
          </cell>
          <cell r="E72">
            <v>0</v>
          </cell>
          <cell r="F72">
            <v>0.49100917701969182</v>
          </cell>
          <cell r="G72">
            <v>361.08000000000015</v>
          </cell>
          <cell r="I72">
            <v>5039980</v>
          </cell>
          <cell r="J72">
            <v>0</v>
          </cell>
          <cell r="K72">
            <v>337610</v>
          </cell>
          <cell r="L72">
            <v>5377590</v>
          </cell>
          <cell r="N72">
            <v>3506</v>
          </cell>
          <cell r="O72">
            <v>361.08000000000015</v>
          </cell>
          <cell r="P72">
            <v>1.0800000000001539</v>
          </cell>
          <cell r="Q72">
            <v>0</v>
          </cell>
          <cell r="R72">
            <v>20.241756933749485</v>
          </cell>
          <cell r="S72">
            <v>4763013</v>
          </cell>
          <cell r="T72">
            <v>6188</v>
          </cell>
          <cell r="U72">
            <v>0</v>
          </cell>
          <cell r="V72">
            <v>4756825</v>
          </cell>
          <cell r="W72">
            <v>0</v>
          </cell>
          <cell r="X72">
            <v>318628</v>
          </cell>
          <cell r="Y72">
            <v>5075453</v>
          </cell>
          <cell r="Z72">
            <v>283155</v>
          </cell>
          <cell r="AA72">
            <v>0</v>
          </cell>
          <cell r="AB72">
            <v>18982</v>
          </cell>
          <cell r="AC72">
            <v>302137</v>
          </cell>
          <cell r="AD72">
            <v>5377590</v>
          </cell>
          <cell r="AF72">
            <v>3506</v>
          </cell>
          <cell r="AG72">
            <v>86.55</v>
          </cell>
          <cell r="AH72">
            <v>0.49100917701969182</v>
          </cell>
          <cell r="AI72">
            <v>6188</v>
          </cell>
          <cell r="AJ72">
            <v>0</v>
          </cell>
          <cell r="AK72">
            <v>459</v>
          </cell>
          <cell r="AL72">
            <v>6647</v>
          </cell>
          <cell r="AN72">
            <v>19.750747756729794</v>
          </cell>
          <cell r="AO72">
            <v>276967</v>
          </cell>
          <cell r="AP72">
            <v>0</v>
          </cell>
          <cell r="AQ72">
            <v>18523</v>
          </cell>
          <cell r="AR72">
            <v>295490</v>
          </cell>
        </row>
        <row r="73">
          <cell r="A73">
            <v>3508</v>
          </cell>
          <cell r="B73" t="str">
            <v>PHOENIX ACADEMY SPRINGFIELD</v>
          </cell>
          <cell r="C73">
            <v>213</v>
          </cell>
          <cell r="D73"/>
          <cell r="E73">
            <v>0</v>
          </cell>
          <cell r="F73">
            <v>0</v>
          </cell>
          <cell r="G73">
            <v>199.33999999999997</v>
          </cell>
          <cell r="I73">
            <v>3223193</v>
          </cell>
          <cell r="J73">
            <v>0</v>
          </cell>
          <cell r="K73">
            <v>186982</v>
          </cell>
          <cell r="L73">
            <v>3410175</v>
          </cell>
          <cell r="N73">
            <v>3508</v>
          </cell>
          <cell r="O73">
            <v>199.33999999999997</v>
          </cell>
          <cell r="P73">
            <v>0</v>
          </cell>
          <cell r="Q73">
            <v>0</v>
          </cell>
          <cell r="R73">
            <v>0.94</v>
          </cell>
          <cell r="S73">
            <v>3207997</v>
          </cell>
          <cell r="T73">
            <v>0</v>
          </cell>
          <cell r="U73">
            <v>0</v>
          </cell>
          <cell r="V73">
            <v>3207997</v>
          </cell>
          <cell r="W73">
            <v>0</v>
          </cell>
          <cell r="X73">
            <v>186100</v>
          </cell>
          <cell r="Y73">
            <v>3394097</v>
          </cell>
          <cell r="Z73">
            <v>15196</v>
          </cell>
          <cell r="AA73">
            <v>0</v>
          </cell>
          <cell r="AB73">
            <v>882</v>
          </cell>
          <cell r="AC73">
            <v>16078</v>
          </cell>
          <cell r="AD73">
            <v>3410175</v>
          </cell>
          <cell r="AF73">
            <v>3508</v>
          </cell>
          <cell r="AG73">
            <v>0</v>
          </cell>
          <cell r="AH73">
            <v>0</v>
          </cell>
          <cell r="AI73">
            <v>0</v>
          </cell>
          <cell r="AJ73">
            <v>0</v>
          </cell>
          <cell r="AK73">
            <v>0</v>
          </cell>
          <cell r="AL73">
            <v>0</v>
          </cell>
          <cell r="AN73">
            <v>0.94</v>
          </cell>
          <cell r="AO73">
            <v>15196</v>
          </cell>
          <cell r="AP73">
            <v>0</v>
          </cell>
          <cell r="AQ73">
            <v>882</v>
          </cell>
          <cell r="AR73">
            <v>16078</v>
          </cell>
        </row>
        <row r="74">
          <cell r="A74">
            <v>3509</v>
          </cell>
          <cell r="B74" t="str">
            <v>ARGOSY COLLEGIATE</v>
          </cell>
          <cell r="C74">
            <v>609</v>
          </cell>
          <cell r="D74"/>
          <cell r="E74">
            <v>0</v>
          </cell>
          <cell r="F74">
            <v>0</v>
          </cell>
          <cell r="G74">
            <v>568.81000000000006</v>
          </cell>
          <cell r="I74">
            <v>7633161</v>
          </cell>
          <cell r="J74">
            <v>0</v>
          </cell>
          <cell r="K74">
            <v>533542</v>
          </cell>
          <cell r="L74">
            <v>8166703</v>
          </cell>
          <cell r="N74">
            <v>3509</v>
          </cell>
          <cell r="O74">
            <v>568.81000000000006</v>
          </cell>
          <cell r="P74">
            <v>0</v>
          </cell>
          <cell r="Q74">
            <v>0</v>
          </cell>
          <cell r="R74">
            <v>4.4800000000000004</v>
          </cell>
          <cell r="S74">
            <v>7568836</v>
          </cell>
          <cell r="T74">
            <v>0</v>
          </cell>
          <cell r="U74">
            <v>0</v>
          </cell>
          <cell r="V74">
            <v>7568836</v>
          </cell>
          <cell r="W74">
            <v>0</v>
          </cell>
          <cell r="X74">
            <v>529340</v>
          </cell>
          <cell r="Y74">
            <v>8098176</v>
          </cell>
          <cell r="Z74">
            <v>64325</v>
          </cell>
          <cell r="AA74">
            <v>0</v>
          </cell>
          <cell r="AB74">
            <v>4202</v>
          </cell>
          <cell r="AC74">
            <v>68527</v>
          </cell>
          <cell r="AD74">
            <v>8166703</v>
          </cell>
          <cell r="AF74">
            <v>3509</v>
          </cell>
          <cell r="AG74">
            <v>0</v>
          </cell>
          <cell r="AH74">
            <v>0</v>
          </cell>
          <cell r="AI74">
            <v>0</v>
          </cell>
          <cell r="AJ74">
            <v>0</v>
          </cell>
          <cell r="AK74">
            <v>0</v>
          </cell>
          <cell r="AL74">
            <v>0</v>
          </cell>
          <cell r="AN74">
            <v>4.4800000000000004</v>
          </cell>
          <cell r="AO74">
            <v>64325</v>
          </cell>
          <cell r="AP74">
            <v>0</v>
          </cell>
          <cell r="AQ74">
            <v>4202</v>
          </cell>
          <cell r="AR74">
            <v>68527</v>
          </cell>
        </row>
        <row r="75">
          <cell r="A75">
            <v>3510</v>
          </cell>
          <cell r="B75" t="str">
            <v>SPRINGFIELD PREPARATORY</v>
          </cell>
          <cell r="C75">
            <v>378</v>
          </cell>
          <cell r="D75">
            <v>1.510000000000056</v>
          </cell>
          <cell r="E75">
            <v>0</v>
          </cell>
          <cell r="F75">
            <v>0</v>
          </cell>
          <cell r="G75">
            <v>379.51000000000005</v>
          </cell>
          <cell r="I75">
            <v>5206605</v>
          </cell>
          <cell r="J75">
            <v>0</v>
          </cell>
          <cell r="K75">
            <v>354466</v>
          </cell>
          <cell r="L75">
            <v>5561071</v>
          </cell>
          <cell r="N75">
            <v>3510</v>
          </cell>
          <cell r="O75">
            <v>379.51000000000005</v>
          </cell>
          <cell r="P75">
            <v>1.510000000000056</v>
          </cell>
          <cell r="Q75">
            <v>0</v>
          </cell>
          <cell r="R75">
            <v>0</v>
          </cell>
          <cell r="S75">
            <v>5206605</v>
          </cell>
          <cell r="T75">
            <v>0</v>
          </cell>
          <cell r="U75">
            <v>0</v>
          </cell>
          <cell r="V75">
            <v>5206605</v>
          </cell>
          <cell r="W75">
            <v>0</v>
          </cell>
          <cell r="X75">
            <v>354466</v>
          </cell>
          <cell r="Y75">
            <v>5561071</v>
          </cell>
          <cell r="Z75">
            <v>0</v>
          </cell>
          <cell r="AA75">
            <v>0</v>
          </cell>
          <cell r="AB75">
            <v>0</v>
          </cell>
          <cell r="AC75">
            <v>0</v>
          </cell>
          <cell r="AD75">
            <v>5561071</v>
          </cell>
          <cell r="AF75">
            <v>3510</v>
          </cell>
          <cell r="AG75">
            <v>3</v>
          </cell>
          <cell r="AH75">
            <v>0</v>
          </cell>
          <cell r="AI75">
            <v>0</v>
          </cell>
          <cell r="AJ75">
            <v>0</v>
          </cell>
          <cell r="AK75">
            <v>0</v>
          </cell>
          <cell r="AL75">
            <v>0</v>
          </cell>
          <cell r="AN75">
            <v>0</v>
          </cell>
          <cell r="AO75">
            <v>0</v>
          </cell>
          <cell r="AP75">
            <v>0</v>
          </cell>
          <cell r="AQ75">
            <v>0</v>
          </cell>
          <cell r="AR75">
            <v>0</v>
          </cell>
        </row>
        <row r="76">
          <cell r="A76">
            <v>3513</v>
          </cell>
          <cell r="B76" t="str">
            <v>NEW HEIGHTS CS OF BROCKTON</v>
          </cell>
          <cell r="C76">
            <v>735</v>
          </cell>
          <cell r="D76">
            <v>5.3600000000000119</v>
          </cell>
          <cell r="E76">
            <v>0</v>
          </cell>
          <cell r="F76">
            <v>11.083109051010746</v>
          </cell>
          <cell r="G76">
            <v>740.36</v>
          </cell>
          <cell r="I76">
            <v>9751769</v>
          </cell>
          <cell r="J76">
            <v>0</v>
          </cell>
          <cell r="K76">
            <v>689289</v>
          </cell>
          <cell r="L76">
            <v>10441058</v>
          </cell>
          <cell r="N76">
            <v>3513</v>
          </cell>
          <cell r="O76">
            <v>740.36</v>
          </cell>
          <cell r="P76">
            <v>5.3600000000000119</v>
          </cell>
          <cell r="Q76">
            <v>0</v>
          </cell>
          <cell r="R76">
            <v>16.046910444927221</v>
          </cell>
          <cell r="S76">
            <v>9689140</v>
          </cell>
          <cell r="T76">
            <v>181259</v>
          </cell>
          <cell r="U76">
            <v>0</v>
          </cell>
          <cell r="V76">
            <v>9507881</v>
          </cell>
          <cell r="W76">
            <v>0</v>
          </cell>
          <cell r="X76">
            <v>674234</v>
          </cell>
          <cell r="Y76">
            <v>10182115</v>
          </cell>
          <cell r="Z76">
            <v>243888</v>
          </cell>
          <cell r="AA76">
            <v>0</v>
          </cell>
          <cell r="AB76">
            <v>15055</v>
          </cell>
          <cell r="AC76">
            <v>258943</v>
          </cell>
          <cell r="AD76">
            <v>10441058</v>
          </cell>
          <cell r="AF76">
            <v>3513</v>
          </cell>
          <cell r="AG76">
            <v>83.17</v>
          </cell>
          <cell r="AH76">
            <v>11.083109051010746</v>
          </cell>
          <cell r="AI76">
            <v>181259</v>
          </cell>
          <cell r="AJ76">
            <v>0</v>
          </cell>
          <cell r="AK76">
            <v>10400</v>
          </cell>
          <cell r="AL76">
            <v>191659</v>
          </cell>
          <cell r="AN76">
            <v>4.9638013939164729</v>
          </cell>
          <cell r="AO76">
            <v>62629</v>
          </cell>
          <cell r="AP76">
            <v>0</v>
          </cell>
          <cell r="AQ76">
            <v>4655</v>
          </cell>
          <cell r="AR76">
            <v>67284</v>
          </cell>
        </row>
        <row r="77">
          <cell r="A77">
            <v>3514</v>
          </cell>
          <cell r="B77" t="str">
            <v>LIBERTAS ACADEMY</v>
          </cell>
          <cell r="C77">
            <v>270</v>
          </cell>
          <cell r="D77"/>
          <cell r="E77">
            <v>0</v>
          </cell>
          <cell r="F77">
            <v>0</v>
          </cell>
          <cell r="G77">
            <v>255.37999999999997</v>
          </cell>
          <cell r="I77">
            <v>3679821</v>
          </cell>
          <cell r="J77">
            <v>0</v>
          </cell>
          <cell r="K77">
            <v>239547</v>
          </cell>
          <cell r="L77">
            <v>3919368</v>
          </cell>
          <cell r="N77">
            <v>3514</v>
          </cell>
          <cell r="O77">
            <v>255.37999999999997</v>
          </cell>
          <cell r="P77">
            <v>0</v>
          </cell>
          <cell r="Q77">
            <v>0</v>
          </cell>
          <cell r="R77">
            <v>0</v>
          </cell>
          <cell r="S77">
            <v>3679821</v>
          </cell>
          <cell r="T77">
            <v>0</v>
          </cell>
          <cell r="U77">
            <v>0</v>
          </cell>
          <cell r="V77">
            <v>3679821</v>
          </cell>
          <cell r="W77">
            <v>0</v>
          </cell>
          <cell r="X77">
            <v>239547</v>
          </cell>
          <cell r="Y77">
            <v>3919368</v>
          </cell>
          <cell r="Z77">
            <v>0</v>
          </cell>
          <cell r="AA77">
            <v>0</v>
          </cell>
          <cell r="AB77">
            <v>0</v>
          </cell>
          <cell r="AC77">
            <v>0</v>
          </cell>
          <cell r="AD77">
            <v>3919368</v>
          </cell>
          <cell r="AF77">
            <v>3514</v>
          </cell>
          <cell r="AG77">
            <v>29</v>
          </cell>
          <cell r="AH77">
            <v>0</v>
          </cell>
          <cell r="AI77">
            <v>0</v>
          </cell>
          <cell r="AJ77">
            <v>0</v>
          </cell>
          <cell r="AK77">
            <v>0</v>
          </cell>
          <cell r="AL77">
            <v>0</v>
          </cell>
          <cell r="AN77">
            <v>0</v>
          </cell>
          <cell r="AO77">
            <v>0</v>
          </cell>
          <cell r="AP77">
            <v>0</v>
          </cell>
          <cell r="AQ77">
            <v>0</v>
          </cell>
          <cell r="AR77">
            <v>0</v>
          </cell>
        </row>
        <row r="78">
          <cell r="A78">
            <v>3515</v>
          </cell>
          <cell r="B78" t="str">
            <v>OLD STURBRIDGE ACADEMY</v>
          </cell>
          <cell r="C78">
            <v>280</v>
          </cell>
          <cell r="D78"/>
          <cell r="E78">
            <v>0</v>
          </cell>
          <cell r="F78">
            <v>0</v>
          </cell>
          <cell r="G78">
            <v>279.37</v>
          </cell>
          <cell r="I78">
            <v>3634813</v>
          </cell>
          <cell r="J78">
            <v>0</v>
          </cell>
          <cell r="K78">
            <v>262049</v>
          </cell>
          <cell r="L78">
            <v>3896862</v>
          </cell>
          <cell r="N78">
            <v>3515</v>
          </cell>
          <cell r="O78">
            <v>279.37</v>
          </cell>
          <cell r="P78">
            <v>0</v>
          </cell>
          <cell r="Q78">
            <v>0</v>
          </cell>
          <cell r="R78">
            <v>0</v>
          </cell>
          <cell r="S78">
            <v>3634813</v>
          </cell>
          <cell r="T78">
            <v>0</v>
          </cell>
          <cell r="U78">
            <v>0</v>
          </cell>
          <cell r="V78">
            <v>3634813</v>
          </cell>
          <cell r="W78">
            <v>0</v>
          </cell>
          <cell r="X78">
            <v>262049</v>
          </cell>
          <cell r="Y78">
            <v>3896862</v>
          </cell>
          <cell r="Z78">
            <v>0</v>
          </cell>
          <cell r="AA78">
            <v>0</v>
          </cell>
          <cell r="AB78">
            <v>0</v>
          </cell>
          <cell r="AC78">
            <v>0</v>
          </cell>
          <cell r="AD78">
            <v>3896862</v>
          </cell>
          <cell r="AF78">
            <v>3515</v>
          </cell>
          <cell r="AG78">
            <v>1</v>
          </cell>
          <cell r="AH78">
            <v>0</v>
          </cell>
          <cell r="AI78">
            <v>0</v>
          </cell>
          <cell r="AJ78">
            <v>0</v>
          </cell>
          <cell r="AK78">
            <v>0</v>
          </cell>
          <cell r="AL78">
            <v>0</v>
          </cell>
          <cell r="AN78">
            <v>0</v>
          </cell>
          <cell r="AO78">
            <v>0</v>
          </cell>
          <cell r="AP78">
            <v>0</v>
          </cell>
          <cell r="AQ78">
            <v>0</v>
          </cell>
          <cell r="AR78">
            <v>0</v>
          </cell>
        </row>
        <row r="79">
          <cell r="A79">
            <v>3516</v>
          </cell>
          <cell r="B79" t="str">
            <v>HAMPDEN CS OF SCIENCE WEST</v>
          </cell>
          <cell r="C79">
            <v>335</v>
          </cell>
          <cell r="D79"/>
          <cell r="E79">
            <v>31.859999999999996</v>
          </cell>
          <cell r="F79">
            <v>0</v>
          </cell>
          <cell r="G79">
            <v>320.35000000000002</v>
          </cell>
          <cell r="I79">
            <v>4275348</v>
          </cell>
          <cell r="J79">
            <v>0</v>
          </cell>
          <cell r="K79">
            <v>300488</v>
          </cell>
          <cell r="L79">
            <v>4575836</v>
          </cell>
          <cell r="N79">
            <v>3516</v>
          </cell>
          <cell r="O79">
            <v>320.35000000000002</v>
          </cell>
          <cell r="P79">
            <v>0</v>
          </cell>
          <cell r="Q79">
            <v>31.859999999999996</v>
          </cell>
          <cell r="R79">
            <v>6</v>
          </cell>
          <cell r="S79">
            <v>4195282</v>
          </cell>
          <cell r="T79">
            <v>0</v>
          </cell>
          <cell r="U79">
            <v>0</v>
          </cell>
          <cell r="V79">
            <v>4195282</v>
          </cell>
          <cell r="W79">
            <v>0</v>
          </cell>
          <cell r="X79">
            <v>294860</v>
          </cell>
          <cell r="Y79">
            <v>4490142</v>
          </cell>
          <cell r="Z79">
            <v>80066</v>
          </cell>
          <cell r="AA79">
            <v>0</v>
          </cell>
          <cell r="AB79">
            <v>5628</v>
          </cell>
          <cell r="AC79">
            <v>85694</v>
          </cell>
          <cell r="AD79">
            <v>4575836</v>
          </cell>
          <cell r="AF79">
            <v>3516</v>
          </cell>
          <cell r="AG79">
            <v>0</v>
          </cell>
          <cell r="AH79">
            <v>0</v>
          </cell>
          <cell r="AI79">
            <v>0</v>
          </cell>
          <cell r="AJ79">
            <v>0</v>
          </cell>
          <cell r="AK79">
            <v>0</v>
          </cell>
          <cell r="AL79">
            <v>0</v>
          </cell>
          <cell r="AN79">
            <v>6</v>
          </cell>
          <cell r="AO79">
            <v>80066</v>
          </cell>
          <cell r="AP79">
            <v>0</v>
          </cell>
          <cell r="AQ79">
            <v>5628</v>
          </cell>
          <cell r="AR79">
            <v>85694</v>
          </cell>
        </row>
        <row r="80">
          <cell r="A80">
            <v>3517</v>
          </cell>
          <cell r="B80" t="str">
            <v>MAP ACADEMY</v>
          </cell>
          <cell r="C80">
            <v>190</v>
          </cell>
          <cell r="D80">
            <v>7.2100000000000035</v>
          </cell>
          <cell r="E80">
            <v>0</v>
          </cell>
          <cell r="F80">
            <v>0</v>
          </cell>
          <cell r="G80">
            <v>197.21000000000004</v>
          </cell>
          <cell r="I80">
            <v>3412296</v>
          </cell>
          <cell r="J80">
            <v>0</v>
          </cell>
          <cell r="K80">
            <v>178267</v>
          </cell>
          <cell r="L80">
            <v>3590563</v>
          </cell>
          <cell r="N80">
            <v>3517</v>
          </cell>
          <cell r="O80">
            <v>197.21000000000004</v>
          </cell>
          <cell r="P80">
            <v>7.2100000000000035</v>
          </cell>
          <cell r="Q80">
            <v>0</v>
          </cell>
          <cell r="R80">
            <v>0.96343998783023155</v>
          </cell>
          <cell r="S80">
            <v>3399898</v>
          </cell>
          <cell r="T80">
            <v>0</v>
          </cell>
          <cell r="U80">
            <v>0</v>
          </cell>
          <cell r="V80">
            <v>3399898</v>
          </cell>
          <cell r="W80">
            <v>0</v>
          </cell>
          <cell r="X80">
            <v>177363</v>
          </cell>
          <cell r="Y80">
            <v>3577261</v>
          </cell>
          <cell r="Z80">
            <v>12398</v>
          </cell>
          <cell r="AA80">
            <v>0</v>
          </cell>
          <cell r="AB80">
            <v>904</v>
          </cell>
          <cell r="AC80">
            <v>13302</v>
          </cell>
          <cell r="AD80">
            <v>3590563</v>
          </cell>
          <cell r="AF80">
            <v>3517</v>
          </cell>
          <cell r="AG80">
            <v>0</v>
          </cell>
          <cell r="AH80">
            <v>0</v>
          </cell>
          <cell r="AI80">
            <v>0</v>
          </cell>
          <cell r="AJ80">
            <v>0</v>
          </cell>
          <cell r="AK80">
            <v>0</v>
          </cell>
          <cell r="AL80">
            <v>0</v>
          </cell>
          <cell r="AN80">
            <v>0.96343998783023155</v>
          </cell>
          <cell r="AO80">
            <v>12398</v>
          </cell>
          <cell r="AP80">
            <v>0</v>
          </cell>
          <cell r="AQ80">
            <v>904</v>
          </cell>
          <cell r="AR80">
            <v>13302</v>
          </cell>
        </row>
        <row r="81">
          <cell r="A81">
            <v>3518</v>
          </cell>
          <cell r="B81" t="str">
            <v>PHOENIX ACADEMY LAWRENCE</v>
          </cell>
          <cell r="C81">
            <v>180</v>
          </cell>
          <cell r="D81"/>
          <cell r="E81">
            <v>0</v>
          </cell>
          <cell r="F81">
            <v>0</v>
          </cell>
          <cell r="G81">
            <v>153.58000000000001</v>
          </cell>
          <cell r="I81">
            <v>2448437</v>
          </cell>
          <cell r="J81">
            <v>0</v>
          </cell>
          <cell r="K81">
            <v>144056</v>
          </cell>
          <cell r="L81">
            <v>2592493</v>
          </cell>
          <cell r="N81">
            <v>3518</v>
          </cell>
          <cell r="O81">
            <v>153.58000000000001</v>
          </cell>
          <cell r="P81">
            <v>0</v>
          </cell>
          <cell r="Q81">
            <v>0</v>
          </cell>
          <cell r="R81">
            <v>0.19</v>
          </cell>
          <cell r="S81">
            <v>2445377</v>
          </cell>
          <cell r="T81">
            <v>0</v>
          </cell>
          <cell r="U81">
            <v>0</v>
          </cell>
          <cell r="V81">
            <v>2445377</v>
          </cell>
          <cell r="W81">
            <v>0</v>
          </cell>
          <cell r="X81">
            <v>143878</v>
          </cell>
          <cell r="Y81">
            <v>2589255</v>
          </cell>
          <cell r="Z81">
            <v>3060</v>
          </cell>
          <cell r="AA81">
            <v>0</v>
          </cell>
          <cell r="AB81">
            <v>178</v>
          </cell>
          <cell r="AC81">
            <v>3238</v>
          </cell>
          <cell r="AD81">
            <v>2592493</v>
          </cell>
          <cell r="AF81">
            <v>3518</v>
          </cell>
          <cell r="AG81">
            <v>0</v>
          </cell>
          <cell r="AH81">
            <v>0</v>
          </cell>
          <cell r="AI81">
            <v>0</v>
          </cell>
          <cell r="AJ81">
            <v>0</v>
          </cell>
          <cell r="AK81">
            <v>0</v>
          </cell>
          <cell r="AL81">
            <v>0</v>
          </cell>
          <cell r="AN81">
            <v>0.19</v>
          </cell>
          <cell r="AO81">
            <v>3060</v>
          </cell>
          <cell r="AP81">
            <v>0</v>
          </cell>
          <cell r="AQ81">
            <v>178</v>
          </cell>
          <cell r="AR81">
            <v>3238</v>
          </cell>
        </row>
        <row r="82">
          <cell r="A82">
            <v>9999</v>
          </cell>
          <cell r="B82" t="str">
            <v>STATE TOTAL</v>
          </cell>
          <cell r="C82">
            <v>46498</v>
          </cell>
          <cell r="D82">
            <v>235.91000000000105</v>
          </cell>
          <cell r="E82">
            <v>2615.0400000000004</v>
          </cell>
          <cell r="F82">
            <v>187.70045360632031</v>
          </cell>
          <cell r="G82">
            <v>45929.180000000015</v>
          </cell>
          <cell r="I82">
            <v>701181817</v>
          </cell>
          <cell r="J82">
            <v>2595363</v>
          </cell>
          <cell r="K82">
            <v>42859218</v>
          </cell>
          <cell r="L82">
            <v>746636398</v>
          </cell>
          <cell r="N82">
            <v>9999</v>
          </cell>
          <cell r="O82">
            <v>45929.180000000015</v>
          </cell>
          <cell r="P82">
            <v>235.91000000000105</v>
          </cell>
          <cell r="Q82">
            <v>2615.0400000000004</v>
          </cell>
          <cell r="R82">
            <v>617.4715892027084</v>
          </cell>
          <cell r="S82">
            <v>694572846</v>
          </cell>
          <cell r="T82">
            <v>2992877</v>
          </cell>
          <cell r="U82">
            <v>0</v>
          </cell>
          <cell r="V82">
            <v>691579969</v>
          </cell>
          <cell r="W82">
            <v>2592781</v>
          </cell>
          <cell r="X82">
            <v>42279994</v>
          </cell>
          <cell r="Y82">
            <v>736452744</v>
          </cell>
          <cell r="Z82">
            <v>9601848</v>
          </cell>
          <cell r="AA82">
            <v>2582</v>
          </cell>
          <cell r="AB82">
            <v>579224</v>
          </cell>
          <cell r="AC82">
            <v>10183654</v>
          </cell>
          <cell r="AD82">
            <v>746636398</v>
          </cell>
          <cell r="AF82">
            <v>9999</v>
          </cell>
          <cell r="AG82">
            <v>2356.3200000000006</v>
          </cell>
          <cell r="AH82">
            <v>187.70045360632031</v>
          </cell>
          <cell r="AI82">
            <v>2992877</v>
          </cell>
          <cell r="AJ82">
            <v>432</v>
          </cell>
          <cell r="AK82">
            <v>176117</v>
          </cell>
          <cell r="AL82">
            <v>3169426</v>
          </cell>
          <cell r="AN82">
            <v>429.77113559638775</v>
          </cell>
          <cell r="AO82">
            <v>6608971</v>
          </cell>
          <cell r="AP82">
            <v>2150</v>
          </cell>
          <cell r="AQ82">
            <v>403107</v>
          </cell>
          <cell r="AR82">
            <v>7014228</v>
          </cell>
        </row>
      </sheetData>
      <sheetData sheetId="23">
        <row r="10">
          <cell r="A10">
            <v>409</v>
          </cell>
          <cell r="B10" t="str">
            <v>ALMA DEL MAR</v>
          </cell>
          <cell r="C10">
            <v>946.00000000000023</v>
          </cell>
          <cell r="D10"/>
          <cell r="F10">
            <v>0</v>
          </cell>
          <cell r="G10">
            <v>946.00000000000023</v>
          </cell>
          <cell r="I10">
            <v>13456344.597415308</v>
          </cell>
          <cell r="J10">
            <v>0</v>
          </cell>
          <cell r="K10">
            <v>887348.00000000012</v>
          </cell>
          <cell r="L10">
            <v>14343692.597415308</v>
          </cell>
          <cell r="AA10">
            <v>409</v>
          </cell>
          <cell r="AB10">
            <v>946.00000000000023</v>
          </cell>
          <cell r="AC10">
            <v>0</v>
          </cell>
          <cell r="AD10">
            <v>0</v>
          </cell>
          <cell r="AE10">
            <v>0</v>
          </cell>
          <cell r="AF10">
            <v>0</v>
          </cell>
          <cell r="AG10">
            <v>0</v>
          </cell>
          <cell r="AH10">
            <v>13531869</v>
          </cell>
          <cell r="AI10">
            <v>75524.402584692682</v>
          </cell>
          <cell r="AJ10">
            <v>0</v>
          </cell>
          <cell r="AK10">
            <v>0</v>
          </cell>
          <cell r="AL10">
            <v>13456344.597415311</v>
          </cell>
          <cell r="AM10">
            <v>0</v>
          </cell>
          <cell r="AN10">
            <v>887348.00000000012</v>
          </cell>
          <cell r="AO10">
            <v>14343692.597415306</v>
          </cell>
          <cell r="AP10">
            <v>0</v>
          </cell>
          <cell r="AQ10">
            <v>0</v>
          </cell>
          <cell r="AR10">
            <v>0</v>
          </cell>
          <cell r="AS10">
            <v>0</v>
          </cell>
          <cell r="AT10">
            <v>0</v>
          </cell>
          <cell r="AU10">
            <v>14343692.597415306</v>
          </cell>
          <cell r="AW10">
            <v>409</v>
          </cell>
          <cell r="AX10">
            <v>0</v>
          </cell>
          <cell r="AY10">
            <v>0</v>
          </cell>
          <cell r="AZ10">
            <v>0</v>
          </cell>
          <cell r="BA10">
            <v>0</v>
          </cell>
          <cell r="BB10">
            <v>0</v>
          </cell>
          <cell r="BC10">
            <v>0</v>
          </cell>
          <cell r="CA10">
            <v>409</v>
          </cell>
          <cell r="CF10">
            <v>0</v>
          </cell>
          <cell r="CJ10">
            <v>0</v>
          </cell>
          <cell r="CK10">
            <v>0</v>
          </cell>
          <cell r="CM10">
            <v>409</v>
          </cell>
          <cell r="CR10">
            <v>0</v>
          </cell>
        </row>
        <row r="11">
          <cell r="A11">
            <v>410</v>
          </cell>
          <cell r="B11" t="str">
            <v>EXCEL ACADEMY</v>
          </cell>
          <cell r="C11">
            <v>1400.0000000000059</v>
          </cell>
          <cell r="D11"/>
          <cell r="F11">
            <v>1.9278078029202774</v>
          </cell>
          <cell r="G11">
            <v>1400.0000000000059</v>
          </cell>
          <cell r="I11">
            <v>25989320.300282951</v>
          </cell>
          <cell r="J11">
            <v>0</v>
          </cell>
          <cell r="K11">
            <v>1313200.0000000012</v>
          </cell>
          <cell r="L11">
            <v>27302520.300282951</v>
          </cell>
          <cell r="AA11">
            <v>410</v>
          </cell>
          <cell r="AB11">
            <v>1400.0000000000059</v>
          </cell>
          <cell r="AC11">
            <v>0</v>
          </cell>
          <cell r="AD11">
            <v>0</v>
          </cell>
          <cell r="AE11">
            <v>0</v>
          </cell>
          <cell r="AF11">
            <v>142.07919366450687</v>
          </cell>
          <cell r="AG11">
            <v>1.9278078029202774</v>
          </cell>
          <cell r="AH11">
            <v>26209040</v>
          </cell>
          <cell r="AI11">
            <v>218642.80777537779</v>
          </cell>
          <cell r="AJ11">
            <v>29454.821384884788</v>
          </cell>
          <cell r="AK11">
            <v>1076.8919416720435</v>
          </cell>
          <cell r="AL11">
            <v>25959865.478898063</v>
          </cell>
          <cell r="AM11">
            <v>0</v>
          </cell>
          <cell r="AN11">
            <v>1311391.716280862</v>
          </cell>
          <cell r="AO11">
            <v>27271257.195178963</v>
          </cell>
          <cell r="AP11">
            <v>29454.821384884788</v>
          </cell>
          <cell r="AQ11">
            <v>0</v>
          </cell>
          <cell r="AR11">
            <v>0</v>
          </cell>
          <cell r="AS11">
            <v>1808.2837191392216</v>
          </cell>
          <cell r="AT11">
            <v>31263.105104024038</v>
          </cell>
          <cell r="AU11">
            <v>27302520.300282992</v>
          </cell>
          <cell r="AW11">
            <v>410</v>
          </cell>
          <cell r="AX11">
            <v>142.07919366450687</v>
          </cell>
          <cell r="AY11">
            <v>1.9278078029202774</v>
          </cell>
          <cell r="AZ11">
            <v>29454.821384884788</v>
          </cell>
          <cell r="BA11">
            <v>0</v>
          </cell>
          <cell r="BB11">
            <v>1808.2837191392216</v>
          </cell>
          <cell r="BC11">
            <v>31263.105104024009</v>
          </cell>
          <cell r="CA11">
            <v>410</v>
          </cell>
          <cell r="CF11">
            <v>0</v>
          </cell>
          <cell r="CJ11">
            <v>0</v>
          </cell>
          <cell r="CK11">
            <v>0</v>
          </cell>
          <cell r="CM11">
            <v>410</v>
          </cell>
          <cell r="CR11">
            <v>0</v>
          </cell>
        </row>
        <row r="12">
          <cell r="A12">
            <v>412</v>
          </cell>
          <cell r="B12" t="str">
            <v>ACADEMY OF THE PACIFIC RIM</v>
          </cell>
          <cell r="C12">
            <v>544.99999999999864</v>
          </cell>
          <cell r="D12"/>
          <cell r="F12">
            <v>1</v>
          </cell>
          <cell r="G12">
            <v>544.99999999999864</v>
          </cell>
          <cell r="I12">
            <v>10722635.246295169</v>
          </cell>
          <cell r="J12">
            <v>0</v>
          </cell>
          <cell r="K12">
            <v>511209.99999999965</v>
          </cell>
          <cell r="L12">
            <v>11233845.246295169</v>
          </cell>
          <cell r="AA12">
            <v>412</v>
          </cell>
          <cell r="AB12">
            <v>544.99999999999864</v>
          </cell>
          <cell r="AC12">
            <v>0</v>
          </cell>
          <cell r="AD12">
            <v>0</v>
          </cell>
          <cell r="AE12">
            <v>0</v>
          </cell>
          <cell r="AF12">
            <v>25</v>
          </cell>
          <cell r="AG12">
            <v>1</v>
          </cell>
          <cell r="AH12">
            <v>10893856</v>
          </cell>
          <cell r="AI12">
            <v>157432.22231481483</v>
          </cell>
          <cell r="AJ12">
            <v>20495</v>
          </cell>
          <cell r="AK12">
            <v>13788.53139001658</v>
          </cell>
          <cell r="AL12">
            <v>10702140.246295162</v>
          </cell>
          <cell r="AM12">
            <v>0</v>
          </cell>
          <cell r="AN12">
            <v>510271.99999999965</v>
          </cell>
          <cell r="AO12">
            <v>11212412.246295184</v>
          </cell>
          <cell r="AP12">
            <v>20495</v>
          </cell>
          <cell r="AQ12">
            <v>0</v>
          </cell>
          <cell r="AR12">
            <v>0</v>
          </cell>
          <cell r="AS12">
            <v>938</v>
          </cell>
          <cell r="AT12">
            <v>21433</v>
          </cell>
          <cell r="AU12">
            <v>11233845.246295184</v>
          </cell>
          <cell r="AW12">
            <v>412</v>
          </cell>
          <cell r="AX12">
            <v>25</v>
          </cell>
          <cell r="AY12">
            <v>1</v>
          </cell>
          <cell r="AZ12">
            <v>20495</v>
          </cell>
          <cell r="BA12">
            <v>0</v>
          </cell>
          <cell r="BB12">
            <v>938</v>
          </cell>
          <cell r="BC12">
            <v>21433</v>
          </cell>
          <cell r="CA12">
            <v>412</v>
          </cell>
          <cell r="CF12">
            <v>0</v>
          </cell>
          <cell r="CJ12">
            <v>0</v>
          </cell>
          <cell r="CK12">
            <v>0</v>
          </cell>
          <cell r="CM12">
            <v>412</v>
          </cell>
          <cell r="CR12">
            <v>0</v>
          </cell>
        </row>
        <row r="13">
          <cell r="A13">
            <v>413</v>
          </cell>
          <cell r="B13" t="str">
            <v>FOUR RIVERS</v>
          </cell>
          <cell r="C13">
            <v>219.99999999999983</v>
          </cell>
          <cell r="D13"/>
          <cell r="F13">
            <v>0</v>
          </cell>
          <cell r="G13">
            <v>219.99999999999983</v>
          </cell>
          <cell r="I13">
            <v>3744824.32</v>
          </cell>
          <cell r="J13">
            <v>0</v>
          </cell>
          <cell r="K13">
            <v>206360.00000000003</v>
          </cell>
          <cell r="L13">
            <v>3951184.32</v>
          </cell>
          <cell r="AA13">
            <v>413</v>
          </cell>
          <cell r="AB13">
            <v>219.99999999999983</v>
          </cell>
          <cell r="AC13">
            <v>0</v>
          </cell>
          <cell r="AD13">
            <v>0</v>
          </cell>
          <cell r="AE13">
            <v>0</v>
          </cell>
          <cell r="AF13">
            <v>0</v>
          </cell>
          <cell r="AG13">
            <v>0</v>
          </cell>
          <cell r="AH13">
            <v>3748596</v>
          </cell>
          <cell r="AI13">
            <v>3771.6799999999989</v>
          </cell>
          <cell r="AJ13">
            <v>0</v>
          </cell>
          <cell r="AK13">
            <v>0</v>
          </cell>
          <cell r="AL13">
            <v>3744824.3200000008</v>
          </cell>
          <cell r="AM13">
            <v>0</v>
          </cell>
          <cell r="AN13">
            <v>206360.00000000003</v>
          </cell>
          <cell r="AO13">
            <v>3951184.3200000031</v>
          </cell>
          <cell r="AP13">
            <v>0</v>
          </cell>
          <cell r="AQ13">
            <v>0</v>
          </cell>
          <cell r="AR13">
            <v>0</v>
          </cell>
          <cell r="AS13">
            <v>0</v>
          </cell>
          <cell r="AT13">
            <v>0</v>
          </cell>
          <cell r="AU13">
            <v>3951184.3200000031</v>
          </cell>
          <cell r="AW13">
            <v>413</v>
          </cell>
          <cell r="AX13">
            <v>0</v>
          </cell>
          <cell r="AY13">
            <v>0</v>
          </cell>
          <cell r="AZ13">
            <v>0</v>
          </cell>
          <cell r="BA13">
            <v>0</v>
          </cell>
          <cell r="BB13">
            <v>0</v>
          </cell>
          <cell r="BC13">
            <v>0</v>
          </cell>
          <cell r="CA13">
            <v>413</v>
          </cell>
          <cell r="CF13">
            <v>0</v>
          </cell>
          <cell r="CJ13">
            <v>0</v>
          </cell>
          <cell r="CK13">
            <v>0</v>
          </cell>
          <cell r="CM13">
            <v>413</v>
          </cell>
          <cell r="CR13">
            <v>0</v>
          </cell>
        </row>
        <row r="14">
          <cell r="A14">
            <v>414</v>
          </cell>
          <cell r="B14" t="str">
            <v>BERKSHIRE ARTS AND TECHNOLOGY</v>
          </cell>
          <cell r="C14">
            <v>363.00000000000028</v>
          </cell>
          <cell r="D14"/>
          <cell r="F14">
            <v>0</v>
          </cell>
          <cell r="G14">
            <v>363.00000000000028</v>
          </cell>
          <cell r="I14">
            <v>5737842.3379838709</v>
          </cell>
          <cell r="J14">
            <v>0</v>
          </cell>
          <cell r="K14">
            <v>340493.99999999983</v>
          </cell>
          <cell r="L14">
            <v>6078336.3379838709</v>
          </cell>
          <cell r="AA14">
            <v>414</v>
          </cell>
          <cell r="AB14">
            <v>363.00000000000028</v>
          </cell>
          <cell r="AC14">
            <v>0</v>
          </cell>
          <cell r="AD14">
            <v>0</v>
          </cell>
          <cell r="AE14">
            <v>0</v>
          </cell>
          <cell r="AF14">
            <v>0</v>
          </cell>
          <cell r="AG14">
            <v>0</v>
          </cell>
          <cell r="AH14">
            <v>5785703</v>
          </cell>
          <cell r="AI14">
            <v>47860.662016129034</v>
          </cell>
          <cell r="AJ14">
            <v>0</v>
          </cell>
          <cell r="AK14">
            <v>0</v>
          </cell>
          <cell r="AL14">
            <v>5737842.3379838737</v>
          </cell>
          <cell r="AM14">
            <v>0</v>
          </cell>
          <cell r="AN14">
            <v>340493.99999999983</v>
          </cell>
          <cell r="AO14">
            <v>6078336.337983869</v>
          </cell>
          <cell r="AP14">
            <v>0</v>
          </cell>
          <cell r="AQ14">
            <v>0</v>
          </cell>
          <cell r="AR14">
            <v>0</v>
          </cell>
          <cell r="AS14">
            <v>0</v>
          </cell>
          <cell r="AT14">
            <v>0</v>
          </cell>
          <cell r="AU14">
            <v>6078336.337983869</v>
          </cell>
          <cell r="AW14">
            <v>414</v>
          </cell>
          <cell r="AX14">
            <v>0</v>
          </cell>
          <cell r="AY14">
            <v>0</v>
          </cell>
          <cell r="AZ14">
            <v>0</v>
          </cell>
          <cell r="BA14">
            <v>0</v>
          </cell>
          <cell r="BB14">
            <v>0</v>
          </cell>
          <cell r="BC14">
            <v>0</v>
          </cell>
          <cell r="CA14">
            <v>414</v>
          </cell>
          <cell r="CF14">
            <v>0</v>
          </cell>
          <cell r="CJ14">
            <v>0</v>
          </cell>
          <cell r="CK14">
            <v>0</v>
          </cell>
          <cell r="CM14">
            <v>414</v>
          </cell>
          <cell r="CR14">
            <v>0</v>
          </cell>
        </row>
        <row r="15">
          <cell r="A15">
            <v>416</v>
          </cell>
          <cell r="B15" t="str">
            <v>BOSTON PREPARATORY</v>
          </cell>
          <cell r="C15">
            <v>699.9999999999992</v>
          </cell>
          <cell r="D15"/>
          <cell r="F15">
            <v>0</v>
          </cell>
          <cell r="G15">
            <v>699.9999999999992</v>
          </cell>
          <cell r="I15">
            <v>14935733.698289499</v>
          </cell>
          <cell r="J15">
            <v>40963</v>
          </cell>
          <cell r="K15">
            <v>656599.99999999849</v>
          </cell>
          <cell r="L15">
            <v>15633296.698289497</v>
          </cell>
          <cell r="AA15">
            <v>416</v>
          </cell>
          <cell r="AB15">
            <v>699.9999999999992</v>
          </cell>
          <cell r="AC15">
            <v>0</v>
          </cell>
          <cell r="AD15">
            <v>0</v>
          </cell>
          <cell r="AE15">
            <v>0</v>
          </cell>
          <cell r="AF15">
            <v>0</v>
          </cell>
          <cell r="AG15">
            <v>0</v>
          </cell>
          <cell r="AH15">
            <v>15151528</v>
          </cell>
          <cell r="AI15">
            <v>204666.28166915037</v>
          </cell>
          <cell r="AJ15">
            <v>0</v>
          </cell>
          <cell r="AK15">
            <v>11128.020041351079</v>
          </cell>
          <cell r="AL15">
            <v>14935733.698289497</v>
          </cell>
          <cell r="AM15">
            <v>40963</v>
          </cell>
          <cell r="AN15">
            <v>656599.99999999849</v>
          </cell>
          <cell r="AO15">
            <v>15633296.698289488</v>
          </cell>
          <cell r="AP15">
            <v>0</v>
          </cell>
          <cell r="AQ15">
            <v>0</v>
          </cell>
          <cell r="AR15">
            <v>0</v>
          </cell>
          <cell r="AS15">
            <v>0</v>
          </cell>
          <cell r="AT15">
            <v>0</v>
          </cell>
          <cell r="AU15">
            <v>15633296.698289488</v>
          </cell>
          <cell r="AW15">
            <v>416</v>
          </cell>
          <cell r="AX15">
            <v>0</v>
          </cell>
          <cell r="AY15">
            <v>0</v>
          </cell>
          <cell r="AZ15">
            <v>0</v>
          </cell>
          <cell r="BA15">
            <v>0</v>
          </cell>
          <cell r="BB15">
            <v>0</v>
          </cell>
          <cell r="BC15">
            <v>0</v>
          </cell>
          <cell r="CA15">
            <v>416</v>
          </cell>
          <cell r="CF15">
            <v>0</v>
          </cell>
          <cell r="CJ15">
            <v>0</v>
          </cell>
          <cell r="CK15">
            <v>0</v>
          </cell>
          <cell r="CM15">
            <v>416</v>
          </cell>
          <cell r="CR15">
            <v>0</v>
          </cell>
        </row>
        <row r="16">
          <cell r="A16">
            <v>417</v>
          </cell>
          <cell r="B16" t="str">
            <v>BRIDGE BOSTON</v>
          </cell>
          <cell r="C16">
            <v>335.00000000000017</v>
          </cell>
          <cell r="D16"/>
          <cell r="F16">
            <v>2.9999999999999996</v>
          </cell>
          <cell r="G16">
            <v>335.00000000000017</v>
          </cell>
          <cell r="I16">
            <v>7592372.3201451404</v>
          </cell>
          <cell r="J16">
            <v>0</v>
          </cell>
          <cell r="K16">
            <v>314230.00000000029</v>
          </cell>
          <cell r="L16">
            <v>7906602.3201451404</v>
          </cell>
          <cell r="AA16">
            <v>417</v>
          </cell>
          <cell r="AB16">
            <v>335.00000000000017</v>
          </cell>
          <cell r="AC16">
            <v>0</v>
          </cell>
          <cell r="AD16">
            <v>0</v>
          </cell>
          <cell r="AE16">
            <v>0</v>
          </cell>
          <cell r="AF16">
            <v>2.9999999999999996</v>
          </cell>
          <cell r="AG16">
            <v>2.9999999999999996</v>
          </cell>
          <cell r="AH16">
            <v>7698450</v>
          </cell>
          <cell r="AI16">
            <v>97799.354881656822</v>
          </cell>
          <cell r="AJ16">
            <v>70125</v>
          </cell>
          <cell r="AK16">
            <v>8278.3249732026543</v>
          </cell>
          <cell r="AL16">
            <v>7522247.3201451376</v>
          </cell>
          <cell r="AM16">
            <v>0</v>
          </cell>
          <cell r="AN16">
            <v>311416.00000000029</v>
          </cell>
          <cell r="AO16">
            <v>7833663.3201451413</v>
          </cell>
          <cell r="AP16">
            <v>70125</v>
          </cell>
          <cell r="AQ16">
            <v>0</v>
          </cell>
          <cell r="AR16">
            <v>0</v>
          </cell>
          <cell r="AS16">
            <v>2814.0000000000005</v>
          </cell>
          <cell r="AT16">
            <v>72939</v>
          </cell>
          <cell r="AU16">
            <v>7906602.3201451451</v>
          </cell>
          <cell r="AW16">
            <v>417</v>
          </cell>
          <cell r="AX16">
            <v>2.9999999999999996</v>
          </cell>
          <cell r="AY16">
            <v>2.9999999999999996</v>
          </cell>
          <cell r="AZ16">
            <v>70125</v>
          </cell>
          <cell r="BA16">
            <v>0</v>
          </cell>
          <cell r="BB16">
            <v>2814.0000000000005</v>
          </cell>
          <cell r="BC16">
            <v>72939</v>
          </cell>
          <cell r="CA16">
            <v>417</v>
          </cell>
          <cell r="CF16">
            <v>0</v>
          </cell>
          <cell r="CJ16">
            <v>0</v>
          </cell>
          <cell r="CK16">
            <v>0</v>
          </cell>
          <cell r="CM16">
            <v>417</v>
          </cell>
          <cell r="CR16">
            <v>0</v>
          </cell>
        </row>
        <row r="17">
          <cell r="A17">
            <v>418</v>
          </cell>
          <cell r="B17" t="str">
            <v>CHRISTA MCAULIFFE</v>
          </cell>
          <cell r="C17">
            <v>396.00000000000011</v>
          </cell>
          <cell r="D17"/>
          <cell r="F17">
            <v>0</v>
          </cell>
          <cell r="G17">
            <v>396.00000000000011</v>
          </cell>
          <cell r="I17">
            <v>6390822.270676692</v>
          </cell>
          <cell r="J17">
            <v>0</v>
          </cell>
          <cell r="K17">
            <v>371448.00000000023</v>
          </cell>
          <cell r="L17">
            <v>6762270.270676692</v>
          </cell>
          <cell r="AA17">
            <v>418</v>
          </cell>
          <cell r="AB17">
            <v>396.00000000000011</v>
          </cell>
          <cell r="AC17">
            <v>0</v>
          </cell>
          <cell r="AD17">
            <v>0</v>
          </cell>
          <cell r="AE17">
            <v>0</v>
          </cell>
          <cell r="AF17">
            <v>0</v>
          </cell>
          <cell r="AG17">
            <v>0</v>
          </cell>
          <cell r="AH17">
            <v>6469596</v>
          </cell>
          <cell r="AI17">
            <v>78773.729323308275</v>
          </cell>
          <cell r="AJ17">
            <v>0</v>
          </cell>
          <cell r="AK17">
            <v>0</v>
          </cell>
          <cell r="AL17">
            <v>6390822.2706766911</v>
          </cell>
          <cell r="AM17">
            <v>0</v>
          </cell>
          <cell r="AN17">
            <v>371448.00000000023</v>
          </cell>
          <cell r="AO17">
            <v>6762270.270676692</v>
          </cell>
          <cell r="AP17">
            <v>0</v>
          </cell>
          <cell r="AQ17">
            <v>0</v>
          </cell>
          <cell r="AR17">
            <v>0</v>
          </cell>
          <cell r="AS17">
            <v>0</v>
          </cell>
          <cell r="AT17">
            <v>0</v>
          </cell>
          <cell r="AU17">
            <v>6762270.270676692</v>
          </cell>
          <cell r="AW17">
            <v>418</v>
          </cell>
          <cell r="AX17">
            <v>0</v>
          </cell>
          <cell r="AY17">
            <v>0</v>
          </cell>
          <cell r="AZ17">
            <v>0</v>
          </cell>
          <cell r="BA17">
            <v>0</v>
          </cell>
          <cell r="BB17">
            <v>0</v>
          </cell>
          <cell r="BC17">
            <v>0</v>
          </cell>
          <cell r="CA17">
            <v>418</v>
          </cell>
          <cell r="CF17">
            <v>0</v>
          </cell>
          <cell r="CJ17">
            <v>0</v>
          </cell>
          <cell r="CK17">
            <v>0</v>
          </cell>
          <cell r="CM17">
            <v>418</v>
          </cell>
          <cell r="CR17">
            <v>0</v>
          </cell>
        </row>
        <row r="18">
          <cell r="A18">
            <v>419</v>
          </cell>
          <cell r="B18" t="str">
            <v>HELEN Y. DAVIS LEADERSHIP ACADEMY</v>
          </cell>
          <cell r="C18">
            <v>216.00000000000003</v>
          </cell>
          <cell r="D18"/>
          <cell r="F18">
            <v>0</v>
          </cell>
          <cell r="G18">
            <v>216.00000000000003</v>
          </cell>
          <cell r="I18">
            <v>4224449.520547431</v>
          </cell>
          <cell r="J18">
            <v>0</v>
          </cell>
          <cell r="K18">
            <v>202607.99999999997</v>
          </cell>
          <cell r="L18">
            <v>4427057.520547431</v>
          </cell>
          <cell r="AA18">
            <v>419</v>
          </cell>
          <cell r="AB18">
            <v>216.00000000000003</v>
          </cell>
          <cell r="AC18">
            <v>0</v>
          </cell>
          <cell r="AD18">
            <v>0</v>
          </cell>
          <cell r="AE18">
            <v>0</v>
          </cell>
          <cell r="AF18">
            <v>0</v>
          </cell>
          <cell r="AG18">
            <v>0</v>
          </cell>
          <cell r="AH18">
            <v>4297098</v>
          </cell>
          <cell r="AI18">
            <v>63511.397720207242</v>
          </cell>
          <cell r="AJ18">
            <v>0</v>
          </cell>
          <cell r="AK18">
            <v>9137.0817323614738</v>
          </cell>
          <cell r="AL18">
            <v>4224449.52054743</v>
          </cell>
          <cell r="AM18">
            <v>0</v>
          </cell>
          <cell r="AN18">
            <v>202607.99999999997</v>
          </cell>
          <cell r="AO18">
            <v>4427057.5205474319</v>
          </cell>
          <cell r="AP18">
            <v>0</v>
          </cell>
          <cell r="AQ18">
            <v>0</v>
          </cell>
          <cell r="AR18">
            <v>0</v>
          </cell>
          <cell r="AS18">
            <v>0</v>
          </cell>
          <cell r="AT18">
            <v>0</v>
          </cell>
          <cell r="AU18">
            <v>4427057.5205474319</v>
          </cell>
          <cell r="AW18">
            <v>419</v>
          </cell>
          <cell r="AX18">
            <v>0</v>
          </cell>
          <cell r="AY18">
            <v>0</v>
          </cell>
          <cell r="AZ18">
            <v>0</v>
          </cell>
          <cell r="BA18">
            <v>0</v>
          </cell>
          <cell r="BB18">
            <v>0</v>
          </cell>
          <cell r="BC18">
            <v>0</v>
          </cell>
          <cell r="CA18">
            <v>419</v>
          </cell>
          <cell r="CF18">
            <v>0</v>
          </cell>
          <cell r="CJ18">
            <v>0</v>
          </cell>
          <cell r="CK18">
            <v>0</v>
          </cell>
          <cell r="CM18">
            <v>419</v>
          </cell>
          <cell r="CR18">
            <v>0</v>
          </cell>
        </row>
        <row r="19">
          <cell r="A19">
            <v>420</v>
          </cell>
          <cell r="B19" t="str">
            <v>BENJAMIN BANNEKER</v>
          </cell>
          <cell r="C19">
            <v>350.00000000000171</v>
          </cell>
          <cell r="D19"/>
          <cell r="F19">
            <v>3.12356014036689</v>
          </cell>
          <cell r="G19">
            <v>350.00000000000171</v>
          </cell>
          <cell r="I19">
            <v>8953853.1745770946</v>
          </cell>
          <cell r="J19">
            <v>0</v>
          </cell>
          <cell r="K19">
            <v>328300.00000000134</v>
          </cell>
          <cell r="L19">
            <v>9282153.1745770965</v>
          </cell>
          <cell r="AA19">
            <v>420</v>
          </cell>
          <cell r="AB19">
            <v>350.00000000000171</v>
          </cell>
          <cell r="AC19">
            <v>0</v>
          </cell>
          <cell r="AD19">
            <v>0</v>
          </cell>
          <cell r="AE19">
            <v>0</v>
          </cell>
          <cell r="AF19">
            <v>14</v>
          </cell>
          <cell r="AG19">
            <v>3.12356014036689</v>
          </cell>
          <cell r="AH19">
            <v>9048824</v>
          </cell>
          <cell r="AI19">
            <v>93067.920058139396</v>
          </cell>
          <cell r="AJ19">
            <v>54982.757607809792</v>
          </cell>
          <cell r="AK19">
            <v>1902.9053647665114</v>
          </cell>
          <cell r="AL19">
            <v>8898870.41696929</v>
          </cell>
          <cell r="AM19">
            <v>0</v>
          </cell>
          <cell r="AN19">
            <v>325370.10058833717</v>
          </cell>
          <cell r="AO19">
            <v>9224240.517557608</v>
          </cell>
          <cell r="AP19">
            <v>54982.757607809792</v>
          </cell>
          <cell r="AQ19">
            <v>0</v>
          </cell>
          <cell r="AR19">
            <v>0</v>
          </cell>
          <cell r="AS19">
            <v>2929.8994116641425</v>
          </cell>
          <cell r="AT19">
            <v>57912.657019473947</v>
          </cell>
          <cell r="AU19">
            <v>9282153.1745770741</v>
          </cell>
          <cell r="AW19">
            <v>420</v>
          </cell>
          <cell r="AX19">
            <v>14</v>
          </cell>
          <cell r="AY19">
            <v>3.12356014036689</v>
          </cell>
          <cell r="AZ19">
            <v>54982.757607809792</v>
          </cell>
          <cell r="BA19">
            <v>0</v>
          </cell>
          <cell r="BB19">
            <v>2929.8994116641425</v>
          </cell>
          <cell r="BC19">
            <v>57912.657019473932</v>
          </cell>
          <cell r="CA19">
            <v>420</v>
          </cell>
          <cell r="CF19">
            <v>0</v>
          </cell>
          <cell r="CJ19">
            <v>0</v>
          </cell>
          <cell r="CK19">
            <v>0</v>
          </cell>
          <cell r="CM19">
            <v>420</v>
          </cell>
          <cell r="CR19">
            <v>0</v>
          </cell>
        </row>
        <row r="20">
          <cell r="A20">
            <v>426</v>
          </cell>
          <cell r="B20" t="str">
            <v>COMMUNITY DAY - GATEWAY</v>
          </cell>
          <cell r="C20">
            <v>400.0000000000004</v>
          </cell>
          <cell r="D20"/>
          <cell r="F20">
            <v>0</v>
          </cell>
          <cell r="G20">
            <v>400.0000000000004</v>
          </cell>
          <cell r="I20">
            <v>5790765.0999999996</v>
          </cell>
          <cell r="J20">
            <v>246820</v>
          </cell>
          <cell r="K20">
            <v>375199.99999999953</v>
          </cell>
          <cell r="L20">
            <v>6412785.0999999996</v>
          </cell>
          <cell r="AA20">
            <v>426</v>
          </cell>
          <cell r="AB20">
            <v>400.0000000000004</v>
          </cell>
          <cell r="AC20">
            <v>0</v>
          </cell>
          <cell r="AD20">
            <v>0</v>
          </cell>
          <cell r="AE20">
            <v>0</v>
          </cell>
          <cell r="AF20">
            <v>0</v>
          </cell>
          <cell r="AG20">
            <v>0</v>
          </cell>
          <cell r="AH20">
            <v>5806840</v>
          </cell>
          <cell r="AI20">
            <v>16074.899999999991</v>
          </cell>
          <cell r="AJ20">
            <v>0</v>
          </cell>
          <cell r="AK20">
            <v>0</v>
          </cell>
          <cell r="AL20">
            <v>5790765.1000000071</v>
          </cell>
          <cell r="AM20">
            <v>246820</v>
          </cell>
          <cell r="AN20">
            <v>375199.99999999953</v>
          </cell>
          <cell r="AO20">
            <v>6412785.1000000006</v>
          </cell>
          <cell r="AP20">
            <v>0</v>
          </cell>
          <cell r="AQ20">
            <v>0</v>
          </cell>
          <cell r="AR20">
            <v>0</v>
          </cell>
          <cell r="AS20">
            <v>0</v>
          </cell>
          <cell r="AT20">
            <v>0</v>
          </cell>
          <cell r="AU20">
            <v>6412785.1000000006</v>
          </cell>
          <cell r="AW20">
            <v>426</v>
          </cell>
          <cell r="AX20">
            <v>0</v>
          </cell>
          <cell r="AY20">
            <v>0</v>
          </cell>
          <cell r="AZ20">
            <v>0</v>
          </cell>
          <cell r="BA20">
            <v>0</v>
          </cell>
          <cell r="BB20">
            <v>0</v>
          </cell>
          <cell r="BC20">
            <v>0</v>
          </cell>
          <cell r="CA20">
            <v>426</v>
          </cell>
          <cell r="CF20">
            <v>0</v>
          </cell>
          <cell r="CJ20">
            <v>0</v>
          </cell>
          <cell r="CK20">
            <v>0</v>
          </cell>
          <cell r="CM20">
            <v>426</v>
          </cell>
          <cell r="CR20">
            <v>0</v>
          </cell>
        </row>
        <row r="21">
          <cell r="A21">
            <v>428</v>
          </cell>
          <cell r="B21" t="str">
            <v>BROOKE</v>
          </cell>
          <cell r="C21">
            <v>2220.9999999999882</v>
          </cell>
          <cell r="D21"/>
          <cell r="F21">
            <v>8.9720397632122904</v>
          </cell>
          <cell r="G21">
            <v>2220.9999999999882</v>
          </cell>
          <cell r="I21">
            <v>43962995.629534028</v>
          </cell>
          <cell r="J21">
            <v>0</v>
          </cell>
          <cell r="K21">
            <v>2083297.9999999877</v>
          </cell>
          <cell r="L21">
            <v>46046293.629534014</v>
          </cell>
          <cell r="AA21">
            <v>428</v>
          </cell>
          <cell r="AB21">
            <v>2220.9999999999882</v>
          </cell>
          <cell r="AC21">
            <v>0</v>
          </cell>
          <cell r="AD21">
            <v>0</v>
          </cell>
          <cell r="AE21">
            <v>0</v>
          </cell>
          <cell r="AF21">
            <v>14.999999999999995</v>
          </cell>
          <cell r="AG21">
            <v>8.9720397632122904</v>
          </cell>
          <cell r="AH21">
            <v>44566951</v>
          </cell>
          <cell r="AI21">
            <v>586085.81010228849</v>
          </cell>
          <cell r="AJ21">
            <v>170367.33877933375</v>
          </cell>
          <cell r="AK21">
            <v>17869.560363683624</v>
          </cell>
          <cell r="AL21">
            <v>43792628.290754735</v>
          </cell>
          <cell r="AM21">
            <v>0</v>
          </cell>
          <cell r="AN21">
            <v>2074882.2267020945</v>
          </cell>
          <cell r="AO21">
            <v>45867510.517456815</v>
          </cell>
          <cell r="AP21">
            <v>170367.33877933375</v>
          </cell>
          <cell r="AQ21">
            <v>0</v>
          </cell>
          <cell r="AR21">
            <v>0</v>
          </cell>
          <cell r="AS21">
            <v>8415.7732978931344</v>
          </cell>
          <cell r="AT21">
            <v>178783.11207722695</v>
          </cell>
          <cell r="AU21">
            <v>46046293.629534043</v>
          </cell>
          <cell r="AW21">
            <v>428</v>
          </cell>
          <cell r="AX21">
            <v>14.999999999999995</v>
          </cell>
          <cell r="AY21">
            <v>8.9720397632122904</v>
          </cell>
          <cell r="AZ21">
            <v>170367.33877933375</v>
          </cell>
          <cell r="BA21">
            <v>0</v>
          </cell>
          <cell r="BB21">
            <v>8415.7732978931344</v>
          </cell>
          <cell r="BC21">
            <v>178783.11207722689</v>
          </cell>
          <cell r="CA21">
            <v>428</v>
          </cell>
          <cell r="CF21">
            <v>0</v>
          </cell>
          <cell r="CJ21">
            <v>0</v>
          </cell>
          <cell r="CK21">
            <v>0</v>
          </cell>
          <cell r="CM21">
            <v>428</v>
          </cell>
          <cell r="CR21">
            <v>0</v>
          </cell>
        </row>
        <row r="22">
          <cell r="A22">
            <v>429</v>
          </cell>
          <cell r="B22" t="str">
            <v>KIPP ACADEMY LYNN</v>
          </cell>
          <cell r="C22">
            <v>1586.0000000000084</v>
          </cell>
          <cell r="D22"/>
          <cell r="F22">
            <v>85.686230373400306</v>
          </cell>
          <cell r="G22">
            <v>1586.0000000000084</v>
          </cell>
          <cell r="I22">
            <v>23291667.789523222</v>
          </cell>
          <cell r="J22">
            <v>957699</v>
          </cell>
          <cell r="K22">
            <v>1487668.0000000021</v>
          </cell>
          <cell r="L22">
            <v>25737034.789523225</v>
          </cell>
          <cell r="AA22">
            <v>429</v>
          </cell>
          <cell r="AB22">
            <v>1586.0000000000084</v>
          </cell>
          <cell r="AC22">
            <v>0</v>
          </cell>
          <cell r="AD22">
            <v>0</v>
          </cell>
          <cell r="AE22">
            <v>0</v>
          </cell>
          <cell r="AF22">
            <v>322.98204334365465</v>
          </cell>
          <cell r="AG22">
            <v>85.686230373400306</v>
          </cell>
          <cell r="AH22">
            <v>23455081</v>
          </cell>
          <cell r="AI22">
            <v>163413.21047677996</v>
          </cell>
          <cell r="AJ22">
            <v>1261821.2109588736</v>
          </cell>
          <cell r="AK22">
            <v>0</v>
          </cell>
          <cell r="AL22">
            <v>22029846.578564379</v>
          </cell>
          <cell r="AM22">
            <v>957699</v>
          </cell>
          <cell r="AN22">
            <v>1407294.3159097526</v>
          </cell>
          <cell r="AO22">
            <v>24394839.894474138</v>
          </cell>
          <cell r="AP22">
            <v>1261821.2109588736</v>
          </cell>
          <cell r="AQ22">
            <v>0</v>
          </cell>
          <cell r="AR22">
            <v>0</v>
          </cell>
          <cell r="AS22">
            <v>80373.684090249502</v>
          </cell>
          <cell r="AT22">
            <v>1342194.8950491233</v>
          </cell>
          <cell r="AU22">
            <v>25737034.789523259</v>
          </cell>
          <cell r="AW22">
            <v>429</v>
          </cell>
          <cell r="AX22">
            <v>322.98204334365465</v>
          </cell>
          <cell r="AY22">
            <v>85.686230373400306</v>
          </cell>
          <cell r="AZ22">
            <v>1261821.2109588736</v>
          </cell>
          <cell r="BA22">
            <v>0</v>
          </cell>
          <cell r="BB22">
            <v>80373.684090249502</v>
          </cell>
          <cell r="BC22">
            <v>1342194.8950491231</v>
          </cell>
          <cell r="CA22">
            <v>429</v>
          </cell>
          <cell r="CF22">
            <v>0</v>
          </cell>
          <cell r="CJ22">
            <v>0</v>
          </cell>
          <cell r="CK22">
            <v>0</v>
          </cell>
          <cell r="CM22">
            <v>429</v>
          </cell>
          <cell r="CR22">
            <v>0</v>
          </cell>
        </row>
        <row r="23">
          <cell r="A23">
            <v>430</v>
          </cell>
          <cell r="B23" t="str">
            <v>ADVANCED MATH AND SCIENCE ACADEMY</v>
          </cell>
          <cell r="C23">
            <v>965.99999999999841</v>
          </cell>
          <cell r="D23"/>
          <cell r="F23">
            <v>0</v>
          </cell>
          <cell r="G23">
            <v>965.99999999999841</v>
          </cell>
          <cell r="I23">
            <v>14233030.25</v>
          </cell>
          <cell r="J23">
            <v>0</v>
          </cell>
          <cell r="K23">
            <v>906108.00000000012</v>
          </cell>
          <cell r="L23">
            <v>15139138.25</v>
          </cell>
          <cell r="AA23">
            <v>430</v>
          </cell>
          <cell r="AB23">
            <v>965.99999999999841</v>
          </cell>
          <cell r="AC23">
            <v>0</v>
          </cell>
          <cell r="AD23">
            <v>0</v>
          </cell>
          <cell r="AE23">
            <v>0</v>
          </cell>
          <cell r="AF23">
            <v>0</v>
          </cell>
          <cell r="AG23">
            <v>0</v>
          </cell>
          <cell r="AH23">
            <v>14289911</v>
          </cell>
          <cell r="AI23">
            <v>184005.41999999993</v>
          </cell>
          <cell r="AJ23">
            <v>0</v>
          </cell>
          <cell r="AK23">
            <v>0</v>
          </cell>
          <cell r="AL23">
            <v>14105905.579999981</v>
          </cell>
          <cell r="AM23">
            <v>0</v>
          </cell>
          <cell r="AN23">
            <v>906108.00000000012</v>
          </cell>
          <cell r="AO23">
            <v>15012013.579999978</v>
          </cell>
          <cell r="AP23">
            <v>0</v>
          </cell>
          <cell r="AQ23">
            <v>127124.66999999982</v>
          </cell>
          <cell r="AR23">
            <v>0</v>
          </cell>
          <cell r="AS23">
            <v>0</v>
          </cell>
          <cell r="AT23">
            <v>127124.66999999982</v>
          </cell>
          <cell r="AU23">
            <v>15139138.250000002</v>
          </cell>
          <cell r="AW23">
            <v>430</v>
          </cell>
          <cell r="AX23">
            <v>0</v>
          </cell>
          <cell r="AY23">
            <v>0</v>
          </cell>
          <cell r="AZ23">
            <v>0</v>
          </cell>
          <cell r="BA23">
            <v>0</v>
          </cell>
          <cell r="BB23">
            <v>0</v>
          </cell>
          <cell r="BC23">
            <v>0</v>
          </cell>
          <cell r="CA23">
            <v>430</v>
          </cell>
          <cell r="CF23">
            <v>0</v>
          </cell>
          <cell r="CJ23">
            <v>0</v>
          </cell>
          <cell r="CK23">
            <v>0</v>
          </cell>
          <cell r="CM23">
            <v>430</v>
          </cell>
          <cell r="CR23">
            <v>0</v>
          </cell>
        </row>
        <row r="24">
          <cell r="A24">
            <v>431</v>
          </cell>
          <cell r="B24" t="str">
            <v>COMMUNITY DAY - R. KINGMAN WEBSTER</v>
          </cell>
          <cell r="C24">
            <v>400.00000000000006</v>
          </cell>
          <cell r="D24"/>
          <cell r="F24">
            <v>0</v>
          </cell>
          <cell r="G24">
            <v>400.00000000000006</v>
          </cell>
          <cell r="I24">
            <v>5611877.0099999998</v>
          </cell>
          <cell r="J24">
            <v>291137</v>
          </cell>
          <cell r="K24">
            <v>375200</v>
          </cell>
          <cell r="L24">
            <v>6278214.0099999998</v>
          </cell>
          <cell r="AA24">
            <v>431</v>
          </cell>
          <cell r="AB24">
            <v>400.00000000000006</v>
          </cell>
          <cell r="AC24">
            <v>0</v>
          </cell>
          <cell r="AD24">
            <v>0</v>
          </cell>
          <cell r="AE24">
            <v>0</v>
          </cell>
          <cell r="AF24">
            <v>0</v>
          </cell>
          <cell r="AG24">
            <v>0</v>
          </cell>
          <cell r="AH24">
            <v>5627780</v>
          </cell>
          <cell r="AI24">
            <v>15902.990000000007</v>
          </cell>
          <cell r="AJ24">
            <v>0</v>
          </cell>
          <cell r="AK24">
            <v>0</v>
          </cell>
          <cell r="AL24">
            <v>5611877.0100000082</v>
          </cell>
          <cell r="AM24">
            <v>291137</v>
          </cell>
          <cell r="AN24">
            <v>375200</v>
          </cell>
          <cell r="AO24">
            <v>6278214.0099999998</v>
          </cell>
          <cell r="AP24">
            <v>0</v>
          </cell>
          <cell r="AQ24">
            <v>0</v>
          </cell>
          <cell r="AR24">
            <v>0</v>
          </cell>
          <cell r="AS24">
            <v>0</v>
          </cell>
          <cell r="AT24">
            <v>0</v>
          </cell>
          <cell r="AU24">
            <v>6278214.0099999998</v>
          </cell>
          <cell r="AW24">
            <v>431</v>
          </cell>
          <cell r="AX24">
            <v>0</v>
          </cell>
          <cell r="AY24">
            <v>0</v>
          </cell>
          <cell r="AZ24">
            <v>0</v>
          </cell>
          <cell r="BA24">
            <v>0</v>
          </cell>
          <cell r="BB24">
            <v>0</v>
          </cell>
          <cell r="BC24">
            <v>0</v>
          </cell>
          <cell r="CA24">
            <v>431</v>
          </cell>
          <cell r="CF24">
            <v>0</v>
          </cell>
          <cell r="CJ24">
            <v>0</v>
          </cell>
          <cell r="CK24">
            <v>0</v>
          </cell>
          <cell r="CM24">
            <v>431</v>
          </cell>
          <cell r="CR24">
            <v>0</v>
          </cell>
        </row>
        <row r="25">
          <cell r="A25">
            <v>432</v>
          </cell>
          <cell r="B25" t="str">
            <v>CAPE COD LIGHTHOUSE</v>
          </cell>
          <cell r="C25">
            <v>252</v>
          </cell>
          <cell r="D25"/>
          <cell r="F25">
            <v>0</v>
          </cell>
          <cell r="G25">
            <v>252</v>
          </cell>
          <cell r="I25">
            <v>3962396.3971199999</v>
          </cell>
          <cell r="J25">
            <v>0</v>
          </cell>
          <cell r="K25">
            <v>236376</v>
          </cell>
          <cell r="L25">
            <v>4198772.3971199999</v>
          </cell>
          <cell r="AA25">
            <v>432</v>
          </cell>
          <cell r="AB25">
            <v>252</v>
          </cell>
          <cell r="AC25">
            <v>0</v>
          </cell>
          <cell r="AD25">
            <v>0</v>
          </cell>
          <cell r="AE25">
            <v>0</v>
          </cell>
          <cell r="AF25">
            <v>0</v>
          </cell>
          <cell r="AG25">
            <v>0</v>
          </cell>
          <cell r="AH25">
            <v>3993297</v>
          </cell>
          <cell r="AI25">
            <v>30900.602879999999</v>
          </cell>
          <cell r="AJ25">
            <v>0</v>
          </cell>
          <cell r="AK25">
            <v>0</v>
          </cell>
          <cell r="AL25">
            <v>3962396.3971200008</v>
          </cell>
          <cell r="AM25">
            <v>0</v>
          </cell>
          <cell r="AN25">
            <v>236376</v>
          </cell>
          <cell r="AO25">
            <v>4198772.3971199999</v>
          </cell>
          <cell r="AP25">
            <v>0</v>
          </cell>
          <cell r="AQ25">
            <v>0</v>
          </cell>
          <cell r="AR25">
            <v>0</v>
          </cell>
          <cell r="AS25">
            <v>0</v>
          </cell>
          <cell r="AT25">
            <v>0</v>
          </cell>
          <cell r="AU25">
            <v>4198772.3971199999</v>
          </cell>
          <cell r="AW25">
            <v>432</v>
          </cell>
          <cell r="AX25">
            <v>0</v>
          </cell>
          <cell r="AY25">
            <v>0</v>
          </cell>
          <cell r="AZ25">
            <v>0</v>
          </cell>
          <cell r="BA25">
            <v>0</v>
          </cell>
          <cell r="BB25">
            <v>0</v>
          </cell>
          <cell r="BC25">
            <v>0</v>
          </cell>
          <cell r="CA25">
            <v>432</v>
          </cell>
          <cell r="CF25">
            <v>0</v>
          </cell>
          <cell r="CJ25">
            <v>0</v>
          </cell>
          <cell r="CK25">
            <v>0</v>
          </cell>
          <cell r="CM25">
            <v>432</v>
          </cell>
          <cell r="CR25">
            <v>0</v>
          </cell>
        </row>
        <row r="26">
          <cell r="A26">
            <v>435</v>
          </cell>
          <cell r="B26" t="str">
            <v>INNOVATION ACADEMY</v>
          </cell>
          <cell r="C26">
            <v>799.99999999999898</v>
          </cell>
          <cell r="D26"/>
          <cell r="F26">
            <v>0</v>
          </cell>
          <cell r="G26">
            <v>799.99999999999898</v>
          </cell>
          <cell r="I26">
            <v>10355181.053164557</v>
          </cell>
          <cell r="J26">
            <v>0</v>
          </cell>
          <cell r="K26">
            <v>750399.99999999814</v>
          </cell>
          <cell r="L26">
            <v>11105581.053164555</v>
          </cell>
          <cell r="AA26">
            <v>435</v>
          </cell>
          <cell r="AB26">
            <v>799.99999999999898</v>
          </cell>
          <cell r="AC26">
            <v>0</v>
          </cell>
          <cell r="AD26">
            <v>0</v>
          </cell>
          <cell r="AE26">
            <v>0</v>
          </cell>
          <cell r="AF26">
            <v>0</v>
          </cell>
          <cell r="AG26">
            <v>0</v>
          </cell>
          <cell r="AH26">
            <v>10465928</v>
          </cell>
          <cell r="AI26">
            <v>110746.94683544319</v>
          </cell>
          <cell r="AJ26">
            <v>0</v>
          </cell>
          <cell r="AK26">
            <v>0</v>
          </cell>
          <cell r="AL26">
            <v>10355181.053164547</v>
          </cell>
          <cell r="AM26">
            <v>0</v>
          </cell>
          <cell r="AN26">
            <v>750399.99999999814</v>
          </cell>
          <cell r="AO26">
            <v>11105581.053164562</v>
          </cell>
          <cell r="AP26">
            <v>0</v>
          </cell>
          <cell r="AQ26">
            <v>0</v>
          </cell>
          <cell r="AR26">
            <v>0</v>
          </cell>
          <cell r="AS26">
            <v>0</v>
          </cell>
          <cell r="AT26">
            <v>0</v>
          </cell>
          <cell r="AU26">
            <v>11105581.053164562</v>
          </cell>
          <cell r="AW26">
            <v>435</v>
          </cell>
          <cell r="AX26">
            <v>0</v>
          </cell>
          <cell r="AY26">
            <v>0</v>
          </cell>
          <cell r="AZ26">
            <v>0</v>
          </cell>
          <cell r="BA26">
            <v>0</v>
          </cell>
          <cell r="BB26">
            <v>0</v>
          </cell>
          <cell r="BC26">
            <v>0</v>
          </cell>
          <cell r="CA26">
            <v>435</v>
          </cell>
          <cell r="CF26">
            <v>0</v>
          </cell>
          <cell r="CJ26">
            <v>0</v>
          </cell>
          <cell r="CK26">
            <v>0</v>
          </cell>
          <cell r="CM26">
            <v>435</v>
          </cell>
          <cell r="CR26">
            <v>0</v>
          </cell>
        </row>
        <row r="27">
          <cell r="A27">
            <v>436</v>
          </cell>
          <cell r="B27" t="str">
            <v>COMMUNITY CS OF CAMBRIDGE</v>
          </cell>
          <cell r="C27">
            <v>357.00000000000074</v>
          </cell>
          <cell r="D27"/>
          <cell r="F27">
            <v>4.7604006047826122</v>
          </cell>
          <cell r="G27">
            <v>357.00000000000074</v>
          </cell>
          <cell r="I27">
            <v>9570945.2453790251</v>
          </cell>
          <cell r="J27">
            <v>0</v>
          </cell>
          <cell r="K27">
            <v>334866.00000000058</v>
          </cell>
          <cell r="L27">
            <v>9905811.2453790251</v>
          </cell>
          <cell r="AA27">
            <v>436</v>
          </cell>
          <cell r="AB27">
            <v>357.00000000000074</v>
          </cell>
          <cell r="AC27">
            <v>0</v>
          </cell>
          <cell r="AD27">
            <v>0</v>
          </cell>
          <cell r="AE27">
            <v>0</v>
          </cell>
          <cell r="AF27">
            <v>55.000000000000085</v>
          </cell>
          <cell r="AG27">
            <v>4.7604006047826122</v>
          </cell>
          <cell r="AH27">
            <v>9673251</v>
          </cell>
          <cell r="AI27">
            <v>98855.918782894689</v>
          </cell>
          <cell r="AJ27">
            <v>85095.266574058682</v>
          </cell>
          <cell r="AK27">
            <v>3449.8358380790978</v>
          </cell>
          <cell r="AL27">
            <v>9485849.9788049757</v>
          </cell>
          <cell r="AM27">
            <v>0</v>
          </cell>
          <cell r="AN27">
            <v>330400.74423271447</v>
          </cell>
          <cell r="AO27">
            <v>9816250.7230376899</v>
          </cell>
          <cell r="AP27">
            <v>85095.266574058682</v>
          </cell>
          <cell r="AQ27">
            <v>0</v>
          </cell>
          <cell r="AR27">
            <v>0</v>
          </cell>
          <cell r="AS27">
            <v>4465.2557672860894</v>
          </cell>
          <cell r="AT27">
            <v>89560.522341344767</v>
          </cell>
          <cell r="AU27">
            <v>9905811.2453790251</v>
          </cell>
          <cell r="AW27">
            <v>436</v>
          </cell>
          <cell r="AX27">
            <v>55.000000000000085</v>
          </cell>
          <cell r="AY27">
            <v>4.7604006047826122</v>
          </cell>
          <cell r="AZ27">
            <v>85095.266574058682</v>
          </cell>
          <cell r="BA27">
            <v>0</v>
          </cell>
          <cell r="BB27">
            <v>4465.2557672860894</v>
          </cell>
          <cell r="BC27">
            <v>89560.522341344767</v>
          </cell>
          <cell r="CA27">
            <v>436</v>
          </cell>
          <cell r="CF27">
            <v>0</v>
          </cell>
          <cell r="CJ27">
            <v>0</v>
          </cell>
          <cell r="CK27">
            <v>0</v>
          </cell>
          <cell r="CM27">
            <v>436</v>
          </cell>
          <cell r="CR27">
            <v>0</v>
          </cell>
        </row>
        <row r="28">
          <cell r="A28">
            <v>437</v>
          </cell>
          <cell r="B28" t="str">
            <v>CITY ON A HILL</v>
          </cell>
          <cell r="C28">
            <v>306</v>
          </cell>
          <cell r="D28"/>
          <cell r="F28">
            <v>0</v>
          </cell>
          <cell r="G28">
            <v>306</v>
          </cell>
          <cell r="I28">
            <v>7302971.8236120399</v>
          </cell>
          <cell r="J28">
            <v>7818</v>
          </cell>
          <cell r="K28">
            <v>287028.00000000023</v>
          </cell>
          <cell r="L28">
            <v>7597817.8236120399</v>
          </cell>
          <cell r="AA28">
            <v>437</v>
          </cell>
          <cell r="AB28">
            <v>306</v>
          </cell>
          <cell r="AC28">
            <v>0</v>
          </cell>
          <cell r="AD28">
            <v>0</v>
          </cell>
          <cell r="AE28">
            <v>0</v>
          </cell>
          <cell r="AF28">
            <v>0</v>
          </cell>
          <cell r="AG28">
            <v>0</v>
          </cell>
          <cell r="AH28">
            <v>7393980</v>
          </cell>
          <cell r="AI28">
            <v>91008.176387959858</v>
          </cell>
          <cell r="AJ28">
            <v>0</v>
          </cell>
          <cell r="AK28">
            <v>0</v>
          </cell>
          <cell r="AL28">
            <v>7302971.8236120399</v>
          </cell>
          <cell r="AM28">
            <v>7818</v>
          </cell>
          <cell r="AN28">
            <v>287028.00000000023</v>
          </cell>
          <cell r="AO28">
            <v>7597817.8236120427</v>
          </cell>
          <cell r="AP28">
            <v>0</v>
          </cell>
          <cell r="AQ28">
            <v>0</v>
          </cell>
          <cell r="AR28">
            <v>0</v>
          </cell>
          <cell r="AS28">
            <v>0</v>
          </cell>
          <cell r="AT28">
            <v>0</v>
          </cell>
          <cell r="AU28">
            <v>7597817.8236120427</v>
          </cell>
          <cell r="AW28">
            <v>437</v>
          </cell>
          <cell r="AX28">
            <v>0</v>
          </cell>
          <cell r="AY28">
            <v>0</v>
          </cell>
          <cell r="AZ28">
            <v>0</v>
          </cell>
          <cell r="BA28">
            <v>0</v>
          </cell>
          <cell r="BB28">
            <v>0</v>
          </cell>
          <cell r="BC28">
            <v>0</v>
          </cell>
          <cell r="CA28">
            <v>437</v>
          </cell>
          <cell r="CF28">
            <v>0</v>
          </cell>
          <cell r="CJ28">
            <v>0</v>
          </cell>
          <cell r="CK28">
            <v>0</v>
          </cell>
          <cell r="CM28">
            <v>437</v>
          </cell>
          <cell r="CR28">
            <v>0</v>
          </cell>
        </row>
        <row r="29">
          <cell r="A29">
            <v>438</v>
          </cell>
          <cell r="B29" t="str">
            <v>CODMAN ACADEMY</v>
          </cell>
          <cell r="C29">
            <v>345.00000000000006</v>
          </cell>
          <cell r="D29"/>
          <cell r="F29">
            <v>0.99999999999999967</v>
          </cell>
          <cell r="G29">
            <v>345.00000000000006</v>
          </cell>
          <cell r="I29">
            <v>7269427.1834486397</v>
          </cell>
          <cell r="J29">
            <v>3361</v>
          </cell>
          <cell r="K29">
            <v>323609.99999999948</v>
          </cell>
          <cell r="L29">
            <v>7596398.1834486388</v>
          </cell>
          <cell r="AA29">
            <v>438</v>
          </cell>
          <cell r="AB29">
            <v>345.00000000000006</v>
          </cell>
          <cell r="AC29">
            <v>0</v>
          </cell>
          <cell r="AD29">
            <v>0</v>
          </cell>
          <cell r="AE29">
            <v>0</v>
          </cell>
          <cell r="AF29">
            <v>1.9999999999999993</v>
          </cell>
          <cell r="AG29">
            <v>0.99999999999999967</v>
          </cell>
          <cell r="AH29">
            <v>7376404</v>
          </cell>
          <cell r="AI29">
            <v>101253.13793103457</v>
          </cell>
          <cell r="AJ29">
            <v>22574</v>
          </cell>
          <cell r="AK29">
            <v>5723.6786203258125</v>
          </cell>
          <cell r="AL29">
            <v>7246853.1834486248</v>
          </cell>
          <cell r="AM29">
            <v>3361</v>
          </cell>
          <cell r="AN29">
            <v>322671.99999999948</v>
          </cell>
          <cell r="AO29">
            <v>7572886.1834486406</v>
          </cell>
          <cell r="AP29">
            <v>22574</v>
          </cell>
          <cell r="AQ29">
            <v>0</v>
          </cell>
          <cell r="AR29">
            <v>0</v>
          </cell>
          <cell r="AS29">
            <v>938</v>
          </cell>
          <cell r="AT29">
            <v>23512</v>
          </cell>
          <cell r="AU29">
            <v>7596398.183448635</v>
          </cell>
          <cell r="AW29">
            <v>438</v>
          </cell>
          <cell r="AX29">
            <v>1.9999999999999993</v>
          </cell>
          <cell r="AY29">
            <v>0.99999999999999967</v>
          </cell>
          <cell r="AZ29">
            <v>22574</v>
          </cell>
          <cell r="BA29">
            <v>0</v>
          </cell>
          <cell r="BB29">
            <v>938</v>
          </cell>
          <cell r="BC29">
            <v>23512</v>
          </cell>
          <cell r="CA29">
            <v>438</v>
          </cell>
          <cell r="CF29">
            <v>0</v>
          </cell>
          <cell r="CJ29">
            <v>0</v>
          </cell>
          <cell r="CK29">
            <v>0</v>
          </cell>
          <cell r="CM29">
            <v>438</v>
          </cell>
          <cell r="CR29">
            <v>0</v>
          </cell>
        </row>
        <row r="30">
          <cell r="A30">
            <v>439</v>
          </cell>
          <cell r="B30" t="str">
            <v>CONSERVATORY LAB</v>
          </cell>
          <cell r="C30">
            <v>444.00000000000085</v>
          </cell>
          <cell r="D30"/>
          <cell r="F30">
            <v>0</v>
          </cell>
          <cell r="G30">
            <v>444.00000000000085</v>
          </cell>
          <cell r="I30">
            <v>8788025.100061357</v>
          </cell>
          <cell r="J30">
            <v>0</v>
          </cell>
          <cell r="K30">
            <v>416471.99999999948</v>
          </cell>
          <cell r="L30">
            <v>9204497.100061357</v>
          </cell>
          <cell r="AA30">
            <v>439</v>
          </cell>
          <cell r="AB30">
            <v>444.00000000000085</v>
          </cell>
          <cell r="AC30">
            <v>0</v>
          </cell>
          <cell r="AD30">
            <v>0</v>
          </cell>
          <cell r="AE30">
            <v>0</v>
          </cell>
          <cell r="AF30">
            <v>0</v>
          </cell>
          <cell r="AG30">
            <v>0</v>
          </cell>
          <cell r="AH30">
            <v>8923180</v>
          </cell>
          <cell r="AI30">
            <v>129787.34993435442</v>
          </cell>
          <cell r="AJ30">
            <v>0</v>
          </cell>
          <cell r="AK30">
            <v>5367.5500042894246</v>
          </cell>
          <cell r="AL30">
            <v>8788025.1000613794</v>
          </cell>
          <cell r="AM30">
            <v>0</v>
          </cell>
          <cell r="AN30">
            <v>416471.99999999948</v>
          </cell>
          <cell r="AO30">
            <v>9204497.1000613887</v>
          </cell>
          <cell r="AP30">
            <v>0</v>
          </cell>
          <cell r="AQ30">
            <v>0</v>
          </cell>
          <cell r="AR30">
            <v>0</v>
          </cell>
          <cell r="AS30">
            <v>0</v>
          </cell>
          <cell r="AT30">
            <v>0</v>
          </cell>
          <cell r="AU30">
            <v>9204497.1000613887</v>
          </cell>
          <cell r="AW30">
            <v>439</v>
          </cell>
          <cell r="AX30">
            <v>0</v>
          </cell>
          <cell r="AY30">
            <v>0</v>
          </cell>
          <cell r="AZ30">
            <v>0</v>
          </cell>
          <cell r="BA30">
            <v>0</v>
          </cell>
          <cell r="BB30">
            <v>0</v>
          </cell>
          <cell r="BC30">
            <v>0</v>
          </cell>
          <cell r="CA30">
            <v>439</v>
          </cell>
          <cell r="CF30">
            <v>0</v>
          </cell>
          <cell r="CJ30">
            <v>0</v>
          </cell>
          <cell r="CK30">
            <v>0</v>
          </cell>
          <cell r="CM30">
            <v>439</v>
          </cell>
          <cell r="CR30">
            <v>0</v>
          </cell>
        </row>
        <row r="31">
          <cell r="A31">
            <v>440</v>
          </cell>
          <cell r="B31" t="str">
            <v>COMMUNITY DAY - PROSPECT</v>
          </cell>
          <cell r="C31">
            <v>400</v>
          </cell>
          <cell r="D31"/>
          <cell r="F31">
            <v>0</v>
          </cell>
          <cell r="G31">
            <v>400</v>
          </cell>
          <cell r="I31">
            <v>5570841.3834586469</v>
          </cell>
          <cell r="J31">
            <v>172976</v>
          </cell>
          <cell r="K31">
            <v>375200.0000000007</v>
          </cell>
          <cell r="L31">
            <v>6119017.3834586479</v>
          </cell>
          <cell r="AA31">
            <v>440</v>
          </cell>
          <cell r="AB31">
            <v>400</v>
          </cell>
          <cell r="AC31">
            <v>0</v>
          </cell>
          <cell r="AD31">
            <v>0</v>
          </cell>
          <cell r="AE31">
            <v>0</v>
          </cell>
          <cell r="AF31">
            <v>0</v>
          </cell>
          <cell r="AG31">
            <v>0</v>
          </cell>
          <cell r="AH31">
            <v>5586600</v>
          </cell>
          <cell r="AI31">
            <v>15758.616541353367</v>
          </cell>
          <cell r="AJ31">
            <v>0</v>
          </cell>
          <cell r="AK31">
            <v>0</v>
          </cell>
          <cell r="AL31">
            <v>5570841.3834586469</v>
          </cell>
          <cell r="AM31">
            <v>172976</v>
          </cell>
          <cell r="AN31">
            <v>375200.0000000007</v>
          </cell>
          <cell r="AO31">
            <v>6119017.3834586404</v>
          </cell>
          <cell r="AP31">
            <v>0</v>
          </cell>
          <cell r="AQ31">
            <v>0</v>
          </cell>
          <cell r="AR31">
            <v>0</v>
          </cell>
          <cell r="AS31">
            <v>0</v>
          </cell>
          <cell r="AT31">
            <v>0</v>
          </cell>
          <cell r="AU31">
            <v>6119017.3834586404</v>
          </cell>
          <cell r="AW31">
            <v>440</v>
          </cell>
          <cell r="AX31">
            <v>0</v>
          </cell>
          <cell r="AY31">
            <v>0</v>
          </cell>
          <cell r="AZ31">
            <v>0</v>
          </cell>
          <cell r="BA31">
            <v>0</v>
          </cell>
          <cell r="BB31">
            <v>0</v>
          </cell>
          <cell r="BC31">
            <v>0</v>
          </cell>
          <cell r="CA31">
            <v>440</v>
          </cell>
          <cell r="CF31">
            <v>0</v>
          </cell>
          <cell r="CJ31">
            <v>0</v>
          </cell>
          <cell r="CK31">
            <v>0</v>
          </cell>
          <cell r="CM31">
            <v>440</v>
          </cell>
          <cell r="CR31">
            <v>0</v>
          </cell>
        </row>
        <row r="32">
          <cell r="A32">
            <v>441</v>
          </cell>
          <cell r="B32" t="str">
            <v>SPRINGFIELD INTERNATIONAL</v>
          </cell>
          <cell r="C32">
            <v>1573.9999999999984</v>
          </cell>
          <cell r="D32"/>
          <cell r="F32">
            <v>0</v>
          </cell>
          <cell r="G32">
            <v>1573.9999999999984</v>
          </cell>
          <cell r="I32">
            <v>21403009.533114966</v>
          </cell>
          <cell r="J32">
            <v>0</v>
          </cell>
          <cell r="K32">
            <v>1476411.9999999981</v>
          </cell>
          <cell r="L32">
            <v>22879421.533114962</v>
          </cell>
          <cell r="AA32">
            <v>441</v>
          </cell>
          <cell r="AB32">
            <v>1573.9999999999984</v>
          </cell>
          <cell r="AC32">
            <v>0</v>
          </cell>
          <cell r="AD32">
            <v>0</v>
          </cell>
          <cell r="AE32">
            <v>0</v>
          </cell>
          <cell r="AF32">
            <v>0</v>
          </cell>
          <cell r="AG32">
            <v>0</v>
          </cell>
          <cell r="AH32">
            <v>21473530</v>
          </cell>
          <cell r="AI32">
            <v>70520.466885035232</v>
          </cell>
          <cell r="AJ32">
            <v>0</v>
          </cell>
          <cell r="AK32">
            <v>0</v>
          </cell>
          <cell r="AL32">
            <v>21403009.533114947</v>
          </cell>
          <cell r="AM32">
            <v>0</v>
          </cell>
          <cell r="AN32">
            <v>1476411.9999999981</v>
          </cell>
          <cell r="AO32">
            <v>22879421.533114947</v>
          </cell>
          <cell r="AP32">
            <v>0</v>
          </cell>
          <cell r="AQ32">
            <v>0</v>
          </cell>
          <cell r="AR32">
            <v>0</v>
          </cell>
          <cell r="AS32">
            <v>0</v>
          </cell>
          <cell r="AT32">
            <v>0</v>
          </cell>
          <cell r="AU32">
            <v>22879421.533114947</v>
          </cell>
          <cell r="AW32">
            <v>441</v>
          </cell>
          <cell r="AX32">
            <v>0</v>
          </cell>
          <cell r="AY32">
            <v>0</v>
          </cell>
          <cell r="AZ32">
            <v>0</v>
          </cell>
          <cell r="BA32">
            <v>0</v>
          </cell>
          <cell r="BB32">
            <v>0</v>
          </cell>
          <cell r="BC32">
            <v>0</v>
          </cell>
          <cell r="CA32">
            <v>441</v>
          </cell>
          <cell r="CF32">
            <v>0</v>
          </cell>
          <cell r="CJ32">
            <v>0</v>
          </cell>
          <cell r="CK32">
            <v>0</v>
          </cell>
          <cell r="CM32">
            <v>441</v>
          </cell>
          <cell r="CR32">
            <v>0</v>
          </cell>
        </row>
        <row r="33">
          <cell r="A33">
            <v>444</v>
          </cell>
          <cell r="B33" t="str">
            <v>NEIGHBORHOOD HOUSE</v>
          </cell>
          <cell r="C33">
            <v>827.99999999999648</v>
          </cell>
          <cell r="D33"/>
          <cell r="F33">
            <v>0</v>
          </cell>
          <cell r="G33">
            <v>827.99999999999648</v>
          </cell>
          <cell r="I33">
            <v>16719807.374223052</v>
          </cell>
          <cell r="J33">
            <v>0</v>
          </cell>
          <cell r="K33">
            <v>776663.99999999849</v>
          </cell>
          <cell r="L33">
            <v>17496471.37422305</v>
          </cell>
          <cell r="AA33">
            <v>444</v>
          </cell>
          <cell r="AB33">
            <v>827.99999999999648</v>
          </cell>
          <cell r="AC33">
            <v>0</v>
          </cell>
          <cell r="AD33">
            <v>0</v>
          </cell>
          <cell r="AE33">
            <v>0</v>
          </cell>
          <cell r="AF33">
            <v>0</v>
          </cell>
          <cell r="AG33">
            <v>0</v>
          </cell>
          <cell r="AH33">
            <v>16973852</v>
          </cell>
          <cell r="AI33">
            <v>244197.84888888904</v>
          </cell>
          <cell r="AJ33">
            <v>0</v>
          </cell>
          <cell r="AK33">
            <v>9846.7768880598833</v>
          </cell>
          <cell r="AL33">
            <v>16719807.374223074</v>
          </cell>
          <cell r="AM33">
            <v>0</v>
          </cell>
          <cell r="AN33">
            <v>776663.99999999849</v>
          </cell>
          <cell r="AO33">
            <v>17496471.374222964</v>
          </cell>
          <cell r="AP33">
            <v>0</v>
          </cell>
          <cell r="AQ33">
            <v>0</v>
          </cell>
          <cell r="AR33">
            <v>0</v>
          </cell>
          <cell r="AS33">
            <v>0</v>
          </cell>
          <cell r="AT33">
            <v>0</v>
          </cell>
          <cell r="AU33">
            <v>17496471.374222964</v>
          </cell>
          <cell r="AW33">
            <v>444</v>
          </cell>
          <cell r="AX33">
            <v>0</v>
          </cell>
          <cell r="AY33">
            <v>0</v>
          </cell>
          <cell r="AZ33">
            <v>0</v>
          </cell>
          <cell r="BA33">
            <v>0</v>
          </cell>
          <cell r="BB33">
            <v>0</v>
          </cell>
          <cell r="BC33">
            <v>0</v>
          </cell>
          <cell r="CA33">
            <v>444</v>
          </cell>
          <cell r="CF33">
            <v>0</v>
          </cell>
          <cell r="CJ33">
            <v>0</v>
          </cell>
          <cell r="CK33">
            <v>0</v>
          </cell>
          <cell r="CM33">
            <v>444</v>
          </cell>
          <cell r="CR33">
            <v>0</v>
          </cell>
        </row>
        <row r="34">
          <cell r="A34">
            <v>445</v>
          </cell>
          <cell r="B34" t="str">
            <v>ABBY KELLEY FOSTER</v>
          </cell>
          <cell r="C34">
            <v>1426.0000000000005</v>
          </cell>
          <cell r="D34"/>
          <cell r="F34">
            <v>0</v>
          </cell>
          <cell r="G34">
            <v>1426.0000000000005</v>
          </cell>
          <cell r="I34">
            <v>20195292.985726316</v>
          </cell>
          <cell r="J34">
            <v>1193228</v>
          </cell>
          <cell r="K34">
            <v>1337587.9999999965</v>
          </cell>
          <cell r="L34">
            <v>22726108.985726312</v>
          </cell>
          <cell r="AA34">
            <v>445</v>
          </cell>
          <cell r="AB34">
            <v>1426.0000000000005</v>
          </cell>
          <cell r="AC34">
            <v>0</v>
          </cell>
          <cell r="AD34">
            <v>0</v>
          </cell>
          <cell r="AE34">
            <v>0</v>
          </cell>
          <cell r="AF34">
            <v>0</v>
          </cell>
          <cell r="AG34">
            <v>0</v>
          </cell>
          <cell r="AH34">
            <v>20393399</v>
          </cell>
          <cell r="AI34">
            <v>198106.01427368395</v>
          </cell>
          <cell r="AJ34">
            <v>0</v>
          </cell>
          <cell r="AK34">
            <v>0</v>
          </cell>
          <cell r="AL34">
            <v>20195292.985726334</v>
          </cell>
          <cell r="AM34">
            <v>1193228</v>
          </cell>
          <cell r="AN34">
            <v>1337587.9999999965</v>
          </cell>
          <cell r="AO34">
            <v>22726108.98572633</v>
          </cell>
          <cell r="AP34">
            <v>0</v>
          </cell>
          <cell r="AQ34">
            <v>0</v>
          </cell>
          <cell r="AR34">
            <v>0</v>
          </cell>
          <cell r="AS34">
            <v>0</v>
          </cell>
          <cell r="AT34">
            <v>0</v>
          </cell>
          <cell r="AU34">
            <v>22726108.98572633</v>
          </cell>
          <cell r="AW34">
            <v>445</v>
          </cell>
          <cell r="AX34">
            <v>0</v>
          </cell>
          <cell r="AY34">
            <v>0</v>
          </cell>
          <cell r="AZ34">
            <v>0</v>
          </cell>
          <cell r="BA34">
            <v>0</v>
          </cell>
          <cell r="BB34">
            <v>0</v>
          </cell>
          <cell r="BC34">
            <v>0</v>
          </cell>
          <cell r="CA34">
            <v>445</v>
          </cell>
          <cell r="CF34">
            <v>0</v>
          </cell>
          <cell r="CJ34">
            <v>0</v>
          </cell>
          <cell r="CK34">
            <v>0</v>
          </cell>
          <cell r="CM34">
            <v>445</v>
          </cell>
          <cell r="CR34">
            <v>0</v>
          </cell>
        </row>
        <row r="35">
          <cell r="A35">
            <v>446</v>
          </cell>
          <cell r="B35" t="str">
            <v>FOXBOROUGH REGIONAL</v>
          </cell>
          <cell r="C35">
            <v>1700.0000000000002</v>
          </cell>
          <cell r="D35"/>
          <cell r="F35">
            <v>3.0000000000000004</v>
          </cell>
          <cell r="G35">
            <v>1700.0000000000002</v>
          </cell>
          <cell r="I35">
            <v>24444500.342063066</v>
          </cell>
          <cell r="J35">
            <v>0</v>
          </cell>
          <cell r="K35">
            <v>1594600.0000000033</v>
          </cell>
          <cell r="L35">
            <v>26039100.342063069</v>
          </cell>
          <cell r="AA35">
            <v>446</v>
          </cell>
          <cell r="AB35">
            <v>1700.0000000000002</v>
          </cell>
          <cell r="AC35">
            <v>0</v>
          </cell>
          <cell r="AD35">
            <v>0</v>
          </cell>
          <cell r="AE35">
            <v>0</v>
          </cell>
          <cell r="AF35">
            <v>3.0000000000000004</v>
          </cell>
          <cell r="AG35">
            <v>3.0000000000000004</v>
          </cell>
          <cell r="AH35">
            <v>24687907</v>
          </cell>
          <cell r="AI35">
            <v>211416.26487747958</v>
          </cell>
          <cell r="AJ35">
            <v>60963.000000000007</v>
          </cell>
          <cell r="AK35">
            <v>31990.393059455011</v>
          </cell>
          <cell r="AL35">
            <v>24383537.342062965</v>
          </cell>
          <cell r="AM35">
            <v>0</v>
          </cell>
          <cell r="AN35">
            <v>1591786.0000000033</v>
          </cell>
          <cell r="AO35">
            <v>25975323.342063073</v>
          </cell>
          <cell r="AP35">
            <v>60963.000000000007</v>
          </cell>
          <cell r="AQ35">
            <v>0</v>
          </cell>
          <cell r="AR35">
            <v>0</v>
          </cell>
          <cell r="AS35">
            <v>2814.0000000000009</v>
          </cell>
          <cell r="AT35">
            <v>63777.000000000007</v>
          </cell>
          <cell r="AU35">
            <v>26039100.342063036</v>
          </cell>
          <cell r="AW35">
            <v>446</v>
          </cell>
          <cell r="AX35">
            <v>3.0000000000000004</v>
          </cell>
          <cell r="AY35">
            <v>3.0000000000000004</v>
          </cell>
          <cell r="AZ35">
            <v>60963.000000000007</v>
          </cell>
          <cell r="BA35">
            <v>0</v>
          </cell>
          <cell r="BB35">
            <v>2814.0000000000009</v>
          </cell>
          <cell r="BC35">
            <v>63777.000000000007</v>
          </cell>
          <cell r="CA35">
            <v>446</v>
          </cell>
          <cell r="CF35">
            <v>0</v>
          </cell>
          <cell r="CJ35">
            <v>0</v>
          </cell>
          <cell r="CK35">
            <v>0</v>
          </cell>
          <cell r="CM35">
            <v>446</v>
          </cell>
          <cell r="CR35">
            <v>0</v>
          </cell>
        </row>
        <row r="36">
          <cell r="A36">
            <v>447</v>
          </cell>
          <cell r="B36" t="str">
            <v>BENJAMIN FRANKLIN CLASSICAL</v>
          </cell>
          <cell r="C36">
            <v>820.00000000000136</v>
          </cell>
          <cell r="D36"/>
          <cell r="F36">
            <v>0</v>
          </cell>
          <cell r="G36">
            <v>820.00000000000136</v>
          </cell>
          <cell r="I36">
            <v>11666230.25</v>
          </cell>
          <cell r="J36">
            <v>0</v>
          </cell>
          <cell r="K36">
            <v>769159.99999999884</v>
          </cell>
          <cell r="L36">
            <v>12435390.249999998</v>
          </cell>
          <cell r="AA36">
            <v>447</v>
          </cell>
          <cell r="AB36">
            <v>820.00000000000136</v>
          </cell>
          <cell r="AC36">
            <v>0</v>
          </cell>
          <cell r="AD36">
            <v>0</v>
          </cell>
          <cell r="AE36">
            <v>0</v>
          </cell>
          <cell r="AF36">
            <v>0</v>
          </cell>
          <cell r="AG36">
            <v>0</v>
          </cell>
          <cell r="AH36">
            <v>11723111</v>
          </cell>
          <cell r="AI36">
            <v>80292.688144329833</v>
          </cell>
          <cell r="AJ36">
            <v>0</v>
          </cell>
          <cell r="AK36">
            <v>0</v>
          </cell>
          <cell r="AL36">
            <v>11642818.311855655</v>
          </cell>
          <cell r="AM36">
            <v>0</v>
          </cell>
          <cell r="AN36">
            <v>769159.99999999884</v>
          </cell>
          <cell r="AO36">
            <v>12411978.311855711</v>
          </cell>
          <cell r="AP36">
            <v>0</v>
          </cell>
          <cell r="AQ36">
            <v>23411.938144329899</v>
          </cell>
          <cell r="AR36">
            <v>0</v>
          </cell>
          <cell r="AS36">
            <v>0</v>
          </cell>
          <cell r="AT36">
            <v>23411.938144329899</v>
          </cell>
          <cell r="AU36">
            <v>12435390.250000011</v>
          </cell>
          <cell r="AW36">
            <v>447</v>
          </cell>
          <cell r="AX36">
            <v>0</v>
          </cell>
          <cell r="AY36">
            <v>0</v>
          </cell>
          <cell r="AZ36">
            <v>0</v>
          </cell>
          <cell r="BA36">
            <v>0</v>
          </cell>
          <cell r="BB36">
            <v>0</v>
          </cell>
          <cell r="BC36">
            <v>0</v>
          </cell>
          <cell r="CA36">
            <v>447</v>
          </cell>
          <cell r="CF36">
            <v>0</v>
          </cell>
          <cell r="CJ36">
            <v>0</v>
          </cell>
          <cell r="CK36">
            <v>0</v>
          </cell>
          <cell r="CM36">
            <v>447</v>
          </cell>
          <cell r="CR36">
            <v>0</v>
          </cell>
        </row>
        <row r="37">
          <cell r="A37">
            <v>449</v>
          </cell>
          <cell r="B37" t="str">
            <v>BOSTON COLLEGIATE</v>
          </cell>
          <cell r="C37">
            <v>699.99999999999966</v>
          </cell>
          <cell r="D37"/>
          <cell r="F37">
            <v>2</v>
          </cell>
          <cell r="G37">
            <v>699.99999999999966</v>
          </cell>
          <cell r="I37">
            <v>12984700.839767279</v>
          </cell>
          <cell r="J37">
            <v>0</v>
          </cell>
          <cell r="K37">
            <v>656600.00000000012</v>
          </cell>
          <cell r="L37">
            <v>13641300.839767279</v>
          </cell>
          <cell r="AA37">
            <v>449</v>
          </cell>
          <cell r="AB37">
            <v>699.99999999999966</v>
          </cell>
          <cell r="AC37">
            <v>0</v>
          </cell>
          <cell r="AD37">
            <v>0</v>
          </cell>
          <cell r="AE37">
            <v>0</v>
          </cell>
          <cell r="AF37">
            <v>7</v>
          </cell>
          <cell r="AG37">
            <v>2</v>
          </cell>
          <cell r="AH37">
            <v>13196800</v>
          </cell>
          <cell r="AI37">
            <v>207602.92116182565</v>
          </cell>
          <cell r="AJ37">
            <v>36734</v>
          </cell>
          <cell r="AK37">
            <v>4496.2390708962275</v>
          </cell>
          <cell r="AL37">
            <v>12947966.83976729</v>
          </cell>
          <cell r="AM37">
            <v>0</v>
          </cell>
          <cell r="AN37">
            <v>654724.00000000012</v>
          </cell>
          <cell r="AO37">
            <v>13602690.839767305</v>
          </cell>
          <cell r="AP37">
            <v>36734</v>
          </cell>
          <cell r="AQ37">
            <v>0</v>
          </cell>
          <cell r="AR37">
            <v>0</v>
          </cell>
          <cell r="AS37">
            <v>1876</v>
          </cell>
          <cell r="AT37">
            <v>38610</v>
          </cell>
          <cell r="AU37">
            <v>13641300.839767305</v>
          </cell>
          <cell r="AW37">
            <v>449</v>
          </cell>
          <cell r="AX37">
            <v>7</v>
          </cell>
          <cell r="AY37">
            <v>2</v>
          </cell>
          <cell r="AZ37">
            <v>36734</v>
          </cell>
          <cell r="BA37">
            <v>0</v>
          </cell>
          <cell r="BB37">
            <v>1876</v>
          </cell>
          <cell r="BC37">
            <v>38610</v>
          </cell>
          <cell r="CA37">
            <v>449</v>
          </cell>
          <cell r="CF37">
            <v>0</v>
          </cell>
          <cell r="CJ37">
            <v>0</v>
          </cell>
          <cell r="CK37">
            <v>0</v>
          </cell>
          <cell r="CM37">
            <v>449</v>
          </cell>
          <cell r="CR37">
            <v>0</v>
          </cell>
        </row>
        <row r="38">
          <cell r="A38">
            <v>450</v>
          </cell>
          <cell r="B38" t="str">
            <v>HILLTOWN COOPERATIVE</v>
          </cell>
          <cell r="C38">
            <v>218.00000000000003</v>
          </cell>
          <cell r="D38"/>
          <cell r="F38">
            <v>0</v>
          </cell>
          <cell r="G38">
            <v>218.00000000000003</v>
          </cell>
          <cell r="I38">
            <v>2967965.47</v>
          </cell>
          <cell r="J38">
            <v>0</v>
          </cell>
          <cell r="K38">
            <v>204483.99999999985</v>
          </cell>
          <cell r="L38">
            <v>3172449.47</v>
          </cell>
          <cell r="AA38">
            <v>450</v>
          </cell>
          <cell r="AB38">
            <v>218.00000000000003</v>
          </cell>
          <cell r="AC38">
            <v>0</v>
          </cell>
          <cell r="AD38">
            <v>0</v>
          </cell>
          <cell r="AE38">
            <v>0</v>
          </cell>
          <cell r="AF38">
            <v>0</v>
          </cell>
          <cell r="AG38">
            <v>0</v>
          </cell>
          <cell r="AH38">
            <v>2983590</v>
          </cell>
          <cell r="AI38">
            <v>15624.530000000002</v>
          </cell>
          <cell r="AJ38">
            <v>0</v>
          </cell>
          <cell r="AK38">
            <v>0</v>
          </cell>
          <cell r="AL38">
            <v>2967965.4700000011</v>
          </cell>
          <cell r="AM38">
            <v>0</v>
          </cell>
          <cell r="AN38">
            <v>204483.99999999985</v>
          </cell>
          <cell r="AO38">
            <v>3172449.47</v>
          </cell>
          <cell r="AP38">
            <v>0</v>
          </cell>
          <cell r="AQ38">
            <v>0</v>
          </cell>
          <cell r="AR38">
            <v>0</v>
          </cell>
          <cell r="AS38">
            <v>0</v>
          </cell>
          <cell r="AT38">
            <v>0</v>
          </cell>
          <cell r="AU38">
            <v>3172449.47</v>
          </cell>
          <cell r="AW38">
            <v>450</v>
          </cell>
          <cell r="AX38">
            <v>0</v>
          </cell>
          <cell r="AY38">
            <v>0</v>
          </cell>
          <cell r="AZ38">
            <v>0</v>
          </cell>
          <cell r="BA38">
            <v>0</v>
          </cell>
          <cell r="BB38">
            <v>0</v>
          </cell>
          <cell r="BC38">
            <v>0</v>
          </cell>
          <cell r="CA38">
            <v>450</v>
          </cell>
          <cell r="CF38">
            <v>0</v>
          </cell>
          <cell r="CJ38">
            <v>0</v>
          </cell>
          <cell r="CK38">
            <v>0</v>
          </cell>
          <cell r="CM38">
            <v>450</v>
          </cell>
          <cell r="CR38">
            <v>0</v>
          </cell>
        </row>
        <row r="39">
          <cell r="A39">
            <v>453</v>
          </cell>
          <cell r="B39" t="str">
            <v>HOLYOKE COMMUNITY</v>
          </cell>
          <cell r="C39">
            <v>701.99999999999943</v>
          </cell>
          <cell r="D39"/>
          <cell r="F39">
            <v>0</v>
          </cell>
          <cell r="G39">
            <v>701.99999999999943</v>
          </cell>
          <cell r="I39">
            <v>10115613.4</v>
          </cell>
          <cell r="J39">
            <v>554561</v>
          </cell>
          <cell r="K39">
            <v>658476.00000000047</v>
          </cell>
          <cell r="L39">
            <v>11328650.4</v>
          </cell>
          <cell r="AA39">
            <v>453</v>
          </cell>
          <cell r="AB39">
            <v>701.99999999999943</v>
          </cell>
          <cell r="AC39">
            <v>0</v>
          </cell>
          <cell r="AD39">
            <v>0</v>
          </cell>
          <cell r="AE39">
            <v>0</v>
          </cell>
          <cell r="AF39">
            <v>0</v>
          </cell>
          <cell r="AG39">
            <v>0</v>
          </cell>
          <cell r="AH39">
            <v>10138005</v>
          </cell>
          <cell r="AI39">
            <v>22391.599999999999</v>
          </cell>
          <cell r="AJ39">
            <v>0</v>
          </cell>
          <cell r="AK39">
            <v>0</v>
          </cell>
          <cell r="AL39">
            <v>10115613.399999989</v>
          </cell>
          <cell r="AM39">
            <v>554561</v>
          </cell>
          <cell r="AN39">
            <v>658476.00000000047</v>
          </cell>
          <cell r="AO39">
            <v>11328650.400000004</v>
          </cell>
          <cell r="AP39">
            <v>0</v>
          </cell>
          <cell r="AQ39">
            <v>0</v>
          </cell>
          <cell r="AR39">
            <v>0</v>
          </cell>
          <cell r="AS39">
            <v>0</v>
          </cell>
          <cell r="AT39">
            <v>0</v>
          </cell>
          <cell r="AU39">
            <v>11328650.400000004</v>
          </cell>
          <cell r="AW39">
            <v>453</v>
          </cell>
          <cell r="AX39">
            <v>0</v>
          </cell>
          <cell r="AY39">
            <v>0</v>
          </cell>
          <cell r="AZ39">
            <v>0</v>
          </cell>
          <cell r="BA39">
            <v>0</v>
          </cell>
          <cell r="BB39">
            <v>0</v>
          </cell>
          <cell r="BC39">
            <v>0</v>
          </cell>
          <cell r="CA39">
            <v>453</v>
          </cell>
          <cell r="CF39">
            <v>0</v>
          </cell>
          <cell r="CJ39">
            <v>0</v>
          </cell>
          <cell r="CK39">
            <v>0</v>
          </cell>
          <cell r="CM39">
            <v>453</v>
          </cell>
          <cell r="CR39">
            <v>0</v>
          </cell>
        </row>
        <row r="40">
          <cell r="A40">
            <v>454</v>
          </cell>
          <cell r="B40" t="str">
            <v>LAWRENCE FAMILY DEVELOPMENT</v>
          </cell>
          <cell r="C40">
            <v>799.99999999999966</v>
          </cell>
          <cell r="D40"/>
          <cell r="F40">
            <v>0</v>
          </cell>
          <cell r="G40">
            <v>799.99999999999966</v>
          </cell>
          <cell r="I40">
            <v>11938610.865139948</v>
          </cell>
          <cell r="J40">
            <v>240010</v>
          </cell>
          <cell r="K40">
            <v>750399.99999999942</v>
          </cell>
          <cell r="L40">
            <v>12929020.865139948</v>
          </cell>
          <cell r="AA40">
            <v>454</v>
          </cell>
          <cell r="AB40">
            <v>799.99999999999966</v>
          </cell>
          <cell r="AC40">
            <v>0</v>
          </cell>
          <cell r="AD40">
            <v>0</v>
          </cell>
          <cell r="AE40">
            <v>0</v>
          </cell>
          <cell r="AF40">
            <v>0</v>
          </cell>
          <cell r="AG40">
            <v>0</v>
          </cell>
          <cell r="AH40">
            <v>11971210</v>
          </cell>
          <cell r="AI40">
            <v>32599.134860050879</v>
          </cell>
          <cell r="AJ40">
            <v>0</v>
          </cell>
          <cell r="AK40">
            <v>0</v>
          </cell>
          <cell r="AL40">
            <v>11938610.865139948</v>
          </cell>
          <cell r="AM40">
            <v>240010</v>
          </cell>
          <cell r="AN40">
            <v>750399.99999999942</v>
          </cell>
          <cell r="AO40">
            <v>12929020.865139958</v>
          </cell>
          <cell r="AP40">
            <v>0</v>
          </cell>
          <cell r="AQ40">
            <v>0</v>
          </cell>
          <cell r="AR40">
            <v>0</v>
          </cell>
          <cell r="AS40">
            <v>0</v>
          </cell>
          <cell r="AT40">
            <v>0</v>
          </cell>
          <cell r="AU40">
            <v>12929020.865139958</v>
          </cell>
          <cell r="AW40">
            <v>454</v>
          </cell>
          <cell r="AX40">
            <v>0</v>
          </cell>
          <cell r="AY40">
            <v>0</v>
          </cell>
          <cell r="AZ40">
            <v>0</v>
          </cell>
          <cell r="BA40">
            <v>0</v>
          </cell>
          <cell r="BB40">
            <v>0</v>
          </cell>
          <cell r="BC40">
            <v>0</v>
          </cell>
          <cell r="CA40">
            <v>454</v>
          </cell>
          <cell r="CF40">
            <v>0</v>
          </cell>
          <cell r="CJ40">
            <v>0</v>
          </cell>
          <cell r="CK40">
            <v>0</v>
          </cell>
          <cell r="CM40">
            <v>454</v>
          </cell>
          <cell r="CR40">
            <v>0</v>
          </cell>
        </row>
        <row r="41">
          <cell r="A41">
            <v>455</v>
          </cell>
          <cell r="B41" t="str">
            <v>HILL VIEW MONTESSORI</v>
          </cell>
          <cell r="C41">
            <v>305.99999999999983</v>
          </cell>
          <cell r="D41"/>
          <cell r="F41">
            <v>0</v>
          </cell>
          <cell r="G41">
            <v>305.99999999999983</v>
          </cell>
          <cell r="I41">
            <v>3680325.566138614</v>
          </cell>
          <cell r="J41">
            <v>0</v>
          </cell>
          <cell r="K41">
            <v>287028.00000000035</v>
          </cell>
          <cell r="L41">
            <v>3967353.5661386144</v>
          </cell>
          <cell r="AA41">
            <v>455</v>
          </cell>
          <cell r="AB41">
            <v>305.99999999999983</v>
          </cell>
          <cell r="AC41">
            <v>0</v>
          </cell>
          <cell r="AD41">
            <v>0</v>
          </cell>
          <cell r="AE41">
            <v>0</v>
          </cell>
          <cell r="AF41">
            <v>0</v>
          </cell>
          <cell r="AG41">
            <v>0</v>
          </cell>
          <cell r="AH41">
            <v>3717405</v>
          </cell>
          <cell r="AI41">
            <v>37079.433861386104</v>
          </cell>
          <cell r="AJ41">
            <v>0</v>
          </cell>
          <cell r="AK41">
            <v>0</v>
          </cell>
          <cell r="AL41">
            <v>3680325.5661386144</v>
          </cell>
          <cell r="AM41">
            <v>0</v>
          </cell>
          <cell r="AN41">
            <v>287028.00000000035</v>
          </cell>
          <cell r="AO41">
            <v>3967353.5661386168</v>
          </cell>
          <cell r="AP41">
            <v>0</v>
          </cell>
          <cell r="AQ41">
            <v>0</v>
          </cell>
          <cell r="AR41">
            <v>0</v>
          </cell>
          <cell r="AS41">
            <v>0</v>
          </cell>
          <cell r="AT41">
            <v>0</v>
          </cell>
          <cell r="AU41">
            <v>3967353.5661386168</v>
          </cell>
          <cell r="AW41">
            <v>455</v>
          </cell>
          <cell r="AX41">
            <v>0</v>
          </cell>
          <cell r="AY41">
            <v>0</v>
          </cell>
          <cell r="AZ41">
            <v>0</v>
          </cell>
          <cell r="BA41">
            <v>0</v>
          </cell>
          <cell r="BB41">
            <v>0</v>
          </cell>
          <cell r="BC41">
            <v>0</v>
          </cell>
          <cell r="CA41">
            <v>455</v>
          </cell>
          <cell r="CF41">
            <v>0</v>
          </cell>
          <cell r="CJ41">
            <v>0</v>
          </cell>
          <cell r="CK41">
            <v>0</v>
          </cell>
          <cell r="CM41">
            <v>455</v>
          </cell>
          <cell r="CR41">
            <v>0</v>
          </cell>
        </row>
        <row r="42">
          <cell r="A42">
            <v>456</v>
          </cell>
          <cell r="B42" t="str">
            <v>LOWELL COMMUNITY</v>
          </cell>
          <cell r="C42">
            <v>815.00000000000057</v>
          </cell>
          <cell r="D42"/>
          <cell r="F42">
            <v>0</v>
          </cell>
          <cell r="G42">
            <v>815.00000000000057</v>
          </cell>
          <cell r="I42">
            <v>12427252.618804483</v>
          </cell>
          <cell r="J42">
            <v>0</v>
          </cell>
          <cell r="K42">
            <v>764469.99999999849</v>
          </cell>
          <cell r="L42">
            <v>13191722.618804481</v>
          </cell>
          <cell r="AA42">
            <v>456</v>
          </cell>
          <cell r="AB42">
            <v>815.00000000000057</v>
          </cell>
          <cell r="AC42">
            <v>0</v>
          </cell>
          <cell r="AD42">
            <v>0</v>
          </cell>
          <cell r="AE42">
            <v>0</v>
          </cell>
          <cell r="AF42">
            <v>0</v>
          </cell>
          <cell r="AG42">
            <v>0</v>
          </cell>
          <cell r="AH42">
            <v>12545770</v>
          </cell>
          <cell r="AI42">
            <v>118517.38119551685</v>
          </cell>
          <cell r="AJ42">
            <v>0</v>
          </cell>
          <cell r="AK42">
            <v>0</v>
          </cell>
          <cell r="AL42">
            <v>12427252.618804477</v>
          </cell>
          <cell r="AM42">
            <v>0</v>
          </cell>
          <cell r="AN42">
            <v>764469.99999999849</v>
          </cell>
          <cell r="AO42">
            <v>13191722.618804485</v>
          </cell>
          <cell r="AP42">
            <v>0</v>
          </cell>
          <cell r="AQ42">
            <v>0</v>
          </cell>
          <cell r="AR42">
            <v>0</v>
          </cell>
          <cell r="AS42">
            <v>0</v>
          </cell>
          <cell r="AT42">
            <v>0</v>
          </cell>
          <cell r="AU42">
            <v>13191722.618804485</v>
          </cell>
          <cell r="AW42">
            <v>456</v>
          </cell>
          <cell r="AX42">
            <v>0</v>
          </cell>
          <cell r="AY42">
            <v>0</v>
          </cell>
          <cell r="AZ42">
            <v>0</v>
          </cell>
          <cell r="BA42">
            <v>0</v>
          </cell>
          <cell r="BB42">
            <v>0</v>
          </cell>
          <cell r="BC42">
            <v>0</v>
          </cell>
          <cell r="CA42">
            <v>456</v>
          </cell>
          <cell r="CF42">
            <v>0</v>
          </cell>
          <cell r="CJ42">
            <v>0</v>
          </cell>
          <cell r="CK42">
            <v>0</v>
          </cell>
          <cell r="CM42">
            <v>456</v>
          </cell>
          <cell r="CR42">
            <v>0</v>
          </cell>
        </row>
        <row r="43">
          <cell r="A43">
            <v>458</v>
          </cell>
          <cell r="B43" t="str">
            <v>LOWELL MIDDLESEX ACADEMY</v>
          </cell>
          <cell r="C43">
            <v>120</v>
          </cell>
          <cell r="D43"/>
          <cell r="F43">
            <v>0</v>
          </cell>
          <cell r="G43">
            <v>120</v>
          </cell>
          <cell r="I43">
            <v>1873494.8863636365</v>
          </cell>
          <cell r="J43">
            <v>0</v>
          </cell>
          <cell r="K43">
            <v>112559.99999999994</v>
          </cell>
          <cell r="L43">
            <v>1986054.8863636365</v>
          </cell>
          <cell r="AA43">
            <v>458</v>
          </cell>
          <cell r="AB43">
            <v>120</v>
          </cell>
          <cell r="AC43">
            <v>0</v>
          </cell>
          <cell r="AD43">
            <v>0</v>
          </cell>
          <cell r="AE43">
            <v>0</v>
          </cell>
          <cell r="AF43">
            <v>0</v>
          </cell>
          <cell r="AG43">
            <v>0</v>
          </cell>
          <cell r="AH43">
            <v>1891164</v>
          </cell>
          <cell r="AI43">
            <v>17669.113636363632</v>
          </cell>
          <cell r="AJ43">
            <v>0</v>
          </cell>
          <cell r="AK43">
            <v>0</v>
          </cell>
          <cell r="AL43">
            <v>1873494.8863636367</v>
          </cell>
          <cell r="AM43">
            <v>0</v>
          </cell>
          <cell r="AN43">
            <v>112559.99999999994</v>
          </cell>
          <cell r="AO43">
            <v>1986054.8863636367</v>
          </cell>
          <cell r="AP43">
            <v>0</v>
          </cell>
          <cell r="AQ43">
            <v>0</v>
          </cell>
          <cell r="AR43">
            <v>0</v>
          </cell>
          <cell r="AS43">
            <v>0</v>
          </cell>
          <cell r="AT43">
            <v>0</v>
          </cell>
          <cell r="AU43">
            <v>1986054.8863636367</v>
          </cell>
          <cell r="AW43">
            <v>458</v>
          </cell>
          <cell r="AX43">
            <v>0</v>
          </cell>
          <cell r="AY43">
            <v>0</v>
          </cell>
          <cell r="AZ43">
            <v>0</v>
          </cell>
          <cell r="BA43">
            <v>0</v>
          </cell>
          <cell r="BB43">
            <v>0</v>
          </cell>
          <cell r="BC43">
            <v>0</v>
          </cell>
          <cell r="CA43">
            <v>458</v>
          </cell>
          <cell r="CF43">
            <v>0</v>
          </cell>
          <cell r="CJ43">
            <v>0</v>
          </cell>
          <cell r="CK43">
            <v>0</v>
          </cell>
          <cell r="CM43">
            <v>458</v>
          </cell>
          <cell r="CR43">
            <v>0</v>
          </cell>
        </row>
        <row r="44">
          <cell r="A44">
            <v>463</v>
          </cell>
          <cell r="B44" t="str">
            <v>KIPP ACADEMY BOSTON</v>
          </cell>
          <cell r="C44">
            <v>588.00000000000182</v>
          </cell>
          <cell r="D44"/>
          <cell r="F44">
            <v>1.2129257312441952</v>
          </cell>
          <cell r="G44">
            <v>588.00000000000182</v>
          </cell>
          <cell r="I44">
            <v>12580248.087965963</v>
          </cell>
          <cell r="J44">
            <v>0</v>
          </cell>
          <cell r="K44">
            <v>551544.00000000151</v>
          </cell>
          <cell r="L44">
            <v>13131792.087965965</v>
          </cell>
          <cell r="AA44">
            <v>463</v>
          </cell>
          <cell r="AB44">
            <v>588.00000000000182</v>
          </cell>
          <cell r="AC44">
            <v>0</v>
          </cell>
          <cell r="AD44">
            <v>0</v>
          </cell>
          <cell r="AE44">
            <v>0</v>
          </cell>
          <cell r="AF44">
            <v>2.0000000000000004</v>
          </cell>
          <cell r="AG44">
            <v>1.2129257312441952</v>
          </cell>
          <cell r="AH44">
            <v>12757626</v>
          </cell>
          <cell r="AI44">
            <v>173823.38975530176</v>
          </cell>
          <cell r="AJ44">
            <v>21672.933447851086</v>
          </cell>
          <cell r="AK44">
            <v>3554.5222787355501</v>
          </cell>
          <cell r="AL44">
            <v>12558575.154518122</v>
          </cell>
          <cell r="AM44">
            <v>0</v>
          </cell>
          <cell r="AN44">
            <v>550406.27566409449</v>
          </cell>
          <cell r="AO44">
            <v>13108981.430182198</v>
          </cell>
          <cell r="AP44">
            <v>21672.93344785109</v>
          </cell>
          <cell r="AQ44">
            <v>0</v>
          </cell>
          <cell r="AR44">
            <v>0</v>
          </cell>
          <cell r="AS44">
            <v>1137.7243359070546</v>
          </cell>
          <cell r="AT44">
            <v>22810.657783758139</v>
          </cell>
          <cell r="AU44">
            <v>13131792.087965976</v>
          </cell>
          <cell r="AW44">
            <v>463</v>
          </cell>
          <cell r="AX44">
            <v>2.0000000000000004</v>
          </cell>
          <cell r="AY44">
            <v>1.2129257312441952</v>
          </cell>
          <cell r="AZ44">
            <v>21672.93344785109</v>
          </cell>
          <cell r="BA44">
            <v>0</v>
          </cell>
          <cell r="BB44">
            <v>1137.7243359070546</v>
          </cell>
          <cell r="BC44">
            <v>22810.657783758146</v>
          </cell>
          <cell r="CA44">
            <v>463</v>
          </cell>
          <cell r="CF44">
            <v>0</v>
          </cell>
          <cell r="CJ44">
            <v>0</v>
          </cell>
          <cell r="CK44">
            <v>0</v>
          </cell>
          <cell r="CM44">
            <v>463</v>
          </cell>
          <cell r="CR44">
            <v>0</v>
          </cell>
        </row>
        <row r="45">
          <cell r="A45">
            <v>464</v>
          </cell>
          <cell r="B45" t="str">
            <v>MARBLEHEAD COMMUNITY</v>
          </cell>
          <cell r="C45">
            <v>230.00000000000011</v>
          </cell>
          <cell r="D45"/>
          <cell r="F45">
            <v>1.453018196801271</v>
          </cell>
          <cell r="G45">
            <v>230.00000000000011</v>
          </cell>
          <cell r="I45">
            <v>3494065.0942307692</v>
          </cell>
          <cell r="J45">
            <v>0</v>
          </cell>
          <cell r="K45">
            <v>215740.00000000015</v>
          </cell>
          <cell r="L45">
            <v>3709805.0942307692</v>
          </cell>
          <cell r="AA45">
            <v>464</v>
          </cell>
          <cell r="AB45">
            <v>230.00000000000011</v>
          </cell>
          <cell r="AC45">
            <v>0</v>
          </cell>
          <cell r="AD45">
            <v>0</v>
          </cell>
          <cell r="AE45">
            <v>0</v>
          </cell>
          <cell r="AF45">
            <v>33</v>
          </cell>
          <cell r="AG45">
            <v>1.453018196801271</v>
          </cell>
          <cell r="AH45">
            <v>3512595</v>
          </cell>
          <cell r="AI45">
            <v>18529.905769230772</v>
          </cell>
          <cell r="AJ45">
            <v>20293.965632616721</v>
          </cell>
          <cell r="AK45">
            <v>0</v>
          </cell>
          <cell r="AL45">
            <v>3473771.1285981541</v>
          </cell>
          <cell r="AM45">
            <v>0</v>
          </cell>
          <cell r="AN45">
            <v>214377.06893140054</v>
          </cell>
          <cell r="AO45">
            <v>3688148.197529553</v>
          </cell>
          <cell r="AP45">
            <v>20293.965632616724</v>
          </cell>
          <cell r="AQ45">
            <v>0</v>
          </cell>
          <cell r="AR45">
            <v>0</v>
          </cell>
          <cell r="AS45">
            <v>1362.9310685995922</v>
          </cell>
          <cell r="AT45">
            <v>21656.896701216319</v>
          </cell>
          <cell r="AU45">
            <v>3709805.0942307697</v>
          </cell>
          <cell r="AW45">
            <v>464</v>
          </cell>
          <cell r="AX45">
            <v>33</v>
          </cell>
          <cell r="AY45">
            <v>1.453018196801271</v>
          </cell>
          <cell r="AZ45">
            <v>20293.965632616724</v>
          </cell>
          <cell r="BA45">
            <v>0</v>
          </cell>
          <cell r="BB45">
            <v>1362.9310685995922</v>
          </cell>
          <cell r="BC45">
            <v>21656.896701216316</v>
          </cell>
          <cell r="CA45">
            <v>464</v>
          </cell>
          <cell r="CF45">
            <v>0</v>
          </cell>
          <cell r="CJ45">
            <v>0</v>
          </cell>
          <cell r="CK45">
            <v>0</v>
          </cell>
          <cell r="CM45">
            <v>464</v>
          </cell>
          <cell r="CR45">
            <v>0</v>
          </cell>
        </row>
        <row r="46">
          <cell r="A46">
            <v>466</v>
          </cell>
          <cell r="B46" t="str">
            <v>MARTHA'S VINEYARD</v>
          </cell>
          <cell r="C46">
            <v>179.99999999999986</v>
          </cell>
          <cell r="D46"/>
          <cell r="F46">
            <v>6.4534031070413507</v>
          </cell>
          <cell r="G46">
            <v>179.99999999999986</v>
          </cell>
          <cell r="I46">
            <v>5024840.165909091</v>
          </cell>
          <cell r="J46">
            <v>0</v>
          </cell>
          <cell r="K46">
            <v>168839.99999999988</v>
          </cell>
          <cell r="L46">
            <v>5193680.165909091</v>
          </cell>
          <cell r="AA46">
            <v>466</v>
          </cell>
          <cell r="AB46">
            <v>179.99999999999986</v>
          </cell>
          <cell r="AC46">
            <v>0</v>
          </cell>
          <cell r="AD46">
            <v>0</v>
          </cell>
          <cell r="AE46">
            <v>0</v>
          </cell>
          <cell r="AF46">
            <v>67.02272727272728</v>
          </cell>
          <cell r="AG46">
            <v>6.4534031070413507</v>
          </cell>
          <cell r="AH46">
            <v>5037295</v>
          </cell>
          <cell r="AI46">
            <v>12454.834090909086</v>
          </cell>
          <cell r="AJ46">
            <v>195938.22513598949</v>
          </cell>
          <cell r="AK46">
            <v>0</v>
          </cell>
          <cell r="AL46">
            <v>4828901.9407731015</v>
          </cell>
          <cell r="AM46">
            <v>0</v>
          </cell>
          <cell r="AN46">
            <v>162786.7078855951</v>
          </cell>
          <cell r="AO46">
            <v>4991688.6486586975</v>
          </cell>
          <cell r="AP46">
            <v>195938.22513598949</v>
          </cell>
          <cell r="AQ46">
            <v>0</v>
          </cell>
          <cell r="AR46">
            <v>0</v>
          </cell>
          <cell r="AS46">
            <v>6053.2921144047868</v>
          </cell>
          <cell r="AT46">
            <v>201991.51725039427</v>
          </cell>
          <cell r="AU46">
            <v>5193680.165909091</v>
          </cell>
          <cell r="AW46">
            <v>466</v>
          </cell>
          <cell r="AX46">
            <v>67.02272727272728</v>
          </cell>
          <cell r="AY46">
            <v>6.4534031070413507</v>
          </cell>
          <cell r="AZ46">
            <v>195938.22513598949</v>
          </cell>
          <cell r="BA46">
            <v>0</v>
          </cell>
          <cell r="BB46">
            <v>6053.2921144047868</v>
          </cell>
          <cell r="BC46">
            <v>201991.51725039427</v>
          </cell>
          <cell r="CA46">
            <v>466</v>
          </cell>
          <cell r="CF46">
            <v>0</v>
          </cell>
          <cell r="CJ46">
            <v>0</v>
          </cell>
          <cell r="CK46">
            <v>0</v>
          </cell>
          <cell r="CM46">
            <v>466</v>
          </cell>
          <cell r="CR46">
            <v>0</v>
          </cell>
        </row>
        <row r="47">
          <cell r="A47">
            <v>469</v>
          </cell>
          <cell r="B47" t="str">
            <v>MATCH</v>
          </cell>
          <cell r="C47">
            <v>1230.0000000000068</v>
          </cell>
          <cell r="D47"/>
          <cell r="F47">
            <v>1.9999999999999993</v>
          </cell>
          <cell r="G47">
            <v>1230.0000000000068</v>
          </cell>
          <cell r="I47">
            <v>26560392.794478983</v>
          </cell>
          <cell r="J47">
            <v>0</v>
          </cell>
          <cell r="K47">
            <v>1153739.9999999914</v>
          </cell>
          <cell r="L47">
            <v>27714132.794478975</v>
          </cell>
          <cell r="AA47">
            <v>469</v>
          </cell>
          <cell r="AB47">
            <v>1230.0000000000068</v>
          </cell>
          <cell r="AC47">
            <v>0</v>
          </cell>
          <cell r="AD47">
            <v>0</v>
          </cell>
          <cell r="AE47">
            <v>0</v>
          </cell>
          <cell r="AF47">
            <v>2.9999999999999991</v>
          </cell>
          <cell r="AG47">
            <v>1.9999999999999993</v>
          </cell>
          <cell r="AH47">
            <v>26931128</v>
          </cell>
          <cell r="AI47">
            <v>364714.42852431978</v>
          </cell>
          <cell r="AJ47">
            <v>38448.000000000007</v>
          </cell>
          <cell r="AK47">
            <v>6020.7769966968845</v>
          </cell>
          <cell r="AL47">
            <v>26521944.794479016</v>
          </cell>
          <cell r="AM47">
            <v>0</v>
          </cell>
          <cell r="AN47">
            <v>1151863.9999999914</v>
          </cell>
          <cell r="AO47">
            <v>27673808.794478975</v>
          </cell>
          <cell r="AP47">
            <v>38448.000000000007</v>
          </cell>
          <cell r="AQ47">
            <v>0</v>
          </cell>
          <cell r="AR47">
            <v>0</v>
          </cell>
          <cell r="AS47">
            <v>1876</v>
          </cell>
          <cell r="AT47">
            <v>40324.000000000007</v>
          </cell>
          <cell r="AU47">
            <v>27714132.794478945</v>
          </cell>
          <cell r="AW47">
            <v>469</v>
          </cell>
          <cell r="AX47">
            <v>2.9999999999999991</v>
          </cell>
          <cell r="AY47">
            <v>1.9999999999999993</v>
          </cell>
          <cell r="AZ47">
            <v>38448.000000000007</v>
          </cell>
          <cell r="BA47">
            <v>0</v>
          </cell>
          <cell r="BB47">
            <v>1876</v>
          </cell>
          <cell r="BC47">
            <v>40324.000000000007</v>
          </cell>
          <cell r="CA47">
            <v>469</v>
          </cell>
          <cell r="CF47">
            <v>0</v>
          </cell>
          <cell r="CJ47">
            <v>0</v>
          </cell>
          <cell r="CK47">
            <v>0</v>
          </cell>
          <cell r="CM47">
            <v>469</v>
          </cell>
          <cell r="CR47">
            <v>0</v>
          </cell>
        </row>
        <row r="48">
          <cell r="A48">
            <v>470</v>
          </cell>
          <cell r="B48" t="str">
            <v>MYSTIC VALLEY REGIONAL</v>
          </cell>
          <cell r="C48">
            <v>1709.0000000000059</v>
          </cell>
          <cell r="D48"/>
          <cell r="F48">
            <v>62.198556703969871</v>
          </cell>
          <cell r="G48">
            <v>1709.0000000000059</v>
          </cell>
          <cell r="I48">
            <v>23397496.25</v>
          </cell>
          <cell r="J48">
            <v>82808</v>
          </cell>
          <cell r="K48">
            <v>1603041.9999999939</v>
          </cell>
          <cell r="L48">
            <v>25083346.249999993</v>
          </cell>
          <cell r="AA48">
            <v>470</v>
          </cell>
          <cell r="AB48">
            <v>1709.0000000000059</v>
          </cell>
          <cell r="AC48">
            <v>0</v>
          </cell>
          <cell r="AD48">
            <v>0</v>
          </cell>
          <cell r="AE48">
            <v>0</v>
          </cell>
          <cell r="AF48">
            <v>290.9999999999996</v>
          </cell>
          <cell r="AG48">
            <v>62.198556703969871</v>
          </cell>
          <cell r="AH48">
            <v>23454377</v>
          </cell>
          <cell r="AI48">
            <v>266926.09771639074</v>
          </cell>
          <cell r="AJ48">
            <v>872377.73084092105</v>
          </cell>
          <cell r="AK48">
            <v>0</v>
          </cell>
          <cell r="AL48">
            <v>22315073.171442673</v>
          </cell>
          <cell r="AM48">
            <v>82808</v>
          </cell>
          <cell r="AN48">
            <v>1544699.7538116702</v>
          </cell>
          <cell r="AO48">
            <v>23942580.925254289</v>
          </cell>
          <cell r="AP48">
            <v>872377.73084092105</v>
          </cell>
          <cell r="AQ48">
            <v>210045.34771639062</v>
          </cell>
          <cell r="AR48">
            <v>0</v>
          </cell>
          <cell r="AS48">
            <v>58342.246188323807</v>
          </cell>
          <cell r="AT48">
            <v>1140765.3247456343</v>
          </cell>
          <cell r="AU48">
            <v>25083346.249999922</v>
          </cell>
          <cell r="AW48">
            <v>470</v>
          </cell>
          <cell r="AX48">
            <v>290.9999999999996</v>
          </cell>
          <cell r="AY48">
            <v>62.198556703969871</v>
          </cell>
          <cell r="AZ48">
            <v>872377.73084092105</v>
          </cell>
          <cell r="BA48">
            <v>0</v>
          </cell>
          <cell r="BB48">
            <v>58342.246188323807</v>
          </cell>
          <cell r="BC48">
            <v>930719.97702924488</v>
          </cell>
          <cell r="CA48">
            <v>470</v>
          </cell>
          <cell r="CF48">
            <v>0</v>
          </cell>
          <cell r="CJ48">
            <v>0</v>
          </cell>
          <cell r="CK48">
            <v>0</v>
          </cell>
          <cell r="CM48">
            <v>470</v>
          </cell>
          <cell r="CR48">
            <v>0</v>
          </cell>
        </row>
        <row r="49">
          <cell r="A49">
            <v>474</v>
          </cell>
          <cell r="B49" t="str">
            <v>SIZER SCHOOL, A NORTH CENTRAL CHARTER ESSENTIAL SCHOOL</v>
          </cell>
          <cell r="C49">
            <v>380.00000000000091</v>
          </cell>
          <cell r="D49"/>
          <cell r="F49">
            <v>0</v>
          </cell>
          <cell r="G49">
            <v>380.00000000000091</v>
          </cell>
          <cell r="I49">
            <v>5213909.9404371586</v>
          </cell>
          <cell r="J49">
            <v>0</v>
          </cell>
          <cell r="K49">
            <v>356439.99999999977</v>
          </cell>
          <cell r="L49">
            <v>5570349.9404371586</v>
          </cell>
          <cell r="AA49">
            <v>474</v>
          </cell>
          <cell r="AB49">
            <v>380.00000000000091</v>
          </cell>
          <cell r="AC49">
            <v>0</v>
          </cell>
          <cell r="AD49">
            <v>0</v>
          </cell>
          <cell r="AE49">
            <v>0</v>
          </cell>
          <cell r="AF49">
            <v>0</v>
          </cell>
          <cell r="AG49">
            <v>0</v>
          </cell>
          <cell r="AH49">
            <v>5256018</v>
          </cell>
          <cell r="AI49">
            <v>42108.059562841532</v>
          </cell>
          <cell r="AJ49">
            <v>0</v>
          </cell>
          <cell r="AK49">
            <v>0</v>
          </cell>
          <cell r="AL49">
            <v>5213909.9404371614</v>
          </cell>
          <cell r="AM49">
            <v>0</v>
          </cell>
          <cell r="AN49">
            <v>356439.99999999977</v>
          </cell>
          <cell r="AO49">
            <v>5570349.9404371753</v>
          </cell>
          <cell r="AP49">
            <v>0</v>
          </cell>
          <cell r="AQ49">
            <v>0</v>
          </cell>
          <cell r="AR49">
            <v>0</v>
          </cell>
          <cell r="AS49">
            <v>0</v>
          </cell>
          <cell r="AT49">
            <v>0</v>
          </cell>
          <cell r="AU49">
            <v>5570349.9404371753</v>
          </cell>
          <cell r="AW49">
            <v>474</v>
          </cell>
          <cell r="AX49">
            <v>0</v>
          </cell>
          <cell r="AY49">
            <v>0</v>
          </cell>
          <cell r="AZ49">
            <v>0</v>
          </cell>
          <cell r="BA49">
            <v>0</v>
          </cell>
          <cell r="BB49">
            <v>0</v>
          </cell>
          <cell r="BC49">
            <v>0</v>
          </cell>
          <cell r="CA49">
            <v>474</v>
          </cell>
          <cell r="CF49">
            <v>0</v>
          </cell>
          <cell r="CJ49">
            <v>0</v>
          </cell>
          <cell r="CK49">
            <v>0</v>
          </cell>
          <cell r="CM49">
            <v>474</v>
          </cell>
          <cell r="CR49">
            <v>0</v>
          </cell>
        </row>
        <row r="50">
          <cell r="A50">
            <v>478</v>
          </cell>
          <cell r="B50" t="str">
            <v>FRANCIS W. PARKER CHARTER ESSENTIAL</v>
          </cell>
          <cell r="C50">
            <v>399.99999999999994</v>
          </cell>
          <cell r="D50"/>
          <cell r="F50">
            <v>0</v>
          </cell>
          <cell r="G50">
            <v>399.99999999999994</v>
          </cell>
          <cell r="I50">
            <v>5914935.408521303</v>
          </cell>
          <cell r="J50">
            <v>0</v>
          </cell>
          <cell r="K50">
            <v>375200.00000000017</v>
          </cell>
          <cell r="L50">
            <v>6290135.408521303</v>
          </cell>
          <cell r="AA50">
            <v>478</v>
          </cell>
          <cell r="AB50">
            <v>399.99999999999994</v>
          </cell>
          <cell r="AC50">
            <v>0</v>
          </cell>
          <cell r="AD50">
            <v>0</v>
          </cell>
          <cell r="AE50">
            <v>0</v>
          </cell>
          <cell r="AF50">
            <v>0</v>
          </cell>
          <cell r="AG50">
            <v>0</v>
          </cell>
          <cell r="AH50">
            <v>5966528</v>
          </cell>
          <cell r="AI50">
            <v>51592.591478696668</v>
          </cell>
          <cell r="AJ50">
            <v>0</v>
          </cell>
          <cell r="AK50">
            <v>0</v>
          </cell>
          <cell r="AL50">
            <v>5914935.408521302</v>
          </cell>
          <cell r="AM50">
            <v>0</v>
          </cell>
          <cell r="AN50">
            <v>375200.00000000017</v>
          </cell>
          <cell r="AO50">
            <v>6290135.4085213002</v>
          </cell>
          <cell r="AP50">
            <v>0</v>
          </cell>
          <cell r="AQ50">
            <v>0</v>
          </cell>
          <cell r="AR50">
            <v>0</v>
          </cell>
          <cell r="AS50">
            <v>0</v>
          </cell>
          <cell r="AT50">
            <v>0</v>
          </cell>
          <cell r="AU50">
            <v>6290135.4085213002</v>
          </cell>
          <cell r="AW50">
            <v>478</v>
          </cell>
          <cell r="AX50">
            <v>0</v>
          </cell>
          <cell r="AY50">
            <v>0</v>
          </cell>
          <cell r="AZ50">
            <v>0</v>
          </cell>
          <cell r="BA50">
            <v>0</v>
          </cell>
          <cell r="BB50">
            <v>0</v>
          </cell>
          <cell r="BC50">
            <v>0</v>
          </cell>
          <cell r="CA50">
            <v>478</v>
          </cell>
          <cell r="CF50">
            <v>0</v>
          </cell>
          <cell r="CJ50">
            <v>0</v>
          </cell>
          <cell r="CK50">
            <v>0</v>
          </cell>
          <cell r="CM50">
            <v>478</v>
          </cell>
          <cell r="CR50">
            <v>0</v>
          </cell>
        </row>
        <row r="51">
          <cell r="A51">
            <v>479</v>
          </cell>
          <cell r="B51" t="str">
            <v>PIONEER VALLEY PERFORMING ARTS</v>
          </cell>
          <cell r="C51">
            <v>400.00000000000023</v>
          </cell>
          <cell r="D51"/>
          <cell r="F51">
            <v>0</v>
          </cell>
          <cell r="G51">
            <v>400.00000000000023</v>
          </cell>
          <cell r="I51">
            <v>6132140.5882352944</v>
          </cell>
          <cell r="J51">
            <v>0</v>
          </cell>
          <cell r="K51">
            <v>375199.99999999907</v>
          </cell>
          <cell r="L51">
            <v>6507340.5882352935</v>
          </cell>
          <cell r="AA51">
            <v>479</v>
          </cell>
          <cell r="AB51">
            <v>400.00000000000023</v>
          </cell>
          <cell r="AC51">
            <v>0</v>
          </cell>
          <cell r="AD51">
            <v>0</v>
          </cell>
          <cell r="AE51">
            <v>0</v>
          </cell>
          <cell r="AF51">
            <v>0</v>
          </cell>
          <cell r="AG51">
            <v>0</v>
          </cell>
          <cell r="AH51">
            <v>6148626</v>
          </cell>
          <cell r="AI51">
            <v>16485.411764705874</v>
          </cell>
          <cell r="AJ51">
            <v>0</v>
          </cell>
          <cell r="AK51">
            <v>0</v>
          </cell>
          <cell r="AL51">
            <v>6132140.5882352917</v>
          </cell>
          <cell r="AM51">
            <v>0</v>
          </cell>
          <cell r="AN51">
            <v>375199.99999999907</v>
          </cell>
          <cell r="AO51">
            <v>6507340.5882352795</v>
          </cell>
          <cell r="AP51">
            <v>0</v>
          </cell>
          <cell r="AQ51">
            <v>0</v>
          </cell>
          <cell r="AR51">
            <v>0</v>
          </cell>
          <cell r="AS51">
            <v>0</v>
          </cell>
          <cell r="AT51">
            <v>0</v>
          </cell>
          <cell r="AU51">
            <v>6507340.5882352795</v>
          </cell>
          <cell r="AW51">
            <v>479</v>
          </cell>
          <cell r="AX51">
            <v>0</v>
          </cell>
          <cell r="AY51">
            <v>0</v>
          </cell>
          <cell r="AZ51">
            <v>0</v>
          </cell>
          <cell r="BA51">
            <v>0</v>
          </cell>
          <cell r="BB51">
            <v>0</v>
          </cell>
          <cell r="BC51">
            <v>0</v>
          </cell>
          <cell r="CA51">
            <v>479</v>
          </cell>
          <cell r="CF51">
            <v>0</v>
          </cell>
          <cell r="CJ51">
            <v>0</v>
          </cell>
          <cell r="CK51">
            <v>0</v>
          </cell>
          <cell r="CM51">
            <v>479</v>
          </cell>
          <cell r="CR51">
            <v>0</v>
          </cell>
        </row>
        <row r="52">
          <cell r="A52">
            <v>481</v>
          </cell>
          <cell r="B52" t="str">
            <v>BOSTON RENAISSANCE</v>
          </cell>
          <cell r="C52">
            <v>944.00000000000159</v>
          </cell>
          <cell r="D52"/>
          <cell r="F52">
            <v>8</v>
          </cell>
          <cell r="G52">
            <v>944.00000000000159</v>
          </cell>
          <cell r="I52">
            <v>19443480.990167633</v>
          </cell>
          <cell r="J52">
            <v>0</v>
          </cell>
          <cell r="K52">
            <v>885471.99999999942</v>
          </cell>
          <cell r="L52">
            <v>20328952.990167633</v>
          </cell>
          <cell r="AA52">
            <v>481</v>
          </cell>
          <cell r="AB52">
            <v>944.00000000000159</v>
          </cell>
          <cell r="AC52">
            <v>0</v>
          </cell>
          <cell r="AD52">
            <v>0</v>
          </cell>
          <cell r="AE52">
            <v>0</v>
          </cell>
          <cell r="AF52">
            <v>9</v>
          </cell>
          <cell r="AG52">
            <v>8</v>
          </cell>
          <cell r="AH52">
            <v>19723680</v>
          </cell>
          <cell r="AI52">
            <v>274514.88967126113</v>
          </cell>
          <cell r="AJ52">
            <v>147536</v>
          </cell>
          <cell r="AK52">
            <v>5684.120161105654</v>
          </cell>
          <cell r="AL52">
            <v>19295944.990167618</v>
          </cell>
          <cell r="AM52">
            <v>0</v>
          </cell>
          <cell r="AN52">
            <v>877967.99999999942</v>
          </cell>
          <cell r="AO52">
            <v>20173912.990167692</v>
          </cell>
          <cell r="AP52">
            <v>147536</v>
          </cell>
          <cell r="AQ52">
            <v>0</v>
          </cell>
          <cell r="AR52">
            <v>0</v>
          </cell>
          <cell r="AS52">
            <v>7504</v>
          </cell>
          <cell r="AT52">
            <v>155040</v>
          </cell>
          <cell r="AU52">
            <v>20328952.990167692</v>
          </cell>
          <cell r="AW52">
            <v>481</v>
          </cell>
          <cell r="AX52">
            <v>9</v>
          </cell>
          <cell r="AY52">
            <v>8</v>
          </cell>
          <cell r="AZ52">
            <v>147536</v>
          </cell>
          <cell r="BA52">
            <v>0</v>
          </cell>
          <cell r="BB52">
            <v>7504</v>
          </cell>
          <cell r="BC52">
            <v>155040</v>
          </cell>
          <cell r="CA52">
            <v>481</v>
          </cell>
          <cell r="CF52">
            <v>0</v>
          </cell>
          <cell r="CJ52">
            <v>0</v>
          </cell>
          <cell r="CK52">
            <v>0</v>
          </cell>
          <cell r="CM52">
            <v>481</v>
          </cell>
          <cell r="CR52">
            <v>0</v>
          </cell>
        </row>
        <row r="53">
          <cell r="A53">
            <v>482</v>
          </cell>
          <cell r="B53" t="str">
            <v>RIVER VALLEY</v>
          </cell>
          <cell r="C53">
            <v>288.00000000000006</v>
          </cell>
          <cell r="D53"/>
          <cell r="F53">
            <v>0</v>
          </cell>
          <cell r="G53">
            <v>288.00000000000006</v>
          </cell>
          <cell r="I53">
            <v>4319972.57</v>
          </cell>
          <cell r="J53">
            <v>0</v>
          </cell>
          <cell r="K53">
            <v>270143.99999999988</v>
          </cell>
          <cell r="L53">
            <v>4590116.57</v>
          </cell>
          <cell r="AA53">
            <v>482</v>
          </cell>
          <cell r="AB53">
            <v>288.00000000000006</v>
          </cell>
          <cell r="AC53">
            <v>0</v>
          </cell>
          <cell r="AD53">
            <v>0</v>
          </cell>
          <cell r="AE53">
            <v>0</v>
          </cell>
          <cell r="AF53">
            <v>0</v>
          </cell>
          <cell r="AG53">
            <v>0</v>
          </cell>
          <cell r="AH53">
            <v>4339742</v>
          </cell>
          <cell r="AI53">
            <v>19769.429999999989</v>
          </cell>
          <cell r="AJ53">
            <v>0</v>
          </cell>
          <cell r="AK53">
            <v>0</v>
          </cell>
          <cell r="AL53">
            <v>4319972.5699999984</v>
          </cell>
          <cell r="AM53">
            <v>0</v>
          </cell>
          <cell r="AN53">
            <v>270143.99999999988</v>
          </cell>
          <cell r="AO53">
            <v>4590116.5699999975</v>
          </cell>
          <cell r="AP53">
            <v>0</v>
          </cell>
          <cell r="AQ53">
            <v>0</v>
          </cell>
          <cell r="AR53">
            <v>0</v>
          </cell>
          <cell r="AS53">
            <v>0</v>
          </cell>
          <cell r="AT53">
            <v>0</v>
          </cell>
          <cell r="AU53">
            <v>4590116.5699999975</v>
          </cell>
          <cell r="AW53">
            <v>482</v>
          </cell>
          <cell r="AX53">
            <v>0</v>
          </cell>
          <cell r="AY53">
            <v>0</v>
          </cell>
          <cell r="AZ53">
            <v>0</v>
          </cell>
          <cell r="BA53">
            <v>0</v>
          </cell>
          <cell r="BB53">
            <v>0</v>
          </cell>
          <cell r="BC53">
            <v>0</v>
          </cell>
          <cell r="CA53">
            <v>482</v>
          </cell>
          <cell r="CF53">
            <v>0</v>
          </cell>
          <cell r="CJ53">
            <v>0</v>
          </cell>
          <cell r="CK53">
            <v>0</v>
          </cell>
          <cell r="CM53">
            <v>482</v>
          </cell>
          <cell r="CR53">
            <v>0</v>
          </cell>
        </row>
        <row r="54">
          <cell r="A54">
            <v>483</v>
          </cell>
          <cell r="B54" t="str">
            <v>RISING TIDE</v>
          </cell>
          <cell r="C54">
            <v>700.00000000000136</v>
          </cell>
          <cell r="D54"/>
          <cell r="F54">
            <v>0</v>
          </cell>
          <cell r="G54">
            <v>700.00000000000136</v>
          </cell>
          <cell r="I54">
            <v>10508815.5</v>
          </cell>
          <cell r="J54">
            <v>0</v>
          </cell>
          <cell r="K54">
            <v>656600.00000000012</v>
          </cell>
          <cell r="L54">
            <v>11165415.5</v>
          </cell>
          <cell r="AA54">
            <v>483</v>
          </cell>
          <cell r="AB54">
            <v>700.00000000000136</v>
          </cell>
          <cell r="AC54">
            <v>0</v>
          </cell>
          <cell r="AD54">
            <v>0</v>
          </cell>
          <cell r="AE54">
            <v>0</v>
          </cell>
          <cell r="AF54">
            <v>0</v>
          </cell>
          <cell r="AG54">
            <v>0</v>
          </cell>
          <cell r="AH54">
            <v>10613688</v>
          </cell>
          <cell r="AI54">
            <v>128798.80180180183</v>
          </cell>
          <cell r="AJ54">
            <v>0</v>
          </cell>
          <cell r="AK54">
            <v>0</v>
          </cell>
          <cell r="AL54">
            <v>10484889.198198197</v>
          </cell>
          <cell r="AM54">
            <v>0</v>
          </cell>
          <cell r="AN54">
            <v>656600.00000000012</v>
          </cell>
          <cell r="AO54">
            <v>11141489.198198201</v>
          </cell>
          <cell r="AP54">
            <v>0</v>
          </cell>
          <cell r="AQ54">
            <v>23926.301801801885</v>
          </cell>
          <cell r="AR54">
            <v>0</v>
          </cell>
          <cell r="AS54">
            <v>0</v>
          </cell>
          <cell r="AT54">
            <v>23926.301801801885</v>
          </cell>
          <cell r="AU54">
            <v>11165415.499999994</v>
          </cell>
          <cell r="AW54">
            <v>483</v>
          </cell>
          <cell r="AX54">
            <v>0</v>
          </cell>
          <cell r="AY54">
            <v>0</v>
          </cell>
          <cell r="AZ54">
            <v>0</v>
          </cell>
          <cell r="BA54">
            <v>0</v>
          </cell>
          <cell r="BB54">
            <v>0</v>
          </cell>
          <cell r="BC54">
            <v>0</v>
          </cell>
          <cell r="CA54">
            <v>483</v>
          </cell>
          <cell r="CF54">
            <v>0</v>
          </cell>
          <cell r="CJ54">
            <v>0</v>
          </cell>
          <cell r="CK54">
            <v>0</v>
          </cell>
          <cell r="CM54">
            <v>483</v>
          </cell>
          <cell r="CR54">
            <v>0</v>
          </cell>
        </row>
        <row r="55">
          <cell r="A55">
            <v>484</v>
          </cell>
          <cell r="B55" t="str">
            <v>ROXBURY PREPARATORY</v>
          </cell>
          <cell r="C55">
            <v>1700.0000000000121</v>
          </cell>
          <cell r="D55"/>
          <cell r="F55">
            <v>0</v>
          </cell>
          <cell r="G55">
            <v>1700.0000000000121</v>
          </cell>
          <cell r="I55">
            <v>36838767.020602889</v>
          </cell>
          <cell r="J55">
            <v>0</v>
          </cell>
          <cell r="K55">
            <v>1594600.0000000135</v>
          </cell>
          <cell r="L55">
            <v>38433367.020602904</v>
          </cell>
          <cell r="AA55">
            <v>484</v>
          </cell>
          <cell r="AB55">
            <v>1700.0000000000121</v>
          </cell>
          <cell r="AC55">
            <v>0</v>
          </cell>
          <cell r="AD55">
            <v>0</v>
          </cell>
          <cell r="AE55">
            <v>0</v>
          </cell>
          <cell r="AF55">
            <v>0</v>
          </cell>
          <cell r="AG55">
            <v>0</v>
          </cell>
          <cell r="AH55">
            <v>37351800</v>
          </cell>
          <cell r="AI55">
            <v>504405.13596491335</v>
          </cell>
          <cell r="AJ55">
            <v>0</v>
          </cell>
          <cell r="AK55">
            <v>8627.8434321931854</v>
          </cell>
          <cell r="AL55">
            <v>36838767.020602815</v>
          </cell>
          <cell r="AM55">
            <v>0</v>
          </cell>
          <cell r="AN55">
            <v>1594600.0000000135</v>
          </cell>
          <cell r="AO55">
            <v>38433367.020602904</v>
          </cell>
          <cell r="AP55">
            <v>0</v>
          </cell>
          <cell r="AQ55">
            <v>0</v>
          </cell>
          <cell r="AR55">
            <v>0</v>
          </cell>
          <cell r="AS55">
            <v>0</v>
          </cell>
          <cell r="AT55">
            <v>0</v>
          </cell>
          <cell r="AU55">
            <v>38433367.020602904</v>
          </cell>
          <cell r="AW55">
            <v>484</v>
          </cell>
          <cell r="AX55">
            <v>0</v>
          </cell>
          <cell r="AY55">
            <v>0</v>
          </cell>
          <cell r="AZ55">
            <v>0</v>
          </cell>
          <cell r="BA55">
            <v>0</v>
          </cell>
          <cell r="BB55">
            <v>0</v>
          </cell>
          <cell r="BC55">
            <v>0</v>
          </cell>
          <cell r="CA55">
            <v>484</v>
          </cell>
          <cell r="CF55">
            <v>0</v>
          </cell>
          <cell r="CJ55">
            <v>0</v>
          </cell>
          <cell r="CK55">
            <v>0</v>
          </cell>
          <cell r="CM55">
            <v>484</v>
          </cell>
          <cell r="CR55">
            <v>0</v>
          </cell>
        </row>
        <row r="56">
          <cell r="A56">
            <v>485</v>
          </cell>
          <cell r="B56" t="str">
            <v>SALEM ACADEMY</v>
          </cell>
          <cell r="C56">
            <v>480.00000000000023</v>
          </cell>
          <cell r="D56"/>
          <cell r="F56">
            <v>27.837321654072376</v>
          </cell>
          <cell r="G56">
            <v>480.00000000000023</v>
          </cell>
          <cell r="I56">
            <v>7547656.8606060604</v>
          </cell>
          <cell r="J56">
            <v>0</v>
          </cell>
          <cell r="K56">
            <v>450239.99999999988</v>
          </cell>
          <cell r="L56">
            <v>7997896.8606060604</v>
          </cell>
          <cell r="AA56">
            <v>485</v>
          </cell>
          <cell r="AB56">
            <v>480.00000000000023</v>
          </cell>
          <cell r="AC56">
            <v>0</v>
          </cell>
          <cell r="AD56">
            <v>0</v>
          </cell>
          <cell r="AE56">
            <v>0</v>
          </cell>
          <cell r="AF56">
            <v>149.96969696969691</v>
          </cell>
          <cell r="AG56">
            <v>27.837321654072376</v>
          </cell>
          <cell r="AH56">
            <v>7672798</v>
          </cell>
          <cell r="AI56">
            <v>125141.13939393932</v>
          </cell>
          <cell r="AJ56">
            <v>442447.09204453393</v>
          </cell>
          <cell r="AK56">
            <v>0</v>
          </cell>
          <cell r="AL56">
            <v>7105209.7685615281</v>
          </cell>
          <cell r="AM56">
            <v>0</v>
          </cell>
          <cell r="AN56">
            <v>424128.59228848002</v>
          </cell>
          <cell r="AO56">
            <v>7529338.3608500045</v>
          </cell>
          <cell r="AP56">
            <v>442447.09204453393</v>
          </cell>
          <cell r="AQ56">
            <v>0</v>
          </cell>
          <cell r="AR56">
            <v>0</v>
          </cell>
          <cell r="AS56">
            <v>26111.407711519889</v>
          </cell>
          <cell r="AT56">
            <v>468558.49975605385</v>
          </cell>
          <cell r="AU56">
            <v>7997896.8606060576</v>
          </cell>
          <cell r="AW56">
            <v>485</v>
          </cell>
          <cell r="AX56">
            <v>149.96969696969691</v>
          </cell>
          <cell r="AY56">
            <v>27.837321654072376</v>
          </cell>
          <cell r="AZ56">
            <v>442447.09204453393</v>
          </cell>
          <cell r="BA56">
            <v>0</v>
          </cell>
          <cell r="BB56">
            <v>26111.407711519889</v>
          </cell>
          <cell r="BC56">
            <v>468558.49975605379</v>
          </cell>
          <cell r="CA56">
            <v>485</v>
          </cell>
          <cell r="CF56">
            <v>0</v>
          </cell>
          <cell r="CJ56">
            <v>0</v>
          </cell>
          <cell r="CK56">
            <v>0</v>
          </cell>
          <cell r="CM56">
            <v>485</v>
          </cell>
          <cell r="CR56">
            <v>0</v>
          </cell>
        </row>
        <row r="57">
          <cell r="A57">
            <v>486</v>
          </cell>
          <cell r="B57" t="str">
            <v>LEARNING FIRST</v>
          </cell>
          <cell r="C57">
            <v>665.99999999999966</v>
          </cell>
          <cell r="D57"/>
          <cell r="F57">
            <v>0</v>
          </cell>
          <cell r="G57">
            <v>665.99999999999966</v>
          </cell>
          <cell r="I57">
            <v>9936599.8441804517</v>
          </cell>
          <cell r="J57">
            <v>0</v>
          </cell>
          <cell r="K57">
            <v>624708.00000000035</v>
          </cell>
          <cell r="L57">
            <v>10561307.844180452</v>
          </cell>
          <cell r="AA57">
            <v>486</v>
          </cell>
          <cell r="AB57">
            <v>665.99999999999966</v>
          </cell>
          <cell r="AC57">
            <v>0</v>
          </cell>
          <cell r="AD57">
            <v>0</v>
          </cell>
          <cell r="AE57">
            <v>0</v>
          </cell>
          <cell r="AF57">
            <v>0</v>
          </cell>
          <cell r="AG57">
            <v>0</v>
          </cell>
          <cell r="AH57">
            <v>10029564</v>
          </cell>
          <cell r="AI57">
            <v>92964.155819548847</v>
          </cell>
          <cell r="AJ57">
            <v>0</v>
          </cell>
          <cell r="AK57">
            <v>0</v>
          </cell>
          <cell r="AL57">
            <v>9936599.8441804536</v>
          </cell>
          <cell r="AM57">
            <v>0</v>
          </cell>
          <cell r="AN57">
            <v>624708.00000000035</v>
          </cell>
          <cell r="AO57">
            <v>10561307.844180454</v>
          </cell>
          <cell r="AP57">
            <v>0</v>
          </cell>
          <cell r="AQ57">
            <v>0</v>
          </cell>
          <cell r="AR57">
            <v>0</v>
          </cell>
          <cell r="AS57">
            <v>0</v>
          </cell>
          <cell r="AT57">
            <v>0</v>
          </cell>
          <cell r="AU57">
            <v>10561307.844180454</v>
          </cell>
          <cell r="AW57">
            <v>486</v>
          </cell>
          <cell r="AX57">
            <v>0</v>
          </cell>
          <cell r="AY57">
            <v>0</v>
          </cell>
          <cell r="AZ57">
            <v>0</v>
          </cell>
          <cell r="BA57">
            <v>0</v>
          </cell>
          <cell r="BB57">
            <v>0</v>
          </cell>
          <cell r="BC57">
            <v>0</v>
          </cell>
          <cell r="CA57">
            <v>486</v>
          </cell>
          <cell r="CF57">
            <v>0</v>
          </cell>
          <cell r="CJ57">
            <v>0</v>
          </cell>
          <cell r="CK57">
            <v>0</v>
          </cell>
          <cell r="CM57">
            <v>486</v>
          </cell>
          <cell r="CR57">
            <v>0</v>
          </cell>
        </row>
        <row r="58">
          <cell r="A58">
            <v>487</v>
          </cell>
          <cell r="B58" t="str">
            <v>PROSPECT HILL ACADEMY</v>
          </cell>
          <cell r="C58">
            <v>1124.9999999999991</v>
          </cell>
          <cell r="D58"/>
          <cell r="F58">
            <v>32.378910958154123</v>
          </cell>
          <cell r="G58">
            <v>1124.9999999999991</v>
          </cell>
          <cell r="I58">
            <v>22618069.155434687</v>
          </cell>
          <cell r="J58">
            <v>0</v>
          </cell>
          <cell r="K58">
            <v>1055249.9999999949</v>
          </cell>
          <cell r="L58">
            <v>23673319.155434683</v>
          </cell>
          <cell r="AA58">
            <v>487</v>
          </cell>
          <cell r="AB58">
            <v>1124.9999999999991</v>
          </cell>
          <cell r="AC58">
            <v>0</v>
          </cell>
          <cell r="AD58">
            <v>0</v>
          </cell>
          <cell r="AE58">
            <v>0</v>
          </cell>
          <cell r="AF58">
            <v>208.21138211382151</v>
          </cell>
          <cell r="AG58">
            <v>32.378910958154123</v>
          </cell>
          <cell r="AH58">
            <v>22954750</v>
          </cell>
          <cell r="AI58">
            <v>331230.00000000116</v>
          </cell>
          <cell r="AJ58">
            <v>532387.522823254</v>
          </cell>
          <cell r="AK58">
            <v>5450.8445653121917</v>
          </cell>
          <cell r="AL58">
            <v>22085681.63261142</v>
          </cell>
          <cell r="AM58">
            <v>0</v>
          </cell>
          <cell r="AN58">
            <v>1024878.5815212462</v>
          </cell>
          <cell r="AO58">
            <v>23110560.214132648</v>
          </cell>
          <cell r="AP58">
            <v>532387.522823254</v>
          </cell>
          <cell r="AQ58">
            <v>0</v>
          </cell>
          <cell r="AR58">
            <v>0</v>
          </cell>
          <cell r="AS58">
            <v>30371.418478748579</v>
          </cell>
          <cell r="AT58">
            <v>562758.94130200287</v>
          </cell>
          <cell r="AU58">
            <v>23673319.155434638</v>
          </cell>
          <cell r="AW58">
            <v>487</v>
          </cell>
          <cell r="AX58">
            <v>208.21138211382151</v>
          </cell>
          <cell r="AY58">
            <v>32.378910958154123</v>
          </cell>
          <cell r="AZ58">
            <v>532387.522823254</v>
          </cell>
          <cell r="BA58">
            <v>0</v>
          </cell>
          <cell r="BB58">
            <v>30371.418478748579</v>
          </cell>
          <cell r="BC58">
            <v>562758.94130200252</v>
          </cell>
          <cell r="CA58">
            <v>487</v>
          </cell>
          <cell r="CF58">
            <v>0</v>
          </cell>
          <cell r="CJ58">
            <v>0</v>
          </cell>
          <cell r="CK58">
            <v>0</v>
          </cell>
          <cell r="CM58">
            <v>487</v>
          </cell>
          <cell r="CR58">
            <v>0</v>
          </cell>
        </row>
        <row r="59">
          <cell r="A59">
            <v>488</v>
          </cell>
          <cell r="B59" t="str">
            <v>SOUTH SHORE</v>
          </cell>
          <cell r="C59">
            <v>1075.0000000000034</v>
          </cell>
          <cell r="D59"/>
          <cell r="F59">
            <v>136.00000000000003</v>
          </cell>
          <cell r="G59">
            <v>1075.0000000000034</v>
          </cell>
          <cell r="I59">
            <v>16556500.094088852</v>
          </cell>
          <cell r="J59">
            <v>0</v>
          </cell>
          <cell r="K59">
            <v>1008350.0000000003</v>
          </cell>
          <cell r="L59">
            <v>17564850.094088852</v>
          </cell>
          <cell r="AA59">
            <v>488</v>
          </cell>
          <cell r="AB59">
            <v>1075.0000000000034</v>
          </cell>
          <cell r="AC59">
            <v>0</v>
          </cell>
          <cell r="AD59">
            <v>0</v>
          </cell>
          <cell r="AE59">
            <v>0</v>
          </cell>
          <cell r="AF59">
            <v>139.00000000000003</v>
          </cell>
          <cell r="AG59">
            <v>136.00000000000003</v>
          </cell>
          <cell r="AH59">
            <v>16839173</v>
          </cell>
          <cell r="AI59">
            <v>197422.9402874136</v>
          </cell>
          <cell r="AJ59">
            <v>2431271.9999999995</v>
          </cell>
          <cell r="AK59">
            <v>85249.965623735217</v>
          </cell>
          <cell r="AL59">
            <v>14125228.094088851</v>
          </cell>
          <cell r="AM59">
            <v>0</v>
          </cell>
          <cell r="AN59">
            <v>880782.00000000035</v>
          </cell>
          <cell r="AO59">
            <v>15006010.09408889</v>
          </cell>
          <cell r="AP59">
            <v>2431271.9999999995</v>
          </cell>
          <cell r="AQ59">
            <v>0</v>
          </cell>
          <cell r="AR59">
            <v>0</v>
          </cell>
          <cell r="AS59">
            <v>127568</v>
          </cell>
          <cell r="AT59">
            <v>2558840</v>
          </cell>
          <cell r="AU59">
            <v>17564850.094088897</v>
          </cell>
          <cell r="AW59">
            <v>488</v>
          </cell>
          <cell r="AX59">
            <v>139.00000000000003</v>
          </cell>
          <cell r="AY59">
            <v>136.00000000000003</v>
          </cell>
          <cell r="AZ59">
            <v>2431271.9999999995</v>
          </cell>
          <cell r="BA59">
            <v>0</v>
          </cell>
          <cell r="BB59">
            <v>127568</v>
          </cell>
          <cell r="BC59">
            <v>2558839.9999999995</v>
          </cell>
          <cell r="CA59">
            <v>488</v>
          </cell>
          <cell r="CF59">
            <v>0</v>
          </cell>
          <cell r="CJ59">
            <v>0</v>
          </cell>
          <cell r="CK59">
            <v>0</v>
          </cell>
          <cell r="CM59">
            <v>488</v>
          </cell>
          <cell r="CR59">
            <v>0</v>
          </cell>
        </row>
        <row r="60">
          <cell r="A60">
            <v>489</v>
          </cell>
          <cell r="B60" t="str">
            <v>STURGIS</v>
          </cell>
          <cell r="C60">
            <v>850.00000000000023</v>
          </cell>
          <cell r="D60"/>
          <cell r="F60">
            <v>0</v>
          </cell>
          <cell r="G60">
            <v>850.00000000000023</v>
          </cell>
          <cell r="I60">
            <v>15034335.25</v>
          </cell>
          <cell r="J60">
            <v>0</v>
          </cell>
          <cell r="K60">
            <v>797299.99999999977</v>
          </cell>
          <cell r="L60">
            <v>15831635.25</v>
          </cell>
          <cell r="AA60">
            <v>489</v>
          </cell>
          <cell r="AB60">
            <v>850.00000000000023</v>
          </cell>
          <cell r="AC60">
            <v>0</v>
          </cell>
          <cell r="AD60">
            <v>0</v>
          </cell>
          <cell r="AE60">
            <v>0</v>
          </cell>
          <cell r="AF60">
            <v>0</v>
          </cell>
          <cell r="AG60">
            <v>0</v>
          </cell>
          <cell r="AH60">
            <v>15091216</v>
          </cell>
          <cell r="AI60">
            <v>57430.763188745615</v>
          </cell>
          <cell r="AJ60">
            <v>0</v>
          </cell>
          <cell r="AK60">
            <v>0</v>
          </cell>
          <cell r="AL60">
            <v>15033785.23681126</v>
          </cell>
          <cell r="AM60">
            <v>0</v>
          </cell>
          <cell r="AN60">
            <v>797299.99999999977</v>
          </cell>
          <cell r="AO60">
            <v>15831085.236811254</v>
          </cell>
          <cell r="AP60">
            <v>0</v>
          </cell>
          <cell r="AQ60">
            <v>550.01318874560366</v>
          </cell>
          <cell r="AR60">
            <v>0</v>
          </cell>
          <cell r="AS60">
            <v>0</v>
          </cell>
          <cell r="AT60">
            <v>550.01318874560366</v>
          </cell>
          <cell r="AU60">
            <v>15831635.250000004</v>
          </cell>
          <cell r="AW60">
            <v>489</v>
          </cell>
          <cell r="AX60">
            <v>0</v>
          </cell>
          <cell r="AY60">
            <v>0</v>
          </cell>
          <cell r="AZ60">
            <v>0</v>
          </cell>
          <cell r="BA60">
            <v>0</v>
          </cell>
          <cell r="BB60">
            <v>0</v>
          </cell>
          <cell r="BC60">
            <v>0</v>
          </cell>
          <cell r="CA60">
            <v>489</v>
          </cell>
          <cell r="CF60">
            <v>0</v>
          </cell>
          <cell r="CJ60">
            <v>0</v>
          </cell>
          <cell r="CK60">
            <v>0</v>
          </cell>
          <cell r="CM60">
            <v>489</v>
          </cell>
          <cell r="CR60">
            <v>0</v>
          </cell>
        </row>
        <row r="61">
          <cell r="A61">
            <v>491</v>
          </cell>
          <cell r="B61" t="str">
            <v>ATLANTIS</v>
          </cell>
          <cell r="C61">
            <v>1325.0000000000007</v>
          </cell>
          <cell r="D61"/>
          <cell r="F61">
            <v>0</v>
          </cell>
          <cell r="G61">
            <v>1325.0000000000007</v>
          </cell>
          <cell r="I61">
            <v>17494153.901813272</v>
          </cell>
          <cell r="J61">
            <v>0</v>
          </cell>
          <cell r="K61">
            <v>1242849.9999999951</v>
          </cell>
          <cell r="L61">
            <v>18737003.901813269</v>
          </cell>
          <cell r="AA61">
            <v>491</v>
          </cell>
          <cell r="AB61">
            <v>1325.0000000000007</v>
          </cell>
          <cell r="AC61">
            <v>0</v>
          </cell>
          <cell r="AD61">
            <v>0</v>
          </cell>
          <cell r="AE61">
            <v>0</v>
          </cell>
          <cell r="AF61">
            <v>0</v>
          </cell>
          <cell r="AG61">
            <v>0</v>
          </cell>
          <cell r="AH61">
            <v>17645663</v>
          </cell>
          <cell r="AI61">
            <v>151509.09818672834</v>
          </cell>
          <cell r="AJ61">
            <v>0</v>
          </cell>
          <cell r="AK61">
            <v>0</v>
          </cell>
          <cell r="AL61">
            <v>17494153.901813265</v>
          </cell>
          <cell r="AM61">
            <v>0</v>
          </cell>
          <cell r="AN61">
            <v>1242849.9999999951</v>
          </cell>
          <cell r="AO61">
            <v>18737003.901813257</v>
          </cell>
          <cell r="AP61">
            <v>0</v>
          </cell>
          <cell r="AQ61">
            <v>0</v>
          </cell>
          <cell r="AR61">
            <v>0</v>
          </cell>
          <cell r="AS61">
            <v>0</v>
          </cell>
          <cell r="AT61">
            <v>0</v>
          </cell>
          <cell r="AU61">
            <v>18737003.901813257</v>
          </cell>
          <cell r="AW61">
            <v>491</v>
          </cell>
          <cell r="AX61">
            <v>0</v>
          </cell>
          <cell r="AY61">
            <v>0</v>
          </cell>
          <cell r="AZ61">
            <v>0</v>
          </cell>
          <cell r="BA61">
            <v>0</v>
          </cell>
          <cell r="BB61">
            <v>0</v>
          </cell>
          <cell r="BC61">
            <v>0</v>
          </cell>
          <cell r="CA61">
            <v>491</v>
          </cell>
          <cell r="CF61">
            <v>0</v>
          </cell>
          <cell r="CJ61">
            <v>0</v>
          </cell>
          <cell r="CK61">
            <v>0</v>
          </cell>
          <cell r="CM61">
            <v>491</v>
          </cell>
          <cell r="CR61">
            <v>0</v>
          </cell>
        </row>
        <row r="62">
          <cell r="A62">
            <v>492</v>
          </cell>
          <cell r="B62" t="str">
            <v>MARTIN LUTHER KING JR CS OF EXCELLENCE</v>
          </cell>
          <cell r="C62">
            <v>360</v>
          </cell>
          <cell r="D62"/>
          <cell r="F62">
            <v>0</v>
          </cell>
          <cell r="G62">
            <v>360</v>
          </cell>
          <cell r="I62">
            <v>5597812.6389041096</v>
          </cell>
          <cell r="J62">
            <v>0</v>
          </cell>
          <cell r="K62">
            <v>337680</v>
          </cell>
          <cell r="L62">
            <v>5935492.6389041096</v>
          </cell>
          <cell r="AA62">
            <v>492</v>
          </cell>
          <cell r="AB62">
            <v>360</v>
          </cell>
          <cell r="AC62">
            <v>0</v>
          </cell>
          <cell r="AD62">
            <v>0</v>
          </cell>
          <cell r="AE62">
            <v>0</v>
          </cell>
          <cell r="AF62">
            <v>0</v>
          </cell>
          <cell r="AG62">
            <v>0</v>
          </cell>
          <cell r="AH62">
            <v>5613870</v>
          </cell>
          <cell r="AI62">
            <v>16057.361095890412</v>
          </cell>
          <cell r="AJ62">
            <v>0</v>
          </cell>
          <cell r="AK62">
            <v>0</v>
          </cell>
          <cell r="AL62">
            <v>5597812.6389041087</v>
          </cell>
          <cell r="AM62">
            <v>0</v>
          </cell>
          <cell r="AN62">
            <v>337680</v>
          </cell>
          <cell r="AO62">
            <v>5935492.6389041105</v>
          </cell>
          <cell r="AP62">
            <v>0</v>
          </cell>
          <cell r="AQ62">
            <v>0</v>
          </cell>
          <cell r="AR62">
            <v>0</v>
          </cell>
          <cell r="AS62">
            <v>0</v>
          </cell>
          <cell r="AT62">
            <v>0</v>
          </cell>
          <cell r="AU62">
            <v>5935492.6389041105</v>
          </cell>
          <cell r="AW62">
            <v>492</v>
          </cell>
          <cell r="AX62">
            <v>0</v>
          </cell>
          <cell r="AY62">
            <v>0</v>
          </cell>
          <cell r="AZ62">
            <v>0</v>
          </cell>
          <cell r="BA62">
            <v>0</v>
          </cell>
          <cell r="BB62">
            <v>0</v>
          </cell>
          <cell r="BC62">
            <v>0</v>
          </cell>
          <cell r="CA62">
            <v>492</v>
          </cell>
          <cell r="CF62">
            <v>0</v>
          </cell>
          <cell r="CJ62">
            <v>0</v>
          </cell>
          <cell r="CK62">
            <v>0</v>
          </cell>
          <cell r="CM62">
            <v>492</v>
          </cell>
          <cell r="CR62">
            <v>0</v>
          </cell>
        </row>
        <row r="63">
          <cell r="A63">
            <v>493</v>
          </cell>
          <cell r="B63" t="str">
            <v>PHOENIX ACADEMY CHELSEA</v>
          </cell>
          <cell r="C63">
            <v>215.00000000000011</v>
          </cell>
          <cell r="D63"/>
          <cell r="F63">
            <v>0</v>
          </cell>
          <cell r="G63">
            <v>215.00000000000011</v>
          </cell>
          <cell r="I63">
            <v>4190133.4709571432</v>
          </cell>
          <cell r="J63">
            <v>0</v>
          </cell>
          <cell r="K63">
            <v>201670.00000000012</v>
          </cell>
          <cell r="L63">
            <v>4391803.4709571432</v>
          </cell>
          <cell r="AA63">
            <v>493</v>
          </cell>
          <cell r="AB63">
            <v>215.00000000000011</v>
          </cell>
          <cell r="AC63">
            <v>0</v>
          </cell>
          <cell r="AD63">
            <v>0</v>
          </cell>
          <cell r="AE63">
            <v>0</v>
          </cell>
          <cell r="AF63">
            <v>0</v>
          </cell>
          <cell r="AG63">
            <v>0</v>
          </cell>
          <cell r="AH63">
            <v>4215100</v>
          </cell>
          <cell r="AI63">
            <v>22708.212443438912</v>
          </cell>
          <cell r="AJ63">
            <v>0</v>
          </cell>
          <cell r="AK63">
            <v>2258.3165994180763</v>
          </cell>
          <cell r="AL63">
            <v>4190133.4709571451</v>
          </cell>
          <cell r="AM63">
            <v>0</v>
          </cell>
          <cell r="AN63">
            <v>201670.00000000012</v>
          </cell>
          <cell r="AO63">
            <v>4391803.4709571395</v>
          </cell>
          <cell r="AP63">
            <v>0</v>
          </cell>
          <cell r="AQ63">
            <v>0</v>
          </cell>
          <cell r="AR63">
            <v>0</v>
          </cell>
          <cell r="AS63">
            <v>0</v>
          </cell>
          <cell r="AT63">
            <v>0</v>
          </cell>
          <cell r="AU63">
            <v>4391803.4709571395</v>
          </cell>
          <cell r="AW63">
            <v>493</v>
          </cell>
          <cell r="AX63">
            <v>0</v>
          </cell>
          <cell r="AY63">
            <v>0</v>
          </cell>
          <cell r="AZ63">
            <v>0</v>
          </cell>
          <cell r="BA63">
            <v>0</v>
          </cell>
          <cell r="BB63">
            <v>0</v>
          </cell>
          <cell r="BC63">
            <v>0</v>
          </cell>
          <cell r="CA63">
            <v>493</v>
          </cell>
          <cell r="CF63">
            <v>0</v>
          </cell>
          <cell r="CJ63">
            <v>0</v>
          </cell>
          <cell r="CK63">
            <v>0</v>
          </cell>
          <cell r="CM63">
            <v>493</v>
          </cell>
          <cell r="CR63">
            <v>0</v>
          </cell>
        </row>
        <row r="64">
          <cell r="A64">
            <v>494</v>
          </cell>
          <cell r="B64" t="str">
            <v>PIONEER CS OF SCIENCE</v>
          </cell>
          <cell r="C64">
            <v>779.9999999999992</v>
          </cell>
          <cell r="D64"/>
          <cell r="F64">
            <v>10.723345723031029</v>
          </cell>
          <cell r="G64">
            <v>779.9999999999992</v>
          </cell>
          <cell r="I64">
            <v>11840495.653148614</v>
          </cell>
          <cell r="J64">
            <v>0</v>
          </cell>
          <cell r="K64">
            <v>731639.99999999825</v>
          </cell>
          <cell r="L64">
            <v>12572135.653148612</v>
          </cell>
          <cell r="AA64">
            <v>494</v>
          </cell>
          <cell r="AB64">
            <v>779.9999999999992</v>
          </cell>
          <cell r="AC64">
            <v>0</v>
          </cell>
          <cell r="AD64">
            <v>0</v>
          </cell>
          <cell r="AE64">
            <v>0</v>
          </cell>
          <cell r="AF64">
            <v>414.7355163727957</v>
          </cell>
          <cell r="AG64">
            <v>10.723345723031029</v>
          </cell>
          <cell r="AH64">
            <v>11961846</v>
          </cell>
          <cell r="AI64">
            <v>121350.34685138543</v>
          </cell>
          <cell r="AJ64">
            <v>168085.36515264973</v>
          </cell>
          <cell r="AK64">
            <v>0</v>
          </cell>
          <cell r="AL64">
            <v>11672410.287995953</v>
          </cell>
          <cell r="AM64">
            <v>0</v>
          </cell>
          <cell r="AN64">
            <v>721581.50171179511</v>
          </cell>
          <cell r="AO64">
            <v>12393991.789707733</v>
          </cell>
          <cell r="AP64">
            <v>168085.3651526497</v>
          </cell>
          <cell r="AQ64">
            <v>0</v>
          </cell>
          <cell r="AR64">
            <v>0</v>
          </cell>
          <cell r="AS64">
            <v>10058.498288203113</v>
          </cell>
          <cell r="AT64">
            <v>178143.86344085252</v>
          </cell>
          <cell r="AU64">
            <v>12572135.653148573</v>
          </cell>
          <cell r="AW64">
            <v>494</v>
          </cell>
          <cell r="AX64">
            <v>414.7355163727957</v>
          </cell>
          <cell r="AY64">
            <v>10.723345723031029</v>
          </cell>
          <cell r="AZ64">
            <v>168085.3651526497</v>
          </cell>
          <cell r="BA64">
            <v>0</v>
          </cell>
          <cell r="BB64">
            <v>10058.498288203113</v>
          </cell>
          <cell r="BC64">
            <v>178143.86344085282</v>
          </cell>
          <cell r="CA64">
            <v>494</v>
          </cell>
          <cell r="CF64">
            <v>0</v>
          </cell>
          <cell r="CJ64">
            <v>0</v>
          </cell>
          <cell r="CK64">
            <v>0</v>
          </cell>
          <cell r="CM64">
            <v>494</v>
          </cell>
          <cell r="CR64">
            <v>0</v>
          </cell>
        </row>
        <row r="65">
          <cell r="A65">
            <v>496</v>
          </cell>
          <cell r="B65" t="str">
            <v>GLOBAL LEARNING</v>
          </cell>
          <cell r="C65">
            <v>499.99999999999994</v>
          </cell>
          <cell r="D65"/>
          <cell r="F65">
            <v>0</v>
          </cell>
          <cell r="G65">
            <v>499.99999999999994</v>
          </cell>
          <cell r="I65">
            <v>6672436.5168986088</v>
          </cell>
          <cell r="J65">
            <v>214454</v>
          </cell>
          <cell r="K65">
            <v>468999.99999999994</v>
          </cell>
          <cell r="L65">
            <v>7355890.5168986088</v>
          </cell>
          <cell r="AA65">
            <v>496</v>
          </cell>
          <cell r="AB65">
            <v>499.99999999999994</v>
          </cell>
          <cell r="AC65">
            <v>0</v>
          </cell>
          <cell r="AD65">
            <v>0</v>
          </cell>
          <cell r="AE65">
            <v>0</v>
          </cell>
          <cell r="AF65">
            <v>0</v>
          </cell>
          <cell r="AG65">
            <v>0</v>
          </cell>
          <cell r="AH65">
            <v>6712096</v>
          </cell>
          <cell r="AI65">
            <v>39659.483101391641</v>
          </cell>
          <cell r="AJ65">
            <v>0</v>
          </cell>
          <cell r="AK65">
            <v>0</v>
          </cell>
          <cell r="AL65">
            <v>6672436.5168986078</v>
          </cell>
          <cell r="AM65">
            <v>214454</v>
          </cell>
          <cell r="AN65">
            <v>468999.99999999994</v>
          </cell>
          <cell r="AO65">
            <v>7355890.5168986088</v>
          </cell>
          <cell r="AP65">
            <v>0</v>
          </cell>
          <cell r="AQ65">
            <v>0</v>
          </cell>
          <cell r="AR65">
            <v>0</v>
          </cell>
          <cell r="AS65">
            <v>0</v>
          </cell>
          <cell r="AT65">
            <v>0</v>
          </cell>
          <cell r="AU65">
            <v>7355890.5168986088</v>
          </cell>
          <cell r="AW65">
            <v>496</v>
          </cell>
          <cell r="AX65">
            <v>0</v>
          </cell>
          <cell r="AY65">
            <v>0</v>
          </cell>
          <cell r="AZ65">
            <v>0</v>
          </cell>
          <cell r="BA65">
            <v>0</v>
          </cell>
          <cell r="BB65">
            <v>0</v>
          </cell>
          <cell r="BC65">
            <v>0</v>
          </cell>
          <cell r="CA65">
            <v>496</v>
          </cell>
          <cell r="CF65">
            <v>0</v>
          </cell>
          <cell r="CJ65">
            <v>0</v>
          </cell>
          <cell r="CK65">
            <v>0</v>
          </cell>
          <cell r="CM65">
            <v>496</v>
          </cell>
          <cell r="CR65">
            <v>0</v>
          </cell>
        </row>
        <row r="66">
          <cell r="A66">
            <v>497</v>
          </cell>
          <cell r="B66" t="str">
            <v>PIONEER VALLEY CHINESE IMMERSION</v>
          </cell>
          <cell r="C66">
            <v>584.00000000000125</v>
          </cell>
          <cell r="D66"/>
          <cell r="F66">
            <v>0</v>
          </cell>
          <cell r="G66">
            <v>584.00000000000125</v>
          </cell>
          <cell r="I66">
            <v>8916020.2087142859</v>
          </cell>
          <cell r="J66">
            <v>0</v>
          </cell>
          <cell r="K66">
            <v>547791.99999999779</v>
          </cell>
          <cell r="L66">
            <v>9463812.208714284</v>
          </cell>
          <cell r="AA66">
            <v>497</v>
          </cell>
          <cell r="AB66">
            <v>584.00000000000125</v>
          </cell>
          <cell r="AC66">
            <v>0</v>
          </cell>
          <cell r="AD66">
            <v>0</v>
          </cell>
          <cell r="AE66">
            <v>0</v>
          </cell>
          <cell r="AF66">
            <v>0</v>
          </cell>
          <cell r="AG66">
            <v>0</v>
          </cell>
          <cell r="AH66">
            <v>8947784</v>
          </cell>
          <cell r="AI66">
            <v>31763.791285714255</v>
          </cell>
          <cell r="AJ66">
            <v>0</v>
          </cell>
          <cell r="AK66">
            <v>0</v>
          </cell>
          <cell r="AL66">
            <v>8916020.2087142821</v>
          </cell>
          <cell r="AM66">
            <v>0</v>
          </cell>
          <cell r="AN66">
            <v>547791.99999999779</v>
          </cell>
          <cell r="AO66">
            <v>9463812.2087143101</v>
          </cell>
          <cell r="AP66">
            <v>0</v>
          </cell>
          <cell r="AQ66">
            <v>0</v>
          </cell>
          <cell r="AR66">
            <v>0</v>
          </cell>
          <cell r="AS66">
            <v>0</v>
          </cell>
          <cell r="AT66">
            <v>0</v>
          </cell>
          <cell r="AU66">
            <v>9463812.2087143101</v>
          </cell>
          <cell r="AW66">
            <v>497</v>
          </cell>
          <cell r="AX66">
            <v>0</v>
          </cell>
          <cell r="AY66">
            <v>0</v>
          </cell>
          <cell r="AZ66">
            <v>0</v>
          </cell>
          <cell r="BA66">
            <v>0</v>
          </cell>
          <cell r="BB66">
            <v>0</v>
          </cell>
          <cell r="BC66">
            <v>0</v>
          </cell>
          <cell r="CA66">
            <v>497</v>
          </cell>
          <cell r="CF66">
            <v>0</v>
          </cell>
          <cell r="CJ66">
            <v>0</v>
          </cell>
          <cell r="CK66">
            <v>0</v>
          </cell>
          <cell r="CM66">
            <v>497</v>
          </cell>
          <cell r="CR66">
            <v>0</v>
          </cell>
        </row>
        <row r="67">
          <cell r="A67">
            <v>498</v>
          </cell>
          <cell r="B67" t="str">
            <v>VERITAS PREPARATORY</v>
          </cell>
          <cell r="C67">
            <v>432.00000000000011</v>
          </cell>
          <cell r="D67"/>
          <cell r="F67">
            <v>0</v>
          </cell>
          <cell r="G67">
            <v>432.00000000000011</v>
          </cell>
          <cell r="I67">
            <v>6242214.9766109781</v>
          </cell>
          <cell r="J67">
            <v>0</v>
          </cell>
          <cell r="K67">
            <v>405216.00000000006</v>
          </cell>
          <cell r="L67">
            <v>6647430.9766109781</v>
          </cell>
          <cell r="AA67">
            <v>498</v>
          </cell>
          <cell r="AB67">
            <v>432.00000000000011</v>
          </cell>
          <cell r="AC67">
            <v>0</v>
          </cell>
          <cell r="AD67">
            <v>0</v>
          </cell>
          <cell r="AE67">
            <v>0</v>
          </cell>
          <cell r="AF67">
            <v>0</v>
          </cell>
          <cell r="AG67">
            <v>0</v>
          </cell>
          <cell r="AH67">
            <v>6261468</v>
          </cell>
          <cell r="AI67">
            <v>19253.023389021484</v>
          </cell>
          <cell r="AJ67">
            <v>0</v>
          </cell>
          <cell r="AK67">
            <v>0</v>
          </cell>
          <cell r="AL67">
            <v>6242214.9766109772</v>
          </cell>
          <cell r="AM67">
            <v>0</v>
          </cell>
          <cell r="AN67">
            <v>405216.00000000006</v>
          </cell>
          <cell r="AO67">
            <v>6647430.9766109791</v>
          </cell>
          <cell r="AP67">
            <v>0</v>
          </cell>
          <cell r="AQ67">
            <v>0</v>
          </cell>
          <cell r="AR67">
            <v>0</v>
          </cell>
          <cell r="AS67">
            <v>0</v>
          </cell>
          <cell r="AT67">
            <v>0</v>
          </cell>
          <cell r="AU67">
            <v>6647430.9766109791</v>
          </cell>
          <cell r="AW67">
            <v>498</v>
          </cell>
          <cell r="AX67">
            <v>0</v>
          </cell>
          <cell r="AY67">
            <v>0</v>
          </cell>
          <cell r="AZ67">
            <v>0</v>
          </cell>
          <cell r="BA67">
            <v>0</v>
          </cell>
          <cell r="BB67">
            <v>0</v>
          </cell>
          <cell r="BC67">
            <v>0</v>
          </cell>
          <cell r="CA67">
            <v>498</v>
          </cell>
          <cell r="CF67">
            <v>0</v>
          </cell>
          <cell r="CJ67">
            <v>0</v>
          </cell>
          <cell r="CK67">
            <v>0</v>
          </cell>
          <cell r="CM67">
            <v>498</v>
          </cell>
          <cell r="CR67">
            <v>0</v>
          </cell>
        </row>
        <row r="68">
          <cell r="A68">
            <v>499</v>
          </cell>
          <cell r="B68" t="str">
            <v>HAMPDEN CS OF SCIENCE EAST</v>
          </cell>
          <cell r="C68">
            <v>560.00000000000023</v>
          </cell>
          <cell r="D68"/>
          <cell r="F68">
            <v>0</v>
          </cell>
          <cell r="G68">
            <v>560.00000000000023</v>
          </cell>
          <cell r="I68">
            <v>7943561.8266666671</v>
          </cell>
          <cell r="J68">
            <v>0</v>
          </cell>
          <cell r="K68">
            <v>525279.99999999884</v>
          </cell>
          <cell r="L68">
            <v>8468841.8266666662</v>
          </cell>
          <cell r="AA68">
            <v>499</v>
          </cell>
          <cell r="AB68">
            <v>560.00000000000023</v>
          </cell>
          <cell r="AC68">
            <v>0</v>
          </cell>
          <cell r="AD68">
            <v>0</v>
          </cell>
          <cell r="AE68">
            <v>0</v>
          </cell>
          <cell r="AF68">
            <v>0</v>
          </cell>
          <cell r="AG68">
            <v>0</v>
          </cell>
          <cell r="AH68">
            <v>7967407</v>
          </cell>
          <cell r="AI68">
            <v>23845.173333333321</v>
          </cell>
          <cell r="AJ68">
            <v>0</v>
          </cell>
          <cell r="AK68">
            <v>0</v>
          </cell>
          <cell r="AL68">
            <v>7943561.8266666615</v>
          </cell>
          <cell r="AM68">
            <v>0</v>
          </cell>
          <cell r="AN68">
            <v>525279.99999999884</v>
          </cell>
          <cell r="AO68">
            <v>8468841.8266666681</v>
          </cell>
          <cell r="AP68">
            <v>0</v>
          </cell>
          <cell r="AQ68">
            <v>0</v>
          </cell>
          <cell r="AR68">
            <v>0</v>
          </cell>
          <cell r="AS68">
            <v>0</v>
          </cell>
          <cell r="AT68">
            <v>0</v>
          </cell>
          <cell r="AU68">
            <v>8468841.8266666681</v>
          </cell>
          <cell r="AW68">
            <v>499</v>
          </cell>
          <cell r="AX68">
            <v>0</v>
          </cell>
          <cell r="AY68">
            <v>0</v>
          </cell>
          <cell r="AZ68">
            <v>0</v>
          </cell>
          <cell r="BA68">
            <v>0</v>
          </cell>
          <cell r="BB68">
            <v>0</v>
          </cell>
          <cell r="BC68">
            <v>0</v>
          </cell>
          <cell r="CA68">
            <v>499</v>
          </cell>
          <cell r="CF68">
            <v>0</v>
          </cell>
          <cell r="CJ68">
            <v>0</v>
          </cell>
          <cell r="CK68">
            <v>0</v>
          </cell>
          <cell r="CM68">
            <v>499</v>
          </cell>
          <cell r="CR68">
            <v>0</v>
          </cell>
        </row>
        <row r="69">
          <cell r="A69">
            <v>3501</v>
          </cell>
          <cell r="B69" t="str">
            <v>PAULO FREIRE SOCIAL JUSTICE</v>
          </cell>
          <cell r="C69">
            <v>279.99999999999983</v>
          </cell>
          <cell r="D69"/>
          <cell r="F69">
            <v>0</v>
          </cell>
          <cell r="G69">
            <v>279.99999999999983</v>
          </cell>
          <cell r="I69">
            <v>4584752.2174904943</v>
          </cell>
          <cell r="J69">
            <v>0</v>
          </cell>
          <cell r="K69">
            <v>262640.00000000017</v>
          </cell>
          <cell r="L69">
            <v>4847392.2174904943</v>
          </cell>
          <cell r="AA69">
            <v>3501</v>
          </cell>
          <cell r="AB69">
            <v>279.99999999999983</v>
          </cell>
          <cell r="AC69">
            <v>0</v>
          </cell>
          <cell r="AD69">
            <v>0</v>
          </cell>
          <cell r="AE69">
            <v>0</v>
          </cell>
          <cell r="AF69">
            <v>0</v>
          </cell>
          <cell r="AG69">
            <v>0</v>
          </cell>
          <cell r="AH69">
            <v>4594840</v>
          </cell>
          <cell r="AI69">
            <v>10087.7825095057</v>
          </cell>
          <cell r="AJ69">
            <v>0</v>
          </cell>
          <cell r="AK69">
            <v>0</v>
          </cell>
          <cell r="AL69">
            <v>4584752.2174904933</v>
          </cell>
          <cell r="AM69">
            <v>0</v>
          </cell>
          <cell r="AN69">
            <v>262640.00000000017</v>
          </cell>
          <cell r="AO69">
            <v>4847392.2174904943</v>
          </cell>
          <cell r="AP69">
            <v>0</v>
          </cell>
          <cell r="AQ69">
            <v>0</v>
          </cell>
          <cell r="AR69">
            <v>0</v>
          </cell>
          <cell r="AS69">
            <v>0</v>
          </cell>
          <cell r="AT69">
            <v>0</v>
          </cell>
          <cell r="AU69">
            <v>4847392.2174904943</v>
          </cell>
          <cell r="AW69">
            <v>3501</v>
          </cell>
          <cell r="AX69">
            <v>0</v>
          </cell>
          <cell r="AY69">
            <v>0</v>
          </cell>
          <cell r="AZ69">
            <v>0</v>
          </cell>
          <cell r="BA69">
            <v>0</v>
          </cell>
          <cell r="BB69">
            <v>0</v>
          </cell>
          <cell r="BC69">
            <v>0</v>
          </cell>
          <cell r="CA69">
            <v>3501</v>
          </cell>
          <cell r="CF69">
            <v>0</v>
          </cell>
          <cell r="CJ69">
            <v>0</v>
          </cell>
          <cell r="CK69">
            <v>0</v>
          </cell>
          <cell r="CM69">
            <v>3501</v>
          </cell>
          <cell r="CR69">
            <v>0</v>
          </cell>
        </row>
        <row r="70">
          <cell r="A70">
            <v>3502</v>
          </cell>
          <cell r="B70" t="str">
            <v>BAYSTATE ACADEMY</v>
          </cell>
          <cell r="C70">
            <v>502.00000000000006</v>
          </cell>
          <cell r="D70"/>
          <cell r="F70">
            <v>0</v>
          </cell>
          <cell r="G70">
            <v>502.00000000000006</v>
          </cell>
          <cell r="I70">
            <v>7631838.5261407252</v>
          </cell>
          <cell r="J70">
            <v>0</v>
          </cell>
          <cell r="K70">
            <v>470875.99999999988</v>
          </cell>
          <cell r="L70">
            <v>8102714.5261407252</v>
          </cell>
          <cell r="AA70">
            <v>3502</v>
          </cell>
          <cell r="AB70">
            <v>502.00000000000006</v>
          </cell>
          <cell r="AC70">
            <v>0</v>
          </cell>
          <cell r="AD70">
            <v>0</v>
          </cell>
          <cell r="AE70">
            <v>0</v>
          </cell>
          <cell r="AF70">
            <v>0</v>
          </cell>
          <cell r="AG70">
            <v>0</v>
          </cell>
          <cell r="AH70">
            <v>7654297</v>
          </cell>
          <cell r="AI70">
            <v>22458.473859275051</v>
          </cell>
          <cell r="AJ70">
            <v>0</v>
          </cell>
          <cell r="AK70">
            <v>0</v>
          </cell>
          <cell r="AL70">
            <v>7631838.5261407252</v>
          </cell>
          <cell r="AM70">
            <v>0</v>
          </cell>
          <cell r="AN70">
            <v>470875.99999999988</v>
          </cell>
          <cell r="AO70">
            <v>8102714.5261407252</v>
          </cell>
          <cell r="AP70">
            <v>0</v>
          </cell>
          <cell r="AQ70">
            <v>0</v>
          </cell>
          <cell r="AR70">
            <v>0</v>
          </cell>
          <cell r="AS70">
            <v>0</v>
          </cell>
          <cell r="AT70">
            <v>0</v>
          </cell>
          <cell r="AU70">
            <v>8102714.5261407252</v>
          </cell>
          <cell r="AW70">
            <v>3502</v>
          </cell>
          <cell r="AX70">
            <v>0</v>
          </cell>
          <cell r="AY70">
            <v>0</v>
          </cell>
          <cell r="AZ70">
            <v>0</v>
          </cell>
          <cell r="BA70">
            <v>0</v>
          </cell>
          <cell r="BB70">
            <v>0</v>
          </cell>
          <cell r="BC70">
            <v>0</v>
          </cell>
          <cell r="CA70">
            <v>3502</v>
          </cell>
          <cell r="CF70">
            <v>0</v>
          </cell>
          <cell r="CJ70">
            <v>0</v>
          </cell>
          <cell r="CK70">
            <v>0</v>
          </cell>
          <cell r="CM70">
            <v>3502</v>
          </cell>
          <cell r="CR70">
            <v>0</v>
          </cell>
        </row>
        <row r="71">
          <cell r="A71">
            <v>3503</v>
          </cell>
          <cell r="B71" t="str">
            <v>COLLEGIATE CS OF LOWELL</v>
          </cell>
          <cell r="C71">
            <v>1106.9999999999984</v>
          </cell>
          <cell r="D71"/>
          <cell r="F71">
            <v>0</v>
          </cell>
          <cell r="G71">
            <v>1106.9999999999984</v>
          </cell>
          <cell r="I71">
            <v>14533136.187546799</v>
          </cell>
          <cell r="J71">
            <v>0</v>
          </cell>
          <cell r="K71">
            <v>1038365.999999999</v>
          </cell>
          <cell r="L71">
            <v>15571502.187546797</v>
          </cell>
          <cell r="AA71">
            <v>3503</v>
          </cell>
          <cell r="AB71">
            <v>1106.9999999999984</v>
          </cell>
          <cell r="AC71">
            <v>0</v>
          </cell>
          <cell r="AD71">
            <v>0</v>
          </cell>
          <cell r="AE71">
            <v>0</v>
          </cell>
          <cell r="AF71">
            <v>0</v>
          </cell>
          <cell r="AG71">
            <v>0</v>
          </cell>
          <cell r="AH71">
            <v>14697084</v>
          </cell>
          <cell r="AI71">
            <v>163947.81245320165</v>
          </cell>
          <cell r="AJ71">
            <v>0</v>
          </cell>
          <cell r="AK71">
            <v>0</v>
          </cell>
          <cell r="AL71">
            <v>14533136.187546797</v>
          </cell>
          <cell r="AM71">
            <v>0</v>
          </cell>
          <cell r="AN71">
            <v>1038365.999999999</v>
          </cell>
          <cell r="AO71">
            <v>15571502.187546812</v>
          </cell>
          <cell r="AP71">
            <v>0</v>
          </cell>
          <cell r="AQ71">
            <v>0</v>
          </cell>
          <cell r="AR71">
            <v>0</v>
          </cell>
          <cell r="AS71">
            <v>0</v>
          </cell>
          <cell r="AT71">
            <v>0</v>
          </cell>
          <cell r="AU71">
            <v>15571502.187546812</v>
          </cell>
          <cell r="AW71">
            <v>3503</v>
          </cell>
          <cell r="AX71">
            <v>0</v>
          </cell>
          <cell r="AY71">
            <v>0</v>
          </cell>
          <cell r="AZ71">
            <v>0</v>
          </cell>
          <cell r="BA71">
            <v>0</v>
          </cell>
          <cell r="BB71">
            <v>0</v>
          </cell>
          <cell r="BC71">
            <v>0</v>
          </cell>
          <cell r="CA71">
            <v>3503</v>
          </cell>
          <cell r="CF71">
            <v>0</v>
          </cell>
          <cell r="CJ71">
            <v>0</v>
          </cell>
          <cell r="CK71">
            <v>0</v>
          </cell>
          <cell r="CM71">
            <v>3503</v>
          </cell>
          <cell r="CR71">
            <v>0</v>
          </cell>
        </row>
        <row r="72">
          <cell r="A72">
            <v>3506</v>
          </cell>
          <cell r="B72" t="str">
            <v>PIONEER CS OF SCIENCE II</v>
          </cell>
          <cell r="C72">
            <v>378.00000000000006</v>
          </cell>
          <cell r="D72"/>
          <cell r="F72">
            <v>15.020864782432639</v>
          </cell>
          <cell r="G72">
            <v>378.00000000000006</v>
          </cell>
          <cell r="I72">
            <v>5937287.0417837836</v>
          </cell>
          <cell r="J72">
            <v>0</v>
          </cell>
          <cell r="K72">
            <v>354563.99999999988</v>
          </cell>
          <cell r="L72">
            <v>6291851.0417837836</v>
          </cell>
          <cell r="AA72">
            <v>3506</v>
          </cell>
          <cell r="AB72">
            <v>378.00000000000006</v>
          </cell>
          <cell r="AC72">
            <v>0</v>
          </cell>
          <cell r="AD72">
            <v>0</v>
          </cell>
          <cell r="AE72">
            <v>0</v>
          </cell>
          <cell r="AF72">
            <v>109.99999999999984</v>
          </cell>
          <cell r="AG72">
            <v>15.020864782432639</v>
          </cell>
          <cell r="AH72">
            <v>5978514</v>
          </cell>
          <cell r="AI72">
            <v>41226.958216216168</v>
          </cell>
          <cell r="AJ72">
            <v>229584.33775483668</v>
          </cell>
          <cell r="AK72">
            <v>0</v>
          </cell>
          <cell r="AL72">
            <v>5707702.7040289408</v>
          </cell>
          <cell r="AM72">
            <v>0</v>
          </cell>
          <cell r="AN72">
            <v>340474.42883407808</v>
          </cell>
          <cell r="AO72">
            <v>6048177.1328630215</v>
          </cell>
          <cell r="AP72">
            <v>229584.33775483671</v>
          </cell>
          <cell r="AQ72">
            <v>0</v>
          </cell>
          <cell r="AR72">
            <v>0</v>
          </cell>
          <cell r="AS72">
            <v>14089.571165921816</v>
          </cell>
          <cell r="AT72">
            <v>243673.90892075849</v>
          </cell>
          <cell r="AU72">
            <v>6291851.0417837808</v>
          </cell>
          <cell r="AW72">
            <v>3506</v>
          </cell>
          <cell r="AX72">
            <v>109.99999999999984</v>
          </cell>
          <cell r="AY72">
            <v>15.020864782432639</v>
          </cell>
          <cell r="AZ72">
            <v>229584.33775483671</v>
          </cell>
          <cell r="BA72">
            <v>0</v>
          </cell>
          <cell r="BB72">
            <v>14089.571165921816</v>
          </cell>
          <cell r="BC72">
            <v>243673.90892075852</v>
          </cell>
          <cell r="CA72">
            <v>3506</v>
          </cell>
          <cell r="CF72">
            <v>0</v>
          </cell>
          <cell r="CJ72">
            <v>0</v>
          </cell>
          <cell r="CK72">
            <v>0</v>
          </cell>
          <cell r="CM72">
            <v>3506</v>
          </cell>
          <cell r="CR72">
            <v>0</v>
          </cell>
        </row>
        <row r="73">
          <cell r="A73">
            <v>3508</v>
          </cell>
          <cell r="B73" t="str">
            <v>PHOENIX ACADEMY SPRINGFIELD</v>
          </cell>
          <cell r="C73">
            <v>212.99999999999994</v>
          </cell>
          <cell r="D73"/>
          <cell r="F73">
            <v>0</v>
          </cell>
          <cell r="G73">
            <v>212.99999999999994</v>
          </cell>
          <cell r="I73">
            <v>3661486.2572596152</v>
          </cell>
          <cell r="J73">
            <v>0</v>
          </cell>
          <cell r="K73">
            <v>199794.00000000009</v>
          </cell>
          <cell r="L73">
            <v>3861280.2572596152</v>
          </cell>
          <cell r="AA73">
            <v>3508</v>
          </cell>
          <cell r="AB73">
            <v>212.99999999999994</v>
          </cell>
          <cell r="AC73">
            <v>0</v>
          </cell>
          <cell r="AD73">
            <v>0</v>
          </cell>
          <cell r="AE73">
            <v>0</v>
          </cell>
          <cell r="AF73">
            <v>0</v>
          </cell>
          <cell r="AG73">
            <v>0</v>
          </cell>
          <cell r="AH73">
            <v>3670944</v>
          </cell>
          <cell r="AI73">
            <v>9457.7427403846123</v>
          </cell>
          <cell r="AJ73">
            <v>0</v>
          </cell>
          <cell r="AK73">
            <v>0</v>
          </cell>
          <cell r="AL73">
            <v>3661486.2572596166</v>
          </cell>
          <cell r="AM73">
            <v>0</v>
          </cell>
          <cell r="AN73">
            <v>199794.00000000009</v>
          </cell>
          <cell r="AO73">
            <v>3861280.2572596148</v>
          </cell>
          <cell r="AP73">
            <v>0</v>
          </cell>
          <cell r="AQ73">
            <v>0</v>
          </cell>
          <cell r="AR73">
            <v>0</v>
          </cell>
          <cell r="AS73">
            <v>0</v>
          </cell>
          <cell r="AT73">
            <v>0</v>
          </cell>
          <cell r="AU73">
            <v>3861280.2572596148</v>
          </cell>
          <cell r="AW73">
            <v>3508</v>
          </cell>
          <cell r="AX73">
            <v>0</v>
          </cell>
          <cell r="AY73">
            <v>0</v>
          </cell>
          <cell r="AZ73">
            <v>0</v>
          </cell>
          <cell r="BA73">
            <v>0</v>
          </cell>
          <cell r="BB73">
            <v>0</v>
          </cell>
          <cell r="BC73">
            <v>0</v>
          </cell>
          <cell r="CA73">
            <v>3508</v>
          </cell>
          <cell r="CF73">
            <v>0</v>
          </cell>
          <cell r="CJ73">
            <v>0</v>
          </cell>
          <cell r="CK73">
            <v>0</v>
          </cell>
          <cell r="CM73">
            <v>3508</v>
          </cell>
          <cell r="CR73">
            <v>0</v>
          </cell>
        </row>
        <row r="74">
          <cell r="A74">
            <v>3509</v>
          </cell>
          <cell r="B74" t="str">
            <v>ARGOSY COLLEGIATE</v>
          </cell>
          <cell r="C74">
            <v>643.99999999999966</v>
          </cell>
          <cell r="D74"/>
          <cell r="F74">
            <v>0</v>
          </cell>
          <cell r="G74">
            <v>643.99999999999966</v>
          </cell>
          <cell r="I74">
            <v>9104713.4454640988</v>
          </cell>
          <cell r="J74">
            <v>0</v>
          </cell>
          <cell r="K74">
            <v>604072.00000000198</v>
          </cell>
          <cell r="L74">
            <v>9708785.4454641007</v>
          </cell>
          <cell r="AA74">
            <v>3509</v>
          </cell>
          <cell r="AB74">
            <v>643.99999999999966</v>
          </cell>
          <cell r="AC74">
            <v>0</v>
          </cell>
          <cell r="AD74">
            <v>0</v>
          </cell>
          <cell r="AE74">
            <v>0</v>
          </cell>
          <cell r="AF74">
            <v>0</v>
          </cell>
          <cell r="AG74">
            <v>0</v>
          </cell>
          <cell r="AH74">
            <v>9178211</v>
          </cell>
          <cell r="AI74">
            <v>73497.554535901945</v>
          </cell>
          <cell r="AJ74">
            <v>0</v>
          </cell>
          <cell r="AK74">
            <v>0</v>
          </cell>
          <cell r="AL74">
            <v>9104713.4454640895</v>
          </cell>
          <cell r="AM74">
            <v>0</v>
          </cell>
          <cell r="AN74">
            <v>604072.00000000198</v>
          </cell>
          <cell r="AO74">
            <v>9708785.4454640839</v>
          </cell>
          <cell r="AP74">
            <v>0</v>
          </cell>
          <cell r="AQ74">
            <v>0</v>
          </cell>
          <cell r="AR74">
            <v>0</v>
          </cell>
          <cell r="AS74">
            <v>0</v>
          </cell>
          <cell r="AT74">
            <v>0</v>
          </cell>
          <cell r="AU74">
            <v>9708785.4454640839</v>
          </cell>
          <cell r="AW74">
            <v>3509</v>
          </cell>
          <cell r="AX74">
            <v>0</v>
          </cell>
          <cell r="AY74">
            <v>0</v>
          </cell>
          <cell r="AZ74">
            <v>0</v>
          </cell>
          <cell r="BA74">
            <v>0</v>
          </cell>
          <cell r="BB74">
            <v>0</v>
          </cell>
          <cell r="BC74">
            <v>0</v>
          </cell>
          <cell r="CA74">
            <v>3509</v>
          </cell>
          <cell r="CF74">
            <v>0</v>
          </cell>
          <cell r="CJ74">
            <v>0</v>
          </cell>
          <cell r="CK74">
            <v>0</v>
          </cell>
          <cell r="CM74">
            <v>3509</v>
          </cell>
          <cell r="CR74">
            <v>0</v>
          </cell>
        </row>
        <row r="75">
          <cell r="A75">
            <v>3510</v>
          </cell>
          <cell r="B75" t="str">
            <v>SPRINGFIELD PREPARATORY</v>
          </cell>
          <cell r="C75">
            <v>432.00000000000057</v>
          </cell>
          <cell r="D75"/>
          <cell r="F75">
            <v>0</v>
          </cell>
          <cell r="G75">
            <v>432.00000000000057</v>
          </cell>
          <cell r="I75">
            <v>6444941.1771428576</v>
          </cell>
          <cell r="J75">
            <v>0</v>
          </cell>
          <cell r="K75">
            <v>405216</v>
          </cell>
          <cell r="L75">
            <v>6850157.1771428576</v>
          </cell>
          <cell r="AA75">
            <v>3510</v>
          </cell>
          <cell r="AB75">
            <v>432.00000000000057</v>
          </cell>
          <cell r="AC75">
            <v>0</v>
          </cell>
          <cell r="AD75">
            <v>0</v>
          </cell>
          <cell r="AE75">
            <v>0</v>
          </cell>
          <cell r="AF75">
            <v>0</v>
          </cell>
          <cell r="AG75">
            <v>0</v>
          </cell>
          <cell r="AH75">
            <v>6464328</v>
          </cell>
          <cell r="AI75">
            <v>19386.822857142863</v>
          </cell>
          <cell r="AJ75">
            <v>0</v>
          </cell>
          <cell r="AK75">
            <v>0</v>
          </cell>
          <cell r="AL75">
            <v>6444941.1771428585</v>
          </cell>
          <cell r="AM75">
            <v>0</v>
          </cell>
          <cell r="AN75">
            <v>405216</v>
          </cell>
          <cell r="AO75">
            <v>6850157.1771428594</v>
          </cell>
          <cell r="AP75">
            <v>0</v>
          </cell>
          <cell r="AQ75">
            <v>0</v>
          </cell>
          <cell r="AR75">
            <v>0</v>
          </cell>
          <cell r="AS75">
            <v>0</v>
          </cell>
          <cell r="AT75">
            <v>0</v>
          </cell>
          <cell r="AU75">
            <v>6850157.1771428594</v>
          </cell>
          <cell r="AW75">
            <v>3510</v>
          </cell>
          <cell r="AX75">
            <v>0</v>
          </cell>
          <cell r="AY75">
            <v>0</v>
          </cell>
          <cell r="AZ75">
            <v>0</v>
          </cell>
          <cell r="BA75">
            <v>0</v>
          </cell>
          <cell r="BB75">
            <v>0</v>
          </cell>
          <cell r="BC75">
            <v>0</v>
          </cell>
          <cell r="CA75">
            <v>3510</v>
          </cell>
          <cell r="CF75">
            <v>0</v>
          </cell>
          <cell r="CJ75">
            <v>0</v>
          </cell>
          <cell r="CK75">
            <v>0</v>
          </cell>
          <cell r="CM75">
            <v>3510</v>
          </cell>
          <cell r="CR75">
            <v>0</v>
          </cell>
        </row>
        <row r="76">
          <cell r="A76">
            <v>3513</v>
          </cell>
          <cell r="B76" t="str">
            <v>NEW HEIGHTS CS OF BROCKTON</v>
          </cell>
          <cell r="C76">
            <v>734.99999999999943</v>
          </cell>
          <cell r="D76"/>
          <cell r="F76">
            <v>10</v>
          </cell>
          <cell r="G76">
            <v>734.99999999999943</v>
          </cell>
          <cell r="I76">
            <v>11059356.438335259</v>
          </cell>
          <cell r="J76">
            <v>0</v>
          </cell>
          <cell r="K76">
            <v>689430.0000000007</v>
          </cell>
          <cell r="L76">
            <v>11748786.438335259</v>
          </cell>
          <cell r="AA76">
            <v>3513</v>
          </cell>
          <cell r="AB76">
            <v>734.99999999999943</v>
          </cell>
          <cell r="AC76">
            <v>0</v>
          </cell>
          <cell r="AD76">
            <v>0</v>
          </cell>
          <cell r="AE76">
            <v>0</v>
          </cell>
          <cell r="AF76">
            <v>64.000000000000057</v>
          </cell>
          <cell r="AG76">
            <v>10</v>
          </cell>
          <cell r="AH76">
            <v>11197279</v>
          </cell>
          <cell r="AI76">
            <v>76055.591037735852</v>
          </cell>
          <cell r="AJ76">
            <v>176890</v>
          </cell>
          <cell r="AK76">
            <v>61866.970627005998</v>
          </cell>
          <cell r="AL76">
            <v>10882466.438335272</v>
          </cell>
          <cell r="AM76">
            <v>0</v>
          </cell>
          <cell r="AN76">
            <v>680050.0000000007</v>
          </cell>
          <cell r="AO76">
            <v>11562516.438335281</v>
          </cell>
          <cell r="AP76">
            <v>176890</v>
          </cell>
          <cell r="AQ76">
            <v>0</v>
          </cell>
          <cell r="AR76">
            <v>0</v>
          </cell>
          <cell r="AS76">
            <v>9380</v>
          </cell>
          <cell r="AT76">
            <v>186270</v>
          </cell>
          <cell r="AU76">
            <v>11748786.438335281</v>
          </cell>
          <cell r="AW76">
            <v>3513</v>
          </cell>
          <cell r="AX76">
            <v>64.000000000000057</v>
          </cell>
          <cell r="AY76">
            <v>10</v>
          </cell>
          <cell r="AZ76">
            <v>176890</v>
          </cell>
          <cell r="BA76">
            <v>0</v>
          </cell>
          <cell r="BB76">
            <v>9380</v>
          </cell>
          <cell r="BC76">
            <v>186270</v>
          </cell>
          <cell r="CA76">
            <v>3513</v>
          </cell>
          <cell r="CF76">
            <v>0</v>
          </cell>
          <cell r="CJ76">
            <v>0</v>
          </cell>
          <cell r="CK76">
            <v>0</v>
          </cell>
          <cell r="CM76">
            <v>3513</v>
          </cell>
          <cell r="CR76">
            <v>0</v>
          </cell>
        </row>
        <row r="77">
          <cell r="A77">
            <v>3514</v>
          </cell>
          <cell r="B77" t="str">
            <v>LIBERTAS ACADEMY</v>
          </cell>
          <cell r="C77">
            <v>360</v>
          </cell>
          <cell r="D77"/>
          <cell r="F77">
            <v>0</v>
          </cell>
          <cell r="G77">
            <v>360</v>
          </cell>
          <cell r="I77">
            <v>5480654.4338461543</v>
          </cell>
          <cell r="J77">
            <v>0</v>
          </cell>
          <cell r="K77">
            <v>337680</v>
          </cell>
          <cell r="L77">
            <v>5818334.4338461543</v>
          </cell>
          <cell r="AA77">
            <v>3514</v>
          </cell>
          <cell r="AB77">
            <v>360</v>
          </cell>
          <cell r="AC77">
            <v>0</v>
          </cell>
          <cell r="AD77">
            <v>0</v>
          </cell>
          <cell r="AE77">
            <v>0</v>
          </cell>
          <cell r="AF77">
            <v>0</v>
          </cell>
          <cell r="AG77">
            <v>0</v>
          </cell>
          <cell r="AH77">
            <v>5496716</v>
          </cell>
          <cell r="AI77">
            <v>16061.566153846154</v>
          </cell>
          <cell r="AJ77">
            <v>0</v>
          </cell>
          <cell r="AK77">
            <v>0</v>
          </cell>
          <cell r="AL77">
            <v>5480654.4338461533</v>
          </cell>
          <cell r="AM77">
            <v>0</v>
          </cell>
          <cell r="AN77">
            <v>337680</v>
          </cell>
          <cell r="AO77">
            <v>5818334.4338461543</v>
          </cell>
          <cell r="AP77">
            <v>0</v>
          </cell>
          <cell r="AQ77">
            <v>0</v>
          </cell>
          <cell r="AR77">
            <v>0</v>
          </cell>
          <cell r="AS77">
            <v>0</v>
          </cell>
          <cell r="AT77">
            <v>0</v>
          </cell>
          <cell r="AU77">
            <v>5818334.4338461543</v>
          </cell>
          <cell r="AW77">
            <v>3514</v>
          </cell>
          <cell r="AX77">
            <v>0</v>
          </cell>
          <cell r="AY77">
            <v>0</v>
          </cell>
          <cell r="AZ77">
            <v>0</v>
          </cell>
          <cell r="BA77">
            <v>0</v>
          </cell>
          <cell r="BB77">
            <v>0</v>
          </cell>
          <cell r="BC77">
            <v>0</v>
          </cell>
          <cell r="CA77">
            <v>3514</v>
          </cell>
          <cell r="CF77">
            <v>0</v>
          </cell>
          <cell r="CJ77">
            <v>0</v>
          </cell>
          <cell r="CK77">
            <v>0</v>
          </cell>
          <cell r="CM77">
            <v>3514</v>
          </cell>
          <cell r="CR77">
            <v>0</v>
          </cell>
        </row>
        <row r="78">
          <cell r="A78">
            <v>3515</v>
          </cell>
          <cell r="B78" t="str">
            <v>OLD STURBRIDGE ACADEMY</v>
          </cell>
          <cell r="C78">
            <v>320.00000000000006</v>
          </cell>
          <cell r="D78"/>
          <cell r="F78">
            <v>0</v>
          </cell>
          <cell r="G78">
            <v>320.00000000000006</v>
          </cell>
          <cell r="I78">
            <v>4456719.8628571425</v>
          </cell>
          <cell r="J78">
            <v>0</v>
          </cell>
          <cell r="K78">
            <v>300160</v>
          </cell>
          <cell r="L78">
            <v>4756879.8628571425</v>
          </cell>
          <cell r="AA78">
            <v>3515</v>
          </cell>
          <cell r="AB78">
            <v>320.00000000000006</v>
          </cell>
          <cell r="AC78">
            <v>0</v>
          </cell>
          <cell r="AD78">
            <v>0</v>
          </cell>
          <cell r="AE78">
            <v>0</v>
          </cell>
          <cell r="AF78">
            <v>0</v>
          </cell>
          <cell r="AG78">
            <v>0</v>
          </cell>
          <cell r="AH78">
            <v>4490780</v>
          </cell>
          <cell r="AI78">
            <v>34060.137142857122</v>
          </cell>
          <cell r="AJ78">
            <v>0</v>
          </cell>
          <cell r="AK78">
            <v>0</v>
          </cell>
          <cell r="AL78">
            <v>4456719.8628571406</v>
          </cell>
          <cell r="AM78">
            <v>0</v>
          </cell>
          <cell r="AN78">
            <v>300160</v>
          </cell>
          <cell r="AO78">
            <v>4756879.8628571434</v>
          </cell>
          <cell r="AP78">
            <v>0</v>
          </cell>
          <cell r="AQ78">
            <v>0</v>
          </cell>
          <cell r="AR78">
            <v>0</v>
          </cell>
          <cell r="AS78">
            <v>0</v>
          </cell>
          <cell r="AT78">
            <v>0</v>
          </cell>
          <cell r="AU78">
            <v>4756879.8628571434</v>
          </cell>
          <cell r="AW78">
            <v>3515</v>
          </cell>
          <cell r="AX78">
            <v>0</v>
          </cell>
          <cell r="AY78">
            <v>0</v>
          </cell>
          <cell r="AZ78">
            <v>0</v>
          </cell>
          <cell r="BA78">
            <v>0</v>
          </cell>
          <cell r="BB78">
            <v>0</v>
          </cell>
          <cell r="BC78">
            <v>0</v>
          </cell>
          <cell r="CA78">
            <v>3515</v>
          </cell>
          <cell r="CF78">
            <v>0</v>
          </cell>
          <cell r="CJ78">
            <v>0</v>
          </cell>
          <cell r="CK78">
            <v>0</v>
          </cell>
          <cell r="CM78">
            <v>3515</v>
          </cell>
          <cell r="CR78">
            <v>0</v>
          </cell>
        </row>
        <row r="79">
          <cell r="A79">
            <v>3516</v>
          </cell>
          <cell r="B79" t="str">
            <v>HAMPDEN CS OF SCIENCE WEST</v>
          </cell>
          <cell r="C79">
            <v>414.99999999999994</v>
          </cell>
          <cell r="D79"/>
          <cell r="F79">
            <v>0</v>
          </cell>
          <cell r="G79">
            <v>414.99999999999994</v>
          </cell>
          <cell r="I79">
            <v>6118912.18265625</v>
          </cell>
          <cell r="J79">
            <v>0</v>
          </cell>
          <cell r="K79">
            <v>389270</v>
          </cell>
          <cell r="L79">
            <v>6508182.18265625</v>
          </cell>
          <cell r="AA79">
            <v>3516</v>
          </cell>
          <cell r="AB79">
            <v>414.99999999999994</v>
          </cell>
          <cell r="AC79">
            <v>0</v>
          </cell>
          <cell r="AD79">
            <v>0</v>
          </cell>
          <cell r="AE79">
            <v>0</v>
          </cell>
          <cell r="AF79">
            <v>0</v>
          </cell>
          <cell r="AG79">
            <v>0</v>
          </cell>
          <cell r="AH79">
            <v>6137846</v>
          </cell>
          <cell r="AI79">
            <v>18933.817343750001</v>
          </cell>
          <cell r="AJ79">
            <v>0</v>
          </cell>
          <cell r="AK79">
            <v>0</v>
          </cell>
          <cell r="AL79">
            <v>6118912.1826562537</v>
          </cell>
          <cell r="AM79">
            <v>0</v>
          </cell>
          <cell r="AN79">
            <v>389270</v>
          </cell>
          <cell r="AO79">
            <v>6508182.1826562546</v>
          </cell>
          <cell r="AP79">
            <v>0</v>
          </cell>
          <cell r="AQ79">
            <v>0</v>
          </cell>
          <cell r="AR79">
            <v>0</v>
          </cell>
          <cell r="AS79">
            <v>0</v>
          </cell>
          <cell r="AT79">
            <v>0</v>
          </cell>
          <cell r="AU79">
            <v>6508182.1826562546</v>
          </cell>
          <cell r="AW79">
            <v>3516</v>
          </cell>
          <cell r="AX79">
            <v>0</v>
          </cell>
          <cell r="AY79">
            <v>0</v>
          </cell>
          <cell r="AZ79">
            <v>0</v>
          </cell>
          <cell r="BA79">
            <v>0</v>
          </cell>
          <cell r="BB79">
            <v>0</v>
          </cell>
          <cell r="BC79">
            <v>0</v>
          </cell>
          <cell r="CA79">
            <v>3516</v>
          </cell>
          <cell r="CF79">
            <v>0</v>
          </cell>
          <cell r="CJ79">
            <v>0</v>
          </cell>
          <cell r="CK79">
            <v>0</v>
          </cell>
          <cell r="CM79">
            <v>3516</v>
          </cell>
          <cell r="CR79">
            <v>0</v>
          </cell>
        </row>
        <row r="80">
          <cell r="A80">
            <v>3517</v>
          </cell>
          <cell r="B80" t="str">
            <v>MAP ACADEMY</v>
          </cell>
          <cell r="C80">
            <v>220.0000000000004</v>
          </cell>
          <cell r="D80"/>
          <cell r="F80">
            <v>0</v>
          </cell>
          <cell r="G80">
            <v>220.0000000000004</v>
          </cell>
          <cell r="I80">
            <v>4028057.0262135924</v>
          </cell>
          <cell r="J80">
            <v>0</v>
          </cell>
          <cell r="K80">
            <v>206360</v>
          </cell>
          <cell r="L80">
            <v>4234417.0262135919</v>
          </cell>
          <cell r="AA80">
            <v>3517</v>
          </cell>
          <cell r="AB80">
            <v>220.0000000000004</v>
          </cell>
          <cell r="AC80">
            <v>0</v>
          </cell>
          <cell r="AD80">
            <v>0</v>
          </cell>
          <cell r="AE80">
            <v>0</v>
          </cell>
          <cell r="AF80">
            <v>0</v>
          </cell>
          <cell r="AG80">
            <v>0</v>
          </cell>
          <cell r="AH80">
            <v>4064628</v>
          </cell>
          <cell r="AI80">
            <v>36570.973786407754</v>
          </cell>
          <cell r="AJ80">
            <v>0</v>
          </cell>
          <cell r="AK80">
            <v>0</v>
          </cell>
          <cell r="AL80">
            <v>4028057.026213591</v>
          </cell>
          <cell r="AM80">
            <v>0</v>
          </cell>
          <cell r="AN80">
            <v>206360</v>
          </cell>
          <cell r="AO80">
            <v>4234417.0262135928</v>
          </cell>
          <cell r="AP80">
            <v>0</v>
          </cell>
          <cell r="AQ80">
            <v>0</v>
          </cell>
          <cell r="AR80">
            <v>0</v>
          </cell>
          <cell r="AS80">
            <v>0</v>
          </cell>
          <cell r="AT80">
            <v>0</v>
          </cell>
          <cell r="AU80">
            <v>4234417.0262135928</v>
          </cell>
          <cell r="AW80">
            <v>3517</v>
          </cell>
          <cell r="AX80">
            <v>0</v>
          </cell>
          <cell r="AY80">
            <v>0</v>
          </cell>
          <cell r="AZ80">
            <v>0</v>
          </cell>
          <cell r="BA80">
            <v>0</v>
          </cell>
          <cell r="BB80">
            <v>0</v>
          </cell>
          <cell r="BC80">
            <v>0</v>
          </cell>
          <cell r="CA80">
            <v>3517</v>
          </cell>
          <cell r="CF80">
            <v>0</v>
          </cell>
          <cell r="CJ80">
            <v>0</v>
          </cell>
          <cell r="CK80">
            <v>0</v>
          </cell>
          <cell r="CM80">
            <v>3517</v>
          </cell>
          <cell r="CR80">
            <v>0</v>
          </cell>
        </row>
        <row r="81">
          <cell r="A81">
            <v>3518</v>
          </cell>
          <cell r="B81" t="str">
            <v>PHOENIX ACADEMY LAWRENCE</v>
          </cell>
          <cell r="C81">
            <v>179.99999999999994</v>
          </cell>
          <cell r="D81"/>
          <cell r="F81">
            <v>0</v>
          </cell>
          <cell r="G81">
            <v>179.99999999999994</v>
          </cell>
          <cell r="I81">
            <v>2977729.0415094341</v>
          </cell>
          <cell r="J81">
            <v>0</v>
          </cell>
          <cell r="K81">
            <v>168839.99999999997</v>
          </cell>
          <cell r="L81">
            <v>3146569.0415094341</v>
          </cell>
          <cell r="AA81">
            <v>3518</v>
          </cell>
          <cell r="AB81">
            <v>179.99999999999994</v>
          </cell>
          <cell r="AC81">
            <v>0</v>
          </cell>
          <cell r="AD81">
            <v>0</v>
          </cell>
          <cell r="AE81">
            <v>0</v>
          </cell>
          <cell r="AF81">
            <v>0</v>
          </cell>
          <cell r="AG81">
            <v>0</v>
          </cell>
          <cell r="AH81">
            <v>2986668</v>
          </cell>
          <cell r="AI81">
            <v>8938.958490566034</v>
          </cell>
          <cell r="AJ81">
            <v>0</v>
          </cell>
          <cell r="AK81">
            <v>0</v>
          </cell>
          <cell r="AL81">
            <v>2977729.0415094336</v>
          </cell>
          <cell r="AM81">
            <v>0</v>
          </cell>
          <cell r="AN81">
            <v>168839.99999999997</v>
          </cell>
          <cell r="AO81">
            <v>3146569.0415094336</v>
          </cell>
          <cell r="AP81">
            <v>0</v>
          </cell>
          <cell r="AQ81">
            <v>0</v>
          </cell>
          <cell r="AR81">
            <v>0</v>
          </cell>
          <cell r="AS81">
            <v>0</v>
          </cell>
          <cell r="AT81">
            <v>0</v>
          </cell>
          <cell r="AU81">
            <v>3146569.0415094336</v>
          </cell>
          <cell r="AW81">
            <v>3518</v>
          </cell>
          <cell r="AX81">
            <v>0</v>
          </cell>
          <cell r="AY81">
            <v>0</v>
          </cell>
          <cell r="AZ81">
            <v>0</v>
          </cell>
          <cell r="BA81">
            <v>0</v>
          </cell>
          <cell r="BB81">
            <v>0</v>
          </cell>
          <cell r="BC81">
            <v>0</v>
          </cell>
          <cell r="CA81">
            <v>3518</v>
          </cell>
          <cell r="CJ81">
            <v>0</v>
          </cell>
          <cell r="CK81">
            <v>0</v>
          </cell>
          <cell r="CM81">
            <v>3518</v>
          </cell>
          <cell r="CR81">
            <v>0</v>
          </cell>
        </row>
        <row r="82">
          <cell r="A82">
            <v>9999</v>
          </cell>
          <cell r="B82" t="str">
            <v>STATE TOTAL</v>
          </cell>
          <cell r="C82">
            <v>47444.000000000029</v>
          </cell>
          <cell r="D82">
            <v>0</v>
          </cell>
          <cell r="E82">
            <v>0</v>
          </cell>
          <cell r="F82">
            <v>427.74838554142929</v>
          </cell>
          <cell r="G82">
            <v>47444.000000000029</v>
          </cell>
          <cell r="I82">
            <v>783913764.52967536</v>
          </cell>
          <cell r="J82">
            <v>4005835</v>
          </cell>
          <cell r="K82">
            <v>44502471.999999978</v>
          </cell>
          <cell r="L82">
            <v>832422071.52967536</v>
          </cell>
          <cell r="AA82">
            <v>9999</v>
          </cell>
          <cell r="AB82">
            <v>47444.000000000029</v>
          </cell>
          <cell r="AC82">
            <v>0</v>
          </cell>
          <cell r="AD82">
            <v>0</v>
          </cell>
          <cell r="AE82">
            <v>0</v>
          </cell>
          <cell r="AF82">
            <v>2080.0005597372028</v>
          </cell>
          <cell r="AG82">
            <v>427.74838554142929</v>
          </cell>
          <cell r="AH82">
            <v>791307479</v>
          </cell>
          <cell r="AI82">
            <v>7476003.5916038621</v>
          </cell>
          <cell r="AJ82">
            <v>7089545.5681376122</v>
          </cell>
          <cell r="AK82">
            <v>302769.14957236219</v>
          </cell>
          <cell r="AL82">
            <v>776439160.69068599</v>
          </cell>
          <cell r="AM82">
            <v>4005835</v>
          </cell>
          <cell r="AN82">
            <v>44101244.014362112</v>
          </cell>
          <cell r="AO82">
            <v>824546239.70504868</v>
          </cell>
          <cell r="AP82">
            <v>7089545.5681376122</v>
          </cell>
          <cell r="AQ82">
            <v>385058.27085126785</v>
          </cell>
          <cell r="AR82">
            <v>0</v>
          </cell>
          <cell r="AS82">
            <v>401227.98563786072</v>
          </cell>
          <cell r="AT82">
            <v>7875831.824626741</v>
          </cell>
          <cell r="AU82">
            <v>832422071.52967536</v>
          </cell>
          <cell r="AW82">
            <v>9999</v>
          </cell>
          <cell r="AX82">
            <v>2080.0005597372028</v>
          </cell>
          <cell r="AY82">
            <v>427.74838554142929</v>
          </cell>
          <cell r="AZ82">
            <v>7089545.5681376122</v>
          </cell>
          <cell r="BA82">
            <v>0</v>
          </cell>
          <cell r="BB82">
            <v>401227.98563786072</v>
          </cell>
          <cell r="BC82">
            <v>7490773.5537754735</v>
          </cell>
          <cell r="BE82">
            <v>0</v>
          </cell>
          <cell r="BF82">
            <v>0</v>
          </cell>
          <cell r="BG82">
            <v>0</v>
          </cell>
          <cell r="BH82">
            <v>0</v>
          </cell>
          <cell r="BI82">
            <v>0</v>
          </cell>
          <cell r="CA82">
            <v>999</v>
          </cell>
          <cell r="CB82">
            <v>0</v>
          </cell>
          <cell r="CC82">
            <v>0</v>
          </cell>
          <cell r="CD82">
            <v>0</v>
          </cell>
          <cell r="CE82">
            <v>0</v>
          </cell>
          <cell r="CF82">
            <v>0</v>
          </cell>
          <cell r="CG82">
            <v>0</v>
          </cell>
          <cell r="CH82">
            <v>0</v>
          </cell>
          <cell r="CI82">
            <v>0</v>
          </cell>
          <cell r="CJ82">
            <v>0</v>
          </cell>
          <cell r="CK82">
            <v>0</v>
          </cell>
          <cell r="CM82">
            <v>9999</v>
          </cell>
          <cell r="CN82">
            <v>0</v>
          </cell>
          <cell r="CO82">
            <v>0</v>
          </cell>
          <cell r="CP82">
            <v>0</v>
          </cell>
          <cell r="CQ82">
            <v>0</v>
          </cell>
          <cell r="CR82">
            <v>0</v>
          </cell>
        </row>
      </sheetData>
      <sheetData sheetId="24"/>
      <sheetData sheetId="25">
        <row r="10">
          <cell r="A10">
            <v>409</v>
          </cell>
          <cell r="B10" t="str">
            <v>ALMA DEL MAR</v>
          </cell>
          <cell r="C10">
            <v>950</v>
          </cell>
          <cell r="D10"/>
          <cell r="F10">
            <v>0</v>
          </cell>
          <cell r="G10">
            <v>950</v>
          </cell>
          <cell r="I10">
            <v>14152150</v>
          </cell>
          <cell r="J10">
            <v>0</v>
          </cell>
          <cell r="K10">
            <v>891100</v>
          </cell>
          <cell r="L10">
            <v>15043250</v>
          </cell>
          <cell r="N10">
            <v>409</v>
          </cell>
          <cell r="O10">
            <v>950</v>
          </cell>
          <cell r="P10">
            <v>0</v>
          </cell>
          <cell r="Q10">
            <v>0</v>
          </cell>
          <cell r="R10">
            <v>0</v>
          </cell>
          <cell r="S10">
            <v>0</v>
          </cell>
          <cell r="T10">
            <v>14152150</v>
          </cell>
          <cell r="U10">
            <v>0</v>
          </cell>
          <cell r="V10">
            <v>0</v>
          </cell>
          <cell r="W10">
            <v>14152150</v>
          </cell>
          <cell r="X10">
            <v>0</v>
          </cell>
          <cell r="Y10">
            <v>891100</v>
          </cell>
          <cell r="Z10">
            <v>15043250</v>
          </cell>
          <cell r="AA10">
            <v>0</v>
          </cell>
          <cell r="AB10">
            <v>0</v>
          </cell>
          <cell r="AC10">
            <v>0</v>
          </cell>
          <cell r="AD10">
            <v>0</v>
          </cell>
          <cell r="AE10">
            <v>15043250</v>
          </cell>
          <cell r="AG10">
            <v>409</v>
          </cell>
          <cell r="AH10">
            <v>0</v>
          </cell>
          <cell r="AI10">
            <v>0</v>
          </cell>
          <cell r="AJ10">
            <v>0</v>
          </cell>
          <cell r="AK10">
            <v>0</v>
          </cell>
          <cell r="AL10">
            <v>0</v>
          </cell>
          <cell r="AM10">
            <v>0</v>
          </cell>
        </row>
        <row r="11">
          <cell r="A11">
            <v>410</v>
          </cell>
          <cell r="B11" t="str">
            <v>EXCEL ACADEMY</v>
          </cell>
          <cell r="C11">
            <v>1400</v>
          </cell>
          <cell r="D11"/>
          <cell r="F11">
            <v>1.3578923922765227</v>
          </cell>
          <cell r="G11">
            <v>1400</v>
          </cell>
          <cell r="I11">
            <v>26635154</v>
          </cell>
          <cell r="J11">
            <v>0</v>
          </cell>
          <cell r="K11">
            <v>1313200</v>
          </cell>
          <cell r="L11">
            <v>27948354</v>
          </cell>
          <cell r="N11">
            <v>410</v>
          </cell>
          <cell r="O11">
            <v>1400</v>
          </cell>
          <cell r="P11">
            <v>0</v>
          </cell>
          <cell r="Q11">
            <v>0</v>
          </cell>
          <cell r="R11">
            <v>65</v>
          </cell>
          <cell r="S11">
            <v>1.3578923922765227</v>
          </cell>
          <cell r="T11">
            <v>26635154</v>
          </cell>
          <cell r="U11">
            <v>19921.023273982424</v>
          </cell>
          <cell r="V11">
            <v>0</v>
          </cell>
          <cell r="W11">
            <v>26615232.976726018</v>
          </cell>
          <cell r="X11">
            <v>0</v>
          </cell>
          <cell r="Y11">
            <v>1311927</v>
          </cell>
          <cell r="Z11">
            <v>27927159.976726018</v>
          </cell>
          <cell r="AA11">
            <v>19921.023273982424</v>
          </cell>
          <cell r="AB11">
            <v>0</v>
          </cell>
          <cell r="AC11">
            <v>1273</v>
          </cell>
          <cell r="AD11">
            <v>21194.023273982424</v>
          </cell>
          <cell r="AE11">
            <v>27948354</v>
          </cell>
          <cell r="AG11">
            <v>410</v>
          </cell>
          <cell r="AH11">
            <v>65</v>
          </cell>
          <cell r="AI11">
            <v>1.3578923922765227</v>
          </cell>
          <cell r="AJ11">
            <v>19921.023273982424</v>
          </cell>
          <cell r="AK11">
            <v>0</v>
          </cell>
          <cell r="AL11">
            <v>1273</v>
          </cell>
          <cell r="AM11">
            <v>21194.023273982424</v>
          </cell>
        </row>
        <row r="12">
          <cell r="A12">
            <v>412</v>
          </cell>
          <cell r="B12" t="str">
            <v>ACADEMY OF THE PACIFIC RIM</v>
          </cell>
          <cell r="C12">
            <v>545</v>
          </cell>
          <cell r="D12"/>
          <cell r="F12">
            <v>0.87970799062810268</v>
          </cell>
          <cell r="G12">
            <v>545</v>
          </cell>
          <cell r="I12">
            <v>10946395</v>
          </cell>
          <cell r="J12">
            <v>0</v>
          </cell>
          <cell r="K12">
            <v>511210</v>
          </cell>
          <cell r="L12">
            <v>11457605</v>
          </cell>
          <cell r="N12">
            <v>412</v>
          </cell>
          <cell r="O12">
            <v>545</v>
          </cell>
          <cell r="P12">
            <v>0</v>
          </cell>
          <cell r="Q12">
            <v>0</v>
          </cell>
          <cell r="R12">
            <v>37</v>
          </cell>
          <cell r="S12">
            <v>0.87970799062810268</v>
          </cell>
          <cell r="T12">
            <v>10946395</v>
          </cell>
          <cell r="U12">
            <v>18109.668695070122</v>
          </cell>
          <cell r="V12">
            <v>0</v>
          </cell>
          <cell r="W12">
            <v>10928285.33130493</v>
          </cell>
          <cell r="X12">
            <v>0</v>
          </cell>
          <cell r="Y12">
            <v>510385</v>
          </cell>
          <cell r="Z12">
            <v>11438670.33130493</v>
          </cell>
          <cell r="AA12">
            <v>18109.668695070122</v>
          </cell>
          <cell r="AB12">
            <v>0</v>
          </cell>
          <cell r="AC12">
            <v>825</v>
          </cell>
          <cell r="AD12">
            <v>18934.668695070122</v>
          </cell>
          <cell r="AE12">
            <v>11457605</v>
          </cell>
          <cell r="AG12">
            <v>412</v>
          </cell>
          <cell r="AH12">
            <v>37</v>
          </cell>
          <cell r="AI12">
            <v>0.87970799062810268</v>
          </cell>
          <cell r="AJ12">
            <v>18109.668695070122</v>
          </cell>
          <cell r="AK12">
            <v>0</v>
          </cell>
          <cell r="AL12">
            <v>825</v>
          </cell>
          <cell r="AM12">
            <v>18934.668695070122</v>
          </cell>
        </row>
        <row r="13">
          <cell r="A13">
            <v>413</v>
          </cell>
          <cell r="B13" t="str">
            <v>FOUR RIVERS</v>
          </cell>
          <cell r="C13">
            <v>220</v>
          </cell>
          <cell r="D13"/>
          <cell r="F13">
            <v>0</v>
          </cell>
          <cell r="G13">
            <v>220</v>
          </cell>
          <cell r="I13">
            <v>3764436</v>
          </cell>
          <cell r="J13">
            <v>0</v>
          </cell>
          <cell r="K13">
            <v>206360</v>
          </cell>
          <cell r="L13">
            <v>3970796</v>
          </cell>
          <cell r="N13">
            <v>413</v>
          </cell>
          <cell r="O13">
            <v>220</v>
          </cell>
          <cell r="P13">
            <v>0</v>
          </cell>
          <cell r="Q13">
            <v>0</v>
          </cell>
          <cell r="R13">
            <v>0</v>
          </cell>
          <cell r="S13">
            <v>0</v>
          </cell>
          <cell r="T13">
            <v>3764436</v>
          </cell>
          <cell r="U13">
            <v>0</v>
          </cell>
          <cell r="V13">
            <v>0</v>
          </cell>
          <cell r="W13">
            <v>3764436</v>
          </cell>
          <cell r="X13">
            <v>0</v>
          </cell>
          <cell r="Y13">
            <v>206360</v>
          </cell>
          <cell r="Z13">
            <v>3970796</v>
          </cell>
          <cell r="AA13">
            <v>0</v>
          </cell>
          <cell r="AB13">
            <v>0</v>
          </cell>
          <cell r="AC13">
            <v>0</v>
          </cell>
          <cell r="AD13">
            <v>0</v>
          </cell>
          <cell r="AE13">
            <v>3970796</v>
          </cell>
          <cell r="AG13">
            <v>413</v>
          </cell>
          <cell r="AH13">
            <v>0</v>
          </cell>
          <cell r="AI13">
            <v>0</v>
          </cell>
          <cell r="AJ13">
            <v>0</v>
          </cell>
          <cell r="AK13">
            <v>0</v>
          </cell>
          <cell r="AL13">
            <v>0</v>
          </cell>
          <cell r="AM13">
            <v>0</v>
          </cell>
        </row>
        <row r="14">
          <cell r="A14">
            <v>414</v>
          </cell>
          <cell r="B14" t="str">
            <v>BERKSHIRE ARTS AND TECHNOLOGY</v>
          </cell>
          <cell r="C14">
            <v>363</v>
          </cell>
          <cell r="D14"/>
          <cell r="F14">
            <v>0</v>
          </cell>
          <cell r="G14">
            <v>363</v>
          </cell>
          <cell r="I14">
            <v>5802082</v>
          </cell>
          <cell r="J14">
            <v>0</v>
          </cell>
          <cell r="K14">
            <v>340494</v>
          </cell>
          <cell r="L14">
            <v>6142576</v>
          </cell>
          <cell r="N14">
            <v>414</v>
          </cell>
          <cell r="O14">
            <v>363</v>
          </cell>
          <cell r="P14">
            <v>0</v>
          </cell>
          <cell r="Q14">
            <v>0</v>
          </cell>
          <cell r="R14">
            <v>0</v>
          </cell>
          <cell r="S14">
            <v>0</v>
          </cell>
          <cell r="T14">
            <v>5802082</v>
          </cell>
          <cell r="U14">
            <v>0</v>
          </cell>
          <cell r="V14">
            <v>0</v>
          </cell>
          <cell r="W14">
            <v>5802082</v>
          </cell>
          <cell r="X14">
            <v>0</v>
          </cell>
          <cell r="Y14">
            <v>340494</v>
          </cell>
          <cell r="Z14">
            <v>6142576</v>
          </cell>
          <cell r="AA14">
            <v>0</v>
          </cell>
          <cell r="AB14">
            <v>0</v>
          </cell>
          <cell r="AC14">
            <v>0</v>
          </cell>
          <cell r="AD14">
            <v>0</v>
          </cell>
          <cell r="AE14">
            <v>6142576</v>
          </cell>
          <cell r="AG14">
            <v>414</v>
          </cell>
          <cell r="AH14">
            <v>0</v>
          </cell>
          <cell r="AI14">
            <v>0</v>
          </cell>
          <cell r="AJ14">
            <v>0</v>
          </cell>
          <cell r="AK14">
            <v>0</v>
          </cell>
          <cell r="AL14">
            <v>0</v>
          </cell>
          <cell r="AM14">
            <v>0</v>
          </cell>
        </row>
        <row r="15">
          <cell r="A15">
            <v>416</v>
          </cell>
          <cell r="B15" t="str">
            <v>BOSTON PREPARATORY</v>
          </cell>
          <cell r="C15">
            <v>700</v>
          </cell>
          <cell r="D15"/>
          <cell r="F15">
            <v>0</v>
          </cell>
          <cell r="G15">
            <v>700</v>
          </cell>
          <cell r="I15">
            <v>15272125</v>
          </cell>
          <cell r="J15">
            <v>40963</v>
          </cell>
          <cell r="K15">
            <v>656600</v>
          </cell>
          <cell r="L15">
            <v>15969688</v>
          </cell>
          <cell r="N15">
            <v>416</v>
          </cell>
          <cell r="O15">
            <v>700</v>
          </cell>
          <cell r="P15">
            <v>0</v>
          </cell>
          <cell r="Q15">
            <v>0</v>
          </cell>
          <cell r="R15">
            <v>24</v>
          </cell>
          <cell r="S15">
            <v>0</v>
          </cell>
          <cell r="T15">
            <v>15272125</v>
          </cell>
          <cell r="U15">
            <v>0</v>
          </cell>
          <cell r="V15">
            <v>0</v>
          </cell>
          <cell r="W15">
            <v>15272125</v>
          </cell>
          <cell r="X15">
            <v>40963</v>
          </cell>
          <cell r="Y15">
            <v>656600</v>
          </cell>
          <cell r="Z15">
            <v>15969688</v>
          </cell>
          <cell r="AA15">
            <v>0</v>
          </cell>
          <cell r="AB15">
            <v>0</v>
          </cell>
          <cell r="AC15">
            <v>0</v>
          </cell>
          <cell r="AD15">
            <v>0</v>
          </cell>
          <cell r="AE15">
            <v>15969688</v>
          </cell>
          <cell r="AG15">
            <v>416</v>
          </cell>
          <cell r="AH15">
            <v>24</v>
          </cell>
          <cell r="AI15">
            <v>0</v>
          </cell>
          <cell r="AJ15">
            <v>0</v>
          </cell>
          <cell r="AK15">
            <v>0</v>
          </cell>
          <cell r="AL15">
            <v>0</v>
          </cell>
          <cell r="AM15">
            <v>0</v>
          </cell>
        </row>
        <row r="16">
          <cell r="A16">
            <v>417</v>
          </cell>
          <cell r="B16" t="str">
            <v>BRIDGE BOSTON</v>
          </cell>
          <cell r="C16">
            <v>335</v>
          </cell>
          <cell r="D16"/>
          <cell r="F16">
            <v>2.6391239718843078</v>
          </cell>
          <cell r="G16">
            <v>335</v>
          </cell>
          <cell r="I16">
            <v>7683621</v>
          </cell>
          <cell r="J16">
            <v>0</v>
          </cell>
          <cell r="K16">
            <v>314230</v>
          </cell>
          <cell r="L16">
            <v>7997851</v>
          </cell>
          <cell r="N16">
            <v>417</v>
          </cell>
          <cell r="O16">
            <v>335</v>
          </cell>
          <cell r="P16">
            <v>0</v>
          </cell>
          <cell r="Q16">
            <v>0</v>
          </cell>
          <cell r="R16">
            <v>23</v>
          </cell>
          <cell r="S16">
            <v>2.6391239718843078</v>
          </cell>
          <cell r="T16">
            <v>7683621</v>
          </cell>
          <cell r="U16">
            <v>62006.217719421824</v>
          </cell>
          <cell r="V16">
            <v>0</v>
          </cell>
          <cell r="W16">
            <v>7621614.7822805783</v>
          </cell>
          <cell r="X16">
            <v>0</v>
          </cell>
          <cell r="Y16">
            <v>311755</v>
          </cell>
          <cell r="Z16">
            <v>7933369.7822805783</v>
          </cell>
          <cell r="AA16">
            <v>62006.217719421824</v>
          </cell>
          <cell r="AB16">
            <v>0</v>
          </cell>
          <cell r="AC16">
            <v>2475</v>
          </cell>
          <cell r="AD16">
            <v>64481.217719421824</v>
          </cell>
          <cell r="AE16">
            <v>7997851</v>
          </cell>
          <cell r="AG16">
            <v>417</v>
          </cell>
          <cell r="AH16">
            <v>23</v>
          </cell>
          <cell r="AI16">
            <v>2.6391239718843078</v>
          </cell>
          <cell r="AJ16">
            <v>62006.217719421824</v>
          </cell>
          <cell r="AK16">
            <v>0</v>
          </cell>
          <cell r="AL16">
            <v>2475</v>
          </cell>
          <cell r="AM16">
            <v>64481.217719421824</v>
          </cell>
        </row>
        <row r="17">
          <cell r="A17">
            <v>418</v>
          </cell>
          <cell r="B17" t="str">
            <v>CHRISTA MCAULIFFE</v>
          </cell>
          <cell r="C17">
            <v>396</v>
          </cell>
          <cell r="D17"/>
          <cell r="F17">
            <v>0</v>
          </cell>
          <cell r="G17">
            <v>396</v>
          </cell>
          <cell r="I17">
            <v>6329229</v>
          </cell>
          <cell r="J17">
            <v>0</v>
          </cell>
          <cell r="K17">
            <v>371448</v>
          </cell>
          <cell r="L17">
            <v>6700677</v>
          </cell>
          <cell r="N17">
            <v>418</v>
          </cell>
          <cell r="O17">
            <v>396</v>
          </cell>
          <cell r="P17">
            <v>0</v>
          </cell>
          <cell r="Q17">
            <v>0</v>
          </cell>
          <cell r="R17">
            <v>0</v>
          </cell>
          <cell r="S17">
            <v>0</v>
          </cell>
          <cell r="T17">
            <v>6329229</v>
          </cell>
          <cell r="U17">
            <v>0</v>
          </cell>
          <cell r="V17">
            <v>0</v>
          </cell>
          <cell r="W17">
            <v>6329229</v>
          </cell>
          <cell r="X17">
            <v>0</v>
          </cell>
          <cell r="Y17">
            <v>371448</v>
          </cell>
          <cell r="Z17">
            <v>6700677</v>
          </cell>
          <cell r="AA17">
            <v>0</v>
          </cell>
          <cell r="AB17">
            <v>0</v>
          </cell>
          <cell r="AC17">
            <v>0</v>
          </cell>
          <cell r="AD17">
            <v>0</v>
          </cell>
          <cell r="AE17">
            <v>6700677</v>
          </cell>
          <cell r="AG17">
            <v>418</v>
          </cell>
          <cell r="AH17">
            <v>0</v>
          </cell>
          <cell r="AI17">
            <v>0</v>
          </cell>
          <cell r="AJ17">
            <v>0</v>
          </cell>
          <cell r="AK17">
            <v>0</v>
          </cell>
          <cell r="AL17">
            <v>0</v>
          </cell>
          <cell r="AM17">
            <v>0</v>
          </cell>
        </row>
        <row r="18">
          <cell r="A18">
            <v>419</v>
          </cell>
          <cell r="B18" t="str">
            <v>HELEN Y. DAVIS LEADERSHIP ACADEMY</v>
          </cell>
          <cell r="C18">
            <v>216</v>
          </cell>
          <cell r="D18"/>
          <cell r="F18">
            <v>0</v>
          </cell>
          <cell r="G18">
            <v>216</v>
          </cell>
          <cell r="I18">
            <v>4342251</v>
          </cell>
          <cell r="J18">
            <v>0</v>
          </cell>
          <cell r="K18">
            <v>202608</v>
          </cell>
          <cell r="L18">
            <v>4544859</v>
          </cell>
          <cell r="N18">
            <v>419</v>
          </cell>
          <cell r="O18">
            <v>216</v>
          </cell>
          <cell r="P18">
            <v>0</v>
          </cell>
          <cell r="Q18">
            <v>0</v>
          </cell>
          <cell r="R18">
            <v>2</v>
          </cell>
          <cell r="S18">
            <v>0</v>
          </cell>
          <cell r="T18">
            <v>4342251</v>
          </cell>
          <cell r="U18">
            <v>0</v>
          </cell>
          <cell r="V18">
            <v>0</v>
          </cell>
          <cell r="W18">
            <v>4342251</v>
          </cell>
          <cell r="X18">
            <v>0</v>
          </cell>
          <cell r="Y18">
            <v>202608</v>
          </cell>
          <cell r="Z18">
            <v>4544859</v>
          </cell>
          <cell r="AA18">
            <v>0</v>
          </cell>
          <cell r="AB18">
            <v>0</v>
          </cell>
          <cell r="AC18">
            <v>0</v>
          </cell>
          <cell r="AD18">
            <v>0</v>
          </cell>
          <cell r="AE18">
            <v>4544859</v>
          </cell>
          <cell r="AG18">
            <v>419</v>
          </cell>
          <cell r="AH18">
            <v>2</v>
          </cell>
          <cell r="AI18">
            <v>0</v>
          </cell>
          <cell r="AJ18">
            <v>0</v>
          </cell>
          <cell r="AK18">
            <v>0</v>
          </cell>
          <cell r="AL18">
            <v>0</v>
          </cell>
          <cell r="AM18">
            <v>0</v>
          </cell>
        </row>
        <row r="19">
          <cell r="A19">
            <v>420</v>
          </cell>
          <cell r="B19" t="str">
            <v>BENJAMIN BANNEKER</v>
          </cell>
          <cell r="C19">
            <v>350</v>
          </cell>
          <cell r="D19"/>
          <cell r="F19">
            <v>2.440844648722019</v>
          </cell>
          <cell r="G19">
            <v>350</v>
          </cell>
          <cell r="I19">
            <v>9166282</v>
          </cell>
          <cell r="J19">
            <v>0</v>
          </cell>
          <cell r="K19">
            <v>328300</v>
          </cell>
          <cell r="L19">
            <v>9494582</v>
          </cell>
          <cell r="N19">
            <v>420</v>
          </cell>
          <cell r="O19">
            <v>350</v>
          </cell>
          <cell r="P19">
            <v>0</v>
          </cell>
          <cell r="Q19">
            <v>0</v>
          </cell>
          <cell r="R19">
            <v>17</v>
          </cell>
          <cell r="S19">
            <v>2.440844648722019</v>
          </cell>
          <cell r="T19">
            <v>9166282</v>
          </cell>
          <cell r="U19">
            <v>44097.124154246492</v>
          </cell>
          <cell r="V19">
            <v>0</v>
          </cell>
          <cell r="W19">
            <v>9122184.8758457545</v>
          </cell>
          <cell r="X19">
            <v>0</v>
          </cell>
          <cell r="Y19">
            <v>326011</v>
          </cell>
          <cell r="Z19">
            <v>9448195.8758457527</v>
          </cell>
          <cell r="AA19">
            <v>44097.124154246492</v>
          </cell>
          <cell r="AB19">
            <v>0</v>
          </cell>
          <cell r="AC19">
            <v>2289</v>
          </cell>
          <cell r="AD19">
            <v>46386.124154246492</v>
          </cell>
          <cell r="AE19">
            <v>9494582</v>
          </cell>
          <cell r="AG19">
            <v>420</v>
          </cell>
          <cell r="AH19">
            <v>17</v>
          </cell>
          <cell r="AI19">
            <v>2.440844648722019</v>
          </cell>
          <cell r="AJ19">
            <v>44097.124154246492</v>
          </cell>
          <cell r="AK19">
            <v>0</v>
          </cell>
          <cell r="AL19">
            <v>2289</v>
          </cell>
          <cell r="AM19">
            <v>46386.124154246492</v>
          </cell>
        </row>
        <row r="20">
          <cell r="A20">
            <v>426</v>
          </cell>
          <cell r="B20" t="str">
            <v>COMMUNITY DAY - GATEWAY</v>
          </cell>
          <cell r="C20">
            <v>400</v>
          </cell>
          <cell r="D20"/>
          <cell r="F20">
            <v>0</v>
          </cell>
          <cell r="G20">
            <v>400</v>
          </cell>
          <cell r="I20">
            <v>6024065</v>
          </cell>
          <cell r="J20">
            <v>246820</v>
          </cell>
          <cell r="K20">
            <v>375200</v>
          </cell>
          <cell r="L20">
            <v>6646085</v>
          </cell>
          <cell r="N20">
            <v>426</v>
          </cell>
          <cell r="O20">
            <v>400</v>
          </cell>
          <cell r="P20">
            <v>0</v>
          </cell>
          <cell r="Q20">
            <v>0</v>
          </cell>
          <cell r="R20">
            <v>0</v>
          </cell>
          <cell r="S20">
            <v>0</v>
          </cell>
          <cell r="T20">
            <v>6024065</v>
          </cell>
          <cell r="U20">
            <v>0</v>
          </cell>
          <cell r="V20">
            <v>0</v>
          </cell>
          <cell r="W20">
            <v>6024065</v>
          </cell>
          <cell r="X20">
            <v>246820</v>
          </cell>
          <cell r="Y20">
            <v>375200</v>
          </cell>
          <cell r="Z20">
            <v>6646085</v>
          </cell>
          <cell r="AA20">
            <v>0</v>
          </cell>
          <cell r="AB20">
            <v>0</v>
          </cell>
          <cell r="AC20">
            <v>0</v>
          </cell>
          <cell r="AD20">
            <v>0</v>
          </cell>
          <cell r="AE20">
            <v>6646085</v>
          </cell>
          <cell r="AG20">
            <v>426</v>
          </cell>
          <cell r="AH20">
            <v>0</v>
          </cell>
          <cell r="AI20">
            <v>0</v>
          </cell>
          <cell r="AJ20">
            <v>0</v>
          </cell>
          <cell r="AK20">
            <v>0</v>
          </cell>
          <cell r="AL20">
            <v>0</v>
          </cell>
          <cell r="AM20">
            <v>0</v>
          </cell>
        </row>
        <row r="21">
          <cell r="A21">
            <v>428</v>
          </cell>
          <cell r="B21" t="str">
            <v>BROOKE</v>
          </cell>
          <cell r="C21">
            <v>2212</v>
          </cell>
          <cell r="D21"/>
          <cell r="F21">
            <v>7.6171266130573443</v>
          </cell>
          <cell r="G21">
            <v>2212</v>
          </cell>
          <cell r="I21">
            <v>44644238</v>
          </cell>
          <cell r="J21">
            <v>0</v>
          </cell>
          <cell r="K21">
            <v>2074856</v>
          </cell>
          <cell r="L21">
            <v>46719094</v>
          </cell>
          <cell r="N21">
            <v>428</v>
          </cell>
          <cell r="O21">
            <v>2212</v>
          </cell>
          <cell r="P21">
            <v>0</v>
          </cell>
          <cell r="Q21">
            <v>0</v>
          </cell>
          <cell r="R21">
            <v>84</v>
          </cell>
          <cell r="S21">
            <v>7.6171266130573443</v>
          </cell>
          <cell r="T21">
            <v>44644238</v>
          </cell>
          <cell r="U21">
            <v>143604.81235087954</v>
          </cell>
          <cell r="V21">
            <v>0</v>
          </cell>
          <cell r="W21">
            <v>44500633.187649108</v>
          </cell>
          <cell r="X21">
            <v>0</v>
          </cell>
          <cell r="Y21">
            <v>2067713</v>
          </cell>
          <cell r="Z21">
            <v>46568346.187649108</v>
          </cell>
          <cell r="AA21">
            <v>143604.81235087954</v>
          </cell>
          <cell r="AB21">
            <v>0</v>
          </cell>
          <cell r="AC21">
            <v>7143</v>
          </cell>
          <cell r="AD21">
            <v>150747.81235087954</v>
          </cell>
          <cell r="AE21">
            <v>46719094</v>
          </cell>
          <cell r="AG21">
            <v>428</v>
          </cell>
          <cell r="AH21">
            <v>84</v>
          </cell>
          <cell r="AI21">
            <v>7.6171266130573443</v>
          </cell>
          <cell r="AJ21">
            <v>143604.81235087954</v>
          </cell>
          <cell r="AK21">
            <v>0</v>
          </cell>
          <cell r="AL21">
            <v>7143</v>
          </cell>
          <cell r="AM21">
            <v>150747.81235087954</v>
          </cell>
        </row>
        <row r="22">
          <cell r="A22">
            <v>429</v>
          </cell>
          <cell r="B22" t="str">
            <v>KIPP ACADEMY LYNN</v>
          </cell>
          <cell r="C22">
            <v>1586</v>
          </cell>
          <cell r="D22"/>
          <cell r="F22">
            <v>143.98709015401295</v>
          </cell>
          <cell r="G22">
            <v>1586</v>
          </cell>
          <cell r="I22">
            <v>23822967</v>
          </cell>
          <cell r="J22">
            <v>957699</v>
          </cell>
          <cell r="K22">
            <v>1487668</v>
          </cell>
          <cell r="L22">
            <v>26268334</v>
          </cell>
          <cell r="N22">
            <v>429</v>
          </cell>
          <cell r="O22">
            <v>1586</v>
          </cell>
          <cell r="P22">
            <v>0</v>
          </cell>
          <cell r="Q22">
            <v>0</v>
          </cell>
          <cell r="R22">
            <v>384</v>
          </cell>
          <cell r="S22">
            <v>143.98709015401295</v>
          </cell>
          <cell r="T22">
            <v>23822967</v>
          </cell>
          <cell r="U22">
            <v>2151302.8958043354</v>
          </cell>
          <cell r="V22">
            <v>0</v>
          </cell>
          <cell r="W22">
            <v>21671664.104195662</v>
          </cell>
          <cell r="X22">
            <v>957699</v>
          </cell>
          <cell r="Y22">
            <v>1352608</v>
          </cell>
          <cell r="Z22">
            <v>23981971.104195662</v>
          </cell>
          <cell r="AA22">
            <v>2151302.8958043354</v>
          </cell>
          <cell r="AB22">
            <v>0</v>
          </cell>
          <cell r="AC22">
            <v>135060</v>
          </cell>
          <cell r="AD22">
            <v>2286362.8958043358</v>
          </cell>
          <cell r="AE22">
            <v>26268334</v>
          </cell>
          <cell r="AG22">
            <v>429</v>
          </cell>
          <cell r="AH22">
            <v>384</v>
          </cell>
          <cell r="AI22">
            <v>143.98709015401295</v>
          </cell>
          <cell r="AJ22">
            <v>2151302.8958043354</v>
          </cell>
          <cell r="AK22">
            <v>0</v>
          </cell>
          <cell r="AL22">
            <v>135060</v>
          </cell>
          <cell r="AM22">
            <v>2286362.8958043358</v>
          </cell>
        </row>
        <row r="23">
          <cell r="A23">
            <v>430</v>
          </cell>
          <cell r="B23" t="str">
            <v>ADVANCED MATH AND SCIENCE ACADEMY</v>
          </cell>
          <cell r="C23">
            <v>966</v>
          </cell>
          <cell r="D23"/>
          <cell r="F23">
            <v>0</v>
          </cell>
          <cell r="G23">
            <v>966</v>
          </cell>
          <cell r="I23">
            <v>14236675</v>
          </cell>
          <cell r="J23">
            <v>0</v>
          </cell>
          <cell r="K23">
            <v>906108</v>
          </cell>
          <cell r="L23">
            <v>15142783</v>
          </cell>
          <cell r="N23">
            <v>430</v>
          </cell>
          <cell r="O23">
            <v>966</v>
          </cell>
          <cell r="P23">
            <v>0</v>
          </cell>
          <cell r="Q23">
            <v>0</v>
          </cell>
          <cell r="R23">
            <v>0</v>
          </cell>
          <cell r="S23">
            <v>0</v>
          </cell>
          <cell r="T23">
            <v>14236675</v>
          </cell>
          <cell r="U23">
            <v>0</v>
          </cell>
          <cell r="V23">
            <v>0</v>
          </cell>
          <cell r="W23">
            <v>14236675</v>
          </cell>
          <cell r="X23">
            <v>0</v>
          </cell>
          <cell r="Y23">
            <v>906108</v>
          </cell>
          <cell r="Z23">
            <v>15142783</v>
          </cell>
          <cell r="AA23">
            <v>0</v>
          </cell>
          <cell r="AB23">
            <v>0</v>
          </cell>
          <cell r="AC23">
            <v>0</v>
          </cell>
          <cell r="AD23">
            <v>0</v>
          </cell>
          <cell r="AE23">
            <v>15142783</v>
          </cell>
          <cell r="AG23">
            <v>430</v>
          </cell>
          <cell r="AH23">
            <v>0</v>
          </cell>
          <cell r="AI23">
            <v>0</v>
          </cell>
          <cell r="AJ23">
            <v>0</v>
          </cell>
          <cell r="AK23">
            <v>0</v>
          </cell>
          <cell r="AL23">
            <v>0</v>
          </cell>
          <cell r="AM23">
            <v>0</v>
          </cell>
        </row>
        <row r="24">
          <cell r="A24">
            <v>431</v>
          </cell>
          <cell r="B24" t="str">
            <v>COMMUNITY DAY - R. KINGMAN WEBSTER</v>
          </cell>
          <cell r="C24">
            <v>400</v>
          </cell>
          <cell r="D24"/>
          <cell r="F24">
            <v>0</v>
          </cell>
          <cell r="G24">
            <v>400</v>
          </cell>
          <cell r="I24">
            <v>5827166</v>
          </cell>
          <cell r="J24">
            <v>291137</v>
          </cell>
          <cell r="K24">
            <v>375200</v>
          </cell>
          <cell r="L24">
            <v>6493503</v>
          </cell>
          <cell r="N24">
            <v>431</v>
          </cell>
          <cell r="O24">
            <v>400</v>
          </cell>
          <cell r="P24">
            <v>0</v>
          </cell>
          <cell r="Q24">
            <v>0</v>
          </cell>
          <cell r="R24">
            <v>0</v>
          </cell>
          <cell r="S24">
            <v>0</v>
          </cell>
          <cell r="T24">
            <v>5827166</v>
          </cell>
          <cell r="U24">
            <v>0</v>
          </cell>
          <cell r="V24">
            <v>0</v>
          </cell>
          <cell r="W24">
            <v>5827166</v>
          </cell>
          <cell r="X24">
            <v>291137</v>
          </cell>
          <cell r="Y24">
            <v>375200</v>
          </cell>
          <cell r="Z24">
            <v>6493503</v>
          </cell>
          <cell r="AA24">
            <v>0</v>
          </cell>
          <cell r="AB24">
            <v>0</v>
          </cell>
          <cell r="AC24">
            <v>0</v>
          </cell>
          <cell r="AD24">
            <v>0</v>
          </cell>
          <cell r="AE24">
            <v>6493503</v>
          </cell>
          <cell r="AG24">
            <v>431</v>
          </cell>
          <cell r="AH24">
            <v>0</v>
          </cell>
          <cell r="AI24">
            <v>0</v>
          </cell>
          <cell r="AJ24">
            <v>0</v>
          </cell>
          <cell r="AK24">
            <v>0</v>
          </cell>
          <cell r="AL24">
            <v>0</v>
          </cell>
          <cell r="AM24">
            <v>0</v>
          </cell>
        </row>
        <row r="25">
          <cell r="A25">
            <v>432</v>
          </cell>
          <cell r="B25" t="str">
            <v>CAPE COD LIGHTHOUSE</v>
          </cell>
          <cell r="C25">
            <v>252</v>
          </cell>
          <cell r="D25"/>
          <cell r="F25">
            <v>0</v>
          </cell>
          <cell r="G25">
            <v>252</v>
          </cell>
          <cell r="I25">
            <v>4066668</v>
          </cell>
          <cell r="J25">
            <v>0</v>
          </cell>
          <cell r="K25">
            <v>236376</v>
          </cell>
          <cell r="L25">
            <v>4303044</v>
          </cell>
          <cell r="N25">
            <v>432</v>
          </cell>
          <cell r="O25">
            <v>252</v>
          </cell>
          <cell r="P25">
            <v>0</v>
          </cell>
          <cell r="Q25">
            <v>0</v>
          </cell>
          <cell r="R25">
            <v>0</v>
          </cell>
          <cell r="S25">
            <v>0</v>
          </cell>
          <cell r="T25">
            <v>4066668</v>
          </cell>
          <cell r="U25">
            <v>0</v>
          </cell>
          <cell r="V25">
            <v>0</v>
          </cell>
          <cell r="W25">
            <v>4066668</v>
          </cell>
          <cell r="X25">
            <v>0</v>
          </cell>
          <cell r="Y25">
            <v>236376</v>
          </cell>
          <cell r="Z25">
            <v>4303044</v>
          </cell>
          <cell r="AA25">
            <v>0</v>
          </cell>
          <cell r="AB25">
            <v>0</v>
          </cell>
          <cell r="AC25">
            <v>0</v>
          </cell>
          <cell r="AD25">
            <v>0</v>
          </cell>
          <cell r="AE25">
            <v>4303044</v>
          </cell>
          <cell r="AG25">
            <v>432</v>
          </cell>
          <cell r="AH25">
            <v>0</v>
          </cell>
          <cell r="AI25">
            <v>0</v>
          </cell>
          <cell r="AJ25">
            <v>0</v>
          </cell>
          <cell r="AK25">
            <v>0</v>
          </cell>
          <cell r="AL25">
            <v>0</v>
          </cell>
          <cell r="AM25">
            <v>0</v>
          </cell>
        </row>
        <row r="26">
          <cell r="A26">
            <v>435</v>
          </cell>
          <cell r="B26" t="str">
            <v>INNOVATION ACADEMY</v>
          </cell>
          <cell r="C26">
            <v>800</v>
          </cell>
          <cell r="D26"/>
          <cell r="F26">
            <v>0</v>
          </cell>
          <cell r="G26">
            <v>800</v>
          </cell>
          <cell r="I26">
            <v>10504827</v>
          </cell>
          <cell r="J26">
            <v>0</v>
          </cell>
          <cell r="K26">
            <v>750400</v>
          </cell>
          <cell r="L26">
            <v>11255227</v>
          </cell>
          <cell r="N26">
            <v>435</v>
          </cell>
          <cell r="O26">
            <v>800</v>
          </cell>
          <cell r="P26">
            <v>0</v>
          </cell>
          <cell r="Q26">
            <v>0</v>
          </cell>
          <cell r="R26">
            <v>0</v>
          </cell>
          <cell r="S26">
            <v>0</v>
          </cell>
          <cell r="T26">
            <v>10504827</v>
          </cell>
          <cell r="U26">
            <v>0</v>
          </cell>
          <cell r="V26">
            <v>0</v>
          </cell>
          <cell r="W26">
            <v>10504827</v>
          </cell>
          <cell r="X26">
            <v>0</v>
          </cell>
          <cell r="Y26">
            <v>750400</v>
          </cell>
          <cell r="Z26">
            <v>11255227</v>
          </cell>
          <cell r="AA26">
            <v>0</v>
          </cell>
          <cell r="AB26">
            <v>0</v>
          </cell>
          <cell r="AC26">
            <v>0</v>
          </cell>
          <cell r="AD26">
            <v>0</v>
          </cell>
          <cell r="AE26">
            <v>11255227</v>
          </cell>
          <cell r="AG26">
            <v>435</v>
          </cell>
          <cell r="AH26">
            <v>0</v>
          </cell>
          <cell r="AI26">
            <v>0</v>
          </cell>
          <cell r="AJ26">
            <v>0</v>
          </cell>
          <cell r="AK26">
            <v>0</v>
          </cell>
          <cell r="AL26">
            <v>0</v>
          </cell>
          <cell r="AM26">
            <v>0</v>
          </cell>
        </row>
        <row r="27">
          <cell r="A27">
            <v>436</v>
          </cell>
          <cell r="B27" t="str">
            <v>COMMUNITY CS OF CAMBRIDGE</v>
          </cell>
          <cell r="C27">
            <v>341</v>
          </cell>
          <cell r="D27"/>
          <cell r="F27">
            <v>3.014350673641947</v>
          </cell>
          <cell r="G27">
            <v>341</v>
          </cell>
          <cell r="I27">
            <v>9592028</v>
          </cell>
          <cell r="J27">
            <v>0</v>
          </cell>
          <cell r="K27">
            <v>319858</v>
          </cell>
          <cell r="L27">
            <v>9911886</v>
          </cell>
          <cell r="N27">
            <v>436</v>
          </cell>
          <cell r="O27">
            <v>341</v>
          </cell>
          <cell r="P27">
            <v>0</v>
          </cell>
          <cell r="Q27">
            <v>0</v>
          </cell>
          <cell r="R27">
            <v>52</v>
          </cell>
          <cell r="S27">
            <v>3.014350673641947</v>
          </cell>
          <cell r="T27">
            <v>9592028</v>
          </cell>
          <cell r="U27">
            <v>51962.564805015318</v>
          </cell>
          <cell r="V27">
            <v>0</v>
          </cell>
          <cell r="W27">
            <v>9540065.4351949915</v>
          </cell>
          <cell r="X27">
            <v>0</v>
          </cell>
          <cell r="Y27">
            <v>317031</v>
          </cell>
          <cell r="Z27">
            <v>9857096.4351949915</v>
          </cell>
          <cell r="AA27">
            <v>51962.564805015318</v>
          </cell>
          <cell r="AB27">
            <v>0</v>
          </cell>
          <cell r="AC27">
            <v>2827</v>
          </cell>
          <cell r="AD27">
            <v>54789.564805015318</v>
          </cell>
          <cell r="AE27">
            <v>9911886</v>
          </cell>
          <cell r="AG27">
            <v>436</v>
          </cell>
          <cell r="AH27">
            <v>52</v>
          </cell>
          <cell r="AI27">
            <v>3.014350673641947</v>
          </cell>
          <cell r="AJ27">
            <v>51962.564805015318</v>
          </cell>
          <cell r="AK27">
            <v>0</v>
          </cell>
          <cell r="AL27">
            <v>2827</v>
          </cell>
          <cell r="AM27">
            <v>54789.564805015318</v>
          </cell>
        </row>
        <row r="28">
          <cell r="A28">
            <v>437</v>
          </cell>
          <cell r="B28" t="str">
            <v>CITY ON A HILL</v>
          </cell>
          <cell r="C28">
            <v>318</v>
          </cell>
          <cell r="D28"/>
          <cell r="F28">
            <v>0</v>
          </cell>
          <cell r="G28">
            <v>318</v>
          </cell>
          <cell r="I28">
            <v>7721558</v>
          </cell>
          <cell r="J28">
            <v>7818</v>
          </cell>
          <cell r="K28">
            <v>298284</v>
          </cell>
          <cell r="L28">
            <v>8027660</v>
          </cell>
          <cell r="N28">
            <v>437</v>
          </cell>
          <cell r="O28">
            <v>318</v>
          </cell>
          <cell r="P28">
            <v>0</v>
          </cell>
          <cell r="Q28">
            <v>0</v>
          </cell>
          <cell r="R28">
            <v>9</v>
          </cell>
          <cell r="S28">
            <v>0</v>
          </cell>
          <cell r="T28">
            <v>7721558</v>
          </cell>
          <cell r="U28">
            <v>0</v>
          </cell>
          <cell r="V28">
            <v>0</v>
          </cell>
          <cell r="W28">
            <v>7721558</v>
          </cell>
          <cell r="X28">
            <v>7818</v>
          </cell>
          <cell r="Y28">
            <v>298284</v>
          </cell>
          <cell r="Z28">
            <v>8027660</v>
          </cell>
          <cell r="AA28">
            <v>0</v>
          </cell>
          <cell r="AB28">
            <v>0</v>
          </cell>
          <cell r="AC28">
            <v>0</v>
          </cell>
          <cell r="AD28">
            <v>0</v>
          </cell>
          <cell r="AE28">
            <v>8027660</v>
          </cell>
          <cell r="AG28">
            <v>437</v>
          </cell>
          <cell r="AH28">
            <v>9</v>
          </cell>
          <cell r="AI28">
            <v>0</v>
          </cell>
          <cell r="AJ28">
            <v>0</v>
          </cell>
          <cell r="AK28">
            <v>0</v>
          </cell>
          <cell r="AL28">
            <v>0</v>
          </cell>
          <cell r="AM28">
            <v>0</v>
          </cell>
        </row>
        <row r="29">
          <cell r="A29">
            <v>438</v>
          </cell>
          <cell r="B29" t="str">
            <v>CODMAN ACADEMY</v>
          </cell>
          <cell r="C29">
            <v>345</v>
          </cell>
          <cell r="D29"/>
          <cell r="F29">
            <v>0.87970799062810268</v>
          </cell>
          <cell r="G29">
            <v>345</v>
          </cell>
          <cell r="I29">
            <v>7390731</v>
          </cell>
          <cell r="J29">
            <v>3361</v>
          </cell>
          <cell r="K29">
            <v>323610</v>
          </cell>
          <cell r="L29">
            <v>7717702</v>
          </cell>
          <cell r="N29">
            <v>438</v>
          </cell>
          <cell r="O29">
            <v>345</v>
          </cell>
          <cell r="P29">
            <v>0</v>
          </cell>
          <cell r="Q29">
            <v>0</v>
          </cell>
          <cell r="R29">
            <v>17</v>
          </cell>
          <cell r="S29">
            <v>0.87970799062810268</v>
          </cell>
          <cell r="T29">
            <v>7390731</v>
          </cell>
          <cell r="U29">
            <v>19957.935183379766</v>
          </cell>
          <cell r="V29">
            <v>0</v>
          </cell>
          <cell r="W29">
            <v>7370773.0648166202</v>
          </cell>
          <cell r="X29">
            <v>3361</v>
          </cell>
          <cell r="Y29">
            <v>322785</v>
          </cell>
          <cell r="Z29">
            <v>7696919.0648166202</v>
          </cell>
          <cell r="AA29">
            <v>19957.935183379766</v>
          </cell>
          <cell r="AB29">
            <v>0</v>
          </cell>
          <cell r="AC29">
            <v>825</v>
          </cell>
          <cell r="AD29">
            <v>20782.935183379766</v>
          </cell>
          <cell r="AE29">
            <v>7717702</v>
          </cell>
          <cell r="AG29">
            <v>438</v>
          </cell>
          <cell r="AH29">
            <v>17</v>
          </cell>
          <cell r="AI29">
            <v>0.87970799062810268</v>
          </cell>
          <cell r="AJ29">
            <v>19957.935183379766</v>
          </cell>
          <cell r="AK29">
            <v>0</v>
          </cell>
          <cell r="AL29">
            <v>825</v>
          </cell>
          <cell r="AM29">
            <v>20782.935183379766</v>
          </cell>
        </row>
        <row r="30">
          <cell r="A30">
            <v>439</v>
          </cell>
          <cell r="B30" t="str">
            <v>CONSERVATORY LAB</v>
          </cell>
          <cell r="C30">
            <v>444</v>
          </cell>
          <cell r="D30"/>
          <cell r="F30">
            <v>0</v>
          </cell>
          <cell r="G30">
            <v>444</v>
          </cell>
          <cell r="I30">
            <v>8969244</v>
          </cell>
          <cell r="J30">
            <v>0</v>
          </cell>
          <cell r="K30">
            <v>416472</v>
          </cell>
          <cell r="L30">
            <v>9385716</v>
          </cell>
          <cell r="N30">
            <v>439</v>
          </cell>
          <cell r="O30">
            <v>444</v>
          </cell>
          <cell r="P30">
            <v>0</v>
          </cell>
          <cell r="Q30">
            <v>0</v>
          </cell>
          <cell r="R30">
            <v>45</v>
          </cell>
          <cell r="S30">
            <v>0</v>
          </cell>
          <cell r="T30">
            <v>8969244</v>
          </cell>
          <cell r="U30">
            <v>0</v>
          </cell>
          <cell r="V30">
            <v>0</v>
          </cell>
          <cell r="W30">
            <v>8969244</v>
          </cell>
          <cell r="X30">
            <v>0</v>
          </cell>
          <cell r="Y30">
            <v>416472</v>
          </cell>
          <cell r="Z30">
            <v>9385716</v>
          </cell>
          <cell r="AA30">
            <v>0</v>
          </cell>
          <cell r="AB30">
            <v>0</v>
          </cell>
          <cell r="AC30">
            <v>0</v>
          </cell>
          <cell r="AD30">
            <v>0</v>
          </cell>
          <cell r="AE30">
            <v>9385716</v>
          </cell>
          <cell r="AG30">
            <v>439</v>
          </cell>
          <cell r="AH30">
            <v>45</v>
          </cell>
          <cell r="AI30">
            <v>0</v>
          </cell>
          <cell r="AJ30">
            <v>0</v>
          </cell>
          <cell r="AK30">
            <v>0</v>
          </cell>
          <cell r="AL30">
            <v>0</v>
          </cell>
          <cell r="AM30">
            <v>0</v>
          </cell>
        </row>
        <row r="31">
          <cell r="A31">
            <v>440</v>
          </cell>
          <cell r="B31" t="str">
            <v>COMMUNITY DAY - PROSPECT</v>
          </cell>
          <cell r="C31">
            <v>400</v>
          </cell>
          <cell r="D31"/>
          <cell r="F31">
            <v>0</v>
          </cell>
          <cell r="G31">
            <v>400</v>
          </cell>
          <cell r="I31">
            <v>5791604</v>
          </cell>
          <cell r="J31">
            <v>172976</v>
          </cell>
          <cell r="K31">
            <v>375200</v>
          </cell>
          <cell r="L31">
            <v>6339780</v>
          </cell>
          <cell r="N31">
            <v>440</v>
          </cell>
          <cell r="O31">
            <v>400</v>
          </cell>
          <cell r="P31">
            <v>0</v>
          </cell>
          <cell r="Q31">
            <v>0</v>
          </cell>
          <cell r="R31">
            <v>0</v>
          </cell>
          <cell r="S31">
            <v>0</v>
          </cell>
          <cell r="T31">
            <v>5791604</v>
          </cell>
          <cell r="U31">
            <v>0</v>
          </cell>
          <cell r="V31">
            <v>0</v>
          </cell>
          <cell r="W31">
            <v>5791604</v>
          </cell>
          <cell r="X31">
            <v>172976</v>
          </cell>
          <cell r="Y31">
            <v>375200</v>
          </cell>
          <cell r="Z31">
            <v>6339780</v>
          </cell>
          <cell r="AA31">
            <v>0</v>
          </cell>
          <cell r="AB31">
            <v>0</v>
          </cell>
          <cell r="AC31">
            <v>0</v>
          </cell>
          <cell r="AD31">
            <v>0</v>
          </cell>
          <cell r="AE31">
            <v>6339780</v>
          </cell>
          <cell r="AG31">
            <v>440</v>
          </cell>
          <cell r="AH31">
            <v>0</v>
          </cell>
          <cell r="AI31">
            <v>0</v>
          </cell>
          <cell r="AJ31">
            <v>0</v>
          </cell>
          <cell r="AK31">
            <v>0</v>
          </cell>
          <cell r="AL31">
            <v>0</v>
          </cell>
          <cell r="AM31">
            <v>0</v>
          </cell>
        </row>
        <row r="32">
          <cell r="A32">
            <v>441</v>
          </cell>
          <cell r="B32" t="str">
            <v>SPRINGFIELD INTERNATIONAL</v>
          </cell>
          <cell r="C32">
            <v>1574</v>
          </cell>
          <cell r="D32"/>
          <cell r="F32">
            <v>0</v>
          </cell>
          <cell r="G32">
            <v>1574</v>
          </cell>
          <cell r="I32">
            <v>21629828</v>
          </cell>
          <cell r="J32">
            <v>0</v>
          </cell>
          <cell r="K32">
            <v>1476412</v>
          </cell>
          <cell r="L32">
            <v>23106240</v>
          </cell>
          <cell r="N32">
            <v>441</v>
          </cell>
          <cell r="O32">
            <v>1574</v>
          </cell>
          <cell r="P32">
            <v>0</v>
          </cell>
          <cell r="Q32">
            <v>0</v>
          </cell>
          <cell r="R32">
            <v>0</v>
          </cell>
          <cell r="S32">
            <v>0</v>
          </cell>
          <cell r="T32">
            <v>21629828</v>
          </cell>
          <cell r="U32">
            <v>0</v>
          </cell>
          <cell r="V32">
            <v>0</v>
          </cell>
          <cell r="W32">
            <v>21629828</v>
          </cell>
          <cell r="X32">
            <v>0</v>
          </cell>
          <cell r="Y32">
            <v>1476412</v>
          </cell>
          <cell r="Z32">
            <v>23106240</v>
          </cell>
          <cell r="AA32">
            <v>0</v>
          </cell>
          <cell r="AB32">
            <v>0</v>
          </cell>
          <cell r="AC32">
            <v>0</v>
          </cell>
          <cell r="AD32">
            <v>0</v>
          </cell>
          <cell r="AE32">
            <v>23106240</v>
          </cell>
          <cell r="AG32">
            <v>441</v>
          </cell>
          <cell r="AH32">
            <v>0</v>
          </cell>
          <cell r="AI32">
            <v>0</v>
          </cell>
          <cell r="AJ32">
            <v>0</v>
          </cell>
          <cell r="AK32">
            <v>0</v>
          </cell>
          <cell r="AL32">
            <v>0</v>
          </cell>
          <cell r="AM32">
            <v>0</v>
          </cell>
        </row>
        <row r="33">
          <cell r="A33">
            <v>444</v>
          </cell>
          <cell r="B33" t="str">
            <v>NEIGHBORHOOD HOUSE</v>
          </cell>
          <cell r="C33">
            <v>828</v>
          </cell>
          <cell r="D33"/>
          <cell r="F33">
            <v>1.7594159812562054</v>
          </cell>
          <cell r="G33">
            <v>828</v>
          </cell>
          <cell r="I33">
            <v>17016586</v>
          </cell>
          <cell r="J33">
            <v>0</v>
          </cell>
          <cell r="K33">
            <v>776664</v>
          </cell>
          <cell r="L33">
            <v>17793250</v>
          </cell>
          <cell r="N33">
            <v>444</v>
          </cell>
          <cell r="O33">
            <v>828</v>
          </cell>
          <cell r="P33">
            <v>0</v>
          </cell>
          <cell r="Q33">
            <v>0</v>
          </cell>
          <cell r="R33">
            <v>33</v>
          </cell>
          <cell r="S33">
            <v>1.7594159812562054</v>
          </cell>
          <cell r="T33">
            <v>17016586</v>
          </cell>
          <cell r="U33">
            <v>36912.547286755187</v>
          </cell>
          <cell r="V33">
            <v>0</v>
          </cell>
          <cell r="W33">
            <v>16979673.452713244</v>
          </cell>
          <cell r="X33">
            <v>0</v>
          </cell>
          <cell r="Y33">
            <v>775014</v>
          </cell>
          <cell r="Z33">
            <v>17754687.452713244</v>
          </cell>
          <cell r="AA33">
            <v>36912.547286755187</v>
          </cell>
          <cell r="AB33">
            <v>0</v>
          </cell>
          <cell r="AC33">
            <v>1650</v>
          </cell>
          <cell r="AD33">
            <v>38562.547286755187</v>
          </cell>
          <cell r="AE33">
            <v>17793250</v>
          </cell>
          <cell r="AG33">
            <v>444</v>
          </cell>
          <cell r="AH33">
            <v>33</v>
          </cell>
          <cell r="AI33">
            <v>1.7594159812562054</v>
          </cell>
          <cell r="AJ33">
            <v>36912.547286755187</v>
          </cell>
          <cell r="AK33">
            <v>0</v>
          </cell>
          <cell r="AL33">
            <v>1650</v>
          </cell>
          <cell r="AM33">
            <v>38562.547286755187</v>
          </cell>
        </row>
        <row r="34">
          <cell r="A34">
            <v>445</v>
          </cell>
          <cell r="B34" t="str">
            <v>ABBY KELLEY FOSTER</v>
          </cell>
          <cell r="C34">
            <v>1426</v>
          </cell>
          <cell r="D34"/>
          <cell r="F34">
            <v>0</v>
          </cell>
          <cell r="G34">
            <v>1426</v>
          </cell>
          <cell r="I34">
            <v>20127447</v>
          </cell>
          <cell r="J34">
            <v>1193228</v>
          </cell>
          <cell r="K34">
            <v>1337588</v>
          </cell>
          <cell r="L34">
            <v>22658263</v>
          </cell>
          <cell r="N34">
            <v>445</v>
          </cell>
          <cell r="O34">
            <v>1426</v>
          </cell>
          <cell r="P34">
            <v>0</v>
          </cell>
          <cell r="Q34">
            <v>0</v>
          </cell>
          <cell r="R34">
            <v>0</v>
          </cell>
          <cell r="S34">
            <v>0</v>
          </cell>
          <cell r="T34">
            <v>20127447</v>
          </cell>
          <cell r="U34">
            <v>0</v>
          </cell>
          <cell r="V34">
            <v>0</v>
          </cell>
          <cell r="W34">
            <v>20127447</v>
          </cell>
          <cell r="X34">
            <v>1193228</v>
          </cell>
          <cell r="Y34">
            <v>1337588</v>
          </cell>
          <cell r="Z34">
            <v>22658263</v>
          </cell>
          <cell r="AA34">
            <v>0</v>
          </cell>
          <cell r="AB34">
            <v>0</v>
          </cell>
          <cell r="AC34">
            <v>0</v>
          </cell>
          <cell r="AD34">
            <v>0</v>
          </cell>
          <cell r="AE34">
            <v>22658263</v>
          </cell>
          <cell r="AG34">
            <v>445</v>
          </cell>
          <cell r="AH34">
            <v>0</v>
          </cell>
          <cell r="AI34">
            <v>0</v>
          </cell>
          <cell r="AJ34">
            <v>0</v>
          </cell>
          <cell r="AK34">
            <v>0</v>
          </cell>
          <cell r="AL34">
            <v>0</v>
          </cell>
          <cell r="AM34">
            <v>0</v>
          </cell>
        </row>
        <row r="35">
          <cell r="A35">
            <v>446</v>
          </cell>
          <cell r="B35" t="str">
            <v>FOXBOROUGH REGIONAL</v>
          </cell>
          <cell r="C35">
            <v>1700</v>
          </cell>
          <cell r="D35"/>
          <cell r="F35">
            <v>4.3985399531405136</v>
          </cell>
          <cell r="G35">
            <v>1700</v>
          </cell>
          <cell r="I35">
            <v>24778985</v>
          </cell>
          <cell r="J35">
            <v>0</v>
          </cell>
          <cell r="K35">
            <v>1594600</v>
          </cell>
          <cell r="L35">
            <v>26373585</v>
          </cell>
          <cell r="N35">
            <v>446</v>
          </cell>
          <cell r="O35">
            <v>1700</v>
          </cell>
          <cell r="P35">
            <v>0</v>
          </cell>
          <cell r="Q35">
            <v>0</v>
          </cell>
          <cell r="R35">
            <v>5</v>
          </cell>
          <cell r="S35">
            <v>4.3985399531405136</v>
          </cell>
          <cell r="T35">
            <v>24778985</v>
          </cell>
          <cell r="U35">
            <v>89782.997523504164</v>
          </cell>
          <cell r="V35">
            <v>0</v>
          </cell>
          <cell r="W35">
            <v>24689202.002476495</v>
          </cell>
          <cell r="X35">
            <v>0</v>
          </cell>
          <cell r="Y35">
            <v>1590475</v>
          </cell>
          <cell r="Z35">
            <v>26279677.002476495</v>
          </cell>
          <cell r="AA35">
            <v>89782.997523504164</v>
          </cell>
          <cell r="AB35">
            <v>0</v>
          </cell>
          <cell r="AC35">
            <v>4125</v>
          </cell>
          <cell r="AD35">
            <v>93907.997523504164</v>
          </cell>
          <cell r="AE35">
            <v>26373585</v>
          </cell>
          <cell r="AG35">
            <v>446</v>
          </cell>
          <cell r="AH35">
            <v>5</v>
          </cell>
          <cell r="AI35">
            <v>4.3985399531405136</v>
          </cell>
          <cell r="AJ35">
            <v>89782.997523504164</v>
          </cell>
          <cell r="AK35">
            <v>0</v>
          </cell>
          <cell r="AL35">
            <v>4125</v>
          </cell>
          <cell r="AM35">
            <v>93907.997523504164</v>
          </cell>
        </row>
        <row r="36">
          <cell r="A36">
            <v>447</v>
          </cell>
          <cell r="B36" t="str">
            <v>BENJAMIN FRANKLIN CLASSICAL</v>
          </cell>
          <cell r="C36">
            <v>820</v>
          </cell>
          <cell r="D36"/>
          <cell r="F36">
            <v>0</v>
          </cell>
          <cell r="G36">
            <v>820</v>
          </cell>
          <cell r="I36">
            <v>11808926</v>
          </cell>
          <cell r="J36">
            <v>0</v>
          </cell>
          <cell r="K36">
            <v>769160</v>
          </cell>
          <cell r="L36">
            <v>12578086</v>
          </cell>
          <cell r="N36">
            <v>447</v>
          </cell>
          <cell r="O36">
            <v>820</v>
          </cell>
          <cell r="P36">
            <v>0</v>
          </cell>
          <cell r="Q36">
            <v>0</v>
          </cell>
          <cell r="R36">
            <v>0</v>
          </cell>
          <cell r="S36">
            <v>0</v>
          </cell>
          <cell r="T36">
            <v>11808926</v>
          </cell>
          <cell r="U36">
            <v>0</v>
          </cell>
          <cell r="V36">
            <v>0</v>
          </cell>
          <cell r="W36">
            <v>11808926</v>
          </cell>
          <cell r="X36">
            <v>0</v>
          </cell>
          <cell r="Y36">
            <v>769160</v>
          </cell>
          <cell r="Z36">
            <v>12578086</v>
          </cell>
          <cell r="AA36">
            <v>0</v>
          </cell>
          <cell r="AB36">
            <v>0</v>
          </cell>
          <cell r="AC36">
            <v>0</v>
          </cell>
          <cell r="AD36">
            <v>0</v>
          </cell>
          <cell r="AE36">
            <v>12578086</v>
          </cell>
          <cell r="AG36">
            <v>447</v>
          </cell>
          <cell r="AH36">
            <v>0</v>
          </cell>
          <cell r="AI36">
            <v>0</v>
          </cell>
          <cell r="AJ36">
            <v>0</v>
          </cell>
          <cell r="AK36">
            <v>0</v>
          </cell>
          <cell r="AL36">
            <v>0</v>
          </cell>
          <cell r="AM36">
            <v>0</v>
          </cell>
        </row>
        <row r="37">
          <cell r="A37">
            <v>449</v>
          </cell>
          <cell r="B37" t="str">
            <v>BOSTON COLLEGIATE</v>
          </cell>
          <cell r="C37">
            <v>700</v>
          </cell>
          <cell r="D37"/>
          <cell r="F37">
            <v>0</v>
          </cell>
          <cell r="G37">
            <v>700</v>
          </cell>
          <cell r="I37">
            <v>13282500</v>
          </cell>
          <cell r="J37">
            <v>0</v>
          </cell>
          <cell r="K37">
            <v>656600</v>
          </cell>
          <cell r="L37">
            <v>13939100</v>
          </cell>
          <cell r="N37">
            <v>449</v>
          </cell>
          <cell r="O37">
            <v>700</v>
          </cell>
          <cell r="P37">
            <v>0</v>
          </cell>
          <cell r="Q37">
            <v>0</v>
          </cell>
          <cell r="R37">
            <v>26</v>
          </cell>
          <cell r="S37">
            <v>0</v>
          </cell>
          <cell r="T37">
            <v>13282500</v>
          </cell>
          <cell r="U37">
            <v>0</v>
          </cell>
          <cell r="V37">
            <v>0</v>
          </cell>
          <cell r="W37">
            <v>13282500</v>
          </cell>
          <cell r="X37">
            <v>0</v>
          </cell>
          <cell r="Y37">
            <v>656600</v>
          </cell>
          <cell r="Z37">
            <v>13939100</v>
          </cell>
          <cell r="AA37">
            <v>0</v>
          </cell>
          <cell r="AB37">
            <v>0</v>
          </cell>
          <cell r="AC37">
            <v>0</v>
          </cell>
          <cell r="AD37">
            <v>0</v>
          </cell>
          <cell r="AE37">
            <v>13939100</v>
          </cell>
          <cell r="AG37">
            <v>449</v>
          </cell>
          <cell r="AH37">
            <v>26</v>
          </cell>
          <cell r="AI37">
            <v>0</v>
          </cell>
          <cell r="AJ37">
            <v>0</v>
          </cell>
          <cell r="AK37">
            <v>0</v>
          </cell>
          <cell r="AL37">
            <v>0</v>
          </cell>
          <cell r="AM37">
            <v>0</v>
          </cell>
        </row>
        <row r="38">
          <cell r="A38">
            <v>450</v>
          </cell>
          <cell r="B38" t="str">
            <v>HILLTOWN COOPERATIVE</v>
          </cell>
          <cell r="C38">
            <v>218</v>
          </cell>
          <cell r="D38"/>
          <cell r="F38">
            <v>0</v>
          </cell>
          <cell r="G38">
            <v>218</v>
          </cell>
          <cell r="I38">
            <v>2991785</v>
          </cell>
          <cell r="J38">
            <v>0</v>
          </cell>
          <cell r="K38">
            <v>204484</v>
          </cell>
          <cell r="L38">
            <v>3196269</v>
          </cell>
          <cell r="N38">
            <v>450</v>
          </cell>
          <cell r="O38">
            <v>218</v>
          </cell>
          <cell r="P38">
            <v>0</v>
          </cell>
          <cell r="Q38">
            <v>0</v>
          </cell>
          <cell r="R38">
            <v>1</v>
          </cell>
          <cell r="S38">
            <v>0</v>
          </cell>
          <cell r="T38">
            <v>2991785</v>
          </cell>
          <cell r="U38">
            <v>0</v>
          </cell>
          <cell r="V38">
            <v>0</v>
          </cell>
          <cell r="W38">
            <v>2991785</v>
          </cell>
          <cell r="X38">
            <v>0</v>
          </cell>
          <cell r="Y38">
            <v>204484</v>
          </cell>
          <cell r="Z38">
            <v>3196269</v>
          </cell>
          <cell r="AA38">
            <v>0</v>
          </cell>
          <cell r="AB38">
            <v>0</v>
          </cell>
          <cell r="AC38">
            <v>0</v>
          </cell>
          <cell r="AD38">
            <v>0</v>
          </cell>
          <cell r="AE38">
            <v>3196269</v>
          </cell>
          <cell r="AG38">
            <v>450</v>
          </cell>
          <cell r="AH38">
            <v>1</v>
          </cell>
          <cell r="AI38">
            <v>0</v>
          </cell>
          <cell r="AJ38">
            <v>0</v>
          </cell>
          <cell r="AK38">
            <v>0</v>
          </cell>
          <cell r="AL38">
            <v>0</v>
          </cell>
          <cell r="AM38">
            <v>0</v>
          </cell>
        </row>
        <row r="39">
          <cell r="A39">
            <v>453</v>
          </cell>
          <cell r="B39" t="str">
            <v>HOLYOKE COMMUNITY</v>
          </cell>
          <cell r="C39">
            <v>702</v>
          </cell>
          <cell r="D39"/>
          <cell r="F39">
            <v>0</v>
          </cell>
          <cell r="G39">
            <v>702</v>
          </cell>
          <cell r="I39">
            <v>10228175</v>
          </cell>
          <cell r="J39">
            <v>554561</v>
          </cell>
          <cell r="K39">
            <v>658476</v>
          </cell>
          <cell r="L39">
            <v>11441212</v>
          </cell>
          <cell r="N39">
            <v>453</v>
          </cell>
          <cell r="O39">
            <v>702</v>
          </cell>
          <cell r="P39">
            <v>0</v>
          </cell>
          <cell r="Q39">
            <v>0</v>
          </cell>
          <cell r="R39">
            <v>0</v>
          </cell>
          <cell r="S39">
            <v>0</v>
          </cell>
          <cell r="T39">
            <v>10228175</v>
          </cell>
          <cell r="U39">
            <v>0</v>
          </cell>
          <cell r="V39">
            <v>0</v>
          </cell>
          <cell r="W39">
            <v>10228175</v>
          </cell>
          <cell r="X39">
            <v>554561</v>
          </cell>
          <cell r="Y39">
            <v>658476</v>
          </cell>
          <cell r="Z39">
            <v>11441212</v>
          </cell>
          <cell r="AA39">
            <v>0</v>
          </cell>
          <cell r="AB39">
            <v>0</v>
          </cell>
          <cell r="AC39">
            <v>0</v>
          </cell>
          <cell r="AD39">
            <v>0</v>
          </cell>
          <cell r="AE39">
            <v>11441212</v>
          </cell>
          <cell r="AG39">
            <v>453</v>
          </cell>
          <cell r="AH39">
            <v>0</v>
          </cell>
          <cell r="AI39">
            <v>0</v>
          </cell>
          <cell r="AJ39">
            <v>0</v>
          </cell>
          <cell r="AK39">
            <v>0</v>
          </cell>
          <cell r="AL39">
            <v>0</v>
          </cell>
          <cell r="AM39">
            <v>0</v>
          </cell>
        </row>
        <row r="40">
          <cell r="A40">
            <v>454</v>
          </cell>
          <cell r="B40" t="str">
            <v>LAWRENCE FAMILY DEVELOPMENT</v>
          </cell>
          <cell r="C40">
            <v>800</v>
          </cell>
          <cell r="D40"/>
          <cell r="F40">
            <v>0</v>
          </cell>
          <cell r="G40">
            <v>800</v>
          </cell>
          <cell r="I40">
            <v>12405065</v>
          </cell>
          <cell r="J40">
            <v>240010</v>
          </cell>
          <cell r="K40">
            <v>750400</v>
          </cell>
          <cell r="L40">
            <v>13395475</v>
          </cell>
          <cell r="N40">
            <v>454</v>
          </cell>
          <cell r="O40">
            <v>800</v>
          </cell>
          <cell r="P40">
            <v>0</v>
          </cell>
          <cell r="Q40">
            <v>0</v>
          </cell>
          <cell r="R40">
            <v>0</v>
          </cell>
          <cell r="S40">
            <v>0</v>
          </cell>
          <cell r="T40">
            <v>12405065</v>
          </cell>
          <cell r="U40">
            <v>0</v>
          </cell>
          <cell r="V40">
            <v>0</v>
          </cell>
          <cell r="W40">
            <v>12405065</v>
          </cell>
          <cell r="X40">
            <v>240010</v>
          </cell>
          <cell r="Y40">
            <v>750400</v>
          </cell>
          <cell r="Z40">
            <v>13395475</v>
          </cell>
          <cell r="AA40">
            <v>0</v>
          </cell>
          <cell r="AB40">
            <v>0</v>
          </cell>
          <cell r="AC40">
            <v>0</v>
          </cell>
          <cell r="AD40">
            <v>0</v>
          </cell>
          <cell r="AE40">
            <v>13395475</v>
          </cell>
          <cell r="AG40">
            <v>454</v>
          </cell>
          <cell r="AH40">
            <v>0</v>
          </cell>
          <cell r="AI40">
            <v>0</v>
          </cell>
          <cell r="AJ40">
            <v>0</v>
          </cell>
          <cell r="AK40">
            <v>0</v>
          </cell>
          <cell r="AL40">
            <v>0</v>
          </cell>
          <cell r="AM40">
            <v>0</v>
          </cell>
        </row>
        <row r="41">
          <cell r="A41">
            <v>455</v>
          </cell>
          <cell r="B41" t="str">
            <v>HILL VIEW MONTESSORI</v>
          </cell>
          <cell r="C41">
            <v>306</v>
          </cell>
          <cell r="D41"/>
          <cell r="F41">
            <v>0</v>
          </cell>
          <cell r="G41">
            <v>306</v>
          </cell>
          <cell r="I41">
            <v>3718569</v>
          </cell>
          <cell r="J41">
            <v>0</v>
          </cell>
          <cell r="K41">
            <v>287028</v>
          </cell>
          <cell r="L41">
            <v>4005597</v>
          </cell>
          <cell r="N41">
            <v>455</v>
          </cell>
          <cell r="O41">
            <v>306</v>
          </cell>
          <cell r="P41">
            <v>0</v>
          </cell>
          <cell r="Q41">
            <v>0</v>
          </cell>
          <cell r="R41">
            <v>0</v>
          </cell>
          <cell r="S41">
            <v>0</v>
          </cell>
          <cell r="T41">
            <v>3718569</v>
          </cell>
          <cell r="U41">
            <v>0</v>
          </cell>
          <cell r="V41">
            <v>0</v>
          </cell>
          <cell r="W41">
            <v>3718569</v>
          </cell>
          <cell r="X41">
            <v>0</v>
          </cell>
          <cell r="Y41">
            <v>287028</v>
          </cell>
          <cell r="Z41">
            <v>4005597</v>
          </cell>
          <cell r="AA41">
            <v>0</v>
          </cell>
          <cell r="AB41">
            <v>0</v>
          </cell>
          <cell r="AC41">
            <v>0</v>
          </cell>
          <cell r="AD41">
            <v>0</v>
          </cell>
          <cell r="AE41">
            <v>4005597</v>
          </cell>
          <cell r="AG41">
            <v>455</v>
          </cell>
          <cell r="AH41">
            <v>0</v>
          </cell>
          <cell r="AI41">
            <v>0</v>
          </cell>
          <cell r="AJ41">
            <v>0</v>
          </cell>
          <cell r="AK41">
            <v>0</v>
          </cell>
          <cell r="AL41">
            <v>0</v>
          </cell>
          <cell r="AM41">
            <v>0</v>
          </cell>
        </row>
        <row r="42">
          <cell r="A42">
            <v>456</v>
          </cell>
          <cell r="B42" t="str">
            <v>LOWELL COMMUNITY</v>
          </cell>
          <cell r="C42">
            <v>815</v>
          </cell>
          <cell r="D42"/>
          <cell r="F42">
            <v>0</v>
          </cell>
          <cell r="G42">
            <v>815</v>
          </cell>
          <cell r="I42">
            <v>12683163</v>
          </cell>
          <cell r="J42">
            <v>0</v>
          </cell>
          <cell r="K42">
            <v>764470</v>
          </cell>
          <cell r="L42">
            <v>13447633</v>
          </cell>
          <cell r="N42">
            <v>456</v>
          </cell>
          <cell r="O42">
            <v>815</v>
          </cell>
          <cell r="P42">
            <v>0</v>
          </cell>
          <cell r="Q42">
            <v>0</v>
          </cell>
          <cell r="R42">
            <v>0</v>
          </cell>
          <cell r="S42">
            <v>0</v>
          </cell>
          <cell r="T42">
            <v>12683163</v>
          </cell>
          <cell r="U42">
            <v>0</v>
          </cell>
          <cell r="V42">
            <v>0</v>
          </cell>
          <cell r="W42">
            <v>12683163</v>
          </cell>
          <cell r="X42">
            <v>0</v>
          </cell>
          <cell r="Y42">
            <v>764470</v>
          </cell>
          <cell r="Z42">
            <v>13447633</v>
          </cell>
          <cell r="AA42">
            <v>0</v>
          </cell>
          <cell r="AB42">
            <v>0</v>
          </cell>
          <cell r="AC42">
            <v>0</v>
          </cell>
          <cell r="AD42">
            <v>0</v>
          </cell>
          <cell r="AE42">
            <v>13447633</v>
          </cell>
          <cell r="AG42">
            <v>456</v>
          </cell>
          <cell r="AH42">
            <v>0</v>
          </cell>
          <cell r="AI42">
            <v>0</v>
          </cell>
          <cell r="AJ42">
            <v>0</v>
          </cell>
          <cell r="AK42">
            <v>0</v>
          </cell>
          <cell r="AL42">
            <v>0</v>
          </cell>
          <cell r="AM42">
            <v>0</v>
          </cell>
        </row>
        <row r="43">
          <cell r="A43">
            <v>458</v>
          </cell>
          <cell r="B43" t="str">
            <v>LOWELL MIDDLESEX ACADEMY</v>
          </cell>
          <cell r="C43">
            <v>120</v>
          </cell>
          <cell r="D43"/>
          <cell r="F43">
            <v>0</v>
          </cell>
          <cell r="G43">
            <v>120</v>
          </cell>
          <cell r="I43">
            <v>1858735</v>
          </cell>
          <cell r="J43">
            <v>0</v>
          </cell>
          <cell r="K43">
            <v>112560</v>
          </cell>
          <cell r="L43">
            <v>1971295</v>
          </cell>
          <cell r="N43">
            <v>458</v>
          </cell>
          <cell r="O43">
            <v>120</v>
          </cell>
          <cell r="P43">
            <v>0</v>
          </cell>
          <cell r="Q43">
            <v>0</v>
          </cell>
          <cell r="R43">
            <v>0</v>
          </cell>
          <cell r="S43">
            <v>0</v>
          </cell>
          <cell r="T43">
            <v>1858735</v>
          </cell>
          <cell r="U43">
            <v>0</v>
          </cell>
          <cell r="V43">
            <v>0</v>
          </cell>
          <cell r="W43">
            <v>1858735</v>
          </cell>
          <cell r="X43">
            <v>0</v>
          </cell>
          <cell r="Y43">
            <v>112560</v>
          </cell>
          <cell r="Z43">
            <v>1971295</v>
          </cell>
          <cell r="AA43">
            <v>0</v>
          </cell>
          <cell r="AB43">
            <v>0</v>
          </cell>
          <cell r="AC43">
            <v>0</v>
          </cell>
          <cell r="AD43">
            <v>0</v>
          </cell>
          <cell r="AE43">
            <v>1971295</v>
          </cell>
          <cell r="AG43">
            <v>458</v>
          </cell>
          <cell r="AH43">
            <v>0</v>
          </cell>
          <cell r="AI43">
            <v>0</v>
          </cell>
          <cell r="AJ43">
            <v>0</v>
          </cell>
          <cell r="AK43">
            <v>0</v>
          </cell>
          <cell r="AL43">
            <v>0</v>
          </cell>
          <cell r="AM43">
            <v>0</v>
          </cell>
        </row>
        <row r="44">
          <cell r="A44">
            <v>463</v>
          </cell>
          <cell r="B44" t="str">
            <v>KIPP ACADEMY BOSTON</v>
          </cell>
          <cell r="C44">
            <v>588</v>
          </cell>
          <cell r="D44"/>
          <cell r="F44">
            <v>0.87970799062810268</v>
          </cell>
          <cell r="G44">
            <v>588</v>
          </cell>
          <cell r="I44">
            <v>12807875</v>
          </cell>
          <cell r="J44">
            <v>0</v>
          </cell>
          <cell r="K44">
            <v>551544</v>
          </cell>
          <cell r="L44">
            <v>13359419</v>
          </cell>
          <cell r="N44">
            <v>463</v>
          </cell>
          <cell r="O44">
            <v>588</v>
          </cell>
          <cell r="P44">
            <v>0</v>
          </cell>
          <cell r="Q44">
            <v>0</v>
          </cell>
          <cell r="R44">
            <v>157</v>
          </cell>
          <cell r="S44">
            <v>0.87970799062810268</v>
          </cell>
          <cell r="T44">
            <v>12807875</v>
          </cell>
          <cell r="U44">
            <v>16144.40104400694</v>
          </cell>
          <cell r="V44">
            <v>0</v>
          </cell>
          <cell r="W44">
            <v>12791730.598955993</v>
          </cell>
          <cell r="X44">
            <v>0</v>
          </cell>
          <cell r="Y44">
            <v>550719</v>
          </cell>
          <cell r="Z44">
            <v>13342449.598955993</v>
          </cell>
          <cell r="AA44">
            <v>16144.40104400694</v>
          </cell>
          <cell r="AB44">
            <v>0</v>
          </cell>
          <cell r="AC44">
            <v>825</v>
          </cell>
          <cell r="AD44">
            <v>16969.40104400694</v>
          </cell>
          <cell r="AE44">
            <v>13359419</v>
          </cell>
          <cell r="AG44">
            <v>463</v>
          </cell>
          <cell r="AH44">
            <v>157</v>
          </cell>
          <cell r="AI44">
            <v>0.87970799062810268</v>
          </cell>
          <cell r="AJ44">
            <v>16144.40104400694</v>
          </cell>
          <cell r="AK44">
            <v>0</v>
          </cell>
          <cell r="AL44">
            <v>825</v>
          </cell>
          <cell r="AM44">
            <v>16969.40104400694</v>
          </cell>
        </row>
        <row r="45">
          <cell r="A45">
            <v>464</v>
          </cell>
          <cell r="B45" t="str">
            <v>MARBLEHEAD COMMUNITY</v>
          </cell>
          <cell r="C45">
            <v>230</v>
          </cell>
          <cell r="D45"/>
          <cell r="F45">
            <v>0.94039217724497504</v>
          </cell>
          <cell r="G45">
            <v>230</v>
          </cell>
          <cell r="I45">
            <v>3531343</v>
          </cell>
          <cell r="J45">
            <v>0</v>
          </cell>
          <cell r="K45">
            <v>215740</v>
          </cell>
          <cell r="L45">
            <v>3747083</v>
          </cell>
          <cell r="N45">
            <v>464</v>
          </cell>
          <cell r="O45">
            <v>230</v>
          </cell>
          <cell r="P45">
            <v>0</v>
          </cell>
          <cell r="Q45">
            <v>0</v>
          </cell>
          <cell r="R45">
            <v>24</v>
          </cell>
          <cell r="S45">
            <v>0.94039217724497504</v>
          </cell>
          <cell r="T45">
            <v>3531343</v>
          </cell>
          <cell r="U45">
            <v>12777.639082057431</v>
          </cell>
          <cell r="V45">
            <v>0</v>
          </cell>
          <cell r="W45">
            <v>3518565.3609179426</v>
          </cell>
          <cell r="X45">
            <v>0</v>
          </cell>
          <cell r="Y45">
            <v>214859</v>
          </cell>
          <cell r="Z45">
            <v>3733424.3609179426</v>
          </cell>
          <cell r="AA45">
            <v>12777.639082057431</v>
          </cell>
          <cell r="AB45">
            <v>0</v>
          </cell>
          <cell r="AC45">
            <v>881</v>
          </cell>
          <cell r="AD45">
            <v>13658.639082057431</v>
          </cell>
          <cell r="AE45">
            <v>3747083</v>
          </cell>
          <cell r="AG45">
            <v>464</v>
          </cell>
          <cell r="AH45">
            <v>24</v>
          </cell>
          <cell r="AI45">
            <v>0.94039217724497504</v>
          </cell>
          <cell r="AJ45">
            <v>12777.639082057431</v>
          </cell>
          <cell r="AK45">
            <v>0</v>
          </cell>
          <cell r="AL45">
            <v>881</v>
          </cell>
          <cell r="AM45">
            <v>13658.639082057431</v>
          </cell>
        </row>
        <row r="46">
          <cell r="A46">
            <v>466</v>
          </cell>
          <cell r="B46" t="str">
            <v>MARTHA'S VINEYARD</v>
          </cell>
          <cell r="C46">
            <v>180</v>
          </cell>
          <cell r="D46"/>
          <cell r="F46">
            <v>0</v>
          </cell>
          <cell r="G46">
            <v>180</v>
          </cell>
          <cell r="I46">
            <v>5012821</v>
          </cell>
          <cell r="J46">
            <v>0</v>
          </cell>
          <cell r="K46">
            <v>168840</v>
          </cell>
          <cell r="L46">
            <v>5181661</v>
          </cell>
          <cell r="N46">
            <v>466</v>
          </cell>
          <cell r="O46">
            <v>180</v>
          </cell>
          <cell r="P46">
            <v>0</v>
          </cell>
          <cell r="Q46">
            <v>0</v>
          </cell>
          <cell r="R46">
            <v>63</v>
          </cell>
          <cell r="S46">
            <v>0</v>
          </cell>
          <cell r="T46">
            <v>5012821</v>
          </cell>
          <cell r="U46">
            <v>0</v>
          </cell>
          <cell r="V46">
            <v>0</v>
          </cell>
          <cell r="W46">
            <v>5012821</v>
          </cell>
          <cell r="X46">
            <v>0</v>
          </cell>
          <cell r="Y46">
            <v>168840</v>
          </cell>
          <cell r="Z46">
            <v>5181661</v>
          </cell>
          <cell r="AA46">
            <v>0</v>
          </cell>
          <cell r="AB46">
            <v>0</v>
          </cell>
          <cell r="AC46">
            <v>0</v>
          </cell>
          <cell r="AD46">
            <v>0</v>
          </cell>
          <cell r="AE46">
            <v>5181661</v>
          </cell>
          <cell r="AG46">
            <v>466</v>
          </cell>
          <cell r="AH46">
            <v>63</v>
          </cell>
          <cell r="AI46">
            <v>0</v>
          </cell>
          <cell r="AJ46">
            <v>0</v>
          </cell>
          <cell r="AK46">
            <v>0</v>
          </cell>
          <cell r="AL46">
            <v>0</v>
          </cell>
          <cell r="AM46">
            <v>0</v>
          </cell>
        </row>
        <row r="47">
          <cell r="A47">
            <v>469</v>
          </cell>
          <cell r="B47" t="str">
            <v>MATCH</v>
          </cell>
          <cell r="C47">
            <v>1230</v>
          </cell>
          <cell r="D47"/>
          <cell r="F47">
            <v>2.6391239718843078</v>
          </cell>
          <cell r="G47">
            <v>1230</v>
          </cell>
          <cell r="I47">
            <v>26968086</v>
          </cell>
          <cell r="J47">
            <v>0</v>
          </cell>
          <cell r="K47">
            <v>1153740</v>
          </cell>
          <cell r="L47">
            <v>28121826</v>
          </cell>
          <cell r="N47">
            <v>469</v>
          </cell>
          <cell r="O47">
            <v>1230</v>
          </cell>
          <cell r="P47">
            <v>0</v>
          </cell>
          <cell r="Q47">
            <v>0</v>
          </cell>
          <cell r="R47">
            <v>54</v>
          </cell>
          <cell r="S47">
            <v>2.6391239718843078</v>
          </cell>
          <cell r="T47">
            <v>26968086</v>
          </cell>
          <cell r="U47">
            <v>50943.010029282799</v>
          </cell>
          <cell r="V47">
            <v>0</v>
          </cell>
          <cell r="W47">
            <v>26917142.989970718</v>
          </cell>
          <cell r="X47">
            <v>0</v>
          </cell>
          <cell r="Y47">
            <v>1151265</v>
          </cell>
          <cell r="Z47">
            <v>28068407.989970718</v>
          </cell>
          <cell r="AA47">
            <v>50943.010029282799</v>
          </cell>
          <cell r="AB47">
            <v>0</v>
          </cell>
          <cell r="AC47">
            <v>2475</v>
          </cell>
          <cell r="AD47">
            <v>53418.010029282799</v>
          </cell>
          <cell r="AE47">
            <v>28121826</v>
          </cell>
          <cell r="AG47">
            <v>469</v>
          </cell>
          <cell r="AH47">
            <v>54</v>
          </cell>
          <cell r="AI47">
            <v>2.6391239718843078</v>
          </cell>
          <cell r="AJ47">
            <v>50943.010029282799</v>
          </cell>
          <cell r="AK47">
            <v>0</v>
          </cell>
          <cell r="AL47">
            <v>2475</v>
          </cell>
          <cell r="AM47">
            <v>53418.010029282799</v>
          </cell>
        </row>
        <row r="48">
          <cell r="A48">
            <v>470</v>
          </cell>
          <cell r="B48" t="str">
            <v>MYSTIC VALLEY REGIONAL</v>
          </cell>
          <cell r="C48">
            <v>1698</v>
          </cell>
          <cell r="D48"/>
          <cell r="F48">
            <v>32.098092272701216</v>
          </cell>
          <cell r="G48">
            <v>1698</v>
          </cell>
          <cell r="I48">
            <v>23348147</v>
          </cell>
          <cell r="J48">
            <v>82808</v>
          </cell>
          <cell r="K48">
            <v>1592724</v>
          </cell>
          <cell r="L48">
            <v>25023679</v>
          </cell>
          <cell r="N48">
            <v>470</v>
          </cell>
          <cell r="O48">
            <v>1698</v>
          </cell>
          <cell r="P48">
            <v>0</v>
          </cell>
          <cell r="Q48">
            <v>0</v>
          </cell>
          <cell r="R48">
            <v>309</v>
          </cell>
          <cell r="S48">
            <v>32.098092272701216</v>
          </cell>
          <cell r="T48">
            <v>23348147</v>
          </cell>
          <cell r="U48">
            <v>452111.6430703082</v>
          </cell>
          <cell r="V48">
            <v>0</v>
          </cell>
          <cell r="W48">
            <v>22896035.35692969</v>
          </cell>
          <cell r="X48">
            <v>82808</v>
          </cell>
          <cell r="Y48">
            <v>1562617</v>
          </cell>
          <cell r="Z48">
            <v>24541460.35692969</v>
          </cell>
          <cell r="AA48">
            <v>452111.6430703082</v>
          </cell>
          <cell r="AB48">
            <v>0</v>
          </cell>
          <cell r="AC48">
            <v>30107</v>
          </cell>
          <cell r="AD48">
            <v>482218.6430703082</v>
          </cell>
          <cell r="AE48">
            <v>25023679</v>
          </cell>
          <cell r="AG48">
            <v>470</v>
          </cell>
          <cell r="AH48">
            <v>309</v>
          </cell>
          <cell r="AI48">
            <v>32.098092272701216</v>
          </cell>
          <cell r="AJ48">
            <v>452111.6430703082</v>
          </cell>
          <cell r="AK48">
            <v>0</v>
          </cell>
          <cell r="AL48">
            <v>30107</v>
          </cell>
          <cell r="AM48">
            <v>482218.6430703082</v>
          </cell>
        </row>
        <row r="49">
          <cell r="A49">
            <v>474</v>
          </cell>
          <cell r="B49" t="str">
            <v>SIZER SCHOOL, A NORTH CENTRAL CHARTER ESSENTIAL SCHOOL</v>
          </cell>
          <cell r="C49">
            <v>397</v>
          </cell>
          <cell r="D49"/>
          <cell r="F49">
            <v>0</v>
          </cell>
          <cell r="G49">
            <v>397</v>
          </cell>
          <cell r="I49">
            <v>5496355</v>
          </cell>
          <cell r="J49">
            <v>0</v>
          </cell>
          <cell r="K49">
            <v>372386</v>
          </cell>
          <cell r="L49">
            <v>5868741</v>
          </cell>
          <cell r="N49">
            <v>474</v>
          </cell>
          <cell r="O49">
            <v>397</v>
          </cell>
          <cell r="P49">
            <v>0</v>
          </cell>
          <cell r="Q49">
            <v>0</v>
          </cell>
          <cell r="R49">
            <v>0</v>
          </cell>
          <cell r="S49">
            <v>0</v>
          </cell>
          <cell r="T49">
            <v>5496355</v>
          </cell>
          <cell r="U49">
            <v>0</v>
          </cell>
          <cell r="V49">
            <v>0</v>
          </cell>
          <cell r="W49">
            <v>5496355</v>
          </cell>
          <cell r="X49">
            <v>0</v>
          </cell>
          <cell r="Y49">
            <v>372386</v>
          </cell>
          <cell r="Z49">
            <v>5868741</v>
          </cell>
          <cell r="AA49">
            <v>0</v>
          </cell>
          <cell r="AB49">
            <v>0</v>
          </cell>
          <cell r="AC49">
            <v>0</v>
          </cell>
          <cell r="AD49">
            <v>0</v>
          </cell>
          <cell r="AE49">
            <v>5868741</v>
          </cell>
          <cell r="AG49">
            <v>474</v>
          </cell>
          <cell r="AH49">
            <v>0</v>
          </cell>
          <cell r="AI49">
            <v>0</v>
          </cell>
          <cell r="AJ49">
            <v>0</v>
          </cell>
          <cell r="AK49">
            <v>0</v>
          </cell>
          <cell r="AL49">
            <v>0</v>
          </cell>
          <cell r="AM49">
            <v>0</v>
          </cell>
        </row>
        <row r="50">
          <cell r="A50">
            <v>478</v>
          </cell>
          <cell r="B50" t="str">
            <v>FRANCIS W. PARKER CHARTER ESSENTIAL</v>
          </cell>
          <cell r="C50">
            <v>400</v>
          </cell>
          <cell r="D50"/>
          <cell r="F50">
            <v>0</v>
          </cell>
          <cell r="G50">
            <v>400</v>
          </cell>
          <cell r="I50">
            <v>5979307</v>
          </cell>
          <cell r="J50">
            <v>0</v>
          </cell>
          <cell r="K50">
            <v>375200</v>
          </cell>
          <cell r="L50">
            <v>6354507</v>
          </cell>
          <cell r="N50">
            <v>478</v>
          </cell>
          <cell r="O50">
            <v>400</v>
          </cell>
          <cell r="P50">
            <v>0</v>
          </cell>
          <cell r="Q50">
            <v>0</v>
          </cell>
          <cell r="R50">
            <v>0</v>
          </cell>
          <cell r="S50">
            <v>0</v>
          </cell>
          <cell r="T50">
            <v>5979307</v>
          </cell>
          <cell r="U50">
            <v>0</v>
          </cell>
          <cell r="V50">
            <v>0</v>
          </cell>
          <cell r="W50">
            <v>5979307</v>
          </cell>
          <cell r="X50">
            <v>0</v>
          </cell>
          <cell r="Y50">
            <v>375200</v>
          </cell>
          <cell r="Z50">
            <v>6354507</v>
          </cell>
          <cell r="AA50">
            <v>0</v>
          </cell>
          <cell r="AB50">
            <v>0</v>
          </cell>
          <cell r="AC50">
            <v>0</v>
          </cell>
          <cell r="AD50">
            <v>0</v>
          </cell>
          <cell r="AE50">
            <v>6354507</v>
          </cell>
          <cell r="AG50">
            <v>478</v>
          </cell>
          <cell r="AH50">
            <v>0</v>
          </cell>
          <cell r="AI50">
            <v>0</v>
          </cell>
          <cell r="AJ50">
            <v>0</v>
          </cell>
          <cell r="AK50">
            <v>0</v>
          </cell>
          <cell r="AL50">
            <v>0</v>
          </cell>
          <cell r="AM50">
            <v>0</v>
          </cell>
        </row>
        <row r="51">
          <cell r="A51">
            <v>479</v>
          </cell>
          <cell r="B51" t="str">
            <v>PIONEER VALLEY PERFORMING ARTS</v>
          </cell>
          <cell r="C51">
            <v>400</v>
          </cell>
          <cell r="D51"/>
          <cell r="F51">
            <v>0</v>
          </cell>
          <cell r="G51">
            <v>400</v>
          </cell>
          <cell r="I51">
            <v>6125682</v>
          </cell>
          <cell r="J51">
            <v>0</v>
          </cell>
          <cell r="K51">
            <v>375200</v>
          </cell>
          <cell r="L51">
            <v>6500882</v>
          </cell>
          <cell r="N51">
            <v>479</v>
          </cell>
          <cell r="O51">
            <v>400</v>
          </cell>
          <cell r="P51">
            <v>0</v>
          </cell>
          <cell r="Q51">
            <v>0</v>
          </cell>
          <cell r="R51">
            <v>1</v>
          </cell>
          <cell r="S51">
            <v>0</v>
          </cell>
          <cell r="T51">
            <v>6125682</v>
          </cell>
          <cell r="U51">
            <v>0</v>
          </cell>
          <cell r="V51">
            <v>0</v>
          </cell>
          <cell r="W51">
            <v>6125682</v>
          </cell>
          <cell r="X51">
            <v>0</v>
          </cell>
          <cell r="Y51">
            <v>375200</v>
          </cell>
          <cell r="Z51">
            <v>6500882</v>
          </cell>
          <cell r="AA51">
            <v>0</v>
          </cell>
          <cell r="AB51">
            <v>0</v>
          </cell>
          <cell r="AC51">
            <v>0</v>
          </cell>
          <cell r="AD51">
            <v>0</v>
          </cell>
          <cell r="AE51">
            <v>6500882</v>
          </cell>
          <cell r="AG51">
            <v>479</v>
          </cell>
          <cell r="AH51">
            <v>1</v>
          </cell>
          <cell r="AI51">
            <v>0</v>
          </cell>
          <cell r="AJ51">
            <v>0</v>
          </cell>
          <cell r="AK51">
            <v>0</v>
          </cell>
          <cell r="AL51">
            <v>0</v>
          </cell>
          <cell r="AM51">
            <v>0</v>
          </cell>
        </row>
        <row r="52">
          <cell r="A52">
            <v>481</v>
          </cell>
          <cell r="B52" t="str">
            <v>BOSTON RENAISSANCE</v>
          </cell>
          <cell r="C52">
            <v>944</v>
          </cell>
          <cell r="D52"/>
          <cell r="F52">
            <v>4.3985399531405136</v>
          </cell>
          <cell r="G52">
            <v>944</v>
          </cell>
          <cell r="I52">
            <v>19675630</v>
          </cell>
          <cell r="J52">
            <v>0</v>
          </cell>
          <cell r="K52">
            <v>885472</v>
          </cell>
          <cell r="L52">
            <v>20561102</v>
          </cell>
          <cell r="N52">
            <v>481</v>
          </cell>
          <cell r="O52">
            <v>944</v>
          </cell>
          <cell r="P52">
            <v>0</v>
          </cell>
          <cell r="Q52">
            <v>0</v>
          </cell>
          <cell r="R52">
            <v>56</v>
          </cell>
          <cell r="S52">
            <v>4.3985399531405136</v>
          </cell>
          <cell r="T52">
            <v>19675630</v>
          </cell>
          <cell r="U52">
            <v>80928.736597832307</v>
          </cell>
          <cell r="V52">
            <v>0</v>
          </cell>
          <cell r="W52">
            <v>19594701.26340216</v>
          </cell>
          <cell r="X52">
            <v>0</v>
          </cell>
          <cell r="Y52">
            <v>881347</v>
          </cell>
          <cell r="Z52">
            <v>20476048.26340216</v>
          </cell>
          <cell r="AA52">
            <v>80928.736597832307</v>
          </cell>
          <cell r="AB52">
            <v>0</v>
          </cell>
          <cell r="AC52">
            <v>4125</v>
          </cell>
          <cell r="AD52">
            <v>85053.736597832307</v>
          </cell>
          <cell r="AE52">
            <v>20561102</v>
          </cell>
          <cell r="AG52">
            <v>481</v>
          </cell>
          <cell r="AH52">
            <v>56</v>
          </cell>
          <cell r="AI52">
            <v>4.3985399531405136</v>
          </cell>
          <cell r="AJ52">
            <v>80928.736597832307</v>
          </cell>
          <cell r="AK52">
            <v>0</v>
          </cell>
          <cell r="AL52">
            <v>4125</v>
          </cell>
          <cell r="AM52">
            <v>85053.736597832307</v>
          </cell>
        </row>
        <row r="53">
          <cell r="A53">
            <v>482</v>
          </cell>
          <cell r="B53" t="str">
            <v>RIVER VALLEY</v>
          </cell>
          <cell r="C53">
            <v>288</v>
          </cell>
          <cell r="D53"/>
          <cell r="F53">
            <v>0</v>
          </cell>
          <cell r="G53">
            <v>288</v>
          </cell>
          <cell r="I53">
            <v>4352768</v>
          </cell>
          <cell r="J53">
            <v>0</v>
          </cell>
          <cell r="K53">
            <v>270144</v>
          </cell>
          <cell r="L53">
            <v>4622912</v>
          </cell>
          <cell r="N53">
            <v>482</v>
          </cell>
          <cell r="O53">
            <v>288</v>
          </cell>
          <cell r="P53">
            <v>0</v>
          </cell>
          <cell r="Q53">
            <v>0</v>
          </cell>
          <cell r="R53">
            <v>0</v>
          </cell>
          <cell r="S53">
            <v>0</v>
          </cell>
          <cell r="T53">
            <v>4352768</v>
          </cell>
          <cell r="U53">
            <v>0</v>
          </cell>
          <cell r="V53">
            <v>0</v>
          </cell>
          <cell r="W53">
            <v>4352768</v>
          </cell>
          <cell r="X53">
            <v>0</v>
          </cell>
          <cell r="Y53">
            <v>270144</v>
          </cell>
          <cell r="Z53">
            <v>4622912</v>
          </cell>
          <cell r="AA53">
            <v>0</v>
          </cell>
          <cell r="AB53">
            <v>0</v>
          </cell>
          <cell r="AC53">
            <v>0</v>
          </cell>
          <cell r="AD53">
            <v>0</v>
          </cell>
          <cell r="AE53">
            <v>4622912</v>
          </cell>
          <cell r="AG53">
            <v>482</v>
          </cell>
          <cell r="AH53">
            <v>0</v>
          </cell>
          <cell r="AI53">
            <v>0</v>
          </cell>
          <cell r="AJ53">
            <v>0</v>
          </cell>
          <cell r="AK53">
            <v>0</v>
          </cell>
          <cell r="AL53">
            <v>0</v>
          </cell>
          <cell r="AM53">
            <v>0</v>
          </cell>
        </row>
        <row r="54">
          <cell r="A54">
            <v>483</v>
          </cell>
          <cell r="B54" t="str">
            <v>RISING TIDE</v>
          </cell>
          <cell r="C54">
            <v>700</v>
          </cell>
          <cell r="D54"/>
          <cell r="F54">
            <v>0</v>
          </cell>
          <cell r="G54">
            <v>700</v>
          </cell>
          <cell r="I54">
            <v>10709763</v>
          </cell>
          <cell r="J54">
            <v>0</v>
          </cell>
          <cell r="K54">
            <v>656600</v>
          </cell>
          <cell r="L54">
            <v>11366363</v>
          </cell>
          <cell r="N54">
            <v>483</v>
          </cell>
          <cell r="O54">
            <v>700</v>
          </cell>
          <cell r="P54">
            <v>0</v>
          </cell>
          <cell r="Q54">
            <v>0</v>
          </cell>
          <cell r="R54">
            <v>0</v>
          </cell>
          <cell r="S54">
            <v>0</v>
          </cell>
          <cell r="T54">
            <v>10709763</v>
          </cell>
          <cell r="U54">
            <v>0</v>
          </cell>
          <cell r="V54">
            <v>0</v>
          </cell>
          <cell r="W54">
            <v>10709763</v>
          </cell>
          <cell r="X54">
            <v>0</v>
          </cell>
          <cell r="Y54">
            <v>656600</v>
          </cell>
          <cell r="Z54">
            <v>11366363</v>
          </cell>
          <cell r="AA54">
            <v>0</v>
          </cell>
          <cell r="AB54">
            <v>0</v>
          </cell>
          <cell r="AC54">
            <v>0</v>
          </cell>
          <cell r="AD54">
            <v>0</v>
          </cell>
          <cell r="AE54">
            <v>11366363</v>
          </cell>
          <cell r="AG54">
            <v>483</v>
          </cell>
          <cell r="AH54">
            <v>0</v>
          </cell>
          <cell r="AI54">
            <v>0</v>
          </cell>
          <cell r="AJ54">
            <v>0</v>
          </cell>
          <cell r="AK54">
            <v>0</v>
          </cell>
          <cell r="AL54">
            <v>0</v>
          </cell>
          <cell r="AM54">
            <v>0</v>
          </cell>
        </row>
        <row r="55">
          <cell r="A55">
            <v>484</v>
          </cell>
          <cell r="B55" t="str">
            <v>ROXBURY PREPARATORY</v>
          </cell>
          <cell r="C55">
            <v>1687</v>
          </cell>
          <cell r="D55"/>
          <cell r="F55">
            <v>0</v>
          </cell>
          <cell r="G55">
            <v>1687</v>
          </cell>
          <cell r="I55">
            <v>37214135</v>
          </cell>
          <cell r="J55">
            <v>0</v>
          </cell>
          <cell r="K55">
            <v>1582406</v>
          </cell>
          <cell r="L55">
            <v>38796541</v>
          </cell>
          <cell r="N55">
            <v>484</v>
          </cell>
          <cell r="O55">
            <v>1687</v>
          </cell>
          <cell r="P55">
            <v>0</v>
          </cell>
          <cell r="Q55">
            <v>0</v>
          </cell>
          <cell r="R55">
            <v>53</v>
          </cell>
          <cell r="S55">
            <v>0</v>
          </cell>
          <cell r="T55">
            <v>37214135</v>
          </cell>
          <cell r="U55">
            <v>0</v>
          </cell>
          <cell r="V55">
            <v>0</v>
          </cell>
          <cell r="W55">
            <v>37214135</v>
          </cell>
          <cell r="X55">
            <v>0</v>
          </cell>
          <cell r="Y55">
            <v>1582406</v>
          </cell>
          <cell r="Z55">
            <v>38796541</v>
          </cell>
          <cell r="AA55">
            <v>0</v>
          </cell>
          <cell r="AB55">
            <v>0</v>
          </cell>
          <cell r="AC55">
            <v>0</v>
          </cell>
          <cell r="AD55">
            <v>0</v>
          </cell>
          <cell r="AE55">
            <v>38796541</v>
          </cell>
          <cell r="AG55">
            <v>484</v>
          </cell>
          <cell r="AH55">
            <v>53</v>
          </cell>
          <cell r="AI55">
            <v>0</v>
          </cell>
          <cell r="AJ55">
            <v>0</v>
          </cell>
          <cell r="AK55">
            <v>0</v>
          </cell>
          <cell r="AL55">
            <v>0</v>
          </cell>
          <cell r="AM55">
            <v>0</v>
          </cell>
        </row>
        <row r="56">
          <cell r="A56">
            <v>485</v>
          </cell>
          <cell r="B56" t="str">
            <v>SALEM ACADEMY</v>
          </cell>
          <cell r="C56">
            <v>480</v>
          </cell>
          <cell r="D56"/>
          <cell r="F56">
            <v>22.224636602824798</v>
          </cell>
          <cell r="G56">
            <v>480</v>
          </cell>
          <cell r="I56">
            <v>7684980</v>
          </cell>
          <cell r="J56">
            <v>0</v>
          </cell>
          <cell r="K56">
            <v>450240</v>
          </cell>
          <cell r="L56">
            <v>8135220</v>
          </cell>
          <cell r="N56">
            <v>485</v>
          </cell>
          <cell r="O56">
            <v>480</v>
          </cell>
          <cell r="P56">
            <v>0</v>
          </cell>
          <cell r="Q56">
            <v>0</v>
          </cell>
          <cell r="R56">
            <v>165</v>
          </cell>
          <cell r="S56">
            <v>22.224636602824798</v>
          </cell>
          <cell r="T56">
            <v>7684980</v>
          </cell>
          <cell r="U56">
            <v>352925.56779511546</v>
          </cell>
          <cell r="V56">
            <v>0</v>
          </cell>
          <cell r="W56">
            <v>7332054.4322048854</v>
          </cell>
          <cell r="X56">
            <v>0</v>
          </cell>
          <cell r="Y56">
            <v>429394</v>
          </cell>
          <cell r="Z56">
            <v>7761448.4322048854</v>
          </cell>
          <cell r="AA56">
            <v>352925.56779511546</v>
          </cell>
          <cell r="AB56">
            <v>0</v>
          </cell>
          <cell r="AC56">
            <v>20846</v>
          </cell>
          <cell r="AD56">
            <v>373771.56779511546</v>
          </cell>
          <cell r="AE56">
            <v>8135220</v>
          </cell>
          <cell r="AG56">
            <v>485</v>
          </cell>
          <cell r="AH56">
            <v>165</v>
          </cell>
          <cell r="AI56">
            <v>22.224636602824798</v>
          </cell>
          <cell r="AJ56">
            <v>352925.56779511546</v>
          </cell>
          <cell r="AK56">
            <v>0</v>
          </cell>
          <cell r="AL56">
            <v>20846</v>
          </cell>
          <cell r="AM56">
            <v>373771.56779511546</v>
          </cell>
        </row>
        <row r="57">
          <cell r="A57">
            <v>486</v>
          </cell>
          <cell r="B57" t="str">
            <v>LEARNING FIRST</v>
          </cell>
          <cell r="C57">
            <v>666</v>
          </cell>
          <cell r="D57"/>
          <cell r="F57">
            <v>0</v>
          </cell>
          <cell r="G57">
            <v>666</v>
          </cell>
          <cell r="I57">
            <v>9906523</v>
          </cell>
          <cell r="J57">
            <v>0</v>
          </cell>
          <cell r="K57">
            <v>624708</v>
          </cell>
          <cell r="L57">
            <v>10531231</v>
          </cell>
          <cell r="N57">
            <v>486</v>
          </cell>
          <cell r="O57">
            <v>666</v>
          </cell>
          <cell r="P57">
            <v>0</v>
          </cell>
          <cell r="Q57">
            <v>0</v>
          </cell>
          <cell r="R57">
            <v>0</v>
          </cell>
          <cell r="S57">
            <v>0</v>
          </cell>
          <cell r="T57">
            <v>9906523</v>
          </cell>
          <cell r="U57">
            <v>0</v>
          </cell>
          <cell r="V57">
            <v>0</v>
          </cell>
          <cell r="W57">
            <v>9906523</v>
          </cell>
          <cell r="X57">
            <v>0</v>
          </cell>
          <cell r="Y57">
            <v>624708</v>
          </cell>
          <cell r="Z57">
            <v>10531231</v>
          </cell>
          <cell r="AA57">
            <v>0</v>
          </cell>
          <cell r="AB57">
            <v>0</v>
          </cell>
          <cell r="AC57">
            <v>0</v>
          </cell>
          <cell r="AD57">
            <v>0</v>
          </cell>
          <cell r="AE57">
            <v>10531231</v>
          </cell>
          <cell r="AG57">
            <v>486</v>
          </cell>
          <cell r="AH57">
            <v>0</v>
          </cell>
          <cell r="AI57">
            <v>0</v>
          </cell>
          <cell r="AJ57">
            <v>0</v>
          </cell>
          <cell r="AK57">
            <v>0</v>
          </cell>
          <cell r="AL57">
            <v>0</v>
          </cell>
          <cell r="AM57">
            <v>0</v>
          </cell>
        </row>
        <row r="58">
          <cell r="A58">
            <v>487</v>
          </cell>
          <cell r="B58" t="str">
            <v>PROSPECT HILL ACADEMY</v>
          </cell>
          <cell r="C58">
            <v>1170</v>
          </cell>
          <cell r="D58"/>
          <cell r="F58">
            <v>11.088049206355684</v>
          </cell>
          <cell r="G58">
            <v>1170</v>
          </cell>
          <cell r="I58">
            <v>23546649</v>
          </cell>
          <cell r="J58">
            <v>0</v>
          </cell>
          <cell r="K58">
            <v>1097460</v>
          </cell>
          <cell r="L58">
            <v>24644109</v>
          </cell>
          <cell r="N58">
            <v>487</v>
          </cell>
          <cell r="O58">
            <v>1170</v>
          </cell>
          <cell r="P58">
            <v>0</v>
          </cell>
          <cell r="Q58">
            <v>0</v>
          </cell>
          <cell r="R58">
            <v>101</v>
          </cell>
          <cell r="S58">
            <v>11.088049206355684</v>
          </cell>
          <cell r="T58">
            <v>23546649</v>
          </cell>
          <cell r="U58">
            <v>190352.7984736253</v>
          </cell>
          <cell r="V58">
            <v>0</v>
          </cell>
          <cell r="W58">
            <v>23356296.201526374</v>
          </cell>
          <cell r="X58">
            <v>0</v>
          </cell>
          <cell r="Y58">
            <v>1087062</v>
          </cell>
          <cell r="Z58">
            <v>24443358.20152637</v>
          </cell>
          <cell r="AA58">
            <v>190352.7984736253</v>
          </cell>
          <cell r="AB58">
            <v>0</v>
          </cell>
          <cell r="AC58">
            <v>10398</v>
          </cell>
          <cell r="AD58">
            <v>200750.7984736253</v>
          </cell>
          <cell r="AE58">
            <v>24644109</v>
          </cell>
          <cell r="AG58">
            <v>487</v>
          </cell>
          <cell r="AH58">
            <v>101</v>
          </cell>
          <cell r="AI58">
            <v>11.088049206355684</v>
          </cell>
          <cell r="AJ58">
            <v>190352.7984736253</v>
          </cell>
          <cell r="AK58">
            <v>0</v>
          </cell>
          <cell r="AL58">
            <v>10398</v>
          </cell>
          <cell r="AM58">
            <v>200750.7984736253</v>
          </cell>
        </row>
        <row r="59">
          <cell r="A59">
            <v>488</v>
          </cell>
          <cell r="B59" t="str">
            <v>SOUTH SHORE</v>
          </cell>
          <cell r="C59">
            <v>1075</v>
          </cell>
          <cell r="D59"/>
          <cell r="F59">
            <v>107.32437485662854</v>
          </cell>
          <cell r="G59">
            <v>1075</v>
          </cell>
          <cell r="I59">
            <v>16759221</v>
          </cell>
          <cell r="J59">
            <v>0</v>
          </cell>
          <cell r="K59">
            <v>1008350</v>
          </cell>
          <cell r="L59">
            <v>17767571</v>
          </cell>
          <cell r="N59">
            <v>488</v>
          </cell>
          <cell r="O59">
            <v>1075</v>
          </cell>
          <cell r="P59">
            <v>0</v>
          </cell>
          <cell r="Q59">
            <v>0</v>
          </cell>
          <cell r="R59">
            <v>127</v>
          </cell>
          <cell r="S59">
            <v>107.32437485662854</v>
          </cell>
          <cell r="T59">
            <v>16759221</v>
          </cell>
          <cell r="U59">
            <v>1925506.6093027722</v>
          </cell>
          <cell r="V59">
            <v>0</v>
          </cell>
          <cell r="W59">
            <v>14833714.390697226</v>
          </cell>
          <cell r="X59">
            <v>0</v>
          </cell>
          <cell r="Y59">
            <v>907681</v>
          </cell>
          <cell r="Z59">
            <v>15741395.390697226</v>
          </cell>
          <cell r="AA59">
            <v>1925506.6093027722</v>
          </cell>
          <cell r="AB59">
            <v>0</v>
          </cell>
          <cell r="AC59">
            <v>100669</v>
          </cell>
          <cell r="AD59">
            <v>2026175.6093027722</v>
          </cell>
          <cell r="AE59">
            <v>17767571</v>
          </cell>
          <cell r="AG59">
            <v>488</v>
          </cell>
          <cell r="AH59">
            <v>127</v>
          </cell>
          <cell r="AI59">
            <v>107.32437485662854</v>
          </cell>
          <cell r="AJ59">
            <v>1925506.6093027722</v>
          </cell>
          <cell r="AK59">
            <v>0</v>
          </cell>
          <cell r="AL59">
            <v>100669</v>
          </cell>
          <cell r="AM59">
            <v>2026175.6093027722</v>
          </cell>
        </row>
        <row r="60">
          <cell r="A60">
            <v>489</v>
          </cell>
          <cell r="B60" t="str">
            <v>STURGIS</v>
          </cell>
          <cell r="C60">
            <v>850</v>
          </cell>
          <cell r="D60"/>
          <cell r="F60">
            <v>0</v>
          </cell>
          <cell r="G60">
            <v>850</v>
          </cell>
          <cell r="I60">
            <v>14909355</v>
          </cell>
          <cell r="J60">
            <v>0</v>
          </cell>
          <cell r="K60">
            <v>797300</v>
          </cell>
          <cell r="L60">
            <v>15706655</v>
          </cell>
          <cell r="N60">
            <v>489</v>
          </cell>
          <cell r="O60">
            <v>850</v>
          </cell>
          <cell r="P60">
            <v>0</v>
          </cell>
          <cell r="Q60">
            <v>0</v>
          </cell>
          <cell r="R60">
            <v>0</v>
          </cell>
          <cell r="S60">
            <v>0</v>
          </cell>
          <cell r="T60">
            <v>14909355</v>
          </cell>
          <cell r="U60">
            <v>0</v>
          </cell>
          <cell r="V60">
            <v>0</v>
          </cell>
          <cell r="W60">
            <v>14909355</v>
          </cell>
          <cell r="X60">
            <v>0</v>
          </cell>
          <cell r="Y60">
            <v>797300</v>
          </cell>
          <cell r="Z60">
            <v>15706655</v>
          </cell>
          <cell r="AA60">
            <v>0</v>
          </cell>
          <cell r="AB60">
            <v>0</v>
          </cell>
          <cell r="AC60">
            <v>0</v>
          </cell>
          <cell r="AD60">
            <v>0</v>
          </cell>
          <cell r="AE60">
            <v>15706655</v>
          </cell>
          <cell r="AG60">
            <v>489</v>
          </cell>
          <cell r="AH60">
            <v>0</v>
          </cell>
          <cell r="AI60">
            <v>0</v>
          </cell>
          <cell r="AJ60">
            <v>0</v>
          </cell>
          <cell r="AK60">
            <v>0</v>
          </cell>
          <cell r="AL60">
            <v>0</v>
          </cell>
          <cell r="AM60">
            <v>0</v>
          </cell>
        </row>
        <row r="61">
          <cell r="A61">
            <v>491</v>
          </cell>
          <cell r="B61" t="str">
            <v>ATLANTIS</v>
          </cell>
          <cell r="C61">
            <v>1325</v>
          </cell>
          <cell r="D61"/>
          <cell r="F61">
            <v>0</v>
          </cell>
          <cell r="G61">
            <v>1325</v>
          </cell>
          <cell r="I61">
            <v>17757992</v>
          </cell>
          <cell r="J61">
            <v>0</v>
          </cell>
          <cell r="K61">
            <v>1242850</v>
          </cell>
          <cell r="L61">
            <v>19000842</v>
          </cell>
          <cell r="N61">
            <v>491</v>
          </cell>
          <cell r="O61">
            <v>1325</v>
          </cell>
          <cell r="P61">
            <v>0</v>
          </cell>
          <cell r="Q61">
            <v>0</v>
          </cell>
          <cell r="R61">
            <v>0</v>
          </cell>
          <cell r="S61">
            <v>0</v>
          </cell>
          <cell r="T61">
            <v>17757992</v>
          </cell>
          <cell r="U61">
            <v>0</v>
          </cell>
          <cell r="V61">
            <v>0</v>
          </cell>
          <cell r="W61">
            <v>17757992</v>
          </cell>
          <cell r="X61">
            <v>0</v>
          </cell>
          <cell r="Y61">
            <v>1242850</v>
          </cell>
          <cell r="Z61">
            <v>19000842</v>
          </cell>
          <cell r="AA61">
            <v>0</v>
          </cell>
          <cell r="AB61">
            <v>0</v>
          </cell>
          <cell r="AC61">
            <v>0</v>
          </cell>
          <cell r="AD61">
            <v>0</v>
          </cell>
          <cell r="AE61">
            <v>19000842</v>
          </cell>
          <cell r="AG61">
            <v>491</v>
          </cell>
          <cell r="AH61">
            <v>0</v>
          </cell>
          <cell r="AI61">
            <v>0</v>
          </cell>
          <cell r="AJ61">
            <v>0</v>
          </cell>
          <cell r="AK61">
            <v>0</v>
          </cell>
          <cell r="AL61">
            <v>0</v>
          </cell>
          <cell r="AM61">
            <v>0</v>
          </cell>
        </row>
        <row r="62">
          <cell r="A62">
            <v>492</v>
          </cell>
          <cell r="B62" t="str">
            <v>MARTIN LUTHER KING JR CS OF EXCELLENCE</v>
          </cell>
          <cell r="C62">
            <v>360</v>
          </cell>
          <cell r="D62"/>
          <cell r="F62">
            <v>0</v>
          </cell>
          <cell r="G62">
            <v>360</v>
          </cell>
          <cell r="I62">
            <v>5658480</v>
          </cell>
          <cell r="J62">
            <v>0</v>
          </cell>
          <cell r="K62">
            <v>337680</v>
          </cell>
          <cell r="L62">
            <v>5996160</v>
          </cell>
          <cell r="N62">
            <v>492</v>
          </cell>
          <cell r="O62">
            <v>360</v>
          </cell>
          <cell r="P62">
            <v>0</v>
          </cell>
          <cell r="Q62">
            <v>0</v>
          </cell>
          <cell r="R62">
            <v>0</v>
          </cell>
          <cell r="S62">
            <v>0</v>
          </cell>
          <cell r="T62">
            <v>5658480</v>
          </cell>
          <cell r="U62">
            <v>0</v>
          </cell>
          <cell r="V62">
            <v>0</v>
          </cell>
          <cell r="W62">
            <v>5658480</v>
          </cell>
          <cell r="X62">
            <v>0</v>
          </cell>
          <cell r="Y62">
            <v>337680</v>
          </cell>
          <cell r="Z62">
            <v>5996160</v>
          </cell>
          <cell r="AA62">
            <v>0</v>
          </cell>
          <cell r="AB62">
            <v>0</v>
          </cell>
          <cell r="AC62">
            <v>0</v>
          </cell>
          <cell r="AD62">
            <v>0</v>
          </cell>
          <cell r="AE62">
            <v>5996160</v>
          </cell>
          <cell r="AG62">
            <v>492</v>
          </cell>
          <cell r="AH62">
            <v>0</v>
          </cell>
          <cell r="AI62">
            <v>0</v>
          </cell>
          <cell r="AJ62">
            <v>0</v>
          </cell>
          <cell r="AK62">
            <v>0</v>
          </cell>
          <cell r="AL62">
            <v>0</v>
          </cell>
          <cell r="AM62">
            <v>0</v>
          </cell>
        </row>
        <row r="63">
          <cell r="A63">
            <v>493</v>
          </cell>
          <cell r="B63" t="str">
            <v>PHOENIX ACADEMY CHELSEA</v>
          </cell>
          <cell r="C63">
            <v>225</v>
          </cell>
          <cell r="D63"/>
          <cell r="F63">
            <v>0</v>
          </cell>
          <cell r="G63">
            <v>225</v>
          </cell>
          <cell r="I63">
            <v>4410706</v>
          </cell>
          <cell r="J63">
            <v>0</v>
          </cell>
          <cell r="K63">
            <v>211050</v>
          </cell>
          <cell r="L63">
            <v>4621756</v>
          </cell>
          <cell r="N63">
            <v>493</v>
          </cell>
          <cell r="O63">
            <v>225</v>
          </cell>
          <cell r="P63">
            <v>0</v>
          </cell>
          <cell r="Q63">
            <v>0</v>
          </cell>
          <cell r="R63">
            <v>0</v>
          </cell>
          <cell r="S63">
            <v>0</v>
          </cell>
          <cell r="T63">
            <v>4410706</v>
          </cell>
          <cell r="U63">
            <v>0</v>
          </cell>
          <cell r="V63">
            <v>0</v>
          </cell>
          <cell r="W63">
            <v>4410706</v>
          </cell>
          <cell r="X63">
            <v>0</v>
          </cell>
          <cell r="Y63">
            <v>211050</v>
          </cell>
          <cell r="Z63">
            <v>4621756</v>
          </cell>
          <cell r="AA63">
            <v>0</v>
          </cell>
          <cell r="AB63">
            <v>0</v>
          </cell>
          <cell r="AC63">
            <v>0</v>
          </cell>
          <cell r="AD63">
            <v>0</v>
          </cell>
          <cell r="AE63">
            <v>4621756</v>
          </cell>
          <cell r="AG63">
            <v>493</v>
          </cell>
          <cell r="AH63">
            <v>0</v>
          </cell>
          <cell r="AI63">
            <v>0</v>
          </cell>
          <cell r="AJ63">
            <v>0</v>
          </cell>
          <cell r="AK63">
            <v>0</v>
          </cell>
          <cell r="AL63">
            <v>0</v>
          </cell>
          <cell r="AM63">
            <v>0</v>
          </cell>
        </row>
        <row r="64">
          <cell r="A64">
            <v>494</v>
          </cell>
          <cell r="B64" t="str">
            <v>PIONEER CS OF SCIENCE</v>
          </cell>
          <cell r="C64">
            <v>780</v>
          </cell>
          <cell r="D64"/>
          <cell r="F64">
            <v>6.4983993869354384</v>
          </cell>
          <cell r="G64">
            <v>780</v>
          </cell>
          <cell r="I64">
            <v>12043410</v>
          </cell>
          <cell r="J64">
            <v>0</v>
          </cell>
          <cell r="K64">
            <v>731640</v>
          </cell>
          <cell r="L64">
            <v>12775050</v>
          </cell>
          <cell r="N64">
            <v>494</v>
          </cell>
          <cell r="O64">
            <v>780</v>
          </cell>
          <cell r="P64">
            <v>0</v>
          </cell>
          <cell r="Q64">
            <v>0</v>
          </cell>
          <cell r="R64">
            <v>310</v>
          </cell>
          <cell r="S64">
            <v>6.4983993869354384</v>
          </cell>
          <cell r="T64">
            <v>12043410</v>
          </cell>
          <cell r="U64">
            <v>98101.139784688959</v>
          </cell>
          <cell r="V64">
            <v>0</v>
          </cell>
          <cell r="W64">
            <v>11945308.860215314</v>
          </cell>
          <cell r="X64">
            <v>0</v>
          </cell>
          <cell r="Y64">
            <v>725547</v>
          </cell>
          <cell r="Z64">
            <v>12670855.860215314</v>
          </cell>
          <cell r="AA64">
            <v>98101.139784688974</v>
          </cell>
          <cell r="AB64">
            <v>0</v>
          </cell>
          <cell r="AC64">
            <v>6093</v>
          </cell>
          <cell r="AD64">
            <v>104194.13978468897</v>
          </cell>
          <cell r="AE64">
            <v>12775050</v>
          </cell>
          <cell r="AG64">
            <v>494</v>
          </cell>
          <cell r="AH64">
            <v>310</v>
          </cell>
          <cell r="AI64">
            <v>6.4983993869354384</v>
          </cell>
          <cell r="AJ64">
            <v>98101.139784688974</v>
          </cell>
          <cell r="AK64">
            <v>0</v>
          </cell>
          <cell r="AL64">
            <v>6093</v>
          </cell>
          <cell r="AM64">
            <v>104194.13978468897</v>
          </cell>
        </row>
        <row r="65">
          <cell r="A65">
            <v>496</v>
          </cell>
          <cell r="B65" t="str">
            <v>GLOBAL LEARNING</v>
          </cell>
          <cell r="C65">
            <v>500</v>
          </cell>
          <cell r="D65"/>
          <cell r="F65">
            <v>0</v>
          </cell>
          <cell r="G65">
            <v>500</v>
          </cell>
          <cell r="I65">
            <v>6968508</v>
          </cell>
          <cell r="J65">
            <v>214454</v>
          </cell>
          <cell r="K65">
            <v>469000</v>
          </cell>
          <cell r="L65">
            <v>7651962</v>
          </cell>
          <cell r="N65">
            <v>496</v>
          </cell>
          <cell r="O65">
            <v>500</v>
          </cell>
          <cell r="P65">
            <v>0</v>
          </cell>
          <cell r="Q65">
            <v>0</v>
          </cell>
          <cell r="R65">
            <v>0</v>
          </cell>
          <cell r="S65">
            <v>0</v>
          </cell>
          <cell r="T65">
            <v>6968508</v>
          </cell>
          <cell r="U65">
            <v>0</v>
          </cell>
          <cell r="V65">
            <v>0</v>
          </cell>
          <cell r="W65">
            <v>6968508</v>
          </cell>
          <cell r="X65">
            <v>214454</v>
          </cell>
          <cell r="Y65">
            <v>469000</v>
          </cell>
          <cell r="Z65">
            <v>7651962</v>
          </cell>
          <cell r="AA65">
            <v>0</v>
          </cell>
          <cell r="AB65">
            <v>0</v>
          </cell>
          <cell r="AC65">
            <v>0</v>
          </cell>
          <cell r="AD65">
            <v>0</v>
          </cell>
          <cell r="AE65">
            <v>7651962</v>
          </cell>
          <cell r="AG65">
            <v>496</v>
          </cell>
          <cell r="AH65">
            <v>0</v>
          </cell>
          <cell r="AI65">
            <v>0</v>
          </cell>
          <cell r="AJ65">
            <v>0</v>
          </cell>
          <cell r="AK65">
            <v>0</v>
          </cell>
          <cell r="AL65">
            <v>0</v>
          </cell>
          <cell r="AM65">
            <v>0</v>
          </cell>
        </row>
        <row r="66">
          <cell r="A66">
            <v>497</v>
          </cell>
          <cell r="B66" t="str">
            <v>PIONEER VALLEY CHINESE IMMERSION</v>
          </cell>
          <cell r="C66">
            <v>584</v>
          </cell>
          <cell r="D66"/>
          <cell r="F66">
            <v>0</v>
          </cell>
          <cell r="G66">
            <v>584</v>
          </cell>
          <cell r="I66">
            <v>8960125</v>
          </cell>
          <cell r="J66">
            <v>0</v>
          </cell>
          <cell r="K66">
            <v>547792</v>
          </cell>
          <cell r="L66">
            <v>9507917</v>
          </cell>
          <cell r="N66">
            <v>497</v>
          </cell>
          <cell r="O66">
            <v>584</v>
          </cell>
          <cell r="P66">
            <v>0</v>
          </cell>
          <cell r="Q66">
            <v>0</v>
          </cell>
          <cell r="R66">
            <v>1</v>
          </cell>
          <cell r="S66">
            <v>0</v>
          </cell>
          <cell r="T66">
            <v>8960125</v>
          </cell>
          <cell r="U66">
            <v>0</v>
          </cell>
          <cell r="V66">
            <v>0</v>
          </cell>
          <cell r="W66">
            <v>8960125</v>
          </cell>
          <cell r="X66">
            <v>0</v>
          </cell>
          <cell r="Y66">
            <v>547792</v>
          </cell>
          <cell r="Z66">
            <v>9507917</v>
          </cell>
          <cell r="AA66">
            <v>0</v>
          </cell>
          <cell r="AB66">
            <v>0</v>
          </cell>
          <cell r="AC66">
            <v>0</v>
          </cell>
          <cell r="AD66">
            <v>0</v>
          </cell>
          <cell r="AE66">
            <v>9507917</v>
          </cell>
          <cell r="AG66">
            <v>497</v>
          </cell>
          <cell r="AH66">
            <v>1</v>
          </cell>
          <cell r="AI66">
            <v>0</v>
          </cell>
          <cell r="AJ66">
            <v>0</v>
          </cell>
          <cell r="AK66">
            <v>0</v>
          </cell>
          <cell r="AL66">
            <v>0</v>
          </cell>
          <cell r="AM66">
            <v>0</v>
          </cell>
        </row>
        <row r="67">
          <cell r="A67">
            <v>498</v>
          </cell>
          <cell r="B67" t="str">
            <v>VERITAS PREPARATORY</v>
          </cell>
          <cell r="C67">
            <v>432</v>
          </cell>
          <cell r="D67"/>
          <cell r="F67">
            <v>0</v>
          </cell>
          <cell r="G67">
            <v>432</v>
          </cell>
          <cell r="I67">
            <v>6314976</v>
          </cell>
          <cell r="J67">
            <v>0</v>
          </cell>
          <cell r="K67">
            <v>405216</v>
          </cell>
          <cell r="L67">
            <v>6720192</v>
          </cell>
          <cell r="N67">
            <v>498</v>
          </cell>
          <cell r="O67">
            <v>432</v>
          </cell>
          <cell r="P67">
            <v>0</v>
          </cell>
          <cell r="Q67">
            <v>0</v>
          </cell>
          <cell r="R67">
            <v>0</v>
          </cell>
          <cell r="S67">
            <v>0</v>
          </cell>
          <cell r="T67">
            <v>6314976</v>
          </cell>
          <cell r="U67">
            <v>0</v>
          </cell>
          <cell r="V67">
            <v>0</v>
          </cell>
          <cell r="W67">
            <v>6314976</v>
          </cell>
          <cell r="X67">
            <v>0</v>
          </cell>
          <cell r="Y67">
            <v>405216</v>
          </cell>
          <cell r="Z67">
            <v>6720192</v>
          </cell>
          <cell r="AA67">
            <v>0</v>
          </cell>
          <cell r="AB67">
            <v>0</v>
          </cell>
          <cell r="AC67">
            <v>0</v>
          </cell>
          <cell r="AD67">
            <v>0</v>
          </cell>
          <cell r="AE67">
            <v>6720192</v>
          </cell>
          <cell r="AG67">
            <v>498</v>
          </cell>
          <cell r="AH67">
            <v>0</v>
          </cell>
          <cell r="AI67">
            <v>0</v>
          </cell>
          <cell r="AJ67">
            <v>0</v>
          </cell>
          <cell r="AK67">
            <v>0</v>
          </cell>
          <cell r="AL67">
            <v>0</v>
          </cell>
          <cell r="AM67">
            <v>0</v>
          </cell>
        </row>
        <row r="68">
          <cell r="A68">
            <v>499</v>
          </cell>
          <cell r="B68" t="str">
            <v>HAMPDEN CS OF SCIENCE EAST</v>
          </cell>
          <cell r="C68">
            <v>560</v>
          </cell>
          <cell r="D68"/>
          <cell r="F68">
            <v>0</v>
          </cell>
          <cell r="G68">
            <v>560</v>
          </cell>
          <cell r="I68">
            <v>7975317</v>
          </cell>
          <cell r="J68">
            <v>0</v>
          </cell>
          <cell r="K68">
            <v>525280</v>
          </cell>
          <cell r="L68">
            <v>8500597</v>
          </cell>
          <cell r="N68">
            <v>499</v>
          </cell>
          <cell r="O68">
            <v>560</v>
          </cell>
          <cell r="P68">
            <v>0</v>
          </cell>
          <cell r="Q68">
            <v>0</v>
          </cell>
          <cell r="R68">
            <v>0</v>
          </cell>
          <cell r="S68">
            <v>0</v>
          </cell>
          <cell r="T68">
            <v>7975317</v>
          </cell>
          <cell r="U68">
            <v>0</v>
          </cell>
          <cell r="V68">
            <v>0</v>
          </cell>
          <cell r="W68">
            <v>7975317</v>
          </cell>
          <cell r="X68">
            <v>0</v>
          </cell>
          <cell r="Y68">
            <v>525280</v>
          </cell>
          <cell r="Z68">
            <v>8500597</v>
          </cell>
          <cell r="AA68">
            <v>0</v>
          </cell>
          <cell r="AB68">
            <v>0</v>
          </cell>
          <cell r="AC68">
            <v>0</v>
          </cell>
          <cell r="AD68">
            <v>0</v>
          </cell>
          <cell r="AE68">
            <v>8500597</v>
          </cell>
          <cell r="AG68">
            <v>499</v>
          </cell>
          <cell r="AH68">
            <v>0</v>
          </cell>
          <cell r="AI68">
            <v>0</v>
          </cell>
          <cell r="AJ68">
            <v>0</v>
          </cell>
          <cell r="AK68">
            <v>0</v>
          </cell>
          <cell r="AL68">
            <v>0</v>
          </cell>
          <cell r="AM68">
            <v>0</v>
          </cell>
        </row>
        <row r="69">
          <cell r="A69">
            <v>3501</v>
          </cell>
          <cell r="B69" t="str">
            <v>PAULO FREIRE SOCIAL JUSTICE</v>
          </cell>
          <cell r="C69">
            <v>285</v>
          </cell>
          <cell r="D69"/>
          <cell r="F69">
            <v>0</v>
          </cell>
          <cell r="G69">
            <v>285</v>
          </cell>
          <cell r="I69">
            <v>4698222</v>
          </cell>
          <cell r="J69">
            <v>0</v>
          </cell>
          <cell r="K69">
            <v>267330</v>
          </cell>
          <cell r="L69">
            <v>4965552</v>
          </cell>
          <cell r="N69">
            <v>3501</v>
          </cell>
          <cell r="O69">
            <v>285</v>
          </cell>
          <cell r="P69">
            <v>0</v>
          </cell>
          <cell r="Q69">
            <v>0</v>
          </cell>
          <cell r="R69">
            <v>0</v>
          </cell>
          <cell r="S69">
            <v>0</v>
          </cell>
          <cell r="T69">
            <v>4698222</v>
          </cell>
          <cell r="U69">
            <v>0</v>
          </cell>
          <cell r="V69">
            <v>0</v>
          </cell>
          <cell r="W69">
            <v>4698222</v>
          </cell>
          <cell r="X69">
            <v>0</v>
          </cell>
          <cell r="Y69">
            <v>267330</v>
          </cell>
          <cell r="Z69">
            <v>4965552</v>
          </cell>
          <cell r="AA69">
            <v>0</v>
          </cell>
          <cell r="AB69">
            <v>0</v>
          </cell>
          <cell r="AC69">
            <v>0</v>
          </cell>
          <cell r="AD69">
            <v>0</v>
          </cell>
          <cell r="AE69">
            <v>4965552</v>
          </cell>
          <cell r="AG69">
            <v>3501</v>
          </cell>
          <cell r="AH69">
            <v>0</v>
          </cell>
          <cell r="AI69">
            <v>0</v>
          </cell>
          <cell r="AJ69">
            <v>0</v>
          </cell>
          <cell r="AK69">
            <v>0</v>
          </cell>
          <cell r="AL69">
            <v>0</v>
          </cell>
          <cell r="AM69">
            <v>0</v>
          </cell>
        </row>
        <row r="70">
          <cell r="A70">
            <v>3502</v>
          </cell>
          <cell r="B70" t="str">
            <v>BAYSTATE ACADEMY</v>
          </cell>
          <cell r="C70">
            <v>500</v>
          </cell>
          <cell r="D70"/>
          <cell r="F70">
            <v>0</v>
          </cell>
          <cell r="G70">
            <v>500</v>
          </cell>
          <cell r="I70">
            <v>7679500</v>
          </cell>
          <cell r="J70">
            <v>0</v>
          </cell>
          <cell r="K70">
            <v>469000</v>
          </cell>
          <cell r="L70">
            <v>8148500</v>
          </cell>
          <cell r="N70">
            <v>3502</v>
          </cell>
          <cell r="O70">
            <v>500</v>
          </cell>
          <cell r="P70">
            <v>0</v>
          </cell>
          <cell r="Q70">
            <v>0</v>
          </cell>
          <cell r="R70">
            <v>0</v>
          </cell>
          <cell r="S70">
            <v>0</v>
          </cell>
          <cell r="T70">
            <v>7679500</v>
          </cell>
          <cell r="U70">
            <v>0</v>
          </cell>
          <cell r="V70">
            <v>0</v>
          </cell>
          <cell r="W70">
            <v>7679500</v>
          </cell>
          <cell r="X70">
            <v>0</v>
          </cell>
          <cell r="Y70">
            <v>469000</v>
          </cell>
          <cell r="Z70">
            <v>8148500</v>
          </cell>
          <cell r="AA70">
            <v>0</v>
          </cell>
          <cell r="AB70">
            <v>0</v>
          </cell>
          <cell r="AC70">
            <v>0</v>
          </cell>
          <cell r="AD70">
            <v>0</v>
          </cell>
          <cell r="AE70">
            <v>8148500</v>
          </cell>
          <cell r="AG70">
            <v>3502</v>
          </cell>
          <cell r="AH70">
            <v>0</v>
          </cell>
          <cell r="AI70">
            <v>0</v>
          </cell>
          <cell r="AJ70">
            <v>0</v>
          </cell>
          <cell r="AK70">
            <v>0</v>
          </cell>
          <cell r="AL70">
            <v>0</v>
          </cell>
          <cell r="AM70">
            <v>0</v>
          </cell>
        </row>
        <row r="71">
          <cell r="A71">
            <v>3503</v>
          </cell>
          <cell r="B71" t="str">
            <v>COLLEGIATE CS OF LOWELL</v>
          </cell>
          <cell r="C71">
            <v>1107</v>
          </cell>
          <cell r="D71"/>
          <cell r="F71">
            <v>0</v>
          </cell>
          <cell r="G71">
            <v>1107</v>
          </cell>
          <cell r="I71">
            <v>14867528</v>
          </cell>
          <cell r="J71">
            <v>0</v>
          </cell>
          <cell r="K71">
            <v>1038366</v>
          </cell>
          <cell r="L71">
            <v>15905894</v>
          </cell>
          <cell r="N71">
            <v>3503</v>
          </cell>
          <cell r="O71">
            <v>1107</v>
          </cell>
          <cell r="P71">
            <v>0</v>
          </cell>
          <cell r="Q71">
            <v>0</v>
          </cell>
          <cell r="R71">
            <v>0</v>
          </cell>
          <cell r="S71">
            <v>0</v>
          </cell>
          <cell r="T71">
            <v>14867528</v>
          </cell>
          <cell r="U71">
            <v>0</v>
          </cell>
          <cell r="V71">
            <v>0</v>
          </cell>
          <cell r="W71">
            <v>14867528</v>
          </cell>
          <cell r="X71">
            <v>0</v>
          </cell>
          <cell r="Y71">
            <v>1038366</v>
          </cell>
          <cell r="Z71">
            <v>15905894</v>
          </cell>
          <cell r="AA71">
            <v>0</v>
          </cell>
          <cell r="AB71">
            <v>0</v>
          </cell>
          <cell r="AC71">
            <v>0</v>
          </cell>
          <cell r="AD71">
            <v>0</v>
          </cell>
          <cell r="AE71">
            <v>15905894</v>
          </cell>
          <cell r="AG71">
            <v>3503</v>
          </cell>
          <cell r="AH71">
            <v>0</v>
          </cell>
          <cell r="AI71">
            <v>0</v>
          </cell>
          <cell r="AJ71">
            <v>0</v>
          </cell>
          <cell r="AK71">
            <v>0</v>
          </cell>
          <cell r="AL71">
            <v>0</v>
          </cell>
          <cell r="AM71">
            <v>0</v>
          </cell>
        </row>
        <row r="72">
          <cell r="A72">
            <v>3506</v>
          </cell>
          <cell r="B72" t="str">
            <v>PIONEER CS OF SCIENCE II</v>
          </cell>
          <cell r="C72">
            <v>378</v>
          </cell>
          <cell r="D72"/>
          <cell r="F72">
            <v>15.697960594781357</v>
          </cell>
          <cell r="G72">
            <v>378</v>
          </cell>
          <cell r="I72">
            <v>5923854</v>
          </cell>
          <cell r="J72">
            <v>0</v>
          </cell>
          <cell r="K72">
            <v>354564</v>
          </cell>
          <cell r="L72">
            <v>6278418</v>
          </cell>
          <cell r="N72">
            <v>3506</v>
          </cell>
          <cell r="O72">
            <v>378</v>
          </cell>
          <cell r="P72">
            <v>0</v>
          </cell>
          <cell r="Q72">
            <v>0</v>
          </cell>
          <cell r="R72">
            <v>106</v>
          </cell>
          <cell r="S72">
            <v>15.697960594781357</v>
          </cell>
          <cell r="T72">
            <v>5923854</v>
          </cell>
          <cell r="U72">
            <v>234816.96933419714</v>
          </cell>
          <cell r="V72">
            <v>0</v>
          </cell>
          <cell r="W72">
            <v>5689037.0306658037</v>
          </cell>
          <cell r="X72">
            <v>0</v>
          </cell>
          <cell r="Y72">
            <v>339840</v>
          </cell>
          <cell r="Z72">
            <v>6028877.0306658037</v>
          </cell>
          <cell r="AA72">
            <v>234816.96933419717</v>
          </cell>
          <cell r="AB72">
            <v>0</v>
          </cell>
          <cell r="AC72">
            <v>14724</v>
          </cell>
          <cell r="AD72">
            <v>249540.96933419717</v>
          </cell>
          <cell r="AE72">
            <v>6278418</v>
          </cell>
          <cell r="AG72">
            <v>3506</v>
          </cell>
          <cell r="AH72">
            <v>106</v>
          </cell>
          <cell r="AI72">
            <v>15.697960594781357</v>
          </cell>
          <cell r="AJ72">
            <v>234816.96933419717</v>
          </cell>
          <cell r="AK72">
            <v>0</v>
          </cell>
          <cell r="AL72">
            <v>14724</v>
          </cell>
          <cell r="AM72">
            <v>249540.96933419717</v>
          </cell>
        </row>
        <row r="73">
          <cell r="A73">
            <v>3508</v>
          </cell>
          <cell r="B73" t="str">
            <v>PHOENIX ACADEMY SPRINGFIELD</v>
          </cell>
          <cell r="C73">
            <v>225</v>
          </cell>
          <cell r="D73"/>
          <cell r="F73">
            <v>0</v>
          </cell>
          <cell r="G73">
            <v>225</v>
          </cell>
          <cell r="I73">
            <v>3905368</v>
          </cell>
          <cell r="J73">
            <v>0</v>
          </cell>
          <cell r="K73">
            <v>211050</v>
          </cell>
          <cell r="L73">
            <v>4116418</v>
          </cell>
          <cell r="N73">
            <v>3508</v>
          </cell>
          <cell r="O73">
            <v>225</v>
          </cell>
          <cell r="P73">
            <v>0</v>
          </cell>
          <cell r="Q73">
            <v>0</v>
          </cell>
          <cell r="R73">
            <v>0</v>
          </cell>
          <cell r="S73">
            <v>0</v>
          </cell>
          <cell r="T73">
            <v>3905368</v>
          </cell>
          <cell r="U73">
            <v>0</v>
          </cell>
          <cell r="V73">
            <v>0</v>
          </cell>
          <cell r="W73">
            <v>3905368</v>
          </cell>
          <cell r="X73">
            <v>0</v>
          </cell>
          <cell r="Y73">
            <v>211050</v>
          </cell>
          <cell r="Z73">
            <v>4116418</v>
          </cell>
          <cell r="AA73">
            <v>0</v>
          </cell>
          <cell r="AB73">
            <v>0</v>
          </cell>
          <cell r="AC73">
            <v>0</v>
          </cell>
          <cell r="AD73">
            <v>0</v>
          </cell>
          <cell r="AE73">
            <v>4116418</v>
          </cell>
          <cell r="AG73">
            <v>3508</v>
          </cell>
          <cell r="AH73">
            <v>0</v>
          </cell>
          <cell r="AI73">
            <v>0</v>
          </cell>
          <cell r="AJ73">
            <v>0</v>
          </cell>
          <cell r="AK73">
            <v>0</v>
          </cell>
          <cell r="AL73">
            <v>0</v>
          </cell>
          <cell r="AM73">
            <v>0</v>
          </cell>
        </row>
        <row r="74">
          <cell r="A74">
            <v>3509</v>
          </cell>
          <cell r="B74" t="str">
            <v>ARGOSY COLLEGIATE</v>
          </cell>
          <cell r="C74">
            <v>644</v>
          </cell>
          <cell r="D74"/>
          <cell r="F74">
            <v>0</v>
          </cell>
          <cell r="G74">
            <v>644</v>
          </cell>
          <cell r="I74">
            <v>9238931</v>
          </cell>
          <cell r="J74">
            <v>0</v>
          </cell>
          <cell r="K74">
            <v>604072</v>
          </cell>
          <cell r="L74">
            <v>9843003</v>
          </cell>
          <cell r="N74">
            <v>3509</v>
          </cell>
          <cell r="O74">
            <v>644</v>
          </cell>
          <cell r="P74">
            <v>0</v>
          </cell>
          <cell r="Q74">
            <v>0</v>
          </cell>
          <cell r="R74">
            <v>0</v>
          </cell>
          <cell r="S74">
            <v>0</v>
          </cell>
          <cell r="T74">
            <v>9238931</v>
          </cell>
          <cell r="U74">
            <v>0</v>
          </cell>
          <cell r="V74">
            <v>0</v>
          </cell>
          <cell r="W74">
            <v>9238931</v>
          </cell>
          <cell r="X74">
            <v>0</v>
          </cell>
          <cell r="Y74">
            <v>604072</v>
          </cell>
          <cell r="Z74">
            <v>9843003</v>
          </cell>
          <cell r="AA74">
            <v>0</v>
          </cell>
          <cell r="AB74">
            <v>0</v>
          </cell>
          <cell r="AC74">
            <v>0</v>
          </cell>
          <cell r="AD74">
            <v>0</v>
          </cell>
          <cell r="AE74">
            <v>9843003</v>
          </cell>
          <cell r="AG74">
            <v>3509</v>
          </cell>
          <cell r="AH74">
            <v>0</v>
          </cell>
          <cell r="AI74">
            <v>0</v>
          </cell>
          <cell r="AJ74">
            <v>0</v>
          </cell>
          <cell r="AK74">
            <v>0</v>
          </cell>
          <cell r="AL74">
            <v>0</v>
          </cell>
          <cell r="AM74">
            <v>0</v>
          </cell>
        </row>
        <row r="75">
          <cell r="A75">
            <v>3510</v>
          </cell>
          <cell r="B75" t="str">
            <v>SPRINGFIELD PREPARATORY</v>
          </cell>
          <cell r="C75">
            <v>432</v>
          </cell>
          <cell r="D75"/>
          <cell r="F75">
            <v>0</v>
          </cell>
          <cell r="G75">
            <v>432</v>
          </cell>
          <cell r="I75">
            <v>6530458</v>
          </cell>
          <cell r="J75">
            <v>0</v>
          </cell>
          <cell r="K75">
            <v>405216</v>
          </cell>
          <cell r="L75">
            <v>6935674</v>
          </cell>
          <cell r="N75">
            <v>3510</v>
          </cell>
          <cell r="O75">
            <v>432</v>
          </cell>
          <cell r="P75">
            <v>0</v>
          </cell>
          <cell r="Q75">
            <v>0</v>
          </cell>
          <cell r="R75">
            <v>0</v>
          </cell>
          <cell r="S75">
            <v>0</v>
          </cell>
          <cell r="T75">
            <v>6530458</v>
          </cell>
          <cell r="U75">
            <v>0</v>
          </cell>
          <cell r="V75">
            <v>0</v>
          </cell>
          <cell r="W75">
            <v>6530458</v>
          </cell>
          <cell r="X75">
            <v>0</v>
          </cell>
          <cell r="Y75">
            <v>405216</v>
          </cell>
          <cell r="Z75">
            <v>6935674</v>
          </cell>
          <cell r="AA75">
            <v>0</v>
          </cell>
          <cell r="AB75">
            <v>0</v>
          </cell>
          <cell r="AC75">
            <v>0</v>
          </cell>
          <cell r="AD75">
            <v>0</v>
          </cell>
          <cell r="AE75">
            <v>6935674</v>
          </cell>
          <cell r="AG75">
            <v>3510</v>
          </cell>
          <cell r="AH75">
            <v>0</v>
          </cell>
          <cell r="AI75">
            <v>0</v>
          </cell>
          <cell r="AJ75">
            <v>0</v>
          </cell>
          <cell r="AK75">
            <v>0</v>
          </cell>
          <cell r="AL75">
            <v>0</v>
          </cell>
          <cell r="AM75">
            <v>0</v>
          </cell>
        </row>
        <row r="76">
          <cell r="A76">
            <v>3513</v>
          </cell>
          <cell r="B76" t="str">
            <v>NEW HEIGHTS CS OF BROCKTON</v>
          </cell>
          <cell r="C76">
            <v>735</v>
          </cell>
          <cell r="D76"/>
          <cell r="F76">
            <v>14.075327850049643</v>
          </cell>
          <cell r="G76">
            <v>735</v>
          </cell>
          <cell r="I76">
            <v>11242768</v>
          </cell>
          <cell r="J76">
            <v>0</v>
          </cell>
          <cell r="K76">
            <v>689430</v>
          </cell>
          <cell r="L76">
            <v>11932198</v>
          </cell>
          <cell r="N76">
            <v>3513</v>
          </cell>
          <cell r="O76">
            <v>735</v>
          </cell>
          <cell r="P76">
            <v>0</v>
          </cell>
          <cell r="Q76">
            <v>0</v>
          </cell>
          <cell r="R76">
            <v>16</v>
          </cell>
          <cell r="S76">
            <v>14.075327850049643</v>
          </cell>
          <cell r="T76">
            <v>11242768</v>
          </cell>
          <cell r="U76">
            <v>249963.7472890316</v>
          </cell>
          <cell r="V76">
            <v>0</v>
          </cell>
          <cell r="W76">
            <v>10992804.252710968</v>
          </cell>
          <cell r="X76">
            <v>0</v>
          </cell>
          <cell r="Y76">
            <v>676228</v>
          </cell>
          <cell r="Z76">
            <v>11669032.252710968</v>
          </cell>
          <cell r="AA76">
            <v>249963.7472890316</v>
          </cell>
          <cell r="AB76">
            <v>0</v>
          </cell>
          <cell r="AC76">
            <v>13202</v>
          </cell>
          <cell r="AD76">
            <v>263165.74728903163</v>
          </cell>
          <cell r="AE76">
            <v>11932198</v>
          </cell>
          <cell r="AG76">
            <v>3513</v>
          </cell>
          <cell r="AH76">
            <v>16</v>
          </cell>
          <cell r="AI76">
            <v>14.075327850049643</v>
          </cell>
          <cell r="AJ76">
            <v>249963.7472890316</v>
          </cell>
          <cell r="AK76">
            <v>0</v>
          </cell>
          <cell r="AL76">
            <v>13202</v>
          </cell>
          <cell r="AM76">
            <v>263165.74728903163</v>
          </cell>
        </row>
        <row r="77">
          <cell r="A77">
            <v>3514</v>
          </cell>
          <cell r="B77" t="str">
            <v>LIBERTAS ACADEMY</v>
          </cell>
          <cell r="C77">
            <v>360</v>
          </cell>
          <cell r="D77"/>
          <cell r="F77">
            <v>0</v>
          </cell>
          <cell r="G77">
            <v>360</v>
          </cell>
          <cell r="I77">
            <v>5545440</v>
          </cell>
          <cell r="J77">
            <v>0</v>
          </cell>
          <cell r="K77">
            <v>337680</v>
          </cell>
          <cell r="L77">
            <v>5883120</v>
          </cell>
          <cell r="N77">
            <v>3514</v>
          </cell>
          <cell r="O77">
            <v>360</v>
          </cell>
          <cell r="P77">
            <v>0</v>
          </cell>
          <cell r="Q77">
            <v>0</v>
          </cell>
          <cell r="R77">
            <v>0</v>
          </cell>
          <cell r="S77">
            <v>0</v>
          </cell>
          <cell r="T77">
            <v>5545440</v>
          </cell>
          <cell r="U77">
            <v>0</v>
          </cell>
          <cell r="V77">
            <v>0</v>
          </cell>
          <cell r="W77">
            <v>5545440</v>
          </cell>
          <cell r="X77">
            <v>0</v>
          </cell>
          <cell r="Y77">
            <v>337680</v>
          </cell>
          <cell r="Z77">
            <v>5883120</v>
          </cell>
          <cell r="AA77">
            <v>0</v>
          </cell>
          <cell r="AB77">
            <v>0</v>
          </cell>
          <cell r="AC77">
            <v>0</v>
          </cell>
          <cell r="AD77">
            <v>0</v>
          </cell>
          <cell r="AE77">
            <v>5883120</v>
          </cell>
          <cell r="AG77">
            <v>3514</v>
          </cell>
          <cell r="AH77">
            <v>0</v>
          </cell>
          <cell r="AI77">
            <v>0</v>
          </cell>
          <cell r="AJ77">
            <v>0</v>
          </cell>
          <cell r="AK77">
            <v>0</v>
          </cell>
          <cell r="AL77">
            <v>0</v>
          </cell>
          <cell r="AM77">
            <v>0</v>
          </cell>
        </row>
        <row r="78">
          <cell r="A78">
            <v>3515</v>
          </cell>
          <cell r="B78" t="str">
            <v>OLD STURBRIDGE ACADEMY</v>
          </cell>
          <cell r="C78">
            <v>320</v>
          </cell>
          <cell r="D78"/>
          <cell r="F78">
            <v>0</v>
          </cell>
          <cell r="G78">
            <v>320</v>
          </cell>
          <cell r="I78">
            <v>4528728</v>
          </cell>
          <cell r="J78">
            <v>0</v>
          </cell>
          <cell r="K78">
            <v>300160</v>
          </cell>
          <cell r="L78">
            <v>4828888</v>
          </cell>
          <cell r="N78">
            <v>3515</v>
          </cell>
          <cell r="O78">
            <v>320</v>
          </cell>
          <cell r="P78">
            <v>0</v>
          </cell>
          <cell r="Q78">
            <v>0</v>
          </cell>
          <cell r="R78">
            <v>0</v>
          </cell>
          <cell r="S78">
            <v>0</v>
          </cell>
          <cell r="T78">
            <v>4528728</v>
          </cell>
          <cell r="U78">
            <v>0</v>
          </cell>
          <cell r="V78">
            <v>0</v>
          </cell>
          <cell r="W78">
            <v>4528728</v>
          </cell>
          <cell r="X78">
            <v>0</v>
          </cell>
          <cell r="Y78">
            <v>300160</v>
          </cell>
          <cell r="Z78">
            <v>4828888</v>
          </cell>
          <cell r="AA78">
            <v>0</v>
          </cell>
          <cell r="AB78">
            <v>0</v>
          </cell>
          <cell r="AC78">
            <v>0</v>
          </cell>
          <cell r="AD78">
            <v>0</v>
          </cell>
          <cell r="AE78">
            <v>4828888</v>
          </cell>
          <cell r="AG78">
            <v>3515</v>
          </cell>
          <cell r="AH78">
            <v>0</v>
          </cell>
          <cell r="AI78">
            <v>0</v>
          </cell>
          <cell r="AJ78">
            <v>0</v>
          </cell>
          <cell r="AK78">
            <v>0</v>
          </cell>
          <cell r="AL78">
            <v>0</v>
          </cell>
          <cell r="AM78">
            <v>0</v>
          </cell>
        </row>
        <row r="79">
          <cell r="A79">
            <v>3516</v>
          </cell>
          <cell r="B79" t="str">
            <v>HAMPDEN CS OF SCIENCE WEST</v>
          </cell>
          <cell r="C79">
            <v>399</v>
          </cell>
          <cell r="D79"/>
          <cell r="F79">
            <v>0</v>
          </cell>
          <cell r="G79">
            <v>399</v>
          </cell>
          <cell r="I79">
            <v>5984374</v>
          </cell>
          <cell r="J79">
            <v>0</v>
          </cell>
          <cell r="K79">
            <v>374262</v>
          </cell>
          <cell r="L79">
            <v>6358636</v>
          </cell>
          <cell r="N79">
            <v>3516</v>
          </cell>
          <cell r="O79">
            <v>399</v>
          </cell>
          <cell r="P79">
            <v>0</v>
          </cell>
          <cell r="Q79">
            <v>0</v>
          </cell>
          <cell r="R79">
            <v>0</v>
          </cell>
          <cell r="S79">
            <v>0</v>
          </cell>
          <cell r="T79">
            <v>5984374</v>
          </cell>
          <cell r="U79">
            <v>0</v>
          </cell>
          <cell r="V79">
            <v>0</v>
          </cell>
          <cell r="W79">
            <v>5984374</v>
          </cell>
          <cell r="X79">
            <v>0</v>
          </cell>
          <cell r="Y79">
            <v>374262</v>
          </cell>
          <cell r="Z79">
            <v>6358636</v>
          </cell>
          <cell r="AA79">
            <v>0</v>
          </cell>
          <cell r="AB79">
            <v>0</v>
          </cell>
          <cell r="AC79">
            <v>0</v>
          </cell>
          <cell r="AD79">
            <v>0</v>
          </cell>
          <cell r="AE79">
            <v>6358636</v>
          </cell>
          <cell r="AG79">
            <v>3516</v>
          </cell>
          <cell r="AH79">
            <v>0</v>
          </cell>
          <cell r="AI79">
            <v>0</v>
          </cell>
          <cell r="AJ79">
            <v>0</v>
          </cell>
          <cell r="AK79">
            <v>0</v>
          </cell>
          <cell r="AL79">
            <v>0</v>
          </cell>
          <cell r="AM79">
            <v>0</v>
          </cell>
        </row>
        <row r="80">
          <cell r="A80">
            <v>3517</v>
          </cell>
          <cell r="B80" t="str">
            <v>MAP ACADEMY</v>
          </cell>
          <cell r="C80">
            <v>220</v>
          </cell>
          <cell r="D80"/>
          <cell r="F80">
            <v>0</v>
          </cell>
          <cell r="G80">
            <v>220</v>
          </cell>
          <cell r="I80">
            <v>4068762</v>
          </cell>
          <cell r="J80">
            <v>0</v>
          </cell>
          <cell r="K80">
            <v>206360</v>
          </cell>
          <cell r="L80">
            <v>4275122</v>
          </cell>
          <cell r="N80">
            <v>3517</v>
          </cell>
          <cell r="O80">
            <v>220</v>
          </cell>
          <cell r="P80">
            <v>0</v>
          </cell>
          <cell r="Q80">
            <v>0</v>
          </cell>
          <cell r="R80">
            <v>0</v>
          </cell>
          <cell r="S80">
            <v>0</v>
          </cell>
          <cell r="T80">
            <v>4068762</v>
          </cell>
          <cell r="U80">
            <v>0</v>
          </cell>
          <cell r="V80">
            <v>0</v>
          </cell>
          <cell r="W80">
            <v>4068762</v>
          </cell>
          <cell r="X80">
            <v>0</v>
          </cell>
          <cell r="Y80">
            <v>206360</v>
          </cell>
          <cell r="Z80">
            <v>4275122</v>
          </cell>
          <cell r="AA80">
            <v>0</v>
          </cell>
          <cell r="AB80">
            <v>0</v>
          </cell>
          <cell r="AC80">
            <v>0</v>
          </cell>
          <cell r="AD80">
            <v>0</v>
          </cell>
          <cell r="AE80">
            <v>4275122</v>
          </cell>
          <cell r="AG80">
            <v>3517</v>
          </cell>
          <cell r="AH80">
            <v>0</v>
          </cell>
          <cell r="AI80">
            <v>0</v>
          </cell>
          <cell r="AJ80">
            <v>0</v>
          </cell>
          <cell r="AK80">
            <v>0</v>
          </cell>
          <cell r="AL80">
            <v>0</v>
          </cell>
          <cell r="AM80">
            <v>0</v>
          </cell>
        </row>
        <row r="81">
          <cell r="A81">
            <v>3518</v>
          </cell>
          <cell r="B81" t="str">
            <v>PHOENIX ACADEMY LAWRENCE</v>
          </cell>
          <cell r="C81">
            <v>195</v>
          </cell>
          <cell r="D81"/>
          <cell r="F81">
            <v>0</v>
          </cell>
          <cell r="G81">
            <v>195</v>
          </cell>
          <cell r="I81">
            <v>3354772</v>
          </cell>
          <cell r="J81">
            <v>0</v>
          </cell>
          <cell r="K81">
            <v>182910</v>
          </cell>
          <cell r="L81">
            <v>3537682</v>
          </cell>
          <cell r="N81">
            <v>3518</v>
          </cell>
          <cell r="O81">
            <v>195</v>
          </cell>
          <cell r="P81">
            <v>0</v>
          </cell>
          <cell r="Q81">
            <v>0</v>
          </cell>
          <cell r="R81">
            <v>0</v>
          </cell>
          <cell r="S81">
            <v>0</v>
          </cell>
          <cell r="T81">
            <v>3354772</v>
          </cell>
          <cell r="U81">
            <v>0</v>
          </cell>
          <cell r="V81">
            <v>0</v>
          </cell>
          <cell r="W81">
            <v>3354772</v>
          </cell>
          <cell r="X81">
            <v>0</v>
          </cell>
          <cell r="Y81">
            <v>182910</v>
          </cell>
          <cell r="Z81">
            <v>3537682</v>
          </cell>
          <cell r="AA81">
            <v>0</v>
          </cell>
          <cell r="AB81">
            <v>0</v>
          </cell>
          <cell r="AC81">
            <v>0</v>
          </cell>
          <cell r="AD81">
            <v>0</v>
          </cell>
          <cell r="AE81">
            <v>3537682</v>
          </cell>
          <cell r="AG81">
            <v>3518</v>
          </cell>
          <cell r="AH81">
            <v>0</v>
          </cell>
          <cell r="AI81">
            <v>0</v>
          </cell>
          <cell r="AJ81">
            <v>0</v>
          </cell>
          <cell r="AK81">
            <v>0</v>
          </cell>
          <cell r="AL81">
            <v>0</v>
          </cell>
          <cell r="AM81">
            <v>0</v>
          </cell>
        </row>
        <row r="82">
          <cell r="A82">
            <v>9999</v>
          </cell>
          <cell r="B82" t="str">
            <v>STATE TOTAL</v>
          </cell>
          <cell r="C82">
            <v>47497</v>
          </cell>
          <cell r="D82">
            <v>0</v>
          </cell>
          <cell r="E82">
            <v>0</v>
          </cell>
          <cell r="F82">
            <v>386.83840523242259</v>
          </cell>
          <cell r="G82">
            <v>47497</v>
          </cell>
          <cell r="I82">
            <v>796902119</v>
          </cell>
          <cell r="J82">
            <v>4005835</v>
          </cell>
          <cell r="K82">
            <v>44552186</v>
          </cell>
          <cell r="L82">
            <v>845460140</v>
          </cell>
          <cell r="N82">
            <v>9999</v>
          </cell>
          <cell r="O82">
            <v>47497</v>
          </cell>
          <cell r="P82">
            <v>0</v>
          </cell>
          <cell r="Q82">
            <v>0</v>
          </cell>
          <cell r="R82">
            <v>2367</v>
          </cell>
          <cell r="S82">
            <v>386.83840523242259</v>
          </cell>
          <cell r="T82">
            <v>796902119</v>
          </cell>
          <cell r="U82">
            <v>6302230.0485995095</v>
          </cell>
          <cell r="V82">
            <v>0</v>
          </cell>
          <cell r="W82">
            <v>790599888.95140052</v>
          </cell>
          <cell r="X82">
            <v>4005835</v>
          </cell>
          <cell r="Y82">
            <v>44189349</v>
          </cell>
          <cell r="Z82">
            <v>838795072.9514004</v>
          </cell>
          <cell r="AA82">
            <v>6302230.0485995095</v>
          </cell>
          <cell r="AB82">
            <v>0</v>
          </cell>
          <cell r="AC82">
            <v>362837</v>
          </cell>
          <cell r="AD82">
            <v>6665067.0485995095</v>
          </cell>
          <cell r="AE82">
            <v>845460140</v>
          </cell>
          <cell r="AG82">
            <v>9999</v>
          </cell>
          <cell r="AH82">
            <v>2367</v>
          </cell>
          <cell r="AI82">
            <v>386.83840523242259</v>
          </cell>
          <cell r="AJ82">
            <v>6302230.0485995095</v>
          </cell>
          <cell r="AK82">
            <v>0</v>
          </cell>
          <cell r="AL82">
            <v>362837</v>
          </cell>
          <cell r="AM82">
            <v>6665067.0485995095</v>
          </cell>
          <cell r="AO82">
            <v>0</v>
          </cell>
          <cell r="AP82">
            <v>0</v>
          </cell>
          <cell r="AQ82">
            <v>0</v>
          </cell>
          <cell r="AR82">
            <v>0</v>
          </cell>
          <cell r="AS82">
            <v>0</v>
          </cell>
        </row>
      </sheetData>
      <sheetData sheetId="26">
        <row r="10">
          <cell r="A10">
            <v>409</v>
          </cell>
          <cell r="B10" t="str">
            <v>ALMA DEL MAR</v>
          </cell>
          <cell r="C10">
            <v>950</v>
          </cell>
          <cell r="D10"/>
          <cell r="F10">
            <v>0</v>
          </cell>
          <cell r="G10">
            <v>950</v>
          </cell>
          <cell r="I10">
            <v>14075209.5</v>
          </cell>
          <cell r="J10">
            <v>0</v>
          </cell>
          <cell r="K10">
            <v>891100</v>
          </cell>
          <cell r="L10">
            <v>14966309.5</v>
          </cell>
          <cell r="AA10">
            <v>409</v>
          </cell>
          <cell r="AB10">
            <v>950</v>
          </cell>
          <cell r="AC10">
            <v>0</v>
          </cell>
          <cell r="AD10">
            <v>0</v>
          </cell>
          <cell r="AE10">
            <v>0</v>
          </cell>
          <cell r="AF10">
            <v>0</v>
          </cell>
          <cell r="AG10">
            <v>0</v>
          </cell>
          <cell r="AH10">
            <v>14152150</v>
          </cell>
          <cell r="AI10">
            <v>76940.5</v>
          </cell>
          <cell r="AJ10">
            <v>0</v>
          </cell>
          <cell r="AK10">
            <v>0</v>
          </cell>
          <cell r="AL10">
            <v>14075209.5</v>
          </cell>
          <cell r="AM10">
            <v>0</v>
          </cell>
          <cell r="AN10">
            <v>891100</v>
          </cell>
          <cell r="AO10">
            <v>14966309.5</v>
          </cell>
          <cell r="AP10">
            <v>0</v>
          </cell>
          <cell r="AQ10">
            <v>0</v>
          </cell>
          <cell r="AR10">
            <v>0</v>
          </cell>
          <cell r="AS10">
            <v>0</v>
          </cell>
          <cell r="AT10">
            <v>0</v>
          </cell>
          <cell r="AU10">
            <v>14966309.5</v>
          </cell>
          <cell r="AW10">
            <v>409</v>
          </cell>
          <cell r="AX10">
            <v>0</v>
          </cell>
          <cell r="AY10">
            <v>0</v>
          </cell>
          <cell r="AZ10">
            <v>0</v>
          </cell>
          <cell r="BA10">
            <v>0</v>
          </cell>
          <cell r="BB10">
            <v>0</v>
          </cell>
          <cell r="BC10">
            <v>0</v>
          </cell>
          <cell r="CA10">
            <v>409</v>
          </cell>
          <cell r="CF10">
            <v>0</v>
          </cell>
          <cell r="CJ10">
            <v>0</v>
          </cell>
          <cell r="CK10">
            <v>0</v>
          </cell>
          <cell r="CM10">
            <v>409</v>
          </cell>
          <cell r="CR10">
            <v>0</v>
          </cell>
        </row>
        <row r="11">
          <cell r="A11">
            <v>410</v>
          </cell>
          <cell r="B11" t="str">
            <v>EXCEL ACADEMY</v>
          </cell>
          <cell r="C11">
            <v>1400</v>
          </cell>
          <cell r="D11"/>
          <cell r="F11">
            <v>1.1460512523873476</v>
          </cell>
          <cell r="G11">
            <v>1400</v>
          </cell>
          <cell r="I11">
            <v>26314486.66</v>
          </cell>
          <cell r="J11">
            <v>0</v>
          </cell>
          <cell r="K11">
            <v>1313200</v>
          </cell>
          <cell r="L11">
            <v>27627686.66</v>
          </cell>
          <cell r="AA11">
            <v>410</v>
          </cell>
          <cell r="AB11">
            <v>1400</v>
          </cell>
          <cell r="AC11">
            <v>0</v>
          </cell>
          <cell r="AD11">
            <v>0</v>
          </cell>
          <cell r="AE11">
            <v>0</v>
          </cell>
          <cell r="AF11">
            <v>65</v>
          </cell>
          <cell r="AG11">
            <v>1.1460512523873476</v>
          </cell>
          <cell r="AH11">
            <v>26635154</v>
          </cell>
          <cell r="AI11">
            <v>320667.33999999973</v>
          </cell>
          <cell r="AJ11">
            <v>16772.043232330278</v>
          </cell>
          <cell r="AK11">
            <v>0</v>
          </cell>
          <cell r="AL11">
            <v>26297714.616767675</v>
          </cell>
          <cell r="AM11">
            <v>0</v>
          </cell>
          <cell r="AN11">
            <v>1312125.0039252606</v>
          </cell>
          <cell r="AO11">
            <v>27609839.620692935</v>
          </cell>
          <cell r="AP11">
            <v>16772.043232330278</v>
          </cell>
          <cell r="AQ11">
            <v>0</v>
          </cell>
          <cell r="AR11">
            <v>0</v>
          </cell>
          <cell r="AS11">
            <v>1074.996074739332</v>
          </cell>
          <cell r="AT11">
            <v>17847.039307069612</v>
          </cell>
          <cell r="AU11">
            <v>27627686.660000004</v>
          </cell>
          <cell r="AW11">
            <v>410</v>
          </cell>
          <cell r="AX11">
            <v>65</v>
          </cell>
          <cell r="AY11">
            <v>1.1460512523873476</v>
          </cell>
          <cell r="AZ11">
            <v>16772.043232330278</v>
          </cell>
          <cell r="BA11">
            <v>0</v>
          </cell>
          <cell r="BB11">
            <v>1074.996074739332</v>
          </cell>
          <cell r="BC11">
            <v>17847.039307069612</v>
          </cell>
          <cell r="CA11">
            <v>410</v>
          </cell>
          <cell r="CF11">
            <v>0</v>
          </cell>
          <cell r="CJ11">
            <v>0</v>
          </cell>
          <cell r="CK11">
            <v>0</v>
          </cell>
          <cell r="CM11">
            <v>410</v>
          </cell>
          <cell r="CR11">
            <v>0</v>
          </cell>
        </row>
        <row r="12">
          <cell r="A12">
            <v>412</v>
          </cell>
          <cell r="B12" t="str">
            <v>ACADEMY OF THE PACIFIC RIM</v>
          </cell>
          <cell r="C12">
            <v>545</v>
          </cell>
          <cell r="D12"/>
          <cell r="F12">
            <v>0.85313281287605114</v>
          </cell>
          <cell r="G12">
            <v>545</v>
          </cell>
          <cell r="I12">
            <v>10724601.42</v>
          </cell>
          <cell r="J12">
            <v>0</v>
          </cell>
          <cell r="K12">
            <v>511210</v>
          </cell>
          <cell r="L12">
            <v>11235811.42</v>
          </cell>
          <cell r="AA12">
            <v>412</v>
          </cell>
          <cell r="AB12">
            <v>545</v>
          </cell>
          <cell r="AC12">
            <v>0</v>
          </cell>
          <cell r="AD12">
            <v>0</v>
          </cell>
          <cell r="AE12">
            <v>0</v>
          </cell>
          <cell r="AF12">
            <v>37</v>
          </cell>
          <cell r="AG12">
            <v>0.85313281287605114</v>
          </cell>
          <cell r="AH12">
            <v>10946395</v>
          </cell>
          <cell r="AI12">
            <v>221793.58000000002</v>
          </cell>
          <cell r="AJ12">
            <v>17562.592085866389</v>
          </cell>
          <cell r="AK12">
            <v>0</v>
          </cell>
          <cell r="AL12">
            <v>10707038.827914134</v>
          </cell>
          <cell r="AM12">
            <v>0</v>
          </cell>
          <cell r="AN12">
            <v>510409.76142152224</v>
          </cell>
          <cell r="AO12">
            <v>11217448.589335656</v>
          </cell>
          <cell r="AP12">
            <v>17562.592085866389</v>
          </cell>
          <cell r="AQ12">
            <v>0</v>
          </cell>
          <cell r="AR12">
            <v>0</v>
          </cell>
          <cell r="AS12">
            <v>800.23857847773593</v>
          </cell>
          <cell r="AT12">
            <v>18362.830664344125</v>
          </cell>
          <cell r="AU12">
            <v>11235811.42</v>
          </cell>
          <cell r="AW12">
            <v>412</v>
          </cell>
          <cell r="AX12">
            <v>37</v>
          </cell>
          <cell r="AY12">
            <v>0.85313281287605114</v>
          </cell>
          <cell r="AZ12">
            <v>17562.592085866389</v>
          </cell>
          <cell r="BA12">
            <v>0</v>
          </cell>
          <cell r="BB12">
            <v>800.23857847773593</v>
          </cell>
          <cell r="BC12">
            <v>18362.830664344125</v>
          </cell>
          <cell r="CA12">
            <v>412</v>
          </cell>
          <cell r="CF12">
            <v>0</v>
          </cell>
          <cell r="CJ12">
            <v>0</v>
          </cell>
          <cell r="CK12">
            <v>0</v>
          </cell>
          <cell r="CM12">
            <v>412</v>
          </cell>
          <cell r="CR12">
            <v>0</v>
          </cell>
        </row>
        <row r="13">
          <cell r="A13">
            <v>413</v>
          </cell>
          <cell r="B13" t="str">
            <v>FOUR RIVERS</v>
          </cell>
          <cell r="C13">
            <v>220</v>
          </cell>
          <cell r="D13"/>
          <cell r="F13">
            <v>0</v>
          </cell>
          <cell r="G13">
            <v>220</v>
          </cell>
          <cell r="I13">
            <v>3761700.28</v>
          </cell>
          <cell r="J13">
            <v>0</v>
          </cell>
          <cell r="K13">
            <v>206360</v>
          </cell>
          <cell r="L13">
            <v>3968060.28</v>
          </cell>
          <cell r="AA13">
            <v>413</v>
          </cell>
          <cell r="AB13">
            <v>220</v>
          </cell>
          <cell r="AC13">
            <v>0</v>
          </cell>
          <cell r="AD13">
            <v>0</v>
          </cell>
          <cell r="AE13">
            <v>0</v>
          </cell>
          <cell r="AF13">
            <v>0</v>
          </cell>
          <cell r="AG13">
            <v>0</v>
          </cell>
          <cell r="AH13">
            <v>3764436</v>
          </cell>
          <cell r="AI13">
            <v>2735.72</v>
          </cell>
          <cell r="AJ13">
            <v>0</v>
          </cell>
          <cell r="AK13">
            <v>0</v>
          </cell>
          <cell r="AL13">
            <v>3761700.2800000003</v>
          </cell>
          <cell r="AM13">
            <v>0</v>
          </cell>
          <cell r="AN13">
            <v>206360</v>
          </cell>
          <cell r="AO13">
            <v>3968060.2800000003</v>
          </cell>
          <cell r="AP13">
            <v>0</v>
          </cell>
          <cell r="AQ13">
            <v>0</v>
          </cell>
          <cell r="AR13">
            <v>0</v>
          </cell>
          <cell r="AS13">
            <v>0</v>
          </cell>
          <cell r="AT13">
            <v>0</v>
          </cell>
          <cell r="AU13">
            <v>3968060.2800000003</v>
          </cell>
          <cell r="AW13">
            <v>413</v>
          </cell>
          <cell r="AX13">
            <v>0</v>
          </cell>
          <cell r="AY13">
            <v>0</v>
          </cell>
          <cell r="AZ13">
            <v>0</v>
          </cell>
          <cell r="BA13">
            <v>0</v>
          </cell>
          <cell r="BB13">
            <v>0</v>
          </cell>
          <cell r="BC13">
            <v>0</v>
          </cell>
          <cell r="CA13">
            <v>413</v>
          </cell>
          <cell r="CF13">
            <v>0</v>
          </cell>
          <cell r="CJ13">
            <v>0</v>
          </cell>
          <cell r="CK13">
            <v>0</v>
          </cell>
          <cell r="CM13">
            <v>413</v>
          </cell>
          <cell r="CR13">
            <v>0</v>
          </cell>
        </row>
        <row r="14">
          <cell r="A14">
            <v>414</v>
          </cell>
          <cell r="B14" t="str">
            <v>BERKSHIRE ARTS AND TECHNOLOGY</v>
          </cell>
          <cell r="C14">
            <v>363</v>
          </cell>
          <cell r="D14"/>
          <cell r="F14">
            <v>0</v>
          </cell>
          <cell r="G14">
            <v>363</v>
          </cell>
          <cell r="I14">
            <v>5756685.2199999997</v>
          </cell>
          <cell r="J14">
            <v>0</v>
          </cell>
          <cell r="K14">
            <v>340494</v>
          </cell>
          <cell r="L14">
            <v>6097179.2199999997</v>
          </cell>
          <cell r="AA14">
            <v>414</v>
          </cell>
          <cell r="AB14">
            <v>363</v>
          </cell>
          <cell r="AC14">
            <v>0</v>
          </cell>
          <cell r="AD14">
            <v>0</v>
          </cell>
          <cell r="AE14">
            <v>0</v>
          </cell>
          <cell r="AF14">
            <v>0</v>
          </cell>
          <cell r="AG14">
            <v>0</v>
          </cell>
          <cell r="AH14">
            <v>5802082</v>
          </cell>
          <cell r="AI14">
            <v>45396.779999999992</v>
          </cell>
          <cell r="AJ14">
            <v>0</v>
          </cell>
          <cell r="AK14">
            <v>0</v>
          </cell>
          <cell r="AL14">
            <v>5756685.2199999988</v>
          </cell>
          <cell r="AM14">
            <v>0</v>
          </cell>
          <cell r="AN14">
            <v>340494</v>
          </cell>
          <cell r="AO14">
            <v>6097179.2200000007</v>
          </cell>
          <cell r="AP14">
            <v>0</v>
          </cell>
          <cell r="AQ14">
            <v>0</v>
          </cell>
          <cell r="AR14">
            <v>0</v>
          </cell>
          <cell r="AS14">
            <v>0</v>
          </cell>
          <cell r="AT14">
            <v>0</v>
          </cell>
          <cell r="AU14">
            <v>6097179.2200000007</v>
          </cell>
          <cell r="AW14">
            <v>414</v>
          </cell>
          <cell r="AX14">
            <v>0</v>
          </cell>
          <cell r="AY14">
            <v>0</v>
          </cell>
          <cell r="AZ14">
            <v>0</v>
          </cell>
          <cell r="BA14">
            <v>0</v>
          </cell>
          <cell r="BB14">
            <v>0</v>
          </cell>
          <cell r="BC14">
            <v>0</v>
          </cell>
          <cell r="CA14">
            <v>414</v>
          </cell>
          <cell r="CF14">
            <v>0</v>
          </cell>
          <cell r="CJ14">
            <v>0</v>
          </cell>
          <cell r="CK14">
            <v>0</v>
          </cell>
          <cell r="CM14">
            <v>414</v>
          </cell>
          <cell r="CR14">
            <v>0</v>
          </cell>
        </row>
        <row r="15">
          <cell r="A15">
            <v>416</v>
          </cell>
          <cell r="B15" t="str">
            <v>BOSTON PREPARATORY</v>
          </cell>
          <cell r="C15">
            <v>700</v>
          </cell>
          <cell r="D15"/>
          <cell r="F15">
            <v>0</v>
          </cell>
          <cell r="G15">
            <v>700</v>
          </cell>
          <cell r="I15">
            <v>14980944.08</v>
          </cell>
          <cell r="J15">
            <v>40963</v>
          </cell>
          <cell r="K15">
            <v>656600</v>
          </cell>
          <cell r="L15">
            <v>15678507.08</v>
          </cell>
          <cell r="AA15">
            <v>416</v>
          </cell>
          <cell r="AB15">
            <v>700</v>
          </cell>
          <cell r="AC15">
            <v>0</v>
          </cell>
          <cell r="AD15">
            <v>0</v>
          </cell>
          <cell r="AE15">
            <v>0</v>
          </cell>
          <cell r="AF15">
            <v>24</v>
          </cell>
          <cell r="AG15">
            <v>0</v>
          </cell>
          <cell r="AH15">
            <v>15272125</v>
          </cell>
          <cell r="AI15">
            <v>291180.91999999987</v>
          </cell>
          <cell r="AJ15">
            <v>0</v>
          </cell>
          <cell r="AK15">
            <v>0</v>
          </cell>
          <cell r="AL15">
            <v>14980944.080000002</v>
          </cell>
          <cell r="AM15">
            <v>40963</v>
          </cell>
          <cell r="AN15">
            <v>656600</v>
          </cell>
          <cell r="AO15">
            <v>15678507.080000002</v>
          </cell>
          <cell r="AP15">
            <v>0</v>
          </cell>
          <cell r="AQ15">
            <v>0</v>
          </cell>
          <cell r="AR15">
            <v>0</v>
          </cell>
          <cell r="AS15">
            <v>0</v>
          </cell>
          <cell r="AT15">
            <v>0</v>
          </cell>
          <cell r="AU15">
            <v>15678507.080000002</v>
          </cell>
          <cell r="AW15">
            <v>416</v>
          </cell>
          <cell r="AX15">
            <v>24</v>
          </cell>
          <cell r="AY15">
            <v>0</v>
          </cell>
          <cell r="AZ15">
            <v>0</v>
          </cell>
          <cell r="BA15">
            <v>0</v>
          </cell>
          <cell r="BB15">
            <v>0</v>
          </cell>
          <cell r="BC15">
            <v>0</v>
          </cell>
          <cell r="CA15">
            <v>416</v>
          </cell>
          <cell r="CF15">
            <v>0</v>
          </cell>
          <cell r="CJ15">
            <v>0</v>
          </cell>
          <cell r="CK15">
            <v>0</v>
          </cell>
          <cell r="CM15">
            <v>416</v>
          </cell>
          <cell r="CR15">
            <v>0</v>
          </cell>
        </row>
        <row r="16">
          <cell r="A16">
            <v>417</v>
          </cell>
          <cell r="B16" t="str">
            <v>BRIDGE BOSTON</v>
          </cell>
          <cell r="C16">
            <v>335</v>
          </cell>
          <cell r="D16"/>
          <cell r="F16">
            <v>2.5593984386281532</v>
          </cell>
          <cell r="G16">
            <v>335</v>
          </cell>
          <cell r="I16">
            <v>7548387.5099999998</v>
          </cell>
          <cell r="J16">
            <v>0</v>
          </cell>
          <cell r="K16">
            <v>314229.99999999994</v>
          </cell>
          <cell r="L16">
            <v>7862617.5099999998</v>
          </cell>
          <cell r="AA16">
            <v>417</v>
          </cell>
          <cell r="AB16">
            <v>335</v>
          </cell>
          <cell r="AC16">
            <v>0</v>
          </cell>
          <cell r="AD16">
            <v>0</v>
          </cell>
          <cell r="AE16">
            <v>0</v>
          </cell>
          <cell r="AF16">
            <v>23</v>
          </cell>
          <cell r="AG16">
            <v>2.5593984386281532</v>
          </cell>
          <cell r="AH16">
            <v>7683621</v>
          </cell>
          <cell r="AI16">
            <v>135233.49000000011</v>
          </cell>
          <cell r="AJ16">
            <v>60133.06631556846</v>
          </cell>
          <cell r="AK16">
            <v>0</v>
          </cell>
          <cell r="AL16">
            <v>7488254.4436844308</v>
          </cell>
          <cell r="AM16">
            <v>0</v>
          </cell>
          <cell r="AN16">
            <v>311829.28426456673</v>
          </cell>
          <cell r="AO16">
            <v>7800083.7279489972</v>
          </cell>
          <cell r="AP16">
            <v>60133.06631556846</v>
          </cell>
          <cell r="AQ16">
            <v>0</v>
          </cell>
          <cell r="AR16">
            <v>0</v>
          </cell>
          <cell r="AS16">
            <v>2400.7157354332076</v>
          </cell>
          <cell r="AT16">
            <v>62533.782051001668</v>
          </cell>
          <cell r="AU16">
            <v>7862617.5099999988</v>
          </cell>
          <cell r="AW16">
            <v>417</v>
          </cell>
          <cell r="AX16">
            <v>23</v>
          </cell>
          <cell r="AY16">
            <v>2.5593984386281532</v>
          </cell>
          <cell r="AZ16">
            <v>60133.06631556846</v>
          </cell>
          <cell r="BA16">
            <v>0</v>
          </cell>
          <cell r="BB16">
            <v>2400.7157354332076</v>
          </cell>
          <cell r="BC16">
            <v>62533.782051001668</v>
          </cell>
          <cell r="CA16">
            <v>417</v>
          </cell>
          <cell r="CF16">
            <v>0</v>
          </cell>
          <cell r="CJ16">
            <v>0</v>
          </cell>
          <cell r="CK16">
            <v>0</v>
          </cell>
          <cell r="CM16">
            <v>417</v>
          </cell>
          <cell r="CR16">
            <v>0</v>
          </cell>
        </row>
        <row r="17">
          <cell r="A17">
            <v>418</v>
          </cell>
          <cell r="B17" t="str">
            <v>CHRISTA MCAULIFFE</v>
          </cell>
          <cell r="C17">
            <v>396</v>
          </cell>
          <cell r="D17"/>
          <cell r="F17">
            <v>0</v>
          </cell>
          <cell r="G17">
            <v>396</v>
          </cell>
          <cell r="I17">
            <v>6247446.0300000003</v>
          </cell>
          <cell r="J17">
            <v>0</v>
          </cell>
          <cell r="K17">
            <v>371448</v>
          </cell>
          <cell r="L17">
            <v>6618894.0300000003</v>
          </cell>
          <cell r="AA17">
            <v>418</v>
          </cell>
          <cell r="AB17">
            <v>396</v>
          </cell>
          <cell r="AC17">
            <v>0</v>
          </cell>
          <cell r="AD17">
            <v>0</v>
          </cell>
          <cell r="AE17">
            <v>0</v>
          </cell>
          <cell r="AF17">
            <v>0</v>
          </cell>
          <cell r="AG17">
            <v>0</v>
          </cell>
          <cell r="AH17">
            <v>6329229</v>
          </cell>
          <cell r="AI17">
            <v>81782.969999999987</v>
          </cell>
          <cell r="AJ17">
            <v>0</v>
          </cell>
          <cell r="AK17">
            <v>0</v>
          </cell>
          <cell r="AL17">
            <v>6247446.0299999984</v>
          </cell>
          <cell r="AM17">
            <v>0</v>
          </cell>
          <cell r="AN17">
            <v>371448</v>
          </cell>
          <cell r="AO17">
            <v>6618894.0299999984</v>
          </cell>
          <cell r="AP17">
            <v>0</v>
          </cell>
          <cell r="AQ17">
            <v>0</v>
          </cell>
          <cell r="AR17">
            <v>0</v>
          </cell>
          <cell r="AS17">
            <v>0</v>
          </cell>
          <cell r="AT17">
            <v>0</v>
          </cell>
          <cell r="AU17">
            <v>6618894.0299999984</v>
          </cell>
          <cell r="AW17">
            <v>418</v>
          </cell>
          <cell r="AX17">
            <v>0</v>
          </cell>
          <cell r="AY17">
            <v>0</v>
          </cell>
          <cell r="AZ17">
            <v>0</v>
          </cell>
          <cell r="BA17">
            <v>0</v>
          </cell>
          <cell r="BB17">
            <v>0</v>
          </cell>
          <cell r="BC17">
            <v>0</v>
          </cell>
          <cell r="CA17">
            <v>418</v>
          </cell>
          <cell r="CF17">
            <v>0</v>
          </cell>
          <cell r="CJ17">
            <v>0</v>
          </cell>
          <cell r="CK17">
            <v>0</v>
          </cell>
          <cell r="CM17">
            <v>418</v>
          </cell>
          <cell r="CR17">
            <v>0</v>
          </cell>
        </row>
        <row r="18">
          <cell r="A18">
            <v>419</v>
          </cell>
          <cell r="B18" t="str">
            <v>HELEN Y. DAVIS LEADERSHIP ACADEMY</v>
          </cell>
          <cell r="C18">
            <v>216</v>
          </cell>
          <cell r="D18"/>
          <cell r="F18">
            <v>0</v>
          </cell>
          <cell r="G18">
            <v>216</v>
          </cell>
          <cell r="I18">
            <v>4252851.67</v>
          </cell>
          <cell r="J18">
            <v>0</v>
          </cell>
          <cell r="K18">
            <v>202608</v>
          </cell>
          <cell r="L18">
            <v>4455459.67</v>
          </cell>
          <cell r="AA18">
            <v>419</v>
          </cell>
          <cell r="AB18">
            <v>216</v>
          </cell>
          <cell r="AC18">
            <v>0</v>
          </cell>
          <cell r="AD18">
            <v>0</v>
          </cell>
          <cell r="AE18">
            <v>0</v>
          </cell>
          <cell r="AF18">
            <v>2</v>
          </cell>
          <cell r="AG18">
            <v>0</v>
          </cell>
          <cell r="AH18">
            <v>4342251</v>
          </cell>
          <cell r="AI18">
            <v>89399.33</v>
          </cell>
          <cell r="AJ18">
            <v>0</v>
          </cell>
          <cell r="AK18">
            <v>0</v>
          </cell>
          <cell r="AL18">
            <v>4252851.669999999</v>
          </cell>
          <cell r="AM18">
            <v>0</v>
          </cell>
          <cell r="AN18">
            <v>202608</v>
          </cell>
          <cell r="AO18">
            <v>4455459.6699999981</v>
          </cell>
          <cell r="AP18">
            <v>0</v>
          </cell>
          <cell r="AQ18">
            <v>0</v>
          </cell>
          <cell r="AR18">
            <v>0</v>
          </cell>
          <cell r="AS18">
            <v>0</v>
          </cell>
          <cell r="AT18">
            <v>0</v>
          </cell>
          <cell r="AU18">
            <v>4455459.6699999981</v>
          </cell>
          <cell r="AW18">
            <v>419</v>
          </cell>
          <cell r="AX18">
            <v>2</v>
          </cell>
          <cell r="AY18">
            <v>0</v>
          </cell>
          <cell r="AZ18">
            <v>0</v>
          </cell>
          <cell r="BA18">
            <v>0</v>
          </cell>
          <cell r="BB18">
            <v>0</v>
          </cell>
          <cell r="BC18">
            <v>0</v>
          </cell>
          <cell r="CA18">
            <v>419</v>
          </cell>
          <cell r="CF18">
            <v>0</v>
          </cell>
          <cell r="CJ18">
            <v>0</v>
          </cell>
          <cell r="CK18">
            <v>0</v>
          </cell>
          <cell r="CM18">
            <v>419</v>
          </cell>
          <cell r="CR18">
            <v>0</v>
          </cell>
        </row>
        <row r="19">
          <cell r="A19">
            <v>420</v>
          </cell>
          <cell r="B19" t="str">
            <v>BENJAMIN BANNEKER</v>
          </cell>
          <cell r="C19">
            <v>350</v>
          </cell>
          <cell r="D19"/>
          <cell r="F19">
            <v>2.2594865202344288</v>
          </cell>
          <cell r="G19">
            <v>350</v>
          </cell>
          <cell r="I19">
            <v>9063671.2100000009</v>
          </cell>
          <cell r="J19">
            <v>0</v>
          </cell>
          <cell r="K19">
            <v>328300.00000000006</v>
          </cell>
          <cell r="L19">
            <v>9391971.2100000009</v>
          </cell>
          <cell r="AA19">
            <v>420</v>
          </cell>
          <cell r="AB19">
            <v>350</v>
          </cell>
          <cell r="AC19">
            <v>0</v>
          </cell>
          <cell r="AD19">
            <v>0</v>
          </cell>
          <cell r="AE19">
            <v>0</v>
          </cell>
          <cell r="AF19">
            <v>17</v>
          </cell>
          <cell r="AG19">
            <v>2.2594865202344288</v>
          </cell>
          <cell r="AH19">
            <v>9166282</v>
          </cell>
          <cell r="AI19">
            <v>102610.79000000001</v>
          </cell>
          <cell r="AJ19">
            <v>41024.042130777576</v>
          </cell>
          <cell r="AK19">
            <v>0</v>
          </cell>
          <cell r="AL19">
            <v>9022647.1678692251</v>
          </cell>
          <cell r="AM19">
            <v>0</v>
          </cell>
          <cell r="AN19">
            <v>326180.60164402018</v>
          </cell>
          <cell r="AO19">
            <v>9348827.7695132457</v>
          </cell>
          <cell r="AP19">
            <v>41024.042130777576</v>
          </cell>
          <cell r="AQ19">
            <v>0</v>
          </cell>
          <cell r="AR19">
            <v>0</v>
          </cell>
          <cell r="AS19">
            <v>2119.3983559798944</v>
          </cell>
          <cell r="AT19">
            <v>43143.44048675747</v>
          </cell>
          <cell r="AU19">
            <v>9391971.2100000009</v>
          </cell>
          <cell r="AW19">
            <v>420</v>
          </cell>
          <cell r="AX19">
            <v>17</v>
          </cell>
          <cell r="AY19">
            <v>2.2594865202344288</v>
          </cell>
          <cell r="AZ19">
            <v>41024.042130777576</v>
          </cell>
          <cell r="BA19">
            <v>0</v>
          </cell>
          <cell r="BB19">
            <v>2119.3983559798944</v>
          </cell>
          <cell r="BC19">
            <v>43143.44048675747</v>
          </cell>
          <cell r="CA19">
            <v>420</v>
          </cell>
          <cell r="CF19">
            <v>0</v>
          </cell>
          <cell r="CJ19">
            <v>0</v>
          </cell>
          <cell r="CK19">
            <v>0</v>
          </cell>
          <cell r="CM19">
            <v>420</v>
          </cell>
          <cell r="CR19">
            <v>0</v>
          </cell>
        </row>
        <row r="20">
          <cell r="A20">
            <v>426</v>
          </cell>
          <cell r="B20" t="str">
            <v>COMMUNITY DAY - GATEWAY</v>
          </cell>
          <cell r="C20">
            <v>400</v>
          </cell>
          <cell r="D20"/>
          <cell r="F20">
            <v>0</v>
          </cell>
          <cell r="G20">
            <v>400</v>
          </cell>
          <cell r="I20">
            <v>6006813.3099999996</v>
          </cell>
          <cell r="J20">
            <v>246820</v>
          </cell>
          <cell r="K20">
            <v>375200</v>
          </cell>
          <cell r="L20">
            <v>6628833.3099999996</v>
          </cell>
          <cell r="AA20">
            <v>426</v>
          </cell>
          <cell r="AB20">
            <v>400</v>
          </cell>
          <cell r="AC20">
            <v>0</v>
          </cell>
          <cell r="AD20">
            <v>0</v>
          </cell>
          <cell r="AE20">
            <v>0</v>
          </cell>
          <cell r="AF20">
            <v>0</v>
          </cell>
          <cell r="AG20">
            <v>0</v>
          </cell>
          <cell r="AH20">
            <v>6024065</v>
          </cell>
          <cell r="AI20">
            <v>17251.690000000002</v>
          </cell>
          <cell r="AJ20">
            <v>0</v>
          </cell>
          <cell r="AK20">
            <v>0</v>
          </cell>
          <cell r="AL20">
            <v>6006813.3099999987</v>
          </cell>
          <cell r="AM20">
            <v>246820</v>
          </cell>
          <cell r="AN20">
            <v>375200</v>
          </cell>
          <cell r="AO20">
            <v>6628833.3099999987</v>
          </cell>
          <cell r="AP20">
            <v>0</v>
          </cell>
          <cell r="AQ20">
            <v>0</v>
          </cell>
          <cell r="AR20">
            <v>0</v>
          </cell>
          <cell r="AS20">
            <v>0</v>
          </cell>
          <cell r="AT20">
            <v>0</v>
          </cell>
          <cell r="AU20">
            <v>6628833.3099999987</v>
          </cell>
          <cell r="AW20">
            <v>426</v>
          </cell>
          <cell r="AX20">
            <v>0</v>
          </cell>
          <cell r="AY20">
            <v>0</v>
          </cell>
          <cell r="AZ20">
            <v>0</v>
          </cell>
          <cell r="BA20">
            <v>0</v>
          </cell>
          <cell r="BB20">
            <v>0</v>
          </cell>
          <cell r="BC20">
            <v>0</v>
          </cell>
          <cell r="CA20">
            <v>426</v>
          </cell>
          <cell r="CF20">
            <v>0</v>
          </cell>
          <cell r="CJ20">
            <v>0</v>
          </cell>
          <cell r="CK20">
            <v>0</v>
          </cell>
          <cell r="CM20">
            <v>426</v>
          </cell>
          <cell r="CR20">
            <v>0</v>
          </cell>
        </row>
        <row r="21">
          <cell r="A21">
            <v>428</v>
          </cell>
          <cell r="B21" t="str">
            <v>BROOKE</v>
          </cell>
          <cell r="C21">
            <v>2212</v>
          </cell>
          <cell r="D21"/>
          <cell r="F21">
            <v>7.1551553424120655</v>
          </cell>
          <cell r="G21">
            <v>2212</v>
          </cell>
          <cell r="I21">
            <v>43828441.880000003</v>
          </cell>
          <cell r="J21">
            <v>0</v>
          </cell>
          <cell r="K21">
            <v>2074856.0000000005</v>
          </cell>
          <cell r="L21">
            <v>45903297.880000003</v>
          </cell>
          <cell r="AA21">
            <v>428</v>
          </cell>
          <cell r="AB21">
            <v>2212</v>
          </cell>
          <cell r="AC21">
            <v>0</v>
          </cell>
          <cell r="AD21">
            <v>0</v>
          </cell>
          <cell r="AE21">
            <v>0</v>
          </cell>
          <cell r="AF21">
            <v>84</v>
          </cell>
          <cell r="AG21">
            <v>7.1551553424120655</v>
          </cell>
          <cell r="AH21">
            <v>44644238</v>
          </cell>
          <cell r="AI21">
            <v>815796.11999999895</v>
          </cell>
          <cell r="AJ21">
            <v>135788.48874149827</v>
          </cell>
          <cell r="AK21">
            <v>0</v>
          </cell>
          <cell r="AL21">
            <v>43692653.391258501</v>
          </cell>
          <cell r="AM21">
            <v>0</v>
          </cell>
          <cell r="AN21">
            <v>2068144.464288818</v>
          </cell>
          <cell r="AO21">
            <v>45760797.855547331</v>
          </cell>
          <cell r="AP21">
            <v>135788.48874149827</v>
          </cell>
          <cell r="AQ21">
            <v>0</v>
          </cell>
          <cell r="AR21">
            <v>0</v>
          </cell>
          <cell r="AS21">
            <v>6711.535711182516</v>
          </cell>
          <cell r="AT21">
            <v>142500.02445268078</v>
          </cell>
          <cell r="AU21">
            <v>45903297.880000025</v>
          </cell>
          <cell r="AW21">
            <v>428</v>
          </cell>
          <cell r="AX21">
            <v>84</v>
          </cell>
          <cell r="AY21">
            <v>7.1551553424120655</v>
          </cell>
          <cell r="AZ21">
            <v>135788.48874149827</v>
          </cell>
          <cell r="BA21">
            <v>0</v>
          </cell>
          <cell r="BB21">
            <v>6711.535711182516</v>
          </cell>
          <cell r="BC21">
            <v>142500.02445268078</v>
          </cell>
          <cell r="CA21">
            <v>428</v>
          </cell>
          <cell r="CF21">
            <v>0</v>
          </cell>
          <cell r="CJ21">
            <v>0</v>
          </cell>
          <cell r="CK21">
            <v>0</v>
          </cell>
          <cell r="CM21">
            <v>428</v>
          </cell>
          <cell r="CR21">
            <v>0</v>
          </cell>
        </row>
        <row r="22">
          <cell r="A22">
            <v>429</v>
          </cell>
          <cell r="B22" t="str">
            <v>KIPP ACADEMY LYNN</v>
          </cell>
          <cell r="C22">
            <v>1586</v>
          </cell>
          <cell r="D22"/>
          <cell r="F22">
            <v>133.24968430706727</v>
          </cell>
          <cell r="G22">
            <v>1586</v>
          </cell>
          <cell r="I22">
            <v>23656615.359999999</v>
          </cell>
          <cell r="J22">
            <v>957699</v>
          </cell>
          <cell r="K22">
            <v>1487668.0000000007</v>
          </cell>
          <cell r="L22">
            <v>26101982.359999999</v>
          </cell>
          <cell r="AA22">
            <v>429</v>
          </cell>
          <cell r="AB22">
            <v>1586</v>
          </cell>
          <cell r="AC22">
            <v>0</v>
          </cell>
          <cell r="AD22">
            <v>0</v>
          </cell>
          <cell r="AE22">
            <v>0</v>
          </cell>
          <cell r="AF22">
            <v>384</v>
          </cell>
          <cell r="AG22">
            <v>133.24968430706727</v>
          </cell>
          <cell r="AH22">
            <v>23822967</v>
          </cell>
          <cell r="AI22">
            <v>166351.6400000001</v>
          </cell>
          <cell r="AJ22">
            <v>1990109.8292373298</v>
          </cell>
          <cell r="AK22">
            <v>0</v>
          </cell>
          <cell r="AL22">
            <v>21666505.530762669</v>
          </cell>
          <cell r="AM22">
            <v>957699</v>
          </cell>
          <cell r="AN22">
            <v>1362679.7961199717</v>
          </cell>
          <cell r="AO22">
            <v>23986884.326882653</v>
          </cell>
          <cell r="AP22">
            <v>1990109.8292373298</v>
          </cell>
          <cell r="AQ22">
            <v>0</v>
          </cell>
          <cell r="AR22">
            <v>0</v>
          </cell>
          <cell r="AS22">
            <v>124988.203880029</v>
          </cell>
          <cell r="AT22">
            <v>2115098.0331173581</v>
          </cell>
          <cell r="AU22">
            <v>26101982.359999999</v>
          </cell>
          <cell r="AW22">
            <v>429</v>
          </cell>
          <cell r="AX22">
            <v>384</v>
          </cell>
          <cell r="AY22">
            <v>133.24968430706727</v>
          </cell>
          <cell r="AZ22">
            <v>1990109.8292373298</v>
          </cell>
          <cell r="BA22">
            <v>0</v>
          </cell>
          <cell r="BB22">
            <v>124988.203880029</v>
          </cell>
          <cell r="BC22">
            <v>2115098.0331173581</v>
          </cell>
          <cell r="CA22">
            <v>429</v>
          </cell>
          <cell r="CF22">
            <v>0</v>
          </cell>
          <cell r="CJ22">
            <v>0</v>
          </cell>
          <cell r="CK22">
            <v>0</v>
          </cell>
          <cell r="CM22">
            <v>429</v>
          </cell>
          <cell r="CR22">
            <v>0</v>
          </cell>
        </row>
        <row r="23">
          <cell r="A23">
            <v>430</v>
          </cell>
          <cell r="B23" t="str">
            <v>ADVANCED MATH AND SCIENCE ACADEMY</v>
          </cell>
          <cell r="C23">
            <v>966</v>
          </cell>
          <cell r="D23"/>
          <cell r="F23">
            <v>0</v>
          </cell>
          <cell r="G23">
            <v>966</v>
          </cell>
          <cell r="I23">
            <v>14179794.25</v>
          </cell>
          <cell r="J23">
            <v>0</v>
          </cell>
          <cell r="K23">
            <v>906108</v>
          </cell>
          <cell r="L23">
            <v>15085902.25</v>
          </cell>
          <cell r="AA23">
            <v>430</v>
          </cell>
          <cell r="AB23">
            <v>966</v>
          </cell>
          <cell r="AC23">
            <v>0</v>
          </cell>
          <cell r="AD23">
            <v>0</v>
          </cell>
          <cell r="AE23">
            <v>0</v>
          </cell>
          <cell r="AF23">
            <v>0</v>
          </cell>
          <cell r="AG23">
            <v>0</v>
          </cell>
          <cell r="AH23">
            <v>14236675</v>
          </cell>
          <cell r="AI23">
            <v>186719.22000000006</v>
          </cell>
          <cell r="AJ23">
            <v>0</v>
          </cell>
          <cell r="AK23">
            <v>0</v>
          </cell>
          <cell r="AL23">
            <v>14049955.779999996</v>
          </cell>
          <cell r="AM23">
            <v>0</v>
          </cell>
          <cell r="AN23">
            <v>906108</v>
          </cell>
          <cell r="AO23">
            <v>14956063.779999996</v>
          </cell>
          <cell r="AP23">
            <v>0</v>
          </cell>
          <cell r="AQ23">
            <v>129838.47000000004</v>
          </cell>
          <cell r="AR23">
            <v>0</v>
          </cell>
          <cell r="AS23">
            <v>0</v>
          </cell>
          <cell r="AT23">
            <v>129838.47000000004</v>
          </cell>
          <cell r="AU23">
            <v>15085902.250000006</v>
          </cell>
          <cell r="AW23">
            <v>430</v>
          </cell>
          <cell r="AX23">
            <v>0</v>
          </cell>
          <cell r="AY23">
            <v>0</v>
          </cell>
          <cell r="AZ23">
            <v>0</v>
          </cell>
          <cell r="BA23">
            <v>0</v>
          </cell>
          <cell r="BB23">
            <v>0</v>
          </cell>
          <cell r="BC23">
            <v>0</v>
          </cell>
          <cell r="CA23">
            <v>430</v>
          </cell>
          <cell r="CF23">
            <v>0</v>
          </cell>
          <cell r="CJ23">
            <v>0</v>
          </cell>
          <cell r="CK23">
            <v>0</v>
          </cell>
          <cell r="CM23">
            <v>430</v>
          </cell>
          <cell r="CR23">
            <v>0</v>
          </cell>
        </row>
        <row r="24">
          <cell r="A24">
            <v>431</v>
          </cell>
          <cell r="B24" t="str">
            <v>COMMUNITY DAY - R. KINGMAN WEBSTER</v>
          </cell>
          <cell r="C24">
            <v>400</v>
          </cell>
          <cell r="D24"/>
          <cell r="F24">
            <v>0</v>
          </cell>
          <cell r="G24">
            <v>400</v>
          </cell>
          <cell r="I24">
            <v>5810619.71</v>
          </cell>
          <cell r="J24">
            <v>291137</v>
          </cell>
          <cell r="K24">
            <v>375200</v>
          </cell>
          <cell r="L24">
            <v>6476956.71</v>
          </cell>
          <cell r="AA24">
            <v>431</v>
          </cell>
          <cell r="AB24">
            <v>400</v>
          </cell>
          <cell r="AC24">
            <v>0</v>
          </cell>
          <cell r="AD24">
            <v>0</v>
          </cell>
          <cell r="AE24">
            <v>0</v>
          </cell>
          <cell r="AF24">
            <v>0</v>
          </cell>
          <cell r="AG24">
            <v>0</v>
          </cell>
          <cell r="AH24">
            <v>5827166</v>
          </cell>
          <cell r="AI24">
            <v>16546.29</v>
          </cell>
          <cell r="AJ24">
            <v>0</v>
          </cell>
          <cell r="AK24">
            <v>0</v>
          </cell>
          <cell r="AL24">
            <v>5810619.709999999</v>
          </cell>
          <cell r="AM24">
            <v>291137</v>
          </cell>
          <cell r="AN24">
            <v>375200</v>
          </cell>
          <cell r="AO24">
            <v>6476956.7099999972</v>
          </cell>
          <cell r="AP24">
            <v>0</v>
          </cell>
          <cell r="AQ24">
            <v>0</v>
          </cell>
          <cell r="AR24">
            <v>0</v>
          </cell>
          <cell r="AS24">
            <v>0</v>
          </cell>
          <cell r="AT24">
            <v>0</v>
          </cell>
          <cell r="AU24">
            <v>6476956.7099999972</v>
          </cell>
          <cell r="AW24">
            <v>431</v>
          </cell>
          <cell r="AX24">
            <v>0</v>
          </cell>
          <cell r="AY24">
            <v>0</v>
          </cell>
          <cell r="AZ24">
            <v>0</v>
          </cell>
          <cell r="BA24">
            <v>0</v>
          </cell>
          <cell r="BB24">
            <v>0</v>
          </cell>
          <cell r="BC24">
            <v>0</v>
          </cell>
          <cell r="CA24">
            <v>431</v>
          </cell>
          <cell r="CF24">
            <v>0</v>
          </cell>
          <cell r="CJ24">
            <v>0</v>
          </cell>
          <cell r="CK24">
            <v>0</v>
          </cell>
          <cell r="CM24">
            <v>431</v>
          </cell>
          <cell r="CR24">
            <v>0</v>
          </cell>
        </row>
        <row r="25">
          <cell r="A25">
            <v>432</v>
          </cell>
          <cell r="B25" t="str">
            <v>CAPE COD LIGHTHOUSE</v>
          </cell>
          <cell r="C25">
            <v>252</v>
          </cell>
          <cell r="D25"/>
          <cell r="F25">
            <v>0</v>
          </cell>
          <cell r="G25">
            <v>252</v>
          </cell>
          <cell r="I25">
            <v>4026135.49</v>
          </cell>
          <cell r="J25">
            <v>0</v>
          </cell>
          <cell r="K25">
            <v>236376</v>
          </cell>
          <cell r="L25">
            <v>4262511.49</v>
          </cell>
          <cell r="AA25">
            <v>432</v>
          </cell>
          <cell r="AB25">
            <v>252</v>
          </cell>
          <cell r="AC25">
            <v>0</v>
          </cell>
          <cell r="AD25">
            <v>0</v>
          </cell>
          <cell r="AE25">
            <v>0</v>
          </cell>
          <cell r="AF25">
            <v>0</v>
          </cell>
          <cell r="AG25">
            <v>0</v>
          </cell>
          <cell r="AH25">
            <v>4066668</v>
          </cell>
          <cell r="AI25">
            <v>40532.51</v>
          </cell>
          <cell r="AJ25">
            <v>0</v>
          </cell>
          <cell r="AK25">
            <v>0</v>
          </cell>
          <cell r="AL25">
            <v>4026135.49</v>
          </cell>
          <cell r="AM25">
            <v>0</v>
          </cell>
          <cell r="AN25">
            <v>236376</v>
          </cell>
          <cell r="AO25">
            <v>4262511.49</v>
          </cell>
          <cell r="AP25">
            <v>0</v>
          </cell>
          <cell r="AQ25">
            <v>0</v>
          </cell>
          <cell r="AR25">
            <v>0</v>
          </cell>
          <cell r="AS25">
            <v>0</v>
          </cell>
          <cell r="AT25">
            <v>0</v>
          </cell>
          <cell r="AU25">
            <v>4262511.49</v>
          </cell>
          <cell r="AW25">
            <v>432</v>
          </cell>
          <cell r="AX25">
            <v>0</v>
          </cell>
          <cell r="AY25">
            <v>0</v>
          </cell>
          <cell r="AZ25">
            <v>0</v>
          </cell>
          <cell r="BA25">
            <v>0</v>
          </cell>
          <cell r="BB25">
            <v>0</v>
          </cell>
          <cell r="BC25">
            <v>0</v>
          </cell>
          <cell r="CA25">
            <v>432</v>
          </cell>
          <cell r="CF25">
            <v>0</v>
          </cell>
          <cell r="CJ25">
            <v>0</v>
          </cell>
          <cell r="CK25">
            <v>0</v>
          </cell>
          <cell r="CM25">
            <v>432</v>
          </cell>
          <cell r="CR25">
            <v>0</v>
          </cell>
        </row>
        <row r="26">
          <cell r="A26">
            <v>435</v>
          </cell>
          <cell r="B26" t="str">
            <v>INNOVATION ACADEMY</v>
          </cell>
          <cell r="C26">
            <v>800</v>
          </cell>
          <cell r="D26"/>
          <cell r="F26">
            <v>0</v>
          </cell>
          <cell r="G26">
            <v>800</v>
          </cell>
          <cell r="I26">
            <v>10391895.890000001</v>
          </cell>
          <cell r="J26">
            <v>0</v>
          </cell>
          <cell r="K26">
            <v>750400</v>
          </cell>
          <cell r="L26">
            <v>11142295.890000001</v>
          </cell>
          <cell r="AA26">
            <v>435</v>
          </cell>
          <cell r="AB26">
            <v>800</v>
          </cell>
          <cell r="AC26">
            <v>0</v>
          </cell>
          <cell r="AD26">
            <v>0</v>
          </cell>
          <cell r="AE26">
            <v>0</v>
          </cell>
          <cell r="AF26">
            <v>0</v>
          </cell>
          <cell r="AG26">
            <v>0</v>
          </cell>
          <cell r="AH26">
            <v>10504827</v>
          </cell>
          <cell r="AI26">
            <v>112931.11000000002</v>
          </cell>
          <cell r="AJ26">
            <v>0</v>
          </cell>
          <cell r="AK26">
            <v>0</v>
          </cell>
          <cell r="AL26">
            <v>10391895.890000004</v>
          </cell>
          <cell r="AM26">
            <v>0</v>
          </cell>
          <cell r="AN26">
            <v>750400</v>
          </cell>
          <cell r="AO26">
            <v>11142295.890000006</v>
          </cell>
          <cell r="AP26">
            <v>0</v>
          </cell>
          <cell r="AQ26">
            <v>0</v>
          </cell>
          <cell r="AR26">
            <v>0</v>
          </cell>
          <cell r="AS26">
            <v>0</v>
          </cell>
          <cell r="AT26">
            <v>0</v>
          </cell>
          <cell r="AU26">
            <v>11142295.890000006</v>
          </cell>
          <cell r="AW26">
            <v>435</v>
          </cell>
          <cell r="AX26">
            <v>0</v>
          </cell>
          <cell r="AY26">
            <v>0</v>
          </cell>
          <cell r="AZ26">
            <v>0</v>
          </cell>
          <cell r="BA26">
            <v>0</v>
          </cell>
          <cell r="BB26">
            <v>0</v>
          </cell>
          <cell r="BC26">
            <v>0</v>
          </cell>
          <cell r="CA26">
            <v>435</v>
          </cell>
          <cell r="CF26">
            <v>0</v>
          </cell>
          <cell r="CJ26">
            <v>0</v>
          </cell>
          <cell r="CK26">
            <v>0</v>
          </cell>
          <cell r="CM26">
            <v>435</v>
          </cell>
          <cell r="CR26">
            <v>0</v>
          </cell>
        </row>
        <row r="27">
          <cell r="A27">
            <v>436</v>
          </cell>
          <cell r="B27" t="str">
            <v>COMMUNITY CS OF CAMBRIDGE</v>
          </cell>
          <cell r="C27">
            <v>341</v>
          </cell>
          <cell r="D27"/>
          <cell r="F27">
            <v>2.3829627284956407</v>
          </cell>
          <cell r="G27">
            <v>341</v>
          </cell>
          <cell r="I27">
            <v>9484229.25</v>
          </cell>
          <cell r="J27">
            <v>0</v>
          </cell>
          <cell r="K27">
            <v>319858.00000000012</v>
          </cell>
          <cell r="L27">
            <v>9804087.25</v>
          </cell>
          <cell r="AA27">
            <v>436</v>
          </cell>
          <cell r="AB27">
            <v>341</v>
          </cell>
          <cell r="AC27">
            <v>0</v>
          </cell>
          <cell r="AD27">
            <v>0</v>
          </cell>
          <cell r="AE27">
            <v>0</v>
          </cell>
          <cell r="AF27">
            <v>52</v>
          </cell>
          <cell r="AG27">
            <v>2.3829627284956407</v>
          </cell>
          <cell r="AH27">
            <v>9592028</v>
          </cell>
          <cell r="AI27">
            <v>107798.75000000001</v>
          </cell>
          <cell r="AJ27">
            <v>42165.956985012541</v>
          </cell>
          <cell r="AK27">
            <v>0</v>
          </cell>
          <cell r="AL27">
            <v>9442063.2930149883</v>
          </cell>
          <cell r="AM27">
            <v>0</v>
          </cell>
          <cell r="AN27">
            <v>317622.7809606712</v>
          </cell>
          <cell r="AO27">
            <v>9759686.0739756543</v>
          </cell>
          <cell r="AP27">
            <v>42165.956985012541</v>
          </cell>
          <cell r="AQ27">
            <v>0</v>
          </cell>
          <cell r="AR27">
            <v>0</v>
          </cell>
          <cell r="AS27">
            <v>2235.2190393289111</v>
          </cell>
          <cell r="AT27">
            <v>44401.176024341454</v>
          </cell>
          <cell r="AU27">
            <v>9804087.2500000019</v>
          </cell>
          <cell r="AW27">
            <v>436</v>
          </cell>
          <cell r="AX27">
            <v>52</v>
          </cell>
          <cell r="AY27">
            <v>2.3829627284956407</v>
          </cell>
          <cell r="AZ27">
            <v>42165.956985012541</v>
          </cell>
          <cell r="BA27">
            <v>0</v>
          </cell>
          <cell r="BB27">
            <v>2235.2190393289111</v>
          </cell>
          <cell r="BC27">
            <v>44401.176024341454</v>
          </cell>
          <cell r="CA27">
            <v>436</v>
          </cell>
          <cell r="CF27">
            <v>0</v>
          </cell>
          <cell r="CJ27">
            <v>0</v>
          </cell>
          <cell r="CK27">
            <v>0</v>
          </cell>
          <cell r="CM27">
            <v>436</v>
          </cell>
          <cell r="CR27">
            <v>0</v>
          </cell>
        </row>
        <row r="28">
          <cell r="A28">
            <v>437</v>
          </cell>
          <cell r="B28" t="str">
            <v>CITY ON A HILL</v>
          </cell>
          <cell r="C28">
            <v>318</v>
          </cell>
          <cell r="D28"/>
          <cell r="F28">
            <v>0</v>
          </cell>
          <cell r="G28">
            <v>318</v>
          </cell>
          <cell r="I28">
            <v>7587887.4400000004</v>
          </cell>
          <cell r="J28">
            <v>7818</v>
          </cell>
          <cell r="K28">
            <v>298284</v>
          </cell>
          <cell r="L28">
            <v>7893989.4400000004</v>
          </cell>
          <cell r="AA28">
            <v>437</v>
          </cell>
          <cell r="AB28">
            <v>318</v>
          </cell>
          <cell r="AC28">
            <v>0</v>
          </cell>
          <cell r="AD28">
            <v>0</v>
          </cell>
          <cell r="AE28">
            <v>0</v>
          </cell>
          <cell r="AF28">
            <v>9</v>
          </cell>
          <cell r="AG28">
            <v>0</v>
          </cell>
          <cell r="AH28">
            <v>7721558</v>
          </cell>
          <cell r="AI28">
            <v>133670.55999999997</v>
          </cell>
          <cell r="AJ28">
            <v>0</v>
          </cell>
          <cell r="AK28">
            <v>0</v>
          </cell>
          <cell r="AL28">
            <v>7587887.4399999995</v>
          </cell>
          <cell r="AM28">
            <v>7818</v>
          </cell>
          <cell r="AN28">
            <v>298284</v>
          </cell>
          <cell r="AO28">
            <v>7893989.4399999995</v>
          </cell>
          <cell r="AP28">
            <v>0</v>
          </cell>
          <cell r="AQ28">
            <v>0</v>
          </cell>
          <cell r="AR28">
            <v>0</v>
          </cell>
          <cell r="AS28">
            <v>0</v>
          </cell>
          <cell r="AT28">
            <v>0</v>
          </cell>
          <cell r="AU28">
            <v>7893989.4399999995</v>
          </cell>
          <cell r="AW28">
            <v>437</v>
          </cell>
          <cell r="AX28">
            <v>9</v>
          </cell>
          <cell r="AY28">
            <v>0</v>
          </cell>
          <cell r="AZ28">
            <v>0</v>
          </cell>
          <cell r="BA28">
            <v>0</v>
          </cell>
          <cell r="BB28">
            <v>0</v>
          </cell>
          <cell r="BC28">
            <v>0</v>
          </cell>
          <cell r="CA28">
            <v>437</v>
          </cell>
          <cell r="CF28">
            <v>0</v>
          </cell>
          <cell r="CJ28">
            <v>0</v>
          </cell>
          <cell r="CK28">
            <v>0</v>
          </cell>
          <cell r="CM28">
            <v>437</v>
          </cell>
          <cell r="CR28">
            <v>0</v>
          </cell>
        </row>
        <row r="29">
          <cell r="A29">
            <v>438</v>
          </cell>
          <cell r="B29" t="str">
            <v>CODMAN ACADEMY</v>
          </cell>
          <cell r="C29">
            <v>345</v>
          </cell>
          <cell r="D29"/>
          <cell r="F29">
            <v>0.85313281287605114</v>
          </cell>
          <cell r="G29">
            <v>345</v>
          </cell>
          <cell r="I29">
            <v>7247575.3700000001</v>
          </cell>
          <cell r="J29">
            <v>3361</v>
          </cell>
          <cell r="K29">
            <v>323610</v>
          </cell>
          <cell r="L29">
            <v>7574546.3700000001</v>
          </cell>
          <cell r="AA29">
            <v>438</v>
          </cell>
          <cell r="AB29">
            <v>345</v>
          </cell>
          <cell r="AC29">
            <v>0</v>
          </cell>
          <cell r="AD29">
            <v>0</v>
          </cell>
          <cell r="AE29">
            <v>0</v>
          </cell>
          <cell r="AF29">
            <v>17</v>
          </cell>
          <cell r="AG29">
            <v>0.85313281287605114</v>
          </cell>
          <cell r="AH29">
            <v>7390731</v>
          </cell>
          <cell r="AI29">
            <v>143155.63</v>
          </cell>
          <cell r="AJ29">
            <v>19355.024125718974</v>
          </cell>
          <cell r="AK29">
            <v>0</v>
          </cell>
          <cell r="AL29">
            <v>7228220.3458742807</v>
          </cell>
          <cell r="AM29">
            <v>3361</v>
          </cell>
          <cell r="AN29">
            <v>322809.76142152224</v>
          </cell>
          <cell r="AO29">
            <v>7554391.1072958028</v>
          </cell>
          <cell r="AP29">
            <v>19355.024125718974</v>
          </cell>
          <cell r="AQ29">
            <v>0</v>
          </cell>
          <cell r="AR29">
            <v>0</v>
          </cell>
          <cell r="AS29">
            <v>800.23857847773593</v>
          </cell>
          <cell r="AT29">
            <v>20155.26270419671</v>
          </cell>
          <cell r="AU29">
            <v>7574546.3699999992</v>
          </cell>
          <cell r="AW29">
            <v>438</v>
          </cell>
          <cell r="AX29">
            <v>17</v>
          </cell>
          <cell r="AY29">
            <v>0.85313281287605114</v>
          </cell>
          <cell r="AZ29">
            <v>19355.024125718974</v>
          </cell>
          <cell r="BA29">
            <v>0</v>
          </cell>
          <cell r="BB29">
            <v>800.23857847773593</v>
          </cell>
          <cell r="BC29">
            <v>20155.26270419671</v>
          </cell>
          <cell r="CA29">
            <v>438</v>
          </cell>
          <cell r="CF29">
            <v>0</v>
          </cell>
          <cell r="CJ29">
            <v>0</v>
          </cell>
          <cell r="CK29">
            <v>0</v>
          </cell>
          <cell r="CM29">
            <v>438</v>
          </cell>
          <cell r="CR29">
            <v>0</v>
          </cell>
        </row>
        <row r="30">
          <cell r="A30">
            <v>439</v>
          </cell>
          <cell r="B30" t="str">
            <v>CONSERVATORY LAB</v>
          </cell>
          <cell r="C30">
            <v>444</v>
          </cell>
          <cell r="D30"/>
          <cell r="F30">
            <v>0</v>
          </cell>
          <cell r="G30">
            <v>444</v>
          </cell>
          <cell r="I30">
            <v>8780686.0800000001</v>
          </cell>
          <cell r="J30">
            <v>0</v>
          </cell>
          <cell r="K30">
            <v>416472</v>
          </cell>
          <cell r="L30">
            <v>9197158.0800000001</v>
          </cell>
          <cell r="AA30">
            <v>439</v>
          </cell>
          <cell r="AB30">
            <v>444</v>
          </cell>
          <cell r="AC30">
            <v>0</v>
          </cell>
          <cell r="AD30">
            <v>0</v>
          </cell>
          <cell r="AE30">
            <v>0</v>
          </cell>
          <cell r="AF30">
            <v>45</v>
          </cell>
          <cell r="AG30">
            <v>0</v>
          </cell>
          <cell r="AH30">
            <v>8969244</v>
          </cell>
          <cell r="AI30">
            <v>188557.92</v>
          </cell>
          <cell r="AJ30">
            <v>0</v>
          </cell>
          <cell r="AK30">
            <v>0</v>
          </cell>
          <cell r="AL30">
            <v>8780686.0800000001</v>
          </cell>
          <cell r="AM30">
            <v>0</v>
          </cell>
          <cell r="AN30">
            <v>416472</v>
          </cell>
          <cell r="AO30">
            <v>9197158.0800000001</v>
          </cell>
          <cell r="AP30">
            <v>0</v>
          </cell>
          <cell r="AQ30">
            <v>0</v>
          </cell>
          <cell r="AR30">
            <v>0</v>
          </cell>
          <cell r="AS30">
            <v>0</v>
          </cell>
          <cell r="AT30">
            <v>0</v>
          </cell>
          <cell r="AU30">
            <v>9197158.0800000001</v>
          </cell>
          <cell r="AW30">
            <v>439</v>
          </cell>
          <cell r="AX30">
            <v>45</v>
          </cell>
          <cell r="AY30">
            <v>0</v>
          </cell>
          <cell r="AZ30">
            <v>0</v>
          </cell>
          <cell r="BA30">
            <v>0</v>
          </cell>
          <cell r="BB30">
            <v>0</v>
          </cell>
          <cell r="BC30">
            <v>0</v>
          </cell>
          <cell r="CA30">
            <v>439</v>
          </cell>
          <cell r="CF30">
            <v>0</v>
          </cell>
          <cell r="CJ30">
            <v>0</v>
          </cell>
          <cell r="CK30">
            <v>0</v>
          </cell>
          <cell r="CM30">
            <v>439</v>
          </cell>
          <cell r="CR30">
            <v>0</v>
          </cell>
        </row>
        <row r="31">
          <cell r="A31">
            <v>440</v>
          </cell>
          <cell r="B31" t="str">
            <v>COMMUNITY DAY - PROSPECT</v>
          </cell>
          <cell r="C31">
            <v>400</v>
          </cell>
          <cell r="D31"/>
          <cell r="F31">
            <v>0</v>
          </cell>
          <cell r="G31">
            <v>400</v>
          </cell>
          <cell r="I31">
            <v>5775645.2800000003</v>
          </cell>
          <cell r="J31">
            <v>172976</v>
          </cell>
          <cell r="K31">
            <v>375200</v>
          </cell>
          <cell r="L31">
            <v>6323821.2800000003</v>
          </cell>
          <cell r="AA31">
            <v>440</v>
          </cell>
          <cell r="AB31">
            <v>400</v>
          </cell>
          <cell r="AC31">
            <v>0</v>
          </cell>
          <cell r="AD31">
            <v>0</v>
          </cell>
          <cell r="AE31">
            <v>0</v>
          </cell>
          <cell r="AF31">
            <v>0</v>
          </cell>
          <cell r="AG31">
            <v>0</v>
          </cell>
          <cell r="AH31">
            <v>5791604</v>
          </cell>
          <cell r="AI31">
            <v>15958.719999999998</v>
          </cell>
          <cell r="AJ31">
            <v>0</v>
          </cell>
          <cell r="AK31">
            <v>0</v>
          </cell>
          <cell r="AL31">
            <v>5775645.2800000012</v>
          </cell>
          <cell r="AM31">
            <v>172976</v>
          </cell>
          <cell r="AN31">
            <v>375200</v>
          </cell>
          <cell r="AO31">
            <v>6323821.2800000012</v>
          </cell>
          <cell r="AP31">
            <v>0</v>
          </cell>
          <cell r="AQ31">
            <v>0</v>
          </cell>
          <cell r="AR31">
            <v>0</v>
          </cell>
          <cell r="AS31">
            <v>0</v>
          </cell>
          <cell r="AT31">
            <v>0</v>
          </cell>
          <cell r="AU31">
            <v>6323821.2800000012</v>
          </cell>
          <cell r="AW31">
            <v>440</v>
          </cell>
          <cell r="AX31">
            <v>0</v>
          </cell>
          <cell r="AY31">
            <v>0</v>
          </cell>
          <cell r="AZ31">
            <v>0</v>
          </cell>
          <cell r="BA31">
            <v>0</v>
          </cell>
          <cell r="BB31">
            <v>0</v>
          </cell>
          <cell r="BC31">
            <v>0</v>
          </cell>
          <cell r="CA31">
            <v>440</v>
          </cell>
          <cell r="CF31">
            <v>0</v>
          </cell>
          <cell r="CJ31">
            <v>0</v>
          </cell>
          <cell r="CK31">
            <v>0</v>
          </cell>
          <cell r="CM31">
            <v>440</v>
          </cell>
          <cell r="CR31">
            <v>0</v>
          </cell>
        </row>
        <row r="32">
          <cell r="A32">
            <v>441</v>
          </cell>
          <cell r="B32" t="str">
            <v>SPRINGFIELD INTERNATIONAL</v>
          </cell>
          <cell r="C32">
            <v>1574</v>
          </cell>
          <cell r="D32"/>
          <cell r="F32">
            <v>0</v>
          </cell>
          <cell r="G32">
            <v>1574</v>
          </cell>
          <cell r="I32">
            <v>21559067.100000001</v>
          </cell>
          <cell r="J32">
            <v>0</v>
          </cell>
          <cell r="K32">
            <v>1476412</v>
          </cell>
          <cell r="L32">
            <v>23035479.100000001</v>
          </cell>
          <cell r="AA32">
            <v>441</v>
          </cell>
          <cell r="AB32">
            <v>1574</v>
          </cell>
          <cell r="AC32">
            <v>0</v>
          </cell>
          <cell r="AD32">
            <v>0</v>
          </cell>
          <cell r="AE32">
            <v>0</v>
          </cell>
          <cell r="AF32">
            <v>0</v>
          </cell>
          <cell r="AG32">
            <v>0</v>
          </cell>
          <cell r="AH32">
            <v>21629828</v>
          </cell>
          <cell r="AI32">
            <v>70760.900000000023</v>
          </cell>
          <cell r="AJ32">
            <v>0</v>
          </cell>
          <cell r="AK32">
            <v>0</v>
          </cell>
          <cell r="AL32">
            <v>21559067.099999994</v>
          </cell>
          <cell r="AM32">
            <v>0</v>
          </cell>
          <cell r="AN32">
            <v>1476412</v>
          </cell>
          <cell r="AO32">
            <v>23035479.099999994</v>
          </cell>
          <cell r="AP32">
            <v>0</v>
          </cell>
          <cell r="AQ32">
            <v>0</v>
          </cell>
          <cell r="AR32">
            <v>0</v>
          </cell>
          <cell r="AS32">
            <v>0</v>
          </cell>
          <cell r="AT32">
            <v>0</v>
          </cell>
          <cell r="AU32">
            <v>23035479.099999994</v>
          </cell>
          <cell r="AW32">
            <v>441</v>
          </cell>
          <cell r="AX32">
            <v>0</v>
          </cell>
          <cell r="AY32">
            <v>0</v>
          </cell>
          <cell r="AZ32">
            <v>0</v>
          </cell>
          <cell r="BA32">
            <v>0</v>
          </cell>
          <cell r="BB32">
            <v>0</v>
          </cell>
          <cell r="BC32">
            <v>0</v>
          </cell>
          <cell r="CA32">
            <v>441</v>
          </cell>
          <cell r="CF32">
            <v>0</v>
          </cell>
          <cell r="CJ32">
            <v>0</v>
          </cell>
          <cell r="CK32">
            <v>0</v>
          </cell>
          <cell r="CM32">
            <v>441</v>
          </cell>
          <cell r="CR32">
            <v>0</v>
          </cell>
        </row>
        <row r="33">
          <cell r="A33">
            <v>444</v>
          </cell>
          <cell r="B33" t="str">
            <v>NEIGHBORHOOD HOUSE</v>
          </cell>
          <cell r="C33">
            <v>828</v>
          </cell>
          <cell r="D33"/>
          <cell r="F33">
            <v>1.7062656257521023</v>
          </cell>
          <cell r="G33">
            <v>828</v>
          </cell>
          <cell r="I33">
            <v>16674229.23</v>
          </cell>
          <cell r="J33">
            <v>0</v>
          </cell>
          <cell r="K33">
            <v>776664</v>
          </cell>
          <cell r="L33">
            <v>17450893.23</v>
          </cell>
          <cell r="AA33">
            <v>444</v>
          </cell>
          <cell r="AB33">
            <v>828</v>
          </cell>
          <cell r="AC33">
            <v>0</v>
          </cell>
          <cell r="AD33">
            <v>0</v>
          </cell>
          <cell r="AE33">
            <v>0</v>
          </cell>
          <cell r="AF33">
            <v>33</v>
          </cell>
          <cell r="AG33">
            <v>1.7062656257521023</v>
          </cell>
          <cell r="AH33">
            <v>17016586</v>
          </cell>
          <cell r="AI33">
            <v>342356.76999999996</v>
          </cell>
          <cell r="AJ33">
            <v>35797.452828279107</v>
          </cell>
          <cell r="AK33">
            <v>0</v>
          </cell>
          <cell r="AL33">
            <v>16638431.777171727</v>
          </cell>
          <cell r="AM33">
            <v>0</v>
          </cell>
          <cell r="AN33">
            <v>775063.52284304448</v>
          </cell>
          <cell r="AO33">
            <v>17413495.300014783</v>
          </cell>
          <cell r="AP33">
            <v>35797.452828279107</v>
          </cell>
          <cell r="AQ33">
            <v>0</v>
          </cell>
          <cell r="AR33">
            <v>0</v>
          </cell>
          <cell r="AS33">
            <v>1600.4771569554719</v>
          </cell>
          <cell r="AT33">
            <v>37397.929985234579</v>
          </cell>
          <cell r="AU33">
            <v>17450893.230000015</v>
          </cell>
          <cell r="AW33">
            <v>444</v>
          </cell>
          <cell r="AX33">
            <v>33</v>
          </cell>
          <cell r="AY33">
            <v>1.7062656257521023</v>
          </cell>
          <cell r="AZ33">
            <v>35797.452828279107</v>
          </cell>
          <cell r="BA33">
            <v>0</v>
          </cell>
          <cell r="BB33">
            <v>1600.4771569554719</v>
          </cell>
          <cell r="BC33">
            <v>37397.929985234579</v>
          </cell>
          <cell r="CA33">
            <v>444</v>
          </cell>
          <cell r="CF33">
            <v>0</v>
          </cell>
          <cell r="CJ33">
            <v>0</v>
          </cell>
          <cell r="CK33">
            <v>0</v>
          </cell>
          <cell r="CM33">
            <v>444</v>
          </cell>
          <cell r="CR33">
            <v>0</v>
          </cell>
        </row>
        <row r="34">
          <cell r="A34">
            <v>445</v>
          </cell>
          <cell r="B34" t="str">
            <v>ABBY KELLEY FOSTER</v>
          </cell>
          <cell r="C34">
            <v>1426</v>
          </cell>
          <cell r="D34"/>
          <cell r="F34">
            <v>0</v>
          </cell>
          <cell r="G34">
            <v>1426</v>
          </cell>
          <cell r="I34">
            <v>19927488.829999998</v>
          </cell>
          <cell r="J34">
            <v>1193228</v>
          </cell>
          <cell r="K34">
            <v>1337588</v>
          </cell>
          <cell r="L34">
            <v>22458304.829999998</v>
          </cell>
          <cell r="AA34">
            <v>445</v>
          </cell>
          <cell r="AB34">
            <v>1426</v>
          </cell>
          <cell r="AC34">
            <v>0</v>
          </cell>
          <cell r="AD34">
            <v>0</v>
          </cell>
          <cell r="AE34">
            <v>0</v>
          </cell>
          <cell r="AF34">
            <v>0</v>
          </cell>
          <cell r="AG34">
            <v>0</v>
          </cell>
          <cell r="AH34">
            <v>20127447</v>
          </cell>
          <cell r="AI34">
            <v>199958.16999999998</v>
          </cell>
          <cell r="AJ34">
            <v>0</v>
          </cell>
          <cell r="AK34">
            <v>0</v>
          </cell>
          <cell r="AL34">
            <v>19927488.830000009</v>
          </cell>
          <cell r="AM34">
            <v>1193228</v>
          </cell>
          <cell r="AN34">
            <v>1337588</v>
          </cell>
          <cell r="AO34">
            <v>22458304.830000009</v>
          </cell>
          <cell r="AP34">
            <v>0</v>
          </cell>
          <cell r="AQ34">
            <v>0</v>
          </cell>
          <cell r="AR34">
            <v>0</v>
          </cell>
          <cell r="AS34">
            <v>0</v>
          </cell>
          <cell r="AT34">
            <v>0</v>
          </cell>
          <cell r="AU34">
            <v>22458304.830000009</v>
          </cell>
          <cell r="AW34">
            <v>445</v>
          </cell>
          <cell r="AX34">
            <v>0</v>
          </cell>
          <cell r="AY34">
            <v>0</v>
          </cell>
          <cell r="AZ34">
            <v>0</v>
          </cell>
          <cell r="BA34">
            <v>0</v>
          </cell>
          <cell r="BB34">
            <v>0</v>
          </cell>
          <cell r="BC34">
            <v>0</v>
          </cell>
          <cell r="CA34">
            <v>445</v>
          </cell>
          <cell r="CF34">
            <v>0</v>
          </cell>
          <cell r="CJ34">
            <v>0</v>
          </cell>
          <cell r="CK34">
            <v>0</v>
          </cell>
          <cell r="CM34">
            <v>445</v>
          </cell>
          <cell r="CR34">
            <v>0</v>
          </cell>
        </row>
        <row r="35">
          <cell r="A35">
            <v>446</v>
          </cell>
          <cell r="B35" t="str">
            <v>FOXBOROUGH REGIONAL</v>
          </cell>
          <cell r="C35">
            <v>1700</v>
          </cell>
          <cell r="D35"/>
          <cell r="F35">
            <v>4.2656640643802559</v>
          </cell>
          <cell r="G35">
            <v>1700</v>
          </cell>
          <cell r="I35">
            <v>24559256.77</v>
          </cell>
          <cell r="J35">
            <v>0</v>
          </cell>
          <cell r="K35">
            <v>1594600.0000000002</v>
          </cell>
          <cell r="L35">
            <v>26153856.77</v>
          </cell>
          <cell r="AA35">
            <v>446</v>
          </cell>
          <cell r="AB35">
            <v>1700</v>
          </cell>
          <cell r="AC35">
            <v>0</v>
          </cell>
          <cell r="AD35">
            <v>0</v>
          </cell>
          <cell r="AE35">
            <v>0</v>
          </cell>
          <cell r="AF35">
            <v>5</v>
          </cell>
          <cell r="AG35">
            <v>4.2656640643802559</v>
          </cell>
          <cell r="AH35">
            <v>24778985</v>
          </cell>
          <cell r="AI35">
            <v>219728.2300000001</v>
          </cell>
          <cell r="AJ35">
            <v>87070.734882129778</v>
          </cell>
          <cell r="AK35">
            <v>0</v>
          </cell>
          <cell r="AL35">
            <v>24472186.035117842</v>
          </cell>
          <cell r="AM35">
            <v>0</v>
          </cell>
          <cell r="AN35">
            <v>1590598.8071076116</v>
          </cell>
          <cell r="AO35">
            <v>26062784.842225451</v>
          </cell>
          <cell r="AP35">
            <v>87070.734882129778</v>
          </cell>
          <cell r="AQ35">
            <v>0</v>
          </cell>
          <cell r="AR35">
            <v>0</v>
          </cell>
          <cell r="AS35">
            <v>4001.1928923886799</v>
          </cell>
          <cell r="AT35">
            <v>91071.927774518466</v>
          </cell>
          <cell r="AU35">
            <v>26153856.769999966</v>
          </cell>
          <cell r="AW35">
            <v>446</v>
          </cell>
          <cell r="AX35">
            <v>5</v>
          </cell>
          <cell r="AY35">
            <v>4.2656640643802559</v>
          </cell>
          <cell r="AZ35">
            <v>87070.734882129778</v>
          </cell>
          <cell r="BA35">
            <v>0</v>
          </cell>
          <cell r="BB35">
            <v>4001.1928923886799</v>
          </cell>
          <cell r="BC35">
            <v>91071.927774518466</v>
          </cell>
          <cell r="CA35">
            <v>446</v>
          </cell>
          <cell r="CF35">
            <v>0</v>
          </cell>
          <cell r="CJ35">
            <v>0</v>
          </cell>
          <cell r="CK35">
            <v>0</v>
          </cell>
          <cell r="CM35">
            <v>446</v>
          </cell>
          <cell r="CR35">
            <v>0</v>
          </cell>
        </row>
        <row r="36">
          <cell r="A36">
            <v>447</v>
          </cell>
          <cell r="B36" t="str">
            <v>BENJAMIN FRANKLIN CLASSICAL</v>
          </cell>
          <cell r="C36">
            <v>820</v>
          </cell>
          <cell r="D36"/>
          <cell r="F36">
            <v>0</v>
          </cell>
          <cell r="G36">
            <v>820</v>
          </cell>
          <cell r="I36">
            <v>11752045.25</v>
          </cell>
          <cell r="J36">
            <v>0</v>
          </cell>
          <cell r="K36">
            <v>769160</v>
          </cell>
          <cell r="L36">
            <v>12521205.25</v>
          </cell>
          <cell r="AA36">
            <v>447</v>
          </cell>
          <cell r="AB36">
            <v>820</v>
          </cell>
          <cell r="AC36">
            <v>0</v>
          </cell>
          <cell r="AD36">
            <v>0</v>
          </cell>
          <cell r="AE36">
            <v>0</v>
          </cell>
          <cell r="AF36">
            <v>0</v>
          </cell>
          <cell r="AG36">
            <v>0</v>
          </cell>
          <cell r="AH36">
            <v>11808926</v>
          </cell>
          <cell r="AI36">
            <v>84472.290000000008</v>
          </cell>
          <cell r="AJ36">
            <v>0</v>
          </cell>
          <cell r="AK36">
            <v>0</v>
          </cell>
          <cell r="AL36">
            <v>11724453.710000001</v>
          </cell>
          <cell r="AM36">
            <v>0</v>
          </cell>
          <cell r="AN36">
            <v>769160</v>
          </cell>
          <cell r="AO36">
            <v>12493613.710000001</v>
          </cell>
          <cell r="AP36">
            <v>0</v>
          </cell>
          <cell r="AQ36">
            <v>27591.539999999986</v>
          </cell>
          <cell r="AR36">
            <v>0</v>
          </cell>
          <cell r="AS36">
            <v>0</v>
          </cell>
          <cell r="AT36">
            <v>27591.539999999986</v>
          </cell>
          <cell r="AU36">
            <v>12521205.249999993</v>
          </cell>
          <cell r="AW36">
            <v>447</v>
          </cell>
          <cell r="AX36">
            <v>0</v>
          </cell>
          <cell r="AY36">
            <v>0</v>
          </cell>
          <cell r="AZ36">
            <v>0</v>
          </cell>
          <cell r="BA36">
            <v>0</v>
          </cell>
          <cell r="BB36">
            <v>0</v>
          </cell>
          <cell r="BC36">
            <v>0</v>
          </cell>
          <cell r="CA36">
            <v>447</v>
          </cell>
          <cell r="CF36">
            <v>0</v>
          </cell>
          <cell r="CJ36">
            <v>0</v>
          </cell>
          <cell r="CK36">
            <v>0</v>
          </cell>
          <cell r="CM36">
            <v>447</v>
          </cell>
          <cell r="CR36">
            <v>0</v>
          </cell>
        </row>
        <row r="37">
          <cell r="A37">
            <v>449</v>
          </cell>
          <cell r="B37" t="str">
            <v>BOSTON COLLEGIATE</v>
          </cell>
          <cell r="C37">
            <v>700</v>
          </cell>
          <cell r="D37"/>
          <cell r="F37">
            <v>0</v>
          </cell>
          <cell r="G37">
            <v>700</v>
          </cell>
          <cell r="I37">
            <v>12985224</v>
          </cell>
          <cell r="J37">
            <v>0</v>
          </cell>
          <cell r="K37">
            <v>656600</v>
          </cell>
          <cell r="L37">
            <v>13641824</v>
          </cell>
          <cell r="AA37">
            <v>449</v>
          </cell>
          <cell r="AB37">
            <v>700</v>
          </cell>
          <cell r="AC37">
            <v>0</v>
          </cell>
          <cell r="AD37">
            <v>0</v>
          </cell>
          <cell r="AE37">
            <v>0</v>
          </cell>
          <cell r="AF37">
            <v>26</v>
          </cell>
          <cell r="AG37">
            <v>0</v>
          </cell>
          <cell r="AH37">
            <v>13282500</v>
          </cell>
          <cell r="AI37">
            <v>297276</v>
          </cell>
          <cell r="AJ37">
            <v>0</v>
          </cell>
          <cell r="AK37">
            <v>0</v>
          </cell>
          <cell r="AL37">
            <v>12985223.999999998</v>
          </cell>
          <cell r="AM37">
            <v>0</v>
          </cell>
          <cell r="AN37">
            <v>656600</v>
          </cell>
          <cell r="AO37">
            <v>13641823.999999998</v>
          </cell>
          <cell r="AP37">
            <v>0</v>
          </cell>
          <cell r="AQ37">
            <v>0</v>
          </cell>
          <cell r="AR37">
            <v>0</v>
          </cell>
          <cell r="AS37">
            <v>0</v>
          </cell>
          <cell r="AT37">
            <v>0</v>
          </cell>
          <cell r="AU37">
            <v>13641823.999999998</v>
          </cell>
          <cell r="AW37">
            <v>449</v>
          </cell>
          <cell r="AX37">
            <v>26</v>
          </cell>
          <cell r="AY37">
            <v>0</v>
          </cell>
          <cell r="AZ37">
            <v>0</v>
          </cell>
          <cell r="BA37">
            <v>0</v>
          </cell>
          <cell r="BB37">
            <v>0</v>
          </cell>
          <cell r="BC37">
            <v>0</v>
          </cell>
          <cell r="CA37">
            <v>449</v>
          </cell>
          <cell r="CF37">
            <v>0</v>
          </cell>
          <cell r="CJ37">
            <v>0</v>
          </cell>
          <cell r="CK37">
            <v>0</v>
          </cell>
          <cell r="CM37">
            <v>449</v>
          </cell>
          <cell r="CR37">
            <v>0</v>
          </cell>
        </row>
        <row r="38">
          <cell r="A38">
            <v>450</v>
          </cell>
          <cell r="B38" t="str">
            <v>HILLTOWN COOPERATIVE</v>
          </cell>
          <cell r="C38">
            <v>218</v>
          </cell>
          <cell r="D38"/>
          <cell r="F38">
            <v>0</v>
          </cell>
          <cell r="G38">
            <v>218</v>
          </cell>
          <cell r="I38">
            <v>2973641.78</v>
          </cell>
          <cell r="J38">
            <v>0</v>
          </cell>
          <cell r="K38">
            <v>204484</v>
          </cell>
          <cell r="L38">
            <v>3178125.78</v>
          </cell>
          <cell r="AA38">
            <v>450</v>
          </cell>
          <cell r="AB38">
            <v>218</v>
          </cell>
          <cell r="AC38">
            <v>0</v>
          </cell>
          <cell r="AD38">
            <v>0</v>
          </cell>
          <cell r="AE38">
            <v>0</v>
          </cell>
          <cell r="AF38">
            <v>1</v>
          </cell>
          <cell r="AG38">
            <v>0</v>
          </cell>
          <cell r="AH38">
            <v>2991785</v>
          </cell>
          <cell r="AI38">
            <v>18143.220000000008</v>
          </cell>
          <cell r="AJ38">
            <v>0</v>
          </cell>
          <cell r="AK38">
            <v>0</v>
          </cell>
          <cell r="AL38">
            <v>2973641.7799999979</v>
          </cell>
          <cell r="AM38">
            <v>0</v>
          </cell>
          <cell r="AN38">
            <v>204484</v>
          </cell>
          <cell r="AO38">
            <v>3178125.7799999984</v>
          </cell>
          <cell r="AP38">
            <v>0</v>
          </cell>
          <cell r="AQ38">
            <v>0</v>
          </cell>
          <cell r="AR38">
            <v>0</v>
          </cell>
          <cell r="AS38">
            <v>0</v>
          </cell>
          <cell r="AT38">
            <v>0</v>
          </cell>
          <cell r="AU38">
            <v>3178125.7799999984</v>
          </cell>
          <cell r="AW38">
            <v>450</v>
          </cell>
          <cell r="AX38">
            <v>1</v>
          </cell>
          <cell r="AY38">
            <v>0</v>
          </cell>
          <cell r="AZ38">
            <v>0</v>
          </cell>
          <cell r="BA38">
            <v>0</v>
          </cell>
          <cell r="BB38">
            <v>0</v>
          </cell>
          <cell r="BC38">
            <v>0</v>
          </cell>
          <cell r="CA38">
            <v>450</v>
          </cell>
          <cell r="CF38">
            <v>0</v>
          </cell>
          <cell r="CJ38">
            <v>0</v>
          </cell>
          <cell r="CK38">
            <v>0</v>
          </cell>
          <cell r="CM38">
            <v>450</v>
          </cell>
          <cell r="CR38">
            <v>0</v>
          </cell>
        </row>
        <row r="39">
          <cell r="A39">
            <v>453</v>
          </cell>
          <cell r="B39" t="str">
            <v>HOLYOKE COMMUNITY</v>
          </cell>
          <cell r="C39">
            <v>702</v>
          </cell>
          <cell r="D39"/>
          <cell r="F39">
            <v>0</v>
          </cell>
          <cell r="G39">
            <v>702</v>
          </cell>
          <cell r="I39">
            <v>10194657.99</v>
          </cell>
          <cell r="J39">
            <v>554561</v>
          </cell>
          <cell r="K39">
            <v>658476</v>
          </cell>
          <cell r="L39">
            <v>11407694.99</v>
          </cell>
          <cell r="AA39">
            <v>453</v>
          </cell>
          <cell r="AB39">
            <v>702</v>
          </cell>
          <cell r="AC39">
            <v>0</v>
          </cell>
          <cell r="AD39">
            <v>0</v>
          </cell>
          <cell r="AE39">
            <v>0</v>
          </cell>
          <cell r="AF39">
            <v>0</v>
          </cell>
          <cell r="AG39">
            <v>0</v>
          </cell>
          <cell r="AH39">
            <v>10228175</v>
          </cell>
          <cell r="AI39">
            <v>33517.009999999995</v>
          </cell>
          <cell r="AJ39">
            <v>0</v>
          </cell>
          <cell r="AK39">
            <v>0</v>
          </cell>
          <cell r="AL39">
            <v>10194657.990000006</v>
          </cell>
          <cell r="AM39">
            <v>554561</v>
          </cell>
          <cell r="AN39">
            <v>658476</v>
          </cell>
          <cell r="AO39">
            <v>11407694.99</v>
          </cell>
          <cell r="AP39">
            <v>0</v>
          </cell>
          <cell r="AQ39">
            <v>0</v>
          </cell>
          <cell r="AR39">
            <v>0</v>
          </cell>
          <cell r="AS39">
            <v>0</v>
          </cell>
          <cell r="AT39">
            <v>0</v>
          </cell>
          <cell r="AU39">
            <v>11407694.99</v>
          </cell>
          <cell r="AW39">
            <v>453</v>
          </cell>
          <cell r="AX39">
            <v>0</v>
          </cell>
          <cell r="AY39">
            <v>0</v>
          </cell>
          <cell r="AZ39">
            <v>0</v>
          </cell>
          <cell r="BA39">
            <v>0</v>
          </cell>
          <cell r="BB39">
            <v>0</v>
          </cell>
          <cell r="BC39">
            <v>0</v>
          </cell>
          <cell r="CA39">
            <v>453</v>
          </cell>
          <cell r="CF39">
            <v>0</v>
          </cell>
          <cell r="CJ39">
            <v>0</v>
          </cell>
          <cell r="CK39">
            <v>0</v>
          </cell>
          <cell r="CM39">
            <v>453</v>
          </cell>
          <cell r="CR39">
            <v>0</v>
          </cell>
        </row>
        <row r="40">
          <cell r="A40">
            <v>454</v>
          </cell>
          <cell r="B40" t="str">
            <v>LAWRENCE FAMILY DEVELOPMENT</v>
          </cell>
          <cell r="C40">
            <v>800</v>
          </cell>
          <cell r="D40"/>
          <cell r="F40">
            <v>0</v>
          </cell>
          <cell r="G40">
            <v>800</v>
          </cell>
          <cell r="I40">
            <v>12371379.939999999</v>
          </cell>
          <cell r="J40">
            <v>240010</v>
          </cell>
          <cell r="K40">
            <v>750400</v>
          </cell>
          <cell r="L40">
            <v>13361789.939999999</v>
          </cell>
          <cell r="AA40">
            <v>454</v>
          </cell>
          <cell r="AB40">
            <v>800</v>
          </cell>
          <cell r="AC40">
            <v>0</v>
          </cell>
          <cell r="AD40">
            <v>0</v>
          </cell>
          <cell r="AE40">
            <v>0</v>
          </cell>
          <cell r="AF40">
            <v>0</v>
          </cell>
          <cell r="AG40">
            <v>0</v>
          </cell>
          <cell r="AH40">
            <v>12405065</v>
          </cell>
          <cell r="AI40">
            <v>33685.06</v>
          </cell>
          <cell r="AJ40">
            <v>0</v>
          </cell>
          <cell r="AK40">
            <v>0</v>
          </cell>
          <cell r="AL40">
            <v>12371379.939999998</v>
          </cell>
          <cell r="AM40">
            <v>240010</v>
          </cell>
          <cell r="AN40">
            <v>750400</v>
          </cell>
          <cell r="AO40">
            <v>13361789.939999998</v>
          </cell>
          <cell r="AP40">
            <v>0</v>
          </cell>
          <cell r="AQ40">
            <v>0</v>
          </cell>
          <cell r="AR40">
            <v>0</v>
          </cell>
          <cell r="AS40">
            <v>0</v>
          </cell>
          <cell r="AT40">
            <v>0</v>
          </cell>
          <cell r="AU40">
            <v>13361789.939999998</v>
          </cell>
          <cell r="AW40">
            <v>454</v>
          </cell>
          <cell r="AX40">
            <v>0</v>
          </cell>
          <cell r="AY40">
            <v>0</v>
          </cell>
          <cell r="AZ40">
            <v>0</v>
          </cell>
          <cell r="BA40">
            <v>0</v>
          </cell>
          <cell r="BB40">
            <v>0</v>
          </cell>
          <cell r="BC40">
            <v>0</v>
          </cell>
          <cell r="CA40">
            <v>454</v>
          </cell>
          <cell r="CF40">
            <v>0</v>
          </cell>
          <cell r="CJ40">
            <v>0</v>
          </cell>
          <cell r="CK40">
            <v>0</v>
          </cell>
          <cell r="CM40">
            <v>454</v>
          </cell>
          <cell r="CR40">
            <v>0</v>
          </cell>
        </row>
        <row r="41">
          <cell r="A41">
            <v>455</v>
          </cell>
          <cell r="B41" t="str">
            <v>HILL VIEW MONTESSORI</v>
          </cell>
          <cell r="C41">
            <v>306</v>
          </cell>
          <cell r="D41"/>
          <cell r="F41">
            <v>0</v>
          </cell>
          <cell r="G41">
            <v>306</v>
          </cell>
          <cell r="I41">
            <v>3681126.82</v>
          </cell>
          <cell r="J41">
            <v>0</v>
          </cell>
          <cell r="K41">
            <v>287028</v>
          </cell>
          <cell r="L41">
            <v>3968154.82</v>
          </cell>
          <cell r="AA41">
            <v>455</v>
          </cell>
          <cell r="AB41">
            <v>306</v>
          </cell>
          <cell r="AC41">
            <v>0</v>
          </cell>
          <cell r="AD41">
            <v>0</v>
          </cell>
          <cell r="AE41">
            <v>0</v>
          </cell>
          <cell r="AF41">
            <v>0</v>
          </cell>
          <cell r="AG41">
            <v>0</v>
          </cell>
          <cell r="AH41">
            <v>3718569</v>
          </cell>
          <cell r="AI41">
            <v>37442.18</v>
          </cell>
          <cell r="AJ41">
            <v>0</v>
          </cell>
          <cell r="AK41">
            <v>0</v>
          </cell>
          <cell r="AL41">
            <v>3681126.8200000017</v>
          </cell>
          <cell r="AM41">
            <v>0</v>
          </cell>
          <cell r="AN41">
            <v>287028</v>
          </cell>
          <cell r="AO41">
            <v>3968154.8200000017</v>
          </cell>
          <cell r="AP41">
            <v>0</v>
          </cell>
          <cell r="AQ41">
            <v>0</v>
          </cell>
          <cell r="AR41">
            <v>0</v>
          </cell>
          <cell r="AS41">
            <v>0</v>
          </cell>
          <cell r="AT41">
            <v>0</v>
          </cell>
          <cell r="AU41">
            <v>3968154.8200000017</v>
          </cell>
          <cell r="AW41">
            <v>455</v>
          </cell>
          <cell r="AX41">
            <v>0</v>
          </cell>
          <cell r="AY41">
            <v>0</v>
          </cell>
          <cell r="AZ41">
            <v>0</v>
          </cell>
          <cell r="BA41">
            <v>0</v>
          </cell>
          <cell r="BB41">
            <v>0</v>
          </cell>
          <cell r="BC41">
            <v>0</v>
          </cell>
          <cell r="CA41">
            <v>455</v>
          </cell>
          <cell r="CF41">
            <v>0</v>
          </cell>
          <cell r="CJ41">
            <v>0</v>
          </cell>
          <cell r="CK41">
            <v>0</v>
          </cell>
          <cell r="CM41">
            <v>455</v>
          </cell>
          <cell r="CR41">
            <v>0</v>
          </cell>
        </row>
        <row r="42">
          <cell r="A42">
            <v>456</v>
          </cell>
          <cell r="B42" t="str">
            <v>LOWELL COMMUNITY</v>
          </cell>
          <cell r="C42">
            <v>815</v>
          </cell>
          <cell r="D42"/>
          <cell r="F42">
            <v>0</v>
          </cell>
          <cell r="G42">
            <v>815</v>
          </cell>
          <cell r="I42">
            <v>12564107.91</v>
          </cell>
          <cell r="J42">
            <v>0</v>
          </cell>
          <cell r="K42">
            <v>764470</v>
          </cell>
          <cell r="L42">
            <v>13328577.91</v>
          </cell>
          <cell r="AA42">
            <v>456</v>
          </cell>
          <cell r="AB42">
            <v>815</v>
          </cell>
          <cell r="AC42">
            <v>0</v>
          </cell>
          <cell r="AD42">
            <v>0</v>
          </cell>
          <cell r="AE42">
            <v>0</v>
          </cell>
          <cell r="AF42">
            <v>0</v>
          </cell>
          <cell r="AG42">
            <v>0</v>
          </cell>
          <cell r="AH42">
            <v>12683163</v>
          </cell>
          <cell r="AI42">
            <v>119055.08999999997</v>
          </cell>
          <cell r="AJ42">
            <v>0</v>
          </cell>
          <cell r="AK42">
            <v>0</v>
          </cell>
          <cell r="AL42">
            <v>12564107.910000004</v>
          </cell>
          <cell r="AM42">
            <v>0</v>
          </cell>
          <cell r="AN42">
            <v>764470</v>
          </cell>
          <cell r="AO42">
            <v>13328577.910000004</v>
          </cell>
          <cell r="AP42">
            <v>0</v>
          </cell>
          <cell r="AQ42">
            <v>0</v>
          </cell>
          <cell r="AR42">
            <v>0</v>
          </cell>
          <cell r="AS42">
            <v>0</v>
          </cell>
          <cell r="AT42">
            <v>0</v>
          </cell>
          <cell r="AU42">
            <v>13328577.910000004</v>
          </cell>
          <cell r="AW42">
            <v>456</v>
          </cell>
          <cell r="AX42">
            <v>0</v>
          </cell>
          <cell r="AY42">
            <v>0</v>
          </cell>
          <cell r="AZ42">
            <v>0</v>
          </cell>
          <cell r="BA42">
            <v>0</v>
          </cell>
          <cell r="BB42">
            <v>0</v>
          </cell>
          <cell r="BC42">
            <v>0</v>
          </cell>
          <cell r="CA42">
            <v>456</v>
          </cell>
          <cell r="CF42">
            <v>0</v>
          </cell>
          <cell r="CJ42">
            <v>0</v>
          </cell>
          <cell r="CK42">
            <v>0</v>
          </cell>
          <cell r="CM42">
            <v>456</v>
          </cell>
          <cell r="CR42">
            <v>0</v>
          </cell>
        </row>
        <row r="43">
          <cell r="A43">
            <v>458</v>
          </cell>
          <cell r="B43" t="str">
            <v>LOWELL MIDDLESEX ACADEMY</v>
          </cell>
          <cell r="C43">
            <v>120</v>
          </cell>
          <cell r="D43"/>
          <cell r="F43">
            <v>0</v>
          </cell>
          <cell r="G43">
            <v>120</v>
          </cell>
          <cell r="I43">
            <v>1838933.59</v>
          </cell>
          <cell r="J43">
            <v>0</v>
          </cell>
          <cell r="K43">
            <v>112560</v>
          </cell>
          <cell r="L43">
            <v>1951493.59</v>
          </cell>
          <cell r="AA43">
            <v>458</v>
          </cell>
          <cell r="AB43">
            <v>120</v>
          </cell>
          <cell r="AC43">
            <v>0</v>
          </cell>
          <cell r="AD43">
            <v>0</v>
          </cell>
          <cell r="AE43">
            <v>0</v>
          </cell>
          <cell r="AF43">
            <v>0</v>
          </cell>
          <cell r="AG43">
            <v>0</v>
          </cell>
          <cell r="AH43">
            <v>1858735</v>
          </cell>
          <cell r="AI43">
            <v>19801.41</v>
          </cell>
          <cell r="AJ43">
            <v>0</v>
          </cell>
          <cell r="AK43">
            <v>0</v>
          </cell>
          <cell r="AL43">
            <v>1838933.5899999996</v>
          </cell>
          <cell r="AM43">
            <v>0</v>
          </cell>
          <cell r="AN43">
            <v>112560</v>
          </cell>
          <cell r="AO43">
            <v>1951493.5899999996</v>
          </cell>
          <cell r="AP43">
            <v>0</v>
          </cell>
          <cell r="AQ43">
            <v>0</v>
          </cell>
          <cell r="AR43">
            <v>0</v>
          </cell>
          <cell r="AS43">
            <v>0</v>
          </cell>
          <cell r="AT43">
            <v>0</v>
          </cell>
          <cell r="AU43">
            <v>1951493.5899999996</v>
          </cell>
          <cell r="AW43">
            <v>458</v>
          </cell>
          <cell r="AX43">
            <v>0</v>
          </cell>
          <cell r="AY43">
            <v>0</v>
          </cell>
          <cell r="AZ43">
            <v>0</v>
          </cell>
          <cell r="BA43">
            <v>0</v>
          </cell>
          <cell r="BB43">
            <v>0</v>
          </cell>
          <cell r="BC43">
            <v>0</v>
          </cell>
          <cell r="CA43">
            <v>458</v>
          </cell>
          <cell r="CF43">
            <v>0</v>
          </cell>
          <cell r="CJ43">
            <v>0</v>
          </cell>
          <cell r="CK43">
            <v>0</v>
          </cell>
          <cell r="CM43">
            <v>458</v>
          </cell>
          <cell r="CR43">
            <v>0</v>
          </cell>
        </row>
        <row r="44">
          <cell r="A44">
            <v>463</v>
          </cell>
          <cell r="B44" t="str">
            <v>KIPP ACADEMY BOSTON</v>
          </cell>
          <cell r="C44">
            <v>588</v>
          </cell>
          <cell r="D44"/>
          <cell r="F44">
            <v>0.85313281287605114</v>
          </cell>
          <cell r="G44">
            <v>588</v>
          </cell>
          <cell r="I44">
            <v>12564974.34</v>
          </cell>
          <cell r="J44">
            <v>0</v>
          </cell>
          <cell r="K44">
            <v>551544</v>
          </cell>
          <cell r="L44">
            <v>13116518.34</v>
          </cell>
          <cell r="AA44">
            <v>463</v>
          </cell>
          <cell r="AB44">
            <v>588</v>
          </cell>
          <cell r="AC44">
            <v>0</v>
          </cell>
          <cell r="AD44">
            <v>0</v>
          </cell>
          <cell r="AE44">
            <v>0</v>
          </cell>
          <cell r="AF44">
            <v>157</v>
          </cell>
          <cell r="AG44">
            <v>0.85313281287605114</v>
          </cell>
          <cell r="AH44">
            <v>12807875</v>
          </cell>
          <cell r="AI44">
            <v>242900.66000000009</v>
          </cell>
          <cell r="AJ44">
            <v>15656.69338190129</v>
          </cell>
          <cell r="AK44">
            <v>0</v>
          </cell>
          <cell r="AL44">
            <v>12549317.646618102</v>
          </cell>
          <cell r="AM44">
            <v>0</v>
          </cell>
          <cell r="AN44">
            <v>550743.76142152224</v>
          </cell>
          <cell r="AO44">
            <v>13100061.408039626</v>
          </cell>
          <cell r="AP44">
            <v>15656.69338190129</v>
          </cell>
          <cell r="AQ44">
            <v>0</v>
          </cell>
          <cell r="AR44">
            <v>0</v>
          </cell>
          <cell r="AS44">
            <v>800.23857847773593</v>
          </cell>
          <cell r="AT44">
            <v>16456.931960379025</v>
          </cell>
          <cell r="AU44">
            <v>13116518.340000004</v>
          </cell>
          <cell r="AW44">
            <v>463</v>
          </cell>
          <cell r="AX44">
            <v>157</v>
          </cell>
          <cell r="AY44">
            <v>0.85313281287605114</v>
          </cell>
          <cell r="AZ44">
            <v>15656.69338190129</v>
          </cell>
          <cell r="BA44">
            <v>0</v>
          </cell>
          <cell r="BB44">
            <v>800.23857847773593</v>
          </cell>
          <cell r="BC44">
            <v>16456.931960379025</v>
          </cell>
          <cell r="CA44">
            <v>463</v>
          </cell>
          <cell r="CF44">
            <v>0</v>
          </cell>
          <cell r="CJ44">
            <v>0</v>
          </cell>
          <cell r="CK44">
            <v>0</v>
          </cell>
          <cell r="CM44">
            <v>463</v>
          </cell>
          <cell r="CR44">
            <v>0</v>
          </cell>
        </row>
        <row r="45">
          <cell r="A45">
            <v>464</v>
          </cell>
          <cell r="B45" t="str">
            <v>MARBLEHEAD COMMUNITY</v>
          </cell>
          <cell r="C45">
            <v>230</v>
          </cell>
          <cell r="D45"/>
          <cell r="F45">
            <v>0.71514131847189732</v>
          </cell>
          <cell r="G45">
            <v>230</v>
          </cell>
          <cell r="I45">
            <v>3512116.5</v>
          </cell>
          <cell r="J45">
            <v>0</v>
          </cell>
          <cell r="K45">
            <v>215740.00000000003</v>
          </cell>
          <cell r="L45">
            <v>3727856.5</v>
          </cell>
          <cell r="AA45">
            <v>464</v>
          </cell>
          <cell r="AB45">
            <v>230</v>
          </cell>
          <cell r="AC45">
            <v>0</v>
          </cell>
          <cell r="AD45">
            <v>0</v>
          </cell>
          <cell r="AE45">
            <v>0</v>
          </cell>
          <cell r="AF45">
            <v>24</v>
          </cell>
          <cell r="AG45">
            <v>0.71514131847189732</v>
          </cell>
          <cell r="AH45">
            <v>3531343</v>
          </cell>
          <cell r="AI45">
            <v>19226.5</v>
          </cell>
          <cell r="AJ45">
            <v>9584.3026890975489</v>
          </cell>
          <cell r="AK45">
            <v>0</v>
          </cell>
          <cell r="AL45">
            <v>3502532.1973109022</v>
          </cell>
          <cell r="AM45">
            <v>0</v>
          </cell>
          <cell r="AN45">
            <v>215069.19744327338</v>
          </cell>
          <cell r="AO45">
            <v>3717601.394754176</v>
          </cell>
          <cell r="AP45">
            <v>9584.3026890975489</v>
          </cell>
          <cell r="AQ45">
            <v>0</v>
          </cell>
          <cell r="AR45">
            <v>0</v>
          </cell>
          <cell r="AS45">
            <v>670.80255672663975</v>
          </cell>
          <cell r="AT45">
            <v>10255.105245824188</v>
          </cell>
          <cell r="AU45">
            <v>3727856.5</v>
          </cell>
          <cell r="AW45">
            <v>464</v>
          </cell>
          <cell r="AX45">
            <v>24</v>
          </cell>
          <cell r="AY45">
            <v>0.71514131847189732</v>
          </cell>
          <cell r="AZ45">
            <v>9584.3026890975489</v>
          </cell>
          <cell r="BA45">
            <v>0</v>
          </cell>
          <cell r="BB45">
            <v>670.80255672663975</v>
          </cell>
          <cell r="BC45">
            <v>10255.105245824188</v>
          </cell>
          <cell r="CA45">
            <v>464</v>
          </cell>
          <cell r="CF45">
            <v>0</v>
          </cell>
          <cell r="CJ45">
            <v>0</v>
          </cell>
          <cell r="CK45">
            <v>0</v>
          </cell>
          <cell r="CM45">
            <v>464</v>
          </cell>
          <cell r="CR45">
            <v>0</v>
          </cell>
        </row>
        <row r="46">
          <cell r="A46">
            <v>466</v>
          </cell>
          <cell r="B46" t="str">
            <v>MARTHA'S VINEYARD</v>
          </cell>
          <cell r="C46">
            <v>180</v>
          </cell>
          <cell r="D46"/>
          <cell r="F46">
            <v>0</v>
          </cell>
          <cell r="G46">
            <v>180</v>
          </cell>
          <cell r="I46">
            <v>4998074.0999999996</v>
          </cell>
          <cell r="J46">
            <v>0</v>
          </cell>
          <cell r="K46">
            <v>168840</v>
          </cell>
          <cell r="L46">
            <v>5166914.0999999996</v>
          </cell>
          <cell r="AA46">
            <v>466</v>
          </cell>
          <cell r="AB46">
            <v>180</v>
          </cell>
          <cell r="AC46">
            <v>0</v>
          </cell>
          <cell r="AD46">
            <v>0</v>
          </cell>
          <cell r="AE46">
            <v>0</v>
          </cell>
          <cell r="AF46">
            <v>63</v>
          </cell>
          <cell r="AG46">
            <v>0</v>
          </cell>
          <cell r="AH46">
            <v>5012821</v>
          </cell>
          <cell r="AI46">
            <v>14746.900000000001</v>
          </cell>
          <cell r="AJ46">
            <v>0</v>
          </cell>
          <cell r="AK46">
            <v>0</v>
          </cell>
          <cell r="AL46">
            <v>4998074.0999999996</v>
          </cell>
          <cell r="AM46">
            <v>0</v>
          </cell>
          <cell r="AN46">
            <v>168840</v>
          </cell>
          <cell r="AO46">
            <v>5166914.0999999996</v>
          </cell>
          <cell r="AP46">
            <v>0</v>
          </cell>
          <cell r="AQ46">
            <v>0</v>
          </cell>
          <cell r="AR46">
            <v>0</v>
          </cell>
          <cell r="AS46">
            <v>0</v>
          </cell>
          <cell r="AT46">
            <v>0</v>
          </cell>
          <cell r="AU46">
            <v>5166914.0999999996</v>
          </cell>
          <cell r="AW46">
            <v>466</v>
          </cell>
          <cell r="AX46">
            <v>63</v>
          </cell>
          <cell r="AY46">
            <v>0</v>
          </cell>
          <cell r="AZ46">
            <v>0</v>
          </cell>
          <cell r="BA46">
            <v>0</v>
          </cell>
          <cell r="BB46">
            <v>0</v>
          </cell>
          <cell r="BC46">
            <v>0</v>
          </cell>
          <cell r="CA46">
            <v>466</v>
          </cell>
          <cell r="CF46">
            <v>0</v>
          </cell>
          <cell r="CJ46">
            <v>0</v>
          </cell>
          <cell r="CK46">
            <v>0</v>
          </cell>
          <cell r="CM46">
            <v>466</v>
          </cell>
          <cell r="CR46">
            <v>0</v>
          </cell>
        </row>
        <row r="47">
          <cell r="A47">
            <v>469</v>
          </cell>
          <cell r="B47" t="str">
            <v>MATCH</v>
          </cell>
          <cell r="C47">
            <v>1230</v>
          </cell>
          <cell r="D47"/>
          <cell r="F47">
            <v>2.5593984386281532</v>
          </cell>
          <cell r="G47">
            <v>1230</v>
          </cell>
          <cell r="I47">
            <v>26456049.550000001</v>
          </cell>
          <cell r="J47">
            <v>0</v>
          </cell>
          <cell r="K47">
            <v>1153740.0000000002</v>
          </cell>
          <cell r="L47">
            <v>27609789.550000001</v>
          </cell>
          <cell r="AA47">
            <v>469</v>
          </cell>
          <cell r="AB47">
            <v>1230</v>
          </cell>
          <cell r="AC47">
            <v>0</v>
          </cell>
          <cell r="AD47">
            <v>0</v>
          </cell>
          <cell r="AE47">
            <v>0</v>
          </cell>
          <cell r="AF47">
            <v>54</v>
          </cell>
          <cell r="AG47">
            <v>2.5593984386281532</v>
          </cell>
          <cell r="AH47">
            <v>26968086</v>
          </cell>
          <cell r="AI47">
            <v>512036.44999999966</v>
          </cell>
          <cell r="AJ47">
            <v>49404.06806083925</v>
          </cell>
          <cell r="AK47">
            <v>0</v>
          </cell>
          <cell r="AL47">
            <v>26406645.481939163</v>
          </cell>
          <cell r="AM47">
            <v>0</v>
          </cell>
          <cell r="AN47">
            <v>1151339.2842645671</v>
          </cell>
          <cell r="AO47">
            <v>27557984.766203735</v>
          </cell>
          <cell r="AP47">
            <v>49404.06806083925</v>
          </cell>
          <cell r="AQ47">
            <v>0</v>
          </cell>
          <cell r="AR47">
            <v>0</v>
          </cell>
          <cell r="AS47">
            <v>2400.7157354332076</v>
          </cell>
          <cell r="AT47">
            <v>51804.783796272459</v>
          </cell>
          <cell r="AU47">
            <v>27609789.550000004</v>
          </cell>
          <cell r="AW47">
            <v>469</v>
          </cell>
          <cell r="AX47">
            <v>54</v>
          </cell>
          <cell r="AY47">
            <v>2.5593984386281532</v>
          </cell>
          <cell r="AZ47">
            <v>49404.06806083925</v>
          </cell>
          <cell r="BA47">
            <v>0</v>
          </cell>
          <cell r="BB47">
            <v>2400.7157354332076</v>
          </cell>
          <cell r="BC47">
            <v>51804.783796272459</v>
          </cell>
          <cell r="CA47">
            <v>469</v>
          </cell>
          <cell r="CF47">
            <v>0</v>
          </cell>
          <cell r="CJ47">
            <v>0</v>
          </cell>
          <cell r="CK47">
            <v>0</v>
          </cell>
          <cell r="CM47">
            <v>469</v>
          </cell>
          <cell r="CR47">
            <v>0</v>
          </cell>
        </row>
        <row r="48">
          <cell r="A48">
            <v>470</v>
          </cell>
          <cell r="B48" t="str">
            <v>MYSTIC VALLEY REGIONAL</v>
          </cell>
          <cell r="C48">
            <v>1698</v>
          </cell>
          <cell r="D48"/>
          <cell r="F48">
            <v>20.19981431090077</v>
          </cell>
          <cell r="G48">
            <v>1698</v>
          </cell>
          <cell r="I48">
            <v>23291266.25</v>
          </cell>
          <cell r="J48">
            <v>82808</v>
          </cell>
          <cell r="K48">
            <v>1592723.9999999998</v>
          </cell>
          <cell r="L48">
            <v>24966798.25</v>
          </cell>
          <cell r="AA48">
            <v>470</v>
          </cell>
          <cell r="AB48">
            <v>1698</v>
          </cell>
          <cell r="AC48">
            <v>0</v>
          </cell>
          <cell r="AD48">
            <v>0</v>
          </cell>
          <cell r="AE48">
            <v>0</v>
          </cell>
          <cell r="AF48">
            <v>309</v>
          </cell>
          <cell r="AG48">
            <v>20.19981431090077</v>
          </cell>
          <cell r="AH48">
            <v>23348147</v>
          </cell>
          <cell r="AI48">
            <v>254420.12</v>
          </cell>
          <cell r="AJ48">
            <v>303895.30775251705</v>
          </cell>
          <cell r="AK48">
            <v>0</v>
          </cell>
          <cell r="AL48">
            <v>22789831.572247505</v>
          </cell>
          <cell r="AM48">
            <v>82808</v>
          </cell>
          <cell r="AN48">
            <v>1573776.5741763748</v>
          </cell>
          <cell r="AO48">
            <v>24446416.14642388</v>
          </cell>
          <cell r="AP48">
            <v>303895.30775251705</v>
          </cell>
          <cell r="AQ48">
            <v>197539.36999999991</v>
          </cell>
          <cell r="AR48">
            <v>0</v>
          </cell>
          <cell r="AS48">
            <v>18947.425823624919</v>
          </cell>
          <cell r="AT48">
            <v>520382.10357614147</v>
          </cell>
          <cell r="AU48">
            <v>24966798.250000004</v>
          </cell>
          <cell r="AW48">
            <v>470</v>
          </cell>
          <cell r="AX48">
            <v>309</v>
          </cell>
          <cell r="AY48">
            <v>20.19981431090077</v>
          </cell>
          <cell r="AZ48">
            <v>303895.30775251705</v>
          </cell>
          <cell r="BA48">
            <v>0</v>
          </cell>
          <cell r="BB48">
            <v>18947.425823624919</v>
          </cell>
          <cell r="BC48">
            <v>322842.73357614153</v>
          </cell>
          <cell r="CA48">
            <v>470</v>
          </cell>
          <cell r="CF48">
            <v>0</v>
          </cell>
          <cell r="CJ48">
            <v>0</v>
          </cell>
          <cell r="CK48">
            <v>0</v>
          </cell>
          <cell r="CM48">
            <v>470</v>
          </cell>
          <cell r="CR48">
            <v>0</v>
          </cell>
        </row>
        <row r="49">
          <cell r="A49">
            <v>474</v>
          </cell>
          <cell r="B49" t="str">
            <v>SIZER SCHOOL, A NORTH CENTRAL CHARTER ESSENTIAL SCHOOL</v>
          </cell>
          <cell r="C49">
            <v>397</v>
          </cell>
          <cell r="D49"/>
          <cell r="F49">
            <v>0</v>
          </cell>
          <cell r="G49">
            <v>397</v>
          </cell>
          <cell r="I49">
            <v>5450710.4100000001</v>
          </cell>
          <cell r="J49">
            <v>0</v>
          </cell>
          <cell r="K49">
            <v>372386</v>
          </cell>
          <cell r="L49">
            <v>5823096.4100000001</v>
          </cell>
          <cell r="AA49">
            <v>474</v>
          </cell>
          <cell r="AB49">
            <v>397</v>
          </cell>
          <cell r="AC49">
            <v>0</v>
          </cell>
          <cell r="AD49">
            <v>0</v>
          </cell>
          <cell r="AE49">
            <v>0</v>
          </cell>
          <cell r="AF49">
            <v>0</v>
          </cell>
          <cell r="AG49">
            <v>0</v>
          </cell>
          <cell r="AH49">
            <v>5496355</v>
          </cell>
          <cell r="AI49">
            <v>45644.590000000018</v>
          </cell>
          <cell r="AJ49">
            <v>0</v>
          </cell>
          <cell r="AK49">
            <v>0</v>
          </cell>
          <cell r="AL49">
            <v>5450710.4100000001</v>
          </cell>
          <cell r="AM49">
            <v>0</v>
          </cell>
          <cell r="AN49">
            <v>372386</v>
          </cell>
          <cell r="AO49">
            <v>5823096.4100000001</v>
          </cell>
          <cell r="AP49">
            <v>0</v>
          </cell>
          <cell r="AQ49">
            <v>0</v>
          </cell>
          <cell r="AR49">
            <v>0</v>
          </cell>
          <cell r="AS49">
            <v>0</v>
          </cell>
          <cell r="AT49">
            <v>0</v>
          </cell>
          <cell r="AU49">
            <v>5823096.4100000001</v>
          </cell>
          <cell r="AW49">
            <v>474</v>
          </cell>
          <cell r="AX49">
            <v>0</v>
          </cell>
          <cell r="AY49">
            <v>0</v>
          </cell>
          <cell r="AZ49">
            <v>0</v>
          </cell>
          <cell r="BA49">
            <v>0</v>
          </cell>
          <cell r="BB49">
            <v>0</v>
          </cell>
          <cell r="BC49">
            <v>0</v>
          </cell>
          <cell r="CA49">
            <v>474</v>
          </cell>
          <cell r="CF49">
            <v>0</v>
          </cell>
          <cell r="CJ49">
            <v>0</v>
          </cell>
          <cell r="CK49">
            <v>0</v>
          </cell>
          <cell r="CM49">
            <v>474</v>
          </cell>
          <cell r="CR49">
            <v>0</v>
          </cell>
        </row>
        <row r="50">
          <cell r="A50">
            <v>478</v>
          </cell>
          <cell r="B50" t="str">
            <v>FRANCIS W. PARKER CHARTER ESSENTIAL</v>
          </cell>
          <cell r="C50">
            <v>400</v>
          </cell>
          <cell r="D50"/>
          <cell r="F50">
            <v>0</v>
          </cell>
          <cell r="G50">
            <v>400</v>
          </cell>
          <cell r="I50">
            <v>5931078.5499999998</v>
          </cell>
          <cell r="J50">
            <v>0</v>
          </cell>
          <cell r="K50">
            <v>375200</v>
          </cell>
          <cell r="L50">
            <v>6306278.5499999998</v>
          </cell>
          <cell r="AA50">
            <v>478</v>
          </cell>
          <cell r="AB50">
            <v>400</v>
          </cell>
          <cell r="AC50">
            <v>0</v>
          </cell>
          <cell r="AD50">
            <v>0</v>
          </cell>
          <cell r="AE50">
            <v>0</v>
          </cell>
          <cell r="AF50">
            <v>0</v>
          </cell>
          <cell r="AG50">
            <v>0</v>
          </cell>
          <cell r="AH50">
            <v>5979307</v>
          </cell>
          <cell r="AI50">
            <v>48228.449999999983</v>
          </cell>
          <cell r="AJ50">
            <v>0</v>
          </cell>
          <cell r="AK50">
            <v>0</v>
          </cell>
          <cell r="AL50">
            <v>5931078.5499999989</v>
          </cell>
          <cell r="AM50">
            <v>0</v>
          </cell>
          <cell r="AN50">
            <v>375200</v>
          </cell>
          <cell r="AO50">
            <v>6306278.5499999998</v>
          </cell>
          <cell r="AP50">
            <v>0</v>
          </cell>
          <cell r="AQ50">
            <v>0</v>
          </cell>
          <cell r="AR50">
            <v>0</v>
          </cell>
          <cell r="AS50">
            <v>0</v>
          </cell>
          <cell r="AT50">
            <v>0</v>
          </cell>
          <cell r="AU50">
            <v>6306278.5499999998</v>
          </cell>
          <cell r="AW50">
            <v>478</v>
          </cell>
          <cell r="AX50">
            <v>0</v>
          </cell>
          <cell r="AY50">
            <v>0</v>
          </cell>
          <cell r="AZ50">
            <v>0</v>
          </cell>
          <cell r="BA50">
            <v>0</v>
          </cell>
          <cell r="BB50">
            <v>0</v>
          </cell>
          <cell r="BC50">
            <v>0</v>
          </cell>
          <cell r="CA50">
            <v>478</v>
          </cell>
          <cell r="CF50">
            <v>0</v>
          </cell>
          <cell r="CJ50">
            <v>0</v>
          </cell>
          <cell r="CK50">
            <v>0</v>
          </cell>
          <cell r="CM50">
            <v>478</v>
          </cell>
          <cell r="CR50">
            <v>0</v>
          </cell>
        </row>
        <row r="51">
          <cell r="A51">
            <v>479</v>
          </cell>
          <cell r="B51" t="str">
            <v>PIONEER VALLEY PERFORMING ARTS</v>
          </cell>
          <cell r="C51">
            <v>400</v>
          </cell>
          <cell r="D51"/>
          <cell r="F51">
            <v>0</v>
          </cell>
          <cell r="G51">
            <v>400</v>
          </cell>
          <cell r="I51">
            <v>6102540.4500000002</v>
          </cell>
          <cell r="J51">
            <v>0</v>
          </cell>
          <cell r="K51">
            <v>375200</v>
          </cell>
          <cell r="L51">
            <v>6477740.4500000002</v>
          </cell>
          <cell r="AA51">
            <v>479</v>
          </cell>
          <cell r="AB51">
            <v>400</v>
          </cell>
          <cell r="AC51">
            <v>0</v>
          </cell>
          <cell r="AD51">
            <v>0</v>
          </cell>
          <cell r="AE51">
            <v>0</v>
          </cell>
          <cell r="AF51">
            <v>1</v>
          </cell>
          <cell r="AG51">
            <v>0</v>
          </cell>
          <cell r="AH51">
            <v>6125682</v>
          </cell>
          <cell r="AI51">
            <v>23141.549999999996</v>
          </cell>
          <cell r="AJ51">
            <v>0</v>
          </cell>
          <cell r="AK51">
            <v>0</v>
          </cell>
          <cell r="AL51">
            <v>6102540.450000003</v>
          </cell>
          <cell r="AM51">
            <v>0</v>
          </cell>
          <cell r="AN51">
            <v>375200</v>
          </cell>
          <cell r="AO51">
            <v>6477740.450000002</v>
          </cell>
          <cell r="AP51">
            <v>0</v>
          </cell>
          <cell r="AQ51">
            <v>0</v>
          </cell>
          <cell r="AR51">
            <v>0</v>
          </cell>
          <cell r="AS51">
            <v>0</v>
          </cell>
          <cell r="AT51">
            <v>0</v>
          </cell>
          <cell r="AU51">
            <v>6477740.450000002</v>
          </cell>
          <cell r="AW51">
            <v>479</v>
          </cell>
          <cell r="AX51">
            <v>1</v>
          </cell>
          <cell r="AY51">
            <v>0</v>
          </cell>
          <cell r="AZ51">
            <v>0</v>
          </cell>
          <cell r="BA51">
            <v>0</v>
          </cell>
          <cell r="BB51">
            <v>0</v>
          </cell>
          <cell r="BC51">
            <v>0</v>
          </cell>
          <cell r="CA51">
            <v>479</v>
          </cell>
          <cell r="CF51">
            <v>0</v>
          </cell>
          <cell r="CJ51">
            <v>0</v>
          </cell>
          <cell r="CK51">
            <v>0</v>
          </cell>
          <cell r="CM51">
            <v>479</v>
          </cell>
          <cell r="CR51">
            <v>0</v>
          </cell>
        </row>
        <row r="52">
          <cell r="A52">
            <v>481</v>
          </cell>
          <cell r="B52" t="str">
            <v>BOSTON RENAISSANCE</v>
          </cell>
          <cell r="C52">
            <v>944</v>
          </cell>
          <cell r="D52"/>
          <cell r="F52">
            <v>4.2656640643802559</v>
          </cell>
          <cell r="G52">
            <v>944</v>
          </cell>
          <cell r="I52">
            <v>19293402.649999999</v>
          </cell>
          <cell r="J52">
            <v>0</v>
          </cell>
          <cell r="K52">
            <v>885471.99999999988</v>
          </cell>
          <cell r="L52">
            <v>20178874.649999999</v>
          </cell>
          <cell r="AA52">
            <v>481</v>
          </cell>
          <cell r="AB52">
            <v>944</v>
          </cell>
          <cell r="AC52">
            <v>0</v>
          </cell>
          <cell r="AD52">
            <v>0</v>
          </cell>
          <cell r="AE52">
            <v>0</v>
          </cell>
          <cell r="AF52">
            <v>56</v>
          </cell>
          <cell r="AG52">
            <v>4.2656640643802559</v>
          </cell>
          <cell r="AH52">
            <v>19675630</v>
          </cell>
          <cell r="AI52">
            <v>382227.34999999986</v>
          </cell>
          <cell r="AJ52">
            <v>78483.953120532329</v>
          </cell>
          <cell r="AK52">
            <v>0</v>
          </cell>
          <cell r="AL52">
            <v>19214918.696879476</v>
          </cell>
          <cell r="AM52">
            <v>0</v>
          </cell>
          <cell r="AN52">
            <v>881470.80710761121</v>
          </cell>
          <cell r="AO52">
            <v>20096389.503987085</v>
          </cell>
          <cell r="AP52">
            <v>78483.953120532329</v>
          </cell>
          <cell r="AQ52">
            <v>0</v>
          </cell>
          <cell r="AR52">
            <v>0</v>
          </cell>
          <cell r="AS52">
            <v>4001.1928923886799</v>
          </cell>
          <cell r="AT52">
            <v>82485.146012921003</v>
          </cell>
          <cell r="AU52">
            <v>20178874.650000006</v>
          </cell>
          <cell r="AW52">
            <v>481</v>
          </cell>
          <cell r="AX52">
            <v>56</v>
          </cell>
          <cell r="AY52">
            <v>4.2656640643802559</v>
          </cell>
          <cell r="AZ52">
            <v>78483.953120532329</v>
          </cell>
          <cell r="BA52">
            <v>0</v>
          </cell>
          <cell r="BB52">
            <v>4001.1928923886799</v>
          </cell>
          <cell r="BC52">
            <v>82485.146012921003</v>
          </cell>
          <cell r="CA52">
            <v>481</v>
          </cell>
          <cell r="CF52">
            <v>0</v>
          </cell>
          <cell r="CJ52">
            <v>0</v>
          </cell>
          <cell r="CK52">
            <v>0</v>
          </cell>
          <cell r="CM52">
            <v>481</v>
          </cell>
          <cell r="CR52">
            <v>0</v>
          </cell>
        </row>
        <row r="53">
          <cell r="A53">
            <v>482</v>
          </cell>
          <cell r="B53" t="str">
            <v>RIVER VALLEY</v>
          </cell>
          <cell r="C53">
            <v>288</v>
          </cell>
          <cell r="D53"/>
          <cell r="F53">
            <v>0</v>
          </cell>
          <cell r="G53">
            <v>288</v>
          </cell>
          <cell r="I53">
            <v>4332712.8099999996</v>
          </cell>
          <cell r="J53">
            <v>0</v>
          </cell>
          <cell r="K53">
            <v>270144</v>
          </cell>
          <cell r="L53">
            <v>4602856.8099999996</v>
          </cell>
          <cell r="AA53">
            <v>482</v>
          </cell>
          <cell r="AB53">
            <v>288</v>
          </cell>
          <cell r="AC53">
            <v>0</v>
          </cell>
          <cell r="AD53">
            <v>0</v>
          </cell>
          <cell r="AE53">
            <v>0</v>
          </cell>
          <cell r="AF53">
            <v>0</v>
          </cell>
          <cell r="AG53">
            <v>0</v>
          </cell>
          <cell r="AH53">
            <v>4352768</v>
          </cell>
          <cell r="AI53">
            <v>20055.189999999999</v>
          </cell>
          <cell r="AJ53">
            <v>0</v>
          </cell>
          <cell r="AK53">
            <v>0</v>
          </cell>
          <cell r="AL53">
            <v>4332712.8100000005</v>
          </cell>
          <cell r="AM53">
            <v>0</v>
          </cell>
          <cell r="AN53">
            <v>270144</v>
          </cell>
          <cell r="AO53">
            <v>4602856.8100000005</v>
          </cell>
          <cell r="AP53">
            <v>0</v>
          </cell>
          <cell r="AQ53">
            <v>0</v>
          </cell>
          <cell r="AR53">
            <v>0</v>
          </cell>
          <cell r="AS53">
            <v>0</v>
          </cell>
          <cell r="AT53">
            <v>0</v>
          </cell>
          <cell r="AU53">
            <v>4602856.8100000005</v>
          </cell>
          <cell r="AW53">
            <v>482</v>
          </cell>
          <cell r="AX53">
            <v>0</v>
          </cell>
          <cell r="AY53">
            <v>0</v>
          </cell>
          <cell r="AZ53">
            <v>0</v>
          </cell>
          <cell r="BA53">
            <v>0</v>
          </cell>
          <cell r="BB53">
            <v>0</v>
          </cell>
          <cell r="BC53">
            <v>0</v>
          </cell>
          <cell r="CA53">
            <v>482</v>
          </cell>
          <cell r="CF53">
            <v>0</v>
          </cell>
          <cell r="CJ53">
            <v>0</v>
          </cell>
          <cell r="CK53">
            <v>0</v>
          </cell>
          <cell r="CM53">
            <v>482</v>
          </cell>
          <cell r="CR53">
            <v>0</v>
          </cell>
        </row>
        <row r="54">
          <cell r="A54">
            <v>483</v>
          </cell>
          <cell r="B54" t="str">
            <v>RISING TIDE</v>
          </cell>
          <cell r="C54">
            <v>700</v>
          </cell>
          <cell r="D54"/>
          <cell r="F54">
            <v>0</v>
          </cell>
          <cell r="G54">
            <v>700</v>
          </cell>
          <cell r="I54">
            <v>10604890.5</v>
          </cell>
          <cell r="J54">
            <v>0</v>
          </cell>
          <cell r="K54">
            <v>656600</v>
          </cell>
          <cell r="L54">
            <v>11261490.5</v>
          </cell>
          <cell r="AA54">
            <v>483</v>
          </cell>
          <cell r="AB54">
            <v>700</v>
          </cell>
          <cell r="AC54">
            <v>0</v>
          </cell>
          <cell r="AD54">
            <v>0</v>
          </cell>
          <cell r="AE54">
            <v>0</v>
          </cell>
          <cell r="AF54">
            <v>0</v>
          </cell>
          <cell r="AG54">
            <v>0</v>
          </cell>
          <cell r="AH54">
            <v>10709763</v>
          </cell>
          <cell r="AI54">
            <v>127928.39000000001</v>
          </cell>
          <cell r="AJ54">
            <v>0</v>
          </cell>
          <cell r="AK54">
            <v>0</v>
          </cell>
          <cell r="AL54">
            <v>10581834.609999999</v>
          </cell>
          <cell r="AM54">
            <v>0</v>
          </cell>
          <cell r="AN54">
            <v>656600</v>
          </cell>
          <cell r="AO54">
            <v>11238434.609999998</v>
          </cell>
          <cell r="AP54">
            <v>0</v>
          </cell>
          <cell r="AQ54">
            <v>23055.88999999997</v>
          </cell>
          <cell r="AR54">
            <v>0</v>
          </cell>
          <cell r="AS54">
            <v>0</v>
          </cell>
          <cell r="AT54">
            <v>23055.88999999997</v>
          </cell>
          <cell r="AU54">
            <v>11261490.499999996</v>
          </cell>
          <cell r="AW54">
            <v>483</v>
          </cell>
          <cell r="AX54">
            <v>0</v>
          </cell>
          <cell r="AY54">
            <v>0</v>
          </cell>
          <cell r="AZ54">
            <v>0</v>
          </cell>
          <cell r="BA54">
            <v>0</v>
          </cell>
          <cell r="BB54">
            <v>0</v>
          </cell>
          <cell r="BC54">
            <v>0</v>
          </cell>
          <cell r="CA54">
            <v>483</v>
          </cell>
          <cell r="CF54">
            <v>0</v>
          </cell>
          <cell r="CJ54">
            <v>0</v>
          </cell>
          <cell r="CK54">
            <v>0</v>
          </cell>
          <cell r="CM54">
            <v>483</v>
          </cell>
          <cell r="CR54">
            <v>0</v>
          </cell>
        </row>
        <row r="55">
          <cell r="A55">
            <v>484</v>
          </cell>
          <cell r="B55" t="str">
            <v>ROXBURY PREPARATORY</v>
          </cell>
          <cell r="C55">
            <v>1687</v>
          </cell>
          <cell r="D55"/>
          <cell r="F55">
            <v>0</v>
          </cell>
          <cell r="G55">
            <v>1687</v>
          </cell>
          <cell r="I55">
            <v>36510977.230000004</v>
          </cell>
          <cell r="J55">
            <v>0</v>
          </cell>
          <cell r="K55">
            <v>1582406</v>
          </cell>
          <cell r="L55">
            <v>38093383.230000004</v>
          </cell>
          <cell r="AA55">
            <v>484</v>
          </cell>
          <cell r="AB55">
            <v>1687</v>
          </cell>
          <cell r="AC55">
            <v>0</v>
          </cell>
          <cell r="AD55">
            <v>0</v>
          </cell>
          <cell r="AE55">
            <v>0</v>
          </cell>
          <cell r="AF55">
            <v>53</v>
          </cell>
          <cell r="AG55">
            <v>0</v>
          </cell>
          <cell r="AH55">
            <v>37214135</v>
          </cell>
          <cell r="AI55">
            <v>703157.76999999932</v>
          </cell>
          <cell r="AJ55">
            <v>0</v>
          </cell>
          <cell r="AK55">
            <v>0</v>
          </cell>
          <cell r="AL55">
            <v>36510977.229999989</v>
          </cell>
          <cell r="AM55">
            <v>0</v>
          </cell>
          <cell r="AN55">
            <v>1582406</v>
          </cell>
          <cell r="AO55">
            <v>38093383.229999989</v>
          </cell>
          <cell r="AP55">
            <v>0</v>
          </cell>
          <cell r="AQ55">
            <v>0</v>
          </cell>
          <cell r="AR55">
            <v>0</v>
          </cell>
          <cell r="AS55">
            <v>0</v>
          </cell>
          <cell r="AT55">
            <v>0</v>
          </cell>
          <cell r="AU55">
            <v>38093383.229999989</v>
          </cell>
          <cell r="AW55">
            <v>484</v>
          </cell>
          <cell r="AX55">
            <v>53</v>
          </cell>
          <cell r="AY55">
            <v>0</v>
          </cell>
          <cell r="AZ55">
            <v>0</v>
          </cell>
          <cell r="BA55">
            <v>0</v>
          </cell>
          <cell r="BB55">
            <v>0</v>
          </cell>
          <cell r="BC55">
            <v>0</v>
          </cell>
          <cell r="CA55">
            <v>484</v>
          </cell>
          <cell r="CF55">
            <v>0</v>
          </cell>
          <cell r="CJ55">
            <v>0</v>
          </cell>
          <cell r="CK55">
            <v>0</v>
          </cell>
          <cell r="CM55">
            <v>484</v>
          </cell>
          <cell r="CR55">
            <v>0</v>
          </cell>
        </row>
        <row r="56">
          <cell r="A56">
            <v>485</v>
          </cell>
          <cell r="B56" t="str">
            <v>SALEM ACADEMY</v>
          </cell>
          <cell r="C56">
            <v>480</v>
          </cell>
          <cell r="D56"/>
          <cell r="F56">
            <v>14.760978596732366</v>
          </cell>
          <cell r="G56">
            <v>480</v>
          </cell>
          <cell r="I56">
            <v>7559717.5200000005</v>
          </cell>
          <cell r="J56">
            <v>0</v>
          </cell>
          <cell r="K56">
            <v>450239.99999999994</v>
          </cell>
          <cell r="L56">
            <v>8009957.5200000005</v>
          </cell>
          <cell r="AA56">
            <v>485</v>
          </cell>
          <cell r="AB56">
            <v>480</v>
          </cell>
          <cell r="AC56">
            <v>0</v>
          </cell>
          <cell r="AD56">
            <v>0</v>
          </cell>
          <cell r="AE56">
            <v>0</v>
          </cell>
          <cell r="AF56">
            <v>165</v>
          </cell>
          <cell r="AG56">
            <v>14.760978596732366</v>
          </cell>
          <cell r="AH56">
            <v>7684980</v>
          </cell>
          <cell r="AI56">
            <v>125262.47999999995</v>
          </cell>
          <cell r="AJ56">
            <v>233307.94322093291</v>
          </cell>
          <cell r="AK56">
            <v>0</v>
          </cell>
          <cell r="AL56">
            <v>7326409.5767790675</v>
          </cell>
          <cell r="AM56">
            <v>0</v>
          </cell>
          <cell r="AN56">
            <v>436394.20207626501</v>
          </cell>
          <cell r="AO56">
            <v>7762803.7788553322</v>
          </cell>
          <cell r="AP56">
            <v>233307.94322093291</v>
          </cell>
          <cell r="AQ56">
            <v>0</v>
          </cell>
          <cell r="AR56">
            <v>0</v>
          </cell>
          <cell r="AS56">
            <v>13845.797923734961</v>
          </cell>
          <cell r="AT56">
            <v>247153.7411446679</v>
          </cell>
          <cell r="AU56">
            <v>8009957.5200000014</v>
          </cell>
          <cell r="AW56">
            <v>485</v>
          </cell>
          <cell r="AX56">
            <v>165</v>
          </cell>
          <cell r="AY56">
            <v>14.760978596732366</v>
          </cell>
          <cell r="AZ56">
            <v>233307.94322093291</v>
          </cell>
          <cell r="BA56">
            <v>0</v>
          </cell>
          <cell r="BB56">
            <v>13845.797923734961</v>
          </cell>
          <cell r="BC56">
            <v>247153.7411446679</v>
          </cell>
          <cell r="CA56">
            <v>485</v>
          </cell>
          <cell r="CF56">
            <v>0</v>
          </cell>
          <cell r="CJ56">
            <v>0</v>
          </cell>
          <cell r="CK56">
            <v>0</v>
          </cell>
          <cell r="CM56">
            <v>485</v>
          </cell>
          <cell r="CR56">
            <v>0</v>
          </cell>
        </row>
        <row r="57">
          <cell r="A57">
            <v>486</v>
          </cell>
          <cell r="B57" t="str">
            <v>LEARNING FIRST</v>
          </cell>
          <cell r="C57">
            <v>666</v>
          </cell>
          <cell r="D57"/>
          <cell r="F57">
            <v>0</v>
          </cell>
          <cell r="G57">
            <v>666</v>
          </cell>
          <cell r="I57">
            <v>9812898.5</v>
          </cell>
          <cell r="J57">
            <v>0</v>
          </cell>
          <cell r="K57">
            <v>624708</v>
          </cell>
          <cell r="L57">
            <v>10437606.5</v>
          </cell>
          <cell r="AA57">
            <v>486</v>
          </cell>
          <cell r="AB57">
            <v>666</v>
          </cell>
          <cell r="AC57">
            <v>0</v>
          </cell>
          <cell r="AD57">
            <v>0</v>
          </cell>
          <cell r="AE57">
            <v>0</v>
          </cell>
          <cell r="AF57">
            <v>0</v>
          </cell>
          <cell r="AG57">
            <v>0</v>
          </cell>
          <cell r="AH57">
            <v>9906523</v>
          </cell>
          <cell r="AI57">
            <v>93624.500000000029</v>
          </cell>
          <cell r="AJ57">
            <v>0</v>
          </cell>
          <cell r="AK57">
            <v>0</v>
          </cell>
          <cell r="AL57">
            <v>9812898.4999999981</v>
          </cell>
          <cell r="AM57">
            <v>0</v>
          </cell>
          <cell r="AN57">
            <v>624708</v>
          </cell>
          <cell r="AO57">
            <v>10437606.499999996</v>
          </cell>
          <cell r="AP57">
            <v>0</v>
          </cell>
          <cell r="AQ57">
            <v>0</v>
          </cell>
          <cell r="AR57">
            <v>0</v>
          </cell>
          <cell r="AS57">
            <v>0</v>
          </cell>
          <cell r="AT57">
            <v>0</v>
          </cell>
          <cell r="AU57">
            <v>10437606.499999996</v>
          </cell>
          <cell r="AW57">
            <v>486</v>
          </cell>
          <cell r="AX57">
            <v>0</v>
          </cell>
          <cell r="AY57">
            <v>0</v>
          </cell>
          <cell r="AZ57">
            <v>0</v>
          </cell>
          <cell r="BA57">
            <v>0</v>
          </cell>
          <cell r="BB57">
            <v>0</v>
          </cell>
          <cell r="BC57">
            <v>0</v>
          </cell>
          <cell r="CA57">
            <v>486</v>
          </cell>
          <cell r="CF57">
            <v>0</v>
          </cell>
          <cell r="CJ57">
            <v>0</v>
          </cell>
          <cell r="CK57">
            <v>0</v>
          </cell>
          <cell r="CM57">
            <v>486</v>
          </cell>
          <cell r="CR57">
            <v>0</v>
          </cell>
        </row>
        <row r="58">
          <cell r="A58">
            <v>487</v>
          </cell>
          <cell r="B58" t="str">
            <v>PROSPECT HILL ACADEMY</v>
          </cell>
          <cell r="C58">
            <v>1170</v>
          </cell>
          <cell r="D58"/>
          <cell r="F58">
            <v>8.221145901681286</v>
          </cell>
          <cell r="G58">
            <v>1170</v>
          </cell>
          <cell r="I58">
            <v>23187488.489999998</v>
          </cell>
          <cell r="J58">
            <v>0</v>
          </cell>
          <cell r="K58">
            <v>1097460.0000000002</v>
          </cell>
          <cell r="L58">
            <v>24284948.489999998</v>
          </cell>
          <cell r="AA58">
            <v>487</v>
          </cell>
          <cell r="AB58">
            <v>1170</v>
          </cell>
          <cell r="AC58">
            <v>0</v>
          </cell>
          <cell r="AD58">
            <v>0</v>
          </cell>
          <cell r="AE58">
            <v>0</v>
          </cell>
          <cell r="AF58">
            <v>101</v>
          </cell>
          <cell r="AG58">
            <v>8.221145901681286</v>
          </cell>
          <cell r="AH58">
            <v>23546649</v>
          </cell>
          <cell r="AI58">
            <v>359160.51000000018</v>
          </cell>
          <cell r="AJ58">
            <v>147111.20212496471</v>
          </cell>
          <cell r="AK58">
            <v>0</v>
          </cell>
          <cell r="AL58">
            <v>23040377.28787503</v>
          </cell>
          <cell r="AM58">
            <v>0</v>
          </cell>
          <cell r="AN58">
            <v>1089748.5651442232</v>
          </cell>
          <cell r="AO58">
            <v>24130125.853019241</v>
          </cell>
          <cell r="AP58">
            <v>147111.20212496471</v>
          </cell>
          <cell r="AQ58">
            <v>0</v>
          </cell>
          <cell r="AR58">
            <v>0</v>
          </cell>
          <cell r="AS58">
            <v>7711.4348557770491</v>
          </cell>
          <cell r="AT58">
            <v>154822.63698074178</v>
          </cell>
          <cell r="AU58">
            <v>24284948.489999983</v>
          </cell>
          <cell r="AW58">
            <v>487</v>
          </cell>
          <cell r="AX58">
            <v>101</v>
          </cell>
          <cell r="AY58">
            <v>8.221145901681286</v>
          </cell>
          <cell r="AZ58">
            <v>147111.20212496471</v>
          </cell>
          <cell r="BA58">
            <v>0</v>
          </cell>
          <cell r="BB58">
            <v>7711.4348557770491</v>
          </cell>
          <cell r="BC58">
            <v>154822.63698074178</v>
          </cell>
          <cell r="CA58">
            <v>487</v>
          </cell>
          <cell r="CF58">
            <v>0</v>
          </cell>
          <cell r="CJ58">
            <v>0</v>
          </cell>
          <cell r="CK58">
            <v>0</v>
          </cell>
          <cell r="CM58">
            <v>487</v>
          </cell>
          <cell r="CR58">
            <v>0</v>
          </cell>
        </row>
        <row r="59">
          <cell r="A59">
            <v>488</v>
          </cell>
          <cell r="B59" t="str">
            <v>SOUTH SHORE</v>
          </cell>
          <cell r="C59">
            <v>1075</v>
          </cell>
          <cell r="D59"/>
          <cell r="F59">
            <v>104.08220317087824</v>
          </cell>
          <cell r="G59">
            <v>1075</v>
          </cell>
          <cell r="I59">
            <v>16559515.16</v>
          </cell>
          <cell r="J59">
            <v>0</v>
          </cell>
          <cell r="K59">
            <v>1008350</v>
          </cell>
          <cell r="L59">
            <v>17567865.16</v>
          </cell>
          <cell r="AA59">
            <v>488</v>
          </cell>
          <cell r="AB59">
            <v>1075</v>
          </cell>
          <cell r="AC59">
            <v>0</v>
          </cell>
          <cell r="AD59">
            <v>0</v>
          </cell>
          <cell r="AE59">
            <v>0</v>
          </cell>
          <cell r="AF59">
            <v>127</v>
          </cell>
          <cell r="AG59">
            <v>104.08220317087824</v>
          </cell>
          <cell r="AH59">
            <v>16759221</v>
          </cell>
          <cell r="AI59">
            <v>199705.84</v>
          </cell>
          <cell r="AJ59">
            <v>1867338.8070887267</v>
          </cell>
          <cell r="AK59">
            <v>0</v>
          </cell>
          <cell r="AL59">
            <v>14692176.352911267</v>
          </cell>
          <cell r="AM59">
            <v>0</v>
          </cell>
          <cell r="AN59">
            <v>910720.8934257162</v>
          </cell>
          <cell r="AO59">
            <v>15602897.246336982</v>
          </cell>
          <cell r="AP59">
            <v>1867338.8070887267</v>
          </cell>
          <cell r="AQ59">
            <v>0</v>
          </cell>
          <cell r="AR59">
            <v>0</v>
          </cell>
          <cell r="AS59">
            <v>97629.106574283767</v>
          </cell>
          <cell r="AT59">
            <v>1964967.9136630103</v>
          </cell>
          <cell r="AU59">
            <v>17567865.159999989</v>
          </cell>
          <cell r="AW59">
            <v>488</v>
          </cell>
          <cell r="AX59">
            <v>127</v>
          </cell>
          <cell r="AY59">
            <v>104.08220317087824</v>
          </cell>
          <cell r="AZ59">
            <v>1867338.8070887267</v>
          </cell>
          <cell r="BA59">
            <v>0</v>
          </cell>
          <cell r="BB59">
            <v>97629.106574283767</v>
          </cell>
          <cell r="BC59">
            <v>1964967.9136630103</v>
          </cell>
          <cell r="CA59">
            <v>488</v>
          </cell>
          <cell r="CF59">
            <v>0</v>
          </cell>
          <cell r="CJ59">
            <v>0</v>
          </cell>
          <cell r="CK59">
            <v>0</v>
          </cell>
          <cell r="CM59">
            <v>488</v>
          </cell>
          <cell r="CR59">
            <v>0</v>
          </cell>
        </row>
        <row r="60">
          <cell r="A60">
            <v>489</v>
          </cell>
          <cell r="B60" t="str">
            <v>STURGIS</v>
          </cell>
          <cell r="C60">
            <v>850</v>
          </cell>
          <cell r="D60"/>
          <cell r="F60">
            <v>0</v>
          </cell>
          <cell r="G60">
            <v>850</v>
          </cell>
          <cell r="I60">
            <v>14852474.25</v>
          </cell>
          <cell r="J60">
            <v>0</v>
          </cell>
          <cell r="K60">
            <v>797300</v>
          </cell>
          <cell r="L60">
            <v>15649774.25</v>
          </cell>
          <cell r="AA60">
            <v>489</v>
          </cell>
          <cell r="AB60">
            <v>850</v>
          </cell>
          <cell r="AC60">
            <v>0</v>
          </cell>
          <cell r="AD60">
            <v>0</v>
          </cell>
          <cell r="AE60">
            <v>0</v>
          </cell>
          <cell r="AF60">
            <v>0</v>
          </cell>
          <cell r="AG60">
            <v>0</v>
          </cell>
          <cell r="AH60">
            <v>14909355</v>
          </cell>
          <cell r="AI60">
            <v>68230.99000000002</v>
          </cell>
          <cell r="AJ60">
            <v>0</v>
          </cell>
          <cell r="AK60">
            <v>0</v>
          </cell>
          <cell r="AL60">
            <v>14841124.009999996</v>
          </cell>
          <cell r="AM60">
            <v>0</v>
          </cell>
          <cell r="AN60">
            <v>797300</v>
          </cell>
          <cell r="AO60">
            <v>15638424.009999994</v>
          </cell>
          <cell r="AP60">
            <v>0</v>
          </cell>
          <cell r="AQ60">
            <v>11350.239999999989</v>
          </cell>
          <cell r="AR60">
            <v>0</v>
          </cell>
          <cell r="AS60">
            <v>0</v>
          </cell>
          <cell r="AT60">
            <v>11350.239999999989</v>
          </cell>
          <cell r="AU60">
            <v>15649774.250000002</v>
          </cell>
          <cell r="AW60">
            <v>489</v>
          </cell>
          <cell r="AX60">
            <v>0</v>
          </cell>
          <cell r="AY60">
            <v>0</v>
          </cell>
          <cell r="AZ60">
            <v>0</v>
          </cell>
          <cell r="BA60">
            <v>0</v>
          </cell>
          <cell r="BB60">
            <v>0</v>
          </cell>
          <cell r="BC60">
            <v>0</v>
          </cell>
          <cell r="CA60">
            <v>489</v>
          </cell>
          <cell r="CF60">
            <v>0</v>
          </cell>
          <cell r="CJ60">
            <v>0</v>
          </cell>
          <cell r="CK60">
            <v>0</v>
          </cell>
          <cell r="CM60">
            <v>489</v>
          </cell>
          <cell r="CR60">
            <v>0</v>
          </cell>
        </row>
        <row r="61">
          <cell r="A61">
            <v>491</v>
          </cell>
          <cell r="B61" t="str">
            <v>ATLANTIS</v>
          </cell>
          <cell r="C61">
            <v>1325</v>
          </cell>
          <cell r="D61"/>
          <cell r="F61">
            <v>0</v>
          </cell>
          <cell r="G61">
            <v>1325</v>
          </cell>
          <cell r="I61">
            <v>17603737.309999999</v>
          </cell>
          <cell r="J61">
            <v>0</v>
          </cell>
          <cell r="K61">
            <v>1242850</v>
          </cell>
          <cell r="L61">
            <v>18846587.309999999</v>
          </cell>
          <cell r="AA61">
            <v>491</v>
          </cell>
          <cell r="AB61">
            <v>1325</v>
          </cell>
          <cell r="AC61">
            <v>0</v>
          </cell>
          <cell r="AD61">
            <v>0</v>
          </cell>
          <cell r="AE61">
            <v>0</v>
          </cell>
          <cell r="AF61">
            <v>0</v>
          </cell>
          <cell r="AG61">
            <v>0</v>
          </cell>
          <cell r="AH61">
            <v>17757992</v>
          </cell>
          <cell r="AI61">
            <v>154254.69</v>
          </cell>
          <cell r="AJ61">
            <v>0</v>
          </cell>
          <cell r="AK61">
            <v>0</v>
          </cell>
          <cell r="AL61">
            <v>17603737.309999991</v>
          </cell>
          <cell r="AM61">
            <v>0</v>
          </cell>
          <cell r="AN61">
            <v>1242850</v>
          </cell>
          <cell r="AO61">
            <v>18846587.309999995</v>
          </cell>
          <cell r="AP61">
            <v>0</v>
          </cell>
          <cell r="AQ61">
            <v>0</v>
          </cell>
          <cell r="AR61">
            <v>0</v>
          </cell>
          <cell r="AS61">
            <v>0</v>
          </cell>
          <cell r="AT61">
            <v>0</v>
          </cell>
          <cell r="AU61">
            <v>18846587.309999995</v>
          </cell>
          <cell r="AW61">
            <v>491</v>
          </cell>
          <cell r="AX61">
            <v>0</v>
          </cell>
          <cell r="AY61">
            <v>0</v>
          </cell>
          <cell r="AZ61">
            <v>0</v>
          </cell>
          <cell r="BA61">
            <v>0</v>
          </cell>
          <cell r="BB61">
            <v>0</v>
          </cell>
          <cell r="BC61">
            <v>0</v>
          </cell>
          <cell r="CA61">
            <v>491</v>
          </cell>
          <cell r="CF61">
            <v>0</v>
          </cell>
          <cell r="CJ61">
            <v>0</v>
          </cell>
          <cell r="CK61">
            <v>0</v>
          </cell>
          <cell r="CM61">
            <v>491</v>
          </cell>
          <cell r="CR61">
            <v>0</v>
          </cell>
        </row>
        <row r="62">
          <cell r="A62">
            <v>492</v>
          </cell>
          <cell r="B62" t="str">
            <v>MARTIN LUTHER KING JR CS OF EXCELLENCE</v>
          </cell>
          <cell r="C62">
            <v>360</v>
          </cell>
          <cell r="D62"/>
          <cell r="F62">
            <v>0</v>
          </cell>
          <cell r="G62">
            <v>360</v>
          </cell>
          <cell r="I62">
            <v>5642395.2000000002</v>
          </cell>
          <cell r="J62">
            <v>0</v>
          </cell>
          <cell r="K62">
            <v>337680</v>
          </cell>
          <cell r="L62">
            <v>5980075.2000000002</v>
          </cell>
          <cell r="AA62">
            <v>492</v>
          </cell>
          <cell r="AB62">
            <v>360</v>
          </cell>
          <cell r="AC62">
            <v>0</v>
          </cell>
          <cell r="AD62">
            <v>0</v>
          </cell>
          <cell r="AE62">
            <v>0</v>
          </cell>
          <cell r="AF62">
            <v>0</v>
          </cell>
          <cell r="AG62">
            <v>0</v>
          </cell>
          <cell r="AH62">
            <v>5658480</v>
          </cell>
          <cell r="AI62">
            <v>16084.8</v>
          </cell>
          <cell r="AJ62">
            <v>0</v>
          </cell>
          <cell r="AK62">
            <v>0</v>
          </cell>
          <cell r="AL62">
            <v>5642395.2000000002</v>
          </cell>
          <cell r="AM62">
            <v>0</v>
          </cell>
          <cell r="AN62">
            <v>337680</v>
          </cell>
          <cell r="AO62">
            <v>5980075.2000000002</v>
          </cell>
          <cell r="AP62">
            <v>0</v>
          </cell>
          <cell r="AQ62">
            <v>0</v>
          </cell>
          <cell r="AR62">
            <v>0</v>
          </cell>
          <cell r="AS62">
            <v>0</v>
          </cell>
          <cell r="AT62">
            <v>0</v>
          </cell>
          <cell r="AU62">
            <v>5980075.2000000002</v>
          </cell>
          <cell r="AW62">
            <v>492</v>
          </cell>
          <cell r="AX62">
            <v>0</v>
          </cell>
          <cell r="AY62">
            <v>0</v>
          </cell>
          <cell r="AZ62">
            <v>0</v>
          </cell>
          <cell r="BA62">
            <v>0</v>
          </cell>
          <cell r="BB62">
            <v>0</v>
          </cell>
          <cell r="BC62">
            <v>0</v>
          </cell>
          <cell r="CA62">
            <v>492</v>
          </cell>
          <cell r="CF62">
            <v>0</v>
          </cell>
          <cell r="CJ62">
            <v>0</v>
          </cell>
          <cell r="CK62">
            <v>0</v>
          </cell>
          <cell r="CM62">
            <v>492</v>
          </cell>
          <cell r="CR62">
            <v>0</v>
          </cell>
        </row>
        <row r="63">
          <cell r="A63">
            <v>493</v>
          </cell>
          <cell r="B63" t="str">
            <v>PHOENIX ACADEMY CHELSEA</v>
          </cell>
          <cell r="C63">
            <v>225</v>
          </cell>
          <cell r="D63"/>
          <cell r="F63">
            <v>0</v>
          </cell>
          <cell r="G63">
            <v>225</v>
          </cell>
          <cell r="I63">
            <v>4384562.2699999996</v>
          </cell>
          <cell r="J63">
            <v>0</v>
          </cell>
          <cell r="K63">
            <v>211050</v>
          </cell>
          <cell r="L63">
            <v>4595612.2699999996</v>
          </cell>
          <cell r="AA63">
            <v>493</v>
          </cell>
          <cell r="AB63">
            <v>225</v>
          </cell>
          <cell r="AC63">
            <v>0</v>
          </cell>
          <cell r="AD63">
            <v>0</v>
          </cell>
          <cell r="AE63">
            <v>0</v>
          </cell>
          <cell r="AF63">
            <v>0</v>
          </cell>
          <cell r="AG63">
            <v>0</v>
          </cell>
          <cell r="AH63">
            <v>4410706</v>
          </cell>
          <cell r="AI63">
            <v>26143.730000000003</v>
          </cell>
          <cell r="AJ63">
            <v>0</v>
          </cell>
          <cell r="AK63">
            <v>0</v>
          </cell>
          <cell r="AL63">
            <v>4384562.2699999996</v>
          </cell>
          <cell r="AM63">
            <v>0</v>
          </cell>
          <cell r="AN63">
            <v>211050</v>
          </cell>
          <cell r="AO63">
            <v>4595612.2699999996</v>
          </cell>
          <cell r="AP63">
            <v>0</v>
          </cell>
          <cell r="AQ63">
            <v>0</v>
          </cell>
          <cell r="AR63">
            <v>0</v>
          </cell>
          <cell r="AS63">
            <v>0</v>
          </cell>
          <cell r="AT63">
            <v>0</v>
          </cell>
          <cell r="AU63">
            <v>4595612.2699999996</v>
          </cell>
          <cell r="AW63">
            <v>493</v>
          </cell>
          <cell r="AX63">
            <v>0</v>
          </cell>
          <cell r="AY63">
            <v>0</v>
          </cell>
          <cell r="AZ63">
            <v>0</v>
          </cell>
          <cell r="BA63">
            <v>0</v>
          </cell>
          <cell r="BB63">
            <v>0</v>
          </cell>
          <cell r="BC63">
            <v>0</v>
          </cell>
          <cell r="CA63">
            <v>493</v>
          </cell>
          <cell r="CF63">
            <v>0</v>
          </cell>
          <cell r="CJ63">
            <v>0</v>
          </cell>
          <cell r="CK63">
            <v>0</v>
          </cell>
          <cell r="CM63">
            <v>493</v>
          </cell>
          <cell r="CR63">
            <v>0</v>
          </cell>
        </row>
        <row r="64">
          <cell r="A64">
            <v>494</v>
          </cell>
          <cell r="B64" t="str">
            <v>PIONEER CS OF SCIENCE</v>
          </cell>
          <cell r="C64">
            <v>780</v>
          </cell>
          <cell r="D64"/>
          <cell r="F64">
            <v>4.1237227234362157</v>
          </cell>
          <cell r="G64">
            <v>780</v>
          </cell>
          <cell r="I64">
            <v>11921178.460000001</v>
          </cell>
          <cell r="J64">
            <v>0</v>
          </cell>
          <cell r="K64">
            <v>731640.00000000023</v>
          </cell>
          <cell r="L64">
            <v>12652818.460000001</v>
          </cell>
          <cell r="AA64">
            <v>494</v>
          </cell>
          <cell r="AB64">
            <v>780</v>
          </cell>
          <cell r="AC64">
            <v>0</v>
          </cell>
          <cell r="AD64">
            <v>0</v>
          </cell>
          <cell r="AE64">
            <v>0</v>
          </cell>
          <cell r="AF64">
            <v>310</v>
          </cell>
          <cell r="AG64">
            <v>4.1237227234362157</v>
          </cell>
          <cell r="AH64">
            <v>12043410</v>
          </cell>
          <cell r="AI64">
            <v>122231.54000000001</v>
          </cell>
          <cell r="AJ64">
            <v>63089.545827314803</v>
          </cell>
          <cell r="AK64">
            <v>0</v>
          </cell>
          <cell r="AL64">
            <v>11858088.914172685</v>
          </cell>
          <cell r="AM64">
            <v>0</v>
          </cell>
          <cell r="AN64">
            <v>727771.94808541704</v>
          </cell>
          <cell r="AO64">
            <v>12585860.862258099</v>
          </cell>
          <cell r="AP64">
            <v>63089.545827314803</v>
          </cell>
          <cell r="AQ64">
            <v>0</v>
          </cell>
          <cell r="AR64">
            <v>0</v>
          </cell>
          <cell r="AS64">
            <v>3868.0519145831713</v>
          </cell>
          <cell r="AT64">
            <v>66957.597741897989</v>
          </cell>
          <cell r="AU64">
            <v>12652818.459999995</v>
          </cell>
          <cell r="AW64">
            <v>494</v>
          </cell>
          <cell r="AX64">
            <v>310</v>
          </cell>
          <cell r="AY64">
            <v>4.1237227234362157</v>
          </cell>
          <cell r="AZ64">
            <v>63089.545827314803</v>
          </cell>
          <cell r="BA64">
            <v>0</v>
          </cell>
          <cell r="BB64">
            <v>3868.0519145831713</v>
          </cell>
          <cell r="BC64">
            <v>66957.597741897989</v>
          </cell>
          <cell r="CA64">
            <v>494</v>
          </cell>
          <cell r="CF64">
            <v>0</v>
          </cell>
          <cell r="CJ64">
            <v>0</v>
          </cell>
          <cell r="CK64">
            <v>0</v>
          </cell>
          <cell r="CM64">
            <v>494</v>
          </cell>
          <cell r="CR64">
            <v>0</v>
          </cell>
        </row>
        <row r="65">
          <cell r="A65">
            <v>496</v>
          </cell>
          <cell r="B65" t="str">
            <v>GLOBAL LEARNING</v>
          </cell>
          <cell r="C65">
            <v>500</v>
          </cell>
          <cell r="D65"/>
          <cell r="F65">
            <v>0</v>
          </cell>
          <cell r="G65">
            <v>500</v>
          </cell>
          <cell r="I65">
            <v>6928196.8799999999</v>
          </cell>
          <cell r="J65">
            <v>214454</v>
          </cell>
          <cell r="K65">
            <v>469000</v>
          </cell>
          <cell r="L65">
            <v>7611650.8799999999</v>
          </cell>
          <cell r="AA65">
            <v>496</v>
          </cell>
          <cell r="AB65">
            <v>500</v>
          </cell>
          <cell r="AC65">
            <v>0</v>
          </cell>
          <cell r="AD65">
            <v>0</v>
          </cell>
          <cell r="AE65">
            <v>0</v>
          </cell>
          <cell r="AF65">
            <v>0</v>
          </cell>
          <cell r="AG65">
            <v>0</v>
          </cell>
          <cell r="AH65">
            <v>6968508</v>
          </cell>
          <cell r="AI65">
            <v>40311.120000000003</v>
          </cell>
          <cell r="AJ65">
            <v>0</v>
          </cell>
          <cell r="AK65">
            <v>0</v>
          </cell>
          <cell r="AL65">
            <v>6928196.879999999</v>
          </cell>
          <cell r="AM65">
            <v>214454</v>
          </cell>
          <cell r="AN65">
            <v>469000</v>
          </cell>
          <cell r="AO65">
            <v>7611650.8799999999</v>
          </cell>
          <cell r="AP65">
            <v>0</v>
          </cell>
          <cell r="AQ65">
            <v>0</v>
          </cell>
          <cell r="AR65">
            <v>0</v>
          </cell>
          <cell r="AS65">
            <v>0</v>
          </cell>
          <cell r="AT65">
            <v>0</v>
          </cell>
          <cell r="AU65">
            <v>7611650.8799999999</v>
          </cell>
          <cell r="AW65">
            <v>496</v>
          </cell>
          <cell r="AX65">
            <v>0</v>
          </cell>
          <cell r="AY65">
            <v>0</v>
          </cell>
          <cell r="AZ65">
            <v>0</v>
          </cell>
          <cell r="BA65">
            <v>0</v>
          </cell>
          <cell r="BB65">
            <v>0</v>
          </cell>
          <cell r="BC65">
            <v>0</v>
          </cell>
          <cell r="CA65">
            <v>496</v>
          </cell>
          <cell r="CF65">
            <v>0</v>
          </cell>
          <cell r="CJ65">
            <v>0</v>
          </cell>
          <cell r="CK65">
            <v>0</v>
          </cell>
          <cell r="CM65">
            <v>496</v>
          </cell>
          <cell r="CR65">
            <v>0</v>
          </cell>
        </row>
        <row r="66">
          <cell r="A66">
            <v>497</v>
          </cell>
          <cell r="B66" t="str">
            <v>PIONEER VALLEY CHINESE IMMERSION</v>
          </cell>
          <cell r="C66">
            <v>584</v>
          </cell>
          <cell r="D66"/>
          <cell r="F66">
            <v>0</v>
          </cell>
          <cell r="G66">
            <v>584</v>
          </cell>
          <cell r="I66">
            <v>8920597.8200000003</v>
          </cell>
          <cell r="J66">
            <v>0</v>
          </cell>
          <cell r="K66">
            <v>547792</v>
          </cell>
          <cell r="L66">
            <v>9468389.8200000003</v>
          </cell>
          <cell r="AA66">
            <v>497</v>
          </cell>
          <cell r="AB66">
            <v>584</v>
          </cell>
          <cell r="AC66">
            <v>0</v>
          </cell>
          <cell r="AD66">
            <v>0</v>
          </cell>
          <cell r="AE66">
            <v>0</v>
          </cell>
          <cell r="AF66">
            <v>1</v>
          </cell>
          <cell r="AG66">
            <v>0</v>
          </cell>
          <cell r="AH66">
            <v>8960125</v>
          </cell>
          <cell r="AI66">
            <v>39527.180000000008</v>
          </cell>
          <cell r="AJ66">
            <v>0</v>
          </cell>
          <cell r="AK66">
            <v>0</v>
          </cell>
          <cell r="AL66">
            <v>8920597.8200000003</v>
          </cell>
          <cell r="AM66">
            <v>0</v>
          </cell>
          <cell r="AN66">
            <v>547792</v>
          </cell>
          <cell r="AO66">
            <v>9468389.8200000003</v>
          </cell>
          <cell r="AP66">
            <v>0</v>
          </cell>
          <cell r="AQ66">
            <v>0</v>
          </cell>
          <cell r="AR66">
            <v>0</v>
          </cell>
          <cell r="AS66">
            <v>0</v>
          </cell>
          <cell r="AT66">
            <v>0</v>
          </cell>
          <cell r="AU66">
            <v>9468389.8200000003</v>
          </cell>
          <cell r="AW66">
            <v>497</v>
          </cell>
          <cell r="AX66">
            <v>1</v>
          </cell>
          <cell r="AY66">
            <v>0</v>
          </cell>
          <cell r="AZ66">
            <v>0</v>
          </cell>
          <cell r="BA66">
            <v>0</v>
          </cell>
          <cell r="BB66">
            <v>0</v>
          </cell>
          <cell r="BC66">
            <v>0</v>
          </cell>
          <cell r="CA66">
            <v>497</v>
          </cell>
          <cell r="CF66">
            <v>0</v>
          </cell>
          <cell r="CJ66">
            <v>0</v>
          </cell>
          <cell r="CK66">
            <v>0</v>
          </cell>
          <cell r="CM66">
            <v>497</v>
          </cell>
          <cell r="CR66">
            <v>0</v>
          </cell>
        </row>
        <row r="67">
          <cell r="A67">
            <v>498</v>
          </cell>
          <cell r="B67" t="str">
            <v>VERITAS PREPARATORY</v>
          </cell>
          <cell r="C67">
            <v>432</v>
          </cell>
          <cell r="D67"/>
          <cell r="F67">
            <v>0</v>
          </cell>
          <cell r="G67">
            <v>432</v>
          </cell>
          <cell r="I67">
            <v>6295674.2400000002</v>
          </cell>
          <cell r="J67">
            <v>0</v>
          </cell>
          <cell r="K67">
            <v>405216</v>
          </cell>
          <cell r="L67">
            <v>6700890.2400000002</v>
          </cell>
          <cell r="AA67">
            <v>498</v>
          </cell>
          <cell r="AB67">
            <v>432</v>
          </cell>
          <cell r="AC67">
            <v>0</v>
          </cell>
          <cell r="AD67">
            <v>0</v>
          </cell>
          <cell r="AE67">
            <v>0</v>
          </cell>
          <cell r="AF67">
            <v>0</v>
          </cell>
          <cell r="AG67">
            <v>0</v>
          </cell>
          <cell r="AH67">
            <v>6314976</v>
          </cell>
          <cell r="AI67">
            <v>19301.759999999998</v>
          </cell>
          <cell r="AJ67">
            <v>0</v>
          </cell>
          <cell r="AK67">
            <v>0</v>
          </cell>
          <cell r="AL67">
            <v>6295674.2400000002</v>
          </cell>
          <cell r="AM67">
            <v>0</v>
          </cell>
          <cell r="AN67">
            <v>405216</v>
          </cell>
          <cell r="AO67">
            <v>6700890.2400000002</v>
          </cell>
          <cell r="AP67">
            <v>0</v>
          </cell>
          <cell r="AQ67">
            <v>0</v>
          </cell>
          <cell r="AR67">
            <v>0</v>
          </cell>
          <cell r="AS67">
            <v>0</v>
          </cell>
          <cell r="AT67">
            <v>0</v>
          </cell>
          <cell r="AU67">
            <v>6700890.2400000002</v>
          </cell>
          <cell r="AW67">
            <v>498</v>
          </cell>
          <cell r="AX67">
            <v>0</v>
          </cell>
          <cell r="AY67">
            <v>0</v>
          </cell>
          <cell r="AZ67">
            <v>0</v>
          </cell>
          <cell r="BA67">
            <v>0</v>
          </cell>
          <cell r="BB67">
            <v>0</v>
          </cell>
          <cell r="BC67">
            <v>0</v>
          </cell>
          <cell r="CA67">
            <v>498</v>
          </cell>
          <cell r="CF67">
            <v>0</v>
          </cell>
          <cell r="CJ67">
            <v>0</v>
          </cell>
          <cell r="CK67">
            <v>0</v>
          </cell>
          <cell r="CM67">
            <v>498</v>
          </cell>
          <cell r="CR67">
            <v>0</v>
          </cell>
        </row>
        <row r="68">
          <cell r="A68">
            <v>499</v>
          </cell>
          <cell r="B68" t="str">
            <v>HAMPDEN CS OF SCIENCE EAST</v>
          </cell>
          <cell r="C68">
            <v>560</v>
          </cell>
          <cell r="D68"/>
          <cell r="F68">
            <v>0</v>
          </cell>
          <cell r="G68">
            <v>560</v>
          </cell>
          <cell r="I68">
            <v>7948228.3499999996</v>
          </cell>
          <cell r="J68">
            <v>0</v>
          </cell>
          <cell r="K68">
            <v>525280</v>
          </cell>
          <cell r="L68">
            <v>8473508.3499999996</v>
          </cell>
          <cell r="AA68">
            <v>499</v>
          </cell>
          <cell r="AB68">
            <v>560</v>
          </cell>
          <cell r="AC68">
            <v>0</v>
          </cell>
          <cell r="AD68">
            <v>0</v>
          </cell>
          <cell r="AE68">
            <v>0</v>
          </cell>
          <cell r="AF68">
            <v>0</v>
          </cell>
          <cell r="AG68">
            <v>0</v>
          </cell>
          <cell r="AH68">
            <v>7975317</v>
          </cell>
          <cell r="AI68">
            <v>27088.649999999994</v>
          </cell>
          <cell r="AJ68">
            <v>0</v>
          </cell>
          <cell r="AK68">
            <v>0</v>
          </cell>
          <cell r="AL68">
            <v>7948228.3500000006</v>
          </cell>
          <cell r="AM68">
            <v>0</v>
          </cell>
          <cell r="AN68">
            <v>525280</v>
          </cell>
          <cell r="AO68">
            <v>8473508.3500000015</v>
          </cell>
          <cell r="AP68">
            <v>0</v>
          </cell>
          <cell r="AQ68">
            <v>0</v>
          </cell>
          <cell r="AR68">
            <v>0</v>
          </cell>
          <cell r="AS68">
            <v>0</v>
          </cell>
          <cell r="AT68">
            <v>0</v>
          </cell>
          <cell r="AU68">
            <v>8473508.3500000015</v>
          </cell>
          <cell r="AW68">
            <v>499</v>
          </cell>
          <cell r="AX68">
            <v>0</v>
          </cell>
          <cell r="AY68">
            <v>0</v>
          </cell>
          <cell r="AZ68">
            <v>0</v>
          </cell>
          <cell r="BA68">
            <v>0</v>
          </cell>
          <cell r="BB68">
            <v>0</v>
          </cell>
          <cell r="BC68">
            <v>0</v>
          </cell>
          <cell r="CA68">
            <v>499</v>
          </cell>
          <cell r="CF68">
            <v>0</v>
          </cell>
          <cell r="CJ68">
            <v>0</v>
          </cell>
          <cell r="CK68">
            <v>0</v>
          </cell>
          <cell r="CM68">
            <v>499</v>
          </cell>
          <cell r="CR68">
            <v>0</v>
          </cell>
        </row>
        <row r="69">
          <cell r="A69">
            <v>3501</v>
          </cell>
          <cell r="B69" t="str">
            <v>PAULO FREIRE SOCIAL JUSTICE</v>
          </cell>
          <cell r="C69">
            <v>285</v>
          </cell>
          <cell r="D69"/>
          <cell r="F69">
            <v>0</v>
          </cell>
          <cell r="G69">
            <v>285</v>
          </cell>
          <cell r="I69">
            <v>4684848.26</v>
          </cell>
          <cell r="J69">
            <v>0</v>
          </cell>
          <cell r="K69">
            <v>267330</v>
          </cell>
          <cell r="L69">
            <v>4952178.26</v>
          </cell>
          <cell r="AA69">
            <v>3501</v>
          </cell>
          <cell r="AB69">
            <v>285</v>
          </cell>
          <cell r="AC69">
            <v>0</v>
          </cell>
          <cell r="AD69">
            <v>0</v>
          </cell>
          <cell r="AE69">
            <v>0</v>
          </cell>
          <cell r="AF69">
            <v>0</v>
          </cell>
          <cell r="AG69">
            <v>0</v>
          </cell>
          <cell r="AH69">
            <v>4698222</v>
          </cell>
          <cell r="AI69">
            <v>13373.74</v>
          </cell>
          <cell r="AJ69">
            <v>0</v>
          </cell>
          <cell r="AK69">
            <v>0</v>
          </cell>
          <cell r="AL69">
            <v>4684848.26</v>
          </cell>
          <cell r="AM69">
            <v>0</v>
          </cell>
          <cell r="AN69">
            <v>267330</v>
          </cell>
          <cell r="AO69">
            <v>4952178.26</v>
          </cell>
          <cell r="AP69">
            <v>0</v>
          </cell>
          <cell r="AQ69">
            <v>0</v>
          </cell>
          <cell r="AR69">
            <v>0</v>
          </cell>
          <cell r="AS69">
            <v>0</v>
          </cell>
          <cell r="AT69">
            <v>0</v>
          </cell>
          <cell r="AU69">
            <v>4952178.26</v>
          </cell>
          <cell r="AW69">
            <v>3501</v>
          </cell>
          <cell r="AX69">
            <v>0</v>
          </cell>
          <cell r="AY69">
            <v>0</v>
          </cell>
          <cell r="AZ69">
            <v>0</v>
          </cell>
          <cell r="BA69">
            <v>0</v>
          </cell>
          <cell r="BB69">
            <v>0</v>
          </cell>
          <cell r="BC69">
            <v>0</v>
          </cell>
          <cell r="CA69">
            <v>3501</v>
          </cell>
          <cell r="CF69">
            <v>0</v>
          </cell>
          <cell r="CJ69">
            <v>0</v>
          </cell>
          <cell r="CK69">
            <v>0</v>
          </cell>
          <cell r="CM69">
            <v>3501</v>
          </cell>
          <cell r="CR69">
            <v>0</v>
          </cell>
        </row>
        <row r="70">
          <cell r="A70">
            <v>3502</v>
          </cell>
          <cell r="B70" t="str">
            <v>BAYSTATE ACADEMY</v>
          </cell>
          <cell r="C70">
            <v>500</v>
          </cell>
          <cell r="D70"/>
          <cell r="F70">
            <v>0</v>
          </cell>
          <cell r="G70">
            <v>500</v>
          </cell>
          <cell r="I70">
            <v>7657160</v>
          </cell>
          <cell r="J70">
            <v>0</v>
          </cell>
          <cell r="K70">
            <v>469000</v>
          </cell>
          <cell r="L70">
            <v>8126160</v>
          </cell>
          <cell r="AA70">
            <v>3502</v>
          </cell>
          <cell r="AB70">
            <v>500</v>
          </cell>
          <cell r="AC70">
            <v>0</v>
          </cell>
          <cell r="AD70">
            <v>0</v>
          </cell>
          <cell r="AE70">
            <v>0</v>
          </cell>
          <cell r="AF70">
            <v>0</v>
          </cell>
          <cell r="AG70">
            <v>0</v>
          </cell>
          <cell r="AH70">
            <v>7679500</v>
          </cell>
          <cell r="AI70">
            <v>22340</v>
          </cell>
          <cell r="AJ70">
            <v>0</v>
          </cell>
          <cell r="AK70">
            <v>0</v>
          </cell>
          <cell r="AL70">
            <v>7657160</v>
          </cell>
          <cell r="AM70">
            <v>0</v>
          </cell>
          <cell r="AN70">
            <v>469000</v>
          </cell>
          <cell r="AO70">
            <v>8126160</v>
          </cell>
          <cell r="AP70">
            <v>0</v>
          </cell>
          <cell r="AQ70">
            <v>0</v>
          </cell>
          <cell r="AR70">
            <v>0</v>
          </cell>
          <cell r="AS70">
            <v>0</v>
          </cell>
          <cell r="AT70">
            <v>0</v>
          </cell>
          <cell r="AU70">
            <v>8126160</v>
          </cell>
          <cell r="AW70">
            <v>3502</v>
          </cell>
          <cell r="AX70">
            <v>0</v>
          </cell>
          <cell r="AY70">
            <v>0</v>
          </cell>
          <cell r="AZ70">
            <v>0</v>
          </cell>
          <cell r="BA70">
            <v>0</v>
          </cell>
          <cell r="BB70">
            <v>0</v>
          </cell>
          <cell r="BC70">
            <v>0</v>
          </cell>
          <cell r="CA70">
            <v>3502</v>
          </cell>
          <cell r="CF70">
            <v>0</v>
          </cell>
          <cell r="CJ70">
            <v>0</v>
          </cell>
          <cell r="CK70">
            <v>0</v>
          </cell>
          <cell r="CM70">
            <v>3502</v>
          </cell>
          <cell r="CR70">
            <v>0</v>
          </cell>
        </row>
        <row r="71">
          <cell r="A71">
            <v>3503</v>
          </cell>
          <cell r="B71" t="str">
            <v>COLLEGIATE CS OF LOWELL</v>
          </cell>
          <cell r="C71">
            <v>1107</v>
          </cell>
          <cell r="D71"/>
          <cell r="F71">
            <v>0</v>
          </cell>
          <cell r="G71">
            <v>1107</v>
          </cell>
          <cell r="I71">
            <v>14702267.35</v>
          </cell>
          <cell r="J71">
            <v>0</v>
          </cell>
          <cell r="K71">
            <v>1038366</v>
          </cell>
          <cell r="L71">
            <v>15740633.35</v>
          </cell>
          <cell r="AA71">
            <v>3503</v>
          </cell>
          <cell r="AB71">
            <v>1107</v>
          </cell>
          <cell r="AC71">
            <v>0</v>
          </cell>
          <cell r="AD71">
            <v>0</v>
          </cell>
          <cell r="AE71">
            <v>0</v>
          </cell>
          <cell r="AF71">
            <v>0</v>
          </cell>
          <cell r="AG71">
            <v>0</v>
          </cell>
          <cell r="AH71">
            <v>14867528</v>
          </cell>
          <cell r="AI71">
            <v>165260.64999999997</v>
          </cell>
          <cell r="AJ71">
            <v>0</v>
          </cell>
          <cell r="AK71">
            <v>0</v>
          </cell>
          <cell r="AL71">
            <v>14702267.350000001</v>
          </cell>
          <cell r="AM71">
            <v>0</v>
          </cell>
          <cell r="AN71">
            <v>1038366</v>
          </cell>
          <cell r="AO71">
            <v>15740633.350000001</v>
          </cell>
          <cell r="AP71">
            <v>0</v>
          </cell>
          <cell r="AQ71">
            <v>0</v>
          </cell>
          <cell r="AR71">
            <v>0</v>
          </cell>
          <cell r="AS71">
            <v>0</v>
          </cell>
          <cell r="AT71">
            <v>0</v>
          </cell>
          <cell r="AU71">
            <v>15740633.350000001</v>
          </cell>
          <cell r="AW71">
            <v>3503</v>
          </cell>
          <cell r="AX71">
            <v>0</v>
          </cell>
          <cell r="AY71">
            <v>0</v>
          </cell>
          <cell r="AZ71">
            <v>0</v>
          </cell>
          <cell r="BA71">
            <v>0</v>
          </cell>
          <cell r="BB71">
            <v>0</v>
          </cell>
          <cell r="BC71">
            <v>0</v>
          </cell>
          <cell r="CA71">
            <v>3503</v>
          </cell>
          <cell r="CF71">
            <v>0</v>
          </cell>
          <cell r="CJ71">
            <v>0</v>
          </cell>
          <cell r="CK71">
            <v>0</v>
          </cell>
          <cell r="CM71">
            <v>3503</v>
          </cell>
          <cell r="CR71">
            <v>0</v>
          </cell>
        </row>
        <row r="72">
          <cell r="A72">
            <v>3506</v>
          </cell>
          <cell r="B72" t="str">
            <v>PIONEER CS OF SCIENCE II</v>
          </cell>
          <cell r="C72">
            <v>378</v>
          </cell>
          <cell r="D72"/>
          <cell r="F72">
            <v>13.696575797013766</v>
          </cell>
          <cell r="G72">
            <v>378</v>
          </cell>
          <cell r="I72">
            <v>5883033.3600000003</v>
          </cell>
          <cell r="J72">
            <v>0</v>
          </cell>
          <cell r="K72">
            <v>354563.99999999994</v>
          </cell>
          <cell r="L72">
            <v>6237597.3600000003</v>
          </cell>
          <cell r="AA72">
            <v>3506</v>
          </cell>
          <cell r="AB72">
            <v>378</v>
          </cell>
          <cell r="AC72">
            <v>0</v>
          </cell>
          <cell r="AD72">
            <v>0</v>
          </cell>
          <cell r="AE72">
            <v>0</v>
          </cell>
          <cell r="AF72">
            <v>106</v>
          </cell>
          <cell r="AG72">
            <v>13.696575797013766</v>
          </cell>
          <cell r="AH72">
            <v>5923854</v>
          </cell>
          <cell r="AI72">
            <v>40820.640000000014</v>
          </cell>
          <cell r="AJ72">
            <v>205788.63478631739</v>
          </cell>
          <cell r="AK72">
            <v>0</v>
          </cell>
          <cell r="AL72">
            <v>5677244.7252136823</v>
          </cell>
          <cell r="AM72">
            <v>0</v>
          </cell>
          <cell r="AN72">
            <v>341716.61190240103</v>
          </cell>
          <cell r="AO72">
            <v>6018961.3371160841</v>
          </cell>
          <cell r="AP72">
            <v>205788.63478631739</v>
          </cell>
          <cell r="AQ72">
            <v>0</v>
          </cell>
          <cell r="AR72">
            <v>0</v>
          </cell>
          <cell r="AS72">
            <v>12847.388097598914</v>
          </cell>
          <cell r="AT72">
            <v>218636.02288391624</v>
          </cell>
          <cell r="AU72">
            <v>6237597.3599999975</v>
          </cell>
          <cell r="AW72">
            <v>3506</v>
          </cell>
          <cell r="AX72">
            <v>106</v>
          </cell>
          <cell r="AY72">
            <v>13.696575797013766</v>
          </cell>
          <cell r="AZ72">
            <v>205788.63478631739</v>
          </cell>
          <cell r="BA72">
            <v>0</v>
          </cell>
          <cell r="BB72">
            <v>12847.388097598914</v>
          </cell>
          <cell r="BC72">
            <v>218636.02288391624</v>
          </cell>
          <cell r="CA72">
            <v>3506</v>
          </cell>
          <cell r="CF72">
            <v>0</v>
          </cell>
          <cell r="CJ72">
            <v>0</v>
          </cell>
          <cell r="CK72">
            <v>0</v>
          </cell>
          <cell r="CM72">
            <v>3506</v>
          </cell>
          <cell r="CR72">
            <v>0</v>
          </cell>
        </row>
        <row r="73">
          <cell r="A73">
            <v>3508</v>
          </cell>
          <cell r="B73" t="str">
            <v>PHOENIX ACADEMY SPRINGFIELD</v>
          </cell>
          <cell r="C73">
            <v>225</v>
          </cell>
          <cell r="D73"/>
          <cell r="F73">
            <v>0</v>
          </cell>
          <cell r="G73">
            <v>225</v>
          </cell>
          <cell r="I73">
            <v>3895298.83</v>
          </cell>
          <cell r="J73">
            <v>0</v>
          </cell>
          <cell r="K73">
            <v>211050</v>
          </cell>
          <cell r="L73">
            <v>4106348.83</v>
          </cell>
          <cell r="AA73">
            <v>3508</v>
          </cell>
          <cell r="AB73">
            <v>225</v>
          </cell>
          <cell r="AC73">
            <v>0</v>
          </cell>
          <cell r="AD73">
            <v>0</v>
          </cell>
          <cell r="AE73">
            <v>0</v>
          </cell>
          <cell r="AF73">
            <v>0</v>
          </cell>
          <cell r="AG73">
            <v>0</v>
          </cell>
          <cell r="AH73">
            <v>3905368</v>
          </cell>
          <cell r="AI73">
            <v>10069.17</v>
          </cell>
          <cell r="AJ73">
            <v>0</v>
          </cell>
          <cell r="AK73">
            <v>0</v>
          </cell>
          <cell r="AL73">
            <v>3895298.8299999996</v>
          </cell>
          <cell r="AM73">
            <v>0</v>
          </cell>
          <cell r="AN73">
            <v>211050</v>
          </cell>
          <cell r="AO73">
            <v>4106348.8299999996</v>
          </cell>
          <cell r="AP73">
            <v>0</v>
          </cell>
          <cell r="AQ73">
            <v>0</v>
          </cell>
          <cell r="AR73">
            <v>0</v>
          </cell>
          <cell r="AS73">
            <v>0</v>
          </cell>
          <cell r="AT73">
            <v>0</v>
          </cell>
          <cell r="AU73">
            <v>4106348.8299999996</v>
          </cell>
          <cell r="AW73">
            <v>3508</v>
          </cell>
          <cell r="AX73">
            <v>0</v>
          </cell>
          <cell r="AY73">
            <v>0</v>
          </cell>
          <cell r="AZ73">
            <v>0</v>
          </cell>
          <cell r="BA73">
            <v>0</v>
          </cell>
          <cell r="BB73">
            <v>0</v>
          </cell>
          <cell r="BC73">
            <v>0</v>
          </cell>
          <cell r="CA73">
            <v>3508</v>
          </cell>
          <cell r="CF73">
            <v>0</v>
          </cell>
          <cell r="CJ73">
            <v>0</v>
          </cell>
          <cell r="CK73">
            <v>0</v>
          </cell>
          <cell r="CM73">
            <v>3508</v>
          </cell>
          <cell r="CR73">
            <v>0</v>
          </cell>
        </row>
        <row r="74">
          <cell r="A74">
            <v>3509</v>
          </cell>
          <cell r="B74" t="str">
            <v>ARGOSY COLLEGIATE</v>
          </cell>
          <cell r="C74">
            <v>644</v>
          </cell>
          <cell r="D74"/>
          <cell r="F74">
            <v>0</v>
          </cell>
          <cell r="G74">
            <v>644</v>
          </cell>
          <cell r="I74">
            <v>9164161.8300000001</v>
          </cell>
          <cell r="J74">
            <v>0</v>
          </cell>
          <cell r="K74">
            <v>604072</v>
          </cell>
          <cell r="L74">
            <v>9768233.8300000001</v>
          </cell>
          <cell r="AA74">
            <v>3509</v>
          </cell>
          <cell r="AB74">
            <v>644</v>
          </cell>
          <cell r="AC74">
            <v>0</v>
          </cell>
          <cell r="AD74">
            <v>0</v>
          </cell>
          <cell r="AE74">
            <v>0</v>
          </cell>
          <cell r="AF74">
            <v>0</v>
          </cell>
          <cell r="AG74">
            <v>0</v>
          </cell>
          <cell r="AH74">
            <v>9238931</v>
          </cell>
          <cell r="AI74">
            <v>74769.17</v>
          </cell>
          <cell r="AJ74">
            <v>0</v>
          </cell>
          <cell r="AK74">
            <v>0</v>
          </cell>
          <cell r="AL74">
            <v>9164161.8299999982</v>
          </cell>
          <cell r="AM74">
            <v>0</v>
          </cell>
          <cell r="AN74">
            <v>604072</v>
          </cell>
          <cell r="AO74">
            <v>9768233.8299999982</v>
          </cell>
          <cell r="AP74">
            <v>0</v>
          </cell>
          <cell r="AQ74">
            <v>0</v>
          </cell>
          <cell r="AR74">
            <v>0</v>
          </cell>
          <cell r="AS74">
            <v>0</v>
          </cell>
          <cell r="AT74">
            <v>0</v>
          </cell>
          <cell r="AU74">
            <v>9768233.8299999982</v>
          </cell>
          <cell r="AW74">
            <v>3509</v>
          </cell>
          <cell r="AX74">
            <v>0</v>
          </cell>
          <cell r="AY74">
            <v>0</v>
          </cell>
          <cell r="AZ74">
            <v>0</v>
          </cell>
          <cell r="BA74">
            <v>0</v>
          </cell>
          <cell r="BB74">
            <v>0</v>
          </cell>
          <cell r="BC74">
            <v>0</v>
          </cell>
          <cell r="CA74">
            <v>3509</v>
          </cell>
          <cell r="CF74">
            <v>0</v>
          </cell>
          <cell r="CJ74">
            <v>0</v>
          </cell>
          <cell r="CK74">
            <v>0</v>
          </cell>
          <cell r="CM74">
            <v>3509</v>
          </cell>
          <cell r="CR74">
            <v>0</v>
          </cell>
        </row>
        <row r="75">
          <cell r="A75">
            <v>3510</v>
          </cell>
          <cell r="B75" t="str">
            <v>SPRINGFIELD PREPARATORY</v>
          </cell>
          <cell r="C75">
            <v>432</v>
          </cell>
          <cell r="D75"/>
          <cell r="F75">
            <v>0</v>
          </cell>
          <cell r="G75">
            <v>432</v>
          </cell>
          <cell r="I75">
            <v>6511184.79</v>
          </cell>
          <cell r="J75">
            <v>0</v>
          </cell>
          <cell r="K75">
            <v>405216</v>
          </cell>
          <cell r="L75">
            <v>6916400.79</v>
          </cell>
          <cell r="AA75">
            <v>3510</v>
          </cell>
          <cell r="AB75">
            <v>432</v>
          </cell>
          <cell r="AC75">
            <v>0</v>
          </cell>
          <cell r="AD75">
            <v>0</v>
          </cell>
          <cell r="AE75">
            <v>0</v>
          </cell>
          <cell r="AF75">
            <v>0</v>
          </cell>
          <cell r="AG75">
            <v>0</v>
          </cell>
          <cell r="AH75">
            <v>6530458</v>
          </cell>
          <cell r="AI75">
            <v>19273.209999999988</v>
          </cell>
          <cell r="AJ75">
            <v>0</v>
          </cell>
          <cell r="AK75">
            <v>0</v>
          </cell>
          <cell r="AL75">
            <v>6511184.7900000028</v>
          </cell>
          <cell r="AM75">
            <v>0</v>
          </cell>
          <cell r="AN75">
            <v>405216</v>
          </cell>
          <cell r="AO75">
            <v>6916400.7900000028</v>
          </cell>
          <cell r="AP75">
            <v>0</v>
          </cell>
          <cell r="AQ75">
            <v>0</v>
          </cell>
          <cell r="AR75">
            <v>0</v>
          </cell>
          <cell r="AS75">
            <v>0</v>
          </cell>
          <cell r="AT75">
            <v>0</v>
          </cell>
          <cell r="AU75">
            <v>6916400.7900000028</v>
          </cell>
          <cell r="AW75">
            <v>3510</v>
          </cell>
          <cell r="AX75">
            <v>0</v>
          </cell>
          <cell r="AY75">
            <v>0</v>
          </cell>
          <cell r="AZ75">
            <v>0</v>
          </cell>
          <cell r="BA75">
            <v>0</v>
          </cell>
          <cell r="BB75">
            <v>0</v>
          </cell>
          <cell r="BC75">
            <v>0</v>
          </cell>
          <cell r="CA75">
            <v>3510</v>
          </cell>
          <cell r="CF75">
            <v>0</v>
          </cell>
          <cell r="CJ75">
            <v>0</v>
          </cell>
          <cell r="CK75">
            <v>0</v>
          </cell>
          <cell r="CM75">
            <v>3510</v>
          </cell>
          <cell r="CR75">
            <v>0</v>
          </cell>
        </row>
        <row r="76">
          <cell r="A76">
            <v>3513</v>
          </cell>
          <cell r="B76" t="str">
            <v>NEW HEIGHTS CS OF BROCKTON</v>
          </cell>
          <cell r="C76">
            <v>735</v>
          </cell>
          <cell r="D76"/>
          <cell r="F76">
            <v>13.650125006016818</v>
          </cell>
          <cell r="G76">
            <v>735</v>
          </cell>
          <cell r="I76">
            <v>11164085.449999999</v>
          </cell>
          <cell r="J76">
            <v>0</v>
          </cell>
          <cell r="K76">
            <v>689430</v>
          </cell>
          <cell r="L76">
            <v>11853515.449999999</v>
          </cell>
          <cell r="AA76">
            <v>3513</v>
          </cell>
          <cell r="AB76">
            <v>735</v>
          </cell>
          <cell r="AC76">
            <v>0</v>
          </cell>
          <cell r="AD76">
            <v>0</v>
          </cell>
          <cell r="AE76">
            <v>0</v>
          </cell>
          <cell r="AF76">
            <v>16</v>
          </cell>
          <cell r="AG76">
            <v>13.650125006016818</v>
          </cell>
          <cell r="AH76">
            <v>11242768</v>
          </cell>
          <cell r="AI76">
            <v>78682.55</v>
          </cell>
          <cell r="AJ76">
            <v>242412.56998185266</v>
          </cell>
          <cell r="AK76">
            <v>0</v>
          </cell>
          <cell r="AL76">
            <v>10921672.880018145</v>
          </cell>
          <cell r="AM76">
            <v>0</v>
          </cell>
          <cell r="AN76">
            <v>676626.18274435622</v>
          </cell>
          <cell r="AO76">
            <v>11598299.062762499</v>
          </cell>
          <cell r="AP76">
            <v>242412.56998185266</v>
          </cell>
          <cell r="AQ76">
            <v>0</v>
          </cell>
          <cell r="AR76">
            <v>0</v>
          </cell>
          <cell r="AS76">
            <v>12803.817255643775</v>
          </cell>
          <cell r="AT76">
            <v>255216.38723749644</v>
          </cell>
          <cell r="AU76">
            <v>11853515.449999996</v>
          </cell>
          <cell r="AW76">
            <v>3513</v>
          </cell>
          <cell r="AX76">
            <v>16</v>
          </cell>
          <cell r="AY76">
            <v>13.650125006016818</v>
          </cell>
          <cell r="AZ76">
            <v>242412.56998185266</v>
          </cell>
          <cell r="BA76">
            <v>0</v>
          </cell>
          <cell r="BB76">
            <v>12803.817255643775</v>
          </cell>
          <cell r="BC76">
            <v>255216.38723749644</v>
          </cell>
          <cell r="CA76">
            <v>3513</v>
          </cell>
          <cell r="CF76">
            <v>0</v>
          </cell>
          <cell r="CJ76">
            <v>0</v>
          </cell>
          <cell r="CK76">
            <v>0</v>
          </cell>
          <cell r="CM76">
            <v>3513</v>
          </cell>
          <cell r="CR76">
            <v>0</v>
          </cell>
        </row>
        <row r="77">
          <cell r="A77">
            <v>3514</v>
          </cell>
          <cell r="B77" t="str">
            <v>LIBERTAS ACADEMY</v>
          </cell>
          <cell r="C77">
            <v>360</v>
          </cell>
          <cell r="D77"/>
          <cell r="F77">
            <v>0</v>
          </cell>
          <cell r="G77">
            <v>360</v>
          </cell>
          <cell r="I77">
            <v>5529355.2000000002</v>
          </cell>
          <cell r="J77">
            <v>0</v>
          </cell>
          <cell r="K77">
            <v>337680</v>
          </cell>
          <cell r="L77">
            <v>5867035.2000000002</v>
          </cell>
          <cell r="AA77">
            <v>3514</v>
          </cell>
          <cell r="AB77">
            <v>360</v>
          </cell>
          <cell r="AC77">
            <v>0</v>
          </cell>
          <cell r="AD77">
            <v>0</v>
          </cell>
          <cell r="AE77">
            <v>0</v>
          </cell>
          <cell r="AF77">
            <v>0</v>
          </cell>
          <cell r="AG77">
            <v>0</v>
          </cell>
          <cell r="AH77">
            <v>5545440</v>
          </cell>
          <cell r="AI77">
            <v>16084.8</v>
          </cell>
          <cell r="AJ77">
            <v>0</v>
          </cell>
          <cell r="AK77">
            <v>0</v>
          </cell>
          <cell r="AL77">
            <v>5529355.2000000002</v>
          </cell>
          <cell r="AM77">
            <v>0</v>
          </cell>
          <cell r="AN77">
            <v>337680</v>
          </cell>
          <cell r="AO77">
            <v>5867035.2000000002</v>
          </cell>
          <cell r="AP77">
            <v>0</v>
          </cell>
          <cell r="AQ77">
            <v>0</v>
          </cell>
          <cell r="AR77">
            <v>0</v>
          </cell>
          <cell r="AS77">
            <v>0</v>
          </cell>
          <cell r="AT77">
            <v>0</v>
          </cell>
          <cell r="AU77">
            <v>5867035.2000000002</v>
          </cell>
          <cell r="AW77">
            <v>3514</v>
          </cell>
          <cell r="AX77">
            <v>0</v>
          </cell>
          <cell r="AY77">
            <v>0</v>
          </cell>
          <cell r="AZ77">
            <v>0</v>
          </cell>
          <cell r="BA77">
            <v>0</v>
          </cell>
          <cell r="BB77">
            <v>0</v>
          </cell>
          <cell r="BC77">
            <v>0</v>
          </cell>
          <cell r="CA77">
            <v>3514</v>
          </cell>
          <cell r="CF77">
            <v>0</v>
          </cell>
          <cell r="CJ77">
            <v>0</v>
          </cell>
          <cell r="CK77">
            <v>0</v>
          </cell>
          <cell r="CM77">
            <v>3514</v>
          </cell>
          <cell r="CR77">
            <v>0</v>
          </cell>
        </row>
        <row r="78">
          <cell r="A78">
            <v>3515</v>
          </cell>
          <cell r="B78" t="str">
            <v>OLD STURBRIDGE ACADEMY</v>
          </cell>
          <cell r="C78">
            <v>320</v>
          </cell>
          <cell r="D78"/>
          <cell r="F78">
            <v>0</v>
          </cell>
          <cell r="G78">
            <v>320</v>
          </cell>
          <cell r="I78">
            <v>4490087.9000000004</v>
          </cell>
          <cell r="J78">
            <v>0</v>
          </cell>
          <cell r="K78">
            <v>300160</v>
          </cell>
          <cell r="L78">
            <v>4790247.9000000004</v>
          </cell>
          <cell r="AA78">
            <v>3515</v>
          </cell>
          <cell r="AB78">
            <v>320</v>
          </cell>
          <cell r="AC78">
            <v>0</v>
          </cell>
          <cell r="AD78">
            <v>0</v>
          </cell>
          <cell r="AE78">
            <v>0</v>
          </cell>
          <cell r="AF78">
            <v>0</v>
          </cell>
          <cell r="AG78">
            <v>0</v>
          </cell>
          <cell r="AH78">
            <v>4528728</v>
          </cell>
          <cell r="AI78">
            <v>38640.1</v>
          </cell>
          <cell r="AJ78">
            <v>0</v>
          </cell>
          <cell r="AK78">
            <v>0</v>
          </cell>
          <cell r="AL78">
            <v>4490087.8999999994</v>
          </cell>
          <cell r="AM78">
            <v>0</v>
          </cell>
          <cell r="AN78">
            <v>300160</v>
          </cell>
          <cell r="AO78">
            <v>4790247.8999999985</v>
          </cell>
          <cell r="AP78">
            <v>0</v>
          </cell>
          <cell r="AQ78">
            <v>0</v>
          </cell>
          <cell r="AR78">
            <v>0</v>
          </cell>
          <cell r="AS78">
            <v>0</v>
          </cell>
          <cell r="AT78">
            <v>0</v>
          </cell>
          <cell r="AU78">
            <v>4790247.8999999985</v>
          </cell>
          <cell r="AW78">
            <v>3515</v>
          </cell>
          <cell r="AX78">
            <v>0</v>
          </cell>
          <cell r="AY78">
            <v>0</v>
          </cell>
          <cell r="AZ78">
            <v>0</v>
          </cell>
          <cell r="BA78">
            <v>0</v>
          </cell>
          <cell r="BB78">
            <v>0</v>
          </cell>
          <cell r="BC78">
            <v>0</v>
          </cell>
          <cell r="CA78">
            <v>3515</v>
          </cell>
          <cell r="CF78">
            <v>0</v>
          </cell>
          <cell r="CJ78">
            <v>0</v>
          </cell>
          <cell r="CK78">
            <v>0</v>
          </cell>
          <cell r="CM78">
            <v>3515</v>
          </cell>
          <cell r="CR78">
            <v>0</v>
          </cell>
        </row>
        <row r="79">
          <cell r="A79">
            <v>3516</v>
          </cell>
          <cell r="B79" t="str">
            <v>HAMPDEN CS OF SCIENCE WEST</v>
          </cell>
          <cell r="C79">
            <v>399</v>
          </cell>
          <cell r="D79"/>
          <cell r="F79">
            <v>0</v>
          </cell>
          <cell r="G79">
            <v>399</v>
          </cell>
          <cell r="I79">
            <v>5962577.4400000004</v>
          </cell>
          <cell r="J79">
            <v>0</v>
          </cell>
          <cell r="K79">
            <v>374262</v>
          </cell>
          <cell r="L79">
            <v>6336839.4400000004</v>
          </cell>
          <cell r="AA79">
            <v>3516</v>
          </cell>
          <cell r="AB79">
            <v>399</v>
          </cell>
          <cell r="AC79">
            <v>0</v>
          </cell>
          <cell r="AD79">
            <v>0</v>
          </cell>
          <cell r="AE79">
            <v>0</v>
          </cell>
          <cell r="AF79">
            <v>0</v>
          </cell>
          <cell r="AG79">
            <v>0</v>
          </cell>
          <cell r="AH79">
            <v>5984374</v>
          </cell>
          <cell r="AI79">
            <v>21796.559999999994</v>
          </cell>
          <cell r="AJ79">
            <v>0</v>
          </cell>
          <cell r="AK79">
            <v>0</v>
          </cell>
          <cell r="AL79">
            <v>5962577.4400000023</v>
          </cell>
          <cell r="AM79">
            <v>0</v>
          </cell>
          <cell r="AN79">
            <v>374262</v>
          </cell>
          <cell r="AO79">
            <v>6336839.4400000023</v>
          </cell>
          <cell r="AP79">
            <v>0</v>
          </cell>
          <cell r="AQ79">
            <v>0</v>
          </cell>
          <cell r="AR79">
            <v>0</v>
          </cell>
          <cell r="AS79">
            <v>0</v>
          </cell>
          <cell r="AT79">
            <v>0</v>
          </cell>
          <cell r="AU79">
            <v>6336839.4400000023</v>
          </cell>
          <cell r="AW79">
            <v>3516</v>
          </cell>
          <cell r="AX79">
            <v>0</v>
          </cell>
          <cell r="AY79">
            <v>0</v>
          </cell>
          <cell r="AZ79">
            <v>0</v>
          </cell>
          <cell r="BA79">
            <v>0</v>
          </cell>
          <cell r="BB79">
            <v>0</v>
          </cell>
          <cell r="BC79">
            <v>0</v>
          </cell>
          <cell r="CA79">
            <v>3516</v>
          </cell>
          <cell r="CF79">
            <v>0</v>
          </cell>
          <cell r="CJ79">
            <v>0</v>
          </cell>
          <cell r="CK79">
            <v>0</v>
          </cell>
          <cell r="CM79">
            <v>3516</v>
          </cell>
          <cell r="CR79">
            <v>0</v>
          </cell>
        </row>
        <row r="80">
          <cell r="A80">
            <v>3517</v>
          </cell>
          <cell r="B80" t="str">
            <v>MAP ACADEMY</v>
          </cell>
          <cell r="C80">
            <v>220</v>
          </cell>
          <cell r="D80"/>
          <cell r="F80">
            <v>0</v>
          </cell>
          <cell r="G80">
            <v>220</v>
          </cell>
          <cell r="I80">
            <v>4032503.43</v>
          </cell>
          <cell r="J80">
            <v>0</v>
          </cell>
          <cell r="K80">
            <v>206360</v>
          </cell>
          <cell r="L80">
            <v>4238863.43</v>
          </cell>
          <cell r="AA80">
            <v>3517</v>
          </cell>
          <cell r="AB80">
            <v>220</v>
          </cell>
          <cell r="AC80">
            <v>0</v>
          </cell>
          <cell r="AD80">
            <v>0</v>
          </cell>
          <cell r="AE80">
            <v>0</v>
          </cell>
          <cell r="AF80">
            <v>0</v>
          </cell>
          <cell r="AG80">
            <v>0</v>
          </cell>
          <cell r="AH80">
            <v>4068762</v>
          </cell>
          <cell r="AI80">
            <v>36258.569999999985</v>
          </cell>
          <cell r="AJ80">
            <v>0</v>
          </cell>
          <cell r="AK80">
            <v>0</v>
          </cell>
          <cell r="AL80">
            <v>4032503.4300000006</v>
          </cell>
          <cell r="AM80">
            <v>0</v>
          </cell>
          <cell r="AN80">
            <v>206360</v>
          </cell>
          <cell r="AO80">
            <v>4238863.43</v>
          </cell>
          <cell r="AP80">
            <v>0</v>
          </cell>
          <cell r="AQ80">
            <v>0</v>
          </cell>
          <cell r="AR80">
            <v>0</v>
          </cell>
          <cell r="AS80">
            <v>0</v>
          </cell>
          <cell r="AT80">
            <v>0</v>
          </cell>
          <cell r="AU80">
            <v>4238863.43</v>
          </cell>
          <cell r="AW80">
            <v>3517</v>
          </cell>
          <cell r="AX80">
            <v>0</v>
          </cell>
          <cell r="AY80">
            <v>0</v>
          </cell>
          <cell r="AZ80">
            <v>0</v>
          </cell>
          <cell r="BA80">
            <v>0</v>
          </cell>
          <cell r="BB80">
            <v>0</v>
          </cell>
          <cell r="BC80">
            <v>0</v>
          </cell>
          <cell r="CA80">
            <v>3517</v>
          </cell>
          <cell r="CF80">
            <v>0</v>
          </cell>
          <cell r="CJ80">
            <v>0</v>
          </cell>
          <cell r="CK80">
            <v>0</v>
          </cell>
          <cell r="CM80">
            <v>3517</v>
          </cell>
          <cell r="CR80">
            <v>0</v>
          </cell>
        </row>
        <row r="81">
          <cell r="A81">
            <v>3518</v>
          </cell>
          <cell r="B81" t="str">
            <v>PHOENIX ACADEMY LAWRENCE</v>
          </cell>
          <cell r="C81">
            <v>195</v>
          </cell>
          <cell r="D81"/>
          <cell r="F81">
            <v>0</v>
          </cell>
          <cell r="G81">
            <v>195</v>
          </cell>
          <cell r="I81">
            <v>3345081.76</v>
          </cell>
          <cell r="J81">
            <v>0</v>
          </cell>
          <cell r="K81">
            <v>182910</v>
          </cell>
          <cell r="L81">
            <v>3527991.76</v>
          </cell>
          <cell r="AA81">
            <v>3518</v>
          </cell>
          <cell r="AB81">
            <v>195</v>
          </cell>
          <cell r="AC81">
            <v>0</v>
          </cell>
          <cell r="AD81">
            <v>0</v>
          </cell>
          <cell r="AE81">
            <v>0</v>
          </cell>
          <cell r="AF81">
            <v>0</v>
          </cell>
          <cell r="AG81">
            <v>0</v>
          </cell>
          <cell r="AH81">
            <v>3354772</v>
          </cell>
          <cell r="AI81">
            <v>9690.24</v>
          </cell>
          <cell r="AJ81">
            <v>0</v>
          </cell>
          <cell r="AK81">
            <v>0</v>
          </cell>
          <cell r="AL81">
            <v>3345081.7600000002</v>
          </cell>
          <cell r="AM81">
            <v>0</v>
          </cell>
          <cell r="AN81">
            <v>182910</v>
          </cell>
          <cell r="AO81">
            <v>3527991.7600000002</v>
          </cell>
          <cell r="AP81">
            <v>0</v>
          </cell>
          <cell r="AQ81">
            <v>0</v>
          </cell>
          <cell r="AR81">
            <v>0</v>
          </cell>
          <cell r="AS81">
            <v>0</v>
          </cell>
          <cell r="AT81">
            <v>0</v>
          </cell>
          <cell r="AU81">
            <v>3527991.7600000002</v>
          </cell>
          <cell r="AW81">
            <v>3518</v>
          </cell>
          <cell r="AX81">
            <v>0</v>
          </cell>
          <cell r="AY81">
            <v>0</v>
          </cell>
          <cell r="AZ81">
            <v>0</v>
          </cell>
          <cell r="BA81">
            <v>0</v>
          </cell>
          <cell r="BB81">
            <v>0</v>
          </cell>
          <cell r="BC81">
            <v>0</v>
          </cell>
          <cell r="CA81">
            <v>3518</v>
          </cell>
          <cell r="CJ81">
            <v>0</v>
          </cell>
          <cell r="CK81">
            <v>0</v>
          </cell>
          <cell r="CM81">
            <v>3518</v>
          </cell>
          <cell r="CR81">
            <v>0</v>
          </cell>
        </row>
        <row r="82">
          <cell r="A82">
            <v>9999</v>
          </cell>
          <cell r="B82" t="str">
            <v>STATE TOTAL</v>
          </cell>
          <cell r="C82">
            <v>47497</v>
          </cell>
          <cell r="D82">
            <v>0</v>
          </cell>
          <cell r="E82">
            <v>0</v>
          </cell>
          <cell r="F82">
            <v>343.55883604612524</v>
          </cell>
          <cell r="G82">
            <v>47497</v>
          </cell>
          <cell r="I82">
            <v>788270585.49000025</v>
          </cell>
          <cell r="J82">
            <v>4005835</v>
          </cell>
          <cell r="K82">
            <v>44552186</v>
          </cell>
          <cell r="L82">
            <v>836828606.49000025</v>
          </cell>
          <cell r="AA82">
            <v>9999</v>
          </cell>
          <cell r="AB82">
            <v>47497</v>
          </cell>
          <cell r="AC82">
            <v>0</v>
          </cell>
          <cell r="AD82">
            <v>0</v>
          </cell>
          <cell r="AE82">
            <v>0</v>
          </cell>
          <cell r="AF82">
            <v>2367</v>
          </cell>
          <cell r="AG82">
            <v>343.55883604612524</v>
          </cell>
          <cell r="AH82">
            <v>796902119</v>
          </cell>
          <cell r="AI82">
            <v>9020909.0200000014</v>
          </cell>
          <cell r="AJ82">
            <v>5661852.2585995076</v>
          </cell>
          <cell r="AK82">
            <v>0</v>
          </cell>
          <cell r="AL82">
            <v>782219357.72140062</v>
          </cell>
          <cell r="AM82">
            <v>4005835</v>
          </cell>
          <cell r="AN82">
            <v>44229927.811788745</v>
          </cell>
          <cell r="AO82">
            <v>830455120.53318942</v>
          </cell>
          <cell r="AP82">
            <v>5661852.2585995076</v>
          </cell>
          <cell r="AQ82">
            <v>389375.50999999989</v>
          </cell>
          <cell r="AR82">
            <v>0</v>
          </cell>
          <cell r="AS82">
            <v>322258.18821126531</v>
          </cell>
          <cell r="AT82">
            <v>6373485.9568107724</v>
          </cell>
          <cell r="AU82">
            <v>836828606.49000025</v>
          </cell>
          <cell r="AW82">
            <v>9999</v>
          </cell>
          <cell r="AX82">
            <v>2367</v>
          </cell>
          <cell r="AY82">
            <v>343.55883604612524</v>
          </cell>
          <cell r="AZ82">
            <v>5661852.2585995076</v>
          </cell>
          <cell r="BA82">
            <v>0</v>
          </cell>
          <cell r="BB82">
            <v>322258.18821126531</v>
          </cell>
          <cell r="BC82">
            <v>5984110.4468107717</v>
          </cell>
          <cell r="BE82">
            <v>0</v>
          </cell>
          <cell r="BF82">
            <v>0</v>
          </cell>
          <cell r="BG82">
            <v>0</v>
          </cell>
          <cell r="BH82">
            <v>0</v>
          </cell>
          <cell r="BI82">
            <v>0</v>
          </cell>
          <cell r="CA82">
            <v>999</v>
          </cell>
          <cell r="CB82">
            <v>0</v>
          </cell>
          <cell r="CC82">
            <v>0</v>
          </cell>
          <cell r="CD82">
            <v>0</v>
          </cell>
          <cell r="CE82">
            <v>0</v>
          </cell>
          <cell r="CF82">
            <v>0</v>
          </cell>
          <cell r="CG82">
            <v>0</v>
          </cell>
          <cell r="CH82">
            <v>0</v>
          </cell>
          <cell r="CI82">
            <v>0</v>
          </cell>
          <cell r="CJ82">
            <v>0</v>
          </cell>
          <cell r="CK82">
            <v>0</v>
          </cell>
          <cell r="CM82">
            <v>9999</v>
          </cell>
          <cell r="CN82">
            <v>0</v>
          </cell>
          <cell r="CO82">
            <v>0</v>
          </cell>
          <cell r="CP82">
            <v>0</v>
          </cell>
          <cell r="CQ82">
            <v>0</v>
          </cell>
          <cell r="CR82">
            <v>0</v>
          </cell>
        </row>
      </sheetData>
      <sheetData sheetId="27">
        <row r="10">
          <cell r="A10">
            <v>409</v>
          </cell>
          <cell r="B10" t="str">
            <v>ALMA DEL MAR</v>
          </cell>
          <cell r="C10">
            <v>950</v>
          </cell>
          <cell r="D10"/>
          <cell r="F10">
            <v>0</v>
          </cell>
          <cell r="G10">
            <v>950</v>
          </cell>
          <cell r="I10">
            <v>14155000</v>
          </cell>
          <cell r="J10">
            <v>0</v>
          </cell>
          <cell r="K10">
            <v>891100</v>
          </cell>
          <cell r="L10">
            <v>15046100</v>
          </cell>
          <cell r="AA10">
            <v>409</v>
          </cell>
          <cell r="AB10">
            <v>950</v>
          </cell>
          <cell r="AC10">
            <v>0</v>
          </cell>
          <cell r="AD10">
            <v>0</v>
          </cell>
          <cell r="AE10">
            <v>0</v>
          </cell>
          <cell r="AF10">
            <v>0</v>
          </cell>
          <cell r="AG10">
            <v>14155000</v>
          </cell>
          <cell r="AH10">
            <v>0</v>
          </cell>
          <cell r="AI10">
            <v>0</v>
          </cell>
          <cell r="AJ10">
            <v>14155000</v>
          </cell>
          <cell r="AK10">
            <v>0</v>
          </cell>
          <cell r="AL10">
            <v>891100</v>
          </cell>
          <cell r="AM10">
            <v>15046100</v>
          </cell>
          <cell r="AN10">
            <v>0</v>
          </cell>
          <cell r="AO10">
            <v>0</v>
          </cell>
          <cell r="AP10">
            <v>0</v>
          </cell>
          <cell r="AQ10">
            <v>0</v>
          </cell>
          <cell r="AR10">
            <v>15046100</v>
          </cell>
          <cell r="AT10">
            <v>409</v>
          </cell>
          <cell r="AU10">
            <v>0</v>
          </cell>
          <cell r="AV10">
            <v>0</v>
          </cell>
          <cell r="AW10">
            <v>0</v>
          </cell>
          <cell r="AX10">
            <v>0</v>
          </cell>
          <cell r="AY10">
            <v>0</v>
          </cell>
          <cell r="AZ10">
            <v>0</v>
          </cell>
          <cell r="CA10">
            <v>409</v>
          </cell>
          <cell r="CF10">
            <v>0</v>
          </cell>
          <cell r="CJ10">
            <v>0</v>
          </cell>
          <cell r="CK10">
            <v>0</v>
          </cell>
          <cell r="CM10">
            <v>409</v>
          </cell>
          <cell r="CR10">
            <v>0</v>
          </cell>
        </row>
        <row r="11">
          <cell r="A11">
            <v>410</v>
          </cell>
          <cell r="B11" t="str">
            <v>EXCEL ACADEMY</v>
          </cell>
          <cell r="C11">
            <v>1400</v>
          </cell>
          <cell r="D11"/>
          <cell r="F11">
            <v>1.3574349922500399</v>
          </cell>
          <cell r="G11">
            <v>1400</v>
          </cell>
          <cell r="I11">
            <v>26644908</v>
          </cell>
          <cell r="J11">
            <v>0</v>
          </cell>
          <cell r="K11">
            <v>1313200</v>
          </cell>
          <cell r="L11">
            <v>27958108</v>
          </cell>
          <cell r="AA11">
            <v>410</v>
          </cell>
          <cell r="AB11">
            <v>1400</v>
          </cell>
          <cell r="AC11">
            <v>0</v>
          </cell>
          <cell r="AD11">
            <v>0</v>
          </cell>
          <cell r="AE11">
            <v>65</v>
          </cell>
          <cell r="AF11">
            <v>1.3574349922500399</v>
          </cell>
          <cell r="AG11">
            <v>26644908</v>
          </cell>
          <cell r="AH11">
            <v>19915.693381938727</v>
          </cell>
          <cell r="AI11">
            <v>0</v>
          </cell>
          <cell r="AJ11">
            <v>26624992.306618057</v>
          </cell>
          <cell r="AK11">
            <v>0</v>
          </cell>
          <cell r="AL11">
            <v>1311927</v>
          </cell>
          <cell r="AM11">
            <v>27936919.306618057</v>
          </cell>
          <cell r="AN11">
            <v>19915.693381938727</v>
          </cell>
          <cell r="AO11">
            <v>0</v>
          </cell>
          <cell r="AP11">
            <v>1273</v>
          </cell>
          <cell r="AQ11">
            <v>21188.693381938727</v>
          </cell>
          <cell r="AR11">
            <v>27958108</v>
          </cell>
          <cell r="AT11">
            <v>410</v>
          </cell>
          <cell r="AU11">
            <v>65</v>
          </cell>
          <cell r="AV11">
            <v>1.3574349922500399</v>
          </cell>
          <cell r="AW11">
            <v>19915.693381938727</v>
          </cell>
          <cell r="AX11">
            <v>0</v>
          </cell>
          <cell r="AY11">
            <v>1273</v>
          </cell>
          <cell r="AZ11">
            <v>21188.693381938727</v>
          </cell>
          <cell r="CA11">
            <v>410</v>
          </cell>
          <cell r="CF11">
            <v>0</v>
          </cell>
          <cell r="CJ11">
            <v>0</v>
          </cell>
          <cell r="CK11">
            <v>0</v>
          </cell>
          <cell r="CM11">
            <v>410</v>
          </cell>
          <cell r="CR11">
            <v>0</v>
          </cell>
        </row>
        <row r="12">
          <cell r="A12">
            <v>412</v>
          </cell>
          <cell r="B12" t="str">
            <v>ACADEMY OF THE PACIFIC RIM</v>
          </cell>
          <cell r="C12">
            <v>545</v>
          </cell>
          <cell r="D12"/>
          <cell r="F12">
            <v>0.86471600304835583</v>
          </cell>
          <cell r="G12">
            <v>545</v>
          </cell>
          <cell r="I12">
            <v>10944328</v>
          </cell>
          <cell r="J12">
            <v>0</v>
          </cell>
          <cell r="K12">
            <v>511210</v>
          </cell>
          <cell r="L12">
            <v>11455538</v>
          </cell>
          <cell r="AA12">
            <v>412</v>
          </cell>
          <cell r="AB12">
            <v>545</v>
          </cell>
          <cell r="AC12">
            <v>0</v>
          </cell>
          <cell r="AD12">
            <v>0</v>
          </cell>
          <cell r="AE12">
            <v>37</v>
          </cell>
          <cell r="AF12">
            <v>0.86471600304835583</v>
          </cell>
          <cell r="AG12">
            <v>10944328</v>
          </cell>
          <cell r="AH12">
            <v>17230.331076741539</v>
          </cell>
          <cell r="AI12">
            <v>0</v>
          </cell>
          <cell r="AJ12">
            <v>10927097.668923259</v>
          </cell>
          <cell r="AK12">
            <v>0</v>
          </cell>
          <cell r="AL12">
            <v>510399</v>
          </cell>
          <cell r="AM12">
            <v>11437496.668923259</v>
          </cell>
          <cell r="AN12">
            <v>17230.331076741539</v>
          </cell>
          <cell r="AO12">
            <v>0</v>
          </cell>
          <cell r="AP12">
            <v>811</v>
          </cell>
          <cell r="AQ12">
            <v>18041.331076741539</v>
          </cell>
          <cell r="AR12">
            <v>11455538</v>
          </cell>
          <cell r="AT12">
            <v>412</v>
          </cell>
          <cell r="AU12">
            <v>37</v>
          </cell>
          <cell r="AV12">
            <v>0.86471600304835583</v>
          </cell>
          <cell r="AW12">
            <v>17230.331076741539</v>
          </cell>
          <cell r="AX12">
            <v>0</v>
          </cell>
          <cell r="AY12">
            <v>811</v>
          </cell>
          <cell r="AZ12">
            <v>18041.331076741539</v>
          </cell>
          <cell r="CA12">
            <v>412</v>
          </cell>
          <cell r="CF12">
            <v>0</v>
          </cell>
          <cell r="CJ12">
            <v>0</v>
          </cell>
          <cell r="CK12">
            <v>0</v>
          </cell>
          <cell r="CM12">
            <v>412</v>
          </cell>
          <cell r="CR12">
            <v>0</v>
          </cell>
        </row>
        <row r="13">
          <cell r="A13">
            <v>413</v>
          </cell>
          <cell r="B13" t="str">
            <v>FOUR RIVERS</v>
          </cell>
          <cell r="C13">
            <v>220</v>
          </cell>
          <cell r="D13"/>
          <cell r="F13">
            <v>0</v>
          </cell>
          <cell r="G13">
            <v>220</v>
          </cell>
          <cell r="I13">
            <v>3773258</v>
          </cell>
          <cell r="J13">
            <v>0</v>
          </cell>
          <cell r="K13">
            <v>206360</v>
          </cell>
          <cell r="L13">
            <v>3979618</v>
          </cell>
          <cell r="AA13">
            <v>413</v>
          </cell>
          <cell r="AB13">
            <v>220</v>
          </cell>
          <cell r="AC13">
            <v>0</v>
          </cell>
          <cell r="AD13">
            <v>0</v>
          </cell>
          <cell r="AE13">
            <v>0</v>
          </cell>
          <cell r="AF13">
            <v>0</v>
          </cell>
          <cell r="AG13">
            <v>3773258</v>
          </cell>
          <cell r="AH13">
            <v>0</v>
          </cell>
          <cell r="AI13">
            <v>0</v>
          </cell>
          <cell r="AJ13">
            <v>3773258</v>
          </cell>
          <cell r="AK13">
            <v>0</v>
          </cell>
          <cell r="AL13">
            <v>206360</v>
          </cell>
          <cell r="AM13">
            <v>3979618</v>
          </cell>
          <cell r="AN13">
            <v>0</v>
          </cell>
          <cell r="AO13">
            <v>0</v>
          </cell>
          <cell r="AP13">
            <v>0</v>
          </cell>
          <cell r="AQ13">
            <v>0</v>
          </cell>
          <cell r="AR13">
            <v>3979618</v>
          </cell>
          <cell r="AT13">
            <v>413</v>
          </cell>
          <cell r="AU13">
            <v>0</v>
          </cell>
          <cell r="AV13">
            <v>0</v>
          </cell>
          <cell r="AW13">
            <v>0</v>
          </cell>
          <cell r="AX13">
            <v>0</v>
          </cell>
          <cell r="AY13">
            <v>0</v>
          </cell>
          <cell r="AZ13">
            <v>0</v>
          </cell>
          <cell r="CA13">
            <v>413</v>
          </cell>
          <cell r="CF13">
            <v>0</v>
          </cell>
          <cell r="CJ13">
            <v>0</v>
          </cell>
          <cell r="CK13">
            <v>0</v>
          </cell>
          <cell r="CM13">
            <v>413</v>
          </cell>
          <cell r="CR13">
            <v>0</v>
          </cell>
        </row>
        <row r="14">
          <cell r="A14">
            <v>414</v>
          </cell>
          <cell r="B14" t="str">
            <v>BERKSHIRE ARTS AND TECHNOLOGY</v>
          </cell>
          <cell r="C14">
            <v>363</v>
          </cell>
          <cell r="D14"/>
          <cell r="F14">
            <v>0</v>
          </cell>
          <cell r="G14">
            <v>363</v>
          </cell>
          <cell r="I14">
            <v>5797789</v>
          </cell>
          <cell r="J14">
            <v>0</v>
          </cell>
          <cell r="K14">
            <v>340494</v>
          </cell>
          <cell r="L14">
            <v>6138283</v>
          </cell>
          <cell r="AA14">
            <v>414</v>
          </cell>
          <cell r="AB14">
            <v>363</v>
          </cell>
          <cell r="AC14">
            <v>0</v>
          </cell>
          <cell r="AD14">
            <v>0</v>
          </cell>
          <cell r="AE14">
            <v>0</v>
          </cell>
          <cell r="AF14">
            <v>0</v>
          </cell>
          <cell r="AG14">
            <v>5797789</v>
          </cell>
          <cell r="AH14">
            <v>0</v>
          </cell>
          <cell r="AI14">
            <v>0</v>
          </cell>
          <cell r="AJ14">
            <v>5797789</v>
          </cell>
          <cell r="AK14">
            <v>0</v>
          </cell>
          <cell r="AL14">
            <v>340494</v>
          </cell>
          <cell r="AM14">
            <v>6138283</v>
          </cell>
          <cell r="AN14">
            <v>0</v>
          </cell>
          <cell r="AO14">
            <v>0</v>
          </cell>
          <cell r="AP14">
            <v>0</v>
          </cell>
          <cell r="AQ14">
            <v>0</v>
          </cell>
          <cell r="AR14">
            <v>6138283</v>
          </cell>
          <cell r="AT14">
            <v>414</v>
          </cell>
          <cell r="AU14">
            <v>0</v>
          </cell>
          <cell r="AV14">
            <v>0</v>
          </cell>
          <cell r="AW14">
            <v>0</v>
          </cell>
          <cell r="AX14">
            <v>0</v>
          </cell>
          <cell r="AY14">
            <v>0</v>
          </cell>
          <cell r="AZ14">
            <v>0</v>
          </cell>
          <cell r="CA14">
            <v>414</v>
          </cell>
          <cell r="CF14">
            <v>0</v>
          </cell>
          <cell r="CJ14">
            <v>0</v>
          </cell>
          <cell r="CK14">
            <v>0</v>
          </cell>
          <cell r="CM14">
            <v>414</v>
          </cell>
          <cell r="CR14">
            <v>0</v>
          </cell>
        </row>
        <row r="15">
          <cell r="A15">
            <v>416</v>
          </cell>
          <cell r="B15" t="str">
            <v>BOSTON PREPARATORY</v>
          </cell>
          <cell r="C15">
            <v>700</v>
          </cell>
          <cell r="D15"/>
          <cell r="F15">
            <v>0</v>
          </cell>
          <cell r="G15">
            <v>700</v>
          </cell>
          <cell r="I15">
            <v>15275597</v>
          </cell>
          <cell r="J15">
            <v>40963</v>
          </cell>
          <cell r="K15">
            <v>656600</v>
          </cell>
          <cell r="L15">
            <v>15973160</v>
          </cell>
          <cell r="AA15">
            <v>416</v>
          </cell>
          <cell r="AB15">
            <v>700</v>
          </cell>
          <cell r="AC15">
            <v>0</v>
          </cell>
          <cell r="AD15">
            <v>0</v>
          </cell>
          <cell r="AE15">
            <v>24</v>
          </cell>
          <cell r="AF15">
            <v>0</v>
          </cell>
          <cell r="AG15">
            <v>15275597</v>
          </cell>
          <cell r="AH15">
            <v>0</v>
          </cell>
          <cell r="AI15">
            <v>0</v>
          </cell>
          <cell r="AJ15">
            <v>15275597</v>
          </cell>
          <cell r="AK15">
            <v>40963</v>
          </cell>
          <cell r="AL15">
            <v>656600</v>
          </cell>
          <cell r="AM15">
            <v>15973160</v>
          </cell>
          <cell r="AN15">
            <v>0</v>
          </cell>
          <cell r="AO15">
            <v>0</v>
          </cell>
          <cell r="AP15">
            <v>0</v>
          </cell>
          <cell r="AQ15">
            <v>0</v>
          </cell>
          <cell r="AR15">
            <v>15973160</v>
          </cell>
          <cell r="AT15">
            <v>416</v>
          </cell>
          <cell r="AU15">
            <v>24</v>
          </cell>
          <cell r="AV15">
            <v>0</v>
          </cell>
          <cell r="AW15">
            <v>0</v>
          </cell>
          <cell r="AX15">
            <v>0</v>
          </cell>
          <cell r="AY15">
            <v>0</v>
          </cell>
          <cell r="AZ15">
            <v>0</v>
          </cell>
          <cell r="CA15">
            <v>416</v>
          </cell>
          <cell r="CF15">
            <v>0</v>
          </cell>
          <cell r="CJ15">
            <v>0</v>
          </cell>
          <cell r="CK15">
            <v>0</v>
          </cell>
          <cell r="CM15">
            <v>416</v>
          </cell>
          <cell r="CR15">
            <v>0</v>
          </cell>
        </row>
        <row r="16">
          <cell r="A16">
            <v>417</v>
          </cell>
          <cell r="B16" t="str">
            <v>BRIDGE BOSTON</v>
          </cell>
          <cell r="C16">
            <v>335</v>
          </cell>
          <cell r="D16"/>
          <cell r="F16">
            <v>2.5941480091450675</v>
          </cell>
          <cell r="G16">
            <v>335</v>
          </cell>
          <cell r="I16">
            <v>7681216</v>
          </cell>
          <cell r="J16">
            <v>0</v>
          </cell>
          <cell r="K16">
            <v>314230</v>
          </cell>
          <cell r="L16">
            <v>7995446</v>
          </cell>
          <cell r="AA16">
            <v>417</v>
          </cell>
          <cell r="AB16">
            <v>335</v>
          </cell>
          <cell r="AC16">
            <v>0</v>
          </cell>
          <cell r="AD16">
            <v>0</v>
          </cell>
          <cell r="AE16">
            <v>23</v>
          </cell>
          <cell r="AF16">
            <v>2.5941480091450675</v>
          </cell>
          <cell r="AG16">
            <v>7681216</v>
          </cell>
          <cell r="AH16">
            <v>58993.519875967984</v>
          </cell>
          <cell r="AI16">
            <v>0</v>
          </cell>
          <cell r="AJ16">
            <v>7622222.4801240321</v>
          </cell>
          <cell r="AK16">
            <v>0</v>
          </cell>
          <cell r="AL16">
            <v>311797</v>
          </cell>
          <cell r="AM16">
            <v>7934019.4801240321</v>
          </cell>
          <cell r="AN16">
            <v>58993.519875967984</v>
          </cell>
          <cell r="AO16">
            <v>0</v>
          </cell>
          <cell r="AP16">
            <v>2433</v>
          </cell>
          <cell r="AQ16">
            <v>61426.519875967984</v>
          </cell>
          <cell r="AR16">
            <v>7995446</v>
          </cell>
          <cell r="AT16">
            <v>417</v>
          </cell>
          <cell r="AU16">
            <v>23</v>
          </cell>
          <cell r="AV16">
            <v>2.5941480091450675</v>
          </cell>
          <cell r="AW16">
            <v>58993.519875967984</v>
          </cell>
          <cell r="AX16">
            <v>0</v>
          </cell>
          <cell r="AY16">
            <v>2433</v>
          </cell>
          <cell r="AZ16">
            <v>61426.519875967984</v>
          </cell>
          <cell r="CA16">
            <v>417</v>
          </cell>
          <cell r="CF16">
            <v>0</v>
          </cell>
          <cell r="CJ16">
            <v>0</v>
          </cell>
          <cell r="CK16">
            <v>0</v>
          </cell>
          <cell r="CM16">
            <v>417</v>
          </cell>
          <cell r="CR16">
            <v>0</v>
          </cell>
        </row>
        <row r="17">
          <cell r="A17">
            <v>418</v>
          </cell>
          <cell r="B17" t="str">
            <v>CHRISTA MCAULIFFE</v>
          </cell>
          <cell r="C17">
            <v>396</v>
          </cell>
          <cell r="D17"/>
          <cell r="F17">
            <v>0</v>
          </cell>
          <cell r="G17">
            <v>396</v>
          </cell>
          <cell r="I17">
            <v>6329240</v>
          </cell>
          <cell r="J17">
            <v>0</v>
          </cell>
          <cell r="K17">
            <v>371448</v>
          </cell>
          <cell r="L17">
            <v>6700688</v>
          </cell>
          <cell r="AA17">
            <v>418</v>
          </cell>
          <cell r="AB17">
            <v>396</v>
          </cell>
          <cell r="AC17">
            <v>0</v>
          </cell>
          <cell r="AD17">
            <v>0</v>
          </cell>
          <cell r="AE17">
            <v>0</v>
          </cell>
          <cell r="AF17">
            <v>0</v>
          </cell>
          <cell r="AG17">
            <v>6329240</v>
          </cell>
          <cell r="AH17">
            <v>0</v>
          </cell>
          <cell r="AI17">
            <v>0</v>
          </cell>
          <cell r="AJ17">
            <v>6329240</v>
          </cell>
          <cell r="AK17">
            <v>0</v>
          </cell>
          <cell r="AL17">
            <v>371448</v>
          </cell>
          <cell r="AM17">
            <v>6700688</v>
          </cell>
          <cell r="AN17">
            <v>0</v>
          </cell>
          <cell r="AO17">
            <v>0</v>
          </cell>
          <cell r="AP17">
            <v>0</v>
          </cell>
          <cell r="AQ17">
            <v>0</v>
          </cell>
          <cell r="AR17">
            <v>6700688</v>
          </cell>
          <cell r="AT17">
            <v>418</v>
          </cell>
          <cell r="AU17">
            <v>0</v>
          </cell>
          <cell r="AV17">
            <v>0</v>
          </cell>
          <cell r="AW17">
            <v>0</v>
          </cell>
          <cell r="AX17">
            <v>0</v>
          </cell>
          <cell r="AY17">
            <v>0</v>
          </cell>
          <cell r="AZ17">
            <v>0</v>
          </cell>
          <cell r="CA17">
            <v>418</v>
          </cell>
          <cell r="CF17">
            <v>0</v>
          </cell>
          <cell r="CJ17">
            <v>0</v>
          </cell>
          <cell r="CK17">
            <v>0</v>
          </cell>
          <cell r="CM17">
            <v>418</v>
          </cell>
          <cell r="CR17">
            <v>0</v>
          </cell>
        </row>
        <row r="18">
          <cell r="A18">
            <v>419</v>
          </cell>
          <cell r="B18" t="str">
            <v>HELEN Y. DAVIS LEADERSHIP ACADEMY</v>
          </cell>
          <cell r="C18">
            <v>216</v>
          </cell>
          <cell r="D18"/>
          <cell r="F18">
            <v>0</v>
          </cell>
          <cell r="G18">
            <v>216</v>
          </cell>
          <cell r="I18">
            <v>4341753</v>
          </cell>
          <cell r="J18">
            <v>0</v>
          </cell>
          <cell r="K18">
            <v>202608</v>
          </cell>
          <cell r="L18">
            <v>4544361</v>
          </cell>
          <cell r="AA18">
            <v>419</v>
          </cell>
          <cell r="AB18">
            <v>216</v>
          </cell>
          <cell r="AC18">
            <v>0</v>
          </cell>
          <cell r="AD18">
            <v>0</v>
          </cell>
          <cell r="AE18">
            <v>2</v>
          </cell>
          <cell r="AF18">
            <v>0</v>
          </cell>
          <cell r="AG18">
            <v>4341753</v>
          </cell>
          <cell r="AH18">
            <v>0</v>
          </cell>
          <cell r="AI18">
            <v>0</v>
          </cell>
          <cell r="AJ18">
            <v>4341753</v>
          </cell>
          <cell r="AK18">
            <v>0</v>
          </cell>
          <cell r="AL18">
            <v>202608</v>
          </cell>
          <cell r="AM18">
            <v>4544361</v>
          </cell>
          <cell r="AN18">
            <v>0</v>
          </cell>
          <cell r="AO18">
            <v>0</v>
          </cell>
          <cell r="AP18">
            <v>0</v>
          </cell>
          <cell r="AQ18">
            <v>0</v>
          </cell>
          <cell r="AR18">
            <v>4544361</v>
          </cell>
          <cell r="AT18">
            <v>419</v>
          </cell>
          <cell r="AU18">
            <v>2</v>
          </cell>
          <cell r="AV18">
            <v>0</v>
          </cell>
          <cell r="AW18">
            <v>0</v>
          </cell>
          <cell r="AX18">
            <v>0</v>
          </cell>
          <cell r="AY18">
            <v>0</v>
          </cell>
          <cell r="AZ18">
            <v>0</v>
          </cell>
          <cell r="CA18">
            <v>419</v>
          </cell>
          <cell r="CF18">
            <v>0</v>
          </cell>
          <cell r="CJ18">
            <v>0</v>
          </cell>
          <cell r="CK18">
            <v>0</v>
          </cell>
          <cell r="CM18">
            <v>419</v>
          </cell>
          <cell r="CR18">
            <v>0</v>
          </cell>
        </row>
        <row r="19">
          <cell r="A19">
            <v>420</v>
          </cell>
          <cell r="B19" t="str">
            <v>BENJAMIN BANNEKER</v>
          </cell>
          <cell r="C19">
            <v>350</v>
          </cell>
          <cell r="D19"/>
          <cell r="F19">
            <v>2.4102496446564654</v>
          </cell>
          <cell r="G19">
            <v>350</v>
          </cell>
          <cell r="I19">
            <v>9171719</v>
          </cell>
          <cell r="J19">
            <v>0</v>
          </cell>
          <cell r="K19">
            <v>328300</v>
          </cell>
          <cell r="L19">
            <v>9500019</v>
          </cell>
          <cell r="AA19">
            <v>420</v>
          </cell>
          <cell r="AB19">
            <v>350</v>
          </cell>
          <cell r="AC19">
            <v>0</v>
          </cell>
          <cell r="AD19">
            <v>0</v>
          </cell>
          <cell r="AE19">
            <v>17</v>
          </cell>
          <cell r="AF19">
            <v>2.4102496446564654</v>
          </cell>
          <cell r="AG19">
            <v>9171719</v>
          </cell>
          <cell r="AH19">
            <v>42574.30338214559</v>
          </cell>
          <cell r="AI19">
            <v>0</v>
          </cell>
          <cell r="AJ19">
            <v>9129144.6966178529</v>
          </cell>
          <cell r="AK19">
            <v>0</v>
          </cell>
          <cell r="AL19">
            <v>326040</v>
          </cell>
          <cell r="AM19">
            <v>9455184.6966178548</v>
          </cell>
          <cell r="AN19">
            <v>42574.30338214559</v>
          </cell>
          <cell r="AO19">
            <v>0</v>
          </cell>
          <cell r="AP19">
            <v>2260</v>
          </cell>
          <cell r="AQ19">
            <v>44834.30338214559</v>
          </cell>
          <cell r="AR19">
            <v>9500019</v>
          </cell>
          <cell r="AT19">
            <v>420</v>
          </cell>
          <cell r="AU19">
            <v>17</v>
          </cell>
          <cell r="AV19">
            <v>2.4102496446564654</v>
          </cell>
          <cell r="AW19">
            <v>42574.30338214559</v>
          </cell>
          <cell r="AX19">
            <v>0</v>
          </cell>
          <cell r="AY19">
            <v>2260</v>
          </cell>
          <cell r="AZ19">
            <v>44834.30338214559</v>
          </cell>
          <cell r="CA19">
            <v>420</v>
          </cell>
          <cell r="CF19">
            <v>0</v>
          </cell>
          <cell r="CJ19">
            <v>0</v>
          </cell>
          <cell r="CK19">
            <v>0</v>
          </cell>
          <cell r="CM19">
            <v>420</v>
          </cell>
          <cell r="CR19">
            <v>0</v>
          </cell>
        </row>
        <row r="20">
          <cell r="A20">
            <v>426</v>
          </cell>
          <cell r="B20" t="str">
            <v>COMMUNITY DAY - GATEWAY</v>
          </cell>
          <cell r="C20">
            <v>400</v>
          </cell>
          <cell r="D20"/>
          <cell r="F20">
            <v>0</v>
          </cell>
          <cell r="G20">
            <v>400</v>
          </cell>
          <cell r="I20">
            <v>6025523</v>
          </cell>
          <cell r="J20">
            <v>246820</v>
          </cell>
          <cell r="K20">
            <v>375200</v>
          </cell>
          <cell r="L20">
            <v>6647543</v>
          </cell>
          <cell r="AA20">
            <v>426</v>
          </cell>
          <cell r="AB20">
            <v>400</v>
          </cell>
          <cell r="AC20">
            <v>0</v>
          </cell>
          <cell r="AD20">
            <v>0</v>
          </cell>
          <cell r="AE20">
            <v>0</v>
          </cell>
          <cell r="AF20">
            <v>0</v>
          </cell>
          <cell r="AG20">
            <v>6025523</v>
          </cell>
          <cell r="AH20">
            <v>0</v>
          </cell>
          <cell r="AI20">
            <v>0</v>
          </cell>
          <cell r="AJ20">
            <v>6025523</v>
          </cell>
          <cell r="AK20">
            <v>246820</v>
          </cell>
          <cell r="AL20">
            <v>375200</v>
          </cell>
          <cell r="AM20">
            <v>6647543</v>
          </cell>
          <cell r="AN20">
            <v>0</v>
          </cell>
          <cell r="AO20">
            <v>0</v>
          </cell>
          <cell r="AP20">
            <v>0</v>
          </cell>
          <cell r="AQ20">
            <v>0</v>
          </cell>
          <cell r="AR20">
            <v>6647543</v>
          </cell>
          <cell r="AT20">
            <v>426</v>
          </cell>
          <cell r="AU20">
            <v>0</v>
          </cell>
          <cell r="AV20">
            <v>0</v>
          </cell>
          <cell r="AW20">
            <v>0</v>
          </cell>
          <cell r="AX20">
            <v>0</v>
          </cell>
          <cell r="AY20">
            <v>0</v>
          </cell>
          <cell r="AZ20">
            <v>0</v>
          </cell>
          <cell r="CA20">
            <v>426</v>
          </cell>
          <cell r="CF20">
            <v>0</v>
          </cell>
          <cell r="CJ20">
            <v>0</v>
          </cell>
          <cell r="CK20">
            <v>0</v>
          </cell>
          <cell r="CM20">
            <v>426</v>
          </cell>
          <cell r="CR20">
            <v>0</v>
          </cell>
        </row>
        <row r="21">
          <cell r="A21">
            <v>428</v>
          </cell>
          <cell r="B21" t="str">
            <v>BROOKE</v>
          </cell>
          <cell r="C21">
            <v>2212</v>
          </cell>
          <cell r="D21"/>
          <cell r="F21">
            <v>7.5117181581309458</v>
          </cell>
          <cell r="G21">
            <v>2212</v>
          </cell>
          <cell r="I21">
            <v>44642688</v>
          </cell>
          <cell r="J21">
            <v>68578</v>
          </cell>
          <cell r="K21">
            <v>2074856</v>
          </cell>
          <cell r="L21">
            <v>46786122</v>
          </cell>
          <cell r="AA21">
            <v>428</v>
          </cell>
          <cell r="AB21">
            <v>2212</v>
          </cell>
          <cell r="AC21">
            <v>0</v>
          </cell>
          <cell r="AD21">
            <v>0</v>
          </cell>
          <cell r="AE21">
            <v>84</v>
          </cell>
          <cell r="AF21">
            <v>7.5117181581309458</v>
          </cell>
          <cell r="AG21">
            <v>44642688</v>
          </cell>
          <cell r="AH21">
            <v>137764.71182202073</v>
          </cell>
          <cell r="AI21">
            <v>0</v>
          </cell>
          <cell r="AJ21">
            <v>44504923.288177982</v>
          </cell>
          <cell r="AK21">
            <v>68578</v>
          </cell>
          <cell r="AL21">
            <v>2067811</v>
          </cell>
          <cell r="AM21">
            <v>46641312.288177982</v>
          </cell>
          <cell r="AN21">
            <v>137764.71182202073</v>
          </cell>
          <cell r="AO21">
            <v>0</v>
          </cell>
          <cell r="AP21">
            <v>7045</v>
          </cell>
          <cell r="AQ21">
            <v>144809.71182202073</v>
          </cell>
          <cell r="AR21">
            <v>46786122</v>
          </cell>
          <cell r="AT21">
            <v>428</v>
          </cell>
          <cell r="AU21">
            <v>84</v>
          </cell>
          <cell r="AV21">
            <v>7.5117181581309458</v>
          </cell>
          <cell r="AW21">
            <v>137764.71182202073</v>
          </cell>
          <cell r="AX21">
            <v>0</v>
          </cell>
          <cell r="AY21">
            <v>7045</v>
          </cell>
          <cell r="AZ21">
            <v>144809.71182202073</v>
          </cell>
          <cell r="CA21">
            <v>428</v>
          </cell>
          <cell r="CF21">
            <v>0</v>
          </cell>
          <cell r="CJ21">
            <v>0</v>
          </cell>
          <cell r="CK21">
            <v>0</v>
          </cell>
          <cell r="CM21">
            <v>428</v>
          </cell>
          <cell r="CR21">
            <v>0</v>
          </cell>
        </row>
        <row r="22">
          <cell r="A22">
            <v>429</v>
          </cell>
          <cell r="B22" t="str">
            <v>KIPP ACADEMY LYNN</v>
          </cell>
          <cell r="C22">
            <v>1586</v>
          </cell>
          <cell r="D22"/>
          <cell r="F22">
            <v>143.93210987778491</v>
          </cell>
          <cell r="G22">
            <v>1586</v>
          </cell>
          <cell r="I22">
            <v>23830437</v>
          </cell>
          <cell r="J22">
            <v>957699</v>
          </cell>
          <cell r="K22">
            <v>1487668</v>
          </cell>
          <cell r="L22">
            <v>26275804</v>
          </cell>
          <cell r="AA22">
            <v>429</v>
          </cell>
          <cell r="AB22">
            <v>1586</v>
          </cell>
          <cell r="AC22">
            <v>0</v>
          </cell>
          <cell r="AD22">
            <v>0</v>
          </cell>
          <cell r="AE22">
            <v>384</v>
          </cell>
          <cell r="AF22">
            <v>143.93210987778491</v>
          </cell>
          <cell r="AG22">
            <v>23830437</v>
          </cell>
          <cell r="AH22">
            <v>2150625.9663329362</v>
          </cell>
          <cell r="AI22">
            <v>0</v>
          </cell>
          <cell r="AJ22">
            <v>21679811.033667058</v>
          </cell>
          <cell r="AK22">
            <v>957699</v>
          </cell>
          <cell r="AL22">
            <v>1352663</v>
          </cell>
          <cell r="AM22">
            <v>23990173.033667061</v>
          </cell>
          <cell r="AN22">
            <v>2150625.9663329362</v>
          </cell>
          <cell r="AO22">
            <v>0</v>
          </cell>
          <cell r="AP22">
            <v>135005</v>
          </cell>
          <cell r="AQ22">
            <v>2285630.9663329357</v>
          </cell>
          <cell r="AR22">
            <v>26275804</v>
          </cell>
          <cell r="AT22">
            <v>429</v>
          </cell>
          <cell r="AU22">
            <v>384</v>
          </cell>
          <cell r="AV22">
            <v>143.93210987778491</v>
          </cell>
          <cell r="AW22">
            <v>2150625.9663329362</v>
          </cell>
          <cell r="AX22">
            <v>0</v>
          </cell>
          <cell r="AY22">
            <v>135005</v>
          </cell>
          <cell r="AZ22">
            <v>2285630.9663329357</v>
          </cell>
          <cell r="CA22">
            <v>429</v>
          </cell>
          <cell r="CF22">
            <v>0</v>
          </cell>
          <cell r="CJ22">
            <v>0</v>
          </cell>
          <cell r="CK22">
            <v>0</v>
          </cell>
          <cell r="CM22">
            <v>429</v>
          </cell>
          <cell r="CR22">
            <v>0</v>
          </cell>
        </row>
        <row r="23">
          <cell r="A23">
            <v>430</v>
          </cell>
          <cell r="B23" t="str">
            <v>ADVANCED MATH AND SCIENCE ACADEMY</v>
          </cell>
          <cell r="C23">
            <v>966</v>
          </cell>
          <cell r="D23"/>
          <cell r="F23">
            <v>0</v>
          </cell>
          <cell r="G23">
            <v>966</v>
          </cell>
          <cell r="I23">
            <v>14235713</v>
          </cell>
          <cell r="J23">
            <v>0</v>
          </cell>
          <cell r="K23">
            <v>906108</v>
          </cell>
          <cell r="L23">
            <v>15141821</v>
          </cell>
          <cell r="AA23">
            <v>430</v>
          </cell>
          <cell r="AB23">
            <v>966</v>
          </cell>
          <cell r="AC23">
            <v>0</v>
          </cell>
          <cell r="AD23">
            <v>0</v>
          </cell>
          <cell r="AE23">
            <v>0</v>
          </cell>
          <cell r="AF23">
            <v>0</v>
          </cell>
          <cell r="AG23">
            <v>14235713</v>
          </cell>
          <cell r="AH23">
            <v>0</v>
          </cell>
          <cell r="AI23">
            <v>0</v>
          </cell>
          <cell r="AJ23">
            <v>14235713</v>
          </cell>
          <cell r="AK23">
            <v>0</v>
          </cell>
          <cell r="AL23">
            <v>906108</v>
          </cell>
          <cell r="AM23">
            <v>15141821</v>
          </cell>
          <cell r="AN23">
            <v>0</v>
          </cell>
          <cell r="AO23">
            <v>0</v>
          </cell>
          <cell r="AP23">
            <v>0</v>
          </cell>
          <cell r="AQ23">
            <v>0</v>
          </cell>
          <cell r="AR23">
            <v>15141821</v>
          </cell>
          <cell r="AT23">
            <v>430</v>
          </cell>
          <cell r="AU23">
            <v>0</v>
          </cell>
          <cell r="AV23">
            <v>0</v>
          </cell>
          <cell r="AW23">
            <v>0</v>
          </cell>
          <cell r="AX23">
            <v>0</v>
          </cell>
          <cell r="AY23">
            <v>0</v>
          </cell>
          <cell r="AZ23">
            <v>0</v>
          </cell>
          <cell r="CA23">
            <v>430</v>
          </cell>
          <cell r="CF23">
            <v>0</v>
          </cell>
          <cell r="CJ23">
            <v>0</v>
          </cell>
          <cell r="CK23">
            <v>0</v>
          </cell>
          <cell r="CM23">
            <v>430</v>
          </cell>
          <cell r="CR23">
            <v>0</v>
          </cell>
        </row>
        <row r="24">
          <cell r="A24">
            <v>431</v>
          </cell>
          <cell r="B24" t="str">
            <v>COMMUNITY DAY - R. KINGMAN WEBSTER</v>
          </cell>
          <cell r="C24">
            <v>400</v>
          </cell>
          <cell r="D24"/>
          <cell r="F24">
            <v>0</v>
          </cell>
          <cell r="G24">
            <v>400</v>
          </cell>
          <cell r="I24">
            <v>5828727</v>
          </cell>
          <cell r="J24">
            <v>291137</v>
          </cell>
          <cell r="K24">
            <v>375200</v>
          </cell>
          <cell r="L24">
            <v>6495064</v>
          </cell>
          <cell r="AA24">
            <v>431</v>
          </cell>
          <cell r="AB24">
            <v>400</v>
          </cell>
          <cell r="AC24">
            <v>0</v>
          </cell>
          <cell r="AD24">
            <v>0</v>
          </cell>
          <cell r="AE24">
            <v>0</v>
          </cell>
          <cell r="AF24">
            <v>0</v>
          </cell>
          <cell r="AG24">
            <v>5828727</v>
          </cell>
          <cell r="AH24">
            <v>0</v>
          </cell>
          <cell r="AI24">
            <v>0</v>
          </cell>
          <cell r="AJ24">
            <v>5828727</v>
          </cell>
          <cell r="AK24">
            <v>291137</v>
          </cell>
          <cell r="AL24">
            <v>375200</v>
          </cell>
          <cell r="AM24">
            <v>6495064</v>
          </cell>
          <cell r="AN24">
            <v>0</v>
          </cell>
          <cell r="AO24">
            <v>0</v>
          </cell>
          <cell r="AP24">
            <v>0</v>
          </cell>
          <cell r="AQ24">
            <v>0</v>
          </cell>
          <cell r="AR24">
            <v>6495064</v>
          </cell>
          <cell r="AT24">
            <v>431</v>
          </cell>
          <cell r="AU24">
            <v>0</v>
          </cell>
          <cell r="AV24">
            <v>0</v>
          </cell>
          <cell r="AW24">
            <v>0</v>
          </cell>
          <cell r="AX24">
            <v>0</v>
          </cell>
          <cell r="AY24">
            <v>0</v>
          </cell>
          <cell r="AZ24">
            <v>0</v>
          </cell>
          <cell r="CA24">
            <v>431</v>
          </cell>
          <cell r="CF24">
            <v>0</v>
          </cell>
          <cell r="CJ24">
            <v>0</v>
          </cell>
          <cell r="CK24">
            <v>0</v>
          </cell>
          <cell r="CM24">
            <v>431</v>
          </cell>
          <cell r="CR24">
            <v>0</v>
          </cell>
        </row>
        <row r="25">
          <cell r="A25">
            <v>432</v>
          </cell>
          <cell r="B25" t="str">
            <v>CAPE COD LIGHTHOUSE</v>
          </cell>
          <cell r="C25">
            <v>252</v>
          </cell>
          <cell r="D25"/>
          <cell r="F25">
            <v>0</v>
          </cell>
          <cell r="G25">
            <v>252</v>
          </cell>
          <cell r="I25">
            <v>4067078</v>
          </cell>
          <cell r="J25">
            <v>0</v>
          </cell>
          <cell r="K25">
            <v>236376</v>
          </cell>
          <cell r="L25">
            <v>4303454</v>
          </cell>
          <cell r="AA25">
            <v>432</v>
          </cell>
          <cell r="AB25">
            <v>252</v>
          </cell>
          <cell r="AC25">
            <v>0</v>
          </cell>
          <cell r="AD25">
            <v>0</v>
          </cell>
          <cell r="AE25">
            <v>0</v>
          </cell>
          <cell r="AF25">
            <v>0</v>
          </cell>
          <cell r="AG25">
            <v>4067078</v>
          </cell>
          <cell r="AH25">
            <v>0</v>
          </cell>
          <cell r="AI25">
            <v>0</v>
          </cell>
          <cell r="AJ25">
            <v>4067078</v>
          </cell>
          <cell r="AK25">
            <v>0</v>
          </cell>
          <cell r="AL25">
            <v>236376</v>
          </cell>
          <cell r="AM25">
            <v>4303454</v>
          </cell>
          <cell r="AN25">
            <v>0</v>
          </cell>
          <cell r="AO25">
            <v>0</v>
          </cell>
          <cell r="AP25">
            <v>0</v>
          </cell>
          <cell r="AQ25">
            <v>0</v>
          </cell>
          <cell r="AR25">
            <v>4303454</v>
          </cell>
          <cell r="AT25">
            <v>432</v>
          </cell>
          <cell r="AU25">
            <v>0</v>
          </cell>
          <cell r="AV25">
            <v>0</v>
          </cell>
          <cell r="AW25">
            <v>0</v>
          </cell>
          <cell r="AX25">
            <v>0</v>
          </cell>
          <cell r="AY25">
            <v>0</v>
          </cell>
          <cell r="AZ25">
            <v>0</v>
          </cell>
          <cell r="CA25">
            <v>432</v>
          </cell>
          <cell r="CF25">
            <v>0</v>
          </cell>
          <cell r="CJ25">
            <v>0</v>
          </cell>
          <cell r="CK25">
            <v>0</v>
          </cell>
          <cell r="CM25">
            <v>432</v>
          </cell>
          <cell r="CR25">
            <v>0</v>
          </cell>
        </row>
        <row r="26">
          <cell r="A26">
            <v>435</v>
          </cell>
          <cell r="B26" t="str">
            <v>INNOVATION ACADEMY</v>
          </cell>
          <cell r="C26">
            <v>800</v>
          </cell>
          <cell r="D26"/>
          <cell r="F26">
            <v>0</v>
          </cell>
          <cell r="G26">
            <v>800</v>
          </cell>
          <cell r="I26">
            <v>10527710</v>
          </cell>
          <cell r="J26">
            <v>0</v>
          </cell>
          <cell r="K26">
            <v>750400</v>
          </cell>
          <cell r="L26">
            <v>11278110</v>
          </cell>
          <cell r="AA26">
            <v>435</v>
          </cell>
          <cell r="AB26">
            <v>800</v>
          </cell>
          <cell r="AC26">
            <v>0</v>
          </cell>
          <cell r="AD26">
            <v>0</v>
          </cell>
          <cell r="AE26">
            <v>0</v>
          </cell>
          <cell r="AF26">
            <v>0</v>
          </cell>
          <cell r="AG26">
            <v>10527710</v>
          </cell>
          <cell r="AH26">
            <v>0</v>
          </cell>
          <cell r="AI26">
            <v>0</v>
          </cell>
          <cell r="AJ26">
            <v>10527710</v>
          </cell>
          <cell r="AK26">
            <v>0</v>
          </cell>
          <cell r="AL26">
            <v>750400</v>
          </cell>
          <cell r="AM26">
            <v>11278110</v>
          </cell>
          <cell r="AN26">
            <v>0</v>
          </cell>
          <cell r="AO26">
            <v>0</v>
          </cell>
          <cell r="AP26">
            <v>0</v>
          </cell>
          <cell r="AQ26">
            <v>0</v>
          </cell>
          <cell r="AR26">
            <v>11278110</v>
          </cell>
          <cell r="AT26">
            <v>435</v>
          </cell>
          <cell r="AU26">
            <v>0</v>
          </cell>
          <cell r="AV26">
            <v>0</v>
          </cell>
          <cell r="AW26">
            <v>0</v>
          </cell>
          <cell r="AX26">
            <v>0</v>
          </cell>
          <cell r="AY26">
            <v>0</v>
          </cell>
          <cell r="AZ26">
            <v>0</v>
          </cell>
          <cell r="CA26">
            <v>435</v>
          </cell>
          <cell r="CF26">
            <v>0</v>
          </cell>
          <cell r="CJ26">
            <v>0</v>
          </cell>
          <cell r="CK26">
            <v>0</v>
          </cell>
          <cell r="CM26">
            <v>435</v>
          </cell>
          <cell r="CR26">
            <v>0</v>
          </cell>
        </row>
        <row r="27">
          <cell r="A27">
            <v>436</v>
          </cell>
          <cell r="B27" t="str">
            <v>COMMUNITY CS OF CAMBRIDGE</v>
          </cell>
          <cell r="C27">
            <v>341</v>
          </cell>
          <cell r="D27"/>
          <cell r="F27">
            <v>2.998102399899611</v>
          </cell>
          <cell r="G27">
            <v>341</v>
          </cell>
          <cell r="I27">
            <v>9600353</v>
          </cell>
          <cell r="J27">
            <v>0</v>
          </cell>
          <cell r="K27">
            <v>319858</v>
          </cell>
          <cell r="L27">
            <v>9920211</v>
          </cell>
          <cell r="AA27">
            <v>436</v>
          </cell>
          <cell r="AB27">
            <v>341</v>
          </cell>
          <cell r="AC27">
            <v>0</v>
          </cell>
          <cell r="AD27">
            <v>0</v>
          </cell>
          <cell r="AE27">
            <v>52</v>
          </cell>
          <cell r="AF27">
            <v>2.998102399899611</v>
          </cell>
          <cell r="AG27">
            <v>9600353</v>
          </cell>
          <cell r="AH27">
            <v>51213.986590860033</v>
          </cell>
          <cell r="AI27">
            <v>0</v>
          </cell>
          <cell r="AJ27">
            <v>9549139.0134091396</v>
          </cell>
          <cell r="AK27">
            <v>0</v>
          </cell>
          <cell r="AL27">
            <v>317047</v>
          </cell>
          <cell r="AM27">
            <v>9866186.0134091396</v>
          </cell>
          <cell r="AN27">
            <v>51213.986590860033</v>
          </cell>
          <cell r="AO27">
            <v>0</v>
          </cell>
          <cell r="AP27">
            <v>2811</v>
          </cell>
          <cell r="AQ27">
            <v>54024.986590860033</v>
          </cell>
          <cell r="AR27">
            <v>9920211</v>
          </cell>
          <cell r="AT27">
            <v>436</v>
          </cell>
          <cell r="AU27">
            <v>52</v>
          </cell>
          <cell r="AV27">
            <v>2.998102399899611</v>
          </cell>
          <cell r="AW27">
            <v>51213.986590860033</v>
          </cell>
          <cell r="AX27">
            <v>0</v>
          </cell>
          <cell r="AY27">
            <v>2811</v>
          </cell>
          <cell r="AZ27">
            <v>54024.986590860033</v>
          </cell>
          <cell r="CA27">
            <v>436</v>
          </cell>
          <cell r="CF27">
            <v>0</v>
          </cell>
          <cell r="CJ27">
            <v>0</v>
          </cell>
          <cell r="CK27">
            <v>0</v>
          </cell>
          <cell r="CM27">
            <v>436</v>
          </cell>
          <cell r="CR27">
            <v>0</v>
          </cell>
        </row>
        <row r="28">
          <cell r="A28">
            <v>437</v>
          </cell>
          <cell r="B28" t="str">
            <v>CITY ON A HILL</v>
          </cell>
          <cell r="C28">
            <v>318</v>
          </cell>
          <cell r="D28"/>
          <cell r="F28">
            <v>0</v>
          </cell>
          <cell r="G28">
            <v>318</v>
          </cell>
          <cell r="I28">
            <v>7723548</v>
          </cell>
          <cell r="J28">
            <v>7818</v>
          </cell>
          <cell r="K28">
            <v>298284</v>
          </cell>
          <cell r="L28">
            <v>8029650</v>
          </cell>
          <cell r="AA28">
            <v>437</v>
          </cell>
          <cell r="AB28">
            <v>318</v>
          </cell>
          <cell r="AC28">
            <v>0</v>
          </cell>
          <cell r="AD28">
            <v>0</v>
          </cell>
          <cell r="AE28">
            <v>9</v>
          </cell>
          <cell r="AF28">
            <v>0</v>
          </cell>
          <cell r="AG28">
            <v>7723548</v>
          </cell>
          <cell r="AH28">
            <v>0</v>
          </cell>
          <cell r="AI28">
            <v>0</v>
          </cell>
          <cell r="AJ28">
            <v>7723548</v>
          </cell>
          <cell r="AK28">
            <v>7818</v>
          </cell>
          <cell r="AL28">
            <v>298284</v>
          </cell>
          <cell r="AM28">
            <v>8029650</v>
          </cell>
          <cell r="AN28">
            <v>0</v>
          </cell>
          <cell r="AO28">
            <v>0</v>
          </cell>
          <cell r="AP28">
            <v>0</v>
          </cell>
          <cell r="AQ28">
            <v>0</v>
          </cell>
          <cell r="AR28">
            <v>8029650</v>
          </cell>
          <cell r="AT28">
            <v>437</v>
          </cell>
          <cell r="AU28">
            <v>9</v>
          </cell>
          <cell r="AV28">
            <v>0</v>
          </cell>
          <cell r="AW28">
            <v>0</v>
          </cell>
          <cell r="AX28">
            <v>0</v>
          </cell>
          <cell r="AY28">
            <v>0</v>
          </cell>
          <cell r="AZ28">
            <v>0</v>
          </cell>
          <cell r="CA28">
            <v>437</v>
          </cell>
          <cell r="CF28">
            <v>0</v>
          </cell>
          <cell r="CJ28">
            <v>0</v>
          </cell>
          <cell r="CK28">
            <v>0</v>
          </cell>
          <cell r="CM28">
            <v>437</v>
          </cell>
          <cell r="CR28">
            <v>0</v>
          </cell>
        </row>
        <row r="29">
          <cell r="A29">
            <v>438</v>
          </cell>
          <cell r="B29" t="str">
            <v>CODMAN ACADEMY</v>
          </cell>
          <cell r="C29">
            <v>345</v>
          </cell>
          <cell r="D29"/>
          <cell r="F29">
            <v>0.86471600304835583</v>
          </cell>
          <cell r="G29">
            <v>345</v>
          </cell>
          <cell r="I29">
            <v>7388908</v>
          </cell>
          <cell r="J29">
            <v>3361</v>
          </cell>
          <cell r="K29">
            <v>323610</v>
          </cell>
          <cell r="L29">
            <v>7715879</v>
          </cell>
          <cell r="AA29">
            <v>438</v>
          </cell>
          <cell r="AB29">
            <v>345</v>
          </cell>
          <cell r="AC29">
            <v>0</v>
          </cell>
          <cell r="AD29">
            <v>0</v>
          </cell>
          <cell r="AE29">
            <v>17</v>
          </cell>
          <cell r="AF29">
            <v>0.86471600304835583</v>
          </cell>
          <cell r="AG29">
            <v>7388908</v>
          </cell>
          <cell r="AH29">
            <v>18988.298710938845</v>
          </cell>
          <cell r="AI29">
            <v>0</v>
          </cell>
          <cell r="AJ29">
            <v>7369919.7012890615</v>
          </cell>
          <cell r="AK29">
            <v>3361</v>
          </cell>
          <cell r="AL29">
            <v>322799</v>
          </cell>
          <cell r="AM29">
            <v>7696079.7012890615</v>
          </cell>
          <cell r="AN29">
            <v>18988.298710938845</v>
          </cell>
          <cell r="AO29">
            <v>0</v>
          </cell>
          <cell r="AP29">
            <v>811</v>
          </cell>
          <cell r="AQ29">
            <v>19799.298710938845</v>
          </cell>
          <cell r="AR29">
            <v>7715879</v>
          </cell>
          <cell r="AT29">
            <v>438</v>
          </cell>
          <cell r="AU29">
            <v>17</v>
          </cell>
          <cell r="AV29">
            <v>0.86471600304835583</v>
          </cell>
          <cell r="AW29">
            <v>18988.298710938845</v>
          </cell>
          <cell r="AX29">
            <v>0</v>
          </cell>
          <cell r="AY29">
            <v>811</v>
          </cell>
          <cell r="AZ29">
            <v>19799.298710938845</v>
          </cell>
          <cell r="CA29">
            <v>438</v>
          </cell>
          <cell r="CF29">
            <v>0</v>
          </cell>
          <cell r="CJ29">
            <v>0</v>
          </cell>
          <cell r="CK29">
            <v>0</v>
          </cell>
          <cell r="CM29">
            <v>438</v>
          </cell>
          <cell r="CR29">
            <v>0</v>
          </cell>
        </row>
        <row r="30">
          <cell r="A30">
            <v>439</v>
          </cell>
          <cell r="B30" t="str">
            <v>CONSERVATORY LAB</v>
          </cell>
          <cell r="C30">
            <v>444</v>
          </cell>
          <cell r="D30"/>
          <cell r="F30">
            <v>0</v>
          </cell>
          <cell r="G30">
            <v>444</v>
          </cell>
          <cell r="I30">
            <v>8973684</v>
          </cell>
          <cell r="J30">
            <v>0</v>
          </cell>
          <cell r="K30">
            <v>416472</v>
          </cell>
          <cell r="L30">
            <v>9390156</v>
          </cell>
          <cell r="AA30">
            <v>439</v>
          </cell>
          <cell r="AB30">
            <v>444</v>
          </cell>
          <cell r="AC30">
            <v>0</v>
          </cell>
          <cell r="AD30">
            <v>0</v>
          </cell>
          <cell r="AE30">
            <v>45</v>
          </cell>
          <cell r="AF30">
            <v>0</v>
          </cell>
          <cell r="AG30">
            <v>8973684</v>
          </cell>
          <cell r="AH30">
            <v>0</v>
          </cell>
          <cell r="AI30">
            <v>0</v>
          </cell>
          <cell r="AJ30">
            <v>8973684</v>
          </cell>
          <cell r="AK30">
            <v>0</v>
          </cell>
          <cell r="AL30">
            <v>416472</v>
          </cell>
          <cell r="AM30">
            <v>9390156</v>
          </cell>
          <cell r="AN30">
            <v>0</v>
          </cell>
          <cell r="AO30">
            <v>0</v>
          </cell>
          <cell r="AP30">
            <v>0</v>
          </cell>
          <cell r="AQ30">
            <v>0</v>
          </cell>
          <cell r="AR30">
            <v>9390156</v>
          </cell>
          <cell r="AT30">
            <v>439</v>
          </cell>
          <cell r="AU30">
            <v>45</v>
          </cell>
          <cell r="AV30">
            <v>0</v>
          </cell>
          <cell r="AW30">
            <v>0</v>
          </cell>
          <cell r="AX30">
            <v>0</v>
          </cell>
          <cell r="AY30">
            <v>0</v>
          </cell>
          <cell r="AZ30">
            <v>0</v>
          </cell>
          <cell r="CA30">
            <v>439</v>
          </cell>
          <cell r="CF30">
            <v>0</v>
          </cell>
          <cell r="CJ30">
            <v>0</v>
          </cell>
          <cell r="CK30">
            <v>0</v>
          </cell>
          <cell r="CM30">
            <v>439</v>
          </cell>
          <cell r="CR30">
            <v>0</v>
          </cell>
        </row>
        <row r="31">
          <cell r="A31">
            <v>440</v>
          </cell>
          <cell r="B31" t="str">
            <v>COMMUNITY DAY - PROSPECT</v>
          </cell>
          <cell r="C31">
            <v>400</v>
          </cell>
          <cell r="D31"/>
          <cell r="F31">
            <v>0</v>
          </cell>
          <cell r="G31">
            <v>400</v>
          </cell>
          <cell r="I31">
            <v>5793103</v>
          </cell>
          <cell r="J31">
            <v>172976</v>
          </cell>
          <cell r="K31">
            <v>375200</v>
          </cell>
          <cell r="L31">
            <v>6341279</v>
          </cell>
          <cell r="AA31">
            <v>440</v>
          </cell>
          <cell r="AB31">
            <v>400</v>
          </cell>
          <cell r="AC31">
            <v>0</v>
          </cell>
          <cell r="AD31">
            <v>0</v>
          </cell>
          <cell r="AE31">
            <v>0</v>
          </cell>
          <cell r="AF31">
            <v>0</v>
          </cell>
          <cell r="AG31">
            <v>5793103</v>
          </cell>
          <cell r="AH31">
            <v>0</v>
          </cell>
          <cell r="AI31">
            <v>0</v>
          </cell>
          <cell r="AJ31">
            <v>5793103</v>
          </cell>
          <cell r="AK31">
            <v>172976</v>
          </cell>
          <cell r="AL31">
            <v>375200</v>
          </cell>
          <cell r="AM31">
            <v>6341279</v>
          </cell>
          <cell r="AN31">
            <v>0</v>
          </cell>
          <cell r="AO31">
            <v>0</v>
          </cell>
          <cell r="AP31">
            <v>0</v>
          </cell>
          <cell r="AQ31">
            <v>0</v>
          </cell>
          <cell r="AR31">
            <v>6341279</v>
          </cell>
          <cell r="AT31">
            <v>440</v>
          </cell>
          <cell r="AU31">
            <v>0</v>
          </cell>
          <cell r="AV31">
            <v>0</v>
          </cell>
          <cell r="AW31">
            <v>0</v>
          </cell>
          <cell r="AX31">
            <v>0</v>
          </cell>
          <cell r="AY31">
            <v>0</v>
          </cell>
          <cell r="AZ31">
            <v>0</v>
          </cell>
          <cell r="CA31">
            <v>440</v>
          </cell>
          <cell r="CF31">
            <v>0</v>
          </cell>
          <cell r="CJ31">
            <v>0</v>
          </cell>
          <cell r="CK31">
            <v>0</v>
          </cell>
          <cell r="CM31">
            <v>440</v>
          </cell>
          <cell r="CR31">
            <v>0</v>
          </cell>
        </row>
        <row r="32">
          <cell r="A32">
            <v>441</v>
          </cell>
          <cell r="B32" t="str">
            <v>SPRINGFIELD INTERNATIONAL</v>
          </cell>
          <cell r="C32">
            <v>1574</v>
          </cell>
          <cell r="D32"/>
          <cell r="F32">
            <v>0</v>
          </cell>
          <cell r="G32">
            <v>1574</v>
          </cell>
          <cell r="I32">
            <v>21637486</v>
          </cell>
          <cell r="J32">
            <v>0</v>
          </cell>
          <cell r="K32">
            <v>1476412</v>
          </cell>
          <cell r="L32">
            <v>23113898</v>
          </cell>
          <cell r="AA32">
            <v>441</v>
          </cell>
          <cell r="AB32">
            <v>1574</v>
          </cell>
          <cell r="AC32">
            <v>0</v>
          </cell>
          <cell r="AD32">
            <v>0</v>
          </cell>
          <cell r="AE32">
            <v>0</v>
          </cell>
          <cell r="AF32">
            <v>0</v>
          </cell>
          <cell r="AG32">
            <v>21637486</v>
          </cell>
          <cell r="AH32">
            <v>0</v>
          </cell>
          <cell r="AI32">
            <v>0</v>
          </cell>
          <cell r="AJ32">
            <v>21637486</v>
          </cell>
          <cell r="AK32">
            <v>0</v>
          </cell>
          <cell r="AL32">
            <v>1476412</v>
          </cell>
          <cell r="AM32">
            <v>23113898</v>
          </cell>
          <cell r="AN32">
            <v>0</v>
          </cell>
          <cell r="AO32">
            <v>0</v>
          </cell>
          <cell r="AP32">
            <v>0</v>
          </cell>
          <cell r="AQ32">
            <v>0</v>
          </cell>
          <cell r="AR32">
            <v>23113898</v>
          </cell>
          <cell r="AT32">
            <v>441</v>
          </cell>
          <cell r="AU32">
            <v>0</v>
          </cell>
          <cell r="AV32">
            <v>0</v>
          </cell>
          <cell r="AW32">
            <v>0</v>
          </cell>
          <cell r="AX32">
            <v>0</v>
          </cell>
          <cell r="AY32">
            <v>0</v>
          </cell>
          <cell r="AZ32">
            <v>0</v>
          </cell>
          <cell r="CA32">
            <v>441</v>
          </cell>
          <cell r="CF32">
            <v>0</v>
          </cell>
          <cell r="CJ32">
            <v>0</v>
          </cell>
          <cell r="CK32">
            <v>0</v>
          </cell>
          <cell r="CM32">
            <v>441</v>
          </cell>
          <cell r="CR32">
            <v>0</v>
          </cell>
        </row>
        <row r="33">
          <cell r="A33">
            <v>444</v>
          </cell>
          <cell r="B33" t="str">
            <v>NEIGHBORHOOD HOUSE</v>
          </cell>
          <cell r="C33">
            <v>828</v>
          </cell>
          <cell r="D33"/>
          <cell r="F33">
            <v>1.7294320060967117</v>
          </cell>
          <cell r="G33">
            <v>828</v>
          </cell>
          <cell r="I33">
            <v>17019168</v>
          </cell>
          <cell r="J33">
            <v>0</v>
          </cell>
          <cell r="K33">
            <v>776664</v>
          </cell>
          <cell r="L33">
            <v>17795832</v>
          </cell>
          <cell r="AA33">
            <v>444</v>
          </cell>
          <cell r="AB33">
            <v>828</v>
          </cell>
          <cell r="AC33">
            <v>0</v>
          </cell>
          <cell r="AD33">
            <v>0</v>
          </cell>
          <cell r="AE33">
            <v>33</v>
          </cell>
          <cell r="AF33">
            <v>1.7294320060967117</v>
          </cell>
          <cell r="AG33">
            <v>17019168</v>
          </cell>
          <cell r="AH33">
            <v>35121.305179812021</v>
          </cell>
          <cell r="AI33">
            <v>0</v>
          </cell>
          <cell r="AJ33">
            <v>16984046.694820188</v>
          </cell>
          <cell r="AK33">
            <v>0</v>
          </cell>
          <cell r="AL33">
            <v>775042</v>
          </cell>
          <cell r="AM33">
            <v>17759088.694820188</v>
          </cell>
          <cell r="AN33">
            <v>35121.305179812021</v>
          </cell>
          <cell r="AO33">
            <v>0</v>
          </cell>
          <cell r="AP33">
            <v>1622</v>
          </cell>
          <cell r="AQ33">
            <v>36743.305179812021</v>
          </cell>
          <cell r="AR33">
            <v>17795832</v>
          </cell>
          <cell r="AT33">
            <v>444</v>
          </cell>
          <cell r="AU33">
            <v>33</v>
          </cell>
          <cell r="AV33">
            <v>1.7294320060967117</v>
          </cell>
          <cell r="AW33">
            <v>35121.305179812021</v>
          </cell>
          <cell r="AX33">
            <v>0</v>
          </cell>
          <cell r="AY33">
            <v>1622</v>
          </cell>
          <cell r="AZ33">
            <v>36743.305179812021</v>
          </cell>
          <cell r="CA33">
            <v>444</v>
          </cell>
          <cell r="CF33">
            <v>0</v>
          </cell>
          <cell r="CJ33">
            <v>0</v>
          </cell>
          <cell r="CK33">
            <v>0</v>
          </cell>
          <cell r="CM33">
            <v>444</v>
          </cell>
          <cell r="CR33">
            <v>0</v>
          </cell>
        </row>
        <row r="34">
          <cell r="A34">
            <v>445</v>
          </cell>
          <cell r="B34" t="str">
            <v>ABBY KELLEY FOSTER</v>
          </cell>
          <cell r="C34">
            <v>1426</v>
          </cell>
          <cell r="D34"/>
          <cell r="F34">
            <v>0</v>
          </cell>
          <cell r="G34">
            <v>1426</v>
          </cell>
          <cell r="I34">
            <v>20131800</v>
          </cell>
          <cell r="J34">
            <v>1276058</v>
          </cell>
          <cell r="K34">
            <v>1337588</v>
          </cell>
          <cell r="L34">
            <v>22745446</v>
          </cell>
          <cell r="AA34">
            <v>445</v>
          </cell>
          <cell r="AB34">
            <v>1426</v>
          </cell>
          <cell r="AC34">
            <v>0</v>
          </cell>
          <cell r="AD34">
            <v>0</v>
          </cell>
          <cell r="AE34">
            <v>0</v>
          </cell>
          <cell r="AF34">
            <v>0</v>
          </cell>
          <cell r="AG34">
            <v>20131800</v>
          </cell>
          <cell r="AH34">
            <v>0</v>
          </cell>
          <cell r="AI34">
            <v>0</v>
          </cell>
          <cell r="AJ34">
            <v>20131800</v>
          </cell>
          <cell r="AK34">
            <v>1276058</v>
          </cell>
          <cell r="AL34">
            <v>1337588</v>
          </cell>
          <cell r="AM34">
            <v>22745446</v>
          </cell>
          <cell r="AN34">
            <v>0</v>
          </cell>
          <cell r="AO34">
            <v>0</v>
          </cell>
          <cell r="AP34">
            <v>0</v>
          </cell>
          <cell r="AQ34">
            <v>0</v>
          </cell>
          <cell r="AR34">
            <v>22745446</v>
          </cell>
          <cell r="AT34">
            <v>445</v>
          </cell>
          <cell r="AU34">
            <v>0</v>
          </cell>
          <cell r="AV34">
            <v>0</v>
          </cell>
          <cell r="AW34">
            <v>0</v>
          </cell>
          <cell r="AX34">
            <v>0</v>
          </cell>
          <cell r="AY34">
            <v>0</v>
          </cell>
          <cell r="AZ34">
            <v>0</v>
          </cell>
          <cell r="CA34">
            <v>445</v>
          </cell>
          <cell r="CF34">
            <v>0</v>
          </cell>
          <cell r="CJ34">
            <v>0</v>
          </cell>
          <cell r="CK34">
            <v>0</v>
          </cell>
          <cell r="CM34">
            <v>445</v>
          </cell>
          <cell r="CR34">
            <v>0</v>
          </cell>
        </row>
        <row r="35">
          <cell r="A35">
            <v>446</v>
          </cell>
          <cell r="B35" t="str">
            <v>FOXBOROUGH REGIONAL</v>
          </cell>
          <cell r="C35">
            <v>1700</v>
          </cell>
          <cell r="D35"/>
          <cell r="F35">
            <v>4.3235800152417792</v>
          </cell>
          <cell r="G35">
            <v>1700</v>
          </cell>
          <cell r="I35">
            <v>24755354</v>
          </cell>
          <cell r="J35">
            <v>0</v>
          </cell>
          <cell r="K35">
            <v>1594600</v>
          </cell>
          <cell r="L35">
            <v>26349954</v>
          </cell>
          <cell r="AA35">
            <v>446</v>
          </cell>
          <cell r="AB35">
            <v>1700</v>
          </cell>
          <cell r="AC35">
            <v>0</v>
          </cell>
          <cell r="AD35">
            <v>0</v>
          </cell>
          <cell r="AE35">
            <v>5</v>
          </cell>
          <cell r="AF35">
            <v>4.3235800152417792</v>
          </cell>
          <cell r="AG35">
            <v>24755354</v>
          </cell>
          <cell r="AH35">
            <v>85420.970361131825</v>
          </cell>
          <cell r="AI35">
            <v>0</v>
          </cell>
          <cell r="AJ35">
            <v>24669933.029638864</v>
          </cell>
          <cell r="AK35">
            <v>0</v>
          </cell>
          <cell r="AL35">
            <v>1590545</v>
          </cell>
          <cell r="AM35">
            <v>26260478.029638864</v>
          </cell>
          <cell r="AN35">
            <v>85420.970361131825</v>
          </cell>
          <cell r="AO35">
            <v>0</v>
          </cell>
          <cell r="AP35">
            <v>4055</v>
          </cell>
          <cell r="AQ35">
            <v>89475.970361131825</v>
          </cell>
          <cell r="AR35">
            <v>26349954</v>
          </cell>
          <cell r="AT35">
            <v>446</v>
          </cell>
          <cell r="AU35">
            <v>5</v>
          </cell>
          <cell r="AV35">
            <v>4.3235800152417792</v>
          </cell>
          <cell r="AW35">
            <v>85420.970361131825</v>
          </cell>
          <cell r="AX35">
            <v>0</v>
          </cell>
          <cell r="AY35">
            <v>4055</v>
          </cell>
          <cell r="AZ35">
            <v>89475.970361131825</v>
          </cell>
          <cell r="CA35">
            <v>446</v>
          </cell>
          <cell r="CF35">
            <v>0</v>
          </cell>
          <cell r="CJ35">
            <v>0</v>
          </cell>
          <cell r="CK35">
            <v>0</v>
          </cell>
          <cell r="CM35">
            <v>446</v>
          </cell>
          <cell r="CR35">
            <v>0</v>
          </cell>
        </row>
        <row r="36">
          <cell r="A36">
            <v>447</v>
          </cell>
          <cell r="B36" t="str">
            <v>BENJAMIN FRANKLIN CLASSICAL</v>
          </cell>
          <cell r="C36">
            <v>820</v>
          </cell>
          <cell r="D36"/>
          <cell r="F36">
            <v>0</v>
          </cell>
          <cell r="G36">
            <v>820</v>
          </cell>
          <cell r="I36">
            <v>11811768</v>
          </cell>
          <cell r="J36">
            <v>0</v>
          </cell>
          <cell r="K36">
            <v>769160</v>
          </cell>
          <cell r="L36">
            <v>12580928</v>
          </cell>
          <cell r="AA36">
            <v>447</v>
          </cell>
          <cell r="AB36">
            <v>820</v>
          </cell>
          <cell r="AC36">
            <v>0</v>
          </cell>
          <cell r="AD36">
            <v>0</v>
          </cell>
          <cell r="AE36">
            <v>0</v>
          </cell>
          <cell r="AF36">
            <v>0</v>
          </cell>
          <cell r="AG36">
            <v>11811768</v>
          </cell>
          <cell r="AH36">
            <v>0</v>
          </cell>
          <cell r="AI36">
            <v>0</v>
          </cell>
          <cell r="AJ36">
            <v>11811768</v>
          </cell>
          <cell r="AK36">
            <v>0</v>
          </cell>
          <cell r="AL36">
            <v>769160</v>
          </cell>
          <cell r="AM36">
            <v>12580928</v>
          </cell>
          <cell r="AN36">
            <v>0</v>
          </cell>
          <cell r="AO36">
            <v>0</v>
          </cell>
          <cell r="AP36">
            <v>0</v>
          </cell>
          <cell r="AQ36">
            <v>0</v>
          </cell>
          <cell r="AR36">
            <v>12580928</v>
          </cell>
          <cell r="AT36">
            <v>447</v>
          </cell>
          <cell r="AU36">
            <v>0</v>
          </cell>
          <cell r="AV36">
            <v>0</v>
          </cell>
          <cell r="AW36">
            <v>0</v>
          </cell>
          <cell r="AX36">
            <v>0</v>
          </cell>
          <cell r="AY36">
            <v>0</v>
          </cell>
          <cell r="AZ36">
            <v>0</v>
          </cell>
          <cell r="CA36">
            <v>447</v>
          </cell>
          <cell r="CF36">
            <v>0</v>
          </cell>
          <cell r="CJ36">
            <v>0</v>
          </cell>
          <cell r="CK36">
            <v>0</v>
          </cell>
          <cell r="CM36">
            <v>447</v>
          </cell>
          <cell r="CR36">
            <v>0</v>
          </cell>
        </row>
        <row r="37">
          <cell r="A37">
            <v>449</v>
          </cell>
          <cell r="B37" t="str">
            <v>BOSTON COLLEGIATE</v>
          </cell>
          <cell r="C37">
            <v>700</v>
          </cell>
          <cell r="D37"/>
          <cell r="F37">
            <v>0</v>
          </cell>
          <cell r="G37">
            <v>700</v>
          </cell>
          <cell r="I37">
            <v>13289500</v>
          </cell>
          <cell r="J37">
            <v>9488</v>
          </cell>
          <cell r="K37">
            <v>656600</v>
          </cell>
          <cell r="L37">
            <v>13955588</v>
          </cell>
          <cell r="AA37">
            <v>449</v>
          </cell>
          <cell r="AB37">
            <v>700</v>
          </cell>
          <cell r="AC37">
            <v>0</v>
          </cell>
          <cell r="AD37">
            <v>0</v>
          </cell>
          <cell r="AE37">
            <v>26</v>
          </cell>
          <cell r="AF37">
            <v>0</v>
          </cell>
          <cell r="AG37">
            <v>13289500</v>
          </cell>
          <cell r="AH37">
            <v>0</v>
          </cell>
          <cell r="AI37">
            <v>0</v>
          </cell>
          <cell r="AJ37">
            <v>13289500</v>
          </cell>
          <cell r="AK37">
            <v>9488</v>
          </cell>
          <cell r="AL37">
            <v>656600</v>
          </cell>
          <cell r="AM37">
            <v>13955588</v>
          </cell>
          <cell r="AN37">
            <v>0</v>
          </cell>
          <cell r="AO37">
            <v>0</v>
          </cell>
          <cell r="AP37">
            <v>0</v>
          </cell>
          <cell r="AQ37">
            <v>0</v>
          </cell>
          <cell r="AR37">
            <v>13955588</v>
          </cell>
          <cell r="AT37">
            <v>449</v>
          </cell>
          <cell r="AU37">
            <v>26</v>
          </cell>
          <cell r="AV37">
            <v>0</v>
          </cell>
          <cell r="AW37">
            <v>0</v>
          </cell>
          <cell r="AX37">
            <v>0</v>
          </cell>
          <cell r="AY37">
            <v>0</v>
          </cell>
          <cell r="AZ37">
            <v>0</v>
          </cell>
          <cell r="CA37">
            <v>449</v>
          </cell>
          <cell r="CF37">
            <v>0</v>
          </cell>
          <cell r="CJ37">
            <v>0</v>
          </cell>
          <cell r="CK37">
            <v>0</v>
          </cell>
          <cell r="CM37">
            <v>449</v>
          </cell>
          <cell r="CR37">
            <v>0</v>
          </cell>
        </row>
        <row r="38">
          <cell r="A38">
            <v>450</v>
          </cell>
          <cell r="B38" t="str">
            <v>HILLTOWN COOPERATIVE</v>
          </cell>
          <cell r="C38">
            <v>218</v>
          </cell>
          <cell r="D38"/>
          <cell r="F38">
            <v>0</v>
          </cell>
          <cell r="G38">
            <v>218</v>
          </cell>
          <cell r="I38">
            <v>2992010</v>
          </cell>
          <cell r="J38">
            <v>0</v>
          </cell>
          <cell r="K38">
            <v>204484</v>
          </cell>
          <cell r="L38">
            <v>3196494</v>
          </cell>
          <cell r="AA38">
            <v>450</v>
          </cell>
          <cell r="AB38">
            <v>218</v>
          </cell>
          <cell r="AC38">
            <v>0</v>
          </cell>
          <cell r="AD38">
            <v>0</v>
          </cell>
          <cell r="AE38">
            <v>1</v>
          </cell>
          <cell r="AF38">
            <v>0</v>
          </cell>
          <cell r="AG38">
            <v>2992010</v>
          </cell>
          <cell r="AH38">
            <v>0</v>
          </cell>
          <cell r="AI38">
            <v>0</v>
          </cell>
          <cell r="AJ38">
            <v>2992010</v>
          </cell>
          <cell r="AK38">
            <v>0</v>
          </cell>
          <cell r="AL38">
            <v>204484</v>
          </cell>
          <cell r="AM38">
            <v>3196494</v>
          </cell>
          <cell r="AN38">
            <v>0</v>
          </cell>
          <cell r="AO38">
            <v>0</v>
          </cell>
          <cell r="AP38">
            <v>0</v>
          </cell>
          <cell r="AQ38">
            <v>0</v>
          </cell>
          <cell r="AR38">
            <v>3196494</v>
          </cell>
          <cell r="AT38">
            <v>450</v>
          </cell>
          <cell r="AU38">
            <v>1</v>
          </cell>
          <cell r="AV38">
            <v>0</v>
          </cell>
          <cell r="AW38">
            <v>0</v>
          </cell>
          <cell r="AX38">
            <v>0</v>
          </cell>
          <cell r="AY38">
            <v>0</v>
          </cell>
          <cell r="AZ38">
            <v>0</v>
          </cell>
          <cell r="CA38">
            <v>450</v>
          </cell>
          <cell r="CF38">
            <v>0</v>
          </cell>
          <cell r="CJ38">
            <v>0</v>
          </cell>
          <cell r="CK38">
            <v>0</v>
          </cell>
          <cell r="CM38">
            <v>450</v>
          </cell>
          <cell r="CR38">
            <v>0</v>
          </cell>
        </row>
        <row r="39">
          <cell r="A39">
            <v>453</v>
          </cell>
          <cell r="B39" t="str">
            <v>HOLYOKE COMMUNITY</v>
          </cell>
          <cell r="C39">
            <v>702</v>
          </cell>
          <cell r="D39"/>
          <cell r="F39">
            <v>0</v>
          </cell>
          <cell r="G39">
            <v>702</v>
          </cell>
          <cell r="I39">
            <v>10229076</v>
          </cell>
          <cell r="J39">
            <v>554561</v>
          </cell>
          <cell r="K39">
            <v>658476</v>
          </cell>
          <cell r="L39">
            <v>11442113</v>
          </cell>
          <cell r="AA39">
            <v>453</v>
          </cell>
          <cell r="AB39">
            <v>702</v>
          </cell>
          <cell r="AC39">
            <v>0</v>
          </cell>
          <cell r="AD39">
            <v>0</v>
          </cell>
          <cell r="AE39">
            <v>0</v>
          </cell>
          <cell r="AF39">
            <v>0</v>
          </cell>
          <cell r="AG39">
            <v>10229076</v>
          </cell>
          <cell r="AH39">
            <v>0</v>
          </cell>
          <cell r="AI39">
            <v>0</v>
          </cell>
          <cell r="AJ39">
            <v>10229076</v>
          </cell>
          <cell r="AK39">
            <v>554561</v>
          </cell>
          <cell r="AL39">
            <v>658476</v>
          </cell>
          <cell r="AM39">
            <v>11442113</v>
          </cell>
          <cell r="AN39">
            <v>0</v>
          </cell>
          <cell r="AO39">
            <v>0</v>
          </cell>
          <cell r="AP39">
            <v>0</v>
          </cell>
          <cell r="AQ39">
            <v>0</v>
          </cell>
          <cell r="AR39">
            <v>11442113</v>
          </cell>
          <cell r="AT39">
            <v>453</v>
          </cell>
          <cell r="AU39">
            <v>0</v>
          </cell>
          <cell r="AV39">
            <v>0</v>
          </cell>
          <cell r="AW39">
            <v>0</v>
          </cell>
          <cell r="AX39">
            <v>0</v>
          </cell>
          <cell r="AY39">
            <v>0</v>
          </cell>
          <cell r="AZ39">
            <v>0</v>
          </cell>
          <cell r="CA39">
            <v>453</v>
          </cell>
          <cell r="CF39">
            <v>0</v>
          </cell>
          <cell r="CJ39">
            <v>0</v>
          </cell>
          <cell r="CK39">
            <v>0</v>
          </cell>
          <cell r="CM39">
            <v>453</v>
          </cell>
          <cell r="CR39">
            <v>0</v>
          </cell>
        </row>
        <row r="40">
          <cell r="A40">
            <v>454</v>
          </cell>
          <cell r="B40" t="str">
            <v>LAWRENCE FAMILY DEVELOPMENT</v>
          </cell>
          <cell r="C40">
            <v>800</v>
          </cell>
          <cell r="D40"/>
          <cell r="F40">
            <v>0</v>
          </cell>
          <cell r="G40">
            <v>800</v>
          </cell>
          <cell r="I40">
            <v>12408680</v>
          </cell>
          <cell r="J40">
            <v>240010</v>
          </cell>
          <cell r="K40">
            <v>750400</v>
          </cell>
          <cell r="L40">
            <v>13399090</v>
          </cell>
          <cell r="AA40">
            <v>454</v>
          </cell>
          <cell r="AB40">
            <v>800</v>
          </cell>
          <cell r="AC40">
            <v>0</v>
          </cell>
          <cell r="AD40">
            <v>0</v>
          </cell>
          <cell r="AE40">
            <v>0</v>
          </cell>
          <cell r="AF40">
            <v>0</v>
          </cell>
          <cell r="AG40">
            <v>12408680</v>
          </cell>
          <cell r="AH40">
            <v>0</v>
          </cell>
          <cell r="AI40">
            <v>0</v>
          </cell>
          <cell r="AJ40">
            <v>12408680</v>
          </cell>
          <cell r="AK40">
            <v>240010</v>
          </cell>
          <cell r="AL40">
            <v>750400</v>
          </cell>
          <cell r="AM40">
            <v>13399090</v>
          </cell>
          <cell r="AN40">
            <v>0</v>
          </cell>
          <cell r="AO40">
            <v>0</v>
          </cell>
          <cell r="AP40">
            <v>0</v>
          </cell>
          <cell r="AQ40">
            <v>0</v>
          </cell>
          <cell r="AR40">
            <v>13399090</v>
          </cell>
          <cell r="AT40">
            <v>454</v>
          </cell>
          <cell r="AU40">
            <v>0</v>
          </cell>
          <cell r="AV40">
            <v>0</v>
          </cell>
          <cell r="AW40">
            <v>0</v>
          </cell>
          <cell r="AX40">
            <v>0</v>
          </cell>
          <cell r="AY40">
            <v>0</v>
          </cell>
          <cell r="AZ40">
            <v>0</v>
          </cell>
          <cell r="CA40">
            <v>454</v>
          </cell>
          <cell r="CF40">
            <v>0</v>
          </cell>
          <cell r="CJ40">
            <v>0</v>
          </cell>
          <cell r="CK40">
            <v>0</v>
          </cell>
          <cell r="CM40">
            <v>454</v>
          </cell>
          <cell r="CR40">
            <v>0</v>
          </cell>
        </row>
        <row r="41">
          <cell r="A41">
            <v>455</v>
          </cell>
          <cell r="B41" t="str">
            <v>HILL VIEW MONTESSORI</v>
          </cell>
          <cell r="C41">
            <v>306</v>
          </cell>
          <cell r="D41"/>
          <cell r="F41">
            <v>0</v>
          </cell>
          <cell r="G41">
            <v>306</v>
          </cell>
          <cell r="I41">
            <v>3718887</v>
          </cell>
          <cell r="J41">
            <v>0</v>
          </cell>
          <cell r="K41">
            <v>287028</v>
          </cell>
          <cell r="L41">
            <v>4005915</v>
          </cell>
          <cell r="AA41">
            <v>455</v>
          </cell>
          <cell r="AB41">
            <v>306</v>
          </cell>
          <cell r="AC41">
            <v>0</v>
          </cell>
          <cell r="AD41">
            <v>0</v>
          </cell>
          <cell r="AE41">
            <v>0</v>
          </cell>
          <cell r="AF41">
            <v>0</v>
          </cell>
          <cell r="AG41">
            <v>3718887</v>
          </cell>
          <cell r="AH41">
            <v>0</v>
          </cell>
          <cell r="AI41">
            <v>0</v>
          </cell>
          <cell r="AJ41">
            <v>3718887</v>
          </cell>
          <cell r="AK41">
            <v>0</v>
          </cell>
          <cell r="AL41">
            <v>287028</v>
          </cell>
          <cell r="AM41">
            <v>4005915</v>
          </cell>
          <cell r="AN41">
            <v>0</v>
          </cell>
          <cell r="AO41">
            <v>0</v>
          </cell>
          <cell r="AP41">
            <v>0</v>
          </cell>
          <cell r="AQ41">
            <v>0</v>
          </cell>
          <cell r="AR41">
            <v>4005915</v>
          </cell>
          <cell r="AT41">
            <v>455</v>
          </cell>
          <cell r="AU41">
            <v>0</v>
          </cell>
          <cell r="AV41">
            <v>0</v>
          </cell>
          <cell r="AW41">
            <v>0</v>
          </cell>
          <cell r="AX41">
            <v>0</v>
          </cell>
          <cell r="AY41">
            <v>0</v>
          </cell>
          <cell r="AZ41">
            <v>0</v>
          </cell>
          <cell r="CA41">
            <v>455</v>
          </cell>
          <cell r="CF41">
            <v>0</v>
          </cell>
          <cell r="CJ41">
            <v>0</v>
          </cell>
          <cell r="CK41">
            <v>0</v>
          </cell>
          <cell r="CM41">
            <v>455</v>
          </cell>
          <cell r="CR41">
            <v>0</v>
          </cell>
        </row>
        <row r="42">
          <cell r="A42">
            <v>456</v>
          </cell>
          <cell r="B42" t="str">
            <v>LOWELL COMMUNITY</v>
          </cell>
          <cell r="C42">
            <v>815</v>
          </cell>
          <cell r="D42"/>
          <cell r="F42">
            <v>0</v>
          </cell>
          <cell r="G42">
            <v>815</v>
          </cell>
          <cell r="I42">
            <v>12691942</v>
          </cell>
          <cell r="J42">
            <v>0</v>
          </cell>
          <cell r="K42">
            <v>764470</v>
          </cell>
          <cell r="L42">
            <v>13456412</v>
          </cell>
          <cell r="AA42">
            <v>456</v>
          </cell>
          <cell r="AB42">
            <v>815</v>
          </cell>
          <cell r="AC42">
            <v>0</v>
          </cell>
          <cell r="AD42">
            <v>0</v>
          </cell>
          <cell r="AE42">
            <v>0</v>
          </cell>
          <cell r="AF42">
            <v>0</v>
          </cell>
          <cell r="AG42">
            <v>12691942</v>
          </cell>
          <cell r="AH42">
            <v>0</v>
          </cell>
          <cell r="AI42">
            <v>0</v>
          </cell>
          <cell r="AJ42">
            <v>12691942</v>
          </cell>
          <cell r="AK42">
            <v>0</v>
          </cell>
          <cell r="AL42">
            <v>764470</v>
          </cell>
          <cell r="AM42">
            <v>13456412</v>
          </cell>
          <cell r="AN42">
            <v>0</v>
          </cell>
          <cell r="AO42">
            <v>0</v>
          </cell>
          <cell r="AP42">
            <v>0</v>
          </cell>
          <cell r="AQ42">
            <v>0</v>
          </cell>
          <cell r="AR42">
            <v>13456412</v>
          </cell>
          <cell r="AT42">
            <v>456</v>
          </cell>
          <cell r="AU42">
            <v>0</v>
          </cell>
          <cell r="AV42">
            <v>0</v>
          </cell>
          <cell r="AW42">
            <v>0</v>
          </cell>
          <cell r="AX42">
            <v>0</v>
          </cell>
          <cell r="AY42">
            <v>0</v>
          </cell>
          <cell r="AZ42">
            <v>0</v>
          </cell>
          <cell r="CA42">
            <v>456</v>
          </cell>
          <cell r="CF42">
            <v>0</v>
          </cell>
          <cell r="CJ42">
            <v>0</v>
          </cell>
          <cell r="CK42">
            <v>0</v>
          </cell>
          <cell r="CM42">
            <v>456</v>
          </cell>
          <cell r="CR42">
            <v>0</v>
          </cell>
        </row>
        <row r="43">
          <cell r="A43">
            <v>458</v>
          </cell>
          <cell r="B43" t="str">
            <v>LOWELL MIDDLESEX ACADEMY</v>
          </cell>
          <cell r="C43">
            <v>120</v>
          </cell>
          <cell r="D43"/>
          <cell r="F43">
            <v>0</v>
          </cell>
          <cell r="G43">
            <v>120</v>
          </cell>
          <cell r="I43">
            <v>1861858</v>
          </cell>
          <cell r="J43">
            <v>0</v>
          </cell>
          <cell r="K43">
            <v>112560</v>
          </cell>
          <cell r="L43">
            <v>1974418</v>
          </cell>
          <cell r="AA43">
            <v>458</v>
          </cell>
          <cell r="AB43">
            <v>120</v>
          </cell>
          <cell r="AC43">
            <v>0</v>
          </cell>
          <cell r="AD43">
            <v>0</v>
          </cell>
          <cell r="AE43">
            <v>0</v>
          </cell>
          <cell r="AF43">
            <v>0</v>
          </cell>
          <cell r="AG43">
            <v>1861858</v>
          </cell>
          <cell r="AH43">
            <v>0</v>
          </cell>
          <cell r="AI43">
            <v>0</v>
          </cell>
          <cell r="AJ43">
            <v>1861858</v>
          </cell>
          <cell r="AK43">
            <v>0</v>
          </cell>
          <cell r="AL43">
            <v>112560</v>
          </cell>
          <cell r="AM43">
            <v>1974418</v>
          </cell>
          <cell r="AN43">
            <v>0</v>
          </cell>
          <cell r="AO43">
            <v>0</v>
          </cell>
          <cell r="AP43">
            <v>0</v>
          </cell>
          <cell r="AQ43">
            <v>0</v>
          </cell>
          <cell r="AR43">
            <v>1974418</v>
          </cell>
          <cell r="AT43">
            <v>458</v>
          </cell>
          <cell r="AU43">
            <v>0</v>
          </cell>
          <cell r="AV43">
            <v>0</v>
          </cell>
          <cell r="AW43">
            <v>0</v>
          </cell>
          <cell r="AX43">
            <v>0</v>
          </cell>
          <cell r="AY43">
            <v>0</v>
          </cell>
          <cell r="AZ43">
            <v>0</v>
          </cell>
          <cell r="CA43">
            <v>458</v>
          </cell>
          <cell r="CF43">
            <v>0</v>
          </cell>
          <cell r="CJ43">
            <v>0</v>
          </cell>
          <cell r="CK43">
            <v>0</v>
          </cell>
          <cell r="CM43">
            <v>458</v>
          </cell>
          <cell r="CR43">
            <v>0</v>
          </cell>
        </row>
        <row r="44">
          <cell r="A44">
            <v>463</v>
          </cell>
          <cell r="B44" t="str">
            <v>KIPP ACADEMY BOSTON</v>
          </cell>
          <cell r="C44">
            <v>588</v>
          </cell>
          <cell r="D44"/>
          <cell r="F44">
            <v>0.86471600304835583</v>
          </cell>
          <cell r="G44">
            <v>588</v>
          </cell>
          <cell r="I44">
            <v>12810504</v>
          </cell>
          <cell r="J44">
            <v>0</v>
          </cell>
          <cell r="K44">
            <v>551544</v>
          </cell>
          <cell r="L44">
            <v>13362048</v>
          </cell>
          <cell r="AA44">
            <v>463</v>
          </cell>
          <cell r="AB44">
            <v>588</v>
          </cell>
          <cell r="AC44">
            <v>0</v>
          </cell>
          <cell r="AD44">
            <v>0</v>
          </cell>
          <cell r="AE44">
            <v>157</v>
          </cell>
          <cell r="AF44">
            <v>0.86471600304835583</v>
          </cell>
          <cell r="AG44">
            <v>12810504</v>
          </cell>
          <cell r="AH44">
            <v>15359.950362147945</v>
          </cell>
          <cell r="AI44">
            <v>0</v>
          </cell>
          <cell r="AJ44">
            <v>12795144.049637852</v>
          </cell>
          <cell r="AK44">
            <v>0</v>
          </cell>
          <cell r="AL44">
            <v>550733</v>
          </cell>
          <cell r="AM44">
            <v>13345877.049637852</v>
          </cell>
          <cell r="AN44">
            <v>15359.950362147945</v>
          </cell>
          <cell r="AO44">
            <v>0</v>
          </cell>
          <cell r="AP44">
            <v>811</v>
          </cell>
          <cell r="AQ44">
            <v>16170.950362147945</v>
          </cell>
          <cell r="AR44">
            <v>13362048</v>
          </cell>
          <cell r="AT44">
            <v>463</v>
          </cell>
          <cell r="AU44">
            <v>157</v>
          </cell>
          <cell r="AV44">
            <v>0.86471600304835583</v>
          </cell>
          <cell r="AW44">
            <v>15359.950362147945</v>
          </cell>
          <cell r="AX44">
            <v>0</v>
          </cell>
          <cell r="AY44">
            <v>811</v>
          </cell>
          <cell r="AZ44">
            <v>16170.950362147945</v>
          </cell>
          <cell r="CA44">
            <v>463</v>
          </cell>
          <cell r="CF44">
            <v>0</v>
          </cell>
          <cell r="CJ44">
            <v>0</v>
          </cell>
          <cell r="CK44">
            <v>0</v>
          </cell>
          <cell r="CM44">
            <v>463</v>
          </cell>
          <cell r="CR44">
            <v>0</v>
          </cell>
        </row>
        <row r="45">
          <cell r="A45">
            <v>464</v>
          </cell>
          <cell r="B45" t="str">
            <v>MARBLEHEAD COMMUNITY</v>
          </cell>
          <cell r="C45">
            <v>230</v>
          </cell>
          <cell r="D45"/>
          <cell r="F45">
            <v>0.9401536942320704</v>
          </cell>
          <cell r="G45">
            <v>230</v>
          </cell>
          <cell r="I45">
            <v>3453411</v>
          </cell>
          <cell r="J45">
            <v>0</v>
          </cell>
          <cell r="K45">
            <v>215740</v>
          </cell>
          <cell r="L45">
            <v>3669151</v>
          </cell>
          <cell r="AA45">
            <v>464</v>
          </cell>
          <cell r="AB45">
            <v>230</v>
          </cell>
          <cell r="AC45">
            <v>0</v>
          </cell>
          <cell r="AD45">
            <v>0</v>
          </cell>
          <cell r="AE45">
            <v>24</v>
          </cell>
          <cell r="AF45">
            <v>0.9401536942320704</v>
          </cell>
          <cell r="AG45">
            <v>3453411</v>
          </cell>
          <cell r="AH45">
            <v>12775.442017542584</v>
          </cell>
          <cell r="AI45">
            <v>0</v>
          </cell>
          <cell r="AJ45">
            <v>3440635.5579824569</v>
          </cell>
          <cell r="AK45">
            <v>0</v>
          </cell>
          <cell r="AL45">
            <v>214859</v>
          </cell>
          <cell r="AM45">
            <v>3655494.5579824569</v>
          </cell>
          <cell r="AN45">
            <v>12775.442017542584</v>
          </cell>
          <cell r="AO45">
            <v>0</v>
          </cell>
          <cell r="AP45">
            <v>881</v>
          </cell>
          <cell r="AQ45">
            <v>13656.442017542584</v>
          </cell>
          <cell r="AR45">
            <v>3669151</v>
          </cell>
          <cell r="AT45">
            <v>464</v>
          </cell>
          <cell r="AU45">
            <v>24</v>
          </cell>
          <cell r="AV45">
            <v>0.9401536942320704</v>
          </cell>
          <cell r="AW45">
            <v>12775.442017542584</v>
          </cell>
          <cell r="AX45">
            <v>0</v>
          </cell>
          <cell r="AY45">
            <v>881</v>
          </cell>
          <cell r="AZ45">
            <v>13656.442017542584</v>
          </cell>
          <cell r="CA45">
            <v>464</v>
          </cell>
          <cell r="CF45">
            <v>0</v>
          </cell>
          <cell r="CJ45">
            <v>0</v>
          </cell>
          <cell r="CK45">
            <v>0</v>
          </cell>
          <cell r="CM45">
            <v>464</v>
          </cell>
          <cell r="CR45">
            <v>0</v>
          </cell>
        </row>
        <row r="46">
          <cell r="A46">
            <v>466</v>
          </cell>
          <cell r="B46" t="str">
            <v>MARTHA'S VINEYARD</v>
          </cell>
          <cell r="C46">
            <v>180</v>
          </cell>
          <cell r="D46"/>
          <cell r="F46">
            <v>0</v>
          </cell>
          <cell r="G46">
            <v>180</v>
          </cell>
          <cell r="I46">
            <v>4862638</v>
          </cell>
          <cell r="J46">
            <v>0</v>
          </cell>
          <cell r="K46">
            <v>168840</v>
          </cell>
          <cell r="L46">
            <v>5031478</v>
          </cell>
          <cell r="AA46">
            <v>466</v>
          </cell>
          <cell r="AB46">
            <v>180</v>
          </cell>
          <cell r="AC46">
            <v>0</v>
          </cell>
          <cell r="AD46">
            <v>0</v>
          </cell>
          <cell r="AE46">
            <v>63</v>
          </cell>
          <cell r="AF46">
            <v>0</v>
          </cell>
          <cell r="AG46">
            <v>4862638</v>
          </cell>
          <cell r="AH46">
            <v>0</v>
          </cell>
          <cell r="AI46">
            <v>0</v>
          </cell>
          <cell r="AJ46">
            <v>4862638</v>
          </cell>
          <cell r="AK46">
            <v>0</v>
          </cell>
          <cell r="AL46">
            <v>168840</v>
          </cell>
          <cell r="AM46">
            <v>5031478</v>
          </cell>
          <cell r="AN46">
            <v>0</v>
          </cell>
          <cell r="AO46">
            <v>0</v>
          </cell>
          <cell r="AP46">
            <v>0</v>
          </cell>
          <cell r="AQ46">
            <v>0</v>
          </cell>
          <cell r="AR46">
            <v>5031478</v>
          </cell>
          <cell r="AT46">
            <v>466</v>
          </cell>
          <cell r="AU46">
            <v>63</v>
          </cell>
          <cell r="AV46">
            <v>0</v>
          </cell>
          <cell r="AW46">
            <v>0</v>
          </cell>
          <cell r="AX46">
            <v>0</v>
          </cell>
          <cell r="AY46">
            <v>0</v>
          </cell>
          <cell r="AZ46">
            <v>0</v>
          </cell>
          <cell r="CA46">
            <v>466</v>
          </cell>
          <cell r="CF46">
            <v>0</v>
          </cell>
          <cell r="CJ46">
            <v>0</v>
          </cell>
          <cell r="CK46">
            <v>0</v>
          </cell>
          <cell r="CM46">
            <v>466</v>
          </cell>
          <cell r="CR46">
            <v>0</v>
          </cell>
        </row>
        <row r="47">
          <cell r="A47">
            <v>469</v>
          </cell>
          <cell r="B47" t="str">
            <v>MATCH</v>
          </cell>
          <cell r="C47">
            <v>1230</v>
          </cell>
          <cell r="D47"/>
          <cell r="F47">
            <v>2.5941480091450675</v>
          </cell>
          <cell r="G47">
            <v>1230</v>
          </cell>
          <cell r="I47">
            <v>26975133</v>
          </cell>
          <cell r="J47">
            <v>0</v>
          </cell>
          <cell r="K47">
            <v>1153740</v>
          </cell>
          <cell r="L47">
            <v>28128873</v>
          </cell>
          <cell r="AA47">
            <v>469</v>
          </cell>
          <cell r="AB47">
            <v>1230</v>
          </cell>
          <cell r="AC47">
            <v>0</v>
          </cell>
          <cell r="AD47">
            <v>0</v>
          </cell>
          <cell r="AE47">
            <v>54</v>
          </cell>
          <cell r="AF47">
            <v>2.5941480091450675</v>
          </cell>
          <cell r="AG47">
            <v>26975133</v>
          </cell>
          <cell r="AH47">
            <v>48469.061402866442</v>
          </cell>
          <cell r="AI47">
            <v>0</v>
          </cell>
          <cell r="AJ47">
            <v>26926663.938597132</v>
          </cell>
          <cell r="AK47">
            <v>0</v>
          </cell>
          <cell r="AL47">
            <v>1151307</v>
          </cell>
          <cell r="AM47">
            <v>28077970.938597132</v>
          </cell>
          <cell r="AN47">
            <v>48469.061402866442</v>
          </cell>
          <cell r="AO47">
            <v>0</v>
          </cell>
          <cell r="AP47">
            <v>2433</v>
          </cell>
          <cell r="AQ47">
            <v>50902.061402866442</v>
          </cell>
          <cell r="AR47">
            <v>28128873</v>
          </cell>
          <cell r="AT47">
            <v>469</v>
          </cell>
          <cell r="AU47">
            <v>54</v>
          </cell>
          <cell r="AV47">
            <v>2.5941480091450675</v>
          </cell>
          <cell r="AW47">
            <v>48469.061402866442</v>
          </cell>
          <cell r="AX47">
            <v>0</v>
          </cell>
          <cell r="AY47">
            <v>2433</v>
          </cell>
          <cell r="AZ47">
            <v>50902.061402866442</v>
          </cell>
          <cell r="CA47">
            <v>469</v>
          </cell>
          <cell r="CF47">
            <v>0</v>
          </cell>
          <cell r="CJ47">
            <v>0</v>
          </cell>
          <cell r="CK47">
            <v>0</v>
          </cell>
          <cell r="CM47">
            <v>469</v>
          </cell>
          <cell r="CR47">
            <v>0</v>
          </cell>
        </row>
        <row r="48">
          <cell r="A48">
            <v>470</v>
          </cell>
          <cell r="B48" t="str">
            <v>MYSTIC VALLEY REGIONAL</v>
          </cell>
          <cell r="C48">
            <v>1698</v>
          </cell>
          <cell r="D48"/>
          <cell r="F48">
            <v>32.081875570253082</v>
          </cell>
          <cell r="G48">
            <v>1698</v>
          </cell>
          <cell r="I48">
            <v>23364940</v>
          </cell>
          <cell r="J48">
            <v>82808</v>
          </cell>
          <cell r="K48">
            <v>1592724</v>
          </cell>
          <cell r="L48">
            <v>25040472</v>
          </cell>
          <cell r="AA48">
            <v>470</v>
          </cell>
          <cell r="AB48">
            <v>1698</v>
          </cell>
          <cell r="AC48">
            <v>0</v>
          </cell>
          <cell r="AD48">
            <v>0</v>
          </cell>
          <cell r="AE48">
            <v>309</v>
          </cell>
          <cell r="AF48">
            <v>32.081875570253082</v>
          </cell>
          <cell r="AG48">
            <v>23364940</v>
          </cell>
          <cell r="AH48">
            <v>452461.97308001108</v>
          </cell>
          <cell r="AI48">
            <v>0</v>
          </cell>
          <cell r="AJ48">
            <v>22912478.026919991</v>
          </cell>
          <cell r="AK48">
            <v>82808</v>
          </cell>
          <cell r="AL48">
            <v>1562630</v>
          </cell>
          <cell r="AM48">
            <v>24557916.026919991</v>
          </cell>
          <cell r="AN48">
            <v>452461.97308001108</v>
          </cell>
          <cell r="AO48">
            <v>0</v>
          </cell>
          <cell r="AP48">
            <v>30094</v>
          </cell>
          <cell r="AQ48">
            <v>482555.97308001108</v>
          </cell>
          <cell r="AR48">
            <v>25040472</v>
          </cell>
          <cell r="AT48">
            <v>470</v>
          </cell>
          <cell r="AU48">
            <v>309</v>
          </cell>
          <cell r="AV48">
            <v>32.081875570253082</v>
          </cell>
          <cell r="AW48">
            <v>452461.97308001108</v>
          </cell>
          <cell r="AX48">
            <v>0</v>
          </cell>
          <cell r="AY48">
            <v>30094</v>
          </cell>
          <cell r="AZ48">
            <v>482555.97308001108</v>
          </cell>
          <cell r="CA48">
            <v>470</v>
          </cell>
          <cell r="CF48">
            <v>0</v>
          </cell>
          <cell r="CJ48">
            <v>0</v>
          </cell>
          <cell r="CK48">
            <v>0</v>
          </cell>
          <cell r="CM48">
            <v>470</v>
          </cell>
          <cell r="CR48">
            <v>0</v>
          </cell>
        </row>
        <row r="49">
          <cell r="A49">
            <v>474</v>
          </cell>
          <cell r="B49" t="str">
            <v>SIZER SCHOOL, A NORTH CENTRAL CHARTER ESSENTIAL SCHOOL</v>
          </cell>
          <cell r="C49">
            <v>397</v>
          </cell>
          <cell r="D49"/>
          <cell r="F49">
            <v>0</v>
          </cell>
          <cell r="G49">
            <v>397</v>
          </cell>
          <cell r="I49">
            <v>5505603</v>
          </cell>
          <cell r="J49">
            <v>0</v>
          </cell>
          <cell r="K49">
            <v>372386</v>
          </cell>
          <cell r="L49">
            <v>5877989</v>
          </cell>
          <cell r="AA49">
            <v>474</v>
          </cell>
          <cell r="AB49">
            <v>397</v>
          </cell>
          <cell r="AC49">
            <v>0</v>
          </cell>
          <cell r="AD49">
            <v>0</v>
          </cell>
          <cell r="AE49">
            <v>0</v>
          </cell>
          <cell r="AF49">
            <v>0</v>
          </cell>
          <cell r="AG49">
            <v>5505603</v>
          </cell>
          <cell r="AH49">
            <v>0</v>
          </cell>
          <cell r="AI49">
            <v>0</v>
          </cell>
          <cell r="AJ49">
            <v>5505603</v>
          </cell>
          <cell r="AK49">
            <v>0</v>
          </cell>
          <cell r="AL49">
            <v>372386</v>
          </cell>
          <cell r="AM49">
            <v>5877989</v>
          </cell>
          <cell r="AN49">
            <v>0</v>
          </cell>
          <cell r="AO49">
            <v>0</v>
          </cell>
          <cell r="AP49">
            <v>0</v>
          </cell>
          <cell r="AQ49">
            <v>0</v>
          </cell>
          <cell r="AR49">
            <v>5877989</v>
          </cell>
          <cell r="AT49">
            <v>474</v>
          </cell>
          <cell r="AU49">
            <v>0</v>
          </cell>
          <cell r="AV49">
            <v>0</v>
          </cell>
          <cell r="AW49">
            <v>0</v>
          </cell>
          <cell r="AX49">
            <v>0</v>
          </cell>
          <cell r="AY49">
            <v>0</v>
          </cell>
          <cell r="AZ49">
            <v>0</v>
          </cell>
          <cell r="CA49">
            <v>474</v>
          </cell>
          <cell r="CF49">
            <v>0</v>
          </cell>
          <cell r="CJ49">
            <v>0</v>
          </cell>
          <cell r="CK49">
            <v>0</v>
          </cell>
          <cell r="CM49">
            <v>474</v>
          </cell>
          <cell r="CR49">
            <v>0</v>
          </cell>
        </row>
        <row r="50">
          <cell r="A50">
            <v>478</v>
          </cell>
          <cell r="B50" t="str">
            <v>FRANCIS W. PARKER CHARTER ESSENTIAL</v>
          </cell>
          <cell r="C50">
            <v>400</v>
          </cell>
          <cell r="D50"/>
          <cell r="F50">
            <v>0</v>
          </cell>
          <cell r="G50">
            <v>400</v>
          </cell>
          <cell r="I50">
            <v>5987598</v>
          </cell>
          <cell r="J50">
            <v>0</v>
          </cell>
          <cell r="K50">
            <v>375200</v>
          </cell>
          <cell r="L50">
            <v>6362798</v>
          </cell>
          <cell r="AA50">
            <v>478</v>
          </cell>
          <cell r="AB50">
            <v>400</v>
          </cell>
          <cell r="AC50">
            <v>0</v>
          </cell>
          <cell r="AD50">
            <v>0</v>
          </cell>
          <cell r="AE50">
            <v>0</v>
          </cell>
          <cell r="AF50">
            <v>0</v>
          </cell>
          <cell r="AG50">
            <v>5987598</v>
          </cell>
          <cell r="AH50">
            <v>0</v>
          </cell>
          <cell r="AI50">
            <v>0</v>
          </cell>
          <cell r="AJ50">
            <v>5987598</v>
          </cell>
          <cell r="AK50">
            <v>0</v>
          </cell>
          <cell r="AL50">
            <v>375200</v>
          </cell>
          <cell r="AM50">
            <v>6362798</v>
          </cell>
          <cell r="AN50">
            <v>0</v>
          </cell>
          <cell r="AO50">
            <v>0</v>
          </cell>
          <cell r="AP50">
            <v>0</v>
          </cell>
          <cell r="AQ50">
            <v>0</v>
          </cell>
          <cell r="AR50">
            <v>6362798</v>
          </cell>
          <cell r="AT50">
            <v>478</v>
          </cell>
          <cell r="AU50">
            <v>0</v>
          </cell>
          <cell r="AV50">
            <v>0</v>
          </cell>
          <cell r="AW50">
            <v>0</v>
          </cell>
          <cell r="AX50">
            <v>0</v>
          </cell>
          <cell r="AY50">
            <v>0</v>
          </cell>
          <cell r="AZ50">
            <v>0</v>
          </cell>
          <cell r="CA50">
            <v>478</v>
          </cell>
          <cell r="CF50">
            <v>0</v>
          </cell>
          <cell r="CJ50">
            <v>0</v>
          </cell>
          <cell r="CK50">
            <v>0</v>
          </cell>
          <cell r="CM50">
            <v>478</v>
          </cell>
          <cell r="CR50">
            <v>0</v>
          </cell>
        </row>
        <row r="51">
          <cell r="A51">
            <v>479</v>
          </cell>
          <cell r="B51" t="str">
            <v>PIONEER VALLEY PERFORMING ARTS</v>
          </cell>
          <cell r="C51">
            <v>400</v>
          </cell>
          <cell r="D51"/>
          <cell r="F51">
            <v>0</v>
          </cell>
          <cell r="G51">
            <v>400</v>
          </cell>
          <cell r="I51">
            <v>6129177</v>
          </cell>
          <cell r="J51">
            <v>0</v>
          </cell>
          <cell r="K51">
            <v>375200</v>
          </cell>
          <cell r="L51">
            <v>6504377</v>
          </cell>
          <cell r="AA51">
            <v>479</v>
          </cell>
          <cell r="AB51">
            <v>400</v>
          </cell>
          <cell r="AC51">
            <v>0</v>
          </cell>
          <cell r="AD51">
            <v>0</v>
          </cell>
          <cell r="AE51">
            <v>1</v>
          </cell>
          <cell r="AF51">
            <v>0</v>
          </cell>
          <cell r="AG51">
            <v>6129177</v>
          </cell>
          <cell r="AH51">
            <v>0</v>
          </cell>
          <cell r="AI51">
            <v>0</v>
          </cell>
          <cell r="AJ51">
            <v>6129177</v>
          </cell>
          <cell r="AK51">
            <v>0</v>
          </cell>
          <cell r="AL51">
            <v>375200</v>
          </cell>
          <cell r="AM51">
            <v>6504377</v>
          </cell>
          <cell r="AN51">
            <v>0</v>
          </cell>
          <cell r="AO51">
            <v>0</v>
          </cell>
          <cell r="AP51">
            <v>0</v>
          </cell>
          <cell r="AQ51">
            <v>0</v>
          </cell>
          <cell r="AR51">
            <v>6504377</v>
          </cell>
          <cell r="AT51">
            <v>479</v>
          </cell>
          <cell r="AU51">
            <v>1</v>
          </cell>
          <cell r="AV51">
            <v>0</v>
          </cell>
          <cell r="AW51">
            <v>0</v>
          </cell>
          <cell r="AX51">
            <v>0</v>
          </cell>
          <cell r="AY51">
            <v>0</v>
          </cell>
          <cell r="AZ51">
            <v>0</v>
          </cell>
          <cell r="CA51">
            <v>479</v>
          </cell>
          <cell r="CF51">
            <v>0</v>
          </cell>
          <cell r="CJ51">
            <v>0</v>
          </cell>
          <cell r="CK51">
            <v>0</v>
          </cell>
          <cell r="CM51">
            <v>479</v>
          </cell>
          <cell r="CR51">
            <v>0</v>
          </cell>
        </row>
        <row r="52">
          <cell r="A52">
            <v>481</v>
          </cell>
          <cell r="B52" t="str">
            <v>BOSTON RENAISSANCE</v>
          </cell>
          <cell r="C52">
            <v>944</v>
          </cell>
          <cell r="D52"/>
          <cell r="F52">
            <v>4.3235800152417792</v>
          </cell>
          <cell r="G52">
            <v>944</v>
          </cell>
          <cell r="I52">
            <v>19673654</v>
          </cell>
          <cell r="J52">
            <v>0</v>
          </cell>
          <cell r="K52">
            <v>885472</v>
          </cell>
          <cell r="L52">
            <v>20559126</v>
          </cell>
          <cell r="AA52">
            <v>481</v>
          </cell>
          <cell r="AB52">
            <v>944</v>
          </cell>
          <cell r="AC52">
            <v>0</v>
          </cell>
          <cell r="AD52">
            <v>0</v>
          </cell>
          <cell r="AE52">
            <v>56</v>
          </cell>
          <cell r="AF52">
            <v>4.3235800152417792</v>
          </cell>
          <cell r="AG52">
            <v>19673654</v>
          </cell>
          <cell r="AH52">
            <v>76998.636491440848</v>
          </cell>
          <cell r="AI52">
            <v>0</v>
          </cell>
          <cell r="AJ52">
            <v>19596655.363508552</v>
          </cell>
          <cell r="AK52">
            <v>0</v>
          </cell>
          <cell r="AL52">
            <v>881417</v>
          </cell>
          <cell r="AM52">
            <v>20478072.363508552</v>
          </cell>
          <cell r="AN52">
            <v>76998.636491440848</v>
          </cell>
          <cell r="AO52">
            <v>0</v>
          </cell>
          <cell r="AP52">
            <v>4055</v>
          </cell>
          <cell r="AQ52">
            <v>81053.636491440848</v>
          </cell>
          <cell r="AR52">
            <v>20559126</v>
          </cell>
          <cell r="AT52">
            <v>481</v>
          </cell>
          <cell r="AU52">
            <v>56</v>
          </cell>
          <cell r="AV52">
            <v>4.3235800152417792</v>
          </cell>
          <cell r="AW52">
            <v>76998.636491440848</v>
          </cell>
          <cell r="AX52">
            <v>0</v>
          </cell>
          <cell r="AY52">
            <v>4055</v>
          </cell>
          <cell r="AZ52">
            <v>81053.636491440848</v>
          </cell>
          <cell r="CA52">
            <v>481</v>
          </cell>
          <cell r="CF52">
            <v>0</v>
          </cell>
          <cell r="CJ52">
            <v>0</v>
          </cell>
          <cell r="CK52">
            <v>0</v>
          </cell>
          <cell r="CM52">
            <v>481</v>
          </cell>
          <cell r="CR52">
            <v>0</v>
          </cell>
        </row>
        <row r="53">
          <cell r="A53">
            <v>482</v>
          </cell>
          <cell r="B53" t="str">
            <v>RIVER VALLEY</v>
          </cell>
          <cell r="C53">
            <v>288</v>
          </cell>
          <cell r="D53"/>
          <cell r="F53">
            <v>0</v>
          </cell>
          <cell r="G53">
            <v>288</v>
          </cell>
          <cell r="I53">
            <v>4352791</v>
          </cell>
          <cell r="J53">
            <v>0</v>
          </cell>
          <cell r="K53">
            <v>270144</v>
          </cell>
          <cell r="L53">
            <v>4622935</v>
          </cell>
          <cell r="AA53">
            <v>482</v>
          </cell>
          <cell r="AB53">
            <v>288</v>
          </cell>
          <cell r="AC53">
            <v>0</v>
          </cell>
          <cell r="AD53">
            <v>0</v>
          </cell>
          <cell r="AE53">
            <v>0</v>
          </cell>
          <cell r="AF53">
            <v>0</v>
          </cell>
          <cell r="AG53">
            <v>4352791</v>
          </cell>
          <cell r="AH53">
            <v>0</v>
          </cell>
          <cell r="AI53">
            <v>0</v>
          </cell>
          <cell r="AJ53">
            <v>4352791</v>
          </cell>
          <cell r="AK53">
            <v>0</v>
          </cell>
          <cell r="AL53">
            <v>270144</v>
          </cell>
          <cell r="AM53">
            <v>4622935</v>
          </cell>
          <cell r="AN53">
            <v>0</v>
          </cell>
          <cell r="AO53">
            <v>0</v>
          </cell>
          <cell r="AP53">
            <v>0</v>
          </cell>
          <cell r="AQ53">
            <v>0</v>
          </cell>
          <cell r="AR53">
            <v>4622935</v>
          </cell>
          <cell r="AT53">
            <v>482</v>
          </cell>
          <cell r="AU53">
            <v>0</v>
          </cell>
          <cell r="AV53">
            <v>0</v>
          </cell>
          <cell r="AW53">
            <v>0</v>
          </cell>
          <cell r="AX53">
            <v>0</v>
          </cell>
          <cell r="AY53">
            <v>0</v>
          </cell>
          <cell r="AZ53">
            <v>0</v>
          </cell>
          <cell r="CA53">
            <v>482</v>
          </cell>
          <cell r="CF53">
            <v>0</v>
          </cell>
          <cell r="CJ53">
            <v>0</v>
          </cell>
          <cell r="CK53">
            <v>0</v>
          </cell>
          <cell r="CM53">
            <v>482</v>
          </cell>
          <cell r="CR53">
            <v>0</v>
          </cell>
        </row>
        <row r="54">
          <cell r="A54">
            <v>483</v>
          </cell>
          <cell r="B54" t="str">
            <v>RISING TIDE</v>
          </cell>
          <cell r="C54">
            <v>700</v>
          </cell>
          <cell r="D54"/>
          <cell r="F54">
            <v>0</v>
          </cell>
          <cell r="G54">
            <v>700</v>
          </cell>
          <cell r="I54">
            <v>10783539</v>
          </cell>
          <cell r="J54">
            <v>0</v>
          </cell>
          <cell r="K54">
            <v>656600</v>
          </cell>
          <cell r="L54">
            <v>11440139</v>
          </cell>
          <cell r="AA54">
            <v>483</v>
          </cell>
          <cell r="AB54">
            <v>700</v>
          </cell>
          <cell r="AC54">
            <v>0</v>
          </cell>
          <cell r="AD54">
            <v>0</v>
          </cell>
          <cell r="AE54">
            <v>0</v>
          </cell>
          <cell r="AF54">
            <v>0</v>
          </cell>
          <cell r="AG54">
            <v>10783539</v>
          </cell>
          <cell r="AH54">
            <v>0</v>
          </cell>
          <cell r="AI54">
            <v>0</v>
          </cell>
          <cell r="AJ54">
            <v>10783539</v>
          </cell>
          <cell r="AK54">
            <v>0</v>
          </cell>
          <cell r="AL54">
            <v>656600</v>
          </cell>
          <cell r="AM54">
            <v>11440139</v>
          </cell>
          <cell r="AN54">
            <v>0</v>
          </cell>
          <cell r="AO54">
            <v>0</v>
          </cell>
          <cell r="AP54">
            <v>0</v>
          </cell>
          <cell r="AQ54">
            <v>0</v>
          </cell>
          <cell r="AR54">
            <v>11440139</v>
          </cell>
          <cell r="AT54">
            <v>483</v>
          </cell>
          <cell r="AU54">
            <v>0</v>
          </cell>
          <cell r="AV54">
            <v>0</v>
          </cell>
          <cell r="AW54">
            <v>0</v>
          </cell>
          <cell r="AX54">
            <v>0</v>
          </cell>
          <cell r="AY54">
            <v>0</v>
          </cell>
          <cell r="AZ54">
            <v>0</v>
          </cell>
          <cell r="CA54">
            <v>483</v>
          </cell>
          <cell r="CF54">
            <v>0</v>
          </cell>
          <cell r="CJ54">
            <v>0</v>
          </cell>
          <cell r="CK54">
            <v>0</v>
          </cell>
          <cell r="CM54">
            <v>483</v>
          </cell>
          <cell r="CR54">
            <v>0</v>
          </cell>
        </row>
        <row r="55">
          <cell r="A55">
            <v>484</v>
          </cell>
          <cell r="B55" t="str">
            <v>ROXBURY PREPARATORY</v>
          </cell>
          <cell r="C55">
            <v>1687</v>
          </cell>
          <cell r="D55"/>
          <cell r="F55">
            <v>0</v>
          </cell>
          <cell r="G55">
            <v>1687</v>
          </cell>
          <cell r="I55">
            <v>37222943</v>
          </cell>
          <cell r="J55">
            <v>0</v>
          </cell>
          <cell r="K55">
            <v>1582406</v>
          </cell>
          <cell r="L55">
            <v>38805349</v>
          </cell>
          <cell r="AA55">
            <v>484</v>
          </cell>
          <cell r="AB55">
            <v>1687</v>
          </cell>
          <cell r="AC55">
            <v>0</v>
          </cell>
          <cell r="AD55">
            <v>0</v>
          </cell>
          <cell r="AE55">
            <v>53</v>
          </cell>
          <cell r="AF55">
            <v>0</v>
          </cell>
          <cell r="AG55">
            <v>37222943</v>
          </cell>
          <cell r="AH55">
            <v>0</v>
          </cell>
          <cell r="AI55">
            <v>0</v>
          </cell>
          <cell r="AJ55">
            <v>37222943</v>
          </cell>
          <cell r="AK55">
            <v>0</v>
          </cell>
          <cell r="AL55">
            <v>1582406</v>
          </cell>
          <cell r="AM55">
            <v>38805349</v>
          </cell>
          <cell r="AN55">
            <v>0</v>
          </cell>
          <cell r="AO55">
            <v>0</v>
          </cell>
          <cell r="AP55">
            <v>0</v>
          </cell>
          <cell r="AQ55">
            <v>0</v>
          </cell>
          <cell r="AR55">
            <v>38805349</v>
          </cell>
          <cell r="AT55">
            <v>484</v>
          </cell>
          <cell r="AU55">
            <v>53</v>
          </cell>
          <cell r="AV55">
            <v>0</v>
          </cell>
          <cell r="AW55">
            <v>0</v>
          </cell>
          <cell r="AX55">
            <v>0</v>
          </cell>
          <cell r="AY55">
            <v>0</v>
          </cell>
          <cell r="AZ55">
            <v>0</v>
          </cell>
          <cell r="CA55">
            <v>484</v>
          </cell>
          <cell r="CF55">
            <v>0</v>
          </cell>
          <cell r="CJ55">
            <v>0</v>
          </cell>
          <cell r="CK55">
            <v>0</v>
          </cell>
          <cell r="CM55">
            <v>484</v>
          </cell>
          <cell r="CR55">
            <v>0</v>
          </cell>
        </row>
        <row r="56">
          <cell r="A56">
            <v>485</v>
          </cell>
          <cell r="B56" t="str">
            <v>SALEM ACADEMY</v>
          </cell>
          <cell r="C56">
            <v>480</v>
          </cell>
          <cell r="D56"/>
          <cell r="F56">
            <v>22.220664316730211</v>
          </cell>
          <cell r="G56">
            <v>480</v>
          </cell>
          <cell r="I56">
            <v>7686750</v>
          </cell>
          <cell r="J56">
            <v>0</v>
          </cell>
          <cell r="K56">
            <v>450240</v>
          </cell>
          <cell r="L56">
            <v>8136990</v>
          </cell>
          <cell r="AA56">
            <v>485</v>
          </cell>
          <cell r="AB56">
            <v>480</v>
          </cell>
          <cell r="AC56">
            <v>0</v>
          </cell>
          <cell r="AD56">
            <v>0</v>
          </cell>
          <cell r="AE56">
            <v>165</v>
          </cell>
          <cell r="AF56">
            <v>22.220664316730211</v>
          </cell>
          <cell r="AG56">
            <v>7686750</v>
          </cell>
          <cell r="AH56">
            <v>352887.10022370139</v>
          </cell>
          <cell r="AI56">
            <v>0</v>
          </cell>
          <cell r="AJ56">
            <v>7333862.8997762986</v>
          </cell>
          <cell r="AK56">
            <v>0</v>
          </cell>
          <cell r="AL56">
            <v>429398</v>
          </cell>
          <cell r="AM56">
            <v>7763260.8997762986</v>
          </cell>
          <cell r="AN56">
            <v>352887.10022370139</v>
          </cell>
          <cell r="AO56">
            <v>0</v>
          </cell>
          <cell r="AP56">
            <v>20842</v>
          </cell>
          <cell r="AQ56">
            <v>373729.10022370139</v>
          </cell>
          <cell r="AR56">
            <v>8136990</v>
          </cell>
          <cell r="AT56">
            <v>485</v>
          </cell>
          <cell r="AU56">
            <v>165</v>
          </cell>
          <cell r="AV56">
            <v>22.220664316730211</v>
          </cell>
          <cell r="AW56">
            <v>352887.10022370139</v>
          </cell>
          <cell r="AX56">
            <v>0</v>
          </cell>
          <cell r="AY56">
            <v>20842</v>
          </cell>
          <cell r="AZ56">
            <v>373729.10022370139</v>
          </cell>
          <cell r="CA56">
            <v>485</v>
          </cell>
          <cell r="CF56">
            <v>0</v>
          </cell>
          <cell r="CJ56">
            <v>0</v>
          </cell>
          <cell r="CK56">
            <v>0</v>
          </cell>
          <cell r="CM56">
            <v>485</v>
          </cell>
          <cell r="CR56">
            <v>0</v>
          </cell>
        </row>
        <row r="57">
          <cell r="A57">
            <v>486</v>
          </cell>
          <cell r="B57" t="str">
            <v>LEARNING FIRST</v>
          </cell>
          <cell r="C57">
            <v>666</v>
          </cell>
          <cell r="D57"/>
          <cell r="F57">
            <v>0</v>
          </cell>
          <cell r="G57">
            <v>666</v>
          </cell>
          <cell r="I57">
            <v>9908533</v>
          </cell>
          <cell r="J57">
            <v>0</v>
          </cell>
          <cell r="K57">
            <v>624708</v>
          </cell>
          <cell r="L57">
            <v>10533241</v>
          </cell>
          <cell r="AA57">
            <v>486</v>
          </cell>
          <cell r="AB57">
            <v>666</v>
          </cell>
          <cell r="AC57">
            <v>0</v>
          </cell>
          <cell r="AD57">
            <v>0</v>
          </cell>
          <cell r="AE57">
            <v>0</v>
          </cell>
          <cell r="AF57">
            <v>0</v>
          </cell>
          <cell r="AG57">
            <v>9908533</v>
          </cell>
          <cell r="AH57">
            <v>0</v>
          </cell>
          <cell r="AI57">
            <v>0</v>
          </cell>
          <cell r="AJ57">
            <v>9908533</v>
          </cell>
          <cell r="AK57">
            <v>0</v>
          </cell>
          <cell r="AL57">
            <v>624708</v>
          </cell>
          <cell r="AM57">
            <v>10533241</v>
          </cell>
          <cell r="AN57">
            <v>0</v>
          </cell>
          <cell r="AO57">
            <v>0</v>
          </cell>
          <cell r="AP57">
            <v>0</v>
          </cell>
          <cell r="AQ57">
            <v>0</v>
          </cell>
          <cell r="AR57">
            <v>10533241</v>
          </cell>
          <cell r="AT57">
            <v>486</v>
          </cell>
          <cell r="AU57">
            <v>0</v>
          </cell>
          <cell r="AV57">
            <v>0</v>
          </cell>
          <cell r="AW57">
            <v>0</v>
          </cell>
          <cell r="AX57">
            <v>0</v>
          </cell>
          <cell r="AY57">
            <v>0</v>
          </cell>
          <cell r="AZ57">
            <v>0</v>
          </cell>
          <cell r="CA57">
            <v>486</v>
          </cell>
          <cell r="CF57">
            <v>0</v>
          </cell>
          <cell r="CJ57">
            <v>0</v>
          </cell>
          <cell r="CK57">
            <v>0</v>
          </cell>
          <cell r="CM57">
            <v>486</v>
          </cell>
          <cell r="CR57">
            <v>0</v>
          </cell>
        </row>
        <row r="58">
          <cell r="A58">
            <v>487</v>
          </cell>
          <cell r="B58" t="str">
            <v>PROSPECT HILL ACADEMY</v>
          </cell>
          <cell r="C58">
            <v>1170</v>
          </cell>
          <cell r="D58"/>
          <cell r="F58">
            <v>11.039964877004936</v>
          </cell>
          <cell r="G58">
            <v>1170</v>
          </cell>
          <cell r="I58">
            <v>23553571</v>
          </cell>
          <cell r="J58">
            <v>0</v>
          </cell>
          <cell r="K58">
            <v>1097460</v>
          </cell>
          <cell r="L58">
            <v>24651031</v>
          </cell>
          <cell r="AA58">
            <v>487</v>
          </cell>
          <cell r="AB58">
            <v>1170</v>
          </cell>
          <cell r="AC58">
            <v>0</v>
          </cell>
          <cell r="AD58">
            <v>0</v>
          </cell>
          <cell r="AE58">
            <v>101</v>
          </cell>
          <cell r="AF58">
            <v>11.039964877004936</v>
          </cell>
          <cell r="AG58">
            <v>23553571</v>
          </cell>
          <cell r="AH58">
            <v>187731.68084684812</v>
          </cell>
          <cell r="AI58">
            <v>0</v>
          </cell>
          <cell r="AJ58">
            <v>23365839.319153152</v>
          </cell>
          <cell r="AK58">
            <v>0</v>
          </cell>
          <cell r="AL58">
            <v>1087107</v>
          </cell>
          <cell r="AM58">
            <v>24452946.319153152</v>
          </cell>
          <cell r="AN58">
            <v>187731.68084684812</v>
          </cell>
          <cell r="AO58">
            <v>0</v>
          </cell>
          <cell r="AP58">
            <v>10353</v>
          </cell>
          <cell r="AQ58">
            <v>198084.68084684812</v>
          </cell>
          <cell r="AR58">
            <v>24651031</v>
          </cell>
          <cell r="AT58">
            <v>487</v>
          </cell>
          <cell r="AU58">
            <v>101</v>
          </cell>
          <cell r="AV58">
            <v>11.039964877004936</v>
          </cell>
          <cell r="AW58">
            <v>187731.68084684812</v>
          </cell>
          <cell r="AX58">
            <v>0</v>
          </cell>
          <cell r="AY58">
            <v>10353</v>
          </cell>
          <cell r="AZ58">
            <v>198084.68084684812</v>
          </cell>
          <cell r="CA58">
            <v>487</v>
          </cell>
          <cell r="CF58">
            <v>0</v>
          </cell>
          <cell r="CJ58">
            <v>0</v>
          </cell>
          <cell r="CK58">
            <v>0</v>
          </cell>
          <cell r="CM58">
            <v>487</v>
          </cell>
          <cell r="CR58">
            <v>0</v>
          </cell>
        </row>
        <row r="59">
          <cell r="A59">
            <v>488</v>
          </cell>
          <cell r="B59" t="str">
            <v>SOUTH SHORE</v>
          </cell>
          <cell r="C59">
            <v>1075</v>
          </cell>
          <cell r="D59"/>
          <cell r="F59">
            <v>105.4953523718994</v>
          </cell>
          <cell r="G59">
            <v>1075</v>
          </cell>
          <cell r="I59">
            <v>16634996</v>
          </cell>
          <cell r="J59">
            <v>0</v>
          </cell>
          <cell r="K59">
            <v>1008350</v>
          </cell>
          <cell r="L59">
            <v>17643346</v>
          </cell>
          <cell r="AA59">
            <v>488</v>
          </cell>
          <cell r="AB59">
            <v>1075</v>
          </cell>
          <cell r="AC59">
            <v>0</v>
          </cell>
          <cell r="AD59">
            <v>0</v>
          </cell>
          <cell r="AE59">
            <v>127</v>
          </cell>
          <cell r="AF59">
            <v>105.4953523718994</v>
          </cell>
          <cell r="AG59">
            <v>16634996</v>
          </cell>
          <cell r="AH59">
            <v>1831926.793938033</v>
          </cell>
          <cell r="AI59">
            <v>0</v>
          </cell>
          <cell r="AJ59">
            <v>14803069.206061967</v>
          </cell>
          <cell r="AK59">
            <v>0</v>
          </cell>
          <cell r="AL59">
            <v>909395</v>
          </cell>
          <cell r="AM59">
            <v>15712464.206061967</v>
          </cell>
          <cell r="AN59">
            <v>1831926.793938033</v>
          </cell>
          <cell r="AO59">
            <v>0</v>
          </cell>
          <cell r="AP59">
            <v>98955</v>
          </cell>
          <cell r="AQ59">
            <v>1930881.793938033</v>
          </cell>
          <cell r="AR59">
            <v>17643346</v>
          </cell>
          <cell r="AT59">
            <v>488</v>
          </cell>
          <cell r="AU59">
            <v>127</v>
          </cell>
          <cell r="AV59">
            <v>105.4953523718994</v>
          </cell>
          <cell r="AW59">
            <v>1831926.793938033</v>
          </cell>
          <cell r="AX59">
            <v>0</v>
          </cell>
          <cell r="AY59">
            <v>98955</v>
          </cell>
          <cell r="AZ59">
            <v>1930881.793938033</v>
          </cell>
          <cell r="CA59">
            <v>488</v>
          </cell>
          <cell r="CF59">
            <v>0</v>
          </cell>
          <cell r="CJ59">
            <v>0</v>
          </cell>
          <cell r="CK59">
            <v>0</v>
          </cell>
          <cell r="CM59">
            <v>488</v>
          </cell>
          <cell r="CR59">
            <v>0</v>
          </cell>
        </row>
        <row r="60">
          <cell r="A60">
            <v>489</v>
          </cell>
          <cell r="B60" t="str">
            <v>STURGIS</v>
          </cell>
          <cell r="C60">
            <v>850</v>
          </cell>
          <cell r="D60"/>
          <cell r="F60">
            <v>0</v>
          </cell>
          <cell r="G60">
            <v>850</v>
          </cell>
          <cell r="I60">
            <v>14931178</v>
          </cell>
          <cell r="J60">
            <v>0</v>
          </cell>
          <cell r="K60">
            <v>797300</v>
          </cell>
          <cell r="L60">
            <v>15728478</v>
          </cell>
          <cell r="AA60">
            <v>489</v>
          </cell>
          <cell r="AB60">
            <v>850</v>
          </cell>
          <cell r="AC60">
            <v>0</v>
          </cell>
          <cell r="AD60">
            <v>0</v>
          </cell>
          <cell r="AE60">
            <v>0</v>
          </cell>
          <cell r="AF60">
            <v>0</v>
          </cell>
          <cell r="AG60">
            <v>14931178</v>
          </cell>
          <cell r="AH60">
            <v>0</v>
          </cell>
          <cell r="AI60">
            <v>0</v>
          </cell>
          <cell r="AJ60">
            <v>14931178</v>
          </cell>
          <cell r="AK60">
            <v>0</v>
          </cell>
          <cell r="AL60">
            <v>797300</v>
          </cell>
          <cell r="AM60">
            <v>15728478</v>
          </cell>
          <cell r="AN60">
            <v>0</v>
          </cell>
          <cell r="AO60">
            <v>0</v>
          </cell>
          <cell r="AP60">
            <v>0</v>
          </cell>
          <cell r="AQ60">
            <v>0</v>
          </cell>
          <cell r="AR60">
            <v>15728478</v>
          </cell>
          <cell r="AT60">
            <v>489</v>
          </cell>
          <cell r="AU60">
            <v>0</v>
          </cell>
          <cell r="AV60">
            <v>0</v>
          </cell>
          <cell r="AW60">
            <v>0</v>
          </cell>
          <cell r="AX60">
            <v>0</v>
          </cell>
          <cell r="AY60">
            <v>0</v>
          </cell>
          <cell r="AZ60">
            <v>0</v>
          </cell>
          <cell r="CA60">
            <v>489</v>
          </cell>
          <cell r="CF60">
            <v>0</v>
          </cell>
          <cell r="CJ60">
            <v>0</v>
          </cell>
          <cell r="CK60">
            <v>0</v>
          </cell>
          <cell r="CM60">
            <v>489</v>
          </cell>
          <cell r="CR60">
            <v>0</v>
          </cell>
        </row>
        <row r="61">
          <cell r="A61">
            <v>491</v>
          </cell>
          <cell r="B61" t="str">
            <v>ATLANTIS</v>
          </cell>
          <cell r="C61">
            <v>1325</v>
          </cell>
          <cell r="D61"/>
          <cell r="F61">
            <v>0</v>
          </cell>
          <cell r="G61">
            <v>1325</v>
          </cell>
          <cell r="I61">
            <v>17765580</v>
          </cell>
          <cell r="J61">
            <v>0</v>
          </cell>
          <cell r="K61">
            <v>1242850</v>
          </cell>
          <cell r="L61">
            <v>19008430</v>
          </cell>
          <cell r="AA61">
            <v>491</v>
          </cell>
          <cell r="AB61">
            <v>1325</v>
          </cell>
          <cell r="AC61">
            <v>0</v>
          </cell>
          <cell r="AD61">
            <v>0</v>
          </cell>
          <cell r="AE61">
            <v>0</v>
          </cell>
          <cell r="AF61">
            <v>0</v>
          </cell>
          <cell r="AG61">
            <v>17765580</v>
          </cell>
          <cell r="AH61">
            <v>0</v>
          </cell>
          <cell r="AI61">
            <v>0</v>
          </cell>
          <cell r="AJ61">
            <v>17765580</v>
          </cell>
          <cell r="AK61">
            <v>0</v>
          </cell>
          <cell r="AL61">
            <v>1242850</v>
          </cell>
          <cell r="AM61">
            <v>19008430</v>
          </cell>
          <cell r="AN61">
            <v>0</v>
          </cell>
          <cell r="AO61">
            <v>0</v>
          </cell>
          <cell r="AP61">
            <v>0</v>
          </cell>
          <cell r="AQ61">
            <v>0</v>
          </cell>
          <cell r="AR61">
            <v>19008430</v>
          </cell>
          <cell r="AT61">
            <v>491</v>
          </cell>
          <cell r="AU61">
            <v>0</v>
          </cell>
          <cell r="AV61">
            <v>0</v>
          </cell>
          <cell r="AW61">
            <v>0</v>
          </cell>
          <cell r="AX61">
            <v>0</v>
          </cell>
          <cell r="AY61">
            <v>0</v>
          </cell>
          <cell r="AZ61">
            <v>0</v>
          </cell>
          <cell r="CA61">
            <v>491</v>
          </cell>
          <cell r="CF61">
            <v>0</v>
          </cell>
          <cell r="CJ61">
            <v>0</v>
          </cell>
          <cell r="CK61">
            <v>0</v>
          </cell>
          <cell r="CM61">
            <v>491</v>
          </cell>
          <cell r="CR61">
            <v>0</v>
          </cell>
        </row>
        <row r="62">
          <cell r="A62">
            <v>492</v>
          </cell>
          <cell r="B62" t="str">
            <v>MARTIN LUTHER KING JR CS OF EXCELLENCE</v>
          </cell>
          <cell r="C62">
            <v>360</v>
          </cell>
          <cell r="D62"/>
          <cell r="F62">
            <v>0</v>
          </cell>
          <cell r="G62">
            <v>360</v>
          </cell>
          <cell r="I62">
            <v>5660280</v>
          </cell>
          <cell r="J62">
            <v>0</v>
          </cell>
          <cell r="K62">
            <v>337680</v>
          </cell>
          <cell r="L62">
            <v>5997960</v>
          </cell>
          <cell r="AA62">
            <v>492</v>
          </cell>
          <cell r="AB62">
            <v>360</v>
          </cell>
          <cell r="AC62">
            <v>0</v>
          </cell>
          <cell r="AD62">
            <v>0</v>
          </cell>
          <cell r="AE62">
            <v>0</v>
          </cell>
          <cell r="AF62">
            <v>0</v>
          </cell>
          <cell r="AG62">
            <v>5660280</v>
          </cell>
          <cell r="AH62">
            <v>0</v>
          </cell>
          <cell r="AI62">
            <v>0</v>
          </cell>
          <cell r="AJ62">
            <v>5660280</v>
          </cell>
          <cell r="AK62">
            <v>0</v>
          </cell>
          <cell r="AL62">
            <v>337680</v>
          </cell>
          <cell r="AM62">
            <v>5997960</v>
          </cell>
          <cell r="AN62">
            <v>0</v>
          </cell>
          <cell r="AO62">
            <v>0</v>
          </cell>
          <cell r="AP62">
            <v>0</v>
          </cell>
          <cell r="AQ62">
            <v>0</v>
          </cell>
          <cell r="AR62">
            <v>5997960</v>
          </cell>
          <cell r="AT62">
            <v>492</v>
          </cell>
          <cell r="AU62">
            <v>0</v>
          </cell>
          <cell r="AV62">
            <v>0</v>
          </cell>
          <cell r="AW62">
            <v>0</v>
          </cell>
          <cell r="AX62">
            <v>0</v>
          </cell>
          <cell r="AY62">
            <v>0</v>
          </cell>
          <cell r="AZ62">
            <v>0</v>
          </cell>
          <cell r="CA62">
            <v>492</v>
          </cell>
          <cell r="CF62">
            <v>0</v>
          </cell>
          <cell r="CJ62">
            <v>0</v>
          </cell>
          <cell r="CK62">
            <v>0</v>
          </cell>
          <cell r="CM62">
            <v>492</v>
          </cell>
          <cell r="CR62">
            <v>0</v>
          </cell>
        </row>
        <row r="63">
          <cell r="A63">
            <v>493</v>
          </cell>
          <cell r="B63" t="str">
            <v>PHOENIX ACADEMY CHELSEA</v>
          </cell>
          <cell r="C63">
            <v>225</v>
          </cell>
          <cell r="D63"/>
          <cell r="F63">
            <v>0</v>
          </cell>
          <cell r="G63">
            <v>225</v>
          </cell>
          <cell r="I63">
            <v>4410605</v>
          </cell>
          <cell r="J63">
            <v>0</v>
          </cell>
          <cell r="K63">
            <v>211050</v>
          </cell>
          <cell r="L63">
            <v>4621655</v>
          </cell>
          <cell r="AA63">
            <v>493</v>
          </cell>
          <cell r="AB63">
            <v>225</v>
          </cell>
          <cell r="AC63">
            <v>0</v>
          </cell>
          <cell r="AD63">
            <v>0</v>
          </cell>
          <cell r="AE63">
            <v>0</v>
          </cell>
          <cell r="AF63">
            <v>0</v>
          </cell>
          <cell r="AG63">
            <v>4410605</v>
          </cell>
          <cell r="AH63">
            <v>0</v>
          </cell>
          <cell r="AI63">
            <v>0</v>
          </cell>
          <cell r="AJ63">
            <v>4410605</v>
          </cell>
          <cell r="AK63">
            <v>0</v>
          </cell>
          <cell r="AL63">
            <v>211050</v>
          </cell>
          <cell r="AM63">
            <v>4621655</v>
          </cell>
          <cell r="AN63">
            <v>0</v>
          </cell>
          <cell r="AO63">
            <v>0</v>
          </cell>
          <cell r="AP63">
            <v>0</v>
          </cell>
          <cell r="AQ63">
            <v>0</v>
          </cell>
          <cell r="AR63">
            <v>4621655</v>
          </cell>
          <cell r="AT63">
            <v>493</v>
          </cell>
          <cell r="AU63">
            <v>0</v>
          </cell>
          <cell r="AV63">
            <v>0</v>
          </cell>
          <cell r="AW63">
            <v>0</v>
          </cell>
          <cell r="AX63">
            <v>0</v>
          </cell>
          <cell r="AY63">
            <v>0</v>
          </cell>
          <cell r="AZ63">
            <v>0</v>
          </cell>
          <cell r="CA63">
            <v>493</v>
          </cell>
          <cell r="CF63">
            <v>0</v>
          </cell>
          <cell r="CJ63">
            <v>0</v>
          </cell>
          <cell r="CK63">
            <v>0</v>
          </cell>
          <cell r="CM63">
            <v>493</v>
          </cell>
          <cell r="CR63">
            <v>0</v>
          </cell>
        </row>
        <row r="64">
          <cell r="A64">
            <v>494</v>
          </cell>
          <cell r="B64" t="str">
            <v>PIONEER CS OF SCIENCE</v>
          </cell>
          <cell r="C64">
            <v>780</v>
          </cell>
          <cell r="D64"/>
          <cell r="F64">
            <v>6.4966750672671285</v>
          </cell>
          <cell r="G64">
            <v>780</v>
          </cell>
          <cell r="I64">
            <v>12034097</v>
          </cell>
          <cell r="J64">
            <v>0</v>
          </cell>
          <cell r="K64">
            <v>731640</v>
          </cell>
          <cell r="L64">
            <v>12765737</v>
          </cell>
          <cell r="AA64">
            <v>494</v>
          </cell>
          <cell r="AB64">
            <v>780</v>
          </cell>
          <cell r="AC64">
            <v>0</v>
          </cell>
          <cell r="AD64">
            <v>0</v>
          </cell>
          <cell r="AE64">
            <v>310</v>
          </cell>
          <cell r="AF64">
            <v>6.4966750672671285</v>
          </cell>
          <cell r="AG64">
            <v>12034097</v>
          </cell>
          <cell r="AH64">
            <v>98106.902418603393</v>
          </cell>
          <cell r="AI64">
            <v>0</v>
          </cell>
          <cell r="AJ64">
            <v>11935990.09758139</v>
          </cell>
          <cell r="AK64">
            <v>0</v>
          </cell>
          <cell r="AL64">
            <v>725547</v>
          </cell>
          <cell r="AM64">
            <v>12661537.09758139</v>
          </cell>
          <cell r="AN64">
            <v>98106.902418603393</v>
          </cell>
          <cell r="AO64">
            <v>0</v>
          </cell>
          <cell r="AP64">
            <v>6093</v>
          </cell>
          <cell r="AQ64">
            <v>104199.90241860339</v>
          </cell>
          <cell r="AR64">
            <v>12765737</v>
          </cell>
          <cell r="AT64">
            <v>494</v>
          </cell>
          <cell r="AU64">
            <v>310</v>
          </cell>
          <cell r="AV64">
            <v>6.4966750672671285</v>
          </cell>
          <cell r="AW64">
            <v>98106.902418603393</v>
          </cell>
          <cell r="AX64">
            <v>0</v>
          </cell>
          <cell r="AY64">
            <v>6093</v>
          </cell>
          <cell r="AZ64">
            <v>104199.90241860339</v>
          </cell>
          <cell r="CA64">
            <v>494</v>
          </cell>
          <cell r="CF64">
            <v>0</v>
          </cell>
          <cell r="CJ64">
            <v>0</v>
          </cell>
          <cell r="CK64">
            <v>0</v>
          </cell>
          <cell r="CM64">
            <v>494</v>
          </cell>
          <cell r="CR64">
            <v>0</v>
          </cell>
        </row>
        <row r="65">
          <cell r="A65">
            <v>496</v>
          </cell>
          <cell r="B65" t="str">
            <v>GLOBAL LEARNING</v>
          </cell>
          <cell r="C65">
            <v>500</v>
          </cell>
          <cell r="D65"/>
          <cell r="F65">
            <v>0</v>
          </cell>
          <cell r="G65">
            <v>500</v>
          </cell>
          <cell r="I65">
            <v>6970008</v>
          </cell>
          <cell r="J65">
            <v>228523</v>
          </cell>
          <cell r="K65">
            <v>469000</v>
          </cell>
          <cell r="L65">
            <v>7667531</v>
          </cell>
          <cell r="AA65">
            <v>496</v>
          </cell>
          <cell r="AB65">
            <v>500</v>
          </cell>
          <cell r="AC65">
            <v>0</v>
          </cell>
          <cell r="AD65">
            <v>0</v>
          </cell>
          <cell r="AE65">
            <v>0</v>
          </cell>
          <cell r="AF65">
            <v>0</v>
          </cell>
          <cell r="AG65">
            <v>6970008</v>
          </cell>
          <cell r="AH65">
            <v>0</v>
          </cell>
          <cell r="AI65">
            <v>0</v>
          </cell>
          <cell r="AJ65">
            <v>6970008</v>
          </cell>
          <cell r="AK65">
            <v>228523</v>
          </cell>
          <cell r="AL65">
            <v>469000</v>
          </cell>
          <cell r="AM65">
            <v>7667531</v>
          </cell>
          <cell r="AN65">
            <v>0</v>
          </cell>
          <cell r="AO65">
            <v>0</v>
          </cell>
          <cell r="AP65">
            <v>0</v>
          </cell>
          <cell r="AQ65">
            <v>0</v>
          </cell>
          <cell r="AR65">
            <v>7667531</v>
          </cell>
          <cell r="AT65">
            <v>496</v>
          </cell>
          <cell r="AU65">
            <v>0</v>
          </cell>
          <cell r="AV65">
            <v>0</v>
          </cell>
          <cell r="AW65">
            <v>0</v>
          </cell>
          <cell r="AX65">
            <v>0</v>
          </cell>
          <cell r="AY65">
            <v>0</v>
          </cell>
          <cell r="AZ65">
            <v>0</v>
          </cell>
          <cell r="CA65">
            <v>496</v>
          </cell>
          <cell r="CF65">
            <v>0</v>
          </cell>
          <cell r="CJ65">
            <v>0</v>
          </cell>
          <cell r="CK65">
            <v>0</v>
          </cell>
          <cell r="CM65">
            <v>496</v>
          </cell>
          <cell r="CR65">
            <v>0</v>
          </cell>
        </row>
        <row r="66">
          <cell r="A66">
            <v>497</v>
          </cell>
          <cell r="B66" t="str">
            <v>PIONEER VALLEY CHINESE IMMERSION</v>
          </cell>
          <cell r="C66">
            <v>584</v>
          </cell>
          <cell r="D66"/>
          <cell r="F66">
            <v>0</v>
          </cell>
          <cell r="G66">
            <v>584</v>
          </cell>
          <cell r="I66">
            <v>8970364</v>
          </cell>
          <cell r="J66">
            <v>0</v>
          </cell>
          <cell r="K66">
            <v>547792</v>
          </cell>
          <cell r="L66">
            <v>9518156</v>
          </cell>
          <cell r="AA66">
            <v>497</v>
          </cell>
          <cell r="AB66">
            <v>584</v>
          </cell>
          <cell r="AC66">
            <v>0</v>
          </cell>
          <cell r="AD66">
            <v>0</v>
          </cell>
          <cell r="AE66">
            <v>1</v>
          </cell>
          <cell r="AF66">
            <v>0</v>
          </cell>
          <cell r="AG66">
            <v>8970364</v>
          </cell>
          <cell r="AH66">
            <v>0</v>
          </cell>
          <cell r="AI66">
            <v>0</v>
          </cell>
          <cell r="AJ66">
            <v>8970364</v>
          </cell>
          <cell r="AK66">
            <v>0</v>
          </cell>
          <cell r="AL66">
            <v>547792</v>
          </cell>
          <cell r="AM66">
            <v>9518156</v>
          </cell>
          <cell r="AN66">
            <v>0</v>
          </cell>
          <cell r="AO66">
            <v>0</v>
          </cell>
          <cell r="AP66">
            <v>0</v>
          </cell>
          <cell r="AQ66">
            <v>0</v>
          </cell>
          <cell r="AR66">
            <v>9518156</v>
          </cell>
          <cell r="AT66">
            <v>497</v>
          </cell>
          <cell r="AU66">
            <v>1</v>
          </cell>
          <cell r="AV66">
            <v>0</v>
          </cell>
          <cell r="AW66">
            <v>0</v>
          </cell>
          <cell r="AX66">
            <v>0</v>
          </cell>
          <cell r="AY66">
            <v>0</v>
          </cell>
          <cell r="AZ66">
            <v>0</v>
          </cell>
          <cell r="CA66">
            <v>497</v>
          </cell>
          <cell r="CF66">
            <v>0</v>
          </cell>
          <cell r="CJ66">
            <v>0</v>
          </cell>
          <cell r="CK66">
            <v>0</v>
          </cell>
          <cell r="CM66">
            <v>497</v>
          </cell>
          <cell r="CR66">
            <v>0</v>
          </cell>
        </row>
        <row r="67">
          <cell r="A67">
            <v>498</v>
          </cell>
          <cell r="B67" t="str">
            <v>VERITAS PREPARATORY</v>
          </cell>
          <cell r="C67">
            <v>432</v>
          </cell>
          <cell r="D67"/>
          <cell r="F67">
            <v>0</v>
          </cell>
          <cell r="G67">
            <v>432</v>
          </cell>
          <cell r="I67">
            <v>6317568</v>
          </cell>
          <cell r="J67">
            <v>231691</v>
          </cell>
          <cell r="K67">
            <v>405216</v>
          </cell>
          <cell r="L67">
            <v>6954475</v>
          </cell>
          <cell r="AA67">
            <v>498</v>
          </cell>
          <cell r="AB67">
            <v>432</v>
          </cell>
          <cell r="AC67">
            <v>0</v>
          </cell>
          <cell r="AD67">
            <v>0</v>
          </cell>
          <cell r="AE67">
            <v>0</v>
          </cell>
          <cell r="AF67">
            <v>0</v>
          </cell>
          <cell r="AG67">
            <v>6317568</v>
          </cell>
          <cell r="AH67">
            <v>0</v>
          </cell>
          <cell r="AI67">
            <v>0</v>
          </cell>
          <cell r="AJ67">
            <v>6317568</v>
          </cell>
          <cell r="AK67">
            <v>231691</v>
          </cell>
          <cell r="AL67">
            <v>405216</v>
          </cell>
          <cell r="AM67">
            <v>6954475</v>
          </cell>
          <cell r="AN67">
            <v>0</v>
          </cell>
          <cell r="AO67">
            <v>0</v>
          </cell>
          <cell r="AP67">
            <v>0</v>
          </cell>
          <cell r="AQ67">
            <v>0</v>
          </cell>
          <cell r="AR67">
            <v>6954475</v>
          </cell>
          <cell r="AT67">
            <v>498</v>
          </cell>
          <cell r="AU67">
            <v>0</v>
          </cell>
          <cell r="AV67">
            <v>0</v>
          </cell>
          <cell r="AW67">
            <v>0</v>
          </cell>
          <cell r="AX67">
            <v>0</v>
          </cell>
          <cell r="AY67">
            <v>0</v>
          </cell>
          <cell r="AZ67">
            <v>0</v>
          </cell>
          <cell r="CA67">
            <v>498</v>
          </cell>
          <cell r="CF67">
            <v>0</v>
          </cell>
          <cell r="CJ67">
            <v>0</v>
          </cell>
          <cell r="CK67">
            <v>0</v>
          </cell>
          <cell r="CM67">
            <v>498</v>
          </cell>
          <cell r="CR67">
            <v>0</v>
          </cell>
        </row>
        <row r="68">
          <cell r="A68">
            <v>499</v>
          </cell>
          <cell r="B68" t="str">
            <v>HAMPDEN CS OF SCIENCE EAST</v>
          </cell>
          <cell r="C68">
            <v>560</v>
          </cell>
          <cell r="D68"/>
          <cell r="F68">
            <v>0</v>
          </cell>
          <cell r="G68">
            <v>560</v>
          </cell>
          <cell r="I68">
            <v>7977936</v>
          </cell>
          <cell r="J68">
            <v>0</v>
          </cell>
          <cell r="K68">
            <v>525280</v>
          </cell>
          <cell r="L68">
            <v>8503216</v>
          </cell>
          <cell r="AA68">
            <v>499</v>
          </cell>
          <cell r="AB68">
            <v>560</v>
          </cell>
          <cell r="AC68">
            <v>0</v>
          </cell>
          <cell r="AD68">
            <v>0</v>
          </cell>
          <cell r="AE68">
            <v>0</v>
          </cell>
          <cell r="AF68">
            <v>0</v>
          </cell>
          <cell r="AG68">
            <v>7977936</v>
          </cell>
          <cell r="AH68">
            <v>0</v>
          </cell>
          <cell r="AI68">
            <v>0</v>
          </cell>
          <cell r="AJ68">
            <v>7977936</v>
          </cell>
          <cell r="AK68">
            <v>0</v>
          </cell>
          <cell r="AL68">
            <v>525280</v>
          </cell>
          <cell r="AM68">
            <v>8503216</v>
          </cell>
          <cell r="AN68">
            <v>0</v>
          </cell>
          <cell r="AO68">
            <v>0</v>
          </cell>
          <cell r="AP68">
            <v>0</v>
          </cell>
          <cell r="AQ68">
            <v>0</v>
          </cell>
          <cell r="AR68">
            <v>8503216</v>
          </cell>
          <cell r="AT68">
            <v>499</v>
          </cell>
          <cell r="AU68">
            <v>0</v>
          </cell>
          <cell r="AV68">
            <v>0</v>
          </cell>
          <cell r="AW68">
            <v>0</v>
          </cell>
          <cell r="AX68">
            <v>0</v>
          </cell>
          <cell r="AY68">
            <v>0</v>
          </cell>
          <cell r="AZ68">
            <v>0</v>
          </cell>
          <cell r="CA68">
            <v>499</v>
          </cell>
          <cell r="CF68">
            <v>0</v>
          </cell>
          <cell r="CJ68">
            <v>0</v>
          </cell>
          <cell r="CK68">
            <v>0</v>
          </cell>
          <cell r="CM68">
            <v>499</v>
          </cell>
          <cell r="CR68">
            <v>0</v>
          </cell>
        </row>
        <row r="69">
          <cell r="A69">
            <v>3501</v>
          </cell>
          <cell r="B69" t="str">
            <v>PAULO FREIRE SOCIAL JUSTICE</v>
          </cell>
          <cell r="C69">
            <v>285</v>
          </cell>
          <cell r="D69"/>
          <cell r="F69">
            <v>0</v>
          </cell>
          <cell r="G69">
            <v>285</v>
          </cell>
          <cell r="I69">
            <v>4699228</v>
          </cell>
          <cell r="J69">
            <v>0</v>
          </cell>
          <cell r="K69">
            <v>267330</v>
          </cell>
          <cell r="L69">
            <v>4966558</v>
          </cell>
          <cell r="AA69">
            <v>3501</v>
          </cell>
          <cell r="AB69">
            <v>285</v>
          </cell>
          <cell r="AC69">
            <v>0</v>
          </cell>
          <cell r="AD69">
            <v>0</v>
          </cell>
          <cell r="AE69">
            <v>0</v>
          </cell>
          <cell r="AF69">
            <v>0</v>
          </cell>
          <cell r="AG69">
            <v>4699228</v>
          </cell>
          <cell r="AH69">
            <v>0</v>
          </cell>
          <cell r="AI69">
            <v>0</v>
          </cell>
          <cell r="AJ69">
            <v>4699228</v>
          </cell>
          <cell r="AK69">
            <v>0</v>
          </cell>
          <cell r="AL69">
            <v>267330</v>
          </cell>
          <cell r="AM69">
            <v>4966558</v>
          </cell>
          <cell r="AN69">
            <v>0</v>
          </cell>
          <cell r="AO69">
            <v>0</v>
          </cell>
          <cell r="AP69">
            <v>0</v>
          </cell>
          <cell r="AQ69">
            <v>0</v>
          </cell>
          <cell r="AR69">
            <v>4966558</v>
          </cell>
          <cell r="AT69">
            <v>3501</v>
          </cell>
          <cell r="AU69">
            <v>0</v>
          </cell>
          <cell r="AV69">
            <v>0</v>
          </cell>
          <cell r="AW69">
            <v>0</v>
          </cell>
          <cell r="AX69">
            <v>0</v>
          </cell>
          <cell r="AY69">
            <v>0</v>
          </cell>
          <cell r="AZ69">
            <v>0</v>
          </cell>
          <cell r="CA69">
            <v>3501</v>
          </cell>
          <cell r="CF69">
            <v>0</v>
          </cell>
          <cell r="CJ69">
            <v>0</v>
          </cell>
          <cell r="CK69">
            <v>0</v>
          </cell>
          <cell r="CM69">
            <v>3501</v>
          </cell>
          <cell r="CR69">
            <v>0</v>
          </cell>
        </row>
        <row r="70">
          <cell r="A70">
            <v>3502</v>
          </cell>
          <cell r="B70" t="str">
            <v>BAYSTATE ACADEMY</v>
          </cell>
          <cell r="C70">
            <v>500</v>
          </cell>
          <cell r="D70"/>
          <cell r="F70">
            <v>0</v>
          </cell>
          <cell r="G70">
            <v>500</v>
          </cell>
          <cell r="I70">
            <v>7682500</v>
          </cell>
          <cell r="J70">
            <v>0</v>
          </cell>
          <cell r="K70">
            <v>469000</v>
          </cell>
          <cell r="L70">
            <v>8151500</v>
          </cell>
          <cell r="AA70">
            <v>3502</v>
          </cell>
          <cell r="AB70">
            <v>500</v>
          </cell>
          <cell r="AC70">
            <v>0</v>
          </cell>
          <cell r="AD70">
            <v>0</v>
          </cell>
          <cell r="AE70">
            <v>0</v>
          </cell>
          <cell r="AF70">
            <v>0</v>
          </cell>
          <cell r="AG70">
            <v>7682500</v>
          </cell>
          <cell r="AH70">
            <v>0</v>
          </cell>
          <cell r="AI70">
            <v>0</v>
          </cell>
          <cell r="AJ70">
            <v>7682500</v>
          </cell>
          <cell r="AK70">
            <v>0</v>
          </cell>
          <cell r="AL70">
            <v>469000</v>
          </cell>
          <cell r="AM70">
            <v>8151500</v>
          </cell>
          <cell r="AN70">
            <v>0</v>
          </cell>
          <cell r="AO70">
            <v>0</v>
          </cell>
          <cell r="AP70">
            <v>0</v>
          </cell>
          <cell r="AQ70">
            <v>0</v>
          </cell>
          <cell r="AR70">
            <v>8151500</v>
          </cell>
          <cell r="AT70">
            <v>3502</v>
          </cell>
          <cell r="AU70">
            <v>0</v>
          </cell>
          <cell r="AV70">
            <v>0</v>
          </cell>
          <cell r="AW70">
            <v>0</v>
          </cell>
          <cell r="AX70">
            <v>0</v>
          </cell>
          <cell r="AY70">
            <v>0</v>
          </cell>
          <cell r="AZ70">
            <v>0</v>
          </cell>
          <cell r="CA70">
            <v>3502</v>
          </cell>
          <cell r="CF70">
            <v>0</v>
          </cell>
          <cell r="CJ70">
            <v>0</v>
          </cell>
          <cell r="CK70">
            <v>0</v>
          </cell>
          <cell r="CM70">
            <v>3502</v>
          </cell>
          <cell r="CR70">
            <v>0</v>
          </cell>
        </row>
        <row r="71">
          <cell r="A71">
            <v>3503</v>
          </cell>
          <cell r="B71" t="str">
            <v>COLLEGIATE CS OF LOWELL</v>
          </cell>
          <cell r="C71">
            <v>1107</v>
          </cell>
          <cell r="D71"/>
          <cell r="F71">
            <v>0</v>
          </cell>
          <cell r="G71">
            <v>1107</v>
          </cell>
          <cell r="I71">
            <v>14875436</v>
          </cell>
          <cell r="J71">
            <v>0</v>
          </cell>
          <cell r="K71">
            <v>1038366</v>
          </cell>
          <cell r="L71">
            <v>15913802</v>
          </cell>
          <cell r="AA71">
            <v>3503</v>
          </cell>
          <cell r="AB71">
            <v>1107</v>
          </cell>
          <cell r="AC71">
            <v>0</v>
          </cell>
          <cell r="AD71">
            <v>0</v>
          </cell>
          <cell r="AE71">
            <v>0</v>
          </cell>
          <cell r="AF71">
            <v>0</v>
          </cell>
          <cell r="AG71">
            <v>14875436</v>
          </cell>
          <cell r="AH71">
            <v>0</v>
          </cell>
          <cell r="AI71">
            <v>0</v>
          </cell>
          <cell r="AJ71">
            <v>14875436</v>
          </cell>
          <cell r="AK71">
            <v>0</v>
          </cell>
          <cell r="AL71">
            <v>1038366</v>
          </cell>
          <cell r="AM71">
            <v>15913802</v>
          </cell>
          <cell r="AN71">
            <v>0</v>
          </cell>
          <cell r="AO71">
            <v>0</v>
          </cell>
          <cell r="AP71">
            <v>0</v>
          </cell>
          <cell r="AQ71">
            <v>0</v>
          </cell>
          <cell r="AR71">
            <v>15913802</v>
          </cell>
          <cell r="AT71">
            <v>3503</v>
          </cell>
          <cell r="AU71">
            <v>0</v>
          </cell>
          <cell r="AV71">
            <v>0</v>
          </cell>
          <cell r="AW71">
            <v>0</v>
          </cell>
          <cell r="AX71">
            <v>0</v>
          </cell>
          <cell r="AY71">
            <v>0</v>
          </cell>
          <cell r="AZ71">
            <v>0</v>
          </cell>
          <cell r="CA71">
            <v>3503</v>
          </cell>
          <cell r="CF71">
            <v>0</v>
          </cell>
          <cell r="CJ71">
            <v>0</v>
          </cell>
          <cell r="CK71">
            <v>0</v>
          </cell>
          <cell r="CM71">
            <v>3503</v>
          </cell>
          <cell r="CR71">
            <v>0</v>
          </cell>
        </row>
        <row r="72">
          <cell r="A72">
            <v>3506</v>
          </cell>
          <cell r="B72" t="str">
            <v>PIONEER CS OF SCIENCE II</v>
          </cell>
          <cell r="C72">
            <v>378</v>
          </cell>
          <cell r="D72"/>
          <cell r="F72">
            <v>15.691930703116412</v>
          </cell>
          <cell r="G72">
            <v>378</v>
          </cell>
          <cell r="I72">
            <v>5947514</v>
          </cell>
          <cell r="J72">
            <v>0</v>
          </cell>
          <cell r="K72">
            <v>354564</v>
          </cell>
          <cell r="L72">
            <v>6302078</v>
          </cell>
          <cell r="AA72">
            <v>3506</v>
          </cell>
          <cell r="AB72">
            <v>378</v>
          </cell>
          <cell r="AC72">
            <v>0</v>
          </cell>
          <cell r="AD72">
            <v>0</v>
          </cell>
          <cell r="AE72">
            <v>106</v>
          </cell>
          <cell r="AF72">
            <v>15.691930703116412</v>
          </cell>
          <cell r="AG72">
            <v>5947514</v>
          </cell>
          <cell r="AH72">
            <v>234791.21955689444</v>
          </cell>
          <cell r="AI72">
            <v>0</v>
          </cell>
          <cell r="AJ72">
            <v>5712722.7804431049</v>
          </cell>
          <cell r="AK72">
            <v>0</v>
          </cell>
          <cell r="AL72">
            <v>339847</v>
          </cell>
          <cell r="AM72">
            <v>6052569.7804431049</v>
          </cell>
          <cell r="AN72">
            <v>234791.21955689444</v>
          </cell>
          <cell r="AO72">
            <v>0</v>
          </cell>
          <cell r="AP72">
            <v>14717</v>
          </cell>
          <cell r="AQ72">
            <v>249508.21955689444</v>
          </cell>
          <cell r="AR72">
            <v>6302078</v>
          </cell>
          <cell r="AT72">
            <v>3506</v>
          </cell>
          <cell r="AU72">
            <v>106</v>
          </cell>
          <cell r="AV72">
            <v>15.691930703116412</v>
          </cell>
          <cell r="AW72">
            <v>234791.21955689444</v>
          </cell>
          <cell r="AX72">
            <v>0</v>
          </cell>
          <cell r="AY72">
            <v>14717</v>
          </cell>
          <cell r="AZ72">
            <v>249508.21955689444</v>
          </cell>
          <cell r="CA72">
            <v>3506</v>
          </cell>
          <cell r="CF72">
            <v>0</v>
          </cell>
          <cell r="CJ72">
            <v>0</v>
          </cell>
          <cell r="CK72">
            <v>0</v>
          </cell>
          <cell r="CM72">
            <v>3506</v>
          </cell>
          <cell r="CR72">
            <v>0</v>
          </cell>
        </row>
        <row r="73">
          <cell r="A73">
            <v>3508</v>
          </cell>
          <cell r="B73" t="str">
            <v>PHOENIX ACADEMY SPRINGFIELD</v>
          </cell>
          <cell r="C73">
            <v>225</v>
          </cell>
          <cell r="D73"/>
          <cell r="F73">
            <v>0</v>
          </cell>
          <cell r="G73">
            <v>225</v>
          </cell>
          <cell r="I73">
            <v>3906697</v>
          </cell>
          <cell r="J73">
            <v>0</v>
          </cell>
          <cell r="K73">
            <v>211050</v>
          </cell>
          <cell r="L73">
            <v>4117747</v>
          </cell>
          <cell r="AA73">
            <v>3508</v>
          </cell>
          <cell r="AB73">
            <v>225</v>
          </cell>
          <cell r="AC73">
            <v>0</v>
          </cell>
          <cell r="AD73">
            <v>0</v>
          </cell>
          <cell r="AE73">
            <v>0</v>
          </cell>
          <cell r="AF73">
            <v>0</v>
          </cell>
          <cell r="AG73">
            <v>3906697</v>
          </cell>
          <cell r="AH73">
            <v>0</v>
          </cell>
          <cell r="AI73">
            <v>0</v>
          </cell>
          <cell r="AJ73">
            <v>3906697</v>
          </cell>
          <cell r="AK73">
            <v>0</v>
          </cell>
          <cell r="AL73">
            <v>211050</v>
          </cell>
          <cell r="AM73">
            <v>4117747</v>
          </cell>
          <cell r="AN73">
            <v>0</v>
          </cell>
          <cell r="AO73">
            <v>0</v>
          </cell>
          <cell r="AP73">
            <v>0</v>
          </cell>
          <cell r="AQ73">
            <v>0</v>
          </cell>
          <cell r="AR73">
            <v>4117747</v>
          </cell>
          <cell r="AT73">
            <v>3508</v>
          </cell>
          <cell r="AU73">
            <v>0</v>
          </cell>
          <cell r="AV73">
            <v>0</v>
          </cell>
          <cell r="AW73">
            <v>0</v>
          </cell>
          <cell r="AX73">
            <v>0</v>
          </cell>
          <cell r="AY73">
            <v>0</v>
          </cell>
          <cell r="AZ73">
            <v>0</v>
          </cell>
          <cell r="CA73">
            <v>3508</v>
          </cell>
          <cell r="CF73">
            <v>0</v>
          </cell>
          <cell r="CJ73">
            <v>0</v>
          </cell>
          <cell r="CK73">
            <v>0</v>
          </cell>
          <cell r="CM73">
            <v>3508</v>
          </cell>
          <cell r="CR73">
            <v>0</v>
          </cell>
        </row>
        <row r="74">
          <cell r="A74">
            <v>3509</v>
          </cell>
          <cell r="B74" t="str">
            <v>ARGOSY COLLEGIATE</v>
          </cell>
          <cell r="C74">
            <v>644</v>
          </cell>
          <cell r="D74"/>
          <cell r="F74">
            <v>0</v>
          </cell>
          <cell r="G74">
            <v>644</v>
          </cell>
          <cell r="I74">
            <v>9243582</v>
          </cell>
          <cell r="J74">
            <v>0</v>
          </cell>
          <cell r="K74">
            <v>604072</v>
          </cell>
          <cell r="L74">
            <v>9847654</v>
          </cell>
          <cell r="AA74">
            <v>3509</v>
          </cell>
          <cell r="AB74">
            <v>644</v>
          </cell>
          <cell r="AC74">
            <v>0</v>
          </cell>
          <cell r="AD74">
            <v>0</v>
          </cell>
          <cell r="AE74">
            <v>0</v>
          </cell>
          <cell r="AF74">
            <v>0</v>
          </cell>
          <cell r="AG74">
            <v>9243582</v>
          </cell>
          <cell r="AH74">
            <v>0</v>
          </cell>
          <cell r="AI74">
            <v>0</v>
          </cell>
          <cell r="AJ74">
            <v>9243582</v>
          </cell>
          <cell r="AK74">
            <v>0</v>
          </cell>
          <cell r="AL74">
            <v>604072</v>
          </cell>
          <cell r="AM74">
            <v>9847654</v>
          </cell>
          <cell r="AN74">
            <v>0</v>
          </cell>
          <cell r="AO74">
            <v>0</v>
          </cell>
          <cell r="AP74">
            <v>0</v>
          </cell>
          <cell r="AQ74">
            <v>0</v>
          </cell>
          <cell r="AR74">
            <v>9847654</v>
          </cell>
          <cell r="AT74">
            <v>3509</v>
          </cell>
          <cell r="AU74">
            <v>0</v>
          </cell>
          <cell r="AV74">
            <v>0</v>
          </cell>
          <cell r="AW74">
            <v>0</v>
          </cell>
          <cell r="AX74">
            <v>0</v>
          </cell>
          <cell r="AY74">
            <v>0</v>
          </cell>
          <cell r="AZ74">
            <v>0</v>
          </cell>
          <cell r="CA74">
            <v>3509</v>
          </cell>
          <cell r="CF74">
            <v>0</v>
          </cell>
          <cell r="CJ74">
            <v>0</v>
          </cell>
          <cell r="CK74">
            <v>0</v>
          </cell>
          <cell r="CM74">
            <v>3509</v>
          </cell>
          <cell r="CR74">
            <v>0</v>
          </cell>
        </row>
        <row r="75">
          <cell r="A75">
            <v>3510</v>
          </cell>
          <cell r="B75" t="str">
            <v>SPRINGFIELD PREPARATORY</v>
          </cell>
          <cell r="C75">
            <v>432</v>
          </cell>
          <cell r="D75"/>
          <cell r="F75">
            <v>0</v>
          </cell>
          <cell r="G75">
            <v>432</v>
          </cell>
          <cell r="I75">
            <v>6532455</v>
          </cell>
          <cell r="J75">
            <v>0</v>
          </cell>
          <cell r="K75">
            <v>405216</v>
          </cell>
          <cell r="L75">
            <v>6937671</v>
          </cell>
          <cell r="AA75">
            <v>3510</v>
          </cell>
          <cell r="AB75">
            <v>432</v>
          </cell>
          <cell r="AC75">
            <v>0</v>
          </cell>
          <cell r="AD75">
            <v>0</v>
          </cell>
          <cell r="AE75">
            <v>0</v>
          </cell>
          <cell r="AF75">
            <v>0</v>
          </cell>
          <cell r="AG75">
            <v>6532455</v>
          </cell>
          <cell r="AH75">
            <v>0</v>
          </cell>
          <cell r="AI75">
            <v>0</v>
          </cell>
          <cell r="AJ75">
            <v>6532455</v>
          </cell>
          <cell r="AK75">
            <v>0</v>
          </cell>
          <cell r="AL75">
            <v>405216</v>
          </cell>
          <cell r="AM75">
            <v>6937671</v>
          </cell>
          <cell r="AN75">
            <v>0</v>
          </cell>
          <cell r="AO75">
            <v>0</v>
          </cell>
          <cell r="AP75">
            <v>0</v>
          </cell>
          <cell r="AQ75">
            <v>0</v>
          </cell>
          <cell r="AR75">
            <v>6937671</v>
          </cell>
          <cell r="AT75">
            <v>3510</v>
          </cell>
          <cell r="AU75">
            <v>0</v>
          </cell>
          <cell r="AV75">
            <v>0</v>
          </cell>
          <cell r="AW75">
            <v>0</v>
          </cell>
          <cell r="AX75">
            <v>0</v>
          </cell>
          <cell r="AY75">
            <v>0</v>
          </cell>
          <cell r="AZ75">
            <v>0</v>
          </cell>
          <cell r="CA75">
            <v>3510</v>
          </cell>
          <cell r="CF75">
            <v>0</v>
          </cell>
          <cell r="CJ75">
            <v>0</v>
          </cell>
          <cell r="CK75">
            <v>0</v>
          </cell>
          <cell r="CM75">
            <v>3510</v>
          </cell>
          <cell r="CR75">
            <v>0</v>
          </cell>
        </row>
        <row r="76">
          <cell r="A76">
            <v>3513</v>
          </cell>
          <cell r="B76" t="str">
            <v>NEW HEIGHTS CS OF BROCKTON</v>
          </cell>
          <cell r="C76">
            <v>735</v>
          </cell>
          <cell r="D76"/>
          <cell r="F76">
            <v>13.835456048773693</v>
          </cell>
          <cell r="G76">
            <v>735</v>
          </cell>
          <cell r="I76">
            <v>11203100</v>
          </cell>
          <cell r="J76">
            <v>0</v>
          </cell>
          <cell r="K76">
            <v>689430</v>
          </cell>
          <cell r="L76">
            <v>11892530</v>
          </cell>
          <cell r="AA76">
            <v>3513</v>
          </cell>
          <cell r="AB76">
            <v>735</v>
          </cell>
          <cell r="AC76">
            <v>0</v>
          </cell>
          <cell r="AD76">
            <v>0</v>
          </cell>
          <cell r="AE76">
            <v>16</v>
          </cell>
          <cell r="AF76">
            <v>13.835456048773693</v>
          </cell>
          <cell r="AG76">
            <v>11203100</v>
          </cell>
          <cell r="AH76">
            <v>237817.65402237099</v>
          </cell>
          <cell r="AI76">
            <v>0</v>
          </cell>
          <cell r="AJ76">
            <v>10965282.34597763</v>
          </cell>
          <cell r="AK76">
            <v>0</v>
          </cell>
          <cell r="AL76">
            <v>676452</v>
          </cell>
          <cell r="AM76">
            <v>11641734.34597763</v>
          </cell>
          <cell r="AN76">
            <v>237817.65402237099</v>
          </cell>
          <cell r="AO76">
            <v>0</v>
          </cell>
          <cell r="AP76">
            <v>12978</v>
          </cell>
          <cell r="AQ76">
            <v>250795.65402237099</v>
          </cell>
          <cell r="AR76">
            <v>11892530</v>
          </cell>
          <cell r="AT76">
            <v>3513</v>
          </cell>
          <cell r="AU76">
            <v>16</v>
          </cell>
          <cell r="AV76">
            <v>13.835456048773693</v>
          </cell>
          <cell r="AW76">
            <v>237817.65402237099</v>
          </cell>
          <cell r="AX76">
            <v>0</v>
          </cell>
          <cell r="AY76">
            <v>12978</v>
          </cell>
          <cell r="AZ76">
            <v>250795.65402237099</v>
          </cell>
          <cell r="CA76">
            <v>3513</v>
          </cell>
          <cell r="CF76">
            <v>0</v>
          </cell>
          <cell r="CJ76">
            <v>0</v>
          </cell>
          <cell r="CK76">
            <v>0</v>
          </cell>
          <cell r="CM76">
            <v>3513</v>
          </cell>
          <cell r="CR76">
            <v>0</v>
          </cell>
        </row>
        <row r="77">
          <cell r="A77">
            <v>3514</v>
          </cell>
          <cell r="B77" t="str">
            <v>LIBERTAS ACADEMY</v>
          </cell>
          <cell r="C77">
            <v>360</v>
          </cell>
          <cell r="D77"/>
          <cell r="F77">
            <v>0</v>
          </cell>
          <cell r="G77">
            <v>360</v>
          </cell>
          <cell r="I77">
            <v>5547600</v>
          </cell>
          <cell r="J77">
            <v>0</v>
          </cell>
          <cell r="K77">
            <v>337680</v>
          </cell>
          <cell r="L77">
            <v>5885280</v>
          </cell>
          <cell r="AA77">
            <v>3514</v>
          </cell>
          <cell r="AB77">
            <v>360</v>
          </cell>
          <cell r="AC77">
            <v>0</v>
          </cell>
          <cell r="AD77">
            <v>0</v>
          </cell>
          <cell r="AE77">
            <v>0</v>
          </cell>
          <cell r="AF77">
            <v>0</v>
          </cell>
          <cell r="AG77">
            <v>5547600</v>
          </cell>
          <cell r="AH77">
            <v>0</v>
          </cell>
          <cell r="AI77">
            <v>0</v>
          </cell>
          <cell r="AJ77">
            <v>5547600</v>
          </cell>
          <cell r="AK77">
            <v>0</v>
          </cell>
          <cell r="AL77">
            <v>337680</v>
          </cell>
          <cell r="AM77">
            <v>5885280</v>
          </cell>
          <cell r="AN77">
            <v>0</v>
          </cell>
          <cell r="AO77">
            <v>0</v>
          </cell>
          <cell r="AP77">
            <v>0</v>
          </cell>
          <cell r="AQ77">
            <v>0</v>
          </cell>
          <cell r="AR77">
            <v>5885280</v>
          </cell>
          <cell r="AT77">
            <v>3514</v>
          </cell>
          <cell r="AU77">
            <v>0</v>
          </cell>
          <cell r="AV77">
            <v>0</v>
          </cell>
          <cell r="AW77">
            <v>0</v>
          </cell>
          <cell r="AX77">
            <v>0</v>
          </cell>
          <cell r="AY77">
            <v>0</v>
          </cell>
          <cell r="AZ77">
            <v>0</v>
          </cell>
          <cell r="CA77">
            <v>3514</v>
          </cell>
          <cell r="CF77">
            <v>0</v>
          </cell>
          <cell r="CJ77">
            <v>0</v>
          </cell>
          <cell r="CK77">
            <v>0</v>
          </cell>
          <cell r="CM77">
            <v>3514</v>
          </cell>
          <cell r="CR77">
            <v>0</v>
          </cell>
        </row>
        <row r="78">
          <cell r="A78">
            <v>3515</v>
          </cell>
          <cell r="B78" t="str">
            <v>OLD STURBRIDGE ACADEMY</v>
          </cell>
          <cell r="C78">
            <v>320</v>
          </cell>
          <cell r="D78"/>
          <cell r="F78">
            <v>0</v>
          </cell>
          <cell r="G78">
            <v>320</v>
          </cell>
          <cell r="I78">
            <v>4529204</v>
          </cell>
          <cell r="J78">
            <v>0</v>
          </cell>
          <cell r="K78">
            <v>300160</v>
          </cell>
          <cell r="L78">
            <v>4829364</v>
          </cell>
          <cell r="AA78">
            <v>3515</v>
          </cell>
          <cell r="AB78">
            <v>320</v>
          </cell>
          <cell r="AC78">
            <v>0</v>
          </cell>
          <cell r="AD78">
            <v>0</v>
          </cell>
          <cell r="AE78">
            <v>0</v>
          </cell>
          <cell r="AF78">
            <v>0</v>
          </cell>
          <cell r="AG78">
            <v>4529204</v>
          </cell>
          <cell r="AH78">
            <v>0</v>
          </cell>
          <cell r="AI78">
            <v>0</v>
          </cell>
          <cell r="AJ78">
            <v>4529204</v>
          </cell>
          <cell r="AK78">
            <v>0</v>
          </cell>
          <cell r="AL78">
            <v>300160</v>
          </cell>
          <cell r="AM78">
            <v>4829364</v>
          </cell>
          <cell r="AN78">
            <v>0</v>
          </cell>
          <cell r="AO78">
            <v>0</v>
          </cell>
          <cell r="AP78">
            <v>0</v>
          </cell>
          <cell r="AQ78">
            <v>0</v>
          </cell>
          <cell r="AR78">
            <v>4829364</v>
          </cell>
          <cell r="AT78">
            <v>3515</v>
          </cell>
          <cell r="AU78">
            <v>0</v>
          </cell>
          <cell r="AV78">
            <v>0</v>
          </cell>
          <cell r="AW78">
            <v>0</v>
          </cell>
          <cell r="AX78">
            <v>0</v>
          </cell>
          <cell r="AY78">
            <v>0</v>
          </cell>
          <cell r="AZ78">
            <v>0</v>
          </cell>
          <cell r="CA78">
            <v>3515</v>
          </cell>
          <cell r="CF78">
            <v>0</v>
          </cell>
          <cell r="CJ78">
            <v>0</v>
          </cell>
          <cell r="CK78">
            <v>0</v>
          </cell>
          <cell r="CM78">
            <v>3515</v>
          </cell>
          <cell r="CR78">
            <v>0</v>
          </cell>
        </row>
        <row r="79">
          <cell r="A79">
            <v>3516</v>
          </cell>
          <cell r="B79" t="str">
            <v>HAMPDEN CS OF SCIENCE WEST</v>
          </cell>
          <cell r="C79">
            <v>399</v>
          </cell>
          <cell r="D79"/>
          <cell r="F79">
            <v>0</v>
          </cell>
          <cell r="G79">
            <v>399</v>
          </cell>
          <cell r="I79">
            <v>5985383</v>
          </cell>
          <cell r="J79">
            <v>0</v>
          </cell>
          <cell r="K79">
            <v>374262</v>
          </cell>
          <cell r="L79">
            <v>6359645</v>
          </cell>
          <cell r="AA79">
            <v>3516</v>
          </cell>
          <cell r="AB79">
            <v>399</v>
          </cell>
          <cell r="AC79">
            <v>0</v>
          </cell>
          <cell r="AD79">
            <v>0</v>
          </cell>
          <cell r="AE79">
            <v>0</v>
          </cell>
          <cell r="AF79">
            <v>0</v>
          </cell>
          <cell r="AG79">
            <v>5985383</v>
          </cell>
          <cell r="AH79">
            <v>0</v>
          </cell>
          <cell r="AI79">
            <v>0</v>
          </cell>
          <cell r="AJ79">
            <v>5985383</v>
          </cell>
          <cell r="AK79">
            <v>0</v>
          </cell>
          <cell r="AL79">
            <v>374262</v>
          </cell>
          <cell r="AM79">
            <v>6359645</v>
          </cell>
          <cell r="AN79">
            <v>0</v>
          </cell>
          <cell r="AO79">
            <v>0</v>
          </cell>
          <cell r="AP79">
            <v>0</v>
          </cell>
          <cell r="AQ79">
            <v>0</v>
          </cell>
          <cell r="AR79">
            <v>6359645</v>
          </cell>
          <cell r="AT79">
            <v>3516</v>
          </cell>
          <cell r="AU79">
            <v>0</v>
          </cell>
          <cell r="AV79">
            <v>0</v>
          </cell>
          <cell r="AW79">
            <v>0</v>
          </cell>
          <cell r="AX79">
            <v>0</v>
          </cell>
          <cell r="AY79">
            <v>0</v>
          </cell>
          <cell r="AZ79">
            <v>0</v>
          </cell>
          <cell r="CA79">
            <v>3516</v>
          </cell>
          <cell r="CF79">
            <v>0</v>
          </cell>
          <cell r="CJ79">
            <v>0</v>
          </cell>
          <cell r="CK79">
            <v>0</v>
          </cell>
          <cell r="CM79">
            <v>3516</v>
          </cell>
          <cell r="CR79">
            <v>0</v>
          </cell>
        </row>
        <row r="80">
          <cell r="A80">
            <v>3517</v>
          </cell>
          <cell r="B80" t="str">
            <v>MAP ACADEMY</v>
          </cell>
          <cell r="C80">
            <v>220</v>
          </cell>
          <cell r="D80"/>
          <cell r="F80">
            <v>0</v>
          </cell>
          <cell r="G80">
            <v>220</v>
          </cell>
          <cell r="I80">
            <v>4101693</v>
          </cell>
          <cell r="J80">
            <v>0</v>
          </cell>
          <cell r="K80">
            <v>206360</v>
          </cell>
          <cell r="L80">
            <v>4308053</v>
          </cell>
          <cell r="AA80">
            <v>3517</v>
          </cell>
          <cell r="AB80">
            <v>220</v>
          </cell>
          <cell r="AC80">
            <v>0</v>
          </cell>
          <cell r="AD80">
            <v>0</v>
          </cell>
          <cell r="AE80">
            <v>0</v>
          </cell>
          <cell r="AF80">
            <v>0</v>
          </cell>
          <cell r="AG80">
            <v>4101693</v>
          </cell>
          <cell r="AH80">
            <v>0</v>
          </cell>
          <cell r="AI80">
            <v>0</v>
          </cell>
          <cell r="AJ80">
            <v>4101693</v>
          </cell>
          <cell r="AK80">
            <v>0</v>
          </cell>
          <cell r="AL80">
            <v>206360</v>
          </cell>
          <cell r="AM80">
            <v>4308053</v>
          </cell>
          <cell r="AN80">
            <v>0</v>
          </cell>
          <cell r="AO80">
            <v>0</v>
          </cell>
          <cell r="AP80">
            <v>0</v>
          </cell>
          <cell r="AQ80">
            <v>0</v>
          </cell>
          <cell r="AR80">
            <v>4308053</v>
          </cell>
          <cell r="AT80">
            <v>3517</v>
          </cell>
          <cell r="AU80">
            <v>0</v>
          </cell>
          <cell r="AV80">
            <v>0</v>
          </cell>
          <cell r="AW80">
            <v>0</v>
          </cell>
          <cell r="AX80">
            <v>0</v>
          </cell>
          <cell r="AY80">
            <v>0</v>
          </cell>
          <cell r="AZ80">
            <v>0</v>
          </cell>
          <cell r="CA80">
            <v>3517</v>
          </cell>
          <cell r="CF80">
            <v>0</v>
          </cell>
          <cell r="CJ80">
            <v>0</v>
          </cell>
          <cell r="CK80">
            <v>0</v>
          </cell>
          <cell r="CM80">
            <v>3517</v>
          </cell>
          <cell r="CR80">
            <v>0</v>
          </cell>
        </row>
        <row r="81">
          <cell r="A81">
            <v>3518</v>
          </cell>
          <cell r="B81" t="str">
            <v>PHOENIX ACADEMY LAWRENCE</v>
          </cell>
          <cell r="C81">
            <v>195</v>
          </cell>
          <cell r="D81"/>
          <cell r="F81">
            <v>0</v>
          </cell>
          <cell r="G81">
            <v>195</v>
          </cell>
          <cell r="I81">
            <v>3355599</v>
          </cell>
          <cell r="J81">
            <v>0</v>
          </cell>
          <cell r="K81">
            <v>182910</v>
          </cell>
          <cell r="L81">
            <v>3538509</v>
          </cell>
          <cell r="AA81">
            <v>3518</v>
          </cell>
          <cell r="AB81">
            <v>195</v>
          </cell>
          <cell r="AC81">
            <v>0</v>
          </cell>
          <cell r="AD81">
            <v>0</v>
          </cell>
          <cell r="AE81">
            <v>0</v>
          </cell>
          <cell r="AF81">
            <v>0</v>
          </cell>
          <cell r="AG81">
            <v>3355599</v>
          </cell>
          <cell r="AH81">
            <v>0</v>
          </cell>
          <cell r="AI81">
            <v>0</v>
          </cell>
          <cell r="AJ81">
            <v>3355599</v>
          </cell>
          <cell r="AK81">
            <v>0</v>
          </cell>
          <cell r="AL81">
            <v>182910</v>
          </cell>
          <cell r="AM81">
            <v>3538509</v>
          </cell>
          <cell r="AN81">
            <v>0</v>
          </cell>
          <cell r="AO81">
            <v>0</v>
          </cell>
          <cell r="AP81">
            <v>0</v>
          </cell>
          <cell r="AQ81">
            <v>0</v>
          </cell>
          <cell r="AR81">
            <v>3538509</v>
          </cell>
          <cell r="AT81">
            <v>3518</v>
          </cell>
          <cell r="AU81">
            <v>0</v>
          </cell>
          <cell r="AV81">
            <v>0</v>
          </cell>
          <cell r="AW81">
            <v>0</v>
          </cell>
          <cell r="AX81">
            <v>0</v>
          </cell>
          <cell r="AY81">
            <v>0</v>
          </cell>
          <cell r="AZ81">
            <v>0</v>
          </cell>
          <cell r="CA81">
            <v>3518</v>
          </cell>
          <cell r="CJ81">
            <v>0</v>
          </cell>
          <cell r="CK81">
            <v>0</v>
          </cell>
          <cell r="CM81">
            <v>3518</v>
          </cell>
          <cell r="CR81">
            <v>0</v>
          </cell>
        </row>
        <row r="82">
          <cell r="A82">
            <v>9999</v>
          </cell>
          <cell r="B82" t="str">
            <v>STATE TOTAL</v>
          </cell>
          <cell r="C82">
            <v>47497</v>
          </cell>
          <cell r="D82">
            <v>0</v>
          </cell>
          <cell r="E82">
            <v>0</v>
          </cell>
          <cell r="F82">
            <v>384.17072378601449</v>
          </cell>
          <cell r="G82">
            <v>47497</v>
          </cell>
          <cell r="I82">
            <v>796853197</v>
          </cell>
          <cell r="J82">
            <v>4412491</v>
          </cell>
          <cell r="K82">
            <v>44552186</v>
          </cell>
          <cell r="L82">
            <v>845817874</v>
          </cell>
          <cell r="AA82">
            <v>9999</v>
          </cell>
          <cell r="AB82">
            <v>47497</v>
          </cell>
          <cell r="AC82">
            <v>0</v>
          </cell>
          <cell r="AD82">
            <v>0</v>
          </cell>
          <cell r="AE82">
            <v>2367</v>
          </cell>
          <cell r="AF82">
            <v>384.17072378601449</v>
          </cell>
          <cell r="AG82">
            <v>796853197</v>
          </cell>
          <cell r="AH82">
            <v>6167175.5010749539</v>
          </cell>
          <cell r="AI82">
            <v>0</v>
          </cell>
          <cell r="AJ82">
            <v>790686021.49892509</v>
          </cell>
          <cell r="AK82">
            <v>4412491</v>
          </cell>
          <cell r="AL82">
            <v>44191848</v>
          </cell>
          <cell r="AM82">
            <v>839290360.49892509</v>
          </cell>
          <cell r="AN82">
            <v>6167175.5010749539</v>
          </cell>
          <cell r="AO82">
            <v>0</v>
          </cell>
          <cell r="AP82">
            <v>360338</v>
          </cell>
          <cell r="AQ82">
            <v>6527513.501074953</v>
          </cell>
          <cell r="AR82">
            <v>845817874</v>
          </cell>
          <cell r="AT82">
            <v>9999</v>
          </cell>
          <cell r="AU82">
            <v>2367</v>
          </cell>
          <cell r="AV82">
            <v>384.17072378601449</v>
          </cell>
          <cell r="AW82">
            <v>6167175.5010749539</v>
          </cell>
          <cell r="AX82">
            <v>0</v>
          </cell>
          <cell r="AY82">
            <v>360338</v>
          </cell>
          <cell r="AZ82">
            <v>6527513.501074953</v>
          </cell>
          <cell r="BB82">
            <v>0</v>
          </cell>
          <cell r="BC82">
            <v>0</v>
          </cell>
          <cell r="BD82">
            <v>0</v>
          </cell>
          <cell r="BE82">
            <v>0</v>
          </cell>
          <cell r="BF82">
            <v>0</v>
          </cell>
          <cell r="CA82">
            <v>999</v>
          </cell>
          <cell r="CB82">
            <v>0</v>
          </cell>
          <cell r="CC82">
            <v>0</v>
          </cell>
          <cell r="CD82">
            <v>0</v>
          </cell>
          <cell r="CE82">
            <v>0</v>
          </cell>
          <cell r="CF82">
            <v>0</v>
          </cell>
          <cell r="CG82">
            <v>0</v>
          </cell>
          <cell r="CH82">
            <v>0</v>
          </cell>
          <cell r="CI82">
            <v>0</v>
          </cell>
          <cell r="CJ82">
            <v>0</v>
          </cell>
          <cell r="CK82">
            <v>0</v>
          </cell>
          <cell r="CM82">
            <v>9999</v>
          </cell>
          <cell r="CN82">
            <v>0</v>
          </cell>
          <cell r="CO82">
            <v>0</v>
          </cell>
          <cell r="CP82">
            <v>0</v>
          </cell>
          <cell r="CQ82">
            <v>0</v>
          </cell>
          <cell r="CR82">
            <v>0</v>
          </cell>
        </row>
      </sheetData>
      <sheetData sheetId="28">
        <row r="10">
          <cell r="A10">
            <v>409</v>
          </cell>
          <cell r="B10" t="str">
            <v>ALMA DEL MAR</v>
          </cell>
          <cell r="C10">
            <v>950</v>
          </cell>
          <cell r="D10"/>
          <cell r="F10">
            <v>0</v>
          </cell>
          <cell r="G10">
            <v>950</v>
          </cell>
          <cell r="I10">
            <v>14155000</v>
          </cell>
          <cell r="J10">
            <v>0</v>
          </cell>
          <cell r="K10">
            <v>891100</v>
          </cell>
          <cell r="L10">
            <v>15046100</v>
          </cell>
          <cell r="AA10">
            <v>409</v>
          </cell>
          <cell r="AB10">
            <v>950</v>
          </cell>
          <cell r="AC10">
            <v>0</v>
          </cell>
          <cell r="AD10">
            <v>0</v>
          </cell>
          <cell r="AE10">
            <v>0</v>
          </cell>
          <cell r="AF10">
            <v>0</v>
          </cell>
          <cell r="AG10">
            <v>14155000</v>
          </cell>
          <cell r="AH10">
            <v>0</v>
          </cell>
          <cell r="AI10">
            <v>0</v>
          </cell>
          <cell r="AJ10">
            <v>14155000</v>
          </cell>
          <cell r="AK10">
            <v>0</v>
          </cell>
          <cell r="AL10">
            <v>891100</v>
          </cell>
          <cell r="AM10">
            <v>15046100</v>
          </cell>
          <cell r="AN10">
            <v>0</v>
          </cell>
          <cell r="AO10">
            <v>0</v>
          </cell>
          <cell r="AP10">
            <v>0</v>
          </cell>
          <cell r="AQ10">
            <v>0</v>
          </cell>
          <cell r="AR10">
            <v>15046100</v>
          </cell>
          <cell r="AT10">
            <v>409</v>
          </cell>
          <cell r="AU10">
            <v>0</v>
          </cell>
          <cell r="AV10">
            <v>0</v>
          </cell>
          <cell r="AW10">
            <v>0</v>
          </cell>
          <cell r="AX10">
            <v>0</v>
          </cell>
          <cell r="AY10">
            <v>0</v>
          </cell>
          <cell r="AZ10">
            <v>0</v>
          </cell>
        </row>
        <row r="11">
          <cell r="A11">
            <v>410</v>
          </cell>
          <cell r="B11" t="str">
            <v>EXCEL ACADEMY</v>
          </cell>
          <cell r="C11">
            <v>1400</v>
          </cell>
          <cell r="D11"/>
          <cell r="F11">
            <v>1.3574349922500399</v>
          </cell>
          <cell r="G11">
            <v>1400</v>
          </cell>
          <cell r="I11">
            <v>26644908</v>
          </cell>
          <cell r="J11">
            <v>0</v>
          </cell>
          <cell r="K11">
            <v>1313200</v>
          </cell>
          <cell r="L11">
            <v>27958108</v>
          </cell>
          <cell r="AA11">
            <v>410</v>
          </cell>
          <cell r="AB11">
            <v>1400</v>
          </cell>
          <cell r="AC11">
            <v>0</v>
          </cell>
          <cell r="AD11">
            <v>0</v>
          </cell>
          <cell r="AE11">
            <v>65</v>
          </cell>
          <cell r="AF11">
            <v>1.3574349922500399</v>
          </cell>
          <cell r="AG11">
            <v>26644908</v>
          </cell>
          <cell r="AH11">
            <v>19915.693381938727</v>
          </cell>
          <cell r="AI11">
            <v>0</v>
          </cell>
          <cell r="AJ11">
            <v>26624992.306618057</v>
          </cell>
          <cell r="AK11">
            <v>0</v>
          </cell>
          <cell r="AL11">
            <v>1311927</v>
          </cell>
          <cell r="AM11">
            <v>27936919.306618057</v>
          </cell>
          <cell r="AN11">
            <v>19915.693381938727</v>
          </cell>
          <cell r="AO11">
            <v>0</v>
          </cell>
          <cell r="AP11">
            <v>1273</v>
          </cell>
          <cell r="AQ11">
            <v>21188.693381938727</v>
          </cell>
          <cell r="AR11">
            <v>27958108</v>
          </cell>
          <cell r="AT11">
            <v>410</v>
          </cell>
          <cell r="AU11">
            <v>65</v>
          </cell>
          <cell r="AV11">
            <v>1.3574349922500399</v>
          </cell>
          <cell r="AW11">
            <v>19915.693381938727</v>
          </cell>
          <cell r="AX11">
            <v>0</v>
          </cell>
          <cell r="AY11">
            <v>1273</v>
          </cell>
          <cell r="AZ11">
            <v>21188.693381938727</v>
          </cell>
        </row>
        <row r="12">
          <cell r="A12">
            <v>412</v>
          </cell>
          <cell r="B12" t="str">
            <v>ACADEMY OF THE PACIFIC RIM</v>
          </cell>
          <cell r="C12">
            <v>545</v>
          </cell>
          <cell r="D12"/>
          <cell r="F12">
            <v>0.86471600304835583</v>
          </cell>
          <cell r="G12">
            <v>545</v>
          </cell>
          <cell r="I12">
            <v>10944328</v>
          </cell>
          <cell r="J12">
            <v>0</v>
          </cell>
          <cell r="K12">
            <v>511210</v>
          </cell>
          <cell r="L12">
            <v>11455538</v>
          </cell>
          <cell r="AA12">
            <v>412</v>
          </cell>
          <cell r="AB12">
            <v>545</v>
          </cell>
          <cell r="AC12">
            <v>0</v>
          </cell>
          <cell r="AD12">
            <v>0</v>
          </cell>
          <cell r="AE12">
            <v>37</v>
          </cell>
          <cell r="AF12">
            <v>0.86471600304835583</v>
          </cell>
          <cell r="AG12">
            <v>10944328</v>
          </cell>
          <cell r="AH12">
            <v>17230.331076741539</v>
          </cell>
          <cell r="AI12">
            <v>0</v>
          </cell>
          <cell r="AJ12">
            <v>10927097.668923259</v>
          </cell>
          <cell r="AK12">
            <v>0</v>
          </cell>
          <cell r="AL12">
            <v>510399</v>
          </cell>
          <cell r="AM12">
            <v>11437496.668923259</v>
          </cell>
          <cell r="AN12">
            <v>17230.331076741539</v>
          </cell>
          <cell r="AO12">
            <v>0</v>
          </cell>
          <cell r="AP12">
            <v>811</v>
          </cell>
          <cell r="AQ12">
            <v>18041.331076741539</v>
          </cell>
          <cell r="AR12">
            <v>11455538</v>
          </cell>
          <cell r="AT12">
            <v>412</v>
          </cell>
          <cell r="AU12">
            <v>37</v>
          </cell>
          <cell r="AV12">
            <v>0.86471600304835583</v>
          </cell>
          <cell r="AW12">
            <v>17230.331076741539</v>
          </cell>
          <cell r="AX12">
            <v>0</v>
          </cell>
          <cell r="AY12">
            <v>811</v>
          </cell>
          <cell r="AZ12">
            <v>18041.331076741539</v>
          </cell>
        </row>
        <row r="13">
          <cell r="A13">
            <v>413</v>
          </cell>
          <cell r="B13" t="str">
            <v>FOUR RIVERS</v>
          </cell>
          <cell r="C13">
            <v>220</v>
          </cell>
          <cell r="D13"/>
          <cell r="F13">
            <v>0</v>
          </cell>
          <cell r="G13">
            <v>220</v>
          </cell>
          <cell r="I13">
            <v>3773258</v>
          </cell>
          <cell r="J13">
            <v>0</v>
          </cell>
          <cell r="K13">
            <v>206360</v>
          </cell>
          <cell r="L13">
            <v>3979618</v>
          </cell>
          <cell r="AA13">
            <v>413</v>
          </cell>
          <cell r="AB13">
            <v>220</v>
          </cell>
          <cell r="AC13">
            <v>0</v>
          </cell>
          <cell r="AD13">
            <v>0</v>
          </cell>
          <cell r="AE13">
            <v>0</v>
          </cell>
          <cell r="AF13">
            <v>0</v>
          </cell>
          <cell r="AG13">
            <v>3773258</v>
          </cell>
          <cell r="AH13">
            <v>0</v>
          </cell>
          <cell r="AI13">
            <v>0</v>
          </cell>
          <cell r="AJ13">
            <v>3773258</v>
          </cell>
          <cell r="AK13">
            <v>0</v>
          </cell>
          <cell r="AL13">
            <v>206360</v>
          </cell>
          <cell r="AM13">
            <v>3979618</v>
          </cell>
          <cell r="AN13">
            <v>0</v>
          </cell>
          <cell r="AO13">
            <v>0</v>
          </cell>
          <cell r="AP13">
            <v>0</v>
          </cell>
          <cell r="AQ13">
            <v>0</v>
          </cell>
          <cell r="AR13">
            <v>3979618</v>
          </cell>
          <cell r="AT13">
            <v>413</v>
          </cell>
          <cell r="AU13">
            <v>0</v>
          </cell>
          <cell r="AV13">
            <v>0</v>
          </cell>
          <cell r="AW13">
            <v>0</v>
          </cell>
          <cell r="AX13">
            <v>0</v>
          </cell>
          <cell r="AY13">
            <v>0</v>
          </cell>
          <cell r="AZ13">
            <v>0</v>
          </cell>
        </row>
        <row r="14">
          <cell r="A14">
            <v>414</v>
          </cell>
          <cell r="B14" t="str">
            <v>BERKSHIRE ARTS AND TECHNOLOGY</v>
          </cell>
          <cell r="C14">
            <v>363</v>
          </cell>
          <cell r="D14"/>
          <cell r="F14">
            <v>0</v>
          </cell>
          <cell r="G14">
            <v>363</v>
          </cell>
          <cell r="I14">
            <v>5797789</v>
          </cell>
          <cell r="J14">
            <v>0</v>
          </cell>
          <cell r="K14">
            <v>340494</v>
          </cell>
          <cell r="L14">
            <v>6138283</v>
          </cell>
          <cell r="AA14">
            <v>414</v>
          </cell>
          <cell r="AB14">
            <v>363</v>
          </cell>
          <cell r="AC14">
            <v>0</v>
          </cell>
          <cell r="AD14">
            <v>0</v>
          </cell>
          <cell r="AE14">
            <v>0</v>
          </cell>
          <cell r="AF14">
            <v>0</v>
          </cell>
          <cell r="AG14">
            <v>5797789</v>
          </cell>
          <cell r="AH14">
            <v>0</v>
          </cell>
          <cell r="AI14">
            <v>0</v>
          </cell>
          <cell r="AJ14">
            <v>5797789</v>
          </cell>
          <cell r="AK14">
            <v>0</v>
          </cell>
          <cell r="AL14">
            <v>340494</v>
          </cell>
          <cell r="AM14">
            <v>6138283</v>
          </cell>
          <cell r="AN14">
            <v>0</v>
          </cell>
          <cell r="AO14">
            <v>0</v>
          </cell>
          <cell r="AP14">
            <v>0</v>
          </cell>
          <cell r="AQ14">
            <v>0</v>
          </cell>
          <cell r="AR14">
            <v>6138283</v>
          </cell>
          <cell r="AT14">
            <v>414</v>
          </cell>
          <cell r="AU14">
            <v>0</v>
          </cell>
          <cell r="AV14">
            <v>0</v>
          </cell>
          <cell r="AW14">
            <v>0</v>
          </cell>
          <cell r="AX14">
            <v>0</v>
          </cell>
          <cell r="AY14">
            <v>0</v>
          </cell>
          <cell r="AZ14">
            <v>0</v>
          </cell>
        </row>
        <row r="15">
          <cell r="A15">
            <v>416</v>
          </cell>
          <cell r="B15" t="str">
            <v>BOSTON PREPARATORY</v>
          </cell>
          <cell r="C15">
            <v>700</v>
          </cell>
          <cell r="D15"/>
          <cell r="F15">
            <v>0</v>
          </cell>
          <cell r="G15">
            <v>700</v>
          </cell>
          <cell r="I15">
            <v>15275597</v>
          </cell>
          <cell r="J15">
            <v>40963</v>
          </cell>
          <cell r="K15">
            <v>656600</v>
          </cell>
          <cell r="L15">
            <v>15973160</v>
          </cell>
          <cell r="AA15">
            <v>416</v>
          </cell>
          <cell r="AB15">
            <v>700</v>
          </cell>
          <cell r="AC15">
            <v>0</v>
          </cell>
          <cell r="AD15">
            <v>0</v>
          </cell>
          <cell r="AE15">
            <v>24</v>
          </cell>
          <cell r="AF15">
            <v>0</v>
          </cell>
          <cell r="AG15">
            <v>15275597</v>
          </cell>
          <cell r="AH15">
            <v>0</v>
          </cell>
          <cell r="AI15">
            <v>0</v>
          </cell>
          <cell r="AJ15">
            <v>15275597</v>
          </cell>
          <cell r="AK15">
            <v>40963</v>
          </cell>
          <cell r="AL15">
            <v>656600</v>
          </cell>
          <cell r="AM15">
            <v>15973160</v>
          </cell>
          <cell r="AN15">
            <v>0</v>
          </cell>
          <cell r="AO15">
            <v>0</v>
          </cell>
          <cell r="AP15">
            <v>0</v>
          </cell>
          <cell r="AQ15">
            <v>0</v>
          </cell>
          <cell r="AR15">
            <v>15973160</v>
          </cell>
          <cell r="AT15">
            <v>416</v>
          </cell>
          <cell r="AU15">
            <v>24</v>
          </cell>
          <cell r="AV15">
            <v>0</v>
          </cell>
          <cell r="AW15">
            <v>0</v>
          </cell>
          <cell r="AX15">
            <v>0</v>
          </cell>
          <cell r="AY15">
            <v>0</v>
          </cell>
          <cell r="AZ15">
            <v>0</v>
          </cell>
        </row>
        <row r="16">
          <cell r="A16">
            <v>417</v>
          </cell>
          <cell r="B16" t="str">
            <v>BRIDGE BOSTON</v>
          </cell>
          <cell r="C16">
            <v>335</v>
          </cell>
          <cell r="D16"/>
          <cell r="F16">
            <v>2.5941480091450675</v>
          </cell>
          <cell r="G16">
            <v>335</v>
          </cell>
          <cell r="I16">
            <v>7681216</v>
          </cell>
          <cell r="J16">
            <v>0</v>
          </cell>
          <cell r="K16">
            <v>314230</v>
          </cell>
          <cell r="L16">
            <v>7995446</v>
          </cell>
          <cell r="AA16">
            <v>417</v>
          </cell>
          <cell r="AB16">
            <v>335</v>
          </cell>
          <cell r="AC16">
            <v>0</v>
          </cell>
          <cell r="AD16">
            <v>0</v>
          </cell>
          <cell r="AE16">
            <v>23</v>
          </cell>
          <cell r="AF16">
            <v>2.5941480091450675</v>
          </cell>
          <cell r="AG16">
            <v>7681216</v>
          </cell>
          <cell r="AH16">
            <v>58993.519875967984</v>
          </cell>
          <cell r="AI16">
            <v>0</v>
          </cell>
          <cell r="AJ16">
            <v>7622222.4801240321</v>
          </cell>
          <cell r="AK16">
            <v>0</v>
          </cell>
          <cell r="AL16">
            <v>311797</v>
          </cell>
          <cell r="AM16">
            <v>7934019.4801240321</v>
          </cell>
          <cell r="AN16">
            <v>58993.519875967984</v>
          </cell>
          <cell r="AO16">
            <v>0</v>
          </cell>
          <cell r="AP16">
            <v>2433</v>
          </cell>
          <cell r="AQ16">
            <v>61426.519875967984</v>
          </cell>
          <cell r="AR16">
            <v>7995446</v>
          </cell>
          <cell r="AT16">
            <v>417</v>
          </cell>
          <cell r="AU16">
            <v>23</v>
          </cell>
          <cell r="AV16">
            <v>2.5941480091450675</v>
          </cell>
          <cell r="AW16">
            <v>58993.519875967984</v>
          </cell>
          <cell r="AX16">
            <v>0</v>
          </cell>
          <cell r="AY16">
            <v>2433</v>
          </cell>
          <cell r="AZ16">
            <v>61426.519875967984</v>
          </cell>
        </row>
        <row r="17">
          <cell r="A17">
            <v>418</v>
          </cell>
          <cell r="B17" t="str">
            <v>CHRISTA MCAULIFFE</v>
          </cell>
          <cell r="C17">
            <v>396</v>
          </cell>
          <cell r="D17"/>
          <cell r="F17">
            <v>0</v>
          </cell>
          <cell r="G17">
            <v>396</v>
          </cell>
          <cell r="I17">
            <v>6329240</v>
          </cell>
          <cell r="J17">
            <v>0</v>
          </cell>
          <cell r="K17">
            <v>371448</v>
          </cell>
          <cell r="L17">
            <v>6700688</v>
          </cell>
          <cell r="AA17">
            <v>418</v>
          </cell>
          <cell r="AB17">
            <v>396</v>
          </cell>
          <cell r="AC17">
            <v>0</v>
          </cell>
          <cell r="AD17">
            <v>0</v>
          </cell>
          <cell r="AE17">
            <v>0</v>
          </cell>
          <cell r="AF17">
            <v>0</v>
          </cell>
          <cell r="AG17">
            <v>6329240</v>
          </cell>
          <cell r="AH17">
            <v>0</v>
          </cell>
          <cell r="AI17">
            <v>0</v>
          </cell>
          <cell r="AJ17">
            <v>6329240</v>
          </cell>
          <cell r="AK17">
            <v>0</v>
          </cell>
          <cell r="AL17">
            <v>371448</v>
          </cell>
          <cell r="AM17">
            <v>6700688</v>
          </cell>
          <cell r="AN17">
            <v>0</v>
          </cell>
          <cell r="AO17">
            <v>0</v>
          </cell>
          <cell r="AP17">
            <v>0</v>
          </cell>
          <cell r="AQ17">
            <v>0</v>
          </cell>
          <cell r="AR17">
            <v>6700688</v>
          </cell>
          <cell r="AT17">
            <v>418</v>
          </cell>
          <cell r="AU17">
            <v>0</v>
          </cell>
          <cell r="AV17">
            <v>0</v>
          </cell>
          <cell r="AW17">
            <v>0</v>
          </cell>
          <cell r="AX17">
            <v>0</v>
          </cell>
          <cell r="AY17">
            <v>0</v>
          </cell>
          <cell r="AZ17">
            <v>0</v>
          </cell>
        </row>
        <row r="18">
          <cell r="A18">
            <v>419</v>
          </cell>
          <cell r="B18" t="str">
            <v>HELEN Y. DAVIS LEADERSHIP ACADEMY</v>
          </cell>
          <cell r="C18">
            <v>216</v>
          </cell>
          <cell r="D18"/>
          <cell r="F18">
            <v>0</v>
          </cell>
          <cell r="G18">
            <v>216</v>
          </cell>
          <cell r="I18">
            <v>4341753</v>
          </cell>
          <cell r="J18">
            <v>0</v>
          </cell>
          <cell r="K18">
            <v>202608</v>
          </cell>
          <cell r="L18">
            <v>4544361</v>
          </cell>
          <cell r="AA18">
            <v>419</v>
          </cell>
          <cell r="AB18">
            <v>216</v>
          </cell>
          <cell r="AC18">
            <v>0</v>
          </cell>
          <cell r="AD18">
            <v>0</v>
          </cell>
          <cell r="AE18">
            <v>2</v>
          </cell>
          <cell r="AF18">
            <v>0</v>
          </cell>
          <cell r="AG18">
            <v>4341753</v>
          </cell>
          <cell r="AH18">
            <v>0</v>
          </cell>
          <cell r="AI18">
            <v>0</v>
          </cell>
          <cell r="AJ18">
            <v>4341753</v>
          </cell>
          <cell r="AK18">
            <v>0</v>
          </cell>
          <cell r="AL18">
            <v>202608</v>
          </cell>
          <cell r="AM18">
            <v>4544361</v>
          </cell>
          <cell r="AN18">
            <v>0</v>
          </cell>
          <cell r="AO18">
            <v>0</v>
          </cell>
          <cell r="AP18">
            <v>0</v>
          </cell>
          <cell r="AQ18">
            <v>0</v>
          </cell>
          <cell r="AR18">
            <v>4544361</v>
          </cell>
          <cell r="AT18">
            <v>419</v>
          </cell>
          <cell r="AU18">
            <v>2</v>
          </cell>
          <cell r="AV18">
            <v>0</v>
          </cell>
          <cell r="AW18">
            <v>0</v>
          </cell>
          <cell r="AX18">
            <v>0</v>
          </cell>
          <cell r="AY18">
            <v>0</v>
          </cell>
          <cell r="AZ18">
            <v>0</v>
          </cell>
        </row>
        <row r="19">
          <cell r="A19">
            <v>420</v>
          </cell>
          <cell r="B19" t="str">
            <v>BENJAMIN BANNEKER</v>
          </cell>
          <cell r="C19">
            <v>350</v>
          </cell>
          <cell r="D19"/>
          <cell r="F19">
            <v>2.4102496446564654</v>
          </cell>
          <cell r="G19">
            <v>350</v>
          </cell>
          <cell r="I19">
            <v>9171719</v>
          </cell>
          <cell r="J19">
            <v>0</v>
          </cell>
          <cell r="K19">
            <v>328300</v>
          </cell>
          <cell r="L19">
            <v>9500019</v>
          </cell>
          <cell r="AA19">
            <v>420</v>
          </cell>
          <cell r="AB19">
            <v>350</v>
          </cell>
          <cell r="AC19">
            <v>0</v>
          </cell>
          <cell r="AD19">
            <v>0</v>
          </cell>
          <cell r="AE19">
            <v>17</v>
          </cell>
          <cell r="AF19">
            <v>2.4102496446564654</v>
          </cell>
          <cell r="AG19">
            <v>9171719</v>
          </cell>
          <cell r="AH19">
            <v>42574.30338214559</v>
          </cell>
          <cell r="AI19">
            <v>0</v>
          </cell>
          <cell r="AJ19">
            <v>9129144.6966178529</v>
          </cell>
          <cell r="AK19">
            <v>0</v>
          </cell>
          <cell r="AL19">
            <v>326040</v>
          </cell>
          <cell r="AM19">
            <v>9455184.6966178548</v>
          </cell>
          <cell r="AN19">
            <v>42574.30338214559</v>
          </cell>
          <cell r="AO19">
            <v>0</v>
          </cell>
          <cell r="AP19">
            <v>2260</v>
          </cell>
          <cell r="AQ19">
            <v>44834.30338214559</v>
          </cell>
          <cell r="AR19">
            <v>9500019</v>
          </cell>
          <cell r="AT19">
            <v>420</v>
          </cell>
          <cell r="AU19">
            <v>17</v>
          </cell>
          <cell r="AV19">
            <v>2.4102496446564654</v>
          </cell>
          <cell r="AW19">
            <v>42574.30338214559</v>
          </cell>
          <cell r="AX19">
            <v>0</v>
          </cell>
          <cell r="AY19">
            <v>2260</v>
          </cell>
          <cell r="AZ19">
            <v>44834.30338214559</v>
          </cell>
        </row>
        <row r="20">
          <cell r="A20">
            <v>426</v>
          </cell>
          <cell r="B20" t="str">
            <v>COMMUNITY DAY - GATEWAY</v>
          </cell>
          <cell r="C20">
            <v>400</v>
          </cell>
          <cell r="D20"/>
          <cell r="F20">
            <v>0</v>
          </cell>
          <cell r="G20">
            <v>400</v>
          </cell>
          <cell r="I20">
            <v>6025523</v>
          </cell>
          <cell r="J20">
            <v>246820</v>
          </cell>
          <cell r="K20">
            <v>375200</v>
          </cell>
          <cell r="L20">
            <v>6647543</v>
          </cell>
          <cell r="AA20">
            <v>426</v>
          </cell>
          <cell r="AB20">
            <v>400</v>
          </cell>
          <cell r="AC20">
            <v>0</v>
          </cell>
          <cell r="AD20">
            <v>0</v>
          </cell>
          <cell r="AE20">
            <v>0</v>
          </cell>
          <cell r="AF20">
            <v>0</v>
          </cell>
          <cell r="AG20">
            <v>6025523</v>
          </cell>
          <cell r="AH20">
            <v>0</v>
          </cell>
          <cell r="AI20">
            <v>0</v>
          </cell>
          <cell r="AJ20">
            <v>6025523</v>
          </cell>
          <cell r="AK20">
            <v>246820</v>
          </cell>
          <cell r="AL20">
            <v>375200</v>
          </cell>
          <cell r="AM20">
            <v>6647543</v>
          </cell>
          <cell r="AN20">
            <v>0</v>
          </cell>
          <cell r="AO20">
            <v>0</v>
          </cell>
          <cell r="AP20">
            <v>0</v>
          </cell>
          <cell r="AQ20">
            <v>0</v>
          </cell>
          <cell r="AR20">
            <v>6647543</v>
          </cell>
          <cell r="AT20">
            <v>426</v>
          </cell>
          <cell r="AU20">
            <v>0</v>
          </cell>
          <cell r="AV20">
            <v>0</v>
          </cell>
          <cell r="AW20">
            <v>0</v>
          </cell>
          <cell r="AX20">
            <v>0</v>
          </cell>
          <cell r="AY20">
            <v>0</v>
          </cell>
          <cell r="AZ20">
            <v>0</v>
          </cell>
        </row>
        <row r="21">
          <cell r="A21">
            <v>428</v>
          </cell>
          <cell r="B21" t="str">
            <v>BROOKE</v>
          </cell>
          <cell r="C21">
            <v>2212</v>
          </cell>
          <cell r="D21"/>
          <cell r="F21">
            <v>7.5117181581309458</v>
          </cell>
          <cell r="G21">
            <v>2212</v>
          </cell>
          <cell r="I21">
            <v>44642688</v>
          </cell>
          <cell r="J21">
            <v>68578</v>
          </cell>
          <cell r="K21">
            <v>2074856</v>
          </cell>
          <cell r="L21">
            <v>46786122</v>
          </cell>
          <cell r="AA21">
            <v>428</v>
          </cell>
          <cell r="AB21">
            <v>2212</v>
          </cell>
          <cell r="AC21">
            <v>0</v>
          </cell>
          <cell r="AD21">
            <v>0</v>
          </cell>
          <cell r="AE21">
            <v>84</v>
          </cell>
          <cell r="AF21">
            <v>7.5117181581309458</v>
          </cell>
          <cell r="AG21">
            <v>44642688</v>
          </cell>
          <cell r="AH21">
            <v>137764.71182202073</v>
          </cell>
          <cell r="AI21">
            <v>0</v>
          </cell>
          <cell r="AJ21">
            <v>44504923.288177982</v>
          </cell>
          <cell r="AK21">
            <v>68578</v>
          </cell>
          <cell r="AL21">
            <v>2067811</v>
          </cell>
          <cell r="AM21">
            <v>46641312.288177982</v>
          </cell>
          <cell r="AN21">
            <v>137764.71182202073</v>
          </cell>
          <cell r="AO21">
            <v>0</v>
          </cell>
          <cell r="AP21">
            <v>7045</v>
          </cell>
          <cell r="AQ21">
            <v>144809.71182202073</v>
          </cell>
          <cell r="AR21">
            <v>46786122</v>
          </cell>
          <cell r="AT21">
            <v>428</v>
          </cell>
          <cell r="AU21">
            <v>84</v>
          </cell>
          <cell r="AV21">
            <v>7.5117181581309458</v>
          </cell>
          <cell r="AW21">
            <v>137764.71182202073</v>
          </cell>
          <cell r="AX21">
            <v>0</v>
          </cell>
          <cell r="AY21">
            <v>7045</v>
          </cell>
          <cell r="AZ21">
            <v>144809.71182202073</v>
          </cell>
        </row>
        <row r="22">
          <cell r="A22">
            <v>429</v>
          </cell>
          <cell r="B22" t="str">
            <v>KIPP ACADEMY LYNN</v>
          </cell>
          <cell r="C22">
            <v>1586</v>
          </cell>
          <cell r="D22"/>
          <cell r="F22">
            <v>143.93210987778491</v>
          </cell>
          <cell r="G22">
            <v>1586</v>
          </cell>
          <cell r="I22">
            <v>23830437</v>
          </cell>
          <cell r="J22">
            <v>957699</v>
          </cell>
          <cell r="K22">
            <v>1487668</v>
          </cell>
          <cell r="L22">
            <v>26275804</v>
          </cell>
          <cell r="AA22">
            <v>429</v>
          </cell>
          <cell r="AB22">
            <v>1586</v>
          </cell>
          <cell r="AC22">
            <v>0</v>
          </cell>
          <cell r="AD22">
            <v>0</v>
          </cell>
          <cell r="AE22">
            <v>384</v>
          </cell>
          <cell r="AF22">
            <v>143.93210987778491</v>
          </cell>
          <cell r="AG22">
            <v>23830437</v>
          </cell>
          <cell r="AH22">
            <v>2150625.9663329362</v>
          </cell>
          <cell r="AI22">
            <v>0</v>
          </cell>
          <cell r="AJ22">
            <v>21679811.033667058</v>
          </cell>
          <cell r="AK22">
            <v>957699</v>
          </cell>
          <cell r="AL22">
            <v>1352663</v>
          </cell>
          <cell r="AM22">
            <v>23990173.033667061</v>
          </cell>
          <cell r="AN22">
            <v>2150625.9663329362</v>
          </cell>
          <cell r="AO22">
            <v>0</v>
          </cell>
          <cell r="AP22">
            <v>135005</v>
          </cell>
          <cell r="AQ22">
            <v>2285630.9663329357</v>
          </cell>
          <cell r="AR22">
            <v>26275804</v>
          </cell>
          <cell r="AT22">
            <v>429</v>
          </cell>
          <cell r="AU22">
            <v>384</v>
          </cell>
          <cell r="AV22">
            <v>143.93210987778491</v>
          </cell>
          <cell r="AW22">
            <v>2150625.9663329362</v>
          </cell>
          <cell r="AX22">
            <v>0</v>
          </cell>
          <cell r="AY22">
            <v>135005</v>
          </cell>
          <cell r="AZ22">
            <v>2285630.9663329357</v>
          </cell>
        </row>
        <row r="23">
          <cell r="A23">
            <v>430</v>
          </cell>
          <cell r="B23" t="str">
            <v>ADVANCED MATH AND SCIENCE ACADEMY</v>
          </cell>
          <cell r="C23">
            <v>966</v>
          </cell>
          <cell r="D23"/>
          <cell r="F23">
            <v>0</v>
          </cell>
          <cell r="G23">
            <v>966</v>
          </cell>
          <cell r="I23">
            <v>14235713</v>
          </cell>
          <cell r="J23">
            <v>0</v>
          </cell>
          <cell r="K23">
            <v>906108</v>
          </cell>
          <cell r="L23">
            <v>15141821</v>
          </cell>
          <cell r="AA23">
            <v>430</v>
          </cell>
          <cell r="AB23">
            <v>966</v>
          </cell>
          <cell r="AC23">
            <v>0</v>
          </cell>
          <cell r="AD23">
            <v>0</v>
          </cell>
          <cell r="AE23">
            <v>0</v>
          </cell>
          <cell r="AF23">
            <v>0</v>
          </cell>
          <cell r="AG23">
            <v>14235713</v>
          </cell>
          <cell r="AH23">
            <v>0</v>
          </cell>
          <cell r="AI23">
            <v>0</v>
          </cell>
          <cell r="AJ23">
            <v>14235713</v>
          </cell>
          <cell r="AK23">
            <v>0</v>
          </cell>
          <cell r="AL23">
            <v>906108</v>
          </cell>
          <cell r="AM23">
            <v>15141821</v>
          </cell>
          <cell r="AN23">
            <v>0</v>
          </cell>
          <cell r="AO23">
            <v>0</v>
          </cell>
          <cell r="AP23">
            <v>0</v>
          </cell>
          <cell r="AQ23">
            <v>0</v>
          </cell>
          <cell r="AR23">
            <v>15141821</v>
          </cell>
          <cell r="AT23">
            <v>430</v>
          </cell>
          <cell r="AU23">
            <v>0</v>
          </cell>
          <cell r="AV23">
            <v>0</v>
          </cell>
          <cell r="AW23">
            <v>0</v>
          </cell>
          <cell r="AX23">
            <v>0</v>
          </cell>
          <cell r="AY23">
            <v>0</v>
          </cell>
          <cell r="AZ23">
            <v>0</v>
          </cell>
        </row>
        <row r="24">
          <cell r="A24">
            <v>431</v>
          </cell>
          <cell r="B24" t="str">
            <v>COMMUNITY DAY - R. KINGMAN WEBSTER</v>
          </cell>
          <cell r="C24">
            <v>400</v>
          </cell>
          <cell r="D24"/>
          <cell r="F24">
            <v>0</v>
          </cell>
          <cell r="G24">
            <v>400</v>
          </cell>
          <cell r="I24">
            <v>5828727</v>
          </cell>
          <cell r="J24">
            <v>291137</v>
          </cell>
          <cell r="K24">
            <v>375200</v>
          </cell>
          <cell r="L24">
            <v>6495064</v>
          </cell>
          <cell r="AA24">
            <v>431</v>
          </cell>
          <cell r="AB24">
            <v>400</v>
          </cell>
          <cell r="AC24">
            <v>0</v>
          </cell>
          <cell r="AD24">
            <v>0</v>
          </cell>
          <cell r="AE24">
            <v>0</v>
          </cell>
          <cell r="AF24">
            <v>0</v>
          </cell>
          <cell r="AG24">
            <v>5828727</v>
          </cell>
          <cell r="AH24">
            <v>0</v>
          </cell>
          <cell r="AI24">
            <v>0</v>
          </cell>
          <cell r="AJ24">
            <v>5828727</v>
          </cell>
          <cell r="AK24">
            <v>291137</v>
          </cell>
          <cell r="AL24">
            <v>375200</v>
          </cell>
          <cell r="AM24">
            <v>6495064</v>
          </cell>
          <cell r="AN24">
            <v>0</v>
          </cell>
          <cell r="AO24">
            <v>0</v>
          </cell>
          <cell r="AP24">
            <v>0</v>
          </cell>
          <cell r="AQ24">
            <v>0</v>
          </cell>
          <cell r="AR24">
            <v>6495064</v>
          </cell>
          <cell r="AT24">
            <v>431</v>
          </cell>
          <cell r="AU24">
            <v>0</v>
          </cell>
          <cell r="AV24">
            <v>0</v>
          </cell>
          <cell r="AW24">
            <v>0</v>
          </cell>
          <cell r="AX24">
            <v>0</v>
          </cell>
          <cell r="AY24">
            <v>0</v>
          </cell>
          <cell r="AZ24">
            <v>0</v>
          </cell>
        </row>
        <row r="25">
          <cell r="A25">
            <v>432</v>
          </cell>
          <cell r="B25" t="str">
            <v>CAPE COD LIGHTHOUSE</v>
          </cell>
          <cell r="C25">
            <v>252</v>
          </cell>
          <cell r="D25"/>
          <cell r="F25">
            <v>0</v>
          </cell>
          <cell r="G25">
            <v>252</v>
          </cell>
          <cell r="I25">
            <v>4067078</v>
          </cell>
          <cell r="J25">
            <v>0</v>
          </cell>
          <cell r="K25">
            <v>236376</v>
          </cell>
          <cell r="L25">
            <v>4303454</v>
          </cell>
          <cell r="AA25">
            <v>432</v>
          </cell>
          <cell r="AB25">
            <v>252</v>
          </cell>
          <cell r="AC25">
            <v>0</v>
          </cell>
          <cell r="AD25">
            <v>0</v>
          </cell>
          <cell r="AE25">
            <v>0</v>
          </cell>
          <cell r="AF25">
            <v>0</v>
          </cell>
          <cell r="AG25">
            <v>4067078</v>
          </cell>
          <cell r="AH25">
            <v>0</v>
          </cell>
          <cell r="AI25">
            <v>0</v>
          </cell>
          <cell r="AJ25">
            <v>4067078</v>
          </cell>
          <cell r="AK25">
            <v>0</v>
          </cell>
          <cell r="AL25">
            <v>236376</v>
          </cell>
          <cell r="AM25">
            <v>4303454</v>
          </cell>
          <cell r="AN25">
            <v>0</v>
          </cell>
          <cell r="AO25">
            <v>0</v>
          </cell>
          <cell r="AP25">
            <v>0</v>
          </cell>
          <cell r="AQ25">
            <v>0</v>
          </cell>
          <cell r="AR25">
            <v>4303454</v>
          </cell>
          <cell r="AT25">
            <v>432</v>
          </cell>
          <cell r="AU25">
            <v>0</v>
          </cell>
          <cell r="AV25">
            <v>0</v>
          </cell>
          <cell r="AW25">
            <v>0</v>
          </cell>
          <cell r="AX25">
            <v>0</v>
          </cell>
          <cell r="AY25">
            <v>0</v>
          </cell>
          <cell r="AZ25">
            <v>0</v>
          </cell>
        </row>
        <row r="26">
          <cell r="A26">
            <v>435</v>
          </cell>
          <cell r="B26" t="str">
            <v>INNOVATION ACADEMY</v>
          </cell>
          <cell r="C26">
            <v>800</v>
          </cell>
          <cell r="D26"/>
          <cell r="F26">
            <v>0</v>
          </cell>
          <cell r="G26">
            <v>800</v>
          </cell>
          <cell r="I26">
            <v>10527710</v>
          </cell>
          <cell r="J26">
            <v>0</v>
          </cell>
          <cell r="K26">
            <v>750400</v>
          </cell>
          <cell r="L26">
            <v>11278110</v>
          </cell>
          <cell r="AA26">
            <v>435</v>
          </cell>
          <cell r="AB26">
            <v>800</v>
          </cell>
          <cell r="AC26">
            <v>0</v>
          </cell>
          <cell r="AD26">
            <v>0</v>
          </cell>
          <cell r="AE26">
            <v>0</v>
          </cell>
          <cell r="AF26">
            <v>0</v>
          </cell>
          <cell r="AG26">
            <v>10527710</v>
          </cell>
          <cell r="AH26">
            <v>0</v>
          </cell>
          <cell r="AI26">
            <v>0</v>
          </cell>
          <cell r="AJ26">
            <v>10527710</v>
          </cell>
          <cell r="AK26">
            <v>0</v>
          </cell>
          <cell r="AL26">
            <v>750400</v>
          </cell>
          <cell r="AM26">
            <v>11278110</v>
          </cell>
          <cell r="AN26">
            <v>0</v>
          </cell>
          <cell r="AO26">
            <v>0</v>
          </cell>
          <cell r="AP26">
            <v>0</v>
          </cell>
          <cell r="AQ26">
            <v>0</v>
          </cell>
          <cell r="AR26">
            <v>11278110</v>
          </cell>
          <cell r="AT26">
            <v>435</v>
          </cell>
          <cell r="AU26">
            <v>0</v>
          </cell>
          <cell r="AV26">
            <v>0</v>
          </cell>
          <cell r="AW26">
            <v>0</v>
          </cell>
          <cell r="AX26">
            <v>0</v>
          </cell>
          <cell r="AY26">
            <v>0</v>
          </cell>
          <cell r="AZ26">
            <v>0</v>
          </cell>
        </row>
        <row r="27">
          <cell r="A27">
            <v>436</v>
          </cell>
          <cell r="B27" t="str">
            <v>COMMUNITY CS OF CAMBRIDGE</v>
          </cell>
          <cell r="C27">
            <v>341</v>
          </cell>
          <cell r="D27"/>
          <cell r="F27">
            <v>2.998102399899611</v>
          </cell>
          <cell r="G27">
            <v>341</v>
          </cell>
          <cell r="I27">
            <v>9600353</v>
          </cell>
          <cell r="J27">
            <v>0</v>
          </cell>
          <cell r="K27">
            <v>319858</v>
          </cell>
          <cell r="L27">
            <v>9920211</v>
          </cell>
          <cell r="AA27">
            <v>436</v>
          </cell>
          <cell r="AB27">
            <v>341</v>
          </cell>
          <cell r="AC27">
            <v>0</v>
          </cell>
          <cell r="AD27">
            <v>0</v>
          </cell>
          <cell r="AE27">
            <v>52</v>
          </cell>
          <cell r="AF27">
            <v>2.998102399899611</v>
          </cell>
          <cell r="AG27">
            <v>9600353</v>
          </cell>
          <cell r="AH27">
            <v>51213.986590860033</v>
          </cell>
          <cell r="AI27">
            <v>0</v>
          </cell>
          <cell r="AJ27">
            <v>9549139.0134091396</v>
          </cell>
          <cell r="AK27">
            <v>0</v>
          </cell>
          <cell r="AL27">
            <v>317047</v>
          </cell>
          <cell r="AM27">
            <v>9866186.0134091396</v>
          </cell>
          <cell r="AN27">
            <v>51213.986590860033</v>
          </cell>
          <cell r="AO27">
            <v>0</v>
          </cell>
          <cell r="AP27">
            <v>2811</v>
          </cell>
          <cell r="AQ27">
            <v>54024.986590860033</v>
          </cell>
          <cell r="AR27">
            <v>9920211</v>
          </cell>
          <cell r="AT27">
            <v>436</v>
          </cell>
          <cell r="AU27">
            <v>52</v>
          </cell>
          <cell r="AV27">
            <v>2.998102399899611</v>
          </cell>
          <cell r="AW27">
            <v>51213.986590860033</v>
          </cell>
          <cell r="AX27">
            <v>0</v>
          </cell>
          <cell r="AY27">
            <v>2811</v>
          </cell>
          <cell r="AZ27">
            <v>54024.986590860033</v>
          </cell>
        </row>
        <row r="28">
          <cell r="A28">
            <v>437</v>
          </cell>
          <cell r="B28" t="str">
            <v>CITY ON A HILL</v>
          </cell>
          <cell r="C28">
            <v>318</v>
          </cell>
          <cell r="D28"/>
          <cell r="F28">
            <v>0</v>
          </cell>
          <cell r="G28">
            <v>318</v>
          </cell>
          <cell r="I28">
            <v>7723548</v>
          </cell>
          <cell r="J28">
            <v>7818</v>
          </cell>
          <cell r="K28">
            <v>298284</v>
          </cell>
          <cell r="L28">
            <v>8029650</v>
          </cell>
          <cell r="AA28">
            <v>437</v>
          </cell>
          <cell r="AB28">
            <v>318</v>
          </cell>
          <cell r="AC28">
            <v>0</v>
          </cell>
          <cell r="AD28">
            <v>0</v>
          </cell>
          <cell r="AE28">
            <v>9</v>
          </cell>
          <cell r="AF28">
            <v>0</v>
          </cell>
          <cell r="AG28">
            <v>7723548</v>
          </cell>
          <cell r="AH28">
            <v>0</v>
          </cell>
          <cell r="AI28">
            <v>0</v>
          </cell>
          <cell r="AJ28">
            <v>7723548</v>
          </cell>
          <cell r="AK28">
            <v>7818</v>
          </cell>
          <cell r="AL28">
            <v>298284</v>
          </cell>
          <cell r="AM28">
            <v>8029650</v>
          </cell>
          <cell r="AN28">
            <v>0</v>
          </cell>
          <cell r="AO28">
            <v>0</v>
          </cell>
          <cell r="AP28">
            <v>0</v>
          </cell>
          <cell r="AQ28">
            <v>0</v>
          </cell>
          <cell r="AR28">
            <v>8029650</v>
          </cell>
          <cell r="AT28">
            <v>437</v>
          </cell>
          <cell r="AU28">
            <v>9</v>
          </cell>
          <cell r="AV28">
            <v>0</v>
          </cell>
          <cell r="AW28">
            <v>0</v>
          </cell>
          <cell r="AX28">
            <v>0</v>
          </cell>
          <cell r="AY28">
            <v>0</v>
          </cell>
          <cell r="AZ28">
            <v>0</v>
          </cell>
        </row>
        <row r="29">
          <cell r="A29">
            <v>438</v>
          </cell>
          <cell r="B29" t="str">
            <v>CODMAN ACADEMY</v>
          </cell>
          <cell r="C29">
            <v>345</v>
          </cell>
          <cell r="D29"/>
          <cell r="F29">
            <v>0.86471600304835583</v>
          </cell>
          <cell r="G29">
            <v>345</v>
          </cell>
          <cell r="I29">
            <v>7388908</v>
          </cell>
          <cell r="J29">
            <v>3361</v>
          </cell>
          <cell r="K29">
            <v>323610</v>
          </cell>
          <cell r="L29">
            <v>7715879</v>
          </cell>
          <cell r="AA29">
            <v>438</v>
          </cell>
          <cell r="AB29">
            <v>345</v>
          </cell>
          <cell r="AC29">
            <v>0</v>
          </cell>
          <cell r="AD29">
            <v>0</v>
          </cell>
          <cell r="AE29">
            <v>17</v>
          </cell>
          <cell r="AF29">
            <v>0.86471600304835583</v>
          </cell>
          <cell r="AG29">
            <v>7388908</v>
          </cell>
          <cell r="AH29">
            <v>18988.298710938845</v>
          </cell>
          <cell r="AI29">
            <v>0</v>
          </cell>
          <cell r="AJ29">
            <v>7369919.7012890615</v>
          </cell>
          <cell r="AK29">
            <v>3361</v>
          </cell>
          <cell r="AL29">
            <v>322799</v>
          </cell>
          <cell r="AM29">
            <v>7696079.7012890615</v>
          </cell>
          <cell r="AN29">
            <v>18988.298710938845</v>
          </cell>
          <cell r="AO29">
            <v>0</v>
          </cell>
          <cell r="AP29">
            <v>811</v>
          </cell>
          <cell r="AQ29">
            <v>19799.298710938845</v>
          </cell>
          <cell r="AR29">
            <v>7715879</v>
          </cell>
          <cell r="AT29">
            <v>438</v>
          </cell>
          <cell r="AU29">
            <v>17</v>
          </cell>
          <cell r="AV29">
            <v>0.86471600304835583</v>
          </cell>
          <cell r="AW29">
            <v>18988.298710938845</v>
          </cell>
          <cell r="AX29">
            <v>0</v>
          </cell>
          <cell r="AY29">
            <v>811</v>
          </cell>
          <cell r="AZ29">
            <v>19799.298710938845</v>
          </cell>
        </row>
        <row r="30">
          <cell r="A30">
            <v>439</v>
          </cell>
          <cell r="B30" t="str">
            <v>CONSERVATORY LAB</v>
          </cell>
          <cell r="C30">
            <v>444</v>
          </cell>
          <cell r="D30"/>
          <cell r="F30">
            <v>0</v>
          </cell>
          <cell r="G30">
            <v>444</v>
          </cell>
          <cell r="I30">
            <v>8973684</v>
          </cell>
          <cell r="J30">
            <v>0</v>
          </cell>
          <cell r="K30">
            <v>416472</v>
          </cell>
          <cell r="L30">
            <v>9390156</v>
          </cell>
          <cell r="AA30">
            <v>439</v>
          </cell>
          <cell r="AB30">
            <v>444</v>
          </cell>
          <cell r="AC30">
            <v>0</v>
          </cell>
          <cell r="AD30">
            <v>0</v>
          </cell>
          <cell r="AE30">
            <v>45</v>
          </cell>
          <cell r="AF30">
            <v>0</v>
          </cell>
          <cell r="AG30">
            <v>8973684</v>
          </cell>
          <cell r="AH30">
            <v>0</v>
          </cell>
          <cell r="AI30">
            <v>0</v>
          </cell>
          <cell r="AJ30">
            <v>8973684</v>
          </cell>
          <cell r="AK30">
            <v>0</v>
          </cell>
          <cell r="AL30">
            <v>416472</v>
          </cell>
          <cell r="AM30">
            <v>9390156</v>
          </cell>
          <cell r="AN30">
            <v>0</v>
          </cell>
          <cell r="AO30">
            <v>0</v>
          </cell>
          <cell r="AP30">
            <v>0</v>
          </cell>
          <cell r="AQ30">
            <v>0</v>
          </cell>
          <cell r="AR30">
            <v>9390156</v>
          </cell>
          <cell r="AT30">
            <v>439</v>
          </cell>
          <cell r="AU30">
            <v>45</v>
          </cell>
          <cell r="AV30">
            <v>0</v>
          </cell>
          <cell r="AW30">
            <v>0</v>
          </cell>
          <cell r="AX30">
            <v>0</v>
          </cell>
          <cell r="AY30">
            <v>0</v>
          </cell>
          <cell r="AZ30">
            <v>0</v>
          </cell>
        </row>
        <row r="31">
          <cell r="A31">
            <v>440</v>
          </cell>
          <cell r="B31" t="str">
            <v>COMMUNITY DAY - PROSPECT</v>
          </cell>
          <cell r="C31">
            <v>400</v>
          </cell>
          <cell r="D31"/>
          <cell r="F31">
            <v>0</v>
          </cell>
          <cell r="G31">
            <v>400</v>
          </cell>
          <cell r="I31">
            <v>5793103</v>
          </cell>
          <cell r="J31">
            <v>172976</v>
          </cell>
          <cell r="K31">
            <v>375200</v>
          </cell>
          <cell r="L31">
            <v>6341279</v>
          </cell>
          <cell r="AA31">
            <v>440</v>
          </cell>
          <cell r="AB31">
            <v>400</v>
          </cell>
          <cell r="AC31">
            <v>0</v>
          </cell>
          <cell r="AD31">
            <v>0</v>
          </cell>
          <cell r="AE31">
            <v>0</v>
          </cell>
          <cell r="AF31">
            <v>0</v>
          </cell>
          <cell r="AG31">
            <v>5793103</v>
          </cell>
          <cell r="AH31">
            <v>0</v>
          </cell>
          <cell r="AI31">
            <v>0</v>
          </cell>
          <cell r="AJ31">
            <v>5793103</v>
          </cell>
          <cell r="AK31">
            <v>172976</v>
          </cell>
          <cell r="AL31">
            <v>375200</v>
          </cell>
          <cell r="AM31">
            <v>6341279</v>
          </cell>
          <cell r="AN31">
            <v>0</v>
          </cell>
          <cell r="AO31">
            <v>0</v>
          </cell>
          <cell r="AP31">
            <v>0</v>
          </cell>
          <cell r="AQ31">
            <v>0</v>
          </cell>
          <cell r="AR31">
            <v>6341279</v>
          </cell>
          <cell r="AT31">
            <v>440</v>
          </cell>
          <cell r="AU31">
            <v>0</v>
          </cell>
          <cell r="AV31">
            <v>0</v>
          </cell>
          <cell r="AW31">
            <v>0</v>
          </cell>
          <cell r="AX31">
            <v>0</v>
          </cell>
          <cell r="AY31">
            <v>0</v>
          </cell>
          <cell r="AZ31">
            <v>0</v>
          </cell>
        </row>
        <row r="32">
          <cell r="A32">
            <v>441</v>
          </cell>
          <cell r="B32" t="str">
            <v>SPRINGFIELD INTERNATIONAL</v>
          </cell>
          <cell r="C32">
            <v>1574</v>
          </cell>
          <cell r="D32"/>
          <cell r="F32">
            <v>0</v>
          </cell>
          <cell r="G32">
            <v>1574</v>
          </cell>
          <cell r="I32">
            <v>21637486</v>
          </cell>
          <cell r="J32">
            <v>0</v>
          </cell>
          <cell r="K32">
            <v>1476412</v>
          </cell>
          <cell r="L32">
            <v>23113898</v>
          </cell>
          <cell r="AA32">
            <v>441</v>
          </cell>
          <cell r="AB32">
            <v>1574</v>
          </cell>
          <cell r="AC32">
            <v>0</v>
          </cell>
          <cell r="AD32">
            <v>0</v>
          </cell>
          <cell r="AE32">
            <v>0</v>
          </cell>
          <cell r="AF32">
            <v>0</v>
          </cell>
          <cell r="AG32">
            <v>21637486</v>
          </cell>
          <cell r="AH32">
            <v>0</v>
          </cell>
          <cell r="AI32">
            <v>0</v>
          </cell>
          <cell r="AJ32">
            <v>21637486</v>
          </cell>
          <cell r="AK32">
            <v>0</v>
          </cell>
          <cell r="AL32">
            <v>1476412</v>
          </cell>
          <cell r="AM32">
            <v>23113898</v>
          </cell>
          <cell r="AN32">
            <v>0</v>
          </cell>
          <cell r="AO32">
            <v>0</v>
          </cell>
          <cell r="AP32">
            <v>0</v>
          </cell>
          <cell r="AQ32">
            <v>0</v>
          </cell>
          <cell r="AR32">
            <v>23113898</v>
          </cell>
          <cell r="AT32">
            <v>441</v>
          </cell>
          <cell r="AU32">
            <v>0</v>
          </cell>
          <cell r="AV32">
            <v>0</v>
          </cell>
          <cell r="AW32">
            <v>0</v>
          </cell>
          <cell r="AX32">
            <v>0</v>
          </cell>
          <cell r="AY32">
            <v>0</v>
          </cell>
          <cell r="AZ32">
            <v>0</v>
          </cell>
        </row>
        <row r="33">
          <cell r="A33">
            <v>444</v>
          </cell>
          <cell r="B33" t="str">
            <v>NEIGHBORHOOD HOUSE</v>
          </cell>
          <cell r="C33">
            <v>828</v>
          </cell>
          <cell r="D33"/>
          <cell r="F33">
            <v>1.7294320060967117</v>
          </cell>
          <cell r="G33">
            <v>828</v>
          </cell>
          <cell r="I33">
            <v>17019168</v>
          </cell>
          <cell r="J33">
            <v>0</v>
          </cell>
          <cell r="K33">
            <v>776664</v>
          </cell>
          <cell r="L33">
            <v>17795832</v>
          </cell>
          <cell r="AA33">
            <v>444</v>
          </cell>
          <cell r="AB33">
            <v>828</v>
          </cell>
          <cell r="AC33">
            <v>0</v>
          </cell>
          <cell r="AD33">
            <v>0</v>
          </cell>
          <cell r="AE33">
            <v>33</v>
          </cell>
          <cell r="AF33">
            <v>1.7294320060967117</v>
          </cell>
          <cell r="AG33">
            <v>17019168</v>
          </cell>
          <cell r="AH33">
            <v>35121.305179812021</v>
          </cell>
          <cell r="AI33">
            <v>0</v>
          </cell>
          <cell r="AJ33">
            <v>16984046.694820188</v>
          </cell>
          <cell r="AK33">
            <v>0</v>
          </cell>
          <cell r="AL33">
            <v>775042</v>
          </cell>
          <cell r="AM33">
            <v>17759088.694820188</v>
          </cell>
          <cell r="AN33">
            <v>35121.305179812021</v>
          </cell>
          <cell r="AO33">
            <v>0</v>
          </cell>
          <cell r="AP33">
            <v>1622</v>
          </cell>
          <cell r="AQ33">
            <v>36743.305179812021</v>
          </cell>
          <cell r="AR33">
            <v>17795832</v>
          </cell>
          <cell r="AT33">
            <v>444</v>
          </cell>
          <cell r="AU33">
            <v>33</v>
          </cell>
          <cell r="AV33">
            <v>1.7294320060967117</v>
          </cell>
          <cell r="AW33">
            <v>35121.305179812021</v>
          </cell>
          <cell r="AX33">
            <v>0</v>
          </cell>
          <cell r="AY33">
            <v>1622</v>
          </cell>
          <cell r="AZ33">
            <v>36743.305179812021</v>
          </cell>
        </row>
        <row r="34">
          <cell r="A34">
            <v>445</v>
          </cell>
          <cell r="B34" t="str">
            <v>ABBY KELLEY FOSTER</v>
          </cell>
          <cell r="C34">
            <v>1426</v>
          </cell>
          <cell r="D34"/>
          <cell r="F34">
            <v>0</v>
          </cell>
          <cell r="G34">
            <v>1426</v>
          </cell>
          <cell r="I34">
            <v>20131800</v>
          </cell>
          <cell r="J34">
            <v>1276058</v>
          </cell>
          <cell r="K34">
            <v>1337588</v>
          </cell>
          <cell r="L34">
            <v>22745446</v>
          </cell>
          <cell r="AA34">
            <v>445</v>
          </cell>
          <cell r="AB34">
            <v>1426</v>
          </cell>
          <cell r="AC34">
            <v>0</v>
          </cell>
          <cell r="AD34">
            <v>0</v>
          </cell>
          <cell r="AE34">
            <v>0</v>
          </cell>
          <cell r="AF34">
            <v>0</v>
          </cell>
          <cell r="AG34">
            <v>20131800</v>
          </cell>
          <cell r="AH34">
            <v>0</v>
          </cell>
          <cell r="AI34">
            <v>0</v>
          </cell>
          <cell r="AJ34">
            <v>20131800</v>
          </cell>
          <cell r="AK34">
            <v>1276058</v>
          </cell>
          <cell r="AL34">
            <v>1337588</v>
          </cell>
          <cell r="AM34">
            <v>22745446</v>
          </cell>
          <cell r="AN34">
            <v>0</v>
          </cell>
          <cell r="AO34">
            <v>0</v>
          </cell>
          <cell r="AP34">
            <v>0</v>
          </cell>
          <cell r="AQ34">
            <v>0</v>
          </cell>
          <cell r="AR34">
            <v>22745446</v>
          </cell>
          <cell r="AT34">
            <v>445</v>
          </cell>
          <cell r="AU34">
            <v>0</v>
          </cell>
          <cell r="AV34">
            <v>0</v>
          </cell>
          <cell r="AW34">
            <v>0</v>
          </cell>
          <cell r="AX34">
            <v>0</v>
          </cell>
          <cell r="AY34">
            <v>0</v>
          </cell>
          <cell r="AZ34">
            <v>0</v>
          </cell>
        </row>
        <row r="35">
          <cell r="A35">
            <v>446</v>
          </cell>
          <cell r="B35" t="str">
            <v>FOXBOROUGH REGIONAL</v>
          </cell>
          <cell r="C35">
            <v>1700</v>
          </cell>
          <cell r="D35"/>
          <cell r="F35">
            <v>4.3235800152417792</v>
          </cell>
          <cell r="G35">
            <v>1700</v>
          </cell>
          <cell r="I35">
            <v>24755354</v>
          </cell>
          <cell r="J35">
            <v>0</v>
          </cell>
          <cell r="K35">
            <v>1594600</v>
          </cell>
          <cell r="L35">
            <v>26349954</v>
          </cell>
          <cell r="AA35">
            <v>446</v>
          </cell>
          <cell r="AB35">
            <v>1700</v>
          </cell>
          <cell r="AC35">
            <v>0</v>
          </cell>
          <cell r="AD35">
            <v>0</v>
          </cell>
          <cell r="AE35">
            <v>5</v>
          </cell>
          <cell r="AF35">
            <v>4.3235800152417792</v>
          </cell>
          <cell r="AG35">
            <v>24755354</v>
          </cell>
          <cell r="AH35">
            <v>85420.970361131825</v>
          </cell>
          <cell r="AI35">
            <v>0</v>
          </cell>
          <cell r="AJ35">
            <v>24669933.029638864</v>
          </cell>
          <cell r="AK35">
            <v>0</v>
          </cell>
          <cell r="AL35">
            <v>1590545</v>
          </cell>
          <cell r="AM35">
            <v>26260478.029638864</v>
          </cell>
          <cell r="AN35">
            <v>85420.970361131825</v>
          </cell>
          <cell r="AO35">
            <v>0</v>
          </cell>
          <cell r="AP35">
            <v>4055</v>
          </cell>
          <cell r="AQ35">
            <v>89475.970361131825</v>
          </cell>
          <cell r="AR35">
            <v>26349954</v>
          </cell>
          <cell r="AT35">
            <v>446</v>
          </cell>
          <cell r="AU35">
            <v>5</v>
          </cell>
          <cell r="AV35">
            <v>4.3235800152417792</v>
          </cell>
          <cell r="AW35">
            <v>85420.970361131825</v>
          </cell>
          <cell r="AX35">
            <v>0</v>
          </cell>
          <cell r="AY35">
            <v>4055</v>
          </cell>
          <cell r="AZ35">
            <v>89475.970361131825</v>
          </cell>
        </row>
        <row r="36">
          <cell r="A36">
            <v>447</v>
          </cell>
          <cell r="B36" t="str">
            <v>BENJAMIN FRANKLIN CLASSICAL</v>
          </cell>
          <cell r="C36">
            <v>820</v>
          </cell>
          <cell r="D36"/>
          <cell r="F36">
            <v>0</v>
          </cell>
          <cell r="G36">
            <v>820</v>
          </cell>
          <cell r="I36">
            <v>11811768</v>
          </cell>
          <cell r="J36">
            <v>0</v>
          </cell>
          <cell r="K36">
            <v>769160</v>
          </cell>
          <cell r="L36">
            <v>12580928</v>
          </cell>
          <cell r="AA36">
            <v>447</v>
          </cell>
          <cell r="AB36">
            <v>820</v>
          </cell>
          <cell r="AC36">
            <v>0</v>
          </cell>
          <cell r="AD36">
            <v>0</v>
          </cell>
          <cell r="AE36">
            <v>0</v>
          </cell>
          <cell r="AF36">
            <v>0</v>
          </cell>
          <cell r="AG36">
            <v>11811768</v>
          </cell>
          <cell r="AH36">
            <v>0</v>
          </cell>
          <cell r="AI36">
            <v>0</v>
          </cell>
          <cell r="AJ36">
            <v>11811768</v>
          </cell>
          <cell r="AK36">
            <v>0</v>
          </cell>
          <cell r="AL36">
            <v>769160</v>
          </cell>
          <cell r="AM36">
            <v>12580928</v>
          </cell>
          <cell r="AN36">
            <v>0</v>
          </cell>
          <cell r="AO36">
            <v>0</v>
          </cell>
          <cell r="AP36">
            <v>0</v>
          </cell>
          <cell r="AQ36">
            <v>0</v>
          </cell>
          <cell r="AR36">
            <v>12580928</v>
          </cell>
          <cell r="AT36">
            <v>447</v>
          </cell>
          <cell r="AU36">
            <v>0</v>
          </cell>
          <cell r="AV36">
            <v>0</v>
          </cell>
          <cell r="AW36">
            <v>0</v>
          </cell>
          <cell r="AX36">
            <v>0</v>
          </cell>
          <cell r="AY36">
            <v>0</v>
          </cell>
          <cell r="AZ36">
            <v>0</v>
          </cell>
        </row>
        <row r="37">
          <cell r="A37">
            <v>449</v>
          </cell>
          <cell r="B37" t="str">
            <v>BOSTON COLLEGIATE</v>
          </cell>
          <cell r="C37">
            <v>700</v>
          </cell>
          <cell r="D37"/>
          <cell r="F37">
            <v>0</v>
          </cell>
          <cell r="G37">
            <v>700</v>
          </cell>
          <cell r="I37">
            <v>13289500</v>
          </cell>
          <cell r="J37">
            <v>9488</v>
          </cell>
          <cell r="K37">
            <v>656600</v>
          </cell>
          <cell r="L37">
            <v>13955588</v>
          </cell>
          <cell r="AA37">
            <v>449</v>
          </cell>
          <cell r="AB37">
            <v>700</v>
          </cell>
          <cell r="AC37">
            <v>0</v>
          </cell>
          <cell r="AD37">
            <v>0</v>
          </cell>
          <cell r="AE37">
            <v>26</v>
          </cell>
          <cell r="AF37">
            <v>0</v>
          </cell>
          <cell r="AG37">
            <v>13289500</v>
          </cell>
          <cell r="AH37">
            <v>0</v>
          </cell>
          <cell r="AI37">
            <v>0</v>
          </cell>
          <cell r="AJ37">
            <v>13289500</v>
          </cell>
          <cell r="AK37">
            <v>9488</v>
          </cell>
          <cell r="AL37">
            <v>656600</v>
          </cell>
          <cell r="AM37">
            <v>13955588</v>
          </cell>
          <cell r="AN37">
            <v>0</v>
          </cell>
          <cell r="AO37">
            <v>0</v>
          </cell>
          <cell r="AP37">
            <v>0</v>
          </cell>
          <cell r="AQ37">
            <v>0</v>
          </cell>
          <cell r="AR37">
            <v>13955588</v>
          </cell>
          <cell r="AT37">
            <v>449</v>
          </cell>
          <cell r="AU37">
            <v>26</v>
          </cell>
          <cell r="AV37">
            <v>0</v>
          </cell>
          <cell r="AW37">
            <v>0</v>
          </cell>
          <cell r="AX37">
            <v>0</v>
          </cell>
          <cell r="AY37">
            <v>0</v>
          </cell>
          <cell r="AZ37">
            <v>0</v>
          </cell>
        </row>
        <row r="38">
          <cell r="A38">
            <v>450</v>
          </cell>
          <cell r="B38" t="str">
            <v>HILLTOWN COOPERATIVE</v>
          </cell>
          <cell r="C38">
            <v>218</v>
          </cell>
          <cell r="D38"/>
          <cell r="F38">
            <v>0</v>
          </cell>
          <cell r="G38">
            <v>218</v>
          </cell>
          <cell r="I38">
            <v>2992010</v>
          </cell>
          <cell r="J38">
            <v>0</v>
          </cell>
          <cell r="K38">
            <v>204484</v>
          </cell>
          <cell r="L38">
            <v>3196494</v>
          </cell>
          <cell r="AA38">
            <v>450</v>
          </cell>
          <cell r="AB38">
            <v>218</v>
          </cell>
          <cell r="AC38">
            <v>0</v>
          </cell>
          <cell r="AD38">
            <v>0</v>
          </cell>
          <cell r="AE38">
            <v>1</v>
          </cell>
          <cell r="AF38">
            <v>0</v>
          </cell>
          <cell r="AG38">
            <v>2992010</v>
          </cell>
          <cell r="AH38">
            <v>0</v>
          </cell>
          <cell r="AI38">
            <v>0</v>
          </cell>
          <cell r="AJ38">
            <v>2992010</v>
          </cell>
          <cell r="AK38">
            <v>0</v>
          </cell>
          <cell r="AL38">
            <v>204484</v>
          </cell>
          <cell r="AM38">
            <v>3196494</v>
          </cell>
          <cell r="AN38">
            <v>0</v>
          </cell>
          <cell r="AO38">
            <v>0</v>
          </cell>
          <cell r="AP38">
            <v>0</v>
          </cell>
          <cell r="AQ38">
            <v>0</v>
          </cell>
          <cell r="AR38">
            <v>3196494</v>
          </cell>
          <cell r="AT38">
            <v>450</v>
          </cell>
          <cell r="AU38">
            <v>1</v>
          </cell>
          <cell r="AV38">
            <v>0</v>
          </cell>
          <cell r="AW38">
            <v>0</v>
          </cell>
          <cell r="AX38">
            <v>0</v>
          </cell>
          <cell r="AY38">
            <v>0</v>
          </cell>
          <cell r="AZ38">
            <v>0</v>
          </cell>
        </row>
        <row r="39">
          <cell r="A39">
            <v>453</v>
          </cell>
          <cell r="B39" t="str">
            <v>HOLYOKE COMMUNITY</v>
          </cell>
          <cell r="C39">
            <v>702</v>
          </cell>
          <cell r="D39"/>
          <cell r="F39">
            <v>0</v>
          </cell>
          <cell r="G39">
            <v>702</v>
          </cell>
          <cell r="I39">
            <v>10229076</v>
          </cell>
          <cell r="J39">
            <v>554561</v>
          </cell>
          <cell r="K39">
            <v>658476</v>
          </cell>
          <cell r="L39">
            <v>11442113</v>
          </cell>
          <cell r="AA39">
            <v>453</v>
          </cell>
          <cell r="AB39">
            <v>702</v>
          </cell>
          <cell r="AC39">
            <v>0</v>
          </cell>
          <cell r="AD39">
            <v>0</v>
          </cell>
          <cell r="AE39">
            <v>0</v>
          </cell>
          <cell r="AF39">
            <v>0</v>
          </cell>
          <cell r="AG39">
            <v>10229076</v>
          </cell>
          <cell r="AH39">
            <v>0</v>
          </cell>
          <cell r="AI39">
            <v>0</v>
          </cell>
          <cell r="AJ39">
            <v>10229076</v>
          </cell>
          <cell r="AK39">
            <v>554561</v>
          </cell>
          <cell r="AL39">
            <v>658476</v>
          </cell>
          <cell r="AM39">
            <v>11442113</v>
          </cell>
          <cell r="AN39">
            <v>0</v>
          </cell>
          <cell r="AO39">
            <v>0</v>
          </cell>
          <cell r="AP39">
            <v>0</v>
          </cell>
          <cell r="AQ39">
            <v>0</v>
          </cell>
          <cell r="AR39">
            <v>11442113</v>
          </cell>
          <cell r="AT39">
            <v>453</v>
          </cell>
          <cell r="AU39">
            <v>0</v>
          </cell>
          <cell r="AV39">
            <v>0</v>
          </cell>
          <cell r="AW39">
            <v>0</v>
          </cell>
          <cell r="AX39">
            <v>0</v>
          </cell>
          <cell r="AY39">
            <v>0</v>
          </cell>
          <cell r="AZ39">
            <v>0</v>
          </cell>
        </row>
        <row r="40">
          <cell r="A40">
            <v>454</v>
          </cell>
          <cell r="B40" t="str">
            <v>LAWRENCE FAMILY DEVELOPMENT</v>
          </cell>
          <cell r="C40">
            <v>800</v>
          </cell>
          <cell r="D40"/>
          <cell r="F40">
            <v>0</v>
          </cell>
          <cell r="G40">
            <v>800</v>
          </cell>
          <cell r="I40">
            <v>12408680</v>
          </cell>
          <cell r="J40">
            <v>240010</v>
          </cell>
          <cell r="K40">
            <v>750400</v>
          </cell>
          <cell r="L40">
            <v>13399090</v>
          </cell>
          <cell r="AA40">
            <v>454</v>
          </cell>
          <cell r="AB40">
            <v>800</v>
          </cell>
          <cell r="AC40">
            <v>0</v>
          </cell>
          <cell r="AD40">
            <v>0</v>
          </cell>
          <cell r="AE40">
            <v>0</v>
          </cell>
          <cell r="AF40">
            <v>0</v>
          </cell>
          <cell r="AG40">
            <v>12408680</v>
          </cell>
          <cell r="AH40">
            <v>0</v>
          </cell>
          <cell r="AI40">
            <v>0</v>
          </cell>
          <cell r="AJ40">
            <v>12408680</v>
          </cell>
          <cell r="AK40">
            <v>240010</v>
          </cell>
          <cell r="AL40">
            <v>750400</v>
          </cell>
          <cell r="AM40">
            <v>13399090</v>
          </cell>
          <cell r="AN40">
            <v>0</v>
          </cell>
          <cell r="AO40">
            <v>0</v>
          </cell>
          <cell r="AP40">
            <v>0</v>
          </cell>
          <cell r="AQ40">
            <v>0</v>
          </cell>
          <cell r="AR40">
            <v>13399090</v>
          </cell>
          <cell r="AT40">
            <v>454</v>
          </cell>
          <cell r="AU40">
            <v>0</v>
          </cell>
          <cell r="AV40">
            <v>0</v>
          </cell>
          <cell r="AW40">
            <v>0</v>
          </cell>
          <cell r="AX40">
            <v>0</v>
          </cell>
          <cell r="AY40">
            <v>0</v>
          </cell>
          <cell r="AZ40">
            <v>0</v>
          </cell>
        </row>
        <row r="41">
          <cell r="A41">
            <v>455</v>
          </cell>
          <cell r="B41" t="str">
            <v>HILL VIEW MONTESSORI</v>
          </cell>
          <cell r="C41">
            <v>306</v>
          </cell>
          <cell r="D41"/>
          <cell r="F41">
            <v>0</v>
          </cell>
          <cell r="G41">
            <v>306</v>
          </cell>
          <cell r="I41">
            <v>3718887</v>
          </cell>
          <cell r="J41">
            <v>0</v>
          </cell>
          <cell r="K41">
            <v>287028</v>
          </cell>
          <cell r="L41">
            <v>4005915</v>
          </cell>
          <cell r="AA41">
            <v>455</v>
          </cell>
          <cell r="AB41">
            <v>306</v>
          </cell>
          <cell r="AC41">
            <v>0</v>
          </cell>
          <cell r="AD41">
            <v>0</v>
          </cell>
          <cell r="AE41">
            <v>0</v>
          </cell>
          <cell r="AF41">
            <v>0</v>
          </cell>
          <cell r="AG41">
            <v>3718887</v>
          </cell>
          <cell r="AH41">
            <v>0</v>
          </cell>
          <cell r="AI41">
            <v>0</v>
          </cell>
          <cell r="AJ41">
            <v>3718887</v>
          </cell>
          <cell r="AK41">
            <v>0</v>
          </cell>
          <cell r="AL41">
            <v>287028</v>
          </cell>
          <cell r="AM41">
            <v>4005915</v>
          </cell>
          <cell r="AN41">
            <v>0</v>
          </cell>
          <cell r="AO41">
            <v>0</v>
          </cell>
          <cell r="AP41">
            <v>0</v>
          </cell>
          <cell r="AQ41">
            <v>0</v>
          </cell>
          <cell r="AR41">
            <v>4005915</v>
          </cell>
          <cell r="AT41">
            <v>455</v>
          </cell>
          <cell r="AU41">
            <v>0</v>
          </cell>
          <cell r="AV41">
            <v>0</v>
          </cell>
          <cell r="AW41">
            <v>0</v>
          </cell>
          <cell r="AX41">
            <v>0</v>
          </cell>
          <cell r="AY41">
            <v>0</v>
          </cell>
          <cell r="AZ41">
            <v>0</v>
          </cell>
        </row>
        <row r="42">
          <cell r="A42">
            <v>456</v>
          </cell>
          <cell r="B42" t="str">
            <v>LOWELL COMMUNITY</v>
          </cell>
          <cell r="C42">
            <v>815</v>
          </cell>
          <cell r="D42"/>
          <cell r="F42">
            <v>0</v>
          </cell>
          <cell r="G42">
            <v>815</v>
          </cell>
          <cell r="I42">
            <v>12691942</v>
          </cell>
          <cell r="J42">
            <v>0</v>
          </cell>
          <cell r="K42">
            <v>764470</v>
          </cell>
          <cell r="L42">
            <v>13456412</v>
          </cell>
          <cell r="AA42">
            <v>456</v>
          </cell>
          <cell r="AB42">
            <v>815</v>
          </cell>
          <cell r="AC42">
            <v>0</v>
          </cell>
          <cell r="AD42">
            <v>0</v>
          </cell>
          <cell r="AE42">
            <v>0</v>
          </cell>
          <cell r="AF42">
            <v>0</v>
          </cell>
          <cell r="AG42">
            <v>12691942</v>
          </cell>
          <cell r="AH42">
            <v>0</v>
          </cell>
          <cell r="AI42">
            <v>0</v>
          </cell>
          <cell r="AJ42">
            <v>12691942</v>
          </cell>
          <cell r="AK42">
            <v>0</v>
          </cell>
          <cell r="AL42">
            <v>764470</v>
          </cell>
          <cell r="AM42">
            <v>13456412</v>
          </cell>
          <cell r="AN42">
            <v>0</v>
          </cell>
          <cell r="AO42">
            <v>0</v>
          </cell>
          <cell r="AP42">
            <v>0</v>
          </cell>
          <cell r="AQ42">
            <v>0</v>
          </cell>
          <cell r="AR42">
            <v>13456412</v>
          </cell>
          <cell r="AT42">
            <v>456</v>
          </cell>
          <cell r="AU42">
            <v>0</v>
          </cell>
          <cell r="AV42">
            <v>0</v>
          </cell>
          <cell r="AW42">
            <v>0</v>
          </cell>
          <cell r="AX42">
            <v>0</v>
          </cell>
          <cell r="AY42">
            <v>0</v>
          </cell>
          <cell r="AZ42">
            <v>0</v>
          </cell>
        </row>
        <row r="43">
          <cell r="A43">
            <v>458</v>
          </cell>
          <cell r="B43" t="str">
            <v>LOWELL MIDDLESEX ACADEMY</v>
          </cell>
          <cell r="C43">
            <v>120</v>
          </cell>
          <cell r="D43"/>
          <cell r="F43">
            <v>0</v>
          </cell>
          <cell r="G43">
            <v>120</v>
          </cell>
          <cell r="I43">
            <v>1861858</v>
          </cell>
          <cell r="J43">
            <v>0</v>
          </cell>
          <cell r="K43">
            <v>112560</v>
          </cell>
          <cell r="L43">
            <v>1974418</v>
          </cell>
          <cell r="AA43">
            <v>458</v>
          </cell>
          <cell r="AB43">
            <v>120</v>
          </cell>
          <cell r="AC43">
            <v>0</v>
          </cell>
          <cell r="AD43">
            <v>0</v>
          </cell>
          <cell r="AE43">
            <v>0</v>
          </cell>
          <cell r="AF43">
            <v>0</v>
          </cell>
          <cell r="AG43">
            <v>1861858</v>
          </cell>
          <cell r="AH43">
            <v>0</v>
          </cell>
          <cell r="AI43">
            <v>0</v>
          </cell>
          <cell r="AJ43">
            <v>1861858</v>
          </cell>
          <cell r="AK43">
            <v>0</v>
          </cell>
          <cell r="AL43">
            <v>112560</v>
          </cell>
          <cell r="AM43">
            <v>1974418</v>
          </cell>
          <cell r="AN43">
            <v>0</v>
          </cell>
          <cell r="AO43">
            <v>0</v>
          </cell>
          <cell r="AP43">
            <v>0</v>
          </cell>
          <cell r="AQ43">
            <v>0</v>
          </cell>
          <cell r="AR43">
            <v>1974418</v>
          </cell>
          <cell r="AT43">
            <v>458</v>
          </cell>
          <cell r="AU43">
            <v>0</v>
          </cell>
          <cell r="AV43">
            <v>0</v>
          </cell>
          <cell r="AW43">
            <v>0</v>
          </cell>
          <cell r="AX43">
            <v>0</v>
          </cell>
          <cell r="AY43">
            <v>0</v>
          </cell>
          <cell r="AZ43">
            <v>0</v>
          </cell>
        </row>
        <row r="44">
          <cell r="A44">
            <v>463</v>
          </cell>
          <cell r="B44" t="str">
            <v>KIPP ACADEMY BOSTON</v>
          </cell>
          <cell r="C44">
            <v>588</v>
          </cell>
          <cell r="D44"/>
          <cell r="F44">
            <v>0.86471600304835583</v>
          </cell>
          <cell r="G44">
            <v>588</v>
          </cell>
          <cell r="I44">
            <v>12810504</v>
          </cell>
          <cell r="J44">
            <v>0</v>
          </cell>
          <cell r="K44">
            <v>551544</v>
          </cell>
          <cell r="L44">
            <v>13362048</v>
          </cell>
          <cell r="AA44">
            <v>463</v>
          </cell>
          <cell r="AB44">
            <v>588</v>
          </cell>
          <cell r="AC44">
            <v>0</v>
          </cell>
          <cell r="AD44">
            <v>0</v>
          </cell>
          <cell r="AE44">
            <v>157</v>
          </cell>
          <cell r="AF44">
            <v>0.86471600304835583</v>
          </cell>
          <cell r="AG44">
            <v>12810504</v>
          </cell>
          <cell r="AH44">
            <v>15359.950362147945</v>
          </cell>
          <cell r="AI44">
            <v>0</v>
          </cell>
          <cell r="AJ44">
            <v>12795144.049637852</v>
          </cell>
          <cell r="AK44">
            <v>0</v>
          </cell>
          <cell r="AL44">
            <v>550733</v>
          </cell>
          <cell r="AM44">
            <v>13345877.049637852</v>
          </cell>
          <cell r="AN44">
            <v>15359.950362147945</v>
          </cell>
          <cell r="AO44">
            <v>0</v>
          </cell>
          <cell r="AP44">
            <v>811</v>
          </cell>
          <cell r="AQ44">
            <v>16170.950362147945</v>
          </cell>
          <cell r="AR44">
            <v>13362048</v>
          </cell>
          <cell r="AT44">
            <v>463</v>
          </cell>
          <cell r="AU44">
            <v>157</v>
          </cell>
          <cell r="AV44">
            <v>0.86471600304835583</v>
          </cell>
          <cell r="AW44">
            <v>15359.950362147945</v>
          </cell>
          <cell r="AX44">
            <v>0</v>
          </cell>
          <cell r="AY44">
            <v>811</v>
          </cell>
          <cell r="AZ44">
            <v>16170.950362147945</v>
          </cell>
        </row>
        <row r="45">
          <cell r="A45">
            <v>464</v>
          </cell>
          <cell r="B45" t="str">
            <v>MARBLEHEAD COMMUNITY</v>
          </cell>
          <cell r="C45">
            <v>230</v>
          </cell>
          <cell r="D45"/>
          <cell r="F45">
            <v>0.9401536942320704</v>
          </cell>
          <cell r="G45">
            <v>230</v>
          </cell>
          <cell r="I45">
            <v>3453411</v>
          </cell>
          <cell r="J45">
            <v>0</v>
          </cell>
          <cell r="K45">
            <v>215740</v>
          </cell>
          <cell r="L45">
            <v>3669151</v>
          </cell>
          <cell r="AA45">
            <v>464</v>
          </cell>
          <cell r="AB45">
            <v>230</v>
          </cell>
          <cell r="AC45">
            <v>0</v>
          </cell>
          <cell r="AD45">
            <v>0</v>
          </cell>
          <cell r="AE45">
            <v>24</v>
          </cell>
          <cell r="AF45">
            <v>0.9401536942320704</v>
          </cell>
          <cell r="AG45">
            <v>3453411</v>
          </cell>
          <cell r="AH45">
            <v>12775.442017542584</v>
          </cell>
          <cell r="AI45">
            <v>0</v>
          </cell>
          <cell r="AJ45">
            <v>3440635.5579824569</v>
          </cell>
          <cell r="AK45">
            <v>0</v>
          </cell>
          <cell r="AL45">
            <v>214859</v>
          </cell>
          <cell r="AM45">
            <v>3655494.5579824569</v>
          </cell>
          <cell r="AN45">
            <v>12775.442017542584</v>
          </cell>
          <cell r="AO45">
            <v>0</v>
          </cell>
          <cell r="AP45">
            <v>881</v>
          </cell>
          <cell r="AQ45">
            <v>13656.442017542584</v>
          </cell>
          <cell r="AR45">
            <v>3669151</v>
          </cell>
          <cell r="AT45">
            <v>464</v>
          </cell>
          <cell r="AU45">
            <v>24</v>
          </cell>
          <cell r="AV45">
            <v>0.9401536942320704</v>
          </cell>
          <cell r="AW45">
            <v>12775.442017542584</v>
          </cell>
          <cell r="AX45">
            <v>0</v>
          </cell>
          <cell r="AY45">
            <v>881</v>
          </cell>
          <cell r="AZ45">
            <v>13656.442017542584</v>
          </cell>
        </row>
        <row r="46">
          <cell r="A46">
            <v>466</v>
          </cell>
          <cell r="B46" t="str">
            <v>MARTHA'S VINEYARD</v>
          </cell>
          <cell r="C46">
            <v>180</v>
          </cell>
          <cell r="D46"/>
          <cell r="F46">
            <v>0</v>
          </cell>
          <cell r="G46">
            <v>180</v>
          </cell>
          <cell r="I46">
            <v>4862638</v>
          </cell>
          <cell r="J46">
            <v>0</v>
          </cell>
          <cell r="K46">
            <v>168840</v>
          </cell>
          <cell r="L46">
            <v>5031478</v>
          </cell>
          <cell r="AA46">
            <v>466</v>
          </cell>
          <cell r="AB46">
            <v>180</v>
          </cell>
          <cell r="AC46">
            <v>0</v>
          </cell>
          <cell r="AD46">
            <v>0</v>
          </cell>
          <cell r="AE46">
            <v>63</v>
          </cell>
          <cell r="AF46">
            <v>0</v>
          </cell>
          <cell r="AG46">
            <v>4862638</v>
          </cell>
          <cell r="AH46">
            <v>0</v>
          </cell>
          <cell r="AI46">
            <v>0</v>
          </cell>
          <cell r="AJ46">
            <v>4862638</v>
          </cell>
          <cell r="AK46">
            <v>0</v>
          </cell>
          <cell r="AL46">
            <v>168840</v>
          </cell>
          <cell r="AM46">
            <v>5031478</v>
          </cell>
          <cell r="AN46">
            <v>0</v>
          </cell>
          <cell r="AO46">
            <v>0</v>
          </cell>
          <cell r="AP46">
            <v>0</v>
          </cell>
          <cell r="AQ46">
            <v>0</v>
          </cell>
          <cell r="AR46">
            <v>5031478</v>
          </cell>
          <cell r="AT46">
            <v>466</v>
          </cell>
          <cell r="AU46">
            <v>63</v>
          </cell>
          <cell r="AV46">
            <v>0</v>
          </cell>
          <cell r="AW46">
            <v>0</v>
          </cell>
          <cell r="AX46">
            <v>0</v>
          </cell>
          <cell r="AY46">
            <v>0</v>
          </cell>
          <cell r="AZ46">
            <v>0</v>
          </cell>
        </row>
        <row r="47">
          <cell r="A47">
            <v>469</v>
          </cell>
          <cell r="B47" t="str">
            <v>MATCH</v>
          </cell>
          <cell r="C47">
            <v>1230</v>
          </cell>
          <cell r="D47"/>
          <cell r="F47">
            <v>2.5941480091450675</v>
          </cell>
          <cell r="G47">
            <v>1230</v>
          </cell>
          <cell r="I47">
            <v>26975133</v>
          </cell>
          <cell r="J47">
            <v>0</v>
          </cell>
          <cell r="K47">
            <v>1153740</v>
          </cell>
          <cell r="L47">
            <v>28128873</v>
          </cell>
          <cell r="AA47">
            <v>469</v>
          </cell>
          <cell r="AB47">
            <v>1230</v>
          </cell>
          <cell r="AC47">
            <v>0</v>
          </cell>
          <cell r="AD47">
            <v>0</v>
          </cell>
          <cell r="AE47">
            <v>54</v>
          </cell>
          <cell r="AF47">
            <v>2.5941480091450675</v>
          </cell>
          <cell r="AG47">
            <v>26975133</v>
          </cell>
          <cell r="AH47">
            <v>48469.061402866442</v>
          </cell>
          <cell r="AI47">
            <v>0</v>
          </cell>
          <cell r="AJ47">
            <v>26926663.938597132</v>
          </cell>
          <cell r="AK47">
            <v>0</v>
          </cell>
          <cell r="AL47">
            <v>1151307</v>
          </cell>
          <cell r="AM47">
            <v>28077970.938597132</v>
          </cell>
          <cell r="AN47">
            <v>48469.061402866442</v>
          </cell>
          <cell r="AO47">
            <v>0</v>
          </cell>
          <cell r="AP47">
            <v>2433</v>
          </cell>
          <cell r="AQ47">
            <v>50902.061402866442</v>
          </cell>
          <cell r="AR47">
            <v>28128873</v>
          </cell>
          <cell r="AT47">
            <v>469</v>
          </cell>
          <cell r="AU47">
            <v>54</v>
          </cell>
          <cell r="AV47">
            <v>2.5941480091450675</v>
          </cell>
          <cell r="AW47">
            <v>48469.061402866442</v>
          </cell>
          <cell r="AX47">
            <v>0</v>
          </cell>
          <cell r="AY47">
            <v>2433</v>
          </cell>
          <cell r="AZ47">
            <v>50902.061402866442</v>
          </cell>
        </row>
        <row r="48">
          <cell r="A48">
            <v>470</v>
          </cell>
          <cell r="B48" t="str">
            <v>MYSTIC VALLEY REGIONAL</v>
          </cell>
          <cell r="C48">
            <v>1698</v>
          </cell>
          <cell r="D48"/>
          <cell r="F48">
            <v>32.081875570253082</v>
          </cell>
          <cell r="G48">
            <v>1698</v>
          </cell>
          <cell r="I48">
            <v>23364940</v>
          </cell>
          <cell r="J48">
            <v>82808</v>
          </cell>
          <cell r="K48">
            <v>1592724</v>
          </cell>
          <cell r="L48">
            <v>25040472</v>
          </cell>
          <cell r="AA48">
            <v>470</v>
          </cell>
          <cell r="AB48">
            <v>1698</v>
          </cell>
          <cell r="AC48">
            <v>0</v>
          </cell>
          <cell r="AD48">
            <v>0</v>
          </cell>
          <cell r="AE48">
            <v>309</v>
          </cell>
          <cell r="AF48">
            <v>32.081875570253082</v>
          </cell>
          <cell r="AG48">
            <v>23364940</v>
          </cell>
          <cell r="AH48">
            <v>452461.97308001108</v>
          </cell>
          <cell r="AI48">
            <v>0</v>
          </cell>
          <cell r="AJ48">
            <v>22912478.026919991</v>
          </cell>
          <cell r="AK48">
            <v>82808</v>
          </cell>
          <cell r="AL48">
            <v>1562630</v>
          </cell>
          <cell r="AM48">
            <v>24557916.026919991</v>
          </cell>
          <cell r="AN48">
            <v>452461.97308001108</v>
          </cell>
          <cell r="AO48">
            <v>0</v>
          </cell>
          <cell r="AP48">
            <v>30094</v>
          </cell>
          <cell r="AQ48">
            <v>482555.97308001108</v>
          </cell>
          <cell r="AR48">
            <v>25040472</v>
          </cell>
          <cell r="AT48">
            <v>470</v>
          </cell>
          <cell r="AU48">
            <v>309</v>
          </cell>
          <cell r="AV48">
            <v>32.081875570253082</v>
          </cell>
          <cell r="AW48">
            <v>452461.97308001108</v>
          </cell>
          <cell r="AX48">
            <v>0</v>
          </cell>
          <cell r="AY48">
            <v>30094</v>
          </cell>
          <cell r="AZ48">
            <v>482555.97308001108</v>
          </cell>
        </row>
        <row r="49">
          <cell r="A49">
            <v>474</v>
          </cell>
          <cell r="B49" t="str">
            <v>SIZER SCHOOL, A NORTH CENTRAL CHARTER ESSENTIAL SCHOOL</v>
          </cell>
          <cell r="C49">
            <v>397</v>
          </cell>
          <cell r="D49"/>
          <cell r="F49">
            <v>0</v>
          </cell>
          <cell r="G49">
            <v>397</v>
          </cell>
          <cell r="I49">
            <v>5505603</v>
          </cell>
          <cell r="J49">
            <v>0</v>
          </cell>
          <cell r="K49">
            <v>372386</v>
          </cell>
          <cell r="L49">
            <v>5877989</v>
          </cell>
          <cell r="AA49">
            <v>474</v>
          </cell>
          <cell r="AB49">
            <v>397</v>
          </cell>
          <cell r="AC49">
            <v>0</v>
          </cell>
          <cell r="AD49">
            <v>0</v>
          </cell>
          <cell r="AE49">
            <v>0</v>
          </cell>
          <cell r="AF49">
            <v>0</v>
          </cell>
          <cell r="AG49">
            <v>5505603</v>
          </cell>
          <cell r="AH49">
            <v>0</v>
          </cell>
          <cell r="AI49">
            <v>0</v>
          </cell>
          <cell r="AJ49">
            <v>5505603</v>
          </cell>
          <cell r="AK49">
            <v>0</v>
          </cell>
          <cell r="AL49">
            <v>372386</v>
          </cell>
          <cell r="AM49">
            <v>5877989</v>
          </cell>
          <cell r="AN49">
            <v>0</v>
          </cell>
          <cell r="AO49">
            <v>0</v>
          </cell>
          <cell r="AP49">
            <v>0</v>
          </cell>
          <cell r="AQ49">
            <v>0</v>
          </cell>
          <cell r="AR49">
            <v>5877989</v>
          </cell>
          <cell r="AT49">
            <v>474</v>
          </cell>
          <cell r="AU49">
            <v>0</v>
          </cell>
          <cell r="AV49">
            <v>0</v>
          </cell>
          <cell r="AW49">
            <v>0</v>
          </cell>
          <cell r="AX49">
            <v>0</v>
          </cell>
          <cell r="AY49">
            <v>0</v>
          </cell>
          <cell r="AZ49">
            <v>0</v>
          </cell>
        </row>
        <row r="50">
          <cell r="A50">
            <v>478</v>
          </cell>
          <cell r="B50" t="str">
            <v>FRANCIS W. PARKER CHARTER ESSENTIAL</v>
          </cell>
          <cell r="C50">
            <v>400</v>
          </cell>
          <cell r="D50"/>
          <cell r="F50">
            <v>0</v>
          </cell>
          <cell r="G50">
            <v>400</v>
          </cell>
          <cell r="I50">
            <v>5987598</v>
          </cell>
          <cell r="J50">
            <v>0</v>
          </cell>
          <cell r="K50">
            <v>375200</v>
          </cell>
          <cell r="L50">
            <v>6362798</v>
          </cell>
          <cell r="AA50">
            <v>478</v>
          </cell>
          <cell r="AB50">
            <v>400</v>
          </cell>
          <cell r="AC50">
            <v>0</v>
          </cell>
          <cell r="AD50">
            <v>0</v>
          </cell>
          <cell r="AE50">
            <v>0</v>
          </cell>
          <cell r="AF50">
            <v>0</v>
          </cell>
          <cell r="AG50">
            <v>5987598</v>
          </cell>
          <cell r="AH50">
            <v>0</v>
          </cell>
          <cell r="AI50">
            <v>0</v>
          </cell>
          <cell r="AJ50">
            <v>5987598</v>
          </cell>
          <cell r="AK50">
            <v>0</v>
          </cell>
          <cell r="AL50">
            <v>375200</v>
          </cell>
          <cell r="AM50">
            <v>6362798</v>
          </cell>
          <cell r="AN50">
            <v>0</v>
          </cell>
          <cell r="AO50">
            <v>0</v>
          </cell>
          <cell r="AP50">
            <v>0</v>
          </cell>
          <cell r="AQ50">
            <v>0</v>
          </cell>
          <cell r="AR50">
            <v>6362798</v>
          </cell>
          <cell r="AT50">
            <v>478</v>
          </cell>
          <cell r="AU50">
            <v>0</v>
          </cell>
          <cell r="AV50">
            <v>0</v>
          </cell>
          <cell r="AW50">
            <v>0</v>
          </cell>
          <cell r="AX50">
            <v>0</v>
          </cell>
          <cell r="AY50">
            <v>0</v>
          </cell>
          <cell r="AZ50">
            <v>0</v>
          </cell>
        </row>
        <row r="51">
          <cell r="A51">
            <v>479</v>
          </cell>
          <cell r="B51" t="str">
            <v>PIONEER VALLEY PERFORMING ARTS</v>
          </cell>
          <cell r="C51">
            <v>400</v>
          </cell>
          <cell r="D51"/>
          <cell r="F51">
            <v>0</v>
          </cell>
          <cell r="G51">
            <v>400</v>
          </cell>
          <cell r="I51">
            <v>6129177</v>
          </cell>
          <cell r="J51">
            <v>0</v>
          </cell>
          <cell r="K51">
            <v>375200</v>
          </cell>
          <cell r="L51">
            <v>6504377</v>
          </cell>
          <cell r="AA51">
            <v>479</v>
          </cell>
          <cell r="AB51">
            <v>400</v>
          </cell>
          <cell r="AC51">
            <v>0</v>
          </cell>
          <cell r="AD51">
            <v>0</v>
          </cell>
          <cell r="AE51">
            <v>1</v>
          </cell>
          <cell r="AF51">
            <v>0</v>
          </cell>
          <cell r="AG51">
            <v>6129177</v>
          </cell>
          <cell r="AH51">
            <v>0</v>
          </cell>
          <cell r="AI51">
            <v>0</v>
          </cell>
          <cell r="AJ51">
            <v>6129177</v>
          </cell>
          <cell r="AK51">
            <v>0</v>
          </cell>
          <cell r="AL51">
            <v>375200</v>
          </cell>
          <cell r="AM51">
            <v>6504377</v>
          </cell>
          <cell r="AN51">
            <v>0</v>
          </cell>
          <cell r="AO51">
            <v>0</v>
          </cell>
          <cell r="AP51">
            <v>0</v>
          </cell>
          <cell r="AQ51">
            <v>0</v>
          </cell>
          <cell r="AR51">
            <v>6504377</v>
          </cell>
          <cell r="AT51">
            <v>479</v>
          </cell>
          <cell r="AU51">
            <v>1</v>
          </cell>
          <cell r="AV51">
            <v>0</v>
          </cell>
          <cell r="AW51">
            <v>0</v>
          </cell>
          <cell r="AX51">
            <v>0</v>
          </cell>
          <cell r="AY51">
            <v>0</v>
          </cell>
          <cell r="AZ51">
            <v>0</v>
          </cell>
        </row>
        <row r="52">
          <cell r="A52">
            <v>481</v>
          </cell>
          <cell r="B52" t="str">
            <v>BOSTON RENAISSANCE</v>
          </cell>
          <cell r="C52">
            <v>944</v>
          </cell>
          <cell r="D52"/>
          <cell r="F52">
            <v>4.3235800152417792</v>
          </cell>
          <cell r="G52">
            <v>944</v>
          </cell>
          <cell r="I52">
            <v>19673654</v>
          </cell>
          <cell r="J52">
            <v>0</v>
          </cell>
          <cell r="K52">
            <v>885472</v>
          </cell>
          <cell r="L52">
            <v>20559126</v>
          </cell>
          <cell r="AA52">
            <v>481</v>
          </cell>
          <cell r="AB52">
            <v>944</v>
          </cell>
          <cell r="AC52">
            <v>0</v>
          </cell>
          <cell r="AD52">
            <v>0</v>
          </cell>
          <cell r="AE52">
            <v>56</v>
          </cell>
          <cell r="AF52">
            <v>4.3235800152417792</v>
          </cell>
          <cell r="AG52">
            <v>19673654</v>
          </cell>
          <cell r="AH52">
            <v>76998.636491440848</v>
          </cell>
          <cell r="AI52">
            <v>0</v>
          </cell>
          <cell r="AJ52">
            <v>19596655.363508552</v>
          </cell>
          <cell r="AK52">
            <v>0</v>
          </cell>
          <cell r="AL52">
            <v>881417</v>
          </cell>
          <cell r="AM52">
            <v>20478072.363508552</v>
          </cell>
          <cell r="AN52">
            <v>76998.636491440848</v>
          </cell>
          <cell r="AO52">
            <v>0</v>
          </cell>
          <cell r="AP52">
            <v>4055</v>
          </cell>
          <cell r="AQ52">
            <v>81053.636491440848</v>
          </cell>
          <cell r="AR52">
            <v>20559126</v>
          </cell>
          <cell r="AT52">
            <v>481</v>
          </cell>
          <cell r="AU52">
            <v>56</v>
          </cell>
          <cell r="AV52">
            <v>4.3235800152417792</v>
          </cell>
          <cell r="AW52">
            <v>76998.636491440848</v>
          </cell>
          <cell r="AX52">
            <v>0</v>
          </cell>
          <cell r="AY52">
            <v>4055</v>
          </cell>
          <cell r="AZ52">
            <v>81053.636491440848</v>
          </cell>
        </row>
        <row r="53">
          <cell r="A53">
            <v>482</v>
          </cell>
          <cell r="B53" t="str">
            <v>RIVER VALLEY</v>
          </cell>
          <cell r="C53">
            <v>288</v>
          </cell>
          <cell r="D53"/>
          <cell r="F53">
            <v>0</v>
          </cell>
          <cell r="G53">
            <v>288</v>
          </cell>
          <cell r="I53">
            <v>4352791</v>
          </cell>
          <cell r="J53">
            <v>0</v>
          </cell>
          <cell r="K53">
            <v>270144</v>
          </cell>
          <cell r="L53">
            <v>4622935</v>
          </cell>
          <cell r="AA53">
            <v>482</v>
          </cell>
          <cell r="AB53">
            <v>288</v>
          </cell>
          <cell r="AC53">
            <v>0</v>
          </cell>
          <cell r="AD53">
            <v>0</v>
          </cell>
          <cell r="AE53">
            <v>0</v>
          </cell>
          <cell r="AF53">
            <v>0</v>
          </cell>
          <cell r="AG53">
            <v>4352791</v>
          </cell>
          <cell r="AH53">
            <v>0</v>
          </cell>
          <cell r="AI53">
            <v>0</v>
          </cell>
          <cell r="AJ53">
            <v>4352791</v>
          </cell>
          <cell r="AK53">
            <v>0</v>
          </cell>
          <cell r="AL53">
            <v>270144</v>
          </cell>
          <cell r="AM53">
            <v>4622935</v>
          </cell>
          <cell r="AN53">
            <v>0</v>
          </cell>
          <cell r="AO53">
            <v>0</v>
          </cell>
          <cell r="AP53">
            <v>0</v>
          </cell>
          <cell r="AQ53">
            <v>0</v>
          </cell>
          <cell r="AR53">
            <v>4622935</v>
          </cell>
          <cell r="AT53">
            <v>482</v>
          </cell>
          <cell r="AU53">
            <v>0</v>
          </cell>
          <cell r="AV53">
            <v>0</v>
          </cell>
          <cell r="AW53">
            <v>0</v>
          </cell>
          <cell r="AX53">
            <v>0</v>
          </cell>
          <cell r="AY53">
            <v>0</v>
          </cell>
          <cell r="AZ53">
            <v>0</v>
          </cell>
        </row>
        <row r="54">
          <cell r="A54">
            <v>483</v>
          </cell>
          <cell r="B54" t="str">
            <v>RISING TIDE</v>
          </cell>
          <cell r="C54">
            <v>700</v>
          </cell>
          <cell r="D54"/>
          <cell r="F54">
            <v>0</v>
          </cell>
          <cell r="G54">
            <v>700</v>
          </cell>
          <cell r="I54">
            <v>10783539</v>
          </cell>
          <cell r="J54">
            <v>0</v>
          </cell>
          <cell r="K54">
            <v>656600</v>
          </cell>
          <cell r="L54">
            <v>11440139</v>
          </cell>
          <cell r="AA54">
            <v>483</v>
          </cell>
          <cell r="AB54">
            <v>700</v>
          </cell>
          <cell r="AC54">
            <v>0</v>
          </cell>
          <cell r="AD54">
            <v>0</v>
          </cell>
          <cell r="AE54">
            <v>0</v>
          </cell>
          <cell r="AF54">
            <v>0</v>
          </cell>
          <cell r="AG54">
            <v>10783539</v>
          </cell>
          <cell r="AH54">
            <v>0</v>
          </cell>
          <cell r="AI54">
            <v>0</v>
          </cell>
          <cell r="AJ54">
            <v>10783539</v>
          </cell>
          <cell r="AK54">
            <v>0</v>
          </cell>
          <cell r="AL54">
            <v>656600</v>
          </cell>
          <cell r="AM54">
            <v>11440139</v>
          </cell>
          <cell r="AN54">
            <v>0</v>
          </cell>
          <cell r="AO54">
            <v>0</v>
          </cell>
          <cell r="AP54">
            <v>0</v>
          </cell>
          <cell r="AQ54">
            <v>0</v>
          </cell>
          <cell r="AR54">
            <v>11440139</v>
          </cell>
          <cell r="AT54">
            <v>483</v>
          </cell>
          <cell r="AU54">
            <v>0</v>
          </cell>
          <cell r="AV54">
            <v>0</v>
          </cell>
          <cell r="AW54">
            <v>0</v>
          </cell>
          <cell r="AX54">
            <v>0</v>
          </cell>
          <cell r="AY54">
            <v>0</v>
          </cell>
          <cell r="AZ54">
            <v>0</v>
          </cell>
        </row>
        <row r="55">
          <cell r="A55">
            <v>484</v>
          </cell>
          <cell r="B55" t="str">
            <v>ROXBURY PREPARATORY</v>
          </cell>
          <cell r="C55">
            <v>1687</v>
          </cell>
          <cell r="D55"/>
          <cell r="F55">
            <v>0</v>
          </cell>
          <cell r="G55">
            <v>1687</v>
          </cell>
          <cell r="I55">
            <v>37222943</v>
          </cell>
          <cell r="J55">
            <v>0</v>
          </cell>
          <cell r="K55">
            <v>1582406</v>
          </cell>
          <cell r="L55">
            <v>38805349</v>
          </cell>
          <cell r="AA55">
            <v>484</v>
          </cell>
          <cell r="AB55">
            <v>1687</v>
          </cell>
          <cell r="AC55">
            <v>0</v>
          </cell>
          <cell r="AD55">
            <v>0</v>
          </cell>
          <cell r="AE55">
            <v>53</v>
          </cell>
          <cell r="AF55">
            <v>0</v>
          </cell>
          <cell r="AG55">
            <v>37222943</v>
          </cell>
          <cell r="AH55">
            <v>0</v>
          </cell>
          <cell r="AI55">
            <v>0</v>
          </cell>
          <cell r="AJ55">
            <v>37222943</v>
          </cell>
          <cell r="AK55">
            <v>0</v>
          </cell>
          <cell r="AL55">
            <v>1582406</v>
          </cell>
          <cell r="AM55">
            <v>38805349</v>
          </cell>
          <cell r="AN55">
            <v>0</v>
          </cell>
          <cell r="AO55">
            <v>0</v>
          </cell>
          <cell r="AP55">
            <v>0</v>
          </cell>
          <cell r="AQ55">
            <v>0</v>
          </cell>
          <cell r="AR55">
            <v>38805349</v>
          </cell>
          <cell r="AT55">
            <v>484</v>
          </cell>
          <cell r="AU55">
            <v>53</v>
          </cell>
          <cell r="AV55">
            <v>0</v>
          </cell>
          <cell r="AW55">
            <v>0</v>
          </cell>
          <cell r="AX55">
            <v>0</v>
          </cell>
          <cell r="AY55">
            <v>0</v>
          </cell>
          <cell r="AZ55">
            <v>0</v>
          </cell>
        </row>
        <row r="56">
          <cell r="A56">
            <v>485</v>
          </cell>
          <cell r="B56" t="str">
            <v>SALEM ACADEMY</v>
          </cell>
          <cell r="C56">
            <v>480</v>
          </cell>
          <cell r="D56"/>
          <cell r="F56">
            <v>22.220664316730211</v>
          </cell>
          <cell r="G56">
            <v>480</v>
          </cell>
          <cell r="I56">
            <v>7686750</v>
          </cell>
          <cell r="J56">
            <v>0</v>
          </cell>
          <cell r="K56">
            <v>450240</v>
          </cell>
          <cell r="L56">
            <v>8136990</v>
          </cell>
          <cell r="AA56">
            <v>485</v>
          </cell>
          <cell r="AB56">
            <v>480</v>
          </cell>
          <cell r="AC56">
            <v>0</v>
          </cell>
          <cell r="AD56">
            <v>0</v>
          </cell>
          <cell r="AE56">
            <v>165</v>
          </cell>
          <cell r="AF56">
            <v>22.220664316730211</v>
          </cell>
          <cell r="AG56">
            <v>7686750</v>
          </cell>
          <cell r="AH56">
            <v>352887.10022370139</v>
          </cell>
          <cell r="AI56">
            <v>0</v>
          </cell>
          <cell r="AJ56">
            <v>7333862.8997762986</v>
          </cell>
          <cell r="AK56">
            <v>0</v>
          </cell>
          <cell r="AL56">
            <v>429398</v>
          </cell>
          <cell r="AM56">
            <v>7763260.8997762986</v>
          </cell>
          <cell r="AN56">
            <v>352887.10022370139</v>
          </cell>
          <cell r="AO56">
            <v>0</v>
          </cell>
          <cell r="AP56">
            <v>20842</v>
          </cell>
          <cell r="AQ56">
            <v>373729.10022370139</v>
          </cell>
          <cell r="AR56">
            <v>8136990</v>
          </cell>
          <cell r="AT56">
            <v>485</v>
          </cell>
          <cell r="AU56">
            <v>165</v>
          </cell>
          <cell r="AV56">
            <v>22.220664316730211</v>
          </cell>
          <cell r="AW56">
            <v>352887.10022370139</v>
          </cell>
          <cell r="AX56">
            <v>0</v>
          </cell>
          <cell r="AY56">
            <v>20842</v>
          </cell>
          <cell r="AZ56">
            <v>373729.10022370139</v>
          </cell>
        </row>
        <row r="57">
          <cell r="A57">
            <v>486</v>
          </cell>
          <cell r="B57" t="str">
            <v>LEARNING FIRST</v>
          </cell>
          <cell r="C57">
            <v>666</v>
          </cell>
          <cell r="D57"/>
          <cell r="F57">
            <v>0</v>
          </cell>
          <cell r="G57">
            <v>666</v>
          </cell>
          <cell r="I57">
            <v>9908533</v>
          </cell>
          <cell r="J57">
            <v>0</v>
          </cell>
          <cell r="K57">
            <v>624708</v>
          </cell>
          <cell r="L57">
            <v>10533241</v>
          </cell>
          <cell r="AA57">
            <v>486</v>
          </cell>
          <cell r="AB57">
            <v>666</v>
          </cell>
          <cell r="AC57">
            <v>0</v>
          </cell>
          <cell r="AD57">
            <v>0</v>
          </cell>
          <cell r="AE57">
            <v>0</v>
          </cell>
          <cell r="AF57">
            <v>0</v>
          </cell>
          <cell r="AG57">
            <v>9908533</v>
          </cell>
          <cell r="AH57">
            <v>0</v>
          </cell>
          <cell r="AI57">
            <v>0</v>
          </cell>
          <cell r="AJ57">
            <v>9908533</v>
          </cell>
          <cell r="AK57">
            <v>0</v>
          </cell>
          <cell r="AL57">
            <v>624708</v>
          </cell>
          <cell r="AM57">
            <v>10533241</v>
          </cell>
          <cell r="AN57">
            <v>0</v>
          </cell>
          <cell r="AO57">
            <v>0</v>
          </cell>
          <cell r="AP57">
            <v>0</v>
          </cell>
          <cell r="AQ57">
            <v>0</v>
          </cell>
          <cell r="AR57">
            <v>10533241</v>
          </cell>
          <cell r="AT57">
            <v>486</v>
          </cell>
          <cell r="AU57">
            <v>0</v>
          </cell>
          <cell r="AV57">
            <v>0</v>
          </cell>
          <cell r="AW57">
            <v>0</v>
          </cell>
          <cell r="AX57">
            <v>0</v>
          </cell>
          <cell r="AY57">
            <v>0</v>
          </cell>
          <cell r="AZ57">
            <v>0</v>
          </cell>
        </row>
        <row r="58">
          <cell r="A58">
            <v>487</v>
          </cell>
          <cell r="B58" t="str">
            <v>PROSPECT HILL ACADEMY</v>
          </cell>
          <cell r="C58">
            <v>1170</v>
          </cell>
          <cell r="D58"/>
          <cell r="F58">
            <v>11.039964877004936</v>
          </cell>
          <cell r="G58">
            <v>1170</v>
          </cell>
          <cell r="I58">
            <v>23553571</v>
          </cell>
          <cell r="J58">
            <v>0</v>
          </cell>
          <cell r="K58">
            <v>1097460</v>
          </cell>
          <cell r="L58">
            <v>24651031</v>
          </cell>
          <cell r="AA58">
            <v>487</v>
          </cell>
          <cell r="AB58">
            <v>1170</v>
          </cell>
          <cell r="AC58">
            <v>0</v>
          </cell>
          <cell r="AD58">
            <v>0</v>
          </cell>
          <cell r="AE58">
            <v>101</v>
          </cell>
          <cell r="AF58">
            <v>11.039964877004936</v>
          </cell>
          <cell r="AG58">
            <v>23553571</v>
          </cell>
          <cell r="AH58">
            <v>187731.68084684812</v>
          </cell>
          <cell r="AI58">
            <v>0</v>
          </cell>
          <cell r="AJ58">
            <v>23365839.319153152</v>
          </cell>
          <cell r="AK58">
            <v>0</v>
          </cell>
          <cell r="AL58">
            <v>1087107</v>
          </cell>
          <cell r="AM58">
            <v>24452946.319153152</v>
          </cell>
          <cell r="AN58">
            <v>187731.68084684812</v>
          </cell>
          <cell r="AO58">
            <v>0</v>
          </cell>
          <cell r="AP58">
            <v>10353</v>
          </cell>
          <cell r="AQ58">
            <v>198084.68084684812</v>
          </cell>
          <cell r="AR58">
            <v>24651031</v>
          </cell>
          <cell r="AT58">
            <v>487</v>
          </cell>
          <cell r="AU58">
            <v>101</v>
          </cell>
          <cell r="AV58">
            <v>11.039964877004936</v>
          </cell>
          <cell r="AW58">
            <v>187731.68084684812</v>
          </cell>
          <cell r="AX58">
            <v>0</v>
          </cell>
          <cell r="AY58">
            <v>10353</v>
          </cell>
          <cell r="AZ58">
            <v>198084.68084684812</v>
          </cell>
        </row>
        <row r="59">
          <cell r="A59">
            <v>488</v>
          </cell>
          <cell r="B59" t="str">
            <v>SOUTH SHORE</v>
          </cell>
          <cell r="C59">
            <v>1075</v>
          </cell>
          <cell r="D59"/>
          <cell r="F59">
            <v>105.4953523718994</v>
          </cell>
          <cell r="G59">
            <v>1075</v>
          </cell>
          <cell r="I59">
            <v>16634996</v>
          </cell>
          <cell r="J59">
            <v>0</v>
          </cell>
          <cell r="K59">
            <v>1008350</v>
          </cell>
          <cell r="L59">
            <v>17643346</v>
          </cell>
          <cell r="AA59">
            <v>488</v>
          </cell>
          <cell r="AB59">
            <v>1075</v>
          </cell>
          <cell r="AC59">
            <v>0</v>
          </cell>
          <cell r="AD59">
            <v>0</v>
          </cell>
          <cell r="AE59">
            <v>127</v>
          </cell>
          <cell r="AF59">
            <v>105.4953523718994</v>
          </cell>
          <cell r="AG59">
            <v>16634996</v>
          </cell>
          <cell r="AH59">
            <v>1831926.793938033</v>
          </cell>
          <cell r="AI59">
            <v>0</v>
          </cell>
          <cell r="AJ59">
            <v>14803069.206061967</v>
          </cell>
          <cell r="AK59">
            <v>0</v>
          </cell>
          <cell r="AL59">
            <v>909395</v>
          </cell>
          <cell r="AM59">
            <v>15712464.206061967</v>
          </cell>
          <cell r="AN59">
            <v>1831926.793938033</v>
          </cell>
          <cell r="AO59">
            <v>0</v>
          </cell>
          <cell r="AP59">
            <v>98955</v>
          </cell>
          <cell r="AQ59">
            <v>1930881.793938033</v>
          </cell>
          <cell r="AR59">
            <v>17643346</v>
          </cell>
          <cell r="AT59">
            <v>488</v>
          </cell>
          <cell r="AU59">
            <v>127</v>
          </cell>
          <cell r="AV59">
            <v>105.4953523718994</v>
          </cell>
          <cell r="AW59">
            <v>1831926.793938033</v>
          </cell>
          <cell r="AX59">
            <v>0</v>
          </cell>
          <cell r="AY59">
            <v>98955</v>
          </cell>
          <cell r="AZ59">
            <v>1930881.793938033</v>
          </cell>
        </row>
        <row r="60">
          <cell r="A60">
            <v>489</v>
          </cell>
          <cell r="B60" t="str">
            <v>STURGIS</v>
          </cell>
          <cell r="C60">
            <v>850</v>
          </cell>
          <cell r="D60"/>
          <cell r="F60">
            <v>0</v>
          </cell>
          <cell r="G60">
            <v>850</v>
          </cell>
          <cell r="I60">
            <v>14931178</v>
          </cell>
          <cell r="J60">
            <v>0</v>
          </cell>
          <cell r="K60">
            <v>797300</v>
          </cell>
          <cell r="L60">
            <v>15728478</v>
          </cell>
          <cell r="AA60">
            <v>489</v>
          </cell>
          <cell r="AB60">
            <v>850</v>
          </cell>
          <cell r="AC60">
            <v>0</v>
          </cell>
          <cell r="AD60">
            <v>0</v>
          </cell>
          <cell r="AE60">
            <v>0</v>
          </cell>
          <cell r="AF60">
            <v>0</v>
          </cell>
          <cell r="AG60">
            <v>14931178</v>
          </cell>
          <cell r="AH60">
            <v>0</v>
          </cell>
          <cell r="AI60">
            <v>0</v>
          </cell>
          <cell r="AJ60">
            <v>14931178</v>
          </cell>
          <cell r="AK60">
            <v>0</v>
          </cell>
          <cell r="AL60">
            <v>797300</v>
          </cell>
          <cell r="AM60">
            <v>15728478</v>
          </cell>
          <cell r="AN60">
            <v>0</v>
          </cell>
          <cell r="AO60">
            <v>0</v>
          </cell>
          <cell r="AP60">
            <v>0</v>
          </cell>
          <cell r="AQ60">
            <v>0</v>
          </cell>
          <cell r="AR60">
            <v>15728478</v>
          </cell>
          <cell r="AT60">
            <v>489</v>
          </cell>
          <cell r="AU60">
            <v>0</v>
          </cell>
          <cell r="AV60">
            <v>0</v>
          </cell>
          <cell r="AW60">
            <v>0</v>
          </cell>
          <cell r="AX60">
            <v>0</v>
          </cell>
          <cell r="AY60">
            <v>0</v>
          </cell>
          <cell r="AZ60">
            <v>0</v>
          </cell>
        </row>
        <row r="61">
          <cell r="A61">
            <v>491</v>
          </cell>
          <cell r="B61" t="str">
            <v>ATLANTIS</v>
          </cell>
          <cell r="C61">
            <v>1325</v>
          </cell>
          <cell r="D61"/>
          <cell r="F61">
            <v>0</v>
          </cell>
          <cell r="G61">
            <v>1325</v>
          </cell>
          <cell r="I61">
            <v>17765580</v>
          </cell>
          <cell r="J61">
            <v>0</v>
          </cell>
          <cell r="K61">
            <v>1242850</v>
          </cell>
          <cell r="L61">
            <v>19008430</v>
          </cell>
          <cell r="AA61">
            <v>491</v>
          </cell>
          <cell r="AB61">
            <v>1325</v>
          </cell>
          <cell r="AC61">
            <v>0</v>
          </cell>
          <cell r="AD61">
            <v>0</v>
          </cell>
          <cell r="AE61">
            <v>0</v>
          </cell>
          <cell r="AF61">
            <v>0</v>
          </cell>
          <cell r="AG61">
            <v>17765580</v>
          </cell>
          <cell r="AH61">
            <v>0</v>
          </cell>
          <cell r="AI61">
            <v>0</v>
          </cell>
          <cell r="AJ61">
            <v>17765580</v>
          </cell>
          <cell r="AK61">
            <v>0</v>
          </cell>
          <cell r="AL61">
            <v>1242850</v>
          </cell>
          <cell r="AM61">
            <v>19008430</v>
          </cell>
          <cell r="AN61">
            <v>0</v>
          </cell>
          <cell r="AO61">
            <v>0</v>
          </cell>
          <cell r="AP61">
            <v>0</v>
          </cell>
          <cell r="AQ61">
            <v>0</v>
          </cell>
          <cell r="AR61">
            <v>19008430</v>
          </cell>
          <cell r="AT61">
            <v>491</v>
          </cell>
          <cell r="AU61">
            <v>0</v>
          </cell>
          <cell r="AV61">
            <v>0</v>
          </cell>
          <cell r="AW61">
            <v>0</v>
          </cell>
          <cell r="AX61">
            <v>0</v>
          </cell>
          <cell r="AY61">
            <v>0</v>
          </cell>
          <cell r="AZ61">
            <v>0</v>
          </cell>
        </row>
        <row r="62">
          <cell r="A62">
            <v>492</v>
          </cell>
          <cell r="B62" t="str">
            <v>MARTIN LUTHER KING JR CS OF EXCELLENCE</v>
          </cell>
          <cell r="C62">
            <v>360</v>
          </cell>
          <cell r="D62"/>
          <cell r="F62">
            <v>0</v>
          </cell>
          <cell r="G62">
            <v>360</v>
          </cell>
          <cell r="I62">
            <v>5660280</v>
          </cell>
          <cell r="J62">
            <v>0</v>
          </cell>
          <cell r="K62">
            <v>337680</v>
          </cell>
          <cell r="L62">
            <v>5997960</v>
          </cell>
          <cell r="AA62">
            <v>492</v>
          </cell>
          <cell r="AB62">
            <v>360</v>
          </cell>
          <cell r="AC62">
            <v>0</v>
          </cell>
          <cell r="AD62">
            <v>0</v>
          </cell>
          <cell r="AE62">
            <v>0</v>
          </cell>
          <cell r="AF62">
            <v>0</v>
          </cell>
          <cell r="AG62">
            <v>5660280</v>
          </cell>
          <cell r="AH62">
            <v>0</v>
          </cell>
          <cell r="AI62">
            <v>0</v>
          </cell>
          <cell r="AJ62">
            <v>5660280</v>
          </cell>
          <cell r="AK62">
            <v>0</v>
          </cell>
          <cell r="AL62">
            <v>337680</v>
          </cell>
          <cell r="AM62">
            <v>5997960</v>
          </cell>
          <cell r="AN62">
            <v>0</v>
          </cell>
          <cell r="AO62">
            <v>0</v>
          </cell>
          <cell r="AP62">
            <v>0</v>
          </cell>
          <cell r="AQ62">
            <v>0</v>
          </cell>
          <cell r="AR62">
            <v>5997960</v>
          </cell>
          <cell r="AT62">
            <v>492</v>
          </cell>
          <cell r="AU62">
            <v>0</v>
          </cell>
          <cell r="AV62">
            <v>0</v>
          </cell>
          <cell r="AW62">
            <v>0</v>
          </cell>
          <cell r="AX62">
            <v>0</v>
          </cell>
          <cell r="AY62">
            <v>0</v>
          </cell>
          <cell r="AZ62">
            <v>0</v>
          </cell>
        </row>
        <row r="63">
          <cell r="A63">
            <v>493</v>
          </cell>
          <cell r="B63" t="str">
            <v>PHOENIX ACADEMY CHELSEA</v>
          </cell>
          <cell r="C63">
            <v>225</v>
          </cell>
          <cell r="D63"/>
          <cell r="F63">
            <v>0</v>
          </cell>
          <cell r="G63">
            <v>225</v>
          </cell>
          <cell r="I63">
            <v>4410605</v>
          </cell>
          <cell r="J63">
            <v>0</v>
          </cell>
          <cell r="K63">
            <v>211050</v>
          </cell>
          <cell r="L63">
            <v>4621655</v>
          </cell>
          <cell r="AA63">
            <v>493</v>
          </cell>
          <cell r="AB63">
            <v>225</v>
          </cell>
          <cell r="AC63">
            <v>0</v>
          </cell>
          <cell r="AD63">
            <v>0</v>
          </cell>
          <cell r="AE63">
            <v>0</v>
          </cell>
          <cell r="AF63">
            <v>0</v>
          </cell>
          <cell r="AG63">
            <v>4410605</v>
          </cell>
          <cell r="AH63">
            <v>0</v>
          </cell>
          <cell r="AI63">
            <v>0</v>
          </cell>
          <cell r="AJ63">
            <v>4410605</v>
          </cell>
          <cell r="AK63">
            <v>0</v>
          </cell>
          <cell r="AL63">
            <v>211050</v>
          </cell>
          <cell r="AM63">
            <v>4621655</v>
          </cell>
          <cell r="AN63">
            <v>0</v>
          </cell>
          <cell r="AO63">
            <v>0</v>
          </cell>
          <cell r="AP63">
            <v>0</v>
          </cell>
          <cell r="AQ63">
            <v>0</v>
          </cell>
          <cell r="AR63">
            <v>4621655</v>
          </cell>
          <cell r="AT63">
            <v>493</v>
          </cell>
          <cell r="AU63">
            <v>0</v>
          </cell>
          <cell r="AV63">
            <v>0</v>
          </cell>
          <cell r="AW63">
            <v>0</v>
          </cell>
          <cell r="AX63">
            <v>0</v>
          </cell>
          <cell r="AY63">
            <v>0</v>
          </cell>
          <cell r="AZ63">
            <v>0</v>
          </cell>
        </row>
        <row r="64">
          <cell r="A64">
            <v>494</v>
          </cell>
          <cell r="B64" t="str">
            <v>PIONEER CS OF SCIENCE</v>
          </cell>
          <cell r="C64">
            <v>780</v>
          </cell>
          <cell r="D64"/>
          <cell r="F64">
            <v>6.4966750672671285</v>
          </cell>
          <cell r="G64">
            <v>780</v>
          </cell>
          <cell r="I64">
            <v>12034097</v>
          </cell>
          <cell r="J64">
            <v>0</v>
          </cell>
          <cell r="K64">
            <v>731640</v>
          </cell>
          <cell r="L64">
            <v>12765737</v>
          </cell>
          <cell r="AA64">
            <v>494</v>
          </cell>
          <cell r="AB64">
            <v>780</v>
          </cell>
          <cell r="AC64">
            <v>0</v>
          </cell>
          <cell r="AD64">
            <v>0</v>
          </cell>
          <cell r="AE64">
            <v>310</v>
          </cell>
          <cell r="AF64">
            <v>6.4966750672671285</v>
          </cell>
          <cell r="AG64">
            <v>12034097</v>
          </cell>
          <cell r="AH64">
            <v>98106.902418603393</v>
          </cell>
          <cell r="AI64">
            <v>0</v>
          </cell>
          <cell r="AJ64">
            <v>11935990.09758139</v>
          </cell>
          <cell r="AK64">
            <v>0</v>
          </cell>
          <cell r="AL64">
            <v>725547</v>
          </cell>
          <cell r="AM64">
            <v>12661537.09758139</v>
          </cell>
          <cell r="AN64">
            <v>98106.902418603393</v>
          </cell>
          <cell r="AO64">
            <v>0</v>
          </cell>
          <cell r="AP64">
            <v>6093</v>
          </cell>
          <cell r="AQ64">
            <v>104199.90241860339</v>
          </cell>
          <cell r="AR64">
            <v>12765737</v>
          </cell>
          <cell r="AT64">
            <v>494</v>
          </cell>
          <cell r="AU64">
            <v>310</v>
          </cell>
          <cell r="AV64">
            <v>6.4966750672671285</v>
          </cell>
          <cell r="AW64">
            <v>98106.902418603393</v>
          </cell>
          <cell r="AX64">
            <v>0</v>
          </cell>
          <cell r="AY64">
            <v>6093</v>
          </cell>
          <cell r="AZ64">
            <v>104199.90241860339</v>
          </cell>
        </row>
        <row r="65">
          <cell r="A65">
            <v>496</v>
          </cell>
          <cell r="B65" t="str">
            <v>GLOBAL LEARNING</v>
          </cell>
          <cell r="C65">
            <v>500</v>
          </cell>
          <cell r="D65"/>
          <cell r="F65">
            <v>0</v>
          </cell>
          <cell r="G65">
            <v>500</v>
          </cell>
          <cell r="I65">
            <v>6970008</v>
          </cell>
          <cell r="J65">
            <v>228523</v>
          </cell>
          <cell r="K65">
            <v>469000</v>
          </cell>
          <cell r="L65">
            <v>7667531</v>
          </cell>
          <cell r="AA65">
            <v>496</v>
          </cell>
          <cell r="AB65">
            <v>500</v>
          </cell>
          <cell r="AC65">
            <v>0</v>
          </cell>
          <cell r="AD65">
            <v>0</v>
          </cell>
          <cell r="AE65">
            <v>0</v>
          </cell>
          <cell r="AF65">
            <v>0</v>
          </cell>
          <cell r="AG65">
            <v>6970008</v>
          </cell>
          <cell r="AH65">
            <v>0</v>
          </cell>
          <cell r="AI65">
            <v>0</v>
          </cell>
          <cell r="AJ65">
            <v>6970008</v>
          </cell>
          <cell r="AK65">
            <v>228523</v>
          </cell>
          <cell r="AL65">
            <v>469000</v>
          </cell>
          <cell r="AM65">
            <v>7667531</v>
          </cell>
          <cell r="AN65">
            <v>0</v>
          </cell>
          <cell r="AO65">
            <v>0</v>
          </cell>
          <cell r="AP65">
            <v>0</v>
          </cell>
          <cell r="AQ65">
            <v>0</v>
          </cell>
          <cell r="AR65">
            <v>7667531</v>
          </cell>
          <cell r="AT65">
            <v>496</v>
          </cell>
          <cell r="AU65">
            <v>0</v>
          </cell>
          <cell r="AV65">
            <v>0</v>
          </cell>
          <cell r="AW65">
            <v>0</v>
          </cell>
          <cell r="AX65">
            <v>0</v>
          </cell>
          <cell r="AY65">
            <v>0</v>
          </cell>
          <cell r="AZ65">
            <v>0</v>
          </cell>
        </row>
        <row r="66">
          <cell r="A66">
            <v>497</v>
          </cell>
          <cell r="B66" t="str">
            <v>PIONEER VALLEY CHINESE IMMERSION</v>
          </cell>
          <cell r="C66">
            <v>584</v>
          </cell>
          <cell r="D66"/>
          <cell r="F66">
            <v>0</v>
          </cell>
          <cell r="G66">
            <v>584</v>
          </cell>
          <cell r="I66">
            <v>8970364</v>
          </cell>
          <cell r="J66">
            <v>0</v>
          </cell>
          <cell r="K66">
            <v>547792</v>
          </cell>
          <cell r="L66">
            <v>9518156</v>
          </cell>
          <cell r="AA66">
            <v>497</v>
          </cell>
          <cell r="AB66">
            <v>584</v>
          </cell>
          <cell r="AC66">
            <v>0</v>
          </cell>
          <cell r="AD66">
            <v>0</v>
          </cell>
          <cell r="AE66">
            <v>1</v>
          </cell>
          <cell r="AF66">
            <v>0</v>
          </cell>
          <cell r="AG66">
            <v>8970364</v>
          </cell>
          <cell r="AH66">
            <v>0</v>
          </cell>
          <cell r="AI66">
            <v>0</v>
          </cell>
          <cell r="AJ66">
            <v>8970364</v>
          </cell>
          <cell r="AK66">
            <v>0</v>
          </cell>
          <cell r="AL66">
            <v>547792</v>
          </cell>
          <cell r="AM66">
            <v>9518156</v>
          </cell>
          <cell r="AN66">
            <v>0</v>
          </cell>
          <cell r="AO66">
            <v>0</v>
          </cell>
          <cell r="AP66">
            <v>0</v>
          </cell>
          <cell r="AQ66">
            <v>0</v>
          </cell>
          <cell r="AR66">
            <v>9518156</v>
          </cell>
          <cell r="AT66">
            <v>497</v>
          </cell>
          <cell r="AU66">
            <v>1</v>
          </cell>
          <cell r="AV66">
            <v>0</v>
          </cell>
          <cell r="AW66">
            <v>0</v>
          </cell>
          <cell r="AX66">
            <v>0</v>
          </cell>
          <cell r="AY66">
            <v>0</v>
          </cell>
          <cell r="AZ66">
            <v>0</v>
          </cell>
        </row>
        <row r="67">
          <cell r="A67">
            <v>498</v>
          </cell>
          <cell r="B67" t="str">
            <v>VERITAS PREPARATORY</v>
          </cell>
          <cell r="C67">
            <v>432</v>
          </cell>
          <cell r="D67"/>
          <cell r="F67">
            <v>0</v>
          </cell>
          <cell r="G67">
            <v>432</v>
          </cell>
          <cell r="I67">
            <v>6317568</v>
          </cell>
          <cell r="J67">
            <v>231691</v>
          </cell>
          <cell r="K67">
            <v>405216</v>
          </cell>
          <cell r="L67">
            <v>6954475</v>
          </cell>
          <cell r="AA67">
            <v>498</v>
          </cell>
          <cell r="AB67">
            <v>432</v>
          </cell>
          <cell r="AC67">
            <v>0</v>
          </cell>
          <cell r="AD67">
            <v>0</v>
          </cell>
          <cell r="AE67">
            <v>0</v>
          </cell>
          <cell r="AF67">
            <v>0</v>
          </cell>
          <cell r="AG67">
            <v>6317568</v>
          </cell>
          <cell r="AH67">
            <v>0</v>
          </cell>
          <cell r="AI67">
            <v>0</v>
          </cell>
          <cell r="AJ67">
            <v>6317568</v>
          </cell>
          <cell r="AK67">
            <v>231691</v>
          </cell>
          <cell r="AL67">
            <v>405216</v>
          </cell>
          <cell r="AM67">
            <v>6954475</v>
          </cell>
          <cell r="AN67">
            <v>0</v>
          </cell>
          <cell r="AO67">
            <v>0</v>
          </cell>
          <cell r="AP67">
            <v>0</v>
          </cell>
          <cell r="AQ67">
            <v>0</v>
          </cell>
          <cell r="AR67">
            <v>6954475</v>
          </cell>
          <cell r="AT67">
            <v>498</v>
          </cell>
          <cell r="AU67">
            <v>0</v>
          </cell>
          <cell r="AV67">
            <v>0</v>
          </cell>
          <cell r="AW67">
            <v>0</v>
          </cell>
          <cell r="AX67">
            <v>0</v>
          </cell>
          <cell r="AY67">
            <v>0</v>
          </cell>
          <cell r="AZ67">
            <v>0</v>
          </cell>
        </row>
        <row r="68">
          <cell r="A68">
            <v>499</v>
          </cell>
          <cell r="B68" t="str">
            <v>HAMPDEN CS OF SCIENCE EAST</v>
          </cell>
          <cell r="C68">
            <v>560</v>
          </cell>
          <cell r="D68"/>
          <cell r="F68">
            <v>0</v>
          </cell>
          <cell r="G68">
            <v>560</v>
          </cell>
          <cell r="I68">
            <v>7977936</v>
          </cell>
          <cell r="J68">
            <v>0</v>
          </cell>
          <cell r="K68">
            <v>525280</v>
          </cell>
          <cell r="L68">
            <v>8503216</v>
          </cell>
          <cell r="AA68">
            <v>499</v>
          </cell>
          <cell r="AB68">
            <v>560</v>
          </cell>
          <cell r="AC68">
            <v>0</v>
          </cell>
          <cell r="AD68">
            <v>0</v>
          </cell>
          <cell r="AE68">
            <v>0</v>
          </cell>
          <cell r="AF68">
            <v>0</v>
          </cell>
          <cell r="AG68">
            <v>7977936</v>
          </cell>
          <cell r="AH68">
            <v>0</v>
          </cell>
          <cell r="AI68">
            <v>0</v>
          </cell>
          <cell r="AJ68">
            <v>7977936</v>
          </cell>
          <cell r="AK68">
            <v>0</v>
          </cell>
          <cell r="AL68">
            <v>525280</v>
          </cell>
          <cell r="AM68">
            <v>8503216</v>
          </cell>
          <cell r="AN68">
            <v>0</v>
          </cell>
          <cell r="AO68">
            <v>0</v>
          </cell>
          <cell r="AP68">
            <v>0</v>
          </cell>
          <cell r="AQ68">
            <v>0</v>
          </cell>
          <cell r="AR68">
            <v>8503216</v>
          </cell>
          <cell r="AT68">
            <v>499</v>
          </cell>
          <cell r="AU68">
            <v>0</v>
          </cell>
          <cell r="AV68">
            <v>0</v>
          </cell>
          <cell r="AW68">
            <v>0</v>
          </cell>
          <cell r="AX68">
            <v>0</v>
          </cell>
          <cell r="AY68">
            <v>0</v>
          </cell>
          <cell r="AZ68">
            <v>0</v>
          </cell>
        </row>
        <row r="69">
          <cell r="A69">
            <v>3501</v>
          </cell>
          <cell r="B69" t="str">
            <v>PAULO FREIRE SOCIAL JUSTICE</v>
          </cell>
          <cell r="C69">
            <v>285</v>
          </cell>
          <cell r="D69"/>
          <cell r="F69">
            <v>0</v>
          </cell>
          <cell r="G69">
            <v>285</v>
          </cell>
          <cell r="I69">
            <v>4699228</v>
          </cell>
          <cell r="J69">
            <v>0</v>
          </cell>
          <cell r="K69">
            <v>267330</v>
          </cell>
          <cell r="L69">
            <v>4966558</v>
          </cell>
          <cell r="AA69">
            <v>3501</v>
          </cell>
          <cell r="AB69">
            <v>285</v>
          </cell>
          <cell r="AC69">
            <v>0</v>
          </cell>
          <cell r="AD69">
            <v>0</v>
          </cell>
          <cell r="AE69">
            <v>0</v>
          </cell>
          <cell r="AF69">
            <v>0</v>
          </cell>
          <cell r="AG69">
            <v>4699228</v>
          </cell>
          <cell r="AH69">
            <v>0</v>
          </cell>
          <cell r="AI69">
            <v>0</v>
          </cell>
          <cell r="AJ69">
            <v>4699228</v>
          </cell>
          <cell r="AK69">
            <v>0</v>
          </cell>
          <cell r="AL69">
            <v>267330</v>
          </cell>
          <cell r="AM69">
            <v>4966558</v>
          </cell>
          <cell r="AN69">
            <v>0</v>
          </cell>
          <cell r="AO69">
            <v>0</v>
          </cell>
          <cell r="AP69">
            <v>0</v>
          </cell>
          <cell r="AQ69">
            <v>0</v>
          </cell>
          <cell r="AR69">
            <v>4966558</v>
          </cell>
          <cell r="AT69">
            <v>3501</v>
          </cell>
          <cell r="AU69">
            <v>0</v>
          </cell>
          <cell r="AV69">
            <v>0</v>
          </cell>
          <cell r="AW69">
            <v>0</v>
          </cell>
          <cell r="AX69">
            <v>0</v>
          </cell>
          <cell r="AY69">
            <v>0</v>
          </cell>
          <cell r="AZ69">
            <v>0</v>
          </cell>
        </row>
        <row r="70">
          <cell r="A70">
            <v>3502</v>
          </cell>
          <cell r="B70" t="str">
            <v>BAYSTATE ACADEMY</v>
          </cell>
          <cell r="C70">
            <v>500</v>
          </cell>
          <cell r="D70"/>
          <cell r="F70">
            <v>0</v>
          </cell>
          <cell r="G70">
            <v>500</v>
          </cell>
          <cell r="I70">
            <v>7682500</v>
          </cell>
          <cell r="J70">
            <v>0</v>
          </cell>
          <cell r="K70">
            <v>469000</v>
          </cell>
          <cell r="L70">
            <v>8151500</v>
          </cell>
          <cell r="AA70">
            <v>3502</v>
          </cell>
          <cell r="AB70">
            <v>500</v>
          </cell>
          <cell r="AC70">
            <v>0</v>
          </cell>
          <cell r="AD70">
            <v>0</v>
          </cell>
          <cell r="AE70">
            <v>0</v>
          </cell>
          <cell r="AF70">
            <v>0</v>
          </cell>
          <cell r="AG70">
            <v>7682500</v>
          </cell>
          <cell r="AH70">
            <v>0</v>
          </cell>
          <cell r="AI70">
            <v>0</v>
          </cell>
          <cell r="AJ70">
            <v>7682500</v>
          </cell>
          <cell r="AK70">
            <v>0</v>
          </cell>
          <cell r="AL70">
            <v>469000</v>
          </cell>
          <cell r="AM70">
            <v>8151500</v>
          </cell>
          <cell r="AN70">
            <v>0</v>
          </cell>
          <cell r="AO70">
            <v>0</v>
          </cell>
          <cell r="AP70">
            <v>0</v>
          </cell>
          <cell r="AQ70">
            <v>0</v>
          </cell>
          <cell r="AR70">
            <v>8151500</v>
          </cell>
          <cell r="AT70">
            <v>3502</v>
          </cell>
          <cell r="AU70">
            <v>0</v>
          </cell>
          <cell r="AV70">
            <v>0</v>
          </cell>
          <cell r="AW70">
            <v>0</v>
          </cell>
          <cell r="AX70">
            <v>0</v>
          </cell>
          <cell r="AY70">
            <v>0</v>
          </cell>
          <cell r="AZ70">
            <v>0</v>
          </cell>
        </row>
        <row r="71">
          <cell r="A71">
            <v>3503</v>
          </cell>
          <cell r="B71" t="str">
            <v>COLLEGIATE CS OF LOWELL</v>
          </cell>
          <cell r="C71">
            <v>1107</v>
          </cell>
          <cell r="D71"/>
          <cell r="F71">
            <v>0</v>
          </cell>
          <cell r="G71">
            <v>1107</v>
          </cell>
          <cell r="I71">
            <v>14875436</v>
          </cell>
          <cell r="J71">
            <v>0</v>
          </cell>
          <cell r="K71">
            <v>1038366</v>
          </cell>
          <cell r="L71">
            <v>15913802</v>
          </cell>
          <cell r="AA71">
            <v>3503</v>
          </cell>
          <cell r="AB71">
            <v>1107</v>
          </cell>
          <cell r="AC71">
            <v>0</v>
          </cell>
          <cell r="AD71">
            <v>0</v>
          </cell>
          <cell r="AE71">
            <v>0</v>
          </cell>
          <cell r="AF71">
            <v>0</v>
          </cell>
          <cell r="AG71">
            <v>14875436</v>
          </cell>
          <cell r="AH71">
            <v>0</v>
          </cell>
          <cell r="AI71">
            <v>0</v>
          </cell>
          <cell r="AJ71">
            <v>14875436</v>
          </cell>
          <cell r="AK71">
            <v>0</v>
          </cell>
          <cell r="AL71">
            <v>1038366</v>
          </cell>
          <cell r="AM71">
            <v>15913802</v>
          </cell>
          <cell r="AN71">
            <v>0</v>
          </cell>
          <cell r="AO71">
            <v>0</v>
          </cell>
          <cell r="AP71">
            <v>0</v>
          </cell>
          <cell r="AQ71">
            <v>0</v>
          </cell>
          <cell r="AR71">
            <v>15913802</v>
          </cell>
          <cell r="AT71">
            <v>3503</v>
          </cell>
          <cell r="AU71">
            <v>0</v>
          </cell>
          <cell r="AV71">
            <v>0</v>
          </cell>
          <cell r="AW71">
            <v>0</v>
          </cell>
          <cell r="AX71">
            <v>0</v>
          </cell>
          <cell r="AY71">
            <v>0</v>
          </cell>
          <cell r="AZ71">
            <v>0</v>
          </cell>
        </row>
        <row r="72">
          <cell r="A72">
            <v>3506</v>
          </cell>
          <cell r="B72" t="str">
            <v>PIONEER CS OF SCIENCE II</v>
          </cell>
          <cell r="C72">
            <v>378</v>
          </cell>
          <cell r="D72"/>
          <cell r="F72">
            <v>15.691930703116412</v>
          </cell>
          <cell r="G72">
            <v>378</v>
          </cell>
          <cell r="I72">
            <v>5947514</v>
          </cell>
          <cell r="J72">
            <v>0</v>
          </cell>
          <cell r="K72">
            <v>354564</v>
          </cell>
          <cell r="L72">
            <v>6302078</v>
          </cell>
          <cell r="AA72">
            <v>3506</v>
          </cell>
          <cell r="AB72">
            <v>378</v>
          </cell>
          <cell r="AC72">
            <v>0</v>
          </cell>
          <cell r="AD72">
            <v>0</v>
          </cell>
          <cell r="AE72">
            <v>106</v>
          </cell>
          <cell r="AF72">
            <v>15.691930703116412</v>
          </cell>
          <cell r="AG72">
            <v>5947514</v>
          </cell>
          <cell r="AH72">
            <v>234791.21955689444</v>
          </cell>
          <cell r="AI72">
            <v>0</v>
          </cell>
          <cell r="AJ72">
            <v>5712722.7804431049</v>
          </cell>
          <cell r="AK72">
            <v>0</v>
          </cell>
          <cell r="AL72">
            <v>339847</v>
          </cell>
          <cell r="AM72">
            <v>6052569.7804431049</v>
          </cell>
          <cell r="AN72">
            <v>234791.21955689444</v>
          </cell>
          <cell r="AO72">
            <v>0</v>
          </cell>
          <cell r="AP72">
            <v>14717</v>
          </cell>
          <cell r="AQ72">
            <v>249508.21955689444</v>
          </cell>
          <cell r="AR72">
            <v>6302078</v>
          </cell>
          <cell r="AT72">
            <v>3506</v>
          </cell>
          <cell r="AU72">
            <v>106</v>
          </cell>
          <cell r="AV72">
            <v>15.691930703116412</v>
          </cell>
          <cell r="AW72">
            <v>234791.21955689444</v>
          </cell>
          <cell r="AX72">
            <v>0</v>
          </cell>
          <cell r="AY72">
            <v>14717</v>
          </cell>
          <cell r="AZ72">
            <v>249508.21955689444</v>
          </cell>
        </row>
        <row r="73">
          <cell r="A73">
            <v>3508</v>
          </cell>
          <cell r="B73" t="str">
            <v>PHOENIX ACADEMY SPRINGFIELD</v>
          </cell>
          <cell r="C73">
            <v>225</v>
          </cell>
          <cell r="D73"/>
          <cell r="F73">
            <v>0</v>
          </cell>
          <cell r="G73">
            <v>225</v>
          </cell>
          <cell r="I73">
            <v>3906697</v>
          </cell>
          <cell r="J73">
            <v>0</v>
          </cell>
          <cell r="K73">
            <v>211050</v>
          </cell>
          <cell r="L73">
            <v>4117747</v>
          </cell>
          <cell r="AA73">
            <v>3508</v>
          </cell>
          <cell r="AB73">
            <v>225</v>
          </cell>
          <cell r="AC73">
            <v>0</v>
          </cell>
          <cell r="AD73">
            <v>0</v>
          </cell>
          <cell r="AE73">
            <v>0</v>
          </cell>
          <cell r="AF73">
            <v>0</v>
          </cell>
          <cell r="AG73">
            <v>3906697</v>
          </cell>
          <cell r="AH73">
            <v>0</v>
          </cell>
          <cell r="AI73">
            <v>0</v>
          </cell>
          <cell r="AJ73">
            <v>3906697</v>
          </cell>
          <cell r="AK73">
            <v>0</v>
          </cell>
          <cell r="AL73">
            <v>211050</v>
          </cell>
          <cell r="AM73">
            <v>4117747</v>
          </cell>
          <cell r="AN73">
            <v>0</v>
          </cell>
          <cell r="AO73">
            <v>0</v>
          </cell>
          <cell r="AP73">
            <v>0</v>
          </cell>
          <cell r="AQ73">
            <v>0</v>
          </cell>
          <cell r="AR73">
            <v>4117747</v>
          </cell>
          <cell r="AT73">
            <v>3508</v>
          </cell>
          <cell r="AU73">
            <v>0</v>
          </cell>
          <cell r="AV73">
            <v>0</v>
          </cell>
          <cell r="AW73">
            <v>0</v>
          </cell>
          <cell r="AX73">
            <v>0</v>
          </cell>
          <cell r="AY73">
            <v>0</v>
          </cell>
          <cell r="AZ73">
            <v>0</v>
          </cell>
        </row>
        <row r="74">
          <cell r="A74">
            <v>3509</v>
          </cell>
          <cell r="B74" t="str">
            <v>ARGOSY COLLEGIATE</v>
          </cell>
          <cell r="C74">
            <v>644</v>
          </cell>
          <cell r="D74"/>
          <cell r="F74">
            <v>0</v>
          </cell>
          <cell r="G74">
            <v>644</v>
          </cell>
          <cell r="I74">
            <v>9243582</v>
          </cell>
          <cell r="J74">
            <v>0</v>
          </cell>
          <cell r="K74">
            <v>604072</v>
          </cell>
          <cell r="L74">
            <v>9847654</v>
          </cell>
          <cell r="AA74">
            <v>3509</v>
          </cell>
          <cell r="AB74">
            <v>644</v>
          </cell>
          <cell r="AC74">
            <v>0</v>
          </cell>
          <cell r="AD74">
            <v>0</v>
          </cell>
          <cell r="AE74">
            <v>0</v>
          </cell>
          <cell r="AF74">
            <v>0</v>
          </cell>
          <cell r="AG74">
            <v>9243582</v>
          </cell>
          <cell r="AH74">
            <v>0</v>
          </cell>
          <cell r="AI74">
            <v>0</v>
          </cell>
          <cell r="AJ74">
            <v>9243582</v>
          </cell>
          <cell r="AK74">
            <v>0</v>
          </cell>
          <cell r="AL74">
            <v>604072</v>
          </cell>
          <cell r="AM74">
            <v>9847654</v>
          </cell>
          <cell r="AN74">
            <v>0</v>
          </cell>
          <cell r="AO74">
            <v>0</v>
          </cell>
          <cell r="AP74">
            <v>0</v>
          </cell>
          <cell r="AQ74">
            <v>0</v>
          </cell>
          <cell r="AR74">
            <v>9847654</v>
          </cell>
          <cell r="AT74">
            <v>3509</v>
          </cell>
          <cell r="AU74">
            <v>0</v>
          </cell>
          <cell r="AV74">
            <v>0</v>
          </cell>
          <cell r="AW74">
            <v>0</v>
          </cell>
          <cell r="AX74">
            <v>0</v>
          </cell>
          <cell r="AY74">
            <v>0</v>
          </cell>
          <cell r="AZ74">
            <v>0</v>
          </cell>
        </row>
        <row r="75">
          <cell r="A75">
            <v>3510</v>
          </cell>
          <cell r="B75" t="str">
            <v>SPRINGFIELD PREPARATORY</v>
          </cell>
          <cell r="C75">
            <v>432</v>
          </cell>
          <cell r="D75"/>
          <cell r="F75">
            <v>0</v>
          </cell>
          <cell r="G75">
            <v>432</v>
          </cell>
          <cell r="I75">
            <v>6532455</v>
          </cell>
          <cell r="J75">
            <v>0</v>
          </cell>
          <cell r="K75">
            <v>405216</v>
          </cell>
          <cell r="L75">
            <v>6937671</v>
          </cell>
          <cell r="AA75">
            <v>3510</v>
          </cell>
          <cell r="AB75">
            <v>432</v>
          </cell>
          <cell r="AC75">
            <v>0</v>
          </cell>
          <cell r="AD75">
            <v>0</v>
          </cell>
          <cell r="AE75">
            <v>0</v>
          </cell>
          <cell r="AF75">
            <v>0</v>
          </cell>
          <cell r="AG75">
            <v>6532455</v>
          </cell>
          <cell r="AH75">
            <v>0</v>
          </cell>
          <cell r="AI75">
            <v>0</v>
          </cell>
          <cell r="AJ75">
            <v>6532455</v>
          </cell>
          <cell r="AK75">
            <v>0</v>
          </cell>
          <cell r="AL75">
            <v>405216</v>
          </cell>
          <cell r="AM75">
            <v>6937671</v>
          </cell>
          <cell r="AN75">
            <v>0</v>
          </cell>
          <cell r="AO75">
            <v>0</v>
          </cell>
          <cell r="AP75">
            <v>0</v>
          </cell>
          <cell r="AQ75">
            <v>0</v>
          </cell>
          <cell r="AR75">
            <v>6937671</v>
          </cell>
          <cell r="AT75">
            <v>3510</v>
          </cell>
          <cell r="AU75">
            <v>0</v>
          </cell>
          <cell r="AV75">
            <v>0</v>
          </cell>
          <cell r="AW75">
            <v>0</v>
          </cell>
          <cell r="AX75">
            <v>0</v>
          </cell>
          <cell r="AY75">
            <v>0</v>
          </cell>
          <cell r="AZ75">
            <v>0</v>
          </cell>
        </row>
        <row r="76">
          <cell r="A76">
            <v>3513</v>
          </cell>
          <cell r="B76" t="str">
            <v>NEW HEIGHTS CS OF BROCKTON</v>
          </cell>
          <cell r="C76">
            <v>735</v>
          </cell>
          <cell r="D76"/>
          <cell r="F76">
            <v>13.835456048773693</v>
          </cell>
          <cell r="G76">
            <v>735</v>
          </cell>
          <cell r="I76">
            <v>11203100</v>
          </cell>
          <cell r="J76">
            <v>0</v>
          </cell>
          <cell r="K76">
            <v>689430</v>
          </cell>
          <cell r="L76">
            <v>11892530</v>
          </cell>
          <cell r="AA76">
            <v>3513</v>
          </cell>
          <cell r="AB76">
            <v>735</v>
          </cell>
          <cell r="AC76">
            <v>0</v>
          </cell>
          <cell r="AD76">
            <v>0</v>
          </cell>
          <cell r="AE76">
            <v>16</v>
          </cell>
          <cell r="AF76">
            <v>13.835456048773693</v>
          </cell>
          <cell r="AG76">
            <v>11203100</v>
          </cell>
          <cell r="AH76">
            <v>237817.65402237099</v>
          </cell>
          <cell r="AI76">
            <v>0</v>
          </cell>
          <cell r="AJ76">
            <v>10965282.34597763</v>
          </cell>
          <cell r="AK76">
            <v>0</v>
          </cell>
          <cell r="AL76">
            <v>676452</v>
          </cell>
          <cell r="AM76">
            <v>11641734.34597763</v>
          </cell>
          <cell r="AN76">
            <v>237817.65402237099</v>
          </cell>
          <cell r="AO76">
            <v>0</v>
          </cell>
          <cell r="AP76">
            <v>12978</v>
          </cell>
          <cell r="AQ76">
            <v>250795.65402237099</v>
          </cell>
          <cell r="AR76">
            <v>11892530</v>
          </cell>
          <cell r="AT76">
            <v>3513</v>
          </cell>
          <cell r="AU76">
            <v>16</v>
          </cell>
          <cell r="AV76">
            <v>13.835456048773693</v>
          </cell>
          <cell r="AW76">
            <v>237817.65402237099</v>
          </cell>
          <cell r="AX76">
            <v>0</v>
          </cell>
          <cell r="AY76">
            <v>12978</v>
          </cell>
          <cell r="AZ76">
            <v>250795.65402237099</v>
          </cell>
        </row>
        <row r="77">
          <cell r="A77">
            <v>3514</v>
          </cell>
          <cell r="B77" t="str">
            <v>LIBERTAS ACADEMY</v>
          </cell>
          <cell r="C77">
            <v>360</v>
          </cell>
          <cell r="D77"/>
          <cell r="F77">
            <v>0</v>
          </cell>
          <cell r="G77">
            <v>360</v>
          </cell>
          <cell r="I77">
            <v>5547600</v>
          </cell>
          <cell r="J77">
            <v>0</v>
          </cell>
          <cell r="K77">
            <v>337680</v>
          </cell>
          <cell r="L77">
            <v>5885280</v>
          </cell>
          <cell r="AA77">
            <v>3514</v>
          </cell>
          <cell r="AB77">
            <v>360</v>
          </cell>
          <cell r="AC77">
            <v>0</v>
          </cell>
          <cell r="AD77">
            <v>0</v>
          </cell>
          <cell r="AE77">
            <v>0</v>
          </cell>
          <cell r="AF77">
            <v>0</v>
          </cell>
          <cell r="AG77">
            <v>5547600</v>
          </cell>
          <cell r="AH77">
            <v>0</v>
          </cell>
          <cell r="AI77">
            <v>0</v>
          </cell>
          <cell r="AJ77">
            <v>5547600</v>
          </cell>
          <cell r="AK77">
            <v>0</v>
          </cell>
          <cell r="AL77">
            <v>337680</v>
          </cell>
          <cell r="AM77">
            <v>5885280</v>
          </cell>
          <cell r="AN77">
            <v>0</v>
          </cell>
          <cell r="AO77">
            <v>0</v>
          </cell>
          <cell r="AP77">
            <v>0</v>
          </cell>
          <cell r="AQ77">
            <v>0</v>
          </cell>
          <cell r="AR77">
            <v>5885280</v>
          </cell>
          <cell r="AT77">
            <v>3514</v>
          </cell>
          <cell r="AU77">
            <v>0</v>
          </cell>
          <cell r="AV77">
            <v>0</v>
          </cell>
          <cell r="AW77">
            <v>0</v>
          </cell>
          <cell r="AX77">
            <v>0</v>
          </cell>
          <cell r="AY77">
            <v>0</v>
          </cell>
          <cell r="AZ77">
            <v>0</v>
          </cell>
        </row>
        <row r="78">
          <cell r="A78">
            <v>3515</v>
          </cell>
          <cell r="B78" t="str">
            <v>OLD STURBRIDGE ACADEMY</v>
          </cell>
          <cell r="C78">
            <v>320</v>
          </cell>
          <cell r="D78"/>
          <cell r="F78">
            <v>0</v>
          </cell>
          <cell r="G78">
            <v>320</v>
          </cell>
          <cell r="I78">
            <v>4529204</v>
          </cell>
          <cell r="J78">
            <v>0</v>
          </cell>
          <cell r="K78">
            <v>300160</v>
          </cell>
          <cell r="L78">
            <v>4829364</v>
          </cell>
          <cell r="AA78">
            <v>3515</v>
          </cell>
          <cell r="AB78">
            <v>320</v>
          </cell>
          <cell r="AC78">
            <v>0</v>
          </cell>
          <cell r="AD78">
            <v>0</v>
          </cell>
          <cell r="AE78">
            <v>0</v>
          </cell>
          <cell r="AF78">
            <v>0</v>
          </cell>
          <cell r="AG78">
            <v>4529204</v>
          </cell>
          <cell r="AH78">
            <v>0</v>
          </cell>
          <cell r="AI78">
            <v>0</v>
          </cell>
          <cell r="AJ78">
            <v>4529204</v>
          </cell>
          <cell r="AK78">
            <v>0</v>
          </cell>
          <cell r="AL78">
            <v>300160</v>
          </cell>
          <cell r="AM78">
            <v>4829364</v>
          </cell>
          <cell r="AN78">
            <v>0</v>
          </cell>
          <cell r="AO78">
            <v>0</v>
          </cell>
          <cell r="AP78">
            <v>0</v>
          </cell>
          <cell r="AQ78">
            <v>0</v>
          </cell>
          <cell r="AR78">
            <v>4829364</v>
          </cell>
          <cell r="AT78">
            <v>3515</v>
          </cell>
          <cell r="AU78">
            <v>0</v>
          </cell>
          <cell r="AV78">
            <v>0</v>
          </cell>
          <cell r="AW78">
            <v>0</v>
          </cell>
          <cell r="AX78">
            <v>0</v>
          </cell>
          <cell r="AY78">
            <v>0</v>
          </cell>
          <cell r="AZ78">
            <v>0</v>
          </cell>
        </row>
        <row r="79">
          <cell r="A79">
            <v>3516</v>
          </cell>
          <cell r="B79" t="str">
            <v>HAMPDEN CS OF SCIENCE WEST</v>
          </cell>
          <cell r="C79">
            <v>399</v>
          </cell>
          <cell r="D79"/>
          <cell r="F79">
            <v>0</v>
          </cell>
          <cell r="G79">
            <v>399</v>
          </cell>
          <cell r="I79">
            <v>5985383</v>
          </cell>
          <cell r="J79">
            <v>0</v>
          </cell>
          <cell r="K79">
            <v>374262</v>
          </cell>
          <cell r="L79">
            <v>6359645</v>
          </cell>
          <cell r="AA79">
            <v>3516</v>
          </cell>
          <cell r="AB79">
            <v>399</v>
          </cell>
          <cell r="AC79">
            <v>0</v>
          </cell>
          <cell r="AD79">
            <v>0</v>
          </cell>
          <cell r="AE79">
            <v>0</v>
          </cell>
          <cell r="AF79">
            <v>0</v>
          </cell>
          <cell r="AG79">
            <v>5985383</v>
          </cell>
          <cell r="AH79">
            <v>0</v>
          </cell>
          <cell r="AI79">
            <v>0</v>
          </cell>
          <cell r="AJ79">
            <v>5985383</v>
          </cell>
          <cell r="AK79">
            <v>0</v>
          </cell>
          <cell r="AL79">
            <v>374262</v>
          </cell>
          <cell r="AM79">
            <v>6359645</v>
          </cell>
          <cell r="AN79">
            <v>0</v>
          </cell>
          <cell r="AO79">
            <v>0</v>
          </cell>
          <cell r="AP79">
            <v>0</v>
          </cell>
          <cell r="AQ79">
            <v>0</v>
          </cell>
          <cell r="AR79">
            <v>6359645</v>
          </cell>
          <cell r="AT79">
            <v>3516</v>
          </cell>
          <cell r="AU79">
            <v>0</v>
          </cell>
          <cell r="AV79">
            <v>0</v>
          </cell>
          <cell r="AW79">
            <v>0</v>
          </cell>
          <cell r="AX79">
            <v>0</v>
          </cell>
          <cell r="AY79">
            <v>0</v>
          </cell>
          <cell r="AZ79">
            <v>0</v>
          </cell>
        </row>
        <row r="80">
          <cell r="A80">
            <v>3517</v>
          </cell>
          <cell r="B80" t="str">
            <v>MAP ACADEMY</v>
          </cell>
          <cell r="C80">
            <v>220</v>
          </cell>
          <cell r="D80"/>
          <cell r="F80">
            <v>0</v>
          </cell>
          <cell r="G80">
            <v>220</v>
          </cell>
          <cell r="I80">
            <v>4101693</v>
          </cell>
          <cell r="J80">
            <v>0</v>
          </cell>
          <cell r="K80">
            <v>206360</v>
          </cell>
          <cell r="L80">
            <v>4308053</v>
          </cell>
          <cell r="AA80">
            <v>3517</v>
          </cell>
          <cell r="AB80">
            <v>220</v>
          </cell>
          <cell r="AC80">
            <v>0</v>
          </cell>
          <cell r="AD80">
            <v>0</v>
          </cell>
          <cell r="AE80">
            <v>0</v>
          </cell>
          <cell r="AF80">
            <v>0</v>
          </cell>
          <cell r="AG80">
            <v>4101693</v>
          </cell>
          <cell r="AH80">
            <v>0</v>
          </cell>
          <cell r="AI80">
            <v>0</v>
          </cell>
          <cell r="AJ80">
            <v>4101693</v>
          </cell>
          <cell r="AK80">
            <v>0</v>
          </cell>
          <cell r="AL80">
            <v>206360</v>
          </cell>
          <cell r="AM80">
            <v>4308053</v>
          </cell>
          <cell r="AN80">
            <v>0</v>
          </cell>
          <cell r="AO80">
            <v>0</v>
          </cell>
          <cell r="AP80">
            <v>0</v>
          </cell>
          <cell r="AQ80">
            <v>0</v>
          </cell>
          <cell r="AR80">
            <v>4308053</v>
          </cell>
          <cell r="AT80">
            <v>3517</v>
          </cell>
          <cell r="AU80">
            <v>0</v>
          </cell>
          <cell r="AV80">
            <v>0</v>
          </cell>
          <cell r="AW80">
            <v>0</v>
          </cell>
          <cell r="AX80">
            <v>0</v>
          </cell>
          <cell r="AY80">
            <v>0</v>
          </cell>
          <cell r="AZ80">
            <v>0</v>
          </cell>
        </row>
        <row r="81">
          <cell r="A81">
            <v>3518</v>
          </cell>
          <cell r="B81" t="str">
            <v>PHOENIX ACADEMY LAWRENCE</v>
          </cell>
          <cell r="C81">
            <v>195</v>
          </cell>
          <cell r="D81"/>
          <cell r="F81">
            <v>0</v>
          </cell>
          <cell r="G81">
            <v>195</v>
          </cell>
          <cell r="I81">
            <v>3355599</v>
          </cell>
          <cell r="J81">
            <v>0</v>
          </cell>
          <cell r="K81">
            <v>182910</v>
          </cell>
          <cell r="L81">
            <v>3538509</v>
          </cell>
          <cell r="AA81">
            <v>3518</v>
          </cell>
          <cell r="AB81">
            <v>195</v>
          </cell>
          <cell r="AC81">
            <v>0</v>
          </cell>
          <cell r="AD81">
            <v>0</v>
          </cell>
          <cell r="AE81">
            <v>0</v>
          </cell>
          <cell r="AF81">
            <v>0</v>
          </cell>
          <cell r="AG81">
            <v>3355599</v>
          </cell>
          <cell r="AH81">
            <v>0</v>
          </cell>
          <cell r="AI81">
            <v>0</v>
          </cell>
          <cell r="AJ81">
            <v>3355599</v>
          </cell>
          <cell r="AK81">
            <v>0</v>
          </cell>
          <cell r="AL81">
            <v>182910</v>
          </cell>
          <cell r="AM81">
            <v>3538509</v>
          </cell>
          <cell r="AN81">
            <v>0</v>
          </cell>
          <cell r="AO81">
            <v>0</v>
          </cell>
          <cell r="AP81">
            <v>0</v>
          </cell>
          <cell r="AQ81">
            <v>0</v>
          </cell>
          <cell r="AR81">
            <v>3538509</v>
          </cell>
          <cell r="AT81">
            <v>3518</v>
          </cell>
          <cell r="AU81">
            <v>0</v>
          </cell>
          <cell r="AV81">
            <v>0</v>
          </cell>
          <cell r="AW81">
            <v>0</v>
          </cell>
          <cell r="AX81">
            <v>0</v>
          </cell>
          <cell r="AY81">
            <v>0</v>
          </cell>
          <cell r="AZ81">
            <v>0</v>
          </cell>
        </row>
        <row r="83">
          <cell r="A83">
            <v>9999</v>
          </cell>
          <cell r="B83" t="str">
            <v>STATE TOTAL</v>
          </cell>
          <cell r="C83">
            <v>47497</v>
          </cell>
          <cell r="D83">
            <v>0</v>
          </cell>
          <cell r="E83">
            <v>0</v>
          </cell>
          <cell r="F83">
            <v>384.17072378601449</v>
          </cell>
          <cell r="G83">
            <v>47497</v>
          </cell>
          <cell r="I83">
            <v>796853197</v>
          </cell>
          <cell r="J83">
            <v>4412491</v>
          </cell>
          <cell r="K83">
            <v>44552186</v>
          </cell>
          <cell r="L83">
            <v>845817874</v>
          </cell>
          <cell r="AA83">
            <v>9999</v>
          </cell>
          <cell r="AB83">
            <v>47497</v>
          </cell>
          <cell r="AC83">
            <v>0</v>
          </cell>
          <cell r="AD83">
            <v>0</v>
          </cell>
          <cell r="AE83">
            <v>2367</v>
          </cell>
          <cell r="AF83">
            <v>384.17072378601449</v>
          </cell>
          <cell r="AG83">
            <v>796853197</v>
          </cell>
          <cell r="AH83">
            <v>6167175.5010749539</v>
          </cell>
          <cell r="AI83">
            <v>0</v>
          </cell>
          <cell r="AJ83">
            <v>790686021.49892509</v>
          </cell>
          <cell r="AK83">
            <v>4412491</v>
          </cell>
          <cell r="AL83">
            <v>44191848</v>
          </cell>
          <cell r="AM83">
            <v>839290360.49892509</v>
          </cell>
          <cell r="AN83">
            <v>6167175.5010749539</v>
          </cell>
          <cell r="AO83">
            <v>0</v>
          </cell>
          <cell r="AP83">
            <v>360338</v>
          </cell>
          <cell r="AQ83">
            <v>6527513.501074953</v>
          </cell>
          <cell r="AR83">
            <v>845817874</v>
          </cell>
          <cell r="AT83">
            <v>9999</v>
          </cell>
          <cell r="AU83">
            <v>2367</v>
          </cell>
          <cell r="AV83">
            <v>384.17072378601449</v>
          </cell>
          <cell r="AW83">
            <v>6167175.5010749539</v>
          </cell>
          <cell r="AX83">
            <v>0</v>
          </cell>
          <cell r="AY83">
            <v>360338</v>
          </cell>
          <cell r="AZ83">
            <v>6527513.501074953</v>
          </cell>
          <cell r="BB83">
            <v>0</v>
          </cell>
          <cell r="BC83">
            <v>0</v>
          </cell>
        </row>
      </sheetData>
      <sheetData sheetId="29">
        <row r="10">
          <cell r="A10">
            <v>409</v>
          </cell>
          <cell r="B10" t="str">
            <v>ALMA DEL MAR</v>
          </cell>
          <cell r="C10">
            <v>950</v>
          </cell>
          <cell r="D10"/>
          <cell r="F10">
            <v>0</v>
          </cell>
          <cell r="G10">
            <v>950</v>
          </cell>
          <cell r="I10">
            <v>14155000</v>
          </cell>
          <cell r="J10">
            <v>0</v>
          </cell>
          <cell r="K10">
            <v>891100</v>
          </cell>
          <cell r="L10">
            <v>15046100</v>
          </cell>
          <cell r="AA10">
            <v>409</v>
          </cell>
          <cell r="AB10">
            <v>950</v>
          </cell>
          <cell r="AC10">
            <v>0</v>
          </cell>
          <cell r="AD10">
            <v>0</v>
          </cell>
          <cell r="AE10">
            <v>0</v>
          </cell>
          <cell r="AF10">
            <v>0</v>
          </cell>
          <cell r="AG10">
            <v>14155000</v>
          </cell>
          <cell r="AH10">
            <v>0</v>
          </cell>
          <cell r="AI10">
            <v>0</v>
          </cell>
          <cell r="AJ10">
            <v>14155000</v>
          </cell>
          <cell r="AK10">
            <v>0</v>
          </cell>
          <cell r="AL10">
            <v>891100</v>
          </cell>
          <cell r="AM10">
            <v>15046100</v>
          </cell>
          <cell r="AN10">
            <v>0</v>
          </cell>
          <cell r="AO10">
            <v>0</v>
          </cell>
          <cell r="AP10">
            <v>0</v>
          </cell>
          <cell r="AQ10">
            <v>0</v>
          </cell>
          <cell r="AR10">
            <v>15046100</v>
          </cell>
          <cell r="AT10">
            <v>409</v>
          </cell>
          <cell r="AU10">
            <v>0</v>
          </cell>
          <cell r="AV10">
            <v>0</v>
          </cell>
          <cell r="AW10">
            <v>0</v>
          </cell>
          <cell r="AX10">
            <v>0</v>
          </cell>
          <cell r="AY10">
            <v>0</v>
          </cell>
          <cell r="AZ10">
            <v>0</v>
          </cell>
        </row>
        <row r="11">
          <cell r="A11">
            <v>410</v>
          </cell>
          <cell r="B11" t="str">
            <v>EXCEL ACADEMY</v>
          </cell>
          <cell r="C11">
            <v>1400</v>
          </cell>
          <cell r="D11"/>
          <cell r="F11">
            <v>1.3574349922500399</v>
          </cell>
          <cell r="G11">
            <v>1400</v>
          </cell>
          <cell r="I11">
            <v>26644908</v>
          </cell>
          <cell r="J11">
            <v>0</v>
          </cell>
          <cell r="K11">
            <v>1313200</v>
          </cell>
          <cell r="L11">
            <v>27958108</v>
          </cell>
          <cell r="AA11">
            <v>410</v>
          </cell>
          <cell r="AB11">
            <v>1400</v>
          </cell>
          <cell r="AC11">
            <v>0</v>
          </cell>
          <cell r="AD11">
            <v>0</v>
          </cell>
          <cell r="AE11">
            <v>65</v>
          </cell>
          <cell r="AF11">
            <v>1.3574349922500399</v>
          </cell>
          <cell r="AG11">
            <v>26644908</v>
          </cell>
          <cell r="AH11">
            <v>19915.693381938727</v>
          </cell>
          <cell r="AI11">
            <v>0</v>
          </cell>
          <cell r="AJ11">
            <v>26624992.306618057</v>
          </cell>
          <cell r="AK11">
            <v>0</v>
          </cell>
          <cell r="AL11">
            <v>1311927</v>
          </cell>
          <cell r="AM11">
            <v>27936919.306618057</v>
          </cell>
          <cell r="AN11">
            <v>19915.693381938727</v>
          </cell>
          <cell r="AO11">
            <v>0</v>
          </cell>
          <cell r="AP11">
            <v>1273</v>
          </cell>
          <cell r="AQ11">
            <v>21188.693381938727</v>
          </cell>
          <cell r="AR11">
            <v>27958108</v>
          </cell>
          <cell r="AT11">
            <v>410</v>
          </cell>
          <cell r="AU11">
            <v>65</v>
          </cell>
          <cell r="AV11">
            <v>1.3574349922500399</v>
          </cell>
          <cell r="AW11">
            <v>19915.693381938727</v>
          </cell>
          <cell r="AX11">
            <v>0</v>
          </cell>
          <cell r="AY11">
            <v>1273</v>
          </cell>
          <cell r="AZ11">
            <v>21188.693381938727</v>
          </cell>
        </row>
        <row r="12">
          <cell r="A12">
            <v>412</v>
          </cell>
          <cell r="B12" t="str">
            <v>ACADEMY OF THE PACIFIC RIM</v>
          </cell>
          <cell r="C12">
            <v>545</v>
          </cell>
          <cell r="D12"/>
          <cell r="F12">
            <v>0.86471600304835583</v>
          </cell>
          <cell r="G12">
            <v>545</v>
          </cell>
          <cell r="I12">
            <v>10944328</v>
          </cell>
          <cell r="J12">
            <v>0</v>
          </cell>
          <cell r="K12">
            <v>511210</v>
          </cell>
          <cell r="L12">
            <v>11455538</v>
          </cell>
          <cell r="AA12">
            <v>412</v>
          </cell>
          <cell r="AB12">
            <v>545</v>
          </cell>
          <cell r="AC12">
            <v>0</v>
          </cell>
          <cell r="AD12">
            <v>0</v>
          </cell>
          <cell r="AE12">
            <v>37</v>
          </cell>
          <cell r="AF12">
            <v>0.86471600304835583</v>
          </cell>
          <cell r="AG12">
            <v>10944328</v>
          </cell>
          <cell r="AH12">
            <v>17230.331076741539</v>
          </cell>
          <cell r="AI12">
            <v>0</v>
          </cell>
          <cell r="AJ12">
            <v>10927097.668923259</v>
          </cell>
          <cell r="AK12">
            <v>0</v>
          </cell>
          <cell r="AL12">
            <v>510399</v>
          </cell>
          <cell r="AM12">
            <v>11437496.668923259</v>
          </cell>
          <cell r="AN12">
            <v>17230.331076741539</v>
          </cell>
          <cell r="AO12">
            <v>0</v>
          </cell>
          <cell r="AP12">
            <v>811</v>
          </cell>
          <cell r="AQ12">
            <v>18041.331076741539</v>
          </cell>
          <cell r="AR12">
            <v>11455538</v>
          </cell>
          <cell r="AT12">
            <v>412</v>
          </cell>
          <cell r="AU12">
            <v>37</v>
          </cell>
          <cell r="AV12">
            <v>0.86471600304835583</v>
          </cell>
          <cell r="AW12">
            <v>17230.331076741539</v>
          </cell>
          <cell r="AX12">
            <v>0</v>
          </cell>
          <cell r="AY12">
            <v>811</v>
          </cell>
          <cell r="AZ12">
            <v>18041.331076741539</v>
          </cell>
        </row>
        <row r="13">
          <cell r="A13">
            <v>413</v>
          </cell>
          <cell r="B13" t="str">
            <v>FOUR RIVERS</v>
          </cell>
          <cell r="C13">
            <v>220</v>
          </cell>
          <cell r="D13"/>
          <cell r="F13">
            <v>0</v>
          </cell>
          <cell r="G13">
            <v>220</v>
          </cell>
          <cell r="I13">
            <v>3773258</v>
          </cell>
          <cell r="J13">
            <v>0</v>
          </cell>
          <cell r="K13">
            <v>206360</v>
          </cell>
          <cell r="L13">
            <v>3979618</v>
          </cell>
          <cell r="AA13">
            <v>413</v>
          </cell>
          <cell r="AB13">
            <v>220</v>
          </cell>
          <cell r="AC13">
            <v>0</v>
          </cell>
          <cell r="AD13">
            <v>0</v>
          </cell>
          <cell r="AE13">
            <v>0</v>
          </cell>
          <cell r="AF13">
            <v>0</v>
          </cell>
          <cell r="AG13">
            <v>3773258</v>
          </cell>
          <cell r="AH13">
            <v>0</v>
          </cell>
          <cell r="AI13">
            <v>0</v>
          </cell>
          <cell r="AJ13">
            <v>3773258</v>
          </cell>
          <cell r="AK13">
            <v>0</v>
          </cell>
          <cell r="AL13">
            <v>206360</v>
          </cell>
          <cell r="AM13">
            <v>3979618</v>
          </cell>
          <cell r="AN13">
            <v>0</v>
          </cell>
          <cell r="AO13">
            <v>0</v>
          </cell>
          <cell r="AP13">
            <v>0</v>
          </cell>
          <cell r="AQ13">
            <v>0</v>
          </cell>
          <cell r="AR13">
            <v>3979618</v>
          </cell>
          <cell r="AT13">
            <v>413</v>
          </cell>
          <cell r="AU13">
            <v>0</v>
          </cell>
          <cell r="AV13">
            <v>0</v>
          </cell>
          <cell r="AW13">
            <v>0</v>
          </cell>
          <cell r="AX13">
            <v>0</v>
          </cell>
          <cell r="AY13">
            <v>0</v>
          </cell>
          <cell r="AZ13">
            <v>0</v>
          </cell>
        </row>
        <row r="14">
          <cell r="A14">
            <v>414</v>
          </cell>
          <cell r="B14" t="str">
            <v>BERKSHIRE ARTS AND TECHNOLOGY</v>
          </cell>
          <cell r="C14">
            <v>363</v>
          </cell>
          <cell r="D14"/>
          <cell r="F14">
            <v>0</v>
          </cell>
          <cell r="G14">
            <v>363</v>
          </cell>
          <cell r="I14">
            <v>5797789</v>
          </cell>
          <cell r="J14">
            <v>0</v>
          </cell>
          <cell r="K14">
            <v>340494</v>
          </cell>
          <cell r="L14">
            <v>6138283</v>
          </cell>
          <cell r="AA14">
            <v>414</v>
          </cell>
          <cell r="AB14">
            <v>363</v>
          </cell>
          <cell r="AC14">
            <v>0</v>
          </cell>
          <cell r="AD14">
            <v>0</v>
          </cell>
          <cell r="AE14">
            <v>0</v>
          </cell>
          <cell r="AF14">
            <v>0</v>
          </cell>
          <cell r="AG14">
            <v>5797789</v>
          </cell>
          <cell r="AH14">
            <v>0</v>
          </cell>
          <cell r="AI14">
            <v>0</v>
          </cell>
          <cell r="AJ14">
            <v>5797789</v>
          </cell>
          <cell r="AK14">
            <v>0</v>
          </cell>
          <cell r="AL14">
            <v>340494</v>
          </cell>
          <cell r="AM14">
            <v>6138283</v>
          </cell>
          <cell r="AN14">
            <v>0</v>
          </cell>
          <cell r="AO14">
            <v>0</v>
          </cell>
          <cell r="AP14">
            <v>0</v>
          </cell>
          <cell r="AQ14">
            <v>0</v>
          </cell>
          <cell r="AR14">
            <v>6138283</v>
          </cell>
          <cell r="AT14">
            <v>414</v>
          </cell>
          <cell r="AU14">
            <v>0</v>
          </cell>
          <cell r="AV14">
            <v>0</v>
          </cell>
          <cell r="AW14">
            <v>0</v>
          </cell>
          <cell r="AX14">
            <v>0</v>
          </cell>
          <cell r="AY14">
            <v>0</v>
          </cell>
          <cell r="AZ14">
            <v>0</v>
          </cell>
        </row>
        <row r="15">
          <cell r="A15">
            <v>416</v>
          </cell>
          <cell r="B15" t="str">
            <v>BOSTON PREPARATORY</v>
          </cell>
          <cell r="C15">
            <v>700</v>
          </cell>
          <cell r="D15"/>
          <cell r="F15">
            <v>0</v>
          </cell>
          <cell r="G15">
            <v>700</v>
          </cell>
          <cell r="I15">
            <v>15275597</v>
          </cell>
          <cell r="J15">
            <v>40963</v>
          </cell>
          <cell r="K15">
            <v>656600</v>
          </cell>
          <cell r="L15">
            <v>15973160</v>
          </cell>
          <cell r="AA15">
            <v>416</v>
          </cell>
          <cell r="AB15">
            <v>700</v>
          </cell>
          <cell r="AC15">
            <v>0</v>
          </cell>
          <cell r="AD15">
            <v>0</v>
          </cell>
          <cell r="AE15">
            <v>24</v>
          </cell>
          <cell r="AF15">
            <v>0</v>
          </cell>
          <cell r="AG15">
            <v>15275597</v>
          </cell>
          <cell r="AH15">
            <v>0</v>
          </cell>
          <cell r="AI15">
            <v>0</v>
          </cell>
          <cell r="AJ15">
            <v>15275597</v>
          </cell>
          <cell r="AK15">
            <v>40963</v>
          </cell>
          <cell r="AL15">
            <v>656600</v>
          </cell>
          <cell r="AM15">
            <v>15973160</v>
          </cell>
          <cell r="AN15">
            <v>0</v>
          </cell>
          <cell r="AO15">
            <v>0</v>
          </cell>
          <cell r="AP15">
            <v>0</v>
          </cell>
          <cell r="AQ15">
            <v>0</v>
          </cell>
          <cell r="AR15">
            <v>15973160</v>
          </cell>
          <cell r="AT15">
            <v>416</v>
          </cell>
          <cell r="AU15">
            <v>24</v>
          </cell>
          <cell r="AV15">
            <v>0</v>
          </cell>
          <cell r="AW15">
            <v>0</v>
          </cell>
          <cell r="AX15">
            <v>0</v>
          </cell>
          <cell r="AY15">
            <v>0</v>
          </cell>
          <cell r="AZ15">
            <v>0</v>
          </cell>
        </row>
        <row r="16">
          <cell r="A16">
            <v>417</v>
          </cell>
          <cell r="B16" t="str">
            <v>BRIDGE BOSTON</v>
          </cell>
          <cell r="C16">
            <v>335</v>
          </cell>
          <cell r="D16"/>
          <cell r="F16">
            <v>2.5941480091450675</v>
          </cell>
          <cell r="G16">
            <v>335</v>
          </cell>
          <cell r="I16">
            <v>7681216</v>
          </cell>
          <cell r="J16">
            <v>0</v>
          </cell>
          <cell r="K16">
            <v>314230</v>
          </cell>
          <cell r="L16">
            <v>7995446</v>
          </cell>
          <cell r="AA16">
            <v>417</v>
          </cell>
          <cell r="AB16">
            <v>335</v>
          </cell>
          <cell r="AC16">
            <v>0</v>
          </cell>
          <cell r="AD16">
            <v>0</v>
          </cell>
          <cell r="AE16">
            <v>23</v>
          </cell>
          <cell r="AF16">
            <v>2.5941480091450675</v>
          </cell>
          <cell r="AG16">
            <v>7681216</v>
          </cell>
          <cell r="AH16">
            <v>58993.519875967984</v>
          </cell>
          <cell r="AI16">
            <v>0</v>
          </cell>
          <cell r="AJ16">
            <v>7622222.4801240321</v>
          </cell>
          <cell r="AK16">
            <v>0</v>
          </cell>
          <cell r="AL16">
            <v>311797</v>
          </cell>
          <cell r="AM16">
            <v>7934019.4801240321</v>
          </cell>
          <cell r="AN16">
            <v>58993.519875967984</v>
          </cell>
          <cell r="AO16">
            <v>0</v>
          </cell>
          <cell r="AP16">
            <v>2433</v>
          </cell>
          <cell r="AQ16">
            <v>61426.519875967984</v>
          </cell>
          <cell r="AR16">
            <v>7995446</v>
          </cell>
          <cell r="AT16">
            <v>417</v>
          </cell>
          <cell r="AU16">
            <v>23</v>
          </cell>
          <cell r="AV16">
            <v>2.5941480091450675</v>
          </cell>
          <cell r="AW16">
            <v>58993.519875967984</v>
          </cell>
          <cell r="AX16">
            <v>0</v>
          </cell>
          <cell r="AY16">
            <v>2433</v>
          </cell>
          <cell r="AZ16">
            <v>61426.519875967984</v>
          </cell>
        </row>
        <row r="17">
          <cell r="A17">
            <v>418</v>
          </cell>
          <cell r="B17" t="str">
            <v>CHRISTA MCAULIFFE</v>
          </cell>
          <cell r="C17">
            <v>396</v>
          </cell>
          <cell r="D17"/>
          <cell r="F17">
            <v>0</v>
          </cell>
          <cell r="G17">
            <v>396</v>
          </cell>
          <cell r="I17">
            <v>6329240</v>
          </cell>
          <cell r="J17">
            <v>0</v>
          </cell>
          <cell r="K17">
            <v>371448</v>
          </cell>
          <cell r="L17">
            <v>6700688</v>
          </cell>
          <cell r="AA17">
            <v>418</v>
          </cell>
          <cell r="AB17">
            <v>396</v>
          </cell>
          <cell r="AC17">
            <v>0</v>
          </cell>
          <cell r="AD17">
            <v>0</v>
          </cell>
          <cell r="AE17">
            <v>0</v>
          </cell>
          <cell r="AF17">
            <v>0</v>
          </cell>
          <cell r="AG17">
            <v>6329240</v>
          </cell>
          <cell r="AH17">
            <v>0</v>
          </cell>
          <cell r="AI17">
            <v>0</v>
          </cell>
          <cell r="AJ17">
            <v>6329240</v>
          </cell>
          <cell r="AK17">
            <v>0</v>
          </cell>
          <cell r="AL17">
            <v>371448</v>
          </cell>
          <cell r="AM17">
            <v>6700688</v>
          </cell>
          <cell r="AN17">
            <v>0</v>
          </cell>
          <cell r="AO17">
            <v>0</v>
          </cell>
          <cell r="AP17">
            <v>0</v>
          </cell>
          <cell r="AQ17">
            <v>0</v>
          </cell>
          <cell r="AR17">
            <v>6700688</v>
          </cell>
          <cell r="AT17">
            <v>418</v>
          </cell>
          <cell r="AU17">
            <v>0</v>
          </cell>
          <cell r="AV17">
            <v>0</v>
          </cell>
          <cell r="AW17">
            <v>0</v>
          </cell>
          <cell r="AX17">
            <v>0</v>
          </cell>
          <cell r="AY17">
            <v>0</v>
          </cell>
          <cell r="AZ17">
            <v>0</v>
          </cell>
        </row>
        <row r="18">
          <cell r="A18">
            <v>419</v>
          </cell>
          <cell r="B18" t="str">
            <v>HELEN Y. DAVIS LEADERSHIP ACADEMY</v>
          </cell>
          <cell r="C18">
            <v>216</v>
          </cell>
          <cell r="D18"/>
          <cell r="F18">
            <v>0</v>
          </cell>
          <cell r="G18">
            <v>216</v>
          </cell>
          <cell r="I18">
            <v>4341753</v>
          </cell>
          <cell r="J18">
            <v>0</v>
          </cell>
          <cell r="K18">
            <v>202608</v>
          </cell>
          <cell r="L18">
            <v>4544361</v>
          </cell>
          <cell r="AA18">
            <v>419</v>
          </cell>
          <cell r="AB18">
            <v>216</v>
          </cell>
          <cell r="AC18">
            <v>0</v>
          </cell>
          <cell r="AD18">
            <v>0</v>
          </cell>
          <cell r="AE18">
            <v>2</v>
          </cell>
          <cell r="AF18">
            <v>0</v>
          </cell>
          <cell r="AG18">
            <v>4341753</v>
          </cell>
          <cell r="AH18">
            <v>0</v>
          </cell>
          <cell r="AI18">
            <v>0</v>
          </cell>
          <cell r="AJ18">
            <v>4341753</v>
          </cell>
          <cell r="AK18">
            <v>0</v>
          </cell>
          <cell r="AL18">
            <v>202608</v>
          </cell>
          <cell r="AM18">
            <v>4544361</v>
          </cell>
          <cell r="AN18">
            <v>0</v>
          </cell>
          <cell r="AO18">
            <v>0</v>
          </cell>
          <cell r="AP18">
            <v>0</v>
          </cell>
          <cell r="AQ18">
            <v>0</v>
          </cell>
          <cell r="AR18">
            <v>4544361</v>
          </cell>
          <cell r="AT18">
            <v>419</v>
          </cell>
          <cell r="AU18">
            <v>2</v>
          </cell>
          <cell r="AV18">
            <v>0</v>
          </cell>
          <cell r="AW18">
            <v>0</v>
          </cell>
          <cell r="AX18">
            <v>0</v>
          </cell>
          <cell r="AY18">
            <v>0</v>
          </cell>
          <cell r="AZ18">
            <v>0</v>
          </cell>
        </row>
        <row r="19">
          <cell r="A19">
            <v>420</v>
          </cell>
          <cell r="B19" t="str">
            <v>BENJAMIN BANNEKER</v>
          </cell>
          <cell r="C19">
            <v>350</v>
          </cell>
          <cell r="D19"/>
          <cell r="F19">
            <v>2.4102496446564654</v>
          </cell>
          <cell r="G19">
            <v>350</v>
          </cell>
          <cell r="I19">
            <v>9171719</v>
          </cell>
          <cell r="J19">
            <v>0</v>
          </cell>
          <cell r="K19">
            <v>328300</v>
          </cell>
          <cell r="L19">
            <v>9500019</v>
          </cell>
          <cell r="AA19">
            <v>420</v>
          </cell>
          <cell r="AB19">
            <v>350</v>
          </cell>
          <cell r="AC19">
            <v>0</v>
          </cell>
          <cell r="AD19">
            <v>0</v>
          </cell>
          <cell r="AE19">
            <v>17</v>
          </cell>
          <cell r="AF19">
            <v>2.4102496446564654</v>
          </cell>
          <cell r="AG19">
            <v>9171719</v>
          </cell>
          <cell r="AH19">
            <v>42574.30338214559</v>
          </cell>
          <cell r="AI19">
            <v>0</v>
          </cell>
          <cell r="AJ19">
            <v>9129144.6966178529</v>
          </cell>
          <cell r="AK19">
            <v>0</v>
          </cell>
          <cell r="AL19">
            <v>326040</v>
          </cell>
          <cell r="AM19">
            <v>9455184.6966178548</v>
          </cell>
          <cell r="AN19">
            <v>42574.30338214559</v>
          </cell>
          <cell r="AO19">
            <v>0</v>
          </cell>
          <cell r="AP19">
            <v>2260</v>
          </cell>
          <cell r="AQ19">
            <v>44834.30338214559</v>
          </cell>
          <cell r="AR19">
            <v>9500019</v>
          </cell>
          <cell r="AT19">
            <v>420</v>
          </cell>
          <cell r="AU19">
            <v>17</v>
          </cell>
          <cell r="AV19">
            <v>2.4102496446564654</v>
          </cell>
          <cell r="AW19">
            <v>42574.30338214559</v>
          </cell>
          <cell r="AX19">
            <v>0</v>
          </cell>
          <cell r="AY19">
            <v>2260</v>
          </cell>
          <cell r="AZ19">
            <v>44834.30338214559</v>
          </cell>
        </row>
        <row r="20">
          <cell r="A20">
            <v>426</v>
          </cell>
          <cell r="B20" t="str">
            <v>COMMUNITY DAY - GATEWAY</v>
          </cell>
          <cell r="C20">
            <v>400</v>
          </cell>
          <cell r="D20"/>
          <cell r="F20">
            <v>0</v>
          </cell>
          <cell r="G20">
            <v>400</v>
          </cell>
          <cell r="I20">
            <v>6025523</v>
          </cell>
          <cell r="J20">
            <v>246820</v>
          </cell>
          <cell r="K20">
            <v>375200</v>
          </cell>
          <cell r="L20">
            <v>6647543</v>
          </cell>
          <cell r="AA20">
            <v>426</v>
          </cell>
          <cell r="AB20">
            <v>400</v>
          </cell>
          <cell r="AC20">
            <v>0</v>
          </cell>
          <cell r="AD20">
            <v>0</v>
          </cell>
          <cell r="AE20">
            <v>0</v>
          </cell>
          <cell r="AF20">
            <v>0</v>
          </cell>
          <cell r="AG20">
            <v>6025523</v>
          </cell>
          <cell r="AH20">
            <v>0</v>
          </cell>
          <cell r="AI20">
            <v>0</v>
          </cell>
          <cell r="AJ20">
            <v>6025523</v>
          </cell>
          <cell r="AK20">
            <v>246820</v>
          </cell>
          <cell r="AL20">
            <v>375200</v>
          </cell>
          <cell r="AM20">
            <v>6647543</v>
          </cell>
          <cell r="AN20">
            <v>0</v>
          </cell>
          <cell r="AO20">
            <v>0</v>
          </cell>
          <cell r="AP20">
            <v>0</v>
          </cell>
          <cell r="AQ20">
            <v>0</v>
          </cell>
          <cell r="AR20">
            <v>6647543</v>
          </cell>
          <cell r="AT20">
            <v>426</v>
          </cell>
          <cell r="AU20">
            <v>0</v>
          </cell>
          <cell r="AV20">
            <v>0</v>
          </cell>
          <cell r="AW20">
            <v>0</v>
          </cell>
          <cell r="AX20">
            <v>0</v>
          </cell>
          <cell r="AY20">
            <v>0</v>
          </cell>
          <cell r="AZ20">
            <v>0</v>
          </cell>
        </row>
        <row r="21">
          <cell r="A21">
            <v>428</v>
          </cell>
          <cell r="B21" t="str">
            <v>BROOKE</v>
          </cell>
          <cell r="C21">
            <v>2212</v>
          </cell>
          <cell r="D21"/>
          <cell r="F21">
            <v>7.5117181581309458</v>
          </cell>
          <cell r="G21">
            <v>2212</v>
          </cell>
          <cell r="I21">
            <v>44642688</v>
          </cell>
          <cell r="J21">
            <v>68578</v>
          </cell>
          <cell r="K21">
            <v>2074856</v>
          </cell>
          <cell r="L21">
            <v>46786122</v>
          </cell>
          <cell r="AA21">
            <v>428</v>
          </cell>
          <cell r="AB21">
            <v>2212</v>
          </cell>
          <cell r="AC21">
            <v>0</v>
          </cell>
          <cell r="AD21">
            <v>0</v>
          </cell>
          <cell r="AE21">
            <v>84</v>
          </cell>
          <cell r="AF21">
            <v>7.5117181581309458</v>
          </cell>
          <cell r="AG21">
            <v>44642688</v>
          </cell>
          <cell r="AH21">
            <v>137764.71182202073</v>
          </cell>
          <cell r="AI21">
            <v>0</v>
          </cell>
          <cell r="AJ21">
            <v>44504923.288177982</v>
          </cell>
          <cell r="AK21">
            <v>68578</v>
          </cell>
          <cell r="AL21">
            <v>2067811</v>
          </cell>
          <cell r="AM21">
            <v>46641312.288177982</v>
          </cell>
          <cell r="AN21">
            <v>137764.71182202073</v>
          </cell>
          <cell r="AO21">
            <v>0</v>
          </cell>
          <cell r="AP21">
            <v>7045</v>
          </cell>
          <cell r="AQ21">
            <v>144809.71182202073</v>
          </cell>
          <cell r="AR21">
            <v>46786122</v>
          </cell>
          <cell r="AT21">
            <v>428</v>
          </cell>
          <cell r="AU21">
            <v>84</v>
          </cell>
          <cell r="AV21">
            <v>7.5117181581309458</v>
          </cell>
          <cell r="AW21">
            <v>137764.71182202073</v>
          </cell>
          <cell r="AX21">
            <v>0</v>
          </cell>
          <cell r="AY21">
            <v>7045</v>
          </cell>
          <cell r="AZ21">
            <v>144809.71182202073</v>
          </cell>
        </row>
        <row r="22">
          <cell r="A22">
            <v>429</v>
          </cell>
          <cell r="B22" t="str">
            <v>KIPP ACADEMY LYNN</v>
          </cell>
          <cell r="C22">
            <v>1586</v>
          </cell>
          <cell r="D22"/>
          <cell r="F22">
            <v>143.93210987778491</v>
          </cell>
          <cell r="G22">
            <v>1586</v>
          </cell>
          <cell r="I22">
            <v>23830437</v>
          </cell>
          <cell r="J22">
            <v>957699</v>
          </cell>
          <cell r="K22">
            <v>1487668</v>
          </cell>
          <cell r="L22">
            <v>26275804</v>
          </cell>
          <cell r="AA22">
            <v>429</v>
          </cell>
          <cell r="AB22">
            <v>1586</v>
          </cell>
          <cell r="AC22">
            <v>0</v>
          </cell>
          <cell r="AD22">
            <v>0</v>
          </cell>
          <cell r="AE22">
            <v>384</v>
          </cell>
          <cell r="AF22">
            <v>143.93210987778491</v>
          </cell>
          <cell r="AG22">
            <v>23830437</v>
          </cell>
          <cell r="AH22">
            <v>2150625.9663329362</v>
          </cell>
          <cell r="AI22">
            <v>0</v>
          </cell>
          <cell r="AJ22">
            <v>21679811.033667058</v>
          </cell>
          <cell r="AK22">
            <v>957699</v>
          </cell>
          <cell r="AL22">
            <v>1352663</v>
          </cell>
          <cell r="AM22">
            <v>23990173.033667061</v>
          </cell>
          <cell r="AN22">
            <v>2150625.9663329362</v>
          </cell>
          <cell r="AO22">
            <v>0</v>
          </cell>
          <cell r="AP22">
            <v>135005</v>
          </cell>
          <cell r="AQ22">
            <v>2285630.9663329357</v>
          </cell>
          <cell r="AR22">
            <v>26275804</v>
          </cell>
          <cell r="AT22">
            <v>429</v>
          </cell>
          <cell r="AU22">
            <v>384</v>
          </cell>
          <cell r="AV22">
            <v>143.93210987778491</v>
          </cell>
          <cell r="AW22">
            <v>2150625.9663329362</v>
          </cell>
          <cell r="AX22">
            <v>0</v>
          </cell>
          <cell r="AY22">
            <v>135005</v>
          </cell>
          <cell r="AZ22">
            <v>2285630.9663329357</v>
          </cell>
        </row>
        <row r="23">
          <cell r="A23">
            <v>430</v>
          </cell>
          <cell r="B23" t="str">
            <v>ADVANCED MATH AND SCIENCE ACADEMY</v>
          </cell>
          <cell r="C23">
            <v>966</v>
          </cell>
          <cell r="D23"/>
          <cell r="F23">
            <v>0</v>
          </cell>
          <cell r="G23">
            <v>966</v>
          </cell>
          <cell r="I23">
            <v>14235713</v>
          </cell>
          <cell r="J23">
            <v>0</v>
          </cell>
          <cell r="K23">
            <v>906108</v>
          </cell>
          <cell r="L23">
            <v>15141821</v>
          </cell>
          <cell r="AA23">
            <v>430</v>
          </cell>
          <cell r="AB23">
            <v>966</v>
          </cell>
          <cell r="AC23">
            <v>0</v>
          </cell>
          <cell r="AD23">
            <v>0</v>
          </cell>
          <cell r="AE23">
            <v>0</v>
          </cell>
          <cell r="AF23">
            <v>0</v>
          </cell>
          <cell r="AG23">
            <v>14235713</v>
          </cell>
          <cell r="AH23">
            <v>0</v>
          </cell>
          <cell r="AI23">
            <v>0</v>
          </cell>
          <cell r="AJ23">
            <v>14235713</v>
          </cell>
          <cell r="AK23">
            <v>0</v>
          </cell>
          <cell r="AL23">
            <v>906108</v>
          </cell>
          <cell r="AM23">
            <v>15141821</v>
          </cell>
          <cell r="AN23">
            <v>0</v>
          </cell>
          <cell r="AO23">
            <v>0</v>
          </cell>
          <cell r="AP23">
            <v>0</v>
          </cell>
          <cell r="AQ23">
            <v>0</v>
          </cell>
          <cell r="AR23">
            <v>15141821</v>
          </cell>
          <cell r="AT23">
            <v>430</v>
          </cell>
          <cell r="AU23">
            <v>0</v>
          </cell>
          <cell r="AV23">
            <v>0</v>
          </cell>
          <cell r="AW23">
            <v>0</v>
          </cell>
          <cell r="AX23">
            <v>0</v>
          </cell>
          <cell r="AY23">
            <v>0</v>
          </cell>
          <cell r="AZ23">
            <v>0</v>
          </cell>
        </row>
        <row r="24">
          <cell r="A24">
            <v>431</v>
          </cell>
          <cell r="B24" t="str">
            <v>COMMUNITY DAY - R. KINGMAN WEBSTER</v>
          </cell>
          <cell r="C24">
            <v>400</v>
          </cell>
          <cell r="D24"/>
          <cell r="F24">
            <v>0</v>
          </cell>
          <cell r="G24">
            <v>400</v>
          </cell>
          <cell r="I24">
            <v>5828727</v>
          </cell>
          <cell r="J24">
            <v>291137</v>
          </cell>
          <cell r="K24">
            <v>375200</v>
          </cell>
          <cell r="L24">
            <v>6495064</v>
          </cell>
          <cell r="AA24">
            <v>431</v>
          </cell>
          <cell r="AB24">
            <v>400</v>
          </cell>
          <cell r="AC24">
            <v>0</v>
          </cell>
          <cell r="AD24">
            <v>0</v>
          </cell>
          <cell r="AE24">
            <v>0</v>
          </cell>
          <cell r="AF24">
            <v>0</v>
          </cell>
          <cell r="AG24">
            <v>5828727</v>
          </cell>
          <cell r="AH24">
            <v>0</v>
          </cell>
          <cell r="AI24">
            <v>0</v>
          </cell>
          <cell r="AJ24">
            <v>5828727</v>
          </cell>
          <cell r="AK24">
            <v>291137</v>
          </cell>
          <cell r="AL24">
            <v>375200</v>
          </cell>
          <cell r="AM24">
            <v>6495064</v>
          </cell>
          <cell r="AN24">
            <v>0</v>
          </cell>
          <cell r="AO24">
            <v>0</v>
          </cell>
          <cell r="AP24">
            <v>0</v>
          </cell>
          <cell r="AQ24">
            <v>0</v>
          </cell>
          <cell r="AR24">
            <v>6495064</v>
          </cell>
          <cell r="AT24">
            <v>431</v>
          </cell>
          <cell r="AU24">
            <v>0</v>
          </cell>
          <cell r="AV24">
            <v>0</v>
          </cell>
          <cell r="AW24">
            <v>0</v>
          </cell>
          <cell r="AX24">
            <v>0</v>
          </cell>
          <cell r="AY24">
            <v>0</v>
          </cell>
          <cell r="AZ24">
            <v>0</v>
          </cell>
        </row>
        <row r="25">
          <cell r="A25">
            <v>432</v>
          </cell>
          <cell r="B25" t="str">
            <v>CAPE COD LIGHTHOUSE</v>
          </cell>
          <cell r="C25">
            <v>252</v>
          </cell>
          <cell r="D25"/>
          <cell r="F25">
            <v>0</v>
          </cell>
          <cell r="G25">
            <v>252</v>
          </cell>
          <cell r="I25">
            <v>4067078</v>
          </cell>
          <cell r="J25">
            <v>0</v>
          </cell>
          <cell r="K25">
            <v>236376</v>
          </cell>
          <cell r="L25">
            <v>4303454</v>
          </cell>
          <cell r="AA25">
            <v>432</v>
          </cell>
          <cell r="AB25">
            <v>252</v>
          </cell>
          <cell r="AC25">
            <v>0</v>
          </cell>
          <cell r="AD25">
            <v>0</v>
          </cell>
          <cell r="AE25">
            <v>0</v>
          </cell>
          <cell r="AF25">
            <v>0</v>
          </cell>
          <cell r="AG25">
            <v>4067078</v>
          </cell>
          <cell r="AH25">
            <v>0</v>
          </cell>
          <cell r="AI25">
            <v>0</v>
          </cell>
          <cell r="AJ25">
            <v>4067078</v>
          </cell>
          <cell r="AK25">
            <v>0</v>
          </cell>
          <cell r="AL25">
            <v>236376</v>
          </cell>
          <cell r="AM25">
            <v>4303454</v>
          </cell>
          <cell r="AN25">
            <v>0</v>
          </cell>
          <cell r="AO25">
            <v>0</v>
          </cell>
          <cell r="AP25">
            <v>0</v>
          </cell>
          <cell r="AQ25">
            <v>0</v>
          </cell>
          <cell r="AR25">
            <v>4303454</v>
          </cell>
          <cell r="AT25">
            <v>432</v>
          </cell>
          <cell r="AU25">
            <v>0</v>
          </cell>
          <cell r="AV25">
            <v>0</v>
          </cell>
          <cell r="AW25">
            <v>0</v>
          </cell>
          <cell r="AX25">
            <v>0</v>
          </cell>
          <cell r="AY25">
            <v>0</v>
          </cell>
          <cell r="AZ25">
            <v>0</v>
          </cell>
        </row>
        <row r="26">
          <cell r="A26">
            <v>435</v>
          </cell>
          <cell r="B26" t="str">
            <v>INNOVATION ACADEMY</v>
          </cell>
          <cell r="C26">
            <v>800</v>
          </cell>
          <cell r="D26"/>
          <cell r="F26">
            <v>0</v>
          </cell>
          <cell r="G26">
            <v>800</v>
          </cell>
          <cell r="I26">
            <v>10527710</v>
          </cell>
          <cell r="J26">
            <v>0</v>
          </cell>
          <cell r="K26">
            <v>750400</v>
          </cell>
          <cell r="L26">
            <v>11278110</v>
          </cell>
          <cell r="AA26">
            <v>435</v>
          </cell>
          <cell r="AB26">
            <v>800</v>
          </cell>
          <cell r="AC26">
            <v>0</v>
          </cell>
          <cell r="AD26">
            <v>0</v>
          </cell>
          <cell r="AE26">
            <v>0</v>
          </cell>
          <cell r="AF26">
            <v>0</v>
          </cell>
          <cell r="AG26">
            <v>10527710</v>
          </cell>
          <cell r="AH26">
            <v>0</v>
          </cell>
          <cell r="AI26">
            <v>0</v>
          </cell>
          <cell r="AJ26">
            <v>10527710</v>
          </cell>
          <cell r="AK26">
            <v>0</v>
          </cell>
          <cell r="AL26">
            <v>750400</v>
          </cell>
          <cell r="AM26">
            <v>11278110</v>
          </cell>
          <cell r="AN26">
            <v>0</v>
          </cell>
          <cell r="AO26">
            <v>0</v>
          </cell>
          <cell r="AP26">
            <v>0</v>
          </cell>
          <cell r="AQ26">
            <v>0</v>
          </cell>
          <cell r="AR26">
            <v>11278110</v>
          </cell>
          <cell r="AT26">
            <v>435</v>
          </cell>
          <cell r="AU26">
            <v>0</v>
          </cell>
          <cell r="AV26">
            <v>0</v>
          </cell>
          <cell r="AW26">
            <v>0</v>
          </cell>
          <cell r="AX26">
            <v>0</v>
          </cell>
          <cell r="AY26">
            <v>0</v>
          </cell>
          <cell r="AZ26">
            <v>0</v>
          </cell>
        </row>
        <row r="27">
          <cell r="A27">
            <v>436</v>
          </cell>
          <cell r="B27" t="str">
            <v>COMMUNITY CS OF CAMBRIDGE</v>
          </cell>
          <cell r="C27">
            <v>341</v>
          </cell>
          <cell r="D27"/>
          <cell r="F27">
            <v>2.998102399899611</v>
          </cell>
          <cell r="G27">
            <v>341</v>
          </cell>
          <cell r="I27">
            <v>9600353</v>
          </cell>
          <cell r="J27">
            <v>0</v>
          </cell>
          <cell r="K27">
            <v>319858</v>
          </cell>
          <cell r="L27">
            <v>9920211</v>
          </cell>
          <cell r="AA27">
            <v>436</v>
          </cell>
          <cell r="AB27">
            <v>341</v>
          </cell>
          <cell r="AC27">
            <v>0</v>
          </cell>
          <cell r="AD27">
            <v>0</v>
          </cell>
          <cell r="AE27">
            <v>52</v>
          </cell>
          <cell r="AF27">
            <v>2.998102399899611</v>
          </cell>
          <cell r="AG27">
            <v>9600353</v>
          </cell>
          <cell r="AH27">
            <v>51213.986590860033</v>
          </cell>
          <cell r="AI27">
            <v>0</v>
          </cell>
          <cell r="AJ27">
            <v>9549139.0134091396</v>
          </cell>
          <cell r="AK27">
            <v>0</v>
          </cell>
          <cell r="AL27">
            <v>317047</v>
          </cell>
          <cell r="AM27">
            <v>9866186.0134091396</v>
          </cell>
          <cell r="AN27">
            <v>51213.986590860033</v>
          </cell>
          <cell r="AO27">
            <v>0</v>
          </cell>
          <cell r="AP27">
            <v>2811</v>
          </cell>
          <cell r="AQ27">
            <v>54024.986590860033</v>
          </cell>
          <cell r="AR27">
            <v>9920211</v>
          </cell>
          <cell r="AT27">
            <v>436</v>
          </cell>
          <cell r="AU27">
            <v>52</v>
          </cell>
          <cell r="AV27">
            <v>2.998102399899611</v>
          </cell>
          <cell r="AW27">
            <v>51213.986590860033</v>
          </cell>
          <cell r="AX27">
            <v>0</v>
          </cell>
          <cell r="AY27">
            <v>2811</v>
          </cell>
          <cell r="AZ27">
            <v>54024.986590860033</v>
          </cell>
        </row>
        <row r="28">
          <cell r="A28">
            <v>437</v>
          </cell>
          <cell r="B28" t="str">
            <v>CITY ON A HILL</v>
          </cell>
          <cell r="C28">
            <v>318</v>
          </cell>
          <cell r="D28"/>
          <cell r="F28">
            <v>0</v>
          </cell>
          <cell r="G28">
            <v>318</v>
          </cell>
          <cell r="I28">
            <v>7723548</v>
          </cell>
          <cell r="J28">
            <v>7818</v>
          </cell>
          <cell r="K28">
            <v>298284</v>
          </cell>
          <cell r="L28">
            <v>8029650</v>
          </cell>
          <cell r="AA28">
            <v>437</v>
          </cell>
          <cell r="AB28">
            <v>318</v>
          </cell>
          <cell r="AC28">
            <v>0</v>
          </cell>
          <cell r="AD28">
            <v>0</v>
          </cell>
          <cell r="AE28">
            <v>9</v>
          </cell>
          <cell r="AF28">
            <v>0</v>
          </cell>
          <cell r="AG28">
            <v>7723548</v>
          </cell>
          <cell r="AH28">
            <v>0</v>
          </cell>
          <cell r="AI28">
            <v>0</v>
          </cell>
          <cell r="AJ28">
            <v>7723548</v>
          </cell>
          <cell r="AK28">
            <v>7818</v>
          </cell>
          <cell r="AL28">
            <v>298284</v>
          </cell>
          <cell r="AM28">
            <v>8029650</v>
          </cell>
          <cell r="AN28">
            <v>0</v>
          </cell>
          <cell r="AO28">
            <v>0</v>
          </cell>
          <cell r="AP28">
            <v>0</v>
          </cell>
          <cell r="AQ28">
            <v>0</v>
          </cell>
          <cell r="AR28">
            <v>8029650</v>
          </cell>
          <cell r="AT28">
            <v>437</v>
          </cell>
          <cell r="AU28">
            <v>9</v>
          </cell>
          <cell r="AV28">
            <v>0</v>
          </cell>
          <cell r="AW28">
            <v>0</v>
          </cell>
          <cell r="AX28">
            <v>0</v>
          </cell>
          <cell r="AY28">
            <v>0</v>
          </cell>
          <cell r="AZ28">
            <v>0</v>
          </cell>
        </row>
        <row r="29">
          <cell r="A29">
            <v>438</v>
          </cell>
          <cell r="B29" t="str">
            <v>CODMAN ACADEMY</v>
          </cell>
          <cell r="C29">
            <v>345</v>
          </cell>
          <cell r="D29"/>
          <cell r="F29">
            <v>0.86471600304835583</v>
          </cell>
          <cell r="G29">
            <v>345</v>
          </cell>
          <cell r="I29">
            <v>7388908</v>
          </cell>
          <cell r="J29">
            <v>3361</v>
          </cell>
          <cell r="K29">
            <v>323610</v>
          </cell>
          <cell r="L29">
            <v>7715879</v>
          </cell>
          <cell r="AA29">
            <v>438</v>
          </cell>
          <cell r="AB29">
            <v>345</v>
          </cell>
          <cell r="AC29">
            <v>0</v>
          </cell>
          <cell r="AD29">
            <v>0</v>
          </cell>
          <cell r="AE29">
            <v>17</v>
          </cell>
          <cell r="AF29">
            <v>0.86471600304835583</v>
          </cell>
          <cell r="AG29">
            <v>7388908</v>
          </cell>
          <cell r="AH29">
            <v>18988.298710938845</v>
          </cell>
          <cell r="AI29">
            <v>0</v>
          </cell>
          <cell r="AJ29">
            <v>7369919.7012890615</v>
          </cell>
          <cell r="AK29">
            <v>3361</v>
          </cell>
          <cell r="AL29">
            <v>322799</v>
          </cell>
          <cell r="AM29">
            <v>7696079.7012890615</v>
          </cell>
          <cell r="AN29">
            <v>18988.298710938845</v>
          </cell>
          <cell r="AO29">
            <v>0</v>
          </cell>
          <cell r="AP29">
            <v>811</v>
          </cell>
          <cell r="AQ29">
            <v>19799.298710938845</v>
          </cell>
          <cell r="AR29">
            <v>7715879</v>
          </cell>
          <cell r="AT29">
            <v>438</v>
          </cell>
          <cell r="AU29">
            <v>17</v>
          </cell>
          <cell r="AV29">
            <v>0.86471600304835583</v>
          </cell>
          <cell r="AW29">
            <v>18988.298710938845</v>
          </cell>
          <cell r="AX29">
            <v>0</v>
          </cell>
          <cell r="AY29">
            <v>811</v>
          </cell>
          <cell r="AZ29">
            <v>19799.298710938845</v>
          </cell>
        </row>
        <row r="30">
          <cell r="A30">
            <v>439</v>
          </cell>
          <cell r="B30" t="str">
            <v>CONSERVATORY LAB</v>
          </cell>
          <cell r="C30">
            <v>444</v>
          </cell>
          <cell r="D30"/>
          <cell r="F30">
            <v>0</v>
          </cell>
          <cell r="G30">
            <v>444</v>
          </cell>
          <cell r="I30">
            <v>8973684</v>
          </cell>
          <cell r="J30">
            <v>0</v>
          </cell>
          <cell r="K30">
            <v>416472</v>
          </cell>
          <cell r="L30">
            <v>9390156</v>
          </cell>
          <cell r="AA30">
            <v>439</v>
          </cell>
          <cell r="AB30">
            <v>444</v>
          </cell>
          <cell r="AC30">
            <v>0</v>
          </cell>
          <cell r="AD30">
            <v>0</v>
          </cell>
          <cell r="AE30">
            <v>45</v>
          </cell>
          <cell r="AF30">
            <v>0</v>
          </cell>
          <cell r="AG30">
            <v>8973684</v>
          </cell>
          <cell r="AH30">
            <v>0</v>
          </cell>
          <cell r="AI30">
            <v>0</v>
          </cell>
          <cell r="AJ30">
            <v>8973684</v>
          </cell>
          <cell r="AK30">
            <v>0</v>
          </cell>
          <cell r="AL30">
            <v>416472</v>
          </cell>
          <cell r="AM30">
            <v>9390156</v>
          </cell>
          <cell r="AN30">
            <v>0</v>
          </cell>
          <cell r="AO30">
            <v>0</v>
          </cell>
          <cell r="AP30">
            <v>0</v>
          </cell>
          <cell r="AQ30">
            <v>0</v>
          </cell>
          <cell r="AR30">
            <v>9390156</v>
          </cell>
          <cell r="AT30">
            <v>439</v>
          </cell>
          <cell r="AU30">
            <v>45</v>
          </cell>
          <cell r="AV30">
            <v>0</v>
          </cell>
          <cell r="AW30">
            <v>0</v>
          </cell>
          <cell r="AX30">
            <v>0</v>
          </cell>
          <cell r="AY30">
            <v>0</v>
          </cell>
          <cell r="AZ30">
            <v>0</v>
          </cell>
        </row>
        <row r="31">
          <cell r="A31">
            <v>440</v>
          </cell>
          <cell r="B31" t="str">
            <v>COMMUNITY DAY - PROSPECT</v>
          </cell>
          <cell r="C31">
            <v>400</v>
          </cell>
          <cell r="D31"/>
          <cell r="F31">
            <v>0</v>
          </cell>
          <cell r="G31">
            <v>400</v>
          </cell>
          <cell r="I31">
            <v>5793103</v>
          </cell>
          <cell r="J31">
            <v>172976</v>
          </cell>
          <cell r="K31">
            <v>375200</v>
          </cell>
          <cell r="L31">
            <v>6341279</v>
          </cell>
          <cell r="AA31">
            <v>440</v>
          </cell>
          <cell r="AB31">
            <v>400</v>
          </cell>
          <cell r="AC31">
            <v>0</v>
          </cell>
          <cell r="AD31">
            <v>0</v>
          </cell>
          <cell r="AE31">
            <v>0</v>
          </cell>
          <cell r="AF31">
            <v>0</v>
          </cell>
          <cell r="AG31">
            <v>5793103</v>
          </cell>
          <cell r="AH31">
            <v>0</v>
          </cell>
          <cell r="AI31">
            <v>0</v>
          </cell>
          <cell r="AJ31">
            <v>5793103</v>
          </cell>
          <cell r="AK31">
            <v>172976</v>
          </cell>
          <cell r="AL31">
            <v>375200</v>
          </cell>
          <cell r="AM31">
            <v>6341279</v>
          </cell>
          <cell r="AN31">
            <v>0</v>
          </cell>
          <cell r="AO31">
            <v>0</v>
          </cell>
          <cell r="AP31">
            <v>0</v>
          </cell>
          <cell r="AQ31">
            <v>0</v>
          </cell>
          <cell r="AR31">
            <v>6341279</v>
          </cell>
          <cell r="AT31">
            <v>440</v>
          </cell>
          <cell r="AU31">
            <v>0</v>
          </cell>
          <cell r="AV31">
            <v>0</v>
          </cell>
          <cell r="AW31">
            <v>0</v>
          </cell>
          <cell r="AX31">
            <v>0</v>
          </cell>
          <cell r="AY31">
            <v>0</v>
          </cell>
          <cell r="AZ31">
            <v>0</v>
          </cell>
        </row>
        <row r="32">
          <cell r="A32">
            <v>441</v>
          </cell>
          <cell r="B32" t="str">
            <v>SPRINGFIELD INTERNATIONAL</v>
          </cell>
          <cell r="C32">
            <v>1574</v>
          </cell>
          <cell r="D32"/>
          <cell r="F32">
            <v>0</v>
          </cell>
          <cell r="G32">
            <v>1574</v>
          </cell>
          <cell r="I32">
            <v>21637486</v>
          </cell>
          <cell r="J32">
            <v>0</v>
          </cell>
          <cell r="K32">
            <v>1476412</v>
          </cell>
          <cell r="L32">
            <v>23113898</v>
          </cell>
          <cell r="AA32">
            <v>441</v>
          </cell>
          <cell r="AB32">
            <v>1574</v>
          </cell>
          <cell r="AC32">
            <v>0</v>
          </cell>
          <cell r="AD32">
            <v>0</v>
          </cell>
          <cell r="AE32">
            <v>0</v>
          </cell>
          <cell r="AF32">
            <v>0</v>
          </cell>
          <cell r="AG32">
            <v>21637486</v>
          </cell>
          <cell r="AH32">
            <v>0</v>
          </cell>
          <cell r="AI32">
            <v>0</v>
          </cell>
          <cell r="AJ32">
            <v>21637486</v>
          </cell>
          <cell r="AK32">
            <v>0</v>
          </cell>
          <cell r="AL32">
            <v>1476412</v>
          </cell>
          <cell r="AM32">
            <v>23113898</v>
          </cell>
          <cell r="AN32">
            <v>0</v>
          </cell>
          <cell r="AO32">
            <v>0</v>
          </cell>
          <cell r="AP32">
            <v>0</v>
          </cell>
          <cell r="AQ32">
            <v>0</v>
          </cell>
          <cell r="AR32">
            <v>23113898</v>
          </cell>
          <cell r="AT32">
            <v>441</v>
          </cell>
          <cell r="AU32">
            <v>0</v>
          </cell>
          <cell r="AV32">
            <v>0</v>
          </cell>
          <cell r="AW32">
            <v>0</v>
          </cell>
          <cell r="AX32">
            <v>0</v>
          </cell>
          <cell r="AY32">
            <v>0</v>
          </cell>
          <cell r="AZ32">
            <v>0</v>
          </cell>
        </row>
        <row r="33">
          <cell r="A33">
            <v>444</v>
          </cell>
          <cell r="B33" t="str">
            <v>NEIGHBORHOOD HOUSE</v>
          </cell>
          <cell r="C33">
            <v>828</v>
          </cell>
          <cell r="D33"/>
          <cell r="F33">
            <v>1.7294320060967117</v>
          </cell>
          <cell r="G33">
            <v>828</v>
          </cell>
          <cell r="I33">
            <v>17019168</v>
          </cell>
          <cell r="J33">
            <v>0</v>
          </cell>
          <cell r="K33">
            <v>776664</v>
          </cell>
          <cell r="L33">
            <v>17795832</v>
          </cell>
          <cell r="AA33">
            <v>444</v>
          </cell>
          <cell r="AB33">
            <v>828</v>
          </cell>
          <cell r="AC33">
            <v>0</v>
          </cell>
          <cell r="AD33">
            <v>0</v>
          </cell>
          <cell r="AE33">
            <v>33</v>
          </cell>
          <cell r="AF33">
            <v>1.7294320060967117</v>
          </cell>
          <cell r="AG33">
            <v>17019168</v>
          </cell>
          <cell r="AH33">
            <v>35121.305179812021</v>
          </cell>
          <cell r="AI33">
            <v>0</v>
          </cell>
          <cell r="AJ33">
            <v>16984046.694820188</v>
          </cell>
          <cell r="AK33">
            <v>0</v>
          </cell>
          <cell r="AL33">
            <v>775042</v>
          </cell>
          <cell r="AM33">
            <v>17759088.694820188</v>
          </cell>
          <cell r="AN33">
            <v>35121.305179812021</v>
          </cell>
          <cell r="AO33">
            <v>0</v>
          </cell>
          <cell r="AP33">
            <v>1622</v>
          </cell>
          <cell r="AQ33">
            <v>36743.305179812021</v>
          </cell>
          <cell r="AR33">
            <v>17795832</v>
          </cell>
          <cell r="AT33">
            <v>444</v>
          </cell>
          <cell r="AU33">
            <v>33</v>
          </cell>
          <cell r="AV33">
            <v>1.7294320060967117</v>
          </cell>
          <cell r="AW33">
            <v>35121.305179812021</v>
          </cell>
          <cell r="AX33">
            <v>0</v>
          </cell>
          <cell r="AY33">
            <v>1622</v>
          </cell>
          <cell r="AZ33">
            <v>36743.305179812021</v>
          </cell>
        </row>
        <row r="34">
          <cell r="A34">
            <v>445</v>
          </cell>
          <cell r="B34" t="str">
            <v>ABBY KELLEY FOSTER</v>
          </cell>
          <cell r="C34">
            <v>1426</v>
          </cell>
          <cell r="D34"/>
          <cell r="F34">
            <v>0</v>
          </cell>
          <cell r="G34">
            <v>1426</v>
          </cell>
          <cell r="I34">
            <v>20131800</v>
          </cell>
          <cell r="J34">
            <v>1276058</v>
          </cell>
          <cell r="K34">
            <v>1337588</v>
          </cell>
          <cell r="L34">
            <v>22745446</v>
          </cell>
          <cell r="AA34">
            <v>445</v>
          </cell>
          <cell r="AB34">
            <v>1426</v>
          </cell>
          <cell r="AC34">
            <v>0</v>
          </cell>
          <cell r="AD34">
            <v>0</v>
          </cell>
          <cell r="AE34">
            <v>0</v>
          </cell>
          <cell r="AF34">
            <v>0</v>
          </cell>
          <cell r="AG34">
            <v>20131800</v>
          </cell>
          <cell r="AH34">
            <v>0</v>
          </cell>
          <cell r="AI34">
            <v>0</v>
          </cell>
          <cell r="AJ34">
            <v>20131800</v>
          </cell>
          <cell r="AK34">
            <v>1276058</v>
          </cell>
          <cell r="AL34">
            <v>1337588</v>
          </cell>
          <cell r="AM34">
            <v>22745446</v>
          </cell>
          <cell r="AN34">
            <v>0</v>
          </cell>
          <cell r="AO34">
            <v>0</v>
          </cell>
          <cell r="AP34">
            <v>0</v>
          </cell>
          <cell r="AQ34">
            <v>0</v>
          </cell>
          <cell r="AR34">
            <v>22745446</v>
          </cell>
          <cell r="AT34">
            <v>445</v>
          </cell>
          <cell r="AU34">
            <v>0</v>
          </cell>
          <cell r="AV34">
            <v>0</v>
          </cell>
          <cell r="AW34">
            <v>0</v>
          </cell>
          <cell r="AX34">
            <v>0</v>
          </cell>
          <cell r="AY34">
            <v>0</v>
          </cell>
          <cell r="AZ34">
            <v>0</v>
          </cell>
        </row>
        <row r="35">
          <cell r="A35">
            <v>446</v>
          </cell>
          <cell r="B35" t="str">
            <v>FOXBOROUGH REGIONAL</v>
          </cell>
          <cell r="C35">
            <v>1700</v>
          </cell>
          <cell r="D35"/>
          <cell r="F35">
            <v>4.3235800152417792</v>
          </cell>
          <cell r="G35">
            <v>1700</v>
          </cell>
          <cell r="I35">
            <v>24755354</v>
          </cell>
          <cell r="J35">
            <v>0</v>
          </cell>
          <cell r="K35">
            <v>1594600</v>
          </cell>
          <cell r="L35">
            <v>26349954</v>
          </cell>
          <cell r="AA35">
            <v>446</v>
          </cell>
          <cell r="AB35">
            <v>1700</v>
          </cell>
          <cell r="AC35">
            <v>0</v>
          </cell>
          <cell r="AD35">
            <v>0</v>
          </cell>
          <cell r="AE35">
            <v>5</v>
          </cell>
          <cell r="AF35">
            <v>4.3235800152417792</v>
          </cell>
          <cell r="AG35">
            <v>24755354</v>
          </cell>
          <cell r="AH35">
            <v>85420.970361131825</v>
          </cell>
          <cell r="AI35">
            <v>0</v>
          </cell>
          <cell r="AJ35">
            <v>24669933.029638864</v>
          </cell>
          <cell r="AK35">
            <v>0</v>
          </cell>
          <cell r="AL35">
            <v>1590545</v>
          </cell>
          <cell r="AM35">
            <v>26260478.029638864</v>
          </cell>
          <cell r="AN35">
            <v>85420.970361131825</v>
          </cell>
          <cell r="AO35">
            <v>0</v>
          </cell>
          <cell r="AP35">
            <v>4055</v>
          </cell>
          <cell r="AQ35">
            <v>89475.970361131825</v>
          </cell>
          <cell r="AR35">
            <v>26349954</v>
          </cell>
          <cell r="AT35">
            <v>446</v>
          </cell>
          <cell r="AU35">
            <v>5</v>
          </cell>
          <cell r="AV35">
            <v>4.3235800152417792</v>
          </cell>
          <cell r="AW35">
            <v>85420.970361131825</v>
          </cell>
          <cell r="AX35">
            <v>0</v>
          </cell>
          <cell r="AY35">
            <v>4055</v>
          </cell>
          <cell r="AZ35">
            <v>89475.970361131825</v>
          </cell>
        </row>
        <row r="36">
          <cell r="A36">
            <v>447</v>
          </cell>
          <cell r="B36" t="str">
            <v>BENJAMIN FRANKLIN CLASSICAL</v>
          </cell>
          <cell r="C36">
            <v>820</v>
          </cell>
          <cell r="D36"/>
          <cell r="F36">
            <v>0</v>
          </cell>
          <cell r="G36">
            <v>820</v>
          </cell>
          <cell r="I36">
            <v>11811768</v>
          </cell>
          <cell r="J36">
            <v>0</v>
          </cell>
          <cell r="K36">
            <v>769160</v>
          </cell>
          <cell r="L36">
            <v>12580928</v>
          </cell>
          <cell r="AA36">
            <v>447</v>
          </cell>
          <cell r="AB36">
            <v>820</v>
          </cell>
          <cell r="AC36">
            <v>0</v>
          </cell>
          <cell r="AD36">
            <v>0</v>
          </cell>
          <cell r="AE36">
            <v>0</v>
          </cell>
          <cell r="AF36">
            <v>0</v>
          </cell>
          <cell r="AG36">
            <v>11811768</v>
          </cell>
          <cell r="AH36">
            <v>0</v>
          </cell>
          <cell r="AI36">
            <v>0</v>
          </cell>
          <cell r="AJ36">
            <v>11811768</v>
          </cell>
          <cell r="AK36">
            <v>0</v>
          </cell>
          <cell r="AL36">
            <v>769160</v>
          </cell>
          <cell r="AM36">
            <v>12580928</v>
          </cell>
          <cell r="AN36">
            <v>0</v>
          </cell>
          <cell r="AO36">
            <v>0</v>
          </cell>
          <cell r="AP36">
            <v>0</v>
          </cell>
          <cell r="AQ36">
            <v>0</v>
          </cell>
          <cell r="AR36">
            <v>12580928</v>
          </cell>
          <cell r="AT36">
            <v>447</v>
          </cell>
          <cell r="AU36">
            <v>0</v>
          </cell>
          <cell r="AV36">
            <v>0</v>
          </cell>
          <cell r="AW36">
            <v>0</v>
          </cell>
          <cell r="AX36">
            <v>0</v>
          </cell>
          <cell r="AY36">
            <v>0</v>
          </cell>
          <cell r="AZ36">
            <v>0</v>
          </cell>
        </row>
        <row r="37">
          <cell r="A37">
            <v>449</v>
          </cell>
          <cell r="B37" t="str">
            <v>BOSTON COLLEGIATE</v>
          </cell>
          <cell r="C37">
            <v>700</v>
          </cell>
          <cell r="D37"/>
          <cell r="F37">
            <v>0</v>
          </cell>
          <cell r="G37">
            <v>700</v>
          </cell>
          <cell r="I37">
            <v>13289500</v>
          </cell>
          <cell r="J37">
            <v>9488</v>
          </cell>
          <cell r="K37">
            <v>656600</v>
          </cell>
          <cell r="L37">
            <v>13955588</v>
          </cell>
          <cell r="AA37">
            <v>449</v>
          </cell>
          <cell r="AB37">
            <v>700</v>
          </cell>
          <cell r="AC37">
            <v>0</v>
          </cell>
          <cell r="AD37">
            <v>0</v>
          </cell>
          <cell r="AE37">
            <v>26</v>
          </cell>
          <cell r="AF37">
            <v>0</v>
          </cell>
          <cell r="AG37">
            <v>13289500</v>
          </cell>
          <cell r="AH37">
            <v>0</v>
          </cell>
          <cell r="AI37">
            <v>0</v>
          </cell>
          <cell r="AJ37">
            <v>13289500</v>
          </cell>
          <cell r="AK37">
            <v>9488</v>
          </cell>
          <cell r="AL37">
            <v>656600</v>
          </cell>
          <cell r="AM37">
            <v>13955588</v>
          </cell>
          <cell r="AN37">
            <v>0</v>
          </cell>
          <cell r="AO37">
            <v>0</v>
          </cell>
          <cell r="AP37">
            <v>0</v>
          </cell>
          <cell r="AQ37">
            <v>0</v>
          </cell>
          <cell r="AR37">
            <v>13955588</v>
          </cell>
          <cell r="AT37">
            <v>449</v>
          </cell>
          <cell r="AU37">
            <v>26</v>
          </cell>
          <cell r="AV37">
            <v>0</v>
          </cell>
          <cell r="AW37">
            <v>0</v>
          </cell>
          <cell r="AX37">
            <v>0</v>
          </cell>
          <cell r="AY37">
            <v>0</v>
          </cell>
          <cell r="AZ37">
            <v>0</v>
          </cell>
        </row>
        <row r="38">
          <cell r="A38">
            <v>450</v>
          </cell>
          <cell r="B38" t="str">
            <v>HILLTOWN COOPERATIVE</v>
          </cell>
          <cell r="C38">
            <v>218</v>
          </cell>
          <cell r="D38"/>
          <cell r="F38">
            <v>0</v>
          </cell>
          <cell r="G38">
            <v>218</v>
          </cell>
          <cell r="I38">
            <v>2992010</v>
          </cell>
          <cell r="J38">
            <v>0</v>
          </cell>
          <cell r="K38">
            <v>204484</v>
          </cell>
          <cell r="L38">
            <v>3196494</v>
          </cell>
          <cell r="AA38">
            <v>450</v>
          </cell>
          <cell r="AB38">
            <v>218</v>
          </cell>
          <cell r="AC38">
            <v>0</v>
          </cell>
          <cell r="AD38">
            <v>0</v>
          </cell>
          <cell r="AE38">
            <v>1</v>
          </cell>
          <cell r="AF38">
            <v>0</v>
          </cell>
          <cell r="AG38">
            <v>2992010</v>
          </cell>
          <cell r="AH38">
            <v>0</v>
          </cell>
          <cell r="AI38">
            <v>0</v>
          </cell>
          <cell r="AJ38">
            <v>2992010</v>
          </cell>
          <cell r="AK38">
            <v>0</v>
          </cell>
          <cell r="AL38">
            <v>204484</v>
          </cell>
          <cell r="AM38">
            <v>3196494</v>
          </cell>
          <cell r="AN38">
            <v>0</v>
          </cell>
          <cell r="AO38">
            <v>0</v>
          </cell>
          <cell r="AP38">
            <v>0</v>
          </cell>
          <cell r="AQ38">
            <v>0</v>
          </cell>
          <cell r="AR38">
            <v>3196494</v>
          </cell>
          <cell r="AT38">
            <v>450</v>
          </cell>
          <cell r="AU38">
            <v>1</v>
          </cell>
          <cell r="AV38">
            <v>0</v>
          </cell>
          <cell r="AW38">
            <v>0</v>
          </cell>
          <cell r="AX38">
            <v>0</v>
          </cell>
          <cell r="AY38">
            <v>0</v>
          </cell>
          <cell r="AZ38">
            <v>0</v>
          </cell>
        </row>
        <row r="39">
          <cell r="A39">
            <v>453</v>
          </cell>
          <cell r="B39" t="str">
            <v>HOLYOKE COMMUNITY</v>
          </cell>
          <cell r="C39">
            <v>702</v>
          </cell>
          <cell r="D39"/>
          <cell r="F39">
            <v>0</v>
          </cell>
          <cell r="G39">
            <v>702</v>
          </cell>
          <cell r="I39">
            <v>10229076</v>
          </cell>
          <cell r="J39">
            <v>554561</v>
          </cell>
          <cell r="K39">
            <v>658476</v>
          </cell>
          <cell r="L39">
            <v>11442113</v>
          </cell>
          <cell r="AA39">
            <v>453</v>
          </cell>
          <cell r="AB39">
            <v>702</v>
          </cell>
          <cell r="AC39">
            <v>0</v>
          </cell>
          <cell r="AD39">
            <v>0</v>
          </cell>
          <cell r="AE39">
            <v>0</v>
          </cell>
          <cell r="AF39">
            <v>0</v>
          </cell>
          <cell r="AG39">
            <v>10229076</v>
          </cell>
          <cell r="AH39">
            <v>0</v>
          </cell>
          <cell r="AI39">
            <v>0</v>
          </cell>
          <cell r="AJ39">
            <v>10229076</v>
          </cell>
          <cell r="AK39">
            <v>554561</v>
          </cell>
          <cell r="AL39">
            <v>658476</v>
          </cell>
          <cell r="AM39">
            <v>11442113</v>
          </cell>
          <cell r="AN39">
            <v>0</v>
          </cell>
          <cell r="AO39">
            <v>0</v>
          </cell>
          <cell r="AP39">
            <v>0</v>
          </cell>
          <cell r="AQ39">
            <v>0</v>
          </cell>
          <cell r="AR39">
            <v>11442113</v>
          </cell>
          <cell r="AT39">
            <v>453</v>
          </cell>
          <cell r="AU39">
            <v>0</v>
          </cell>
          <cell r="AV39">
            <v>0</v>
          </cell>
          <cell r="AW39">
            <v>0</v>
          </cell>
          <cell r="AX39">
            <v>0</v>
          </cell>
          <cell r="AY39">
            <v>0</v>
          </cell>
          <cell r="AZ39">
            <v>0</v>
          </cell>
        </row>
        <row r="40">
          <cell r="A40">
            <v>454</v>
          </cell>
          <cell r="B40" t="str">
            <v>LAWRENCE FAMILY DEVELOPMENT</v>
          </cell>
          <cell r="C40">
            <v>800</v>
          </cell>
          <cell r="D40"/>
          <cell r="F40">
            <v>0</v>
          </cell>
          <cell r="G40">
            <v>800</v>
          </cell>
          <cell r="I40">
            <v>12408680</v>
          </cell>
          <cell r="J40">
            <v>240010</v>
          </cell>
          <cell r="K40">
            <v>750400</v>
          </cell>
          <cell r="L40">
            <v>13399090</v>
          </cell>
          <cell r="AA40">
            <v>454</v>
          </cell>
          <cell r="AB40">
            <v>800</v>
          </cell>
          <cell r="AC40">
            <v>0</v>
          </cell>
          <cell r="AD40">
            <v>0</v>
          </cell>
          <cell r="AE40">
            <v>0</v>
          </cell>
          <cell r="AF40">
            <v>0</v>
          </cell>
          <cell r="AG40">
            <v>12408680</v>
          </cell>
          <cell r="AH40">
            <v>0</v>
          </cell>
          <cell r="AI40">
            <v>0</v>
          </cell>
          <cell r="AJ40">
            <v>12408680</v>
          </cell>
          <cell r="AK40">
            <v>240010</v>
          </cell>
          <cell r="AL40">
            <v>750400</v>
          </cell>
          <cell r="AM40">
            <v>13399090</v>
          </cell>
          <cell r="AN40">
            <v>0</v>
          </cell>
          <cell r="AO40">
            <v>0</v>
          </cell>
          <cell r="AP40">
            <v>0</v>
          </cell>
          <cell r="AQ40">
            <v>0</v>
          </cell>
          <cell r="AR40">
            <v>13399090</v>
          </cell>
          <cell r="AT40">
            <v>454</v>
          </cell>
          <cell r="AU40">
            <v>0</v>
          </cell>
          <cell r="AV40">
            <v>0</v>
          </cell>
          <cell r="AW40">
            <v>0</v>
          </cell>
          <cell r="AX40">
            <v>0</v>
          </cell>
          <cell r="AY40">
            <v>0</v>
          </cell>
          <cell r="AZ40">
            <v>0</v>
          </cell>
        </row>
        <row r="41">
          <cell r="A41">
            <v>455</v>
          </cell>
          <cell r="B41" t="str">
            <v>HILL VIEW MONTESSORI</v>
          </cell>
          <cell r="C41">
            <v>306</v>
          </cell>
          <cell r="D41"/>
          <cell r="F41">
            <v>0</v>
          </cell>
          <cell r="G41">
            <v>306</v>
          </cell>
          <cell r="I41">
            <v>3718887</v>
          </cell>
          <cell r="J41">
            <v>0</v>
          </cell>
          <cell r="K41">
            <v>287028</v>
          </cell>
          <cell r="L41">
            <v>4005915</v>
          </cell>
          <cell r="AA41">
            <v>455</v>
          </cell>
          <cell r="AB41">
            <v>306</v>
          </cell>
          <cell r="AC41">
            <v>0</v>
          </cell>
          <cell r="AD41">
            <v>0</v>
          </cell>
          <cell r="AE41">
            <v>0</v>
          </cell>
          <cell r="AF41">
            <v>0</v>
          </cell>
          <cell r="AG41">
            <v>3718887</v>
          </cell>
          <cell r="AH41">
            <v>0</v>
          </cell>
          <cell r="AI41">
            <v>0</v>
          </cell>
          <cell r="AJ41">
            <v>3718887</v>
          </cell>
          <cell r="AK41">
            <v>0</v>
          </cell>
          <cell r="AL41">
            <v>287028</v>
          </cell>
          <cell r="AM41">
            <v>4005915</v>
          </cell>
          <cell r="AN41">
            <v>0</v>
          </cell>
          <cell r="AO41">
            <v>0</v>
          </cell>
          <cell r="AP41">
            <v>0</v>
          </cell>
          <cell r="AQ41">
            <v>0</v>
          </cell>
          <cell r="AR41">
            <v>4005915</v>
          </cell>
          <cell r="AT41">
            <v>455</v>
          </cell>
          <cell r="AU41">
            <v>0</v>
          </cell>
          <cell r="AV41">
            <v>0</v>
          </cell>
          <cell r="AW41">
            <v>0</v>
          </cell>
          <cell r="AX41">
            <v>0</v>
          </cell>
          <cell r="AY41">
            <v>0</v>
          </cell>
          <cell r="AZ41">
            <v>0</v>
          </cell>
        </row>
        <row r="42">
          <cell r="A42">
            <v>456</v>
          </cell>
          <cell r="B42" t="str">
            <v>LOWELL COMMUNITY</v>
          </cell>
          <cell r="C42">
            <v>815</v>
          </cell>
          <cell r="D42"/>
          <cell r="F42">
            <v>0</v>
          </cell>
          <cell r="G42">
            <v>815</v>
          </cell>
          <cell r="I42">
            <v>12691942</v>
          </cell>
          <cell r="J42">
            <v>0</v>
          </cell>
          <cell r="K42">
            <v>764470</v>
          </cell>
          <cell r="L42">
            <v>13456412</v>
          </cell>
          <cell r="AA42">
            <v>456</v>
          </cell>
          <cell r="AB42">
            <v>815</v>
          </cell>
          <cell r="AC42">
            <v>0</v>
          </cell>
          <cell r="AD42">
            <v>0</v>
          </cell>
          <cell r="AE42">
            <v>0</v>
          </cell>
          <cell r="AF42">
            <v>0</v>
          </cell>
          <cell r="AG42">
            <v>12691942</v>
          </cell>
          <cell r="AH42">
            <v>0</v>
          </cell>
          <cell r="AI42">
            <v>0</v>
          </cell>
          <cell r="AJ42">
            <v>12691942</v>
          </cell>
          <cell r="AK42">
            <v>0</v>
          </cell>
          <cell r="AL42">
            <v>764470</v>
          </cell>
          <cell r="AM42">
            <v>13456412</v>
          </cell>
          <cell r="AN42">
            <v>0</v>
          </cell>
          <cell r="AO42">
            <v>0</v>
          </cell>
          <cell r="AP42">
            <v>0</v>
          </cell>
          <cell r="AQ42">
            <v>0</v>
          </cell>
          <cell r="AR42">
            <v>13456412</v>
          </cell>
          <cell r="AT42">
            <v>456</v>
          </cell>
          <cell r="AU42">
            <v>0</v>
          </cell>
          <cell r="AV42">
            <v>0</v>
          </cell>
          <cell r="AW42">
            <v>0</v>
          </cell>
          <cell r="AX42">
            <v>0</v>
          </cell>
          <cell r="AY42">
            <v>0</v>
          </cell>
          <cell r="AZ42">
            <v>0</v>
          </cell>
        </row>
        <row r="43">
          <cell r="A43">
            <v>458</v>
          </cell>
          <cell r="B43" t="str">
            <v>LOWELL MIDDLESEX ACADEMY</v>
          </cell>
          <cell r="C43">
            <v>120</v>
          </cell>
          <cell r="D43"/>
          <cell r="F43">
            <v>0</v>
          </cell>
          <cell r="G43">
            <v>120</v>
          </cell>
          <cell r="I43">
            <v>1861858</v>
          </cell>
          <cell r="J43">
            <v>0</v>
          </cell>
          <cell r="K43">
            <v>112560</v>
          </cell>
          <cell r="L43">
            <v>1974418</v>
          </cell>
          <cell r="AA43">
            <v>458</v>
          </cell>
          <cell r="AB43">
            <v>120</v>
          </cell>
          <cell r="AC43">
            <v>0</v>
          </cell>
          <cell r="AD43">
            <v>0</v>
          </cell>
          <cell r="AE43">
            <v>0</v>
          </cell>
          <cell r="AF43">
            <v>0</v>
          </cell>
          <cell r="AG43">
            <v>1861858</v>
          </cell>
          <cell r="AH43">
            <v>0</v>
          </cell>
          <cell r="AI43">
            <v>0</v>
          </cell>
          <cell r="AJ43">
            <v>1861858</v>
          </cell>
          <cell r="AK43">
            <v>0</v>
          </cell>
          <cell r="AL43">
            <v>112560</v>
          </cell>
          <cell r="AM43">
            <v>1974418</v>
          </cell>
          <cell r="AN43">
            <v>0</v>
          </cell>
          <cell r="AO43">
            <v>0</v>
          </cell>
          <cell r="AP43">
            <v>0</v>
          </cell>
          <cell r="AQ43">
            <v>0</v>
          </cell>
          <cell r="AR43">
            <v>1974418</v>
          </cell>
          <cell r="AT43">
            <v>458</v>
          </cell>
          <cell r="AU43">
            <v>0</v>
          </cell>
          <cell r="AV43">
            <v>0</v>
          </cell>
          <cell r="AW43">
            <v>0</v>
          </cell>
          <cell r="AX43">
            <v>0</v>
          </cell>
          <cell r="AY43">
            <v>0</v>
          </cell>
          <cell r="AZ43">
            <v>0</v>
          </cell>
        </row>
        <row r="44">
          <cell r="A44">
            <v>463</v>
          </cell>
          <cell r="B44" t="str">
            <v>KIPP ACADEMY BOSTON</v>
          </cell>
          <cell r="C44">
            <v>588</v>
          </cell>
          <cell r="D44"/>
          <cell r="F44">
            <v>0.86471600304835583</v>
          </cell>
          <cell r="G44">
            <v>588</v>
          </cell>
          <cell r="I44">
            <v>12810504</v>
          </cell>
          <cell r="J44">
            <v>0</v>
          </cell>
          <cell r="K44">
            <v>551544</v>
          </cell>
          <cell r="L44">
            <v>13362048</v>
          </cell>
          <cell r="AA44">
            <v>463</v>
          </cell>
          <cell r="AB44">
            <v>588</v>
          </cell>
          <cell r="AC44">
            <v>0</v>
          </cell>
          <cell r="AD44">
            <v>0</v>
          </cell>
          <cell r="AE44">
            <v>157</v>
          </cell>
          <cell r="AF44">
            <v>0.86471600304835583</v>
          </cell>
          <cell r="AG44">
            <v>12810504</v>
          </cell>
          <cell r="AH44">
            <v>15359.950362147945</v>
          </cell>
          <cell r="AI44">
            <v>0</v>
          </cell>
          <cell r="AJ44">
            <v>12795144.049637852</v>
          </cell>
          <cell r="AK44">
            <v>0</v>
          </cell>
          <cell r="AL44">
            <v>550733</v>
          </cell>
          <cell r="AM44">
            <v>13345877.049637852</v>
          </cell>
          <cell r="AN44">
            <v>15359.950362147945</v>
          </cell>
          <cell r="AO44">
            <v>0</v>
          </cell>
          <cell r="AP44">
            <v>811</v>
          </cell>
          <cell r="AQ44">
            <v>16170.950362147945</v>
          </cell>
          <cell r="AR44">
            <v>13362048</v>
          </cell>
          <cell r="AT44">
            <v>463</v>
          </cell>
          <cell r="AU44">
            <v>157</v>
          </cell>
          <cell r="AV44">
            <v>0.86471600304835583</v>
          </cell>
          <cell r="AW44">
            <v>15359.950362147945</v>
          </cell>
          <cell r="AX44">
            <v>0</v>
          </cell>
          <cell r="AY44">
            <v>811</v>
          </cell>
          <cell r="AZ44">
            <v>16170.950362147945</v>
          </cell>
        </row>
        <row r="45">
          <cell r="A45">
            <v>464</v>
          </cell>
          <cell r="B45" t="str">
            <v>MARBLEHEAD COMMUNITY</v>
          </cell>
          <cell r="C45">
            <v>230</v>
          </cell>
          <cell r="D45"/>
          <cell r="F45">
            <v>0.9401536942320704</v>
          </cell>
          <cell r="G45">
            <v>230</v>
          </cell>
          <cell r="I45">
            <v>3453411</v>
          </cell>
          <cell r="J45">
            <v>0</v>
          </cell>
          <cell r="K45">
            <v>215740</v>
          </cell>
          <cell r="L45">
            <v>3669151</v>
          </cell>
          <cell r="AA45">
            <v>464</v>
          </cell>
          <cell r="AB45">
            <v>230</v>
          </cell>
          <cell r="AC45">
            <v>0</v>
          </cell>
          <cell r="AD45">
            <v>0</v>
          </cell>
          <cell r="AE45">
            <v>24</v>
          </cell>
          <cell r="AF45">
            <v>0.9401536942320704</v>
          </cell>
          <cell r="AG45">
            <v>3453411</v>
          </cell>
          <cell r="AH45">
            <v>12775.442017542584</v>
          </cell>
          <cell r="AI45">
            <v>0</v>
          </cell>
          <cell r="AJ45">
            <v>3440635.5579824569</v>
          </cell>
          <cell r="AK45">
            <v>0</v>
          </cell>
          <cell r="AL45">
            <v>214859</v>
          </cell>
          <cell r="AM45">
            <v>3655494.5579824569</v>
          </cell>
          <cell r="AN45">
            <v>12775.442017542584</v>
          </cell>
          <cell r="AO45">
            <v>0</v>
          </cell>
          <cell r="AP45">
            <v>881</v>
          </cell>
          <cell r="AQ45">
            <v>13656.442017542584</v>
          </cell>
          <cell r="AR45">
            <v>3669151</v>
          </cell>
          <cell r="AT45">
            <v>464</v>
          </cell>
          <cell r="AU45">
            <v>24</v>
          </cell>
          <cell r="AV45">
            <v>0.9401536942320704</v>
          </cell>
          <cell r="AW45">
            <v>12775.442017542584</v>
          </cell>
          <cell r="AX45">
            <v>0</v>
          </cell>
          <cell r="AY45">
            <v>881</v>
          </cell>
          <cell r="AZ45">
            <v>13656.442017542584</v>
          </cell>
        </row>
        <row r="46">
          <cell r="A46">
            <v>466</v>
          </cell>
          <cell r="B46" t="str">
            <v>MARTHA'S VINEYARD</v>
          </cell>
          <cell r="C46">
            <v>180</v>
          </cell>
          <cell r="D46"/>
          <cell r="F46">
            <v>0</v>
          </cell>
          <cell r="G46">
            <v>180</v>
          </cell>
          <cell r="I46">
            <v>4862638</v>
          </cell>
          <cell r="J46">
            <v>0</v>
          </cell>
          <cell r="K46">
            <v>168840</v>
          </cell>
          <cell r="L46">
            <v>5031478</v>
          </cell>
          <cell r="AA46">
            <v>466</v>
          </cell>
          <cell r="AB46">
            <v>180</v>
          </cell>
          <cell r="AC46">
            <v>0</v>
          </cell>
          <cell r="AD46">
            <v>0</v>
          </cell>
          <cell r="AE46">
            <v>63</v>
          </cell>
          <cell r="AF46">
            <v>0</v>
          </cell>
          <cell r="AG46">
            <v>4862638</v>
          </cell>
          <cell r="AH46">
            <v>0</v>
          </cell>
          <cell r="AI46">
            <v>0</v>
          </cell>
          <cell r="AJ46">
            <v>4862638</v>
          </cell>
          <cell r="AK46">
            <v>0</v>
          </cell>
          <cell r="AL46">
            <v>168840</v>
          </cell>
          <cell r="AM46">
            <v>5031478</v>
          </cell>
          <cell r="AN46">
            <v>0</v>
          </cell>
          <cell r="AO46">
            <v>0</v>
          </cell>
          <cell r="AP46">
            <v>0</v>
          </cell>
          <cell r="AQ46">
            <v>0</v>
          </cell>
          <cell r="AR46">
            <v>5031478</v>
          </cell>
          <cell r="AT46">
            <v>466</v>
          </cell>
          <cell r="AU46">
            <v>63</v>
          </cell>
          <cell r="AV46">
            <v>0</v>
          </cell>
          <cell r="AW46">
            <v>0</v>
          </cell>
          <cell r="AX46">
            <v>0</v>
          </cell>
          <cell r="AY46">
            <v>0</v>
          </cell>
          <cell r="AZ46">
            <v>0</v>
          </cell>
        </row>
        <row r="47">
          <cell r="A47">
            <v>469</v>
          </cell>
          <cell r="B47" t="str">
            <v>MATCH</v>
          </cell>
          <cell r="C47">
            <v>1230</v>
          </cell>
          <cell r="D47"/>
          <cell r="F47">
            <v>2.5941480091450675</v>
          </cell>
          <cell r="G47">
            <v>1230</v>
          </cell>
          <cell r="I47">
            <v>26975133</v>
          </cell>
          <cell r="J47">
            <v>0</v>
          </cell>
          <cell r="K47">
            <v>1153740</v>
          </cell>
          <cell r="L47">
            <v>28128873</v>
          </cell>
          <cell r="AA47">
            <v>469</v>
          </cell>
          <cell r="AB47">
            <v>1230</v>
          </cell>
          <cell r="AC47">
            <v>0</v>
          </cell>
          <cell r="AD47">
            <v>0</v>
          </cell>
          <cell r="AE47">
            <v>54</v>
          </cell>
          <cell r="AF47">
            <v>2.5941480091450675</v>
          </cell>
          <cell r="AG47">
            <v>26975133</v>
          </cell>
          <cell r="AH47">
            <v>48469.061402866442</v>
          </cell>
          <cell r="AI47">
            <v>0</v>
          </cell>
          <cell r="AJ47">
            <v>26926663.938597132</v>
          </cell>
          <cell r="AK47">
            <v>0</v>
          </cell>
          <cell r="AL47">
            <v>1151307</v>
          </cell>
          <cell r="AM47">
            <v>28077970.938597132</v>
          </cell>
          <cell r="AN47">
            <v>48469.061402866442</v>
          </cell>
          <cell r="AO47">
            <v>0</v>
          </cell>
          <cell r="AP47">
            <v>2433</v>
          </cell>
          <cell r="AQ47">
            <v>50902.061402866442</v>
          </cell>
          <cell r="AR47">
            <v>28128873</v>
          </cell>
          <cell r="AT47">
            <v>469</v>
          </cell>
          <cell r="AU47">
            <v>54</v>
          </cell>
          <cell r="AV47">
            <v>2.5941480091450675</v>
          </cell>
          <cell r="AW47">
            <v>48469.061402866442</v>
          </cell>
          <cell r="AX47">
            <v>0</v>
          </cell>
          <cell r="AY47">
            <v>2433</v>
          </cell>
          <cell r="AZ47">
            <v>50902.061402866442</v>
          </cell>
        </row>
        <row r="48">
          <cell r="A48">
            <v>470</v>
          </cell>
          <cell r="B48" t="str">
            <v>MYSTIC VALLEY REGIONAL</v>
          </cell>
          <cell r="C48">
            <v>1698</v>
          </cell>
          <cell r="D48"/>
          <cell r="F48">
            <v>32.081875570253082</v>
          </cell>
          <cell r="G48">
            <v>1698</v>
          </cell>
          <cell r="I48">
            <v>23364940</v>
          </cell>
          <cell r="J48">
            <v>82808</v>
          </cell>
          <cell r="K48">
            <v>1592724</v>
          </cell>
          <cell r="L48">
            <v>25040472</v>
          </cell>
          <cell r="AA48">
            <v>470</v>
          </cell>
          <cell r="AB48">
            <v>1698</v>
          </cell>
          <cell r="AC48">
            <v>0</v>
          </cell>
          <cell r="AD48">
            <v>0</v>
          </cell>
          <cell r="AE48">
            <v>309</v>
          </cell>
          <cell r="AF48">
            <v>32.081875570253082</v>
          </cell>
          <cell r="AG48">
            <v>23364940</v>
          </cell>
          <cell r="AH48">
            <v>452461.97308001108</v>
          </cell>
          <cell r="AI48">
            <v>0</v>
          </cell>
          <cell r="AJ48">
            <v>22912478.026919991</v>
          </cell>
          <cell r="AK48">
            <v>82808</v>
          </cell>
          <cell r="AL48">
            <v>1562630</v>
          </cell>
          <cell r="AM48">
            <v>24557916.026919991</v>
          </cell>
          <cell r="AN48">
            <v>452461.97308001108</v>
          </cell>
          <cell r="AO48">
            <v>0</v>
          </cell>
          <cell r="AP48">
            <v>30094</v>
          </cell>
          <cell r="AQ48">
            <v>482555.97308001108</v>
          </cell>
          <cell r="AR48">
            <v>25040472</v>
          </cell>
          <cell r="AT48">
            <v>470</v>
          </cell>
          <cell r="AU48">
            <v>309</v>
          </cell>
          <cell r="AV48">
            <v>32.081875570253082</v>
          </cell>
          <cell r="AW48">
            <v>452461.97308001108</v>
          </cell>
          <cell r="AX48">
            <v>0</v>
          </cell>
          <cell r="AY48">
            <v>30094</v>
          </cell>
          <cell r="AZ48">
            <v>482555.97308001108</v>
          </cell>
        </row>
        <row r="49">
          <cell r="A49">
            <v>474</v>
          </cell>
          <cell r="B49" t="str">
            <v>SIZER SCHOOL, A NORTH CENTRAL CHARTER ESSENTIAL SCHOOL</v>
          </cell>
          <cell r="C49">
            <v>397</v>
          </cell>
          <cell r="D49"/>
          <cell r="F49">
            <v>0</v>
          </cell>
          <cell r="G49">
            <v>397</v>
          </cell>
          <cell r="I49">
            <v>5505603</v>
          </cell>
          <cell r="J49">
            <v>0</v>
          </cell>
          <cell r="K49">
            <v>372386</v>
          </cell>
          <cell r="L49">
            <v>5877989</v>
          </cell>
          <cell r="AA49">
            <v>474</v>
          </cell>
          <cell r="AB49">
            <v>397</v>
          </cell>
          <cell r="AC49">
            <v>0</v>
          </cell>
          <cell r="AD49">
            <v>0</v>
          </cell>
          <cell r="AE49">
            <v>0</v>
          </cell>
          <cell r="AF49">
            <v>0</v>
          </cell>
          <cell r="AG49">
            <v>5505603</v>
          </cell>
          <cell r="AH49">
            <v>0</v>
          </cell>
          <cell r="AI49">
            <v>0</v>
          </cell>
          <cell r="AJ49">
            <v>5505603</v>
          </cell>
          <cell r="AK49">
            <v>0</v>
          </cell>
          <cell r="AL49">
            <v>372386</v>
          </cell>
          <cell r="AM49">
            <v>5877989</v>
          </cell>
          <cell r="AN49">
            <v>0</v>
          </cell>
          <cell r="AO49">
            <v>0</v>
          </cell>
          <cell r="AP49">
            <v>0</v>
          </cell>
          <cell r="AQ49">
            <v>0</v>
          </cell>
          <cell r="AR49">
            <v>5877989</v>
          </cell>
          <cell r="AT49">
            <v>474</v>
          </cell>
          <cell r="AU49">
            <v>0</v>
          </cell>
          <cell r="AV49">
            <v>0</v>
          </cell>
          <cell r="AW49">
            <v>0</v>
          </cell>
          <cell r="AX49">
            <v>0</v>
          </cell>
          <cell r="AY49">
            <v>0</v>
          </cell>
          <cell r="AZ49">
            <v>0</v>
          </cell>
        </row>
        <row r="50">
          <cell r="A50">
            <v>478</v>
          </cell>
          <cell r="B50" t="str">
            <v>FRANCIS W. PARKER CHARTER ESSENTIAL</v>
          </cell>
          <cell r="C50">
            <v>400</v>
          </cell>
          <cell r="D50"/>
          <cell r="F50">
            <v>0</v>
          </cell>
          <cell r="G50">
            <v>400</v>
          </cell>
          <cell r="I50">
            <v>5987598</v>
          </cell>
          <cell r="J50">
            <v>0</v>
          </cell>
          <cell r="K50">
            <v>375200</v>
          </cell>
          <cell r="L50">
            <v>6362798</v>
          </cell>
          <cell r="AA50">
            <v>478</v>
          </cell>
          <cell r="AB50">
            <v>400</v>
          </cell>
          <cell r="AC50">
            <v>0</v>
          </cell>
          <cell r="AD50">
            <v>0</v>
          </cell>
          <cell r="AE50">
            <v>0</v>
          </cell>
          <cell r="AF50">
            <v>0</v>
          </cell>
          <cell r="AG50">
            <v>5987598</v>
          </cell>
          <cell r="AH50">
            <v>0</v>
          </cell>
          <cell r="AI50">
            <v>0</v>
          </cell>
          <cell r="AJ50">
            <v>5987598</v>
          </cell>
          <cell r="AK50">
            <v>0</v>
          </cell>
          <cell r="AL50">
            <v>375200</v>
          </cell>
          <cell r="AM50">
            <v>6362798</v>
          </cell>
          <cell r="AN50">
            <v>0</v>
          </cell>
          <cell r="AO50">
            <v>0</v>
          </cell>
          <cell r="AP50">
            <v>0</v>
          </cell>
          <cell r="AQ50">
            <v>0</v>
          </cell>
          <cell r="AR50">
            <v>6362798</v>
          </cell>
          <cell r="AT50">
            <v>478</v>
          </cell>
          <cell r="AU50">
            <v>0</v>
          </cell>
          <cell r="AV50">
            <v>0</v>
          </cell>
          <cell r="AW50">
            <v>0</v>
          </cell>
          <cell r="AX50">
            <v>0</v>
          </cell>
          <cell r="AY50">
            <v>0</v>
          </cell>
          <cell r="AZ50">
            <v>0</v>
          </cell>
        </row>
        <row r="51">
          <cell r="A51">
            <v>479</v>
          </cell>
          <cell r="B51" t="str">
            <v>PIONEER VALLEY PERFORMING ARTS</v>
          </cell>
          <cell r="C51">
            <v>400</v>
          </cell>
          <cell r="D51"/>
          <cell r="F51">
            <v>0</v>
          </cell>
          <cell r="G51">
            <v>400</v>
          </cell>
          <cell r="I51">
            <v>6129177</v>
          </cell>
          <cell r="J51">
            <v>0</v>
          </cell>
          <cell r="K51">
            <v>375200</v>
          </cell>
          <cell r="L51">
            <v>6504377</v>
          </cell>
          <cell r="AA51">
            <v>479</v>
          </cell>
          <cell r="AB51">
            <v>400</v>
          </cell>
          <cell r="AC51">
            <v>0</v>
          </cell>
          <cell r="AD51">
            <v>0</v>
          </cell>
          <cell r="AE51">
            <v>1</v>
          </cell>
          <cell r="AF51">
            <v>0</v>
          </cell>
          <cell r="AG51">
            <v>6129177</v>
          </cell>
          <cell r="AH51">
            <v>0</v>
          </cell>
          <cell r="AI51">
            <v>0</v>
          </cell>
          <cell r="AJ51">
            <v>6129177</v>
          </cell>
          <cell r="AK51">
            <v>0</v>
          </cell>
          <cell r="AL51">
            <v>375200</v>
          </cell>
          <cell r="AM51">
            <v>6504377</v>
          </cell>
          <cell r="AN51">
            <v>0</v>
          </cell>
          <cell r="AO51">
            <v>0</v>
          </cell>
          <cell r="AP51">
            <v>0</v>
          </cell>
          <cell r="AQ51">
            <v>0</v>
          </cell>
          <cell r="AR51">
            <v>6504377</v>
          </cell>
          <cell r="AT51">
            <v>479</v>
          </cell>
          <cell r="AU51">
            <v>1</v>
          </cell>
          <cell r="AV51">
            <v>0</v>
          </cell>
          <cell r="AW51">
            <v>0</v>
          </cell>
          <cell r="AX51">
            <v>0</v>
          </cell>
          <cell r="AY51">
            <v>0</v>
          </cell>
          <cell r="AZ51">
            <v>0</v>
          </cell>
        </row>
        <row r="52">
          <cell r="A52">
            <v>481</v>
          </cell>
          <cell r="B52" t="str">
            <v>BOSTON RENAISSANCE</v>
          </cell>
          <cell r="C52">
            <v>944</v>
          </cell>
          <cell r="D52"/>
          <cell r="F52">
            <v>4.3235800152417792</v>
          </cell>
          <cell r="G52">
            <v>944</v>
          </cell>
          <cell r="I52">
            <v>19673654</v>
          </cell>
          <cell r="J52">
            <v>0</v>
          </cell>
          <cell r="K52">
            <v>885472</v>
          </cell>
          <cell r="L52">
            <v>20559126</v>
          </cell>
          <cell r="AA52">
            <v>481</v>
          </cell>
          <cell r="AB52">
            <v>944</v>
          </cell>
          <cell r="AC52">
            <v>0</v>
          </cell>
          <cell r="AD52">
            <v>0</v>
          </cell>
          <cell r="AE52">
            <v>56</v>
          </cell>
          <cell r="AF52">
            <v>4.3235800152417792</v>
          </cell>
          <cell r="AG52">
            <v>19673654</v>
          </cell>
          <cell r="AH52">
            <v>76998.636491440848</v>
          </cell>
          <cell r="AI52">
            <v>0</v>
          </cell>
          <cell r="AJ52">
            <v>19596655.363508552</v>
          </cell>
          <cell r="AK52">
            <v>0</v>
          </cell>
          <cell r="AL52">
            <v>881417</v>
          </cell>
          <cell r="AM52">
            <v>20478072.363508552</v>
          </cell>
          <cell r="AN52">
            <v>76998.636491440848</v>
          </cell>
          <cell r="AO52">
            <v>0</v>
          </cell>
          <cell r="AP52">
            <v>4055</v>
          </cell>
          <cell r="AQ52">
            <v>81053.636491440848</v>
          </cell>
          <cell r="AR52">
            <v>20559126</v>
          </cell>
          <cell r="AT52">
            <v>481</v>
          </cell>
          <cell r="AU52">
            <v>56</v>
          </cell>
          <cell r="AV52">
            <v>4.3235800152417792</v>
          </cell>
          <cell r="AW52">
            <v>76998.636491440848</v>
          </cell>
          <cell r="AX52">
            <v>0</v>
          </cell>
          <cell r="AY52">
            <v>4055</v>
          </cell>
          <cell r="AZ52">
            <v>81053.636491440848</v>
          </cell>
        </row>
        <row r="53">
          <cell r="A53">
            <v>482</v>
          </cell>
          <cell r="B53" t="str">
            <v>RIVER VALLEY</v>
          </cell>
          <cell r="C53">
            <v>288</v>
          </cell>
          <cell r="D53"/>
          <cell r="F53">
            <v>0</v>
          </cell>
          <cell r="G53">
            <v>288</v>
          </cell>
          <cell r="I53">
            <v>4352791</v>
          </cell>
          <cell r="J53">
            <v>0</v>
          </cell>
          <cell r="K53">
            <v>270144</v>
          </cell>
          <cell r="L53">
            <v>4622935</v>
          </cell>
          <cell r="AA53">
            <v>482</v>
          </cell>
          <cell r="AB53">
            <v>288</v>
          </cell>
          <cell r="AC53">
            <v>0</v>
          </cell>
          <cell r="AD53">
            <v>0</v>
          </cell>
          <cell r="AE53">
            <v>0</v>
          </cell>
          <cell r="AF53">
            <v>0</v>
          </cell>
          <cell r="AG53">
            <v>4352791</v>
          </cell>
          <cell r="AH53">
            <v>0</v>
          </cell>
          <cell r="AI53">
            <v>0</v>
          </cell>
          <cell r="AJ53">
            <v>4352791</v>
          </cell>
          <cell r="AK53">
            <v>0</v>
          </cell>
          <cell r="AL53">
            <v>270144</v>
          </cell>
          <cell r="AM53">
            <v>4622935</v>
          </cell>
          <cell r="AN53">
            <v>0</v>
          </cell>
          <cell r="AO53">
            <v>0</v>
          </cell>
          <cell r="AP53">
            <v>0</v>
          </cell>
          <cell r="AQ53">
            <v>0</v>
          </cell>
          <cell r="AR53">
            <v>4622935</v>
          </cell>
          <cell r="AT53">
            <v>482</v>
          </cell>
          <cell r="AU53">
            <v>0</v>
          </cell>
          <cell r="AV53">
            <v>0</v>
          </cell>
          <cell r="AW53">
            <v>0</v>
          </cell>
          <cell r="AX53">
            <v>0</v>
          </cell>
          <cell r="AY53">
            <v>0</v>
          </cell>
          <cell r="AZ53">
            <v>0</v>
          </cell>
        </row>
        <row r="54">
          <cell r="A54">
            <v>483</v>
          </cell>
          <cell r="B54" t="str">
            <v>RISING TIDE</v>
          </cell>
          <cell r="C54">
            <v>700</v>
          </cell>
          <cell r="D54"/>
          <cell r="F54">
            <v>0</v>
          </cell>
          <cell r="G54">
            <v>700</v>
          </cell>
          <cell r="I54">
            <v>10783539</v>
          </cell>
          <cell r="J54">
            <v>0</v>
          </cell>
          <cell r="K54">
            <v>656600</v>
          </cell>
          <cell r="L54">
            <v>11440139</v>
          </cell>
          <cell r="AA54">
            <v>483</v>
          </cell>
          <cell r="AB54">
            <v>700</v>
          </cell>
          <cell r="AC54">
            <v>0</v>
          </cell>
          <cell r="AD54">
            <v>0</v>
          </cell>
          <cell r="AE54">
            <v>0</v>
          </cell>
          <cell r="AF54">
            <v>0</v>
          </cell>
          <cell r="AG54">
            <v>10783539</v>
          </cell>
          <cell r="AH54">
            <v>0</v>
          </cell>
          <cell r="AI54">
            <v>0</v>
          </cell>
          <cell r="AJ54">
            <v>10783539</v>
          </cell>
          <cell r="AK54">
            <v>0</v>
          </cell>
          <cell r="AL54">
            <v>656600</v>
          </cell>
          <cell r="AM54">
            <v>11440139</v>
          </cell>
          <cell r="AN54">
            <v>0</v>
          </cell>
          <cell r="AO54">
            <v>0</v>
          </cell>
          <cell r="AP54">
            <v>0</v>
          </cell>
          <cell r="AQ54">
            <v>0</v>
          </cell>
          <cell r="AR54">
            <v>11440139</v>
          </cell>
          <cell r="AT54">
            <v>483</v>
          </cell>
          <cell r="AU54">
            <v>0</v>
          </cell>
          <cell r="AV54">
            <v>0</v>
          </cell>
          <cell r="AW54">
            <v>0</v>
          </cell>
          <cell r="AX54">
            <v>0</v>
          </cell>
          <cell r="AY54">
            <v>0</v>
          </cell>
          <cell r="AZ54">
            <v>0</v>
          </cell>
        </row>
        <row r="55">
          <cell r="A55">
            <v>484</v>
          </cell>
          <cell r="B55" t="str">
            <v>ROXBURY PREPARATORY</v>
          </cell>
          <cell r="C55">
            <v>1687</v>
          </cell>
          <cell r="D55"/>
          <cell r="F55">
            <v>0</v>
          </cell>
          <cell r="G55">
            <v>1687</v>
          </cell>
          <cell r="I55">
            <v>37222943</v>
          </cell>
          <cell r="J55">
            <v>0</v>
          </cell>
          <cell r="K55">
            <v>1582406</v>
          </cell>
          <cell r="L55">
            <v>38805349</v>
          </cell>
          <cell r="AA55">
            <v>484</v>
          </cell>
          <cell r="AB55">
            <v>1687</v>
          </cell>
          <cell r="AC55">
            <v>0</v>
          </cell>
          <cell r="AD55">
            <v>0</v>
          </cell>
          <cell r="AE55">
            <v>53</v>
          </cell>
          <cell r="AF55">
            <v>0</v>
          </cell>
          <cell r="AG55">
            <v>37222943</v>
          </cell>
          <cell r="AH55">
            <v>0</v>
          </cell>
          <cell r="AI55">
            <v>0</v>
          </cell>
          <cell r="AJ55">
            <v>37222943</v>
          </cell>
          <cell r="AK55">
            <v>0</v>
          </cell>
          <cell r="AL55">
            <v>1582406</v>
          </cell>
          <cell r="AM55">
            <v>38805349</v>
          </cell>
          <cell r="AN55">
            <v>0</v>
          </cell>
          <cell r="AO55">
            <v>0</v>
          </cell>
          <cell r="AP55">
            <v>0</v>
          </cell>
          <cell r="AQ55">
            <v>0</v>
          </cell>
          <cell r="AR55">
            <v>38805349</v>
          </cell>
          <cell r="AT55">
            <v>484</v>
          </cell>
          <cell r="AU55">
            <v>53</v>
          </cell>
          <cell r="AV55">
            <v>0</v>
          </cell>
          <cell r="AW55">
            <v>0</v>
          </cell>
          <cell r="AX55">
            <v>0</v>
          </cell>
          <cell r="AY55">
            <v>0</v>
          </cell>
          <cell r="AZ55">
            <v>0</v>
          </cell>
        </row>
        <row r="56">
          <cell r="A56">
            <v>485</v>
          </cell>
          <cell r="B56" t="str">
            <v>SALEM ACADEMY</v>
          </cell>
          <cell r="C56">
            <v>480</v>
          </cell>
          <cell r="D56"/>
          <cell r="F56">
            <v>22.220664316730211</v>
          </cell>
          <cell r="G56">
            <v>480</v>
          </cell>
          <cell r="I56">
            <v>7686750</v>
          </cell>
          <cell r="J56">
            <v>0</v>
          </cell>
          <cell r="K56">
            <v>450240</v>
          </cell>
          <cell r="L56">
            <v>8136990</v>
          </cell>
          <cell r="AA56">
            <v>485</v>
          </cell>
          <cell r="AB56">
            <v>480</v>
          </cell>
          <cell r="AC56">
            <v>0</v>
          </cell>
          <cell r="AD56">
            <v>0</v>
          </cell>
          <cell r="AE56">
            <v>165</v>
          </cell>
          <cell r="AF56">
            <v>22.220664316730211</v>
          </cell>
          <cell r="AG56">
            <v>7686750</v>
          </cell>
          <cell r="AH56">
            <v>352887.10022370139</v>
          </cell>
          <cell r="AI56">
            <v>0</v>
          </cell>
          <cell r="AJ56">
            <v>7333862.8997762986</v>
          </cell>
          <cell r="AK56">
            <v>0</v>
          </cell>
          <cell r="AL56">
            <v>429398</v>
          </cell>
          <cell r="AM56">
            <v>7763260.8997762986</v>
          </cell>
          <cell r="AN56">
            <v>352887.10022370139</v>
          </cell>
          <cell r="AO56">
            <v>0</v>
          </cell>
          <cell r="AP56">
            <v>20842</v>
          </cell>
          <cell r="AQ56">
            <v>373729.10022370139</v>
          </cell>
          <cell r="AR56">
            <v>8136990</v>
          </cell>
          <cell r="AT56">
            <v>485</v>
          </cell>
          <cell r="AU56">
            <v>165</v>
          </cell>
          <cell r="AV56">
            <v>22.220664316730211</v>
          </cell>
          <cell r="AW56">
            <v>352887.10022370139</v>
          </cell>
          <cell r="AX56">
            <v>0</v>
          </cell>
          <cell r="AY56">
            <v>20842</v>
          </cell>
          <cell r="AZ56">
            <v>373729.10022370139</v>
          </cell>
        </row>
        <row r="57">
          <cell r="A57">
            <v>486</v>
          </cell>
          <cell r="B57" t="str">
            <v>LEARNING FIRST</v>
          </cell>
          <cell r="C57">
            <v>666</v>
          </cell>
          <cell r="D57"/>
          <cell r="F57">
            <v>0</v>
          </cell>
          <cell r="G57">
            <v>666</v>
          </cell>
          <cell r="I57">
            <v>9908533</v>
          </cell>
          <cell r="J57">
            <v>0</v>
          </cell>
          <cell r="K57">
            <v>624708</v>
          </cell>
          <cell r="L57">
            <v>10533241</v>
          </cell>
          <cell r="AA57">
            <v>486</v>
          </cell>
          <cell r="AB57">
            <v>666</v>
          </cell>
          <cell r="AC57">
            <v>0</v>
          </cell>
          <cell r="AD57">
            <v>0</v>
          </cell>
          <cell r="AE57">
            <v>0</v>
          </cell>
          <cell r="AF57">
            <v>0</v>
          </cell>
          <cell r="AG57">
            <v>9908533</v>
          </cell>
          <cell r="AH57">
            <v>0</v>
          </cell>
          <cell r="AI57">
            <v>0</v>
          </cell>
          <cell r="AJ57">
            <v>9908533</v>
          </cell>
          <cell r="AK57">
            <v>0</v>
          </cell>
          <cell r="AL57">
            <v>624708</v>
          </cell>
          <cell r="AM57">
            <v>10533241</v>
          </cell>
          <cell r="AN57">
            <v>0</v>
          </cell>
          <cell r="AO57">
            <v>0</v>
          </cell>
          <cell r="AP57">
            <v>0</v>
          </cell>
          <cell r="AQ57">
            <v>0</v>
          </cell>
          <cell r="AR57">
            <v>10533241</v>
          </cell>
          <cell r="AT57">
            <v>486</v>
          </cell>
          <cell r="AU57">
            <v>0</v>
          </cell>
          <cell r="AV57">
            <v>0</v>
          </cell>
          <cell r="AW57">
            <v>0</v>
          </cell>
          <cell r="AX57">
            <v>0</v>
          </cell>
          <cell r="AY57">
            <v>0</v>
          </cell>
          <cell r="AZ57">
            <v>0</v>
          </cell>
        </row>
        <row r="58">
          <cell r="A58">
            <v>487</v>
          </cell>
          <cell r="B58" t="str">
            <v>PROSPECT HILL ACADEMY</v>
          </cell>
          <cell r="C58">
            <v>1170</v>
          </cell>
          <cell r="D58"/>
          <cell r="F58">
            <v>11.039964877004936</v>
          </cell>
          <cell r="G58">
            <v>1170</v>
          </cell>
          <cell r="I58">
            <v>23553571</v>
          </cell>
          <cell r="J58">
            <v>0</v>
          </cell>
          <cell r="K58">
            <v>1097460</v>
          </cell>
          <cell r="L58">
            <v>24651031</v>
          </cell>
          <cell r="AA58">
            <v>487</v>
          </cell>
          <cell r="AB58">
            <v>1170</v>
          </cell>
          <cell r="AC58">
            <v>0</v>
          </cell>
          <cell r="AD58">
            <v>0</v>
          </cell>
          <cell r="AE58">
            <v>101</v>
          </cell>
          <cell r="AF58">
            <v>11.039964877004936</v>
          </cell>
          <cell r="AG58">
            <v>23553571</v>
          </cell>
          <cell r="AH58">
            <v>187731.68084684812</v>
          </cell>
          <cell r="AI58">
            <v>0</v>
          </cell>
          <cell r="AJ58">
            <v>23365839.319153152</v>
          </cell>
          <cell r="AK58">
            <v>0</v>
          </cell>
          <cell r="AL58">
            <v>1087107</v>
          </cell>
          <cell r="AM58">
            <v>24452946.319153152</v>
          </cell>
          <cell r="AN58">
            <v>187731.68084684812</v>
          </cell>
          <cell r="AO58">
            <v>0</v>
          </cell>
          <cell r="AP58">
            <v>10353</v>
          </cell>
          <cell r="AQ58">
            <v>198084.68084684812</v>
          </cell>
          <cell r="AR58">
            <v>24651031</v>
          </cell>
          <cell r="AT58">
            <v>487</v>
          </cell>
          <cell r="AU58">
            <v>101</v>
          </cell>
          <cell r="AV58">
            <v>11.039964877004936</v>
          </cell>
          <cell r="AW58">
            <v>187731.68084684812</v>
          </cell>
          <cell r="AX58">
            <v>0</v>
          </cell>
          <cell r="AY58">
            <v>10353</v>
          </cell>
          <cell r="AZ58">
            <v>198084.68084684812</v>
          </cell>
        </row>
        <row r="59">
          <cell r="A59">
            <v>488</v>
          </cell>
          <cell r="B59" t="str">
            <v>SOUTH SHORE</v>
          </cell>
          <cell r="C59">
            <v>1075</v>
          </cell>
          <cell r="D59"/>
          <cell r="F59">
            <v>105.4953523718994</v>
          </cell>
          <cell r="G59">
            <v>1075</v>
          </cell>
          <cell r="I59">
            <v>16634996</v>
          </cell>
          <cell r="J59">
            <v>0</v>
          </cell>
          <cell r="K59">
            <v>1008350</v>
          </cell>
          <cell r="L59">
            <v>17643346</v>
          </cell>
          <cell r="AA59">
            <v>488</v>
          </cell>
          <cell r="AB59">
            <v>1075</v>
          </cell>
          <cell r="AC59">
            <v>0</v>
          </cell>
          <cell r="AD59">
            <v>0</v>
          </cell>
          <cell r="AE59">
            <v>127</v>
          </cell>
          <cell r="AF59">
            <v>105.4953523718994</v>
          </cell>
          <cell r="AG59">
            <v>16634996</v>
          </cell>
          <cell r="AH59">
            <v>1831926.793938033</v>
          </cell>
          <cell r="AI59">
            <v>0</v>
          </cell>
          <cell r="AJ59">
            <v>14803069.206061967</v>
          </cell>
          <cell r="AK59">
            <v>0</v>
          </cell>
          <cell r="AL59">
            <v>909395</v>
          </cell>
          <cell r="AM59">
            <v>15712464.206061967</v>
          </cell>
          <cell r="AN59">
            <v>1831926.793938033</v>
          </cell>
          <cell r="AO59">
            <v>0</v>
          </cell>
          <cell r="AP59">
            <v>98955</v>
          </cell>
          <cell r="AQ59">
            <v>1930881.793938033</v>
          </cell>
          <cell r="AR59">
            <v>17643346</v>
          </cell>
          <cell r="AT59">
            <v>488</v>
          </cell>
          <cell r="AU59">
            <v>127</v>
          </cell>
          <cell r="AV59">
            <v>105.4953523718994</v>
          </cell>
          <cell r="AW59">
            <v>1831926.793938033</v>
          </cell>
          <cell r="AX59">
            <v>0</v>
          </cell>
          <cell r="AY59">
            <v>98955</v>
          </cell>
          <cell r="AZ59">
            <v>1930881.793938033</v>
          </cell>
        </row>
        <row r="60">
          <cell r="A60">
            <v>489</v>
          </cell>
          <cell r="B60" t="str">
            <v>STURGIS</v>
          </cell>
          <cell r="C60">
            <v>850</v>
          </cell>
          <cell r="D60"/>
          <cell r="F60">
            <v>0</v>
          </cell>
          <cell r="G60">
            <v>850</v>
          </cell>
          <cell r="I60">
            <v>14931178</v>
          </cell>
          <cell r="J60">
            <v>0</v>
          </cell>
          <cell r="K60">
            <v>797300</v>
          </cell>
          <cell r="L60">
            <v>15728478</v>
          </cell>
          <cell r="AA60">
            <v>489</v>
          </cell>
          <cell r="AB60">
            <v>850</v>
          </cell>
          <cell r="AC60">
            <v>0</v>
          </cell>
          <cell r="AD60">
            <v>0</v>
          </cell>
          <cell r="AE60">
            <v>0</v>
          </cell>
          <cell r="AF60">
            <v>0</v>
          </cell>
          <cell r="AG60">
            <v>14931178</v>
          </cell>
          <cell r="AH60">
            <v>0</v>
          </cell>
          <cell r="AI60">
            <v>0</v>
          </cell>
          <cell r="AJ60">
            <v>14931178</v>
          </cell>
          <cell r="AK60">
            <v>0</v>
          </cell>
          <cell r="AL60">
            <v>797300</v>
          </cell>
          <cell r="AM60">
            <v>15728478</v>
          </cell>
          <cell r="AN60">
            <v>0</v>
          </cell>
          <cell r="AO60">
            <v>0</v>
          </cell>
          <cell r="AP60">
            <v>0</v>
          </cell>
          <cell r="AQ60">
            <v>0</v>
          </cell>
          <cell r="AR60">
            <v>15728478</v>
          </cell>
          <cell r="AT60">
            <v>489</v>
          </cell>
          <cell r="AU60">
            <v>0</v>
          </cell>
          <cell r="AV60">
            <v>0</v>
          </cell>
          <cell r="AW60">
            <v>0</v>
          </cell>
          <cell r="AX60">
            <v>0</v>
          </cell>
          <cell r="AY60">
            <v>0</v>
          </cell>
          <cell r="AZ60">
            <v>0</v>
          </cell>
        </row>
        <row r="61">
          <cell r="A61">
            <v>491</v>
          </cell>
          <cell r="B61" t="str">
            <v>ATLANTIS</v>
          </cell>
          <cell r="C61">
            <v>1325</v>
          </cell>
          <cell r="D61"/>
          <cell r="F61">
            <v>0</v>
          </cell>
          <cell r="G61">
            <v>1325</v>
          </cell>
          <cell r="I61">
            <v>17765580</v>
          </cell>
          <cell r="J61">
            <v>0</v>
          </cell>
          <cell r="K61">
            <v>1242850</v>
          </cell>
          <cell r="L61">
            <v>19008430</v>
          </cell>
          <cell r="AA61">
            <v>491</v>
          </cell>
          <cell r="AB61">
            <v>1325</v>
          </cell>
          <cell r="AC61">
            <v>0</v>
          </cell>
          <cell r="AD61">
            <v>0</v>
          </cell>
          <cell r="AE61">
            <v>0</v>
          </cell>
          <cell r="AF61">
            <v>0</v>
          </cell>
          <cell r="AG61">
            <v>17765580</v>
          </cell>
          <cell r="AH61">
            <v>0</v>
          </cell>
          <cell r="AI61">
            <v>0</v>
          </cell>
          <cell r="AJ61">
            <v>17765580</v>
          </cell>
          <cell r="AK61">
            <v>0</v>
          </cell>
          <cell r="AL61">
            <v>1242850</v>
          </cell>
          <cell r="AM61">
            <v>19008430</v>
          </cell>
          <cell r="AN61">
            <v>0</v>
          </cell>
          <cell r="AO61">
            <v>0</v>
          </cell>
          <cell r="AP61">
            <v>0</v>
          </cell>
          <cell r="AQ61">
            <v>0</v>
          </cell>
          <cell r="AR61">
            <v>19008430</v>
          </cell>
          <cell r="AT61">
            <v>491</v>
          </cell>
          <cell r="AU61">
            <v>0</v>
          </cell>
          <cell r="AV61">
            <v>0</v>
          </cell>
          <cell r="AW61">
            <v>0</v>
          </cell>
          <cell r="AX61">
            <v>0</v>
          </cell>
          <cell r="AY61">
            <v>0</v>
          </cell>
          <cell r="AZ61">
            <v>0</v>
          </cell>
        </row>
        <row r="62">
          <cell r="A62">
            <v>492</v>
          </cell>
          <cell r="B62" t="str">
            <v>MARTIN LUTHER KING JR CS OF EXCELLENCE</v>
          </cell>
          <cell r="C62">
            <v>360</v>
          </cell>
          <cell r="D62"/>
          <cell r="F62">
            <v>0</v>
          </cell>
          <cell r="G62">
            <v>360</v>
          </cell>
          <cell r="I62">
            <v>5660280</v>
          </cell>
          <cell r="J62">
            <v>0</v>
          </cell>
          <cell r="K62">
            <v>337680</v>
          </cell>
          <cell r="L62">
            <v>5997960</v>
          </cell>
          <cell r="AA62">
            <v>492</v>
          </cell>
          <cell r="AB62">
            <v>360</v>
          </cell>
          <cell r="AC62">
            <v>0</v>
          </cell>
          <cell r="AD62">
            <v>0</v>
          </cell>
          <cell r="AE62">
            <v>0</v>
          </cell>
          <cell r="AF62">
            <v>0</v>
          </cell>
          <cell r="AG62">
            <v>5660280</v>
          </cell>
          <cell r="AH62">
            <v>0</v>
          </cell>
          <cell r="AI62">
            <v>0</v>
          </cell>
          <cell r="AJ62">
            <v>5660280</v>
          </cell>
          <cell r="AK62">
            <v>0</v>
          </cell>
          <cell r="AL62">
            <v>337680</v>
          </cell>
          <cell r="AM62">
            <v>5997960</v>
          </cell>
          <cell r="AN62">
            <v>0</v>
          </cell>
          <cell r="AO62">
            <v>0</v>
          </cell>
          <cell r="AP62">
            <v>0</v>
          </cell>
          <cell r="AQ62">
            <v>0</v>
          </cell>
          <cell r="AR62">
            <v>5997960</v>
          </cell>
          <cell r="AT62">
            <v>492</v>
          </cell>
          <cell r="AU62">
            <v>0</v>
          </cell>
          <cell r="AV62">
            <v>0</v>
          </cell>
          <cell r="AW62">
            <v>0</v>
          </cell>
          <cell r="AX62">
            <v>0</v>
          </cell>
          <cell r="AY62">
            <v>0</v>
          </cell>
          <cell r="AZ62">
            <v>0</v>
          </cell>
        </row>
        <row r="63">
          <cell r="A63">
            <v>493</v>
          </cell>
          <cell r="B63" t="str">
            <v>PHOENIX ACADEMY CHELSEA</v>
          </cell>
          <cell r="C63">
            <v>225</v>
          </cell>
          <cell r="D63"/>
          <cell r="F63">
            <v>0</v>
          </cell>
          <cell r="G63">
            <v>225</v>
          </cell>
          <cell r="I63">
            <v>4410605</v>
          </cell>
          <cell r="J63">
            <v>0</v>
          </cell>
          <cell r="K63">
            <v>211050</v>
          </cell>
          <cell r="L63">
            <v>4621655</v>
          </cell>
          <cell r="AA63">
            <v>493</v>
          </cell>
          <cell r="AB63">
            <v>225</v>
          </cell>
          <cell r="AC63">
            <v>0</v>
          </cell>
          <cell r="AD63">
            <v>0</v>
          </cell>
          <cell r="AE63">
            <v>0</v>
          </cell>
          <cell r="AF63">
            <v>0</v>
          </cell>
          <cell r="AG63">
            <v>4410605</v>
          </cell>
          <cell r="AH63">
            <v>0</v>
          </cell>
          <cell r="AI63">
            <v>0</v>
          </cell>
          <cell r="AJ63">
            <v>4410605</v>
          </cell>
          <cell r="AK63">
            <v>0</v>
          </cell>
          <cell r="AL63">
            <v>211050</v>
          </cell>
          <cell r="AM63">
            <v>4621655</v>
          </cell>
          <cell r="AN63">
            <v>0</v>
          </cell>
          <cell r="AO63">
            <v>0</v>
          </cell>
          <cell r="AP63">
            <v>0</v>
          </cell>
          <cell r="AQ63">
            <v>0</v>
          </cell>
          <cell r="AR63">
            <v>4621655</v>
          </cell>
          <cell r="AT63">
            <v>493</v>
          </cell>
          <cell r="AU63">
            <v>0</v>
          </cell>
          <cell r="AV63">
            <v>0</v>
          </cell>
          <cell r="AW63">
            <v>0</v>
          </cell>
          <cell r="AX63">
            <v>0</v>
          </cell>
          <cell r="AY63">
            <v>0</v>
          </cell>
          <cell r="AZ63">
            <v>0</v>
          </cell>
        </row>
        <row r="64">
          <cell r="A64">
            <v>494</v>
          </cell>
          <cell r="B64" t="str">
            <v>PIONEER CS OF SCIENCE</v>
          </cell>
          <cell r="C64">
            <v>780</v>
          </cell>
          <cell r="D64"/>
          <cell r="F64">
            <v>6.4966750672671285</v>
          </cell>
          <cell r="G64">
            <v>780</v>
          </cell>
          <cell r="I64">
            <v>12034097</v>
          </cell>
          <cell r="J64">
            <v>0</v>
          </cell>
          <cell r="K64">
            <v>731640</v>
          </cell>
          <cell r="L64">
            <v>12765737</v>
          </cell>
          <cell r="AA64">
            <v>494</v>
          </cell>
          <cell r="AB64">
            <v>780</v>
          </cell>
          <cell r="AC64">
            <v>0</v>
          </cell>
          <cell r="AD64">
            <v>0</v>
          </cell>
          <cell r="AE64">
            <v>310</v>
          </cell>
          <cell r="AF64">
            <v>6.4966750672671285</v>
          </cell>
          <cell r="AG64">
            <v>12034097</v>
          </cell>
          <cell r="AH64">
            <v>98106.902418603393</v>
          </cell>
          <cell r="AI64">
            <v>0</v>
          </cell>
          <cell r="AJ64">
            <v>11935990.09758139</v>
          </cell>
          <cell r="AK64">
            <v>0</v>
          </cell>
          <cell r="AL64">
            <v>725547</v>
          </cell>
          <cell r="AM64">
            <v>12661537.09758139</v>
          </cell>
          <cell r="AN64">
            <v>98106.902418603393</v>
          </cell>
          <cell r="AO64">
            <v>0</v>
          </cell>
          <cell r="AP64">
            <v>6093</v>
          </cell>
          <cell r="AQ64">
            <v>104199.90241860339</v>
          </cell>
          <cell r="AR64">
            <v>12765737</v>
          </cell>
          <cell r="AT64">
            <v>494</v>
          </cell>
          <cell r="AU64">
            <v>310</v>
          </cell>
          <cell r="AV64">
            <v>6.4966750672671285</v>
          </cell>
          <cell r="AW64">
            <v>98106.902418603393</v>
          </cell>
          <cell r="AX64">
            <v>0</v>
          </cell>
          <cell r="AY64">
            <v>6093</v>
          </cell>
          <cell r="AZ64">
            <v>104199.90241860339</v>
          </cell>
        </row>
        <row r="65">
          <cell r="A65">
            <v>496</v>
          </cell>
          <cell r="B65" t="str">
            <v>GLOBAL LEARNING</v>
          </cell>
          <cell r="C65">
            <v>500</v>
          </cell>
          <cell r="D65"/>
          <cell r="F65">
            <v>0</v>
          </cell>
          <cell r="G65">
            <v>500</v>
          </cell>
          <cell r="I65">
            <v>6970008</v>
          </cell>
          <cell r="J65">
            <v>228523</v>
          </cell>
          <cell r="K65">
            <v>469000</v>
          </cell>
          <cell r="L65">
            <v>7667531</v>
          </cell>
          <cell r="AA65">
            <v>496</v>
          </cell>
          <cell r="AB65">
            <v>500</v>
          </cell>
          <cell r="AC65">
            <v>0</v>
          </cell>
          <cell r="AD65">
            <v>0</v>
          </cell>
          <cell r="AE65">
            <v>0</v>
          </cell>
          <cell r="AF65">
            <v>0</v>
          </cell>
          <cell r="AG65">
            <v>6970008</v>
          </cell>
          <cell r="AH65">
            <v>0</v>
          </cell>
          <cell r="AI65">
            <v>0</v>
          </cell>
          <cell r="AJ65">
            <v>6970008</v>
          </cell>
          <cell r="AK65">
            <v>228523</v>
          </cell>
          <cell r="AL65">
            <v>469000</v>
          </cell>
          <cell r="AM65">
            <v>7667531</v>
          </cell>
          <cell r="AN65">
            <v>0</v>
          </cell>
          <cell r="AO65">
            <v>0</v>
          </cell>
          <cell r="AP65">
            <v>0</v>
          </cell>
          <cell r="AQ65">
            <v>0</v>
          </cell>
          <cell r="AR65">
            <v>7667531</v>
          </cell>
          <cell r="AT65">
            <v>496</v>
          </cell>
          <cell r="AU65">
            <v>0</v>
          </cell>
          <cell r="AV65">
            <v>0</v>
          </cell>
          <cell r="AW65">
            <v>0</v>
          </cell>
          <cell r="AX65">
            <v>0</v>
          </cell>
          <cell r="AY65">
            <v>0</v>
          </cell>
          <cell r="AZ65">
            <v>0</v>
          </cell>
        </row>
        <row r="66">
          <cell r="A66">
            <v>497</v>
          </cell>
          <cell r="B66" t="str">
            <v>PIONEER VALLEY CHINESE IMMERSION</v>
          </cell>
          <cell r="C66">
            <v>584</v>
          </cell>
          <cell r="D66"/>
          <cell r="F66">
            <v>0</v>
          </cell>
          <cell r="G66">
            <v>584</v>
          </cell>
          <cell r="I66">
            <v>8970364</v>
          </cell>
          <cell r="J66">
            <v>0</v>
          </cell>
          <cell r="K66">
            <v>547792</v>
          </cell>
          <cell r="L66">
            <v>9518156</v>
          </cell>
          <cell r="AA66">
            <v>497</v>
          </cell>
          <cell r="AB66">
            <v>584</v>
          </cell>
          <cell r="AC66">
            <v>0</v>
          </cell>
          <cell r="AD66">
            <v>0</v>
          </cell>
          <cell r="AE66">
            <v>1</v>
          </cell>
          <cell r="AF66">
            <v>0</v>
          </cell>
          <cell r="AG66">
            <v>8970364</v>
          </cell>
          <cell r="AH66">
            <v>0</v>
          </cell>
          <cell r="AI66">
            <v>0</v>
          </cell>
          <cell r="AJ66">
            <v>8970364</v>
          </cell>
          <cell r="AK66">
            <v>0</v>
          </cell>
          <cell r="AL66">
            <v>547792</v>
          </cell>
          <cell r="AM66">
            <v>9518156</v>
          </cell>
          <cell r="AN66">
            <v>0</v>
          </cell>
          <cell r="AO66">
            <v>0</v>
          </cell>
          <cell r="AP66">
            <v>0</v>
          </cell>
          <cell r="AQ66">
            <v>0</v>
          </cell>
          <cell r="AR66">
            <v>9518156</v>
          </cell>
          <cell r="AT66">
            <v>497</v>
          </cell>
          <cell r="AU66">
            <v>1</v>
          </cell>
          <cell r="AV66">
            <v>0</v>
          </cell>
          <cell r="AW66">
            <v>0</v>
          </cell>
          <cell r="AX66">
            <v>0</v>
          </cell>
          <cell r="AY66">
            <v>0</v>
          </cell>
          <cell r="AZ66">
            <v>0</v>
          </cell>
        </row>
        <row r="67">
          <cell r="A67">
            <v>498</v>
          </cell>
          <cell r="B67" t="str">
            <v>VERITAS PREPARATORY</v>
          </cell>
          <cell r="C67">
            <v>432</v>
          </cell>
          <cell r="D67"/>
          <cell r="F67">
            <v>0</v>
          </cell>
          <cell r="G67">
            <v>432</v>
          </cell>
          <cell r="I67">
            <v>6317568</v>
          </cell>
          <cell r="J67">
            <v>231691</v>
          </cell>
          <cell r="K67">
            <v>405216</v>
          </cell>
          <cell r="L67">
            <v>6954475</v>
          </cell>
          <cell r="AA67">
            <v>498</v>
          </cell>
          <cell r="AB67">
            <v>432</v>
          </cell>
          <cell r="AC67">
            <v>0</v>
          </cell>
          <cell r="AD67">
            <v>0</v>
          </cell>
          <cell r="AE67">
            <v>0</v>
          </cell>
          <cell r="AF67">
            <v>0</v>
          </cell>
          <cell r="AG67">
            <v>6317568</v>
          </cell>
          <cell r="AH67">
            <v>0</v>
          </cell>
          <cell r="AI67">
            <v>0</v>
          </cell>
          <cell r="AJ67">
            <v>6317568</v>
          </cell>
          <cell r="AK67">
            <v>231691</v>
          </cell>
          <cell r="AL67">
            <v>405216</v>
          </cell>
          <cell r="AM67">
            <v>6954475</v>
          </cell>
          <cell r="AN67">
            <v>0</v>
          </cell>
          <cell r="AO67">
            <v>0</v>
          </cell>
          <cell r="AP67">
            <v>0</v>
          </cell>
          <cell r="AQ67">
            <v>0</v>
          </cell>
          <cell r="AR67">
            <v>6954475</v>
          </cell>
          <cell r="AT67">
            <v>498</v>
          </cell>
          <cell r="AU67">
            <v>0</v>
          </cell>
          <cell r="AV67">
            <v>0</v>
          </cell>
          <cell r="AW67">
            <v>0</v>
          </cell>
          <cell r="AX67">
            <v>0</v>
          </cell>
          <cell r="AY67">
            <v>0</v>
          </cell>
          <cell r="AZ67">
            <v>0</v>
          </cell>
        </row>
        <row r="68">
          <cell r="A68">
            <v>499</v>
          </cell>
          <cell r="B68" t="str">
            <v>HAMPDEN CS OF SCIENCE EAST</v>
          </cell>
          <cell r="C68">
            <v>560</v>
          </cell>
          <cell r="D68"/>
          <cell r="F68">
            <v>0</v>
          </cell>
          <cell r="G68">
            <v>560</v>
          </cell>
          <cell r="I68">
            <v>7977936</v>
          </cell>
          <cell r="J68">
            <v>0</v>
          </cell>
          <cell r="K68">
            <v>525280</v>
          </cell>
          <cell r="L68">
            <v>8503216</v>
          </cell>
          <cell r="AA68">
            <v>499</v>
          </cell>
          <cell r="AB68">
            <v>560</v>
          </cell>
          <cell r="AC68">
            <v>0</v>
          </cell>
          <cell r="AD68">
            <v>0</v>
          </cell>
          <cell r="AE68">
            <v>0</v>
          </cell>
          <cell r="AF68">
            <v>0</v>
          </cell>
          <cell r="AG68">
            <v>7977936</v>
          </cell>
          <cell r="AH68">
            <v>0</v>
          </cell>
          <cell r="AI68">
            <v>0</v>
          </cell>
          <cell r="AJ68">
            <v>7977936</v>
          </cell>
          <cell r="AK68">
            <v>0</v>
          </cell>
          <cell r="AL68">
            <v>525280</v>
          </cell>
          <cell r="AM68">
            <v>8503216</v>
          </cell>
          <cell r="AN68">
            <v>0</v>
          </cell>
          <cell r="AO68">
            <v>0</v>
          </cell>
          <cell r="AP68">
            <v>0</v>
          </cell>
          <cell r="AQ68">
            <v>0</v>
          </cell>
          <cell r="AR68">
            <v>8503216</v>
          </cell>
          <cell r="AT68">
            <v>499</v>
          </cell>
          <cell r="AU68">
            <v>0</v>
          </cell>
          <cell r="AV68">
            <v>0</v>
          </cell>
          <cell r="AW68">
            <v>0</v>
          </cell>
          <cell r="AX68">
            <v>0</v>
          </cell>
          <cell r="AY68">
            <v>0</v>
          </cell>
          <cell r="AZ68">
            <v>0</v>
          </cell>
        </row>
        <row r="69">
          <cell r="A69">
            <v>3501</v>
          </cell>
          <cell r="B69" t="str">
            <v>PAULO FREIRE SOCIAL JUSTICE</v>
          </cell>
          <cell r="C69">
            <v>285</v>
          </cell>
          <cell r="D69"/>
          <cell r="F69">
            <v>0</v>
          </cell>
          <cell r="G69">
            <v>285</v>
          </cell>
          <cell r="I69">
            <v>4699228</v>
          </cell>
          <cell r="J69">
            <v>0</v>
          </cell>
          <cell r="K69">
            <v>267330</v>
          </cell>
          <cell r="L69">
            <v>4966558</v>
          </cell>
          <cell r="AA69">
            <v>3501</v>
          </cell>
          <cell r="AB69">
            <v>285</v>
          </cell>
          <cell r="AC69">
            <v>0</v>
          </cell>
          <cell r="AD69">
            <v>0</v>
          </cell>
          <cell r="AE69">
            <v>0</v>
          </cell>
          <cell r="AF69">
            <v>0</v>
          </cell>
          <cell r="AG69">
            <v>4699228</v>
          </cell>
          <cell r="AH69">
            <v>0</v>
          </cell>
          <cell r="AI69">
            <v>0</v>
          </cell>
          <cell r="AJ69">
            <v>4699228</v>
          </cell>
          <cell r="AK69">
            <v>0</v>
          </cell>
          <cell r="AL69">
            <v>267330</v>
          </cell>
          <cell r="AM69">
            <v>4966558</v>
          </cell>
          <cell r="AN69">
            <v>0</v>
          </cell>
          <cell r="AO69">
            <v>0</v>
          </cell>
          <cell r="AP69">
            <v>0</v>
          </cell>
          <cell r="AQ69">
            <v>0</v>
          </cell>
          <cell r="AR69">
            <v>4966558</v>
          </cell>
          <cell r="AT69">
            <v>3501</v>
          </cell>
          <cell r="AU69">
            <v>0</v>
          </cell>
          <cell r="AV69">
            <v>0</v>
          </cell>
          <cell r="AW69">
            <v>0</v>
          </cell>
          <cell r="AX69">
            <v>0</v>
          </cell>
          <cell r="AY69">
            <v>0</v>
          </cell>
          <cell r="AZ69">
            <v>0</v>
          </cell>
        </row>
        <row r="70">
          <cell r="A70">
            <v>3502</v>
          </cell>
          <cell r="B70" t="str">
            <v>BAYSTATE ACADEMY</v>
          </cell>
          <cell r="C70">
            <v>500</v>
          </cell>
          <cell r="D70"/>
          <cell r="F70">
            <v>0</v>
          </cell>
          <cell r="G70">
            <v>500</v>
          </cell>
          <cell r="I70">
            <v>7682500</v>
          </cell>
          <cell r="J70">
            <v>0</v>
          </cell>
          <cell r="K70">
            <v>469000</v>
          </cell>
          <cell r="L70">
            <v>8151500</v>
          </cell>
          <cell r="AA70">
            <v>3502</v>
          </cell>
          <cell r="AB70">
            <v>500</v>
          </cell>
          <cell r="AC70">
            <v>0</v>
          </cell>
          <cell r="AD70">
            <v>0</v>
          </cell>
          <cell r="AE70">
            <v>0</v>
          </cell>
          <cell r="AF70">
            <v>0</v>
          </cell>
          <cell r="AG70">
            <v>7682500</v>
          </cell>
          <cell r="AH70">
            <v>0</v>
          </cell>
          <cell r="AI70">
            <v>0</v>
          </cell>
          <cell r="AJ70">
            <v>7682500</v>
          </cell>
          <cell r="AK70">
            <v>0</v>
          </cell>
          <cell r="AL70">
            <v>469000</v>
          </cell>
          <cell r="AM70">
            <v>8151500</v>
          </cell>
          <cell r="AN70">
            <v>0</v>
          </cell>
          <cell r="AO70">
            <v>0</v>
          </cell>
          <cell r="AP70">
            <v>0</v>
          </cell>
          <cell r="AQ70">
            <v>0</v>
          </cell>
          <cell r="AR70">
            <v>8151500</v>
          </cell>
          <cell r="AT70">
            <v>3502</v>
          </cell>
          <cell r="AU70">
            <v>0</v>
          </cell>
          <cell r="AV70">
            <v>0</v>
          </cell>
          <cell r="AW70">
            <v>0</v>
          </cell>
          <cell r="AX70">
            <v>0</v>
          </cell>
          <cell r="AY70">
            <v>0</v>
          </cell>
          <cell r="AZ70">
            <v>0</v>
          </cell>
        </row>
        <row r="71">
          <cell r="A71">
            <v>3503</v>
          </cell>
          <cell r="B71" t="str">
            <v>COLLEGIATE CS OF LOWELL</v>
          </cell>
          <cell r="C71">
            <v>1107</v>
          </cell>
          <cell r="D71"/>
          <cell r="F71">
            <v>0</v>
          </cell>
          <cell r="G71">
            <v>1107</v>
          </cell>
          <cell r="I71">
            <v>14875436</v>
          </cell>
          <cell r="J71">
            <v>0</v>
          </cell>
          <cell r="K71">
            <v>1038366</v>
          </cell>
          <cell r="L71">
            <v>15913802</v>
          </cell>
          <cell r="AA71">
            <v>3503</v>
          </cell>
          <cell r="AB71">
            <v>1107</v>
          </cell>
          <cell r="AC71">
            <v>0</v>
          </cell>
          <cell r="AD71">
            <v>0</v>
          </cell>
          <cell r="AE71">
            <v>0</v>
          </cell>
          <cell r="AF71">
            <v>0</v>
          </cell>
          <cell r="AG71">
            <v>14875436</v>
          </cell>
          <cell r="AH71">
            <v>0</v>
          </cell>
          <cell r="AI71">
            <v>0</v>
          </cell>
          <cell r="AJ71">
            <v>14875436</v>
          </cell>
          <cell r="AK71">
            <v>0</v>
          </cell>
          <cell r="AL71">
            <v>1038366</v>
          </cell>
          <cell r="AM71">
            <v>15913802</v>
          </cell>
          <cell r="AN71">
            <v>0</v>
          </cell>
          <cell r="AO71">
            <v>0</v>
          </cell>
          <cell r="AP71">
            <v>0</v>
          </cell>
          <cell r="AQ71">
            <v>0</v>
          </cell>
          <cell r="AR71">
            <v>15913802</v>
          </cell>
          <cell r="AT71">
            <v>3503</v>
          </cell>
          <cell r="AU71">
            <v>0</v>
          </cell>
          <cell r="AV71">
            <v>0</v>
          </cell>
          <cell r="AW71">
            <v>0</v>
          </cell>
          <cell r="AX71">
            <v>0</v>
          </cell>
          <cell r="AY71">
            <v>0</v>
          </cell>
          <cell r="AZ71">
            <v>0</v>
          </cell>
        </row>
        <row r="72">
          <cell r="A72">
            <v>3506</v>
          </cell>
          <cell r="B72" t="str">
            <v>PIONEER CS OF SCIENCE II</v>
          </cell>
          <cell r="C72">
            <v>378</v>
          </cell>
          <cell r="D72"/>
          <cell r="F72">
            <v>15.691930703116412</v>
          </cell>
          <cell r="G72">
            <v>378</v>
          </cell>
          <cell r="I72">
            <v>5947514</v>
          </cell>
          <cell r="J72">
            <v>0</v>
          </cell>
          <cell r="K72">
            <v>354564</v>
          </cell>
          <cell r="L72">
            <v>6302078</v>
          </cell>
          <cell r="AA72">
            <v>3506</v>
          </cell>
          <cell r="AB72">
            <v>378</v>
          </cell>
          <cell r="AC72">
            <v>0</v>
          </cell>
          <cell r="AD72">
            <v>0</v>
          </cell>
          <cell r="AE72">
            <v>106</v>
          </cell>
          <cell r="AF72">
            <v>15.691930703116412</v>
          </cell>
          <cell r="AG72">
            <v>5947514</v>
          </cell>
          <cell r="AH72">
            <v>234791.21955689444</v>
          </cell>
          <cell r="AI72">
            <v>0</v>
          </cell>
          <cell r="AJ72">
            <v>5712722.7804431049</v>
          </cell>
          <cell r="AK72">
            <v>0</v>
          </cell>
          <cell r="AL72">
            <v>339847</v>
          </cell>
          <cell r="AM72">
            <v>6052569.7804431049</v>
          </cell>
          <cell r="AN72">
            <v>234791.21955689444</v>
          </cell>
          <cell r="AO72">
            <v>0</v>
          </cell>
          <cell r="AP72">
            <v>14717</v>
          </cell>
          <cell r="AQ72">
            <v>249508.21955689444</v>
          </cell>
          <cell r="AR72">
            <v>6302078</v>
          </cell>
          <cell r="AT72">
            <v>3506</v>
          </cell>
          <cell r="AU72">
            <v>106</v>
          </cell>
          <cell r="AV72">
            <v>15.691930703116412</v>
          </cell>
          <cell r="AW72">
            <v>234791.21955689444</v>
          </cell>
          <cell r="AX72">
            <v>0</v>
          </cell>
          <cell r="AY72">
            <v>14717</v>
          </cell>
          <cell r="AZ72">
            <v>249508.21955689444</v>
          </cell>
        </row>
        <row r="73">
          <cell r="A73">
            <v>3508</v>
          </cell>
          <cell r="B73" t="str">
            <v>PHOENIX ACADEMY SPRINGFIELD</v>
          </cell>
          <cell r="C73">
            <v>225</v>
          </cell>
          <cell r="D73"/>
          <cell r="F73">
            <v>0</v>
          </cell>
          <cell r="G73">
            <v>225</v>
          </cell>
          <cell r="I73">
            <v>3906697</v>
          </cell>
          <cell r="J73">
            <v>0</v>
          </cell>
          <cell r="K73">
            <v>211050</v>
          </cell>
          <cell r="L73">
            <v>4117747</v>
          </cell>
          <cell r="AA73">
            <v>3508</v>
          </cell>
          <cell r="AB73">
            <v>225</v>
          </cell>
          <cell r="AC73">
            <v>0</v>
          </cell>
          <cell r="AD73">
            <v>0</v>
          </cell>
          <cell r="AE73">
            <v>0</v>
          </cell>
          <cell r="AF73">
            <v>0</v>
          </cell>
          <cell r="AG73">
            <v>3906697</v>
          </cell>
          <cell r="AH73">
            <v>0</v>
          </cell>
          <cell r="AI73">
            <v>0</v>
          </cell>
          <cell r="AJ73">
            <v>3906697</v>
          </cell>
          <cell r="AK73">
            <v>0</v>
          </cell>
          <cell r="AL73">
            <v>211050</v>
          </cell>
          <cell r="AM73">
            <v>4117747</v>
          </cell>
          <cell r="AN73">
            <v>0</v>
          </cell>
          <cell r="AO73">
            <v>0</v>
          </cell>
          <cell r="AP73">
            <v>0</v>
          </cell>
          <cell r="AQ73">
            <v>0</v>
          </cell>
          <cell r="AR73">
            <v>4117747</v>
          </cell>
          <cell r="AT73">
            <v>3508</v>
          </cell>
          <cell r="AU73">
            <v>0</v>
          </cell>
          <cell r="AV73">
            <v>0</v>
          </cell>
          <cell r="AW73">
            <v>0</v>
          </cell>
          <cell r="AX73">
            <v>0</v>
          </cell>
          <cell r="AY73">
            <v>0</v>
          </cell>
          <cell r="AZ73">
            <v>0</v>
          </cell>
        </row>
        <row r="74">
          <cell r="A74">
            <v>3509</v>
          </cell>
          <cell r="B74" t="str">
            <v>ARGOSY COLLEGIATE</v>
          </cell>
          <cell r="C74">
            <v>644</v>
          </cell>
          <cell r="D74"/>
          <cell r="F74">
            <v>0</v>
          </cell>
          <cell r="G74">
            <v>644</v>
          </cell>
          <cell r="I74">
            <v>9243582</v>
          </cell>
          <cell r="J74">
            <v>0</v>
          </cell>
          <cell r="K74">
            <v>604072</v>
          </cell>
          <cell r="L74">
            <v>9847654</v>
          </cell>
          <cell r="AA74">
            <v>3509</v>
          </cell>
          <cell r="AB74">
            <v>644</v>
          </cell>
          <cell r="AC74">
            <v>0</v>
          </cell>
          <cell r="AD74">
            <v>0</v>
          </cell>
          <cell r="AE74">
            <v>0</v>
          </cell>
          <cell r="AF74">
            <v>0</v>
          </cell>
          <cell r="AG74">
            <v>9243582</v>
          </cell>
          <cell r="AH74">
            <v>0</v>
          </cell>
          <cell r="AI74">
            <v>0</v>
          </cell>
          <cell r="AJ74">
            <v>9243582</v>
          </cell>
          <cell r="AK74">
            <v>0</v>
          </cell>
          <cell r="AL74">
            <v>604072</v>
          </cell>
          <cell r="AM74">
            <v>9847654</v>
          </cell>
          <cell r="AN74">
            <v>0</v>
          </cell>
          <cell r="AO74">
            <v>0</v>
          </cell>
          <cell r="AP74">
            <v>0</v>
          </cell>
          <cell r="AQ74">
            <v>0</v>
          </cell>
          <cell r="AR74">
            <v>9847654</v>
          </cell>
          <cell r="AT74">
            <v>3509</v>
          </cell>
          <cell r="AU74">
            <v>0</v>
          </cell>
          <cell r="AV74">
            <v>0</v>
          </cell>
          <cell r="AW74">
            <v>0</v>
          </cell>
          <cell r="AX74">
            <v>0</v>
          </cell>
          <cell r="AY74">
            <v>0</v>
          </cell>
          <cell r="AZ74">
            <v>0</v>
          </cell>
        </row>
        <row r="75">
          <cell r="A75">
            <v>3510</v>
          </cell>
          <cell r="B75" t="str">
            <v>SPRINGFIELD PREPARATORY</v>
          </cell>
          <cell r="C75">
            <v>432</v>
          </cell>
          <cell r="D75"/>
          <cell r="F75">
            <v>0</v>
          </cell>
          <cell r="G75">
            <v>432</v>
          </cell>
          <cell r="I75">
            <v>6532455</v>
          </cell>
          <cell r="J75">
            <v>0</v>
          </cell>
          <cell r="K75">
            <v>405216</v>
          </cell>
          <cell r="L75">
            <v>6937671</v>
          </cell>
          <cell r="AA75">
            <v>3510</v>
          </cell>
          <cell r="AB75">
            <v>432</v>
          </cell>
          <cell r="AC75">
            <v>0</v>
          </cell>
          <cell r="AD75">
            <v>0</v>
          </cell>
          <cell r="AE75">
            <v>0</v>
          </cell>
          <cell r="AF75">
            <v>0</v>
          </cell>
          <cell r="AG75">
            <v>6532455</v>
          </cell>
          <cell r="AH75">
            <v>0</v>
          </cell>
          <cell r="AI75">
            <v>0</v>
          </cell>
          <cell r="AJ75">
            <v>6532455</v>
          </cell>
          <cell r="AK75">
            <v>0</v>
          </cell>
          <cell r="AL75">
            <v>405216</v>
          </cell>
          <cell r="AM75">
            <v>6937671</v>
          </cell>
          <cell r="AN75">
            <v>0</v>
          </cell>
          <cell r="AO75">
            <v>0</v>
          </cell>
          <cell r="AP75">
            <v>0</v>
          </cell>
          <cell r="AQ75">
            <v>0</v>
          </cell>
          <cell r="AR75">
            <v>6937671</v>
          </cell>
          <cell r="AT75">
            <v>3510</v>
          </cell>
          <cell r="AU75">
            <v>0</v>
          </cell>
          <cell r="AV75">
            <v>0</v>
          </cell>
          <cell r="AW75">
            <v>0</v>
          </cell>
          <cell r="AX75">
            <v>0</v>
          </cell>
          <cell r="AY75">
            <v>0</v>
          </cell>
          <cell r="AZ75">
            <v>0</v>
          </cell>
        </row>
        <row r="76">
          <cell r="A76">
            <v>3513</v>
          </cell>
          <cell r="B76" t="str">
            <v>NEW HEIGHTS CS OF BROCKTON</v>
          </cell>
          <cell r="C76">
            <v>735</v>
          </cell>
          <cell r="D76"/>
          <cell r="F76">
            <v>13.835456048773693</v>
          </cell>
          <cell r="G76">
            <v>735</v>
          </cell>
          <cell r="I76">
            <v>11203100</v>
          </cell>
          <cell r="J76">
            <v>0</v>
          </cell>
          <cell r="K76">
            <v>689430</v>
          </cell>
          <cell r="L76">
            <v>11892530</v>
          </cell>
          <cell r="AA76">
            <v>3513</v>
          </cell>
          <cell r="AB76">
            <v>735</v>
          </cell>
          <cell r="AC76">
            <v>0</v>
          </cell>
          <cell r="AD76">
            <v>0</v>
          </cell>
          <cell r="AE76">
            <v>16</v>
          </cell>
          <cell r="AF76">
            <v>13.835456048773693</v>
          </cell>
          <cell r="AG76">
            <v>11203100</v>
          </cell>
          <cell r="AH76">
            <v>237817.65402237099</v>
          </cell>
          <cell r="AI76">
            <v>0</v>
          </cell>
          <cell r="AJ76">
            <v>10965282.34597763</v>
          </cell>
          <cell r="AK76">
            <v>0</v>
          </cell>
          <cell r="AL76">
            <v>676452</v>
          </cell>
          <cell r="AM76">
            <v>11641734.34597763</v>
          </cell>
          <cell r="AN76">
            <v>237817.65402237099</v>
          </cell>
          <cell r="AO76">
            <v>0</v>
          </cell>
          <cell r="AP76">
            <v>12978</v>
          </cell>
          <cell r="AQ76">
            <v>250795.65402237099</v>
          </cell>
          <cell r="AR76">
            <v>11892530</v>
          </cell>
          <cell r="AT76">
            <v>3513</v>
          </cell>
          <cell r="AU76">
            <v>16</v>
          </cell>
          <cell r="AV76">
            <v>13.835456048773693</v>
          </cell>
          <cell r="AW76">
            <v>237817.65402237099</v>
          </cell>
          <cell r="AX76">
            <v>0</v>
          </cell>
          <cell r="AY76">
            <v>12978</v>
          </cell>
          <cell r="AZ76">
            <v>250795.65402237099</v>
          </cell>
        </row>
        <row r="77">
          <cell r="A77">
            <v>3514</v>
          </cell>
          <cell r="B77" t="str">
            <v>LIBERTAS ACADEMY</v>
          </cell>
          <cell r="C77">
            <v>360</v>
          </cell>
          <cell r="D77"/>
          <cell r="F77">
            <v>0</v>
          </cell>
          <cell r="G77">
            <v>360</v>
          </cell>
          <cell r="I77">
            <v>5547600</v>
          </cell>
          <cell r="J77">
            <v>0</v>
          </cell>
          <cell r="K77">
            <v>337680</v>
          </cell>
          <cell r="L77">
            <v>5885280</v>
          </cell>
          <cell r="AA77">
            <v>3514</v>
          </cell>
          <cell r="AB77">
            <v>360</v>
          </cell>
          <cell r="AC77">
            <v>0</v>
          </cell>
          <cell r="AD77">
            <v>0</v>
          </cell>
          <cell r="AE77">
            <v>0</v>
          </cell>
          <cell r="AF77">
            <v>0</v>
          </cell>
          <cell r="AG77">
            <v>5547600</v>
          </cell>
          <cell r="AH77">
            <v>0</v>
          </cell>
          <cell r="AI77">
            <v>0</v>
          </cell>
          <cell r="AJ77">
            <v>5547600</v>
          </cell>
          <cell r="AK77">
            <v>0</v>
          </cell>
          <cell r="AL77">
            <v>337680</v>
          </cell>
          <cell r="AM77">
            <v>5885280</v>
          </cell>
          <cell r="AN77">
            <v>0</v>
          </cell>
          <cell r="AO77">
            <v>0</v>
          </cell>
          <cell r="AP77">
            <v>0</v>
          </cell>
          <cell r="AQ77">
            <v>0</v>
          </cell>
          <cell r="AR77">
            <v>5885280</v>
          </cell>
          <cell r="AT77">
            <v>3514</v>
          </cell>
          <cell r="AU77">
            <v>0</v>
          </cell>
          <cell r="AV77">
            <v>0</v>
          </cell>
          <cell r="AW77">
            <v>0</v>
          </cell>
          <cell r="AX77">
            <v>0</v>
          </cell>
          <cell r="AY77">
            <v>0</v>
          </cell>
          <cell r="AZ77">
            <v>0</v>
          </cell>
        </row>
        <row r="78">
          <cell r="A78">
            <v>3515</v>
          </cell>
          <cell r="B78" t="str">
            <v>OLD STURBRIDGE ACADEMY</v>
          </cell>
          <cell r="C78">
            <v>320</v>
          </cell>
          <cell r="D78"/>
          <cell r="F78">
            <v>0</v>
          </cell>
          <cell r="G78">
            <v>320</v>
          </cell>
          <cell r="I78">
            <v>4529204</v>
          </cell>
          <cell r="J78">
            <v>0</v>
          </cell>
          <cell r="K78">
            <v>300160</v>
          </cell>
          <cell r="L78">
            <v>4829364</v>
          </cell>
          <cell r="AA78">
            <v>3515</v>
          </cell>
          <cell r="AB78">
            <v>320</v>
          </cell>
          <cell r="AC78">
            <v>0</v>
          </cell>
          <cell r="AD78">
            <v>0</v>
          </cell>
          <cell r="AE78">
            <v>0</v>
          </cell>
          <cell r="AF78">
            <v>0</v>
          </cell>
          <cell r="AG78">
            <v>4529204</v>
          </cell>
          <cell r="AH78">
            <v>0</v>
          </cell>
          <cell r="AI78">
            <v>0</v>
          </cell>
          <cell r="AJ78">
            <v>4529204</v>
          </cell>
          <cell r="AK78">
            <v>0</v>
          </cell>
          <cell r="AL78">
            <v>300160</v>
          </cell>
          <cell r="AM78">
            <v>4829364</v>
          </cell>
          <cell r="AN78">
            <v>0</v>
          </cell>
          <cell r="AO78">
            <v>0</v>
          </cell>
          <cell r="AP78">
            <v>0</v>
          </cell>
          <cell r="AQ78">
            <v>0</v>
          </cell>
          <cell r="AR78">
            <v>4829364</v>
          </cell>
          <cell r="AT78">
            <v>3515</v>
          </cell>
          <cell r="AU78">
            <v>0</v>
          </cell>
          <cell r="AV78">
            <v>0</v>
          </cell>
          <cell r="AW78">
            <v>0</v>
          </cell>
          <cell r="AX78">
            <v>0</v>
          </cell>
          <cell r="AY78">
            <v>0</v>
          </cell>
          <cell r="AZ78">
            <v>0</v>
          </cell>
        </row>
        <row r="79">
          <cell r="A79">
            <v>3516</v>
          </cell>
          <cell r="B79" t="str">
            <v>HAMPDEN CS OF SCIENCE WEST</v>
          </cell>
          <cell r="C79">
            <v>399</v>
          </cell>
          <cell r="D79"/>
          <cell r="F79">
            <v>0</v>
          </cell>
          <cell r="G79">
            <v>399</v>
          </cell>
          <cell r="I79">
            <v>5985383</v>
          </cell>
          <cell r="J79">
            <v>0</v>
          </cell>
          <cell r="K79">
            <v>374262</v>
          </cell>
          <cell r="L79">
            <v>6359645</v>
          </cell>
          <cell r="AA79">
            <v>3516</v>
          </cell>
          <cell r="AB79">
            <v>399</v>
          </cell>
          <cell r="AC79">
            <v>0</v>
          </cell>
          <cell r="AD79">
            <v>0</v>
          </cell>
          <cell r="AE79">
            <v>0</v>
          </cell>
          <cell r="AF79">
            <v>0</v>
          </cell>
          <cell r="AG79">
            <v>5985383</v>
          </cell>
          <cell r="AH79">
            <v>0</v>
          </cell>
          <cell r="AI79">
            <v>0</v>
          </cell>
          <cell r="AJ79">
            <v>5985383</v>
          </cell>
          <cell r="AK79">
            <v>0</v>
          </cell>
          <cell r="AL79">
            <v>374262</v>
          </cell>
          <cell r="AM79">
            <v>6359645</v>
          </cell>
          <cell r="AN79">
            <v>0</v>
          </cell>
          <cell r="AO79">
            <v>0</v>
          </cell>
          <cell r="AP79">
            <v>0</v>
          </cell>
          <cell r="AQ79">
            <v>0</v>
          </cell>
          <cell r="AR79">
            <v>6359645</v>
          </cell>
          <cell r="AT79">
            <v>3516</v>
          </cell>
          <cell r="AU79">
            <v>0</v>
          </cell>
          <cell r="AV79">
            <v>0</v>
          </cell>
          <cell r="AW79">
            <v>0</v>
          </cell>
          <cell r="AX79">
            <v>0</v>
          </cell>
          <cell r="AY79">
            <v>0</v>
          </cell>
          <cell r="AZ79">
            <v>0</v>
          </cell>
        </row>
        <row r="80">
          <cell r="A80">
            <v>3517</v>
          </cell>
          <cell r="B80" t="str">
            <v>MAP ACADEMY</v>
          </cell>
          <cell r="C80">
            <v>220</v>
          </cell>
          <cell r="D80"/>
          <cell r="F80">
            <v>0</v>
          </cell>
          <cell r="G80">
            <v>220</v>
          </cell>
          <cell r="I80">
            <v>4101693</v>
          </cell>
          <cell r="J80">
            <v>0</v>
          </cell>
          <cell r="K80">
            <v>206360</v>
          </cell>
          <cell r="L80">
            <v>4308053</v>
          </cell>
          <cell r="AA80">
            <v>3517</v>
          </cell>
          <cell r="AB80">
            <v>220</v>
          </cell>
          <cell r="AC80">
            <v>0</v>
          </cell>
          <cell r="AD80">
            <v>0</v>
          </cell>
          <cell r="AE80">
            <v>0</v>
          </cell>
          <cell r="AF80">
            <v>0</v>
          </cell>
          <cell r="AG80">
            <v>4101693</v>
          </cell>
          <cell r="AH80">
            <v>0</v>
          </cell>
          <cell r="AI80">
            <v>0</v>
          </cell>
          <cell r="AJ80">
            <v>4101693</v>
          </cell>
          <cell r="AK80">
            <v>0</v>
          </cell>
          <cell r="AL80">
            <v>206360</v>
          </cell>
          <cell r="AM80">
            <v>4308053</v>
          </cell>
          <cell r="AN80">
            <v>0</v>
          </cell>
          <cell r="AO80">
            <v>0</v>
          </cell>
          <cell r="AP80">
            <v>0</v>
          </cell>
          <cell r="AQ80">
            <v>0</v>
          </cell>
          <cell r="AR80">
            <v>4308053</v>
          </cell>
          <cell r="AT80">
            <v>3517</v>
          </cell>
          <cell r="AU80">
            <v>0</v>
          </cell>
          <cell r="AV80">
            <v>0</v>
          </cell>
          <cell r="AW80">
            <v>0</v>
          </cell>
          <cell r="AX80">
            <v>0</v>
          </cell>
          <cell r="AY80">
            <v>0</v>
          </cell>
          <cell r="AZ80">
            <v>0</v>
          </cell>
        </row>
        <row r="81">
          <cell r="A81">
            <v>3518</v>
          </cell>
          <cell r="B81" t="str">
            <v>PHOENIX ACADEMY LAWRENCE</v>
          </cell>
          <cell r="C81">
            <v>195</v>
          </cell>
          <cell r="D81"/>
          <cell r="F81">
            <v>0</v>
          </cell>
          <cell r="G81">
            <v>195</v>
          </cell>
          <cell r="I81">
            <v>3355599</v>
          </cell>
          <cell r="J81">
            <v>0</v>
          </cell>
          <cell r="K81">
            <v>182910</v>
          </cell>
          <cell r="L81">
            <v>3538509</v>
          </cell>
          <cell r="AA81">
            <v>3518</v>
          </cell>
          <cell r="AB81">
            <v>195</v>
          </cell>
          <cell r="AC81">
            <v>0</v>
          </cell>
          <cell r="AD81">
            <v>0</v>
          </cell>
          <cell r="AE81">
            <v>0</v>
          </cell>
          <cell r="AF81">
            <v>0</v>
          </cell>
          <cell r="AG81">
            <v>3355599</v>
          </cell>
          <cell r="AH81">
            <v>0</v>
          </cell>
          <cell r="AI81">
            <v>0</v>
          </cell>
          <cell r="AJ81">
            <v>3355599</v>
          </cell>
          <cell r="AK81">
            <v>0</v>
          </cell>
          <cell r="AL81">
            <v>182910</v>
          </cell>
          <cell r="AM81">
            <v>3538509</v>
          </cell>
          <cell r="AN81">
            <v>0</v>
          </cell>
          <cell r="AO81">
            <v>0</v>
          </cell>
          <cell r="AP81">
            <v>0</v>
          </cell>
          <cell r="AQ81">
            <v>0</v>
          </cell>
          <cell r="AR81">
            <v>3538509</v>
          </cell>
          <cell r="AT81">
            <v>3518</v>
          </cell>
          <cell r="AU81">
            <v>0</v>
          </cell>
          <cell r="AV81">
            <v>0</v>
          </cell>
          <cell r="AW81">
            <v>0</v>
          </cell>
          <cell r="AX81">
            <v>0</v>
          </cell>
          <cell r="AY81">
            <v>0</v>
          </cell>
          <cell r="AZ81">
            <v>0</v>
          </cell>
        </row>
        <row r="82">
          <cell r="A82">
            <v>9999</v>
          </cell>
          <cell r="B82" t="str">
            <v>STATE TOTAL</v>
          </cell>
          <cell r="C82">
            <v>47497</v>
          </cell>
          <cell r="D82">
            <v>0</v>
          </cell>
          <cell r="E82">
            <v>0</v>
          </cell>
          <cell r="F82">
            <v>384.17072378601449</v>
          </cell>
          <cell r="G82">
            <v>47497</v>
          </cell>
          <cell r="I82">
            <v>796853197</v>
          </cell>
          <cell r="J82">
            <v>4412491</v>
          </cell>
          <cell r="K82">
            <v>44552186</v>
          </cell>
          <cell r="L82">
            <v>845817874</v>
          </cell>
          <cell r="AA82">
            <v>9999</v>
          </cell>
          <cell r="AB82">
            <v>47497</v>
          </cell>
          <cell r="AC82">
            <v>0</v>
          </cell>
          <cell r="AD82">
            <v>0</v>
          </cell>
          <cell r="AE82">
            <v>2367</v>
          </cell>
          <cell r="AF82">
            <v>384.17072378601449</v>
          </cell>
          <cell r="AG82">
            <v>796853197</v>
          </cell>
          <cell r="AH82">
            <v>6167175.5010749539</v>
          </cell>
          <cell r="AI82">
            <v>0</v>
          </cell>
          <cell r="AJ82">
            <v>790686021.49892509</v>
          </cell>
          <cell r="AK82">
            <v>4412491</v>
          </cell>
          <cell r="AL82">
            <v>44191848</v>
          </cell>
          <cell r="AM82">
            <v>839290360.49892509</v>
          </cell>
          <cell r="AN82">
            <v>6167175.5010749539</v>
          </cell>
          <cell r="AO82">
            <v>0</v>
          </cell>
          <cell r="AP82">
            <v>360338</v>
          </cell>
          <cell r="AQ82">
            <v>6527513.501074953</v>
          </cell>
          <cell r="AR82">
            <v>845817874</v>
          </cell>
          <cell r="AT82">
            <v>9999</v>
          </cell>
          <cell r="AU82">
            <v>2367</v>
          </cell>
          <cell r="AV82">
            <v>384.17072378601449</v>
          </cell>
          <cell r="AW82">
            <v>6167175.5010749539</v>
          </cell>
          <cell r="AX82">
            <v>0</v>
          </cell>
          <cell r="AY82">
            <v>360338</v>
          </cell>
          <cell r="AZ82">
            <v>6527513.501074953</v>
          </cell>
          <cell r="BB82">
            <v>0</v>
          </cell>
          <cell r="BC82">
            <v>0</v>
          </cell>
        </row>
      </sheetData>
      <sheetData sheetId="30">
        <row r="10">
          <cell r="A10">
            <v>409</v>
          </cell>
          <cell r="B10" t="str">
            <v>ALMA DEL MAR</v>
          </cell>
          <cell r="C10">
            <v>950</v>
          </cell>
          <cell r="D10"/>
          <cell r="F10">
            <v>0</v>
          </cell>
          <cell r="G10">
            <v>950</v>
          </cell>
          <cell r="I10">
            <v>14155000</v>
          </cell>
          <cell r="J10">
            <v>0</v>
          </cell>
          <cell r="K10">
            <v>891100</v>
          </cell>
          <cell r="L10">
            <v>15046100</v>
          </cell>
          <cell r="AA10">
            <v>409</v>
          </cell>
          <cell r="AB10">
            <v>950</v>
          </cell>
          <cell r="AC10">
            <v>0</v>
          </cell>
          <cell r="AD10">
            <v>0</v>
          </cell>
          <cell r="AE10">
            <v>0</v>
          </cell>
          <cell r="AF10">
            <v>0</v>
          </cell>
          <cell r="AG10">
            <v>14155000</v>
          </cell>
          <cell r="AH10">
            <v>0</v>
          </cell>
          <cell r="AI10">
            <v>0</v>
          </cell>
          <cell r="AJ10">
            <v>14155000</v>
          </cell>
          <cell r="AK10">
            <v>0</v>
          </cell>
          <cell r="AL10">
            <v>891100</v>
          </cell>
          <cell r="AM10">
            <v>15046100</v>
          </cell>
          <cell r="AN10">
            <v>0</v>
          </cell>
          <cell r="AO10">
            <v>0</v>
          </cell>
          <cell r="AP10">
            <v>0</v>
          </cell>
          <cell r="AQ10">
            <v>0</v>
          </cell>
          <cell r="AR10">
            <v>15046100</v>
          </cell>
          <cell r="AT10">
            <v>409</v>
          </cell>
          <cell r="AU10">
            <v>0</v>
          </cell>
          <cell r="AV10">
            <v>0</v>
          </cell>
          <cell r="AW10">
            <v>0</v>
          </cell>
          <cell r="AX10">
            <v>0</v>
          </cell>
          <cell r="AY10">
            <v>0</v>
          </cell>
          <cell r="AZ10">
            <v>0</v>
          </cell>
        </row>
        <row r="11">
          <cell r="A11">
            <v>410</v>
          </cell>
          <cell r="B11" t="str">
            <v>EXCEL ACADEMY</v>
          </cell>
          <cell r="C11">
            <v>1400</v>
          </cell>
          <cell r="D11"/>
          <cell r="F11">
            <v>1.3574349922500399</v>
          </cell>
          <cell r="G11">
            <v>1400</v>
          </cell>
          <cell r="I11">
            <v>26644908</v>
          </cell>
          <cell r="J11">
            <v>0</v>
          </cell>
          <cell r="K11">
            <v>1313200</v>
          </cell>
          <cell r="L11">
            <v>27958108</v>
          </cell>
          <cell r="AA11">
            <v>410</v>
          </cell>
          <cell r="AB11">
            <v>1400</v>
          </cell>
          <cell r="AC11">
            <v>0</v>
          </cell>
          <cell r="AD11">
            <v>0</v>
          </cell>
          <cell r="AE11">
            <v>65</v>
          </cell>
          <cell r="AF11">
            <v>1.3574349922500399</v>
          </cell>
          <cell r="AG11">
            <v>26644908</v>
          </cell>
          <cell r="AH11">
            <v>19915.693381938727</v>
          </cell>
          <cell r="AI11">
            <v>0</v>
          </cell>
          <cell r="AJ11">
            <v>26624992.306618057</v>
          </cell>
          <cell r="AK11">
            <v>0</v>
          </cell>
          <cell r="AL11">
            <v>1311927</v>
          </cell>
          <cell r="AM11">
            <v>27936919.306618057</v>
          </cell>
          <cell r="AN11">
            <v>19915.693381938727</v>
          </cell>
          <cell r="AO11">
            <v>0</v>
          </cell>
          <cell r="AP11">
            <v>1273</v>
          </cell>
          <cell r="AQ11">
            <v>21188.693381938727</v>
          </cell>
          <cell r="AR11">
            <v>27958108</v>
          </cell>
          <cell r="AT11">
            <v>410</v>
          </cell>
          <cell r="AU11">
            <v>65</v>
          </cell>
          <cell r="AV11">
            <v>1.3574349922500399</v>
          </cell>
          <cell r="AW11">
            <v>19915.693381938727</v>
          </cell>
          <cell r="AX11">
            <v>0</v>
          </cell>
          <cell r="AY11">
            <v>1273</v>
          </cell>
          <cell r="AZ11">
            <v>21188.693381938727</v>
          </cell>
        </row>
        <row r="12">
          <cell r="A12">
            <v>412</v>
          </cell>
          <cell r="B12" t="str">
            <v>ACADEMY OF THE PACIFIC RIM</v>
          </cell>
          <cell r="C12">
            <v>545</v>
          </cell>
          <cell r="D12"/>
          <cell r="F12">
            <v>0.86471600304835583</v>
          </cell>
          <cell r="G12">
            <v>545</v>
          </cell>
          <cell r="I12">
            <v>10944328</v>
          </cell>
          <cell r="J12">
            <v>8582</v>
          </cell>
          <cell r="K12">
            <v>511210</v>
          </cell>
          <cell r="L12">
            <v>11464120</v>
          </cell>
          <cell r="AA12">
            <v>412</v>
          </cell>
          <cell r="AB12">
            <v>545</v>
          </cell>
          <cell r="AC12">
            <v>0</v>
          </cell>
          <cell r="AD12">
            <v>0</v>
          </cell>
          <cell r="AE12">
            <v>37</v>
          </cell>
          <cell r="AF12">
            <v>0.86471600304835583</v>
          </cell>
          <cell r="AG12">
            <v>10944328</v>
          </cell>
          <cell r="AH12">
            <v>17230.331076741539</v>
          </cell>
          <cell r="AI12">
            <v>0</v>
          </cell>
          <cell r="AJ12">
            <v>10927097.668923259</v>
          </cell>
          <cell r="AK12">
            <v>0</v>
          </cell>
          <cell r="AL12">
            <v>510399</v>
          </cell>
          <cell r="AM12">
            <v>11437496.668923259</v>
          </cell>
          <cell r="AN12">
            <v>17230.331076741539</v>
          </cell>
          <cell r="AO12">
            <v>0</v>
          </cell>
          <cell r="AP12">
            <v>811</v>
          </cell>
          <cell r="AQ12">
            <v>18041.331076741539</v>
          </cell>
          <cell r="AR12">
            <v>11455538</v>
          </cell>
          <cell r="AT12">
            <v>412</v>
          </cell>
          <cell r="AU12">
            <v>37</v>
          </cell>
          <cell r="AV12">
            <v>0.86471600304835583</v>
          </cell>
          <cell r="AW12">
            <v>17230.331076741539</v>
          </cell>
          <cell r="AX12">
            <v>0</v>
          </cell>
          <cell r="AY12">
            <v>811</v>
          </cell>
          <cell r="AZ12">
            <v>18041.331076741539</v>
          </cell>
        </row>
        <row r="13">
          <cell r="A13">
            <v>413</v>
          </cell>
          <cell r="B13" t="str">
            <v>FOUR RIVERS</v>
          </cell>
          <cell r="C13">
            <v>220</v>
          </cell>
          <cell r="D13"/>
          <cell r="F13">
            <v>0</v>
          </cell>
          <cell r="G13">
            <v>220</v>
          </cell>
          <cell r="I13">
            <v>3773258</v>
          </cell>
          <cell r="J13">
            <v>0</v>
          </cell>
          <cell r="K13">
            <v>206360</v>
          </cell>
          <cell r="L13">
            <v>3979618</v>
          </cell>
          <cell r="AA13">
            <v>413</v>
          </cell>
          <cell r="AB13">
            <v>220</v>
          </cell>
          <cell r="AC13">
            <v>0</v>
          </cell>
          <cell r="AD13">
            <v>0</v>
          </cell>
          <cell r="AE13">
            <v>0</v>
          </cell>
          <cell r="AF13">
            <v>0</v>
          </cell>
          <cell r="AG13">
            <v>3773258</v>
          </cell>
          <cell r="AH13">
            <v>0</v>
          </cell>
          <cell r="AI13">
            <v>0</v>
          </cell>
          <cell r="AJ13">
            <v>3773258</v>
          </cell>
          <cell r="AK13">
            <v>0</v>
          </cell>
          <cell r="AL13">
            <v>206360</v>
          </cell>
          <cell r="AM13">
            <v>3979618</v>
          </cell>
          <cell r="AN13">
            <v>0</v>
          </cell>
          <cell r="AO13">
            <v>0</v>
          </cell>
          <cell r="AP13">
            <v>0</v>
          </cell>
          <cell r="AQ13">
            <v>0</v>
          </cell>
          <cell r="AR13">
            <v>3979618</v>
          </cell>
          <cell r="AT13">
            <v>413</v>
          </cell>
          <cell r="AU13">
            <v>0</v>
          </cell>
          <cell r="AV13">
            <v>0</v>
          </cell>
          <cell r="AW13">
            <v>0</v>
          </cell>
          <cell r="AX13">
            <v>0</v>
          </cell>
          <cell r="AY13">
            <v>0</v>
          </cell>
          <cell r="AZ13">
            <v>0</v>
          </cell>
        </row>
        <row r="14">
          <cell r="A14">
            <v>414</v>
          </cell>
          <cell r="B14" t="str">
            <v>BERKSHIRE ARTS AND TECHNOLOGY</v>
          </cell>
          <cell r="C14">
            <v>363</v>
          </cell>
          <cell r="D14"/>
          <cell r="F14">
            <v>0</v>
          </cell>
          <cell r="G14">
            <v>363</v>
          </cell>
          <cell r="I14">
            <v>5797789</v>
          </cell>
          <cell r="J14">
            <v>0</v>
          </cell>
          <cell r="K14">
            <v>340494</v>
          </cell>
          <cell r="L14">
            <v>6138283</v>
          </cell>
          <cell r="AA14">
            <v>414</v>
          </cell>
          <cell r="AB14">
            <v>363</v>
          </cell>
          <cell r="AC14">
            <v>0</v>
          </cell>
          <cell r="AD14">
            <v>0</v>
          </cell>
          <cell r="AE14">
            <v>0</v>
          </cell>
          <cell r="AF14">
            <v>0</v>
          </cell>
          <cell r="AG14">
            <v>5797789</v>
          </cell>
          <cell r="AH14">
            <v>0</v>
          </cell>
          <cell r="AI14">
            <v>0</v>
          </cell>
          <cell r="AJ14">
            <v>5797789</v>
          </cell>
          <cell r="AK14">
            <v>0</v>
          </cell>
          <cell r="AL14">
            <v>340494</v>
          </cell>
          <cell r="AM14">
            <v>6138283</v>
          </cell>
          <cell r="AN14">
            <v>0</v>
          </cell>
          <cell r="AO14">
            <v>0</v>
          </cell>
          <cell r="AP14">
            <v>0</v>
          </cell>
          <cell r="AQ14">
            <v>0</v>
          </cell>
          <cell r="AR14">
            <v>6138283</v>
          </cell>
          <cell r="AT14">
            <v>414</v>
          </cell>
          <cell r="AU14">
            <v>0</v>
          </cell>
          <cell r="AV14">
            <v>0</v>
          </cell>
          <cell r="AW14">
            <v>0</v>
          </cell>
          <cell r="AX14">
            <v>0</v>
          </cell>
          <cell r="AY14">
            <v>0</v>
          </cell>
          <cell r="AZ14">
            <v>0</v>
          </cell>
        </row>
        <row r="15">
          <cell r="A15">
            <v>416</v>
          </cell>
          <cell r="B15" t="str">
            <v>BOSTON PREPARATORY</v>
          </cell>
          <cell r="C15">
            <v>700</v>
          </cell>
          <cell r="D15"/>
          <cell r="F15">
            <v>0</v>
          </cell>
          <cell r="G15">
            <v>700</v>
          </cell>
          <cell r="I15">
            <v>15275597</v>
          </cell>
          <cell r="J15">
            <v>40963</v>
          </cell>
          <cell r="K15">
            <v>656600</v>
          </cell>
          <cell r="L15">
            <v>15973160</v>
          </cell>
          <cell r="AA15">
            <v>416</v>
          </cell>
          <cell r="AB15">
            <v>700</v>
          </cell>
          <cell r="AC15">
            <v>0</v>
          </cell>
          <cell r="AD15">
            <v>0</v>
          </cell>
          <cell r="AE15">
            <v>24</v>
          </cell>
          <cell r="AF15">
            <v>0</v>
          </cell>
          <cell r="AG15">
            <v>15275597</v>
          </cell>
          <cell r="AH15">
            <v>0</v>
          </cell>
          <cell r="AI15">
            <v>0</v>
          </cell>
          <cell r="AJ15">
            <v>15275597</v>
          </cell>
          <cell r="AK15">
            <v>40963</v>
          </cell>
          <cell r="AL15">
            <v>656600</v>
          </cell>
          <cell r="AM15">
            <v>15973160</v>
          </cell>
          <cell r="AN15">
            <v>0</v>
          </cell>
          <cell r="AO15">
            <v>0</v>
          </cell>
          <cell r="AP15">
            <v>0</v>
          </cell>
          <cell r="AQ15">
            <v>0</v>
          </cell>
          <cell r="AR15">
            <v>15973160</v>
          </cell>
          <cell r="AT15">
            <v>416</v>
          </cell>
          <cell r="AU15">
            <v>24</v>
          </cell>
          <cell r="AV15">
            <v>0</v>
          </cell>
          <cell r="AW15">
            <v>0</v>
          </cell>
          <cell r="AX15">
            <v>0</v>
          </cell>
          <cell r="AY15">
            <v>0</v>
          </cell>
          <cell r="AZ15">
            <v>0</v>
          </cell>
        </row>
        <row r="16">
          <cell r="A16">
            <v>417</v>
          </cell>
          <cell r="B16" t="str">
            <v>BRIDGE BOSTON</v>
          </cell>
          <cell r="C16">
            <v>335</v>
          </cell>
          <cell r="D16"/>
          <cell r="F16">
            <v>2.5941480091450675</v>
          </cell>
          <cell r="G16">
            <v>335</v>
          </cell>
          <cell r="I16">
            <v>7681216</v>
          </cell>
          <cell r="J16">
            <v>0</v>
          </cell>
          <cell r="K16">
            <v>314230</v>
          </cell>
          <cell r="L16">
            <v>7995446</v>
          </cell>
          <cell r="AA16">
            <v>417</v>
          </cell>
          <cell r="AB16">
            <v>335</v>
          </cell>
          <cell r="AC16">
            <v>0</v>
          </cell>
          <cell r="AD16">
            <v>0</v>
          </cell>
          <cell r="AE16">
            <v>23</v>
          </cell>
          <cell r="AF16">
            <v>2.5941480091450675</v>
          </cell>
          <cell r="AG16">
            <v>7681216</v>
          </cell>
          <cell r="AH16">
            <v>58993.519875967984</v>
          </cell>
          <cell r="AI16">
            <v>0</v>
          </cell>
          <cell r="AJ16">
            <v>7622222.4801240321</v>
          </cell>
          <cell r="AK16">
            <v>0</v>
          </cell>
          <cell r="AL16">
            <v>311797</v>
          </cell>
          <cell r="AM16">
            <v>7934019.4801240321</v>
          </cell>
          <cell r="AN16">
            <v>58993.519875967984</v>
          </cell>
          <cell r="AO16">
            <v>0</v>
          </cell>
          <cell r="AP16">
            <v>2433</v>
          </cell>
          <cell r="AQ16">
            <v>61426.519875967984</v>
          </cell>
          <cell r="AR16">
            <v>7995446</v>
          </cell>
          <cell r="AT16">
            <v>417</v>
          </cell>
          <cell r="AU16">
            <v>23</v>
          </cell>
          <cell r="AV16">
            <v>2.5941480091450675</v>
          </cell>
          <cell r="AW16">
            <v>58993.519875967984</v>
          </cell>
          <cell r="AX16">
            <v>0</v>
          </cell>
          <cell r="AY16">
            <v>2433</v>
          </cell>
          <cell r="AZ16">
            <v>61426.519875967984</v>
          </cell>
        </row>
        <row r="17">
          <cell r="A17">
            <v>418</v>
          </cell>
          <cell r="B17" t="str">
            <v>CHRISTA MCAULIFFE</v>
          </cell>
          <cell r="C17">
            <v>396</v>
          </cell>
          <cell r="D17"/>
          <cell r="F17">
            <v>0</v>
          </cell>
          <cell r="G17">
            <v>396</v>
          </cell>
          <cell r="I17">
            <v>6329240</v>
          </cell>
          <cell r="J17">
            <v>0</v>
          </cell>
          <cell r="K17">
            <v>371448</v>
          </cell>
          <cell r="L17">
            <v>6700688</v>
          </cell>
          <cell r="AA17">
            <v>418</v>
          </cell>
          <cell r="AB17">
            <v>396</v>
          </cell>
          <cell r="AC17">
            <v>0</v>
          </cell>
          <cell r="AD17">
            <v>0</v>
          </cell>
          <cell r="AE17">
            <v>0</v>
          </cell>
          <cell r="AF17">
            <v>0</v>
          </cell>
          <cell r="AG17">
            <v>6329240</v>
          </cell>
          <cell r="AH17">
            <v>0</v>
          </cell>
          <cell r="AI17">
            <v>0</v>
          </cell>
          <cell r="AJ17">
            <v>6329240</v>
          </cell>
          <cell r="AK17">
            <v>0</v>
          </cell>
          <cell r="AL17">
            <v>371448</v>
          </cell>
          <cell r="AM17">
            <v>6700688</v>
          </cell>
          <cell r="AN17">
            <v>0</v>
          </cell>
          <cell r="AO17">
            <v>0</v>
          </cell>
          <cell r="AP17">
            <v>0</v>
          </cell>
          <cell r="AQ17">
            <v>0</v>
          </cell>
          <cell r="AR17">
            <v>6700688</v>
          </cell>
          <cell r="AT17">
            <v>418</v>
          </cell>
          <cell r="AU17">
            <v>0</v>
          </cell>
          <cell r="AV17">
            <v>0</v>
          </cell>
          <cell r="AW17">
            <v>0</v>
          </cell>
          <cell r="AX17">
            <v>0</v>
          </cell>
          <cell r="AY17">
            <v>0</v>
          </cell>
          <cell r="AZ17">
            <v>0</v>
          </cell>
        </row>
        <row r="18">
          <cell r="A18">
            <v>419</v>
          </cell>
          <cell r="B18" t="str">
            <v>HELEN Y. DAVIS LEADERSHIP ACADEMY</v>
          </cell>
          <cell r="C18">
            <v>216</v>
          </cell>
          <cell r="D18"/>
          <cell r="F18">
            <v>0</v>
          </cell>
          <cell r="G18">
            <v>216</v>
          </cell>
          <cell r="I18">
            <v>4341753</v>
          </cell>
          <cell r="J18">
            <v>0</v>
          </cell>
          <cell r="K18">
            <v>202608</v>
          </cell>
          <cell r="L18">
            <v>4544361</v>
          </cell>
          <cell r="AA18">
            <v>419</v>
          </cell>
          <cell r="AB18">
            <v>216</v>
          </cell>
          <cell r="AC18">
            <v>0</v>
          </cell>
          <cell r="AD18">
            <v>0</v>
          </cell>
          <cell r="AE18">
            <v>2</v>
          </cell>
          <cell r="AF18">
            <v>0</v>
          </cell>
          <cell r="AG18">
            <v>4341753</v>
          </cell>
          <cell r="AH18">
            <v>0</v>
          </cell>
          <cell r="AI18">
            <v>0</v>
          </cell>
          <cell r="AJ18">
            <v>4341753</v>
          </cell>
          <cell r="AK18">
            <v>0</v>
          </cell>
          <cell r="AL18">
            <v>202608</v>
          </cell>
          <cell r="AM18">
            <v>4544361</v>
          </cell>
          <cell r="AN18">
            <v>0</v>
          </cell>
          <cell r="AO18">
            <v>0</v>
          </cell>
          <cell r="AP18">
            <v>0</v>
          </cell>
          <cell r="AQ18">
            <v>0</v>
          </cell>
          <cell r="AR18">
            <v>4544361</v>
          </cell>
          <cell r="AT18">
            <v>419</v>
          </cell>
          <cell r="AU18">
            <v>2</v>
          </cell>
          <cell r="AV18">
            <v>0</v>
          </cell>
          <cell r="AW18">
            <v>0</v>
          </cell>
          <cell r="AX18">
            <v>0</v>
          </cell>
          <cell r="AY18">
            <v>0</v>
          </cell>
          <cell r="AZ18">
            <v>0</v>
          </cell>
        </row>
        <row r="19">
          <cell r="A19">
            <v>420</v>
          </cell>
          <cell r="B19" t="str">
            <v>BENJAMIN BANNEKER</v>
          </cell>
          <cell r="C19">
            <v>350</v>
          </cell>
          <cell r="D19"/>
          <cell r="F19">
            <v>2.4102496446564654</v>
          </cell>
          <cell r="G19">
            <v>350</v>
          </cell>
          <cell r="I19">
            <v>9171719</v>
          </cell>
          <cell r="J19">
            <v>0</v>
          </cell>
          <cell r="K19">
            <v>328300</v>
          </cell>
          <cell r="L19">
            <v>9500019</v>
          </cell>
          <cell r="AA19">
            <v>420</v>
          </cell>
          <cell r="AB19">
            <v>350</v>
          </cell>
          <cell r="AC19">
            <v>0</v>
          </cell>
          <cell r="AD19">
            <v>0</v>
          </cell>
          <cell r="AE19">
            <v>17</v>
          </cell>
          <cell r="AF19">
            <v>2.4102496446564654</v>
          </cell>
          <cell r="AG19">
            <v>9171719</v>
          </cell>
          <cell r="AH19">
            <v>42574.30338214559</v>
          </cell>
          <cell r="AI19">
            <v>0</v>
          </cell>
          <cell r="AJ19">
            <v>9129144.6966178529</v>
          </cell>
          <cell r="AK19">
            <v>0</v>
          </cell>
          <cell r="AL19">
            <v>326040</v>
          </cell>
          <cell r="AM19">
            <v>9455184.6966178548</v>
          </cell>
          <cell r="AN19">
            <v>42574.30338214559</v>
          </cell>
          <cell r="AO19">
            <v>0</v>
          </cell>
          <cell r="AP19">
            <v>2260</v>
          </cell>
          <cell r="AQ19">
            <v>44834.30338214559</v>
          </cell>
          <cell r="AR19">
            <v>9500019</v>
          </cell>
          <cell r="AT19">
            <v>420</v>
          </cell>
          <cell r="AU19">
            <v>17</v>
          </cell>
          <cell r="AV19">
            <v>2.4102496446564654</v>
          </cell>
          <cell r="AW19">
            <v>42574.30338214559</v>
          </cell>
          <cell r="AX19">
            <v>0</v>
          </cell>
          <cell r="AY19">
            <v>2260</v>
          </cell>
          <cell r="AZ19">
            <v>44834.30338214559</v>
          </cell>
        </row>
        <row r="20">
          <cell r="A20">
            <v>426</v>
          </cell>
          <cell r="B20" t="str">
            <v>COMMUNITY DAY - GATEWAY</v>
          </cell>
          <cell r="C20">
            <v>400</v>
          </cell>
          <cell r="D20"/>
          <cell r="F20">
            <v>0</v>
          </cell>
          <cell r="G20">
            <v>400</v>
          </cell>
          <cell r="I20">
            <v>6036651</v>
          </cell>
          <cell r="J20">
            <v>486865</v>
          </cell>
          <cell r="K20">
            <v>375200</v>
          </cell>
          <cell r="L20">
            <v>6898716</v>
          </cell>
          <cell r="AA20">
            <v>426</v>
          </cell>
          <cell r="AB20">
            <v>400</v>
          </cell>
          <cell r="AC20">
            <v>0</v>
          </cell>
          <cell r="AD20">
            <v>0</v>
          </cell>
          <cell r="AE20">
            <v>0</v>
          </cell>
          <cell r="AF20">
            <v>0</v>
          </cell>
          <cell r="AG20">
            <v>6025523</v>
          </cell>
          <cell r="AH20">
            <v>0</v>
          </cell>
          <cell r="AI20">
            <v>0</v>
          </cell>
          <cell r="AJ20">
            <v>6025523</v>
          </cell>
          <cell r="AK20">
            <v>246820</v>
          </cell>
          <cell r="AL20">
            <v>375200</v>
          </cell>
          <cell r="AM20">
            <v>6647543</v>
          </cell>
          <cell r="AN20">
            <v>0</v>
          </cell>
          <cell r="AO20">
            <v>0</v>
          </cell>
          <cell r="AP20">
            <v>0</v>
          </cell>
          <cell r="AQ20">
            <v>0</v>
          </cell>
          <cell r="AR20">
            <v>6647543</v>
          </cell>
          <cell r="AT20">
            <v>426</v>
          </cell>
          <cell r="AU20">
            <v>0</v>
          </cell>
          <cell r="AV20">
            <v>0</v>
          </cell>
          <cell r="AW20">
            <v>0</v>
          </cell>
          <cell r="AX20">
            <v>0</v>
          </cell>
          <cell r="AY20">
            <v>0</v>
          </cell>
          <cell r="AZ20">
            <v>0</v>
          </cell>
        </row>
        <row r="21">
          <cell r="A21">
            <v>428</v>
          </cell>
          <cell r="B21" t="str">
            <v>BROOKE</v>
          </cell>
          <cell r="C21">
            <v>2212</v>
          </cell>
          <cell r="D21"/>
          <cell r="F21">
            <v>7.5117181581309458</v>
          </cell>
          <cell r="G21">
            <v>2212</v>
          </cell>
          <cell r="I21">
            <v>44642688</v>
          </cell>
          <cell r="J21">
            <v>86806</v>
          </cell>
          <cell r="K21">
            <v>2074856</v>
          </cell>
          <cell r="L21">
            <v>46804350</v>
          </cell>
          <cell r="AA21">
            <v>428</v>
          </cell>
          <cell r="AB21">
            <v>2212</v>
          </cell>
          <cell r="AC21">
            <v>0</v>
          </cell>
          <cell r="AD21">
            <v>0</v>
          </cell>
          <cell r="AE21">
            <v>84</v>
          </cell>
          <cell r="AF21">
            <v>7.5117181581309458</v>
          </cell>
          <cell r="AG21">
            <v>44642688</v>
          </cell>
          <cell r="AH21">
            <v>137764.71182202073</v>
          </cell>
          <cell r="AI21">
            <v>0</v>
          </cell>
          <cell r="AJ21">
            <v>44504923.288177982</v>
          </cell>
          <cell r="AK21">
            <v>77692</v>
          </cell>
          <cell r="AL21">
            <v>2067811</v>
          </cell>
          <cell r="AM21">
            <v>46650426.288177982</v>
          </cell>
          <cell r="AN21">
            <v>137764.71182202073</v>
          </cell>
          <cell r="AO21">
            <v>0</v>
          </cell>
          <cell r="AP21">
            <v>7045</v>
          </cell>
          <cell r="AQ21">
            <v>144809.71182202073</v>
          </cell>
          <cell r="AR21">
            <v>46795236</v>
          </cell>
          <cell r="AT21">
            <v>428</v>
          </cell>
          <cell r="AU21">
            <v>84</v>
          </cell>
          <cell r="AV21">
            <v>7.5117181581309458</v>
          </cell>
          <cell r="AW21">
            <v>137764.71182202073</v>
          </cell>
          <cell r="AX21">
            <v>0</v>
          </cell>
          <cell r="AY21">
            <v>7045</v>
          </cell>
          <cell r="AZ21">
            <v>144809.71182202073</v>
          </cell>
        </row>
        <row r="22">
          <cell r="A22">
            <v>429</v>
          </cell>
          <cell r="B22" t="str">
            <v>KIPP ACADEMY LYNN</v>
          </cell>
          <cell r="C22">
            <v>1586</v>
          </cell>
          <cell r="D22"/>
          <cell r="F22">
            <v>143.93210987778491</v>
          </cell>
          <cell r="G22">
            <v>1586</v>
          </cell>
          <cell r="I22">
            <v>23830437</v>
          </cell>
          <cell r="J22">
            <v>957699</v>
          </cell>
          <cell r="K22">
            <v>1487668</v>
          </cell>
          <cell r="L22">
            <v>26275804</v>
          </cell>
          <cell r="AA22">
            <v>429</v>
          </cell>
          <cell r="AB22">
            <v>1586</v>
          </cell>
          <cell r="AC22">
            <v>0</v>
          </cell>
          <cell r="AD22">
            <v>0</v>
          </cell>
          <cell r="AE22">
            <v>384</v>
          </cell>
          <cell r="AF22">
            <v>143.93210987778491</v>
          </cell>
          <cell r="AG22">
            <v>23830437</v>
          </cell>
          <cell r="AH22">
            <v>2150625.9663329362</v>
          </cell>
          <cell r="AI22">
            <v>0</v>
          </cell>
          <cell r="AJ22">
            <v>21679811.033667058</v>
          </cell>
          <cell r="AK22">
            <v>957699</v>
          </cell>
          <cell r="AL22">
            <v>1352663</v>
          </cell>
          <cell r="AM22">
            <v>23990173.033667061</v>
          </cell>
          <cell r="AN22">
            <v>2150625.9663329362</v>
          </cell>
          <cell r="AO22">
            <v>0</v>
          </cell>
          <cell r="AP22">
            <v>135005</v>
          </cell>
          <cell r="AQ22">
            <v>2285630.9663329357</v>
          </cell>
          <cell r="AR22">
            <v>26275804</v>
          </cell>
          <cell r="AT22">
            <v>429</v>
          </cell>
          <cell r="AU22">
            <v>384</v>
          </cell>
          <cell r="AV22">
            <v>143.93210987778491</v>
          </cell>
          <cell r="AW22">
            <v>2150625.9663329362</v>
          </cell>
          <cell r="AX22">
            <v>0</v>
          </cell>
          <cell r="AY22">
            <v>135005</v>
          </cell>
          <cell r="AZ22">
            <v>2285630.9663329357</v>
          </cell>
        </row>
        <row r="23">
          <cell r="A23">
            <v>430</v>
          </cell>
          <cell r="B23" t="str">
            <v>ADVANCED MATH AND SCIENCE ACADEMY</v>
          </cell>
          <cell r="C23">
            <v>966</v>
          </cell>
          <cell r="D23"/>
          <cell r="F23">
            <v>0</v>
          </cell>
          <cell r="G23">
            <v>966</v>
          </cell>
          <cell r="I23">
            <v>14235713</v>
          </cell>
          <cell r="J23">
            <v>0</v>
          </cell>
          <cell r="K23">
            <v>906108</v>
          </cell>
          <cell r="L23">
            <v>15141821</v>
          </cell>
          <cell r="AA23">
            <v>430</v>
          </cell>
          <cell r="AB23">
            <v>966</v>
          </cell>
          <cell r="AC23">
            <v>0</v>
          </cell>
          <cell r="AD23">
            <v>0</v>
          </cell>
          <cell r="AE23">
            <v>0</v>
          </cell>
          <cell r="AF23">
            <v>0</v>
          </cell>
          <cell r="AG23">
            <v>14235713</v>
          </cell>
          <cell r="AH23">
            <v>0</v>
          </cell>
          <cell r="AI23">
            <v>0</v>
          </cell>
          <cell r="AJ23">
            <v>14235713</v>
          </cell>
          <cell r="AK23">
            <v>0</v>
          </cell>
          <cell r="AL23">
            <v>906108</v>
          </cell>
          <cell r="AM23">
            <v>15141821</v>
          </cell>
          <cell r="AN23">
            <v>0</v>
          </cell>
          <cell r="AO23">
            <v>0</v>
          </cell>
          <cell r="AP23">
            <v>0</v>
          </cell>
          <cell r="AQ23">
            <v>0</v>
          </cell>
          <cell r="AR23">
            <v>15141821</v>
          </cell>
          <cell r="AT23">
            <v>430</v>
          </cell>
          <cell r="AU23">
            <v>0</v>
          </cell>
          <cell r="AV23">
            <v>0</v>
          </cell>
          <cell r="AW23">
            <v>0</v>
          </cell>
          <cell r="AX23">
            <v>0</v>
          </cell>
          <cell r="AY23">
            <v>0</v>
          </cell>
          <cell r="AZ23">
            <v>0</v>
          </cell>
        </row>
        <row r="24">
          <cell r="A24">
            <v>431</v>
          </cell>
          <cell r="B24" t="str">
            <v>COMMUNITY DAY - R. KINGMAN WEBSTER</v>
          </cell>
          <cell r="C24">
            <v>400</v>
          </cell>
          <cell r="D24"/>
          <cell r="F24">
            <v>0</v>
          </cell>
          <cell r="G24">
            <v>400</v>
          </cell>
          <cell r="I24">
            <v>5828727</v>
          </cell>
          <cell r="J24">
            <v>622626</v>
          </cell>
          <cell r="K24">
            <v>375200</v>
          </cell>
          <cell r="L24">
            <v>6826553</v>
          </cell>
          <cell r="AA24">
            <v>431</v>
          </cell>
          <cell r="AB24">
            <v>400</v>
          </cell>
          <cell r="AC24">
            <v>0</v>
          </cell>
          <cell r="AD24">
            <v>0</v>
          </cell>
          <cell r="AE24">
            <v>0</v>
          </cell>
          <cell r="AF24">
            <v>0</v>
          </cell>
          <cell r="AG24">
            <v>5828727</v>
          </cell>
          <cell r="AH24">
            <v>0</v>
          </cell>
          <cell r="AI24">
            <v>0</v>
          </cell>
          <cell r="AJ24">
            <v>5828727</v>
          </cell>
          <cell r="AK24">
            <v>311313</v>
          </cell>
          <cell r="AL24">
            <v>375200</v>
          </cell>
          <cell r="AM24">
            <v>6515240</v>
          </cell>
          <cell r="AN24">
            <v>0</v>
          </cell>
          <cell r="AO24">
            <v>0</v>
          </cell>
          <cell r="AP24">
            <v>0</v>
          </cell>
          <cell r="AQ24">
            <v>0</v>
          </cell>
          <cell r="AR24">
            <v>6515240</v>
          </cell>
          <cell r="AT24">
            <v>431</v>
          </cell>
          <cell r="AU24">
            <v>0</v>
          </cell>
          <cell r="AV24">
            <v>0</v>
          </cell>
          <cell r="AW24">
            <v>0</v>
          </cell>
          <cell r="AX24">
            <v>0</v>
          </cell>
          <cell r="AY24">
            <v>0</v>
          </cell>
          <cell r="AZ24">
            <v>0</v>
          </cell>
        </row>
        <row r="25">
          <cell r="A25">
            <v>432</v>
          </cell>
          <cell r="B25" t="str">
            <v>CAPE COD LIGHTHOUSE</v>
          </cell>
          <cell r="C25">
            <v>252</v>
          </cell>
          <cell r="D25"/>
          <cell r="F25">
            <v>0</v>
          </cell>
          <cell r="G25">
            <v>252</v>
          </cell>
          <cell r="I25">
            <v>4067078</v>
          </cell>
          <cell r="J25">
            <v>0</v>
          </cell>
          <cell r="K25">
            <v>236376</v>
          </cell>
          <cell r="L25">
            <v>4303454</v>
          </cell>
          <cell r="AA25">
            <v>432</v>
          </cell>
          <cell r="AB25">
            <v>252</v>
          </cell>
          <cell r="AC25">
            <v>0</v>
          </cell>
          <cell r="AD25">
            <v>0</v>
          </cell>
          <cell r="AE25">
            <v>0</v>
          </cell>
          <cell r="AF25">
            <v>0</v>
          </cell>
          <cell r="AG25">
            <v>4067078</v>
          </cell>
          <cell r="AH25">
            <v>0</v>
          </cell>
          <cell r="AI25">
            <v>0</v>
          </cell>
          <cell r="AJ25">
            <v>4067078</v>
          </cell>
          <cell r="AK25">
            <v>0</v>
          </cell>
          <cell r="AL25">
            <v>236376</v>
          </cell>
          <cell r="AM25">
            <v>4303454</v>
          </cell>
          <cell r="AN25">
            <v>0</v>
          </cell>
          <cell r="AO25">
            <v>0</v>
          </cell>
          <cell r="AP25">
            <v>0</v>
          </cell>
          <cell r="AQ25">
            <v>0</v>
          </cell>
          <cell r="AR25">
            <v>4303454</v>
          </cell>
          <cell r="AT25">
            <v>432</v>
          </cell>
          <cell r="AU25">
            <v>0</v>
          </cell>
          <cell r="AV25">
            <v>0</v>
          </cell>
          <cell r="AW25">
            <v>0</v>
          </cell>
          <cell r="AX25">
            <v>0</v>
          </cell>
          <cell r="AY25">
            <v>0</v>
          </cell>
          <cell r="AZ25">
            <v>0</v>
          </cell>
        </row>
        <row r="26">
          <cell r="A26">
            <v>435</v>
          </cell>
          <cell r="B26" t="str">
            <v>INNOVATION ACADEMY</v>
          </cell>
          <cell r="C26">
            <v>800</v>
          </cell>
          <cell r="D26"/>
          <cell r="F26">
            <v>0</v>
          </cell>
          <cell r="G26">
            <v>800</v>
          </cell>
          <cell r="I26">
            <v>10527710</v>
          </cell>
          <cell r="J26">
            <v>0</v>
          </cell>
          <cell r="K26">
            <v>750400</v>
          </cell>
          <cell r="L26">
            <v>11278110</v>
          </cell>
          <cell r="AA26">
            <v>435</v>
          </cell>
          <cell r="AB26">
            <v>800</v>
          </cell>
          <cell r="AC26">
            <v>0</v>
          </cell>
          <cell r="AD26">
            <v>0</v>
          </cell>
          <cell r="AE26">
            <v>0</v>
          </cell>
          <cell r="AF26">
            <v>0</v>
          </cell>
          <cell r="AG26">
            <v>10527710</v>
          </cell>
          <cell r="AH26">
            <v>0</v>
          </cell>
          <cell r="AI26">
            <v>0</v>
          </cell>
          <cell r="AJ26">
            <v>10527710</v>
          </cell>
          <cell r="AK26">
            <v>0</v>
          </cell>
          <cell r="AL26">
            <v>750400</v>
          </cell>
          <cell r="AM26">
            <v>11278110</v>
          </cell>
          <cell r="AN26">
            <v>0</v>
          </cell>
          <cell r="AO26">
            <v>0</v>
          </cell>
          <cell r="AP26">
            <v>0</v>
          </cell>
          <cell r="AQ26">
            <v>0</v>
          </cell>
          <cell r="AR26">
            <v>11278110</v>
          </cell>
          <cell r="AT26">
            <v>435</v>
          </cell>
          <cell r="AU26">
            <v>0</v>
          </cell>
          <cell r="AV26">
            <v>0</v>
          </cell>
          <cell r="AW26">
            <v>0</v>
          </cell>
          <cell r="AX26">
            <v>0</v>
          </cell>
          <cell r="AY26">
            <v>0</v>
          </cell>
          <cell r="AZ26">
            <v>0</v>
          </cell>
        </row>
        <row r="27">
          <cell r="A27">
            <v>436</v>
          </cell>
          <cell r="B27" t="str">
            <v>COMMUNITY CS OF CAMBRIDGE</v>
          </cell>
          <cell r="C27">
            <v>341</v>
          </cell>
          <cell r="D27"/>
          <cell r="F27">
            <v>2.998102399899611</v>
          </cell>
          <cell r="G27">
            <v>341</v>
          </cell>
          <cell r="I27">
            <v>9600353</v>
          </cell>
          <cell r="J27">
            <v>0</v>
          </cell>
          <cell r="K27">
            <v>319858</v>
          </cell>
          <cell r="L27">
            <v>9920211</v>
          </cell>
          <cell r="AA27">
            <v>436</v>
          </cell>
          <cell r="AB27">
            <v>341</v>
          </cell>
          <cell r="AC27">
            <v>0</v>
          </cell>
          <cell r="AD27">
            <v>0</v>
          </cell>
          <cell r="AE27">
            <v>52</v>
          </cell>
          <cell r="AF27">
            <v>2.998102399899611</v>
          </cell>
          <cell r="AG27">
            <v>9600353</v>
          </cell>
          <cell r="AH27">
            <v>51213.986590860033</v>
          </cell>
          <cell r="AI27">
            <v>0</v>
          </cell>
          <cell r="AJ27">
            <v>9549139.0134091396</v>
          </cell>
          <cell r="AK27">
            <v>0</v>
          </cell>
          <cell r="AL27">
            <v>317047</v>
          </cell>
          <cell r="AM27">
            <v>9866186.0134091396</v>
          </cell>
          <cell r="AN27">
            <v>51213.986590860033</v>
          </cell>
          <cell r="AO27">
            <v>0</v>
          </cell>
          <cell r="AP27">
            <v>2811</v>
          </cell>
          <cell r="AQ27">
            <v>54024.986590860033</v>
          </cell>
          <cell r="AR27">
            <v>9920211</v>
          </cell>
          <cell r="AT27">
            <v>436</v>
          </cell>
          <cell r="AU27">
            <v>52</v>
          </cell>
          <cell r="AV27">
            <v>2.998102399899611</v>
          </cell>
          <cell r="AW27">
            <v>51213.986590860033</v>
          </cell>
          <cell r="AX27">
            <v>0</v>
          </cell>
          <cell r="AY27">
            <v>2811</v>
          </cell>
          <cell r="AZ27">
            <v>54024.986590860033</v>
          </cell>
        </row>
        <row r="28">
          <cell r="A28">
            <v>437</v>
          </cell>
          <cell r="B28" t="str">
            <v>CITY ON A HILL</v>
          </cell>
          <cell r="C28">
            <v>318</v>
          </cell>
          <cell r="D28"/>
          <cell r="F28">
            <v>0</v>
          </cell>
          <cell r="G28">
            <v>318</v>
          </cell>
          <cell r="I28">
            <v>7723548</v>
          </cell>
          <cell r="J28">
            <v>26310</v>
          </cell>
          <cell r="K28">
            <v>298284</v>
          </cell>
          <cell r="L28">
            <v>8048142</v>
          </cell>
          <cell r="AA28">
            <v>437</v>
          </cell>
          <cell r="AB28">
            <v>318</v>
          </cell>
          <cell r="AC28">
            <v>0</v>
          </cell>
          <cell r="AD28">
            <v>0</v>
          </cell>
          <cell r="AE28">
            <v>9</v>
          </cell>
          <cell r="AF28">
            <v>0</v>
          </cell>
          <cell r="AG28">
            <v>7723548</v>
          </cell>
          <cell r="AH28">
            <v>0</v>
          </cell>
          <cell r="AI28">
            <v>0</v>
          </cell>
          <cell r="AJ28">
            <v>7723548</v>
          </cell>
          <cell r="AK28">
            <v>13155</v>
          </cell>
          <cell r="AL28">
            <v>298284</v>
          </cell>
          <cell r="AM28">
            <v>8034987</v>
          </cell>
          <cell r="AN28">
            <v>0</v>
          </cell>
          <cell r="AO28">
            <v>0</v>
          </cell>
          <cell r="AP28">
            <v>0</v>
          </cell>
          <cell r="AQ28">
            <v>0</v>
          </cell>
          <cell r="AR28">
            <v>8034987</v>
          </cell>
          <cell r="AT28">
            <v>437</v>
          </cell>
          <cell r="AU28">
            <v>9</v>
          </cell>
          <cell r="AV28">
            <v>0</v>
          </cell>
          <cell r="AW28">
            <v>0</v>
          </cell>
          <cell r="AX28">
            <v>0</v>
          </cell>
          <cell r="AY28">
            <v>0</v>
          </cell>
          <cell r="AZ28">
            <v>0</v>
          </cell>
        </row>
        <row r="29">
          <cell r="A29">
            <v>438</v>
          </cell>
          <cell r="B29" t="str">
            <v>CODMAN ACADEMY</v>
          </cell>
          <cell r="C29">
            <v>345</v>
          </cell>
          <cell r="D29"/>
          <cell r="F29">
            <v>0.86471600304835583</v>
          </cell>
          <cell r="G29">
            <v>345</v>
          </cell>
          <cell r="I29">
            <v>7388908</v>
          </cell>
          <cell r="J29">
            <v>3361</v>
          </cell>
          <cell r="K29">
            <v>323610</v>
          </cell>
          <cell r="L29">
            <v>7715879</v>
          </cell>
          <cell r="AA29">
            <v>438</v>
          </cell>
          <cell r="AB29">
            <v>345</v>
          </cell>
          <cell r="AC29">
            <v>0</v>
          </cell>
          <cell r="AD29">
            <v>0</v>
          </cell>
          <cell r="AE29">
            <v>17</v>
          </cell>
          <cell r="AF29">
            <v>0.86471600304835583</v>
          </cell>
          <cell r="AG29">
            <v>7388908</v>
          </cell>
          <cell r="AH29">
            <v>18988.298710938845</v>
          </cell>
          <cell r="AI29">
            <v>0</v>
          </cell>
          <cell r="AJ29">
            <v>7369919.7012890615</v>
          </cell>
          <cell r="AK29">
            <v>3361</v>
          </cell>
          <cell r="AL29">
            <v>322799</v>
          </cell>
          <cell r="AM29">
            <v>7696079.7012890615</v>
          </cell>
          <cell r="AN29">
            <v>18988.298710938845</v>
          </cell>
          <cell r="AO29">
            <v>0</v>
          </cell>
          <cell r="AP29">
            <v>811</v>
          </cell>
          <cell r="AQ29">
            <v>19799.298710938845</v>
          </cell>
          <cell r="AR29">
            <v>7715879</v>
          </cell>
          <cell r="AT29">
            <v>438</v>
          </cell>
          <cell r="AU29">
            <v>17</v>
          </cell>
          <cell r="AV29">
            <v>0.86471600304835583</v>
          </cell>
          <cell r="AW29">
            <v>18988.298710938845</v>
          </cell>
          <cell r="AX29">
            <v>0</v>
          </cell>
          <cell r="AY29">
            <v>811</v>
          </cell>
          <cell r="AZ29">
            <v>19799.298710938845</v>
          </cell>
        </row>
        <row r="30">
          <cell r="A30">
            <v>439</v>
          </cell>
          <cell r="B30" t="str">
            <v>CONSERVATORY LAB</v>
          </cell>
          <cell r="C30">
            <v>444</v>
          </cell>
          <cell r="D30"/>
          <cell r="F30">
            <v>0</v>
          </cell>
          <cell r="G30">
            <v>444</v>
          </cell>
          <cell r="I30">
            <v>8973684</v>
          </cell>
          <cell r="J30">
            <v>0</v>
          </cell>
          <cell r="K30">
            <v>416472</v>
          </cell>
          <cell r="L30">
            <v>9390156</v>
          </cell>
          <cell r="AA30">
            <v>439</v>
          </cell>
          <cell r="AB30">
            <v>444</v>
          </cell>
          <cell r="AC30">
            <v>0</v>
          </cell>
          <cell r="AD30">
            <v>0</v>
          </cell>
          <cell r="AE30">
            <v>45</v>
          </cell>
          <cell r="AF30">
            <v>0</v>
          </cell>
          <cell r="AG30">
            <v>8973684</v>
          </cell>
          <cell r="AH30">
            <v>0</v>
          </cell>
          <cell r="AI30">
            <v>0</v>
          </cell>
          <cell r="AJ30">
            <v>8973684</v>
          </cell>
          <cell r="AK30">
            <v>0</v>
          </cell>
          <cell r="AL30">
            <v>416472</v>
          </cell>
          <cell r="AM30">
            <v>9390156</v>
          </cell>
          <cell r="AN30">
            <v>0</v>
          </cell>
          <cell r="AO30">
            <v>0</v>
          </cell>
          <cell r="AP30">
            <v>0</v>
          </cell>
          <cell r="AQ30">
            <v>0</v>
          </cell>
          <cell r="AR30">
            <v>9390156</v>
          </cell>
          <cell r="AT30">
            <v>439</v>
          </cell>
          <cell r="AU30">
            <v>45</v>
          </cell>
          <cell r="AV30">
            <v>0</v>
          </cell>
          <cell r="AW30">
            <v>0</v>
          </cell>
          <cell r="AX30">
            <v>0</v>
          </cell>
          <cell r="AY30">
            <v>0</v>
          </cell>
          <cell r="AZ30">
            <v>0</v>
          </cell>
        </row>
        <row r="31">
          <cell r="A31">
            <v>440</v>
          </cell>
          <cell r="B31" t="str">
            <v>COMMUNITY DAY - PROSPECT</v>
          </cell>
          <cell r="C31">
            <v>400</v>
          </cell>
          <cell r="D31"/>
          <cell r="F31">
            <v>0</v>
          </cell>
          <cell r="G31">
            <v>400</v>
          </cell>
          <cell r="I31">
            <v>5793103</v>
          </cell>
          <cell r="J31">
            <v>306800</v>
          </cell>
          <cell r="K31">
            <v>375200</v>
          </cell>
          <cell r="L31">
            <v>6475103</v>
          </cell>
          <cell r="AA31">
            <v>440</v>
          </cell>
          <cell r="AB31">
            <v>400</v>
          </cell>
          <cell r="AC31">
            <v>0</v>
          </cell>
          <cell r="AD31">
            <v>0</v>
          </cell>
          <cell r="AE31">
            <v>0</v>
          </cell>
          <cell r="AF31">
            <v>0</v>
          </cell>
          <cell r="AG31">
            <v>5793103</v>
          </cell>
          <cell r="AH31">
            <v>0</v>
          </cell>
          <cell r="AI31">
            <v>0</v>
          </cell>
          <cell r="AJ31">
            <v>5793103</v>
          </cell>
          <cell r="AK31">
            <v>172976</v>
          </cell>
          <cell r="AL31">
            <v>375200</v>
          </cell>
          <cell r="AM31">
            <v>6341279</v>
          </cell>
          <cell r="AN31">
            <v>0</v>
          </cell>
          <cell r="AO31">
            <v>0</v>
          </cell>
          <cell r="AP31">
            <v>0</v>
          </cell>
          <cell r="AQ31">
            <v>0</v>
          </cell>
          <cell r="AR31">
            <v>6341279</v>
          </cell>
          <cell r="AT31">
            <v>440</v>
          </cell>
          <cell r="AU31">
            <v>0</v>
          </cell>
          <cell r="AV31">
            <v>0</v>
          </cell>
          <cell r="AW31">
            <v>0</v>
          </cell>
          <cell r="AX31">
            <v>0</v>
          </cell>
          <cell r="AY31">
            <v>0</v>
          </cell>
          <cell r="AZ31">
            <v>0</v>
          </cell>
        </row>
        <row r="32">
          <cell r="A32">
            <v>441</v>
          </cell>
          <cell r="B32" t="str">
            <v>SPRINGFIELD INTERNATIONAL</v>
          </cell>
          <cell r="C32">
            <v>1574</v>
          </cell>
          <cell r="D32"/>
          <cell r="F32">
            <v>0</v>
          </cell>
          <cell r="G32">
            <v>1574</v>
          </cell>
          <cell r="I32">
            <v>21637486</v>
          </cell>
          <cell r="J32">
            <v>0</v>
          </cell>
          <cell r="K32">
            <v>1476412</v>
          </cell>
          <cell r="L32">
            <v>23113898</v>
          </cell>
          <cell r="AA32">
            <v>441</v>
          </cell>
          <cell r="AB32">
            <v>1574</v>
          </cell>
          <cell r="AC32">
            <v>0</v>
          </cell>
          <cell r="AD32">
            <v>0</v>
          </cell>
          <cell r="AE32">
            <v>0</v>
          </cell>
          <cell r="AF32">
            <v>0</v>
          </cell>
          <cell r="AG32">
            <v>21637486</v>
          </cell>
          <cell r="AH32">
            <v>0</v>
          </cell>
          <cell r="AI32">
            <v>0</v>
          </cell>
          <cell r="AJ32">
            <v>21637486</v>
          </cell>
          <cell r="AK32">
            <v>0</v>
          </cell>
          <cell r="AL32">
            <v>1476412</v>
          </cell>
          <cell r="AM32">
            <v>23113898</v>
          </cell>
          <cell r="AN32">
            <v>0</v>
          </cell>
          <cell r="AO32">
            <v>0</v>
          </cell>
          <cell r="AP32">
            <v>0</v>
          </cell>
          <cell r="AQ32">
            <v>0</v>
          </cell>
          <cell r="AR32">
            <v>23113898</v>
          </cell>
          <cell r="AT32">
            <v>441</v>
          </cell>
          <cell r="AU32">
            <v>0</v>
          </cell>
          <cell r="AV32">
            <v>0</v>
          </cell>
          <cell r="AW32">
            <v>0</v>
          </cell>
          <cell r="AX32">
            <v>0</v>
          </cell>
          <cell r="AY32">
            <v>0</v>
          </cell>
          <cell r="AZ32">
            <v>0</v>
          </cell>
        </row>
        <row r="33">
          <cell r="A33">
            <v>444</v>
          </cell>
          <cell r="B33" t="str">
            <v>NEIGHBORHOOD HOUSE</v>
          </cell>
          <cell r="C33">
            <v>828</v>
          </cell>
          <cell r="D33"/>
          <cell r="F33">
            <v>1.7294320060967117</v>
          </cell>
          <cell r="G33">
            <v>828</v>
          </cell>
          <cell r="I33">
            <v>17019168</v>
          </cell>
          <cell r="J33">
            <v>0</v>
          </cell>
          <cell r="K33">
            <v>776664</v>
          </cell>
          <cell r="L33">
            <v>17795832</v>
          </cell>
          <cell r="AA33">
            <v>444</v>
          </cell>
          <cell r="AB33">
            <v>828</v>
          </cell>
          <cell r="AC33">
            <v>0</v>
          </cell>
          <cell r="AD33">
            <v>0</v>
          </cell>
          <cell r="AE33">
            <v>33</v>
          </cell>
          <cell r="AF33">
            <v>1.7294320060967117</v>
          </cell>
          <cell r="AG33">
            <v>17019168</v>
          </cell>
          <cell r="AH33">
            <v>35121.305179812021</v>
          </cell>
          <cell r="AI33">
            <v>0</v>
          </cell>
          <cell r="AJ33">
            <v>16984046.694820188</v>
          </cell>
          <cell r="AK33">
            <v>0</v>
          </cell>
          <cell r="AL33">
            <v>775042</v>
          </cell>
          <cell r="AM33">
            <v>17759088.694820188</v>
          </cell>
          <cell r="AN33">
            <v>35121.305179812021</v>
          </cell>
          <cell r="AO33">
            <v>0</v>
          </cell>
          <cell r="AP33">
            <v>1622</v>
          </cell>
          <cell r="AQ33">
            <v>36743.305179812021</v>
          </cell>
          <cell r="AR33">
            <v>17795832</v>
          </cell>
          <cell r="AT33">
            <v>444</v>
          </cell>
          <cell r="AU33">
            <v>33</v>
          </cell>
          <cell r="AV33">
            <v>1.7294320060967117</v>
          </cell>
          <cell r="AW33">
            <v>35121.305179812021</v>
          </cell>
          <cell r="AX33">
            <v>0</v>
          </cell>
          <cell r="AY33">
            <v>1622</v>
          </cell>
          <cell r="AZ33">
            <v>36743.305179812021</v>
          </cell>
        </row>
        <row r="34">
          <cell r="A34">
            <v>445</v>
          </cell>
          <cell r="B34" t="str">
            <v>ABBY KELLEY FOSTER</v>
          </cell>
          <cell r="C34">
            <v>1426</v>
          </cell>
          <cell r="D34"/>
          <cell r="F34">
            <v>0</v>
          </cell>
          <cell r="G34">
            <v>1426</v>
          </cell>
          <cell r="I34">
            <v>20131800</v>
          </cell>
          <cell r="J34">
            <v>1276058</v>
          </cell>
          <cell r="K34">
            <v>1337588</v>
          </cell>
          <cell r="L34">
            <v>22745446</v>
          </cell>
          <cell r="AA34">
            <v>445</v>
          </cell>
          <cell r="AB34">
            <v>1426</v>
          </cell>
          <cell r="AC34">
            <v>0</v>
          </cell>
          <cell r="AD34">
            <v>0</v>
          </cell>
          <cell r="AE34">
            <v>0</v>
          </cell>
          <cell r="AF34">
            <v>0</v>
          </cell>
          <cell r="AG34">
            <v>20131800</v>
          </cell>
          <cell r="AH34">
            <v>0</v>
          </cell>
          <cell r="AI34">
            <v>0</v>
          </cell>
          <cell r="AJ34">
            <v>20131800</v>
          </cell>
          <cell r="AK34">
            <v>1276058</v>
          </cell>
          <cell r="AL34">
            <v>1337588</v>
          </cell>
          <cell r="AM34">
            <v>22745446</v>
          </cell>
          <cell r="AN34">
            <v>0</v>
          </cell>
          <cell r="AO34">
            <v>0</v>
          </cell>
          <cell r="AP34">
            <v>0</v>
          </cell>
          <cell r="AQ34">
            <v>0</v>
          </cell>
          <cell r="AR34">
            <v>22745446</v>
          </cell>
          <cell r="AT34">
            <v>445</v>
          </cell>
          <cell r="AU34">
            <v>0</v>
          </cell>
          <cell r="AV34">
            <v>0</v>
          </cell>
          <cell r="AW34">
            <v>0</v>
          </cell>
          <cell r="AX34">
            <v>0</v>
          </cell>
          <cell r="AY34">
            <v>0</v>
          </cell>
          <cell r="AZ34">
            <v>0</v>
          </cell>
        </row>
        <row r="35">
          <cell r="A35">
            <v>446</v>
          </cell>
          <cell r="B35" t="str">
            <v>FOXBOROUGH REGIONAL</v>
          </cell>
          <cell r="C35">
            <v>1700</v>
          </cell>
          <cell r="D35"/>
          <cell r="F35">
            <v>4.3235800152417792</v>
          </cell>
          <cell r="G35">
            <v>1700</v>
          </cell>
          <cell r="I35">
            <v>24755354</v>
          </cell>
          <cell r="J35">
            <v>0</v>
          </cell>
          <cell r="K35">
            <v>1594600</v>
          </cell>
          <cell r="L35">
            <v>26349954</v>
          </cell>
          <cell r="AA35">
            <v>446</v>
          </cell>
          <cell r="AB35">
            <v>1700</v>
          </cell>
          <cell r="AC35">
            <v>0</v>
          </cell>
          <cell r="AD35">
            <v>0</v>
          </cell>
          <cell r="AE35">
            <v>5</v>
          </cell>
          <cell r="AF35">
            <v>4.3235800152417792</v>
          </cell>
          <cell r="AG35">
            <v>24755354</v>
          </cell>
          <cell r="AH35">
            <v>85420.970361131825</v>
          </cell>
          <cell r="AI35">
            <v>0</v>
          </cell>
          <cell r="AJ35">
            <v>24669933.029638864</v>
          </cell>
          <cell r="AK35">
            <v>0</v>
          </cell>
          <cell r="AL35">
            <v>1590545</v>
          </cell>
          <cell r="AM35">
            <v>26260478.029638864</v>
          </cell>
          <cell r="AN35">
            <v>85420.970361131825</v>
          </cell>
          <cell r="AO35">
            <v>0</v>
          </cell>
          <cell r="AP35">
            <v>4055</v>
          </cell>
          <cell r="AQ35">
            <v>89475.970361131825</v>
          </cell>
          <cell r="AR35">
            <v>26349954</v>
          </cell>
          <cell r="AT35">
            <v>446</v>
          </cell>
          <cell r="AU35">
            <v>5</v>
          </cell>
          <cell r="AV35">
            <v>4.3235800152417792</v>
          </cell>
          <cell r="AW35">
            <v>85420.970361131825</v>
          </cell>
          <cell r="AX35">
            <v>0</v>
          </cell>
          <cell r="AY35">
            <v>4055</v>
          </cell>
          <cell r="AZ35">
            <v>89475.970361131825</v>
          </cell>
        </row>
        <row r="36">
          <cell r="A36">
            <v>447</v>
          </cell>
          <cell r="B36" t="str">
            <v>BENJAMIN FRANKLIN CLASSICAL</v>
          </cell>
          <cell r="C36">
            <v>820</v>
          </cell>
          <cell r="D36"/>
          <cell r="F36">
            <v>0</v>
          </cell>
          <cell r="G36">
            <v>820</v>
          </cell>
          <cell r="I36">
            <v>11811768</v>
          </cell>
          <cell r="J36">
            <v>0</v>
          </cell>
          <cell r="K36">
            <v>769160</v>
          </cell>
          <cell r="L36">
            <v>12580928</v>
          </cell>
          <cell r="AA36">
            <v>447</v>
          </cell>
          <cell r="AB36">
            <v>820</v>
          </cell>
          <cell r="AC36">
            <v>0</v>
          </cell>
          <cell r="AD36">
            <v>0</v>
          </cell>
          <cell r="AE36">
            <v>0</v>
          </cell>
          <cell r="AF36">
            <v>0</v>
          </cell>
          <cell r="AG36">
            <v>11811768</v>
          </cell>
          <cell r="AH36">
            <v>0</v>
          </cell>
          <cell r="AI36">
            <v>0</v>
          </cell>
          <cell r="AJ36">
            <v>11811768</v>
          </cell>
          <cell r="AK36">
            <v>0</v>
          </cell>
          <cell r="AL36">
            <v>769160</v>
          </cell>
          <cell r="AM36">
            <v>12580928</v>
          </cell>
          <cell r="AN36">
            <v>0</v>
          </cell>
          <cell r="AO36">
            <v>0</v>
          </cell>
          <cell r="AP36">
            <v>0</v>
          </cell>
          <cell r="AQ36">
            <v>0</v>
          </cell>
          <cell r="AR36">
            <v>12580928</v>
          </cell>
          <cell r="AT36">
            <v>447</v>
          </cell>
          <cell r="AU36">
            <v>0</v>
          </cell>
          <cell r="AV36">
            <v>0</v>
          </cell>
          <cell r="AW36">
            <v>0</v>
          </cell>
          <cell r="AX36">
            <v>0</v>
          </cell>
          <cell r="AY36">
            <v>0</v>
          </cell>
          <cell r="AZ36">
            <v>0</v>
          </cell>
        </row>
        <row r="37">
          <cell r="A37">
            <v>449</v>
          </cell>
          <cell r="B37" t="str">
            <v>BOSTON COLLEGIATE</v>
          </cell>
          <cell r="C37">
            <v>700</v>
          </cell>
          <cell r="D37"/>
          <cell r="F37">
            <v>0</v>
          </cell>
          <cell r="G37">
            <v>700</v>
          </cell>
          <cell r="I37">
            <v>13289500</v>
          </cell>
          <cell r="J37">
            <v>9488</v>
          </cell>
          <cell r="K37">
            <v>656600</v>
          </cell>
          <cell r="L37">
            <v>13955588</v>
          </cell>
          <cell r="AA37">
            <v>449</v>
          </cell>
          <cell r="AB37">
            <v>700</v>
          </cell>
          <cell r="AC37">
            <v>0</v>
          </cell>
          <cell r="AD37">
            <v>0</v>
          </cell>
          <cell r="AE37">
            <v>26</v>
          </cell>
          <cell r="AF37">
            <v>0</v>
          </cell>
          <cell r="AG37">
            <v>13289500</v>
          </cell>
          <cell r="AH37">
            <v>0</v>
          </cell>
          <cell r="AI37">
            <v>0</v>
          </cell>
          <cell r="AJ37">
            <v>13289500</v>
          </cell>
          <cell r="AK37">
            <v>9488</v>
          </cell>
          <cell r="AL37">
            <v>656600</v>
          </cell>
          <cell r="AM37">
            <v>13955588</v>
          </cell>
          <cell r="AN37">
            <v>0</v>
          </cell>
          <cell r="AO37">
            <v>0</v>
          </cell>
          <cell r="AP37">
            <v>0</v>
          </cell>
          <cell r="AQ37">
            <v>0</v>
          </cell>
          <cell r="AR37">
            <v>13955588</v>
          </cell>
          <cell r="AT37">
            <v>449</v>
          </cell>
          <cell r="AU37">
            <v>26</v>
          </cell>
          <cell r="AV37">
            <v>0</v>
          </cell>
          <cell r="AW37">
            <v>0</v>
          </cell>
          <cell r="AX37">
            <v>0</v>
          </cell>
          <cell r="AY37">
            <v>0</v>
          </cell>
          <cell r="AZ37">
            <v>0</v>
          </cell>
        </row>
        <row r="38">
          <cell r="A38">
            <v>450</v>
          </cell>
          <cell r="B38" t="str">
            <v>HILLTOWN COOPERATIVE</v>
          </cell>
          <cell r="C38">
            <v>218</v>
          </cell>
          <cell r="D38"/>
          <cell r="F38">
            <v>0</v>
          </cell>
          <cell r="G38">
            <v>218</v>
          </cell>
          <cell r="I38">
            <v>2992010</v>
          </cell>
          <cell r="J38">
            <v>0</v>
          </cell>
          <cell r="K38">
            <v>204484</v>
          </cell>
          <cell r="L38">
            <v>3196494</v>
          </cell>
          <cell r="AA38">
            <v>450</v>
          </cell>
          <cell r="AB38">
            <v>218</v>
          </cell>
          <cell r="AC38">
            <v>0</v>
          </cell>
          <cell r="AD38">
            <v>0</v>
          </cell>
          <cell r="AE38">
            <v>1</v>
          </cell>
          <cell r="AF38">
            <v>0</v>
          </cell>
          <cell r="AG38">
            <v>2992010</v>
          </cell>
          <cell r="AH38">
            <v>0</v>
          </cell>
          <cell r="AI38">
            <v>0</v>
          </cell>
          <cell r="AJ38">
            <v>2992010</v>
          </cell>
          <cell r="AK38">
            <v>0</v>
          </cell>
          <cell r="AL38">
            <v>204484</v>
          </cell>
          <cell r="AM38">
            <v>3196494</v>
          </cell>
          <cell r="AN38">
            <v>0</v>
          </cell>
          <cell r="AO38">
            <v>0</v>
          </cell>
          <cell r="AP38">
            <v>0</v>
          </cell>
          <cell r="AQ38">
            <v>0</v>
          </cell>
          <cell r="AR38">
            <v>3196494</v>
          </cell>
          <cell r="AT38">
            <v>450</v>
          </cell>
          <cell r="AU38">
            <v>1</v>
          </cell>
          <cell r="AV38">
            <v>0</v>
          </cell>
          <cell r="AW38">
            <v>0</v>
          </cell>
          <cell r="AX38">
            <v>0</v>
          </cell>
          <cell r="AY38">
            <v>0</v>
          </cell>
          <cell r="AZ38">
            <v>0</v>
          </cell>
        </row>
        <row r="39">
          <cell r="A39">
            <v>453</v>
          </cell>
          <cell r="B39" t="str">
            <v>HOLYOKE COMMUNITY</v>
          </cell>
          <cell r="C39">
            <v>702</v>
          </cell>
          <cell r="D39"/>
          <cell r="F39">
            <v>0</v>
          </cell>
          <cell r="G39">
            <v>702</v>
          </cell>
          <cell r="I39">
            <v>10229076</v>
          </cell>
          <cell r="J39">
            <v>1007267</v>
          </cell>
          <cell r="K39">
            <v>658476</v>
          </cell>
          <cell r="L39">
            <v>11894819</v>
          </cell>
          <cell r="AA39">
            <v>453</v>
          </cell>
          <cell r="AB39">
            <v>702</v>
          </cell>
          <cell r="AC39">
            <v>0</v>
          </cell>
          <cell r="AD39">
            <v>0</v>
          </cell>
          <cell r="AE39">
            <v>0</v>
          </cell>
          <cell r="AF39">
            <v>0</v>
          </cell>
          <cell r="AG39">
            <v>10229076</v>
          </cell>
          <cell r="AH39">
            <v>0</v>
          </cell>
          <cell r="AI39">
            <v>0</v>
          </cell>
          <cell r="AJ39">
            <v>10229076</v>
          </cell>
          <cell r="AK39">
            <v>554561</v>
          </cell>
          <cell r="AL39">
            <v>658476</v>
          </cell>
          <cell r="AM39">
            <v>11442113</v>
          </cell>
          <cell r="AN39">
            <v>0</v>
          </cell>
          <cell r="AO39">
            <v>0</v>
          </cell>
          <cell r="AP39">
            <v>0</v>
          </cell>
          <cell r="AQ39">
            <v>0</v>
          </cell>
          <cell r="AR39">
            <v>11442113</v>
          </cell>
          <cell r="AT39">
            <v>453</v>
          </cell>
          <cell r="AU39">
            <v>0</v>
          </cell>
          <cell r="AV39">
            <v>0</v>
          </cell>
          <cell r="AW39">
            <v>0</v>
          </cell>
          <cell r="AX39">
            <v>0</v>
          </cell>
          <cell r="AY39">
            <v>0</v>
          </cell>
          <cell r="AZ39">
            <v>0</v>
          </cell>
        </row>
        <row r="40">
          <cell r="A40">
            <v>454</v>
          </cell>
          <cell r="B40" t="str">
            <v>LAWRENCE FAMILY DEVELOPMENT</v>
          </cell>
          <cell r="C40">
            <v>800</v>
          </cell>
          <cell r="D40"/>
          <cell r="F40">
            <v>0</v>
          </cell>
          <cell r="G40">
            <v>800</v>
          </cell>
          <cell r="I40">
            <v>12408680</v>
          </cell>
          <cell r="J40">
            <v>302908</v>
          </cell>
          <cell r="K40">
            <v>750400</v>
          </cell>
          <cell r="L40">
            <v>13461988</v>
          </cell>
          <cell r="AA40">
            <v>454</v>
          </cell>
          <cell r="AB40">
            <v>800</v>
          </cell>
          <cell r="AC40">
            <v>0</v>
          </cell>
          <cell r="AD40">
            <v>0</v>
          </cell>
          <cell r="AE40">
            <v>0</v>
          </cell>
          <cell r="AF40">
            <v>0</v>
          </cell>
          <cell r="AG40">
            <v>12408680</v>
          </cell>
          <cell r="AH40">
            <v>0</v>
          </cell>
          <cell r="AI40">
            <v>0</v>
          </cell>
          <cell r="AJ40">
            <v>12408680</v>
          </cell>
          <cell r="AK40">
            <v>240010</v>
          </cell>
          <cell r="AL40">
            <v>750400</v>
          </cell>
          <cell r="AM40">
            <v>13399090</v>
          </cell>
          <cell r="AN40">
            <v>0</v>
          </cell>
          <cell r="AO40">
            <v>0</v>
          </cell>
          <cell r="AP40">
            <v>0</v>
          </cell>
          <cell r="AQ40">
            <v>0</v>
          </cell>
          <cell r="AR40">
            <v>13399090</v>
          </cell>
          <cell r="AT40">
            <v>454</v>
          </cell>
          <cell r="AU40">
            <v>0</v>
          </cell>
          <cell r="AV40">
            <v>0</v>
          </cell>
          <cell r="AW40">
            <v>0</v>
          </cell>
          <cell r="AX40">
            <v>0</v>
          </cell>
          <cell r="AY40">
            <v>0</v>
          </cell>
          <cell r="AZ40">
            <v>0</v>
          </cell>
        </row>
        <row r="41">
          <cell r="A41">
            <v>455</v>
          </cell>
          <cell r="B41" t="str">
            <v>HILL VIEW MONTESSORI</v>
          </cell>
          <cell r="C41">
            <v>306</v>
          </cell>
          <cell r="D41"/>
          <cell r="F41">
            <v>0</v>
          </cell>
          <cell r="G41">
            <v>306</v>
          </cell>
          <cell r="I41">
            <v>3718887</v>
          </cell>
          <cell r="J41">
            <v>0</v>
          </cell>
          <cell r="K41">
            <v>287028</v>
          </cell>
          <cell r="L41">
            <v>4005915</v>
          </cell>
          <cell r="AA41">
            <v>455</v>
          </cell>
          <cell r="AB41">
            <v>306</v>
          </cell>
          <cell r="AC41">
            <v>0</v>
          </cell>
          <cell r="AD41">
            <v>0</v>
          </cell>
          <cell r="AE41">
            <v>0</v>
          </cell>
          <cell r="AF41">
            <v>0</v>
          </cell>
          <cell r="AG41">
            <v>3718887</v>
          </cell>
          <cell r="AH41">
            <v>0</v>
          </cell>
          <cell r="AI41">
            <v>0</v>
          </cell>
          <cell r="AJ41">
            <v>3718887</v>
          </cell>
          <cell r="AK41">
            <v>0</v>
          </cell>
          <cell r="AL41">
            <v>287028</v>
          </cell>
          <cell r="AM41">
            <v>4005915</v>
          </cell>
          <cell r="AN41">
            <v>0</v>
          </cell>
          <cell r="AO41">
            <v>0</v>
          </cell>
          <cell r="AP41">
            <v>0</v>
          </cell>
          <cell r="AQ41">
            <v>0</v>
          </cell>
          <cell r="AR41">
            <v>4005915</v>
          </cell>
          <cell r="AT41">
            <v>455</v>
          </cell>
          <cell r="AU41">
            <v>0</v>
          </cell>
          <cell r="AV41">
            <v>0</v>
          </cell>
          <cell r="AW41">
            <v>0</v>
          </cell>
          <cell r="AX41">
            <v>0</v>
          </cell>
          <cell r="AY41">
            <v>0</v>
          </cell>
          <cell r="AZ41">
            <v>0</v>
          </cell>
        </row>
        <row r="42">
          <cell r="A42">
            <v>456</v>
          </cell>
          <cell r="B42" t="str">
            <v>LOWELL COMMUNITY</v>
          </cell>
          <cell r="C42">
            <v>815</v>
          </cell>
          <cell r="D42"/>
          <cell r="F42">
            <v>0</v>
          </cell>
          <cell r="G42">
            <v>815</v>
          </cell>
          <cell r="I42">
            <v>12691942</v>
          </cell>
          <cell r="J42">
            <v>0</v>
          </cell>
          <cell r="K42">
            <v>764470</v>
          </cell>
          <cell r="L42">
            <v>13456412</v>
          </cell>
          <cell r="AA42">
            <v>456</v>
          </cell>
          <cell r="AB42">
            <v>815</v>
          </cell>
          <cell r="AC42">
            <v>0</v>
          </cell>
          <cell r="AD42">
            <v>0</v>
          </cell>
          <cell r="AE42">
            <v>0</v>
          </cell>
          <cell r="AF42">
            <v>0</v>
          </cell>
          <cell r="AG42">
            <v>12691942</v>
          </cell>
          <cell r="AH42">
            <v>0</v>
          </cell>
          <cell r="AI42">
            <v>0</v>
          </cell>
          <cell r="AJ42">
            <v>12691942</v>
          </cell>
          <cell r="AK42">
            <v>0</v>
          </cell>
          <cell r="AL42">
            <v>764470</v>
          </cell>
          <cell r="AM42">
            <v>13456412</v>
          </cell>
          <cell r="AN42">
            <v>0</v>
          </cell>
          <cell r="AO42">
            <v>0</v>
          </cell>
          <cell r="AP42">
            <v>0</v>
          </cell>
          <cell r="AQ42">
            <v>0</v>
          </cell>
          <cell r="AR42">
            <v>13456412</v>
          </cell>
          <cell r="AT42">
            <v>456</v>
          </cell>
          <cell r="AU42">
            <v>0</v>
          </cell>
          <cell r="AV42">
            <v>0</v>
          </cell>
          <cell r="AW42">
            <v>0</v>
          </cell>
          <cell r="AX42">
            <v>0</v>
          </cell>
          <cell r="AY42">
            <v>0</v>
          </cell>
          <cell r="AZ42">
            <v>0</v>
          </cell>
        </row>
        <row r="43">
          <cell r="A43">
            <v>458</v>
          </cell>
          <cell r="B43" t="str">
            <v>LOWELL MIDDLESEX ACADEMY</v>
          </cell>
          <cell r="C43">
            <v>120</v>
          </cell>
          <cell r="D43"/>
          <cell r="F43">
            <v>0</v>
          </cell>
          <cell r="G43">
            <v>120</v>
          </cell>
          <cell r="I43">
            <v>1861858</v>
          </cell>
          <cell r="J43">
            <v>0</v>
          </cell>
          <cell r="K43">
            <v>112560</v>
          </cell>
          <cell r="L43">
            <v>1974418</v>
          </cell>
          <cell r="AA43">
            <v>458</v>
          </cell>
          <cell r="AB43">
            <v>120</v>
          </cell>
          <cell r="AC43">
            <v>0</v>
          </cell>
          <cell r="AD43">
            <v>0</v>
          </cell>
          <cell r="AE43">
            <v>0</v>
          </cell>
          <cell r="AF43">
            <v>0</v>
          </cell>
          <cell r="AG43">
            <v>1861858</v>
          </cell>
          <cell r="AH43">
            <v>0</v>
          </cell>
          <cell r="AI43">
            <v>0</v>
          </cell>
          <cell r="AJ43">
            <v>1861858</v>
          </cell>
          <cell r="AK43">
            <v>0</v>
          </cell>
          <cell r="AL43">
            <v>112560</v>
          </cell>
          <cell r="AM43">
            <v>1974418</v>
          </cell>
          <cell r="AN43">
            <v>0</v>
          </cell>
          <cell r="AO43">
            <v>0</v>
          </cell>
          <cell r="AP43">
            <v>0</v>
          </cell>
          <cell r="AQ43">
            <v>0</v>
          </cell>
          <cell r="AR43">
            <v>1974418</v>
          </cell>
          <cell r="AT43">
            <v>458</v>
          </cell>
          <cell r="AU43">
            <v>0</v>
          </cell>
          <cell r="AV43">
            <v>0</v>
          </cell>
          <cell r="AW43">
            <v>0</v>
          </cell>
          <cell r="AX43">
            <v>0</v>
          </cell>
          <cell r="AY43">
            <v>0</v>
          </cell>
          <cell r="AZ43">
            <v>0</v>
          </cell>
        </row>
        <row r="44">
          <cell r="A44">
            <v>463</v>
          </cell>
          <cell r="B44" t="str">
            <v>KIPP ACADEMY BOSTON</v>
          </cell>
          <cell r="C44">
            <v>588</v>
          </cell>
          <cell r="D44"/>
          <cell r="F44">
            <v>0.86471600304835583</v>
          </cell>
          <cell r="G44">
            <v>588</v>
          </cell>
          <cell r="I44">
            <v>12810504</v>
          </cell>
          <cell r="J44">
            <v>0</v>
          </cell>
          <cell r="K44">
            <v>551544</v>
          </cell>
          <cell r="L44">
            <v>13362048</v>
          </cell>
          <cell r="AA44">
            <v>463</v>
          </cell>
          <cell r="AB44">
            <v>588</v>
          </cell>
          <cell r="AC44">
            <v>0</v>
          </cell>
          <cell r="AD44">
            <v>0</v>
          </cell>
          <cell r="AE44">
            <v>157</v>
          </cell>
          <cell r="AF44">
            <v>0.86471600304835583</v>
          </cell>
          <cell r="AG44">
            <v>12810504</v>
          </cell>
          <cell r="AH44">
            <v>15359.950362147945</v>
          </cell>
          <cell r="AI44">
            <v>0</v>
          </cell>
          <cell r="AJ44">
            <v>12795144.049637852</v>
          </cell>
          <cell r="AK44">
            <v>0</v>
          </cell>
          <cell r="AL44">
            <v>550733</v>
          </cell>
          <cell r="AM44">
            <v>13345877.049637852</v>
          </cell>
          <cell r="AN44">
            <v>15359.950362147945</v>
          </cell>
          <cell r="AO44">
            <v>0</v>
          </cell>
          <cell r="AP44">
            <v>811</v>
          </cell>
          <cell r="AQ44">
            <v>16170.950362147945</v>
          </cell>
          <cell r="AR44">
            <v>13362048</v>
          </cell>
          <cell r="AT44">
            <v>463</v>
          </cell>
          <cell r="AU44">
            <v>157</v>
          </cell>
          <cell r="AV44">
            <v>0.86471600304835583</v>
          </cell>
          <cell r="AW44">
            <v>15359.950362147945</v>
          </cell>
          <cell r="AX44">
            <v>0</v>
          </cell>
          <cell r="AY44">
            <v>811</v>
          </cell>
          <cell r="AZ44">
            <v>16170.950362147945</v>
          </cell>
        </row>
        <row r="45">
          <cell r="A45">
            <v>464</v>
          </cell>
          <cell r="B45" t="str">
            <v>MARBLEHEAD COMMUNITY</v>
          </cell>
          <cell r="C45">
            <v>230</v>
          </cell>
          <cell r="D45"/>
          <cell r="F45">
            <v>0.9401536942320704</v>
          </cell>
          <cell r="G45">
            <v>230</v>
          </cell>
          <cell r="I45">
            <v>3453411</v>
          </cell>
          <cell r="J45">
            <v>0</v>
          </cell>
          <cell r="K45">
            <v>215740</v>
          </cell>
          <cell r="L45">
            <v>3669151</v>
          </cell>
          <cell r="AA45">
            <v>464</v>
          </cell>
          <cell r="AB45">
            <v>230</v>
          </cell>
          <cell r="AC45">
            <v>0</v>
          </cell>
          <cell r="AD45">
            <v>0</v>
          </cell>
          <cell r="AE45">
            <v>24</v>
          </cell>
          <cell r="AF45">
            <v>0.9401536942320704</v>
          </cell>
          <cell r="AG45">
            <v>3453411</v>
          </cell>
          <cell r="AH45">
            <v>12775.442017542584</v>
          </cell>
          <cell r="AI45">
            <v>0</v>
          </cell>
          <cell r="AJ45">
            <v>3440635.5579824569</v>
          </cell>
          <cell r="AK45">
            <v>0</v>
          </cell>
          <cell r="AL45">
            <v>214859</v>
          </cell>
          <cell r="AM45">
            <v>3655494.5579824569</v>
          </cell>
          <cell r="AN45">
            <v>12775.442017542584</v>
          </cell>
          <cell r="AO45">
            <v>0</v>
          </cell>
          <cell r="AP45">
            <v>881</v>
          </cell>
          <cell r="AQ45">
            <v>13656.442017542584</v>
          </cell>
          <cell r="AR45">
            <v>3669151</v>
          </cell>
          <cell r="AT45">
            <v>464</v>
          </cell>
          <cell r="AU45">
            <v>24</v>
          </cell>
          <cell r="AV45">
            <v>0.9401536942320704</v>
          </cell>
          <cell r="AW45">
            <v>12775.442017542584</v>
          </cell>
          <cell r="AX45">
            <v>0</v>
          </cell>
          <cell r="AY45">
            <v>881</v>
          </cell>
          <cell r="AZ45">
            <v>13656.442017542584</v>
          </cell>
        </row>
        <row r="46">
          <cell r="A46">
            <v>466</v>
          </cell>
          <cell r="B46" t="str">
            <v>MARTHA'S VINEYARD</v>
          </cell>
          <cell r="C46">
            <v>180</v>
          </cell>
          <cell r="D46"/>
          <cell r="F46">
            <v>0</v>
          </cell>
          <cell r="G46">
            <v>180</v>
          </cell>
          <cell r="I46">
            <v>4862638</v>
          </cell>
          <cell r="J46">
            <v>0</v>
          </cell>
          <cell r="K46">
            <v>168840</v>
          </cell>
          <cell r="L46">
            <v>5031478</v>
          </cell>
          <cell r="AA46">
            <v>466</v>
          </cell>
          <cell r="AB46">
            <v>180</v>
          </cell>
          <cell r="AC46">
            <v>0</v>
          </cell>
          <cell r="AD46">
            <v>0</v>
          </cell>
          <cell r="AE46">
            <v>63</v>
          </cell>
          <cell r="AF46">
            <v>0</v>
          </cell>
          <cell r="AG46">
            <v>4862638</v>
          </cell>
          <cell r="AH46">
            <v>0</v>
          </cell>
          <cell r="AI46">
            <v>0</v>
          </cell>
          <cell r="AJ46">
            <v>4862638</v>
          </cell>
          <cell r="AK46">
            <v>0</v>
          </cell>
          <cell r="AL46">
            <v>168840</v>
          </cell>
          <cell r="AM46">
            <v>5031478</v>
          </cell>
          <cell r="AN46">
            <v>0</v>
          </cell>
          <cell r="AO46">
            <v>0</v>
          </cell>
          <cell r="AP46">
            <v>0</v>
          </cell>
          <cell r="AQ46">
            <v>0</v>
          </cell>
          <cell r="AR46">
            <v>5031478</v>
          </cell>
          <cell r="AT46">
            <v>466</v>
          </cell>
          <cell r="AU46">
            <v>63</v>
          </cell>
          <cell r="AV46">
            <v>0</v>
          </cell>
          <cell r="AW46">
            <v>0</v>
          </cell>
          <cell r="AX46">
            <v>0</v>
          </cell>
          <cell r="AY46">
            <v>0</v>
          </cell>
          <cell r="AZ46">
            <v>0</v>
          </cell>
        </row>
        <row r="47">
          <cell r="A47">
            <v>469</v>
          </cell>
          <cell r="B47" t="str">
            <v>MATCH</v>
          </cell>
          <cell r="C47">
            <v>1230</v>
          </cell>
          <cell r="D47"/>
          <cell r="F47">
            <v>2.5941480091450675</v>
          </cell>
          <cell r="G47">
            <v>1230</v>
          </cell>
          <cell r="I47">
            <v>26975133</v>
          </cell>
          <cell r="J47">
            <v>22916</v>
          </cell>
          <cell r="K47">
            <v>1153740</v>
          </cell>
          <cell r="L47">
            <v>28151789</v>
          </cell>
          <cell r="AA47">
            <v>469</v>
          </cell>
          <cell r="AB47">
            <v>1230</v>
          </cell>
          <cell r="AC47">
            <v>0</v>
          </cell>
          <cell r="AD47">
            <v>0</v>
          </cell>
          <cell r="AE47">
            <v>54</v>
          </cell>
          <cell r="AF47">
            <v>2.5941480091450675</v>
          </cell>
          <cell r="AG47">
            <v>26975133</v>
          </cell>
          <cell r="AH47">
            <v>48469.061402866442</v>
          </cell>
          <cell r="AI47">
            <v>0</v>
          </cell>
          <cell r="AJ47">
            <v>26926663.938597132</v>
          </cell>
          <cell r="AK47">
            <v>0</v>
          </cell>
          <cell r="AL47">
            <v>1151307</v>
          </cell>
          <cell r="AM47">
            <v>28077970.938597132</v>
          </cell>
          <cell r="AN47">
            <v>48469.061402866442</v>
          </cell>
          <cell r="AO47">
            <v>0</v>
          </cell>
          <cell r="AP47">
            <v>2433</v>
          </cell>
          <cell r="AQ47">
            <v>50902.061402866442</v>
          </cell>
          <cell r="AR47">
            <v>28128873</v>
          </cell>
          <cell r="AT47">
            <v>469</v>
          </cell>
          <cell r="AU47">
            <v>54</v>
          </cell>
          <cell r="AV47">
            <v>2.5941480091450675</v>
          </cell>
          <cell r="AW47">
            <v>48469.061402866442</v>
          </cell>
          <cell r="AX47">
            <v>0</v>
          </cell>
          <cell r="AY47">
            <v>2433</v>
          </cell>
          <cell r="AZ47">
            <v>50902.061402866442</v>
          </cell>
        </row>
        <row r="48">
          <cell r="A48">
            <v>470</v>
          </cell>
          <cell r="B48" t="str">
            <v>MYSTIC VALLEY REGIONAL</v>
          </cell>
          <cell r="C48">
            <v>1698</v>
          </cell>
          <cell r="D48"/>
          <cell r="F48">
            <v>32.081875570253082</v>
          </cell>
          <cell r="G48">
            <v>1698</v>
          </cell>
          <cell r="I48">
            <v>23364940</v>
          </cell>
          <cell r="J48">
            <v>82808</v>
          </cell>
          <cell r="K48">
            <v>1592724</v>
          </cell>
          <cell r="L48">
            <v>25040472</v>
          </cell>
          <cell r="AA48">
            <v>470</v>
          </cell>
          <cell r="AB48">
            <v>1698</v>
          </cell>
          <cell r="AC48">
            <v>0</v>
          </cell>
          <cell r="AD48">
            <v>0</v>
          </cell>
          <cell r="AE48">
            <v>309</v>
          </cell>
          <cell r="AF48">
            <v>32.081875570253082</v>
          </cell>
          <cell r="AG48">
            <v>23364940</v>
          </cell>
          <cell r="AH48">
            <v>452461.97308001108</v>
          </cell>
          <cell r="AI48">
            <v>0</v>
          </cell>
          <cell r="AJ48">
            <v>22912478.026919991</v>
          </cell>
          <cell r="AK48">
            <v>82808</v>
          </cell>
          <cell r="AL48">
            <v>1562630</v>
          </cell>
          <cell r="AM48">
            <v>24557916.026919991</v>
          </cell>
          <cell r="AN48">
            <v>452461.97308001108</v>
          </cell>
          <cell r="AO48">
            <v>0</v>
          </cell>
          <cell r="AP48">
            <v>30094</v>
          </cell>
          <cell r="AQ48">
            <v>482555.97308001108</v>
          </cell>
          <cell r="AR48">
            <v>25040472</v>
          </cell>
          <cell r="AT48">
            <v>470</v>
          </cell>
          <cell r="AU48">
            <v>309</v>
          </cell>
          <cell r="AV48">
            <v>32.081875570253082</v>
          </cell>
          <cell r="AW48">
            <v>452461.97308001108</v>
          </cell>
          <cell r="AX48">
            <v>0</v>
          </cell>
          <cell r="AY48">
            <v>30094</v>
          </cell>
          <cell r="AZ48">
            <v>482555.97308001108</v>
          </cell>
        </row>
        <row r="49">
          <cell r="A49">
            <v>474</v>
          </cell>
          <cell r="B49" t="str">
            <v>SIZER SCHOOL, A NORTH CENTRAL CHARTER ESSENTIAL SCHOOL</v>
          </cell>
          <cell r="C49">
            <v>397</v>
          </cell>
          <cell r="D49"/>
          <cell r="F49">
            <v>0</v>
          </cell>
          <cell r="G49">
            <v>397</v>
          </cell>
          <cell r="I49">
            <v>5505603</v>
          </cell>
          <cell r="J49">
            <v>0</v>
          </cell>
          <cell r="K49">
            <v>372386</v>
          </cell>
          <cell r="L49">
            <v>5877989</v>
          </cell>
          <cell r="AA49">
            <v>474</v>
          </cell>
          <cell r="AB49">
            <v>397</v>
          </cell>
          <cell r="AC49">
            <v>0</v>
          </cell>
          <cell r="AD49">
            <v>0</v>
          </cell>
          <cell r="AE49">
            <v>0</v>
          </cell>
          <cell r="AF49">
            <v>0</v>
          </cell>
          <cell r="AG49">
            <v>5505603</v>
          </cell>
          <cell r="AH49">
            <v>0</v>
          </cell>
          <cell r="AI49">
            <v>0</v>
          </cell>
          <cell r="AJ49">
            <v>5505603</v>
          </cell>
          <cell r="AK49">
            <v>0</v>
          </cell>
          <cell r="AL49">
            <v>372386</v>
          </cell>
          <cell r="AM49">
            <v>5877989</v>
          </cell>
          <cell r="AN49">
            <v>0</v>
          </cell>
          <cell r="AO49">
            <v>0</v>
          </cell>
          <cell r="AP49">
            <v>0</v>
          </cell>
          <cell r="AQ49">
            <v>0</v>
          </cell>
          <cell r="AR49">
            <v>5877989</v>
          </cell>
          <cell r="AT49">
            <v>474</v>
          </cell>
          <cell r="AU49">
            <v>0</v>
          </cell>
          <cell r="AV49">
            <v>0</v>
          </cell>
          <cell r="AW49">
            <v>0</v>
          </cell>
          <cell r="AX49">
            <v>0</v>
          </cell>
          <cell r="AY49">
            <v>0</v>
          </cell>
          <cell r="AZ49">
            <v>0</v>
          </cell>
        </row>
        <row r="50">
          <cell r="A50">
            <v>478</v>
          </cell>
          <cell r="B50" t="str">
            <v>FRANCIS W. PARKER CHARTER ESSENTIAL</v>
          </cell>
          <cell r="C50">
            <v>400</v>
          </cell>
          <cell r="D50"/>
          <cell r="F50">
            <v>0</v>
          </cell>
          <cell r="G50">
            <v>400</v>
          </cell>
          <cell r="I50">
            <v>5987598</v>
          </cell>
          <cell r="J50">
            <v>0</v>
          </cell>
          <cell r="K50">
            <v>375200</v>
          </cell>
          <cell r="L50">
            <v>6362798</v>
          </cell>
          <cell r="AA50">
            <v>478</v>
          </cell>
          <cell r="AB50">
            <v>400</v>
          </cell>
          <cell r="AC50">
            <v>0</v>
          </cell>
          <cell r="AD50">
            <v>0</v>
          </cell>
          <cell r="AE50">
            <v>0</v>
          </cell>
          <cell r="AF50">
            <v>0</v>
          </cell>
          <cell r="AG50">
            <v>5987598</v>
          </cell>
          <cell r="AH50">
            <v>0</v>
          </cell>
          <cell r="AI50">
            <v>0</v>
          </cell>
          <cell r="AJ50">
            <v>5987598</v>
          </cell>
          <cell r="AK50">
            <v>0</v>
          </cell>
          <cell r="AL50">
            <v>375200</v>
          </cell>
          <cell r="AM50">
            <v>6362798</v>
          </cell>
          <cell r="AN50">
            <v>0</v>
          </cell>
          <cell r="AO50">
            <v>0</v>
          </cell>
          <cell r="AP50">
            <v>0</v>
          </cell>
          <cell r="AQ50">
            <v>0</v>
          </cell>
          <cell r="AR50">
            <v>6362798</v>
          </cell>
          <cell r="AT50">
            <v>478</v>
          </cell>
          <cell r="AU50">
            <v>0</v>
          </cell>
          <cell r="AV50">
            <v>0</v>
          </cell>
          <cell r="AW50">
            <v>0</v>
          </cell>
          <cell r="AX50">
            <v>0</v>
          </cell>
          <cell r="AY50">
            <v>0</v>
          </cell>
          <cell r="AZ50">
            <v>0</v>
          </cell>
        </row>
        <row r="51">
          <cell r="A51">
            <v>479</v>
          </cell>
          <cell r="B51" t="str">
            <v>PIONEER VALLEY PERFORMING ARTS</v>
          </cell>
          <cell r="C51">
            <v>400</v>
          </cell>
          <cell r="D51"/>
          <cell r="F51">
            <v>0</v>
          </cell>
          <cell r="G51">
            <v>400</v>
          </cell>
          <cell r="I51">
            <v>6129177</v>
          </cell>
          <cell r="J51">
            <v>0</v>
          </cell>
          <cell r="K51">
            <v>375200</v>
          </cell>
          <cell r="L51">
            <v>6504377</v>
          </cell>
          <cell r="AA51">
            <v>479</v>
          </cell>
          <cell r="AB51">
            <v>400</v>
          </cell>
          <cell r="AC51">
            <v>0</v>
          </cell>
          <cell r="AD51">
            <v>0</v>
          </cell>
          <cell r="AE51">
            <v>1</v>
          </cell>
          <cell r="AF51">
            <v>0</v>
          </cell>
          <cell r="AG51">
            <v>6129177</v>
          </cell>
          <cell r="AH51">
            <v>0</v>
          </cell>
          <cell r="AI51">
            <v>0</v>
          </cell>
          <cell r="AJ51">
            <v>6129177</v>
          </cell>
          <cell r="AK51">
            <v>0</v>
          </cell>
          <cell r="AL51">
            <v>375200</v>
          </cell>
          <cell r="AM51">
            <v>6504377</v>
          </cell>
          <cell r="AN51">
            <v>0</v>
          </cell>
          <cell r="AO51">
            <v>0</v>
          </cell>
          <cell r="AP51">
            <v>0</v>
          </cell>
          <cell r="AQ51">
            <v>0</v>
          </cell>
          <cell r="AR51">
            <v>6504377</v>
          </cell>
          <cell r="AT51">
            <v>479</v>
          </cell>
          <cell r="AU51">
            <v>1</v>
          </cell>
          <cell r="AV51">
            <v>0</v>
          </cell>
          <cell r="AW51">
            <v>0</v>
          </cell>
          <cell r="AX51">
            <v>0</v>
          </cell>
          <cell r="AY51">
            <v>0</v>
          </cell>
          <cell r="AZ51">
            <v>0</v>
          </cell>
        </row>
        <row r="52">
          <cell r="A52">
            <v>481</v>
          </cell>
          <cell r="B52" t="str">
            <v>BOSTON RENAISSANCE</v>
          </cell>
          <cell r="C52">
            <v>944</v>
          </cell>
          <cell r="D52"/>
          <cell r="F52">
            <v>4.3235800152417792</v>
          </cell>
          <cell r="G52">
            <v>944</v>
          </cell>
          <cell r="I52">
            <v>19673654</v>
          </cell>
          <cell r="J52">
            <v>0</v>
          </cell>
          <cell r="K52">
            <v>885472</v>
          </cell>
          <cell r="L52">
            <v>20559126</v>
          </cell>
          <cell r="AA52">
            <v>481</v>
          </cell>
          <cell r="AB52">
            <v>944</v>
          </cell>
          <cell r="AC52">
            <v>0</v>
          </cell>
          <cell r="AD52">
            <v>0</v>
          </cell>
          <cell r="AE52">
            <v>56</v>
          </cell>
          <cell r="AF52">
            <v>4.3235800152417792</v>
          </cell>
          <cell r="AG52">
            <v>19673654</v>
          </cell>
          <cell r="AH52">
            <v>76998.636491440848</v>
          </cell>
          <cell r="AI52">
            <v>0</v>
          </cell>
          <cell r="AJ52">
            <v>19596655.363508552</v>
          </cell>
          <cell r="AK52">
            <v>0</v>
          </cell>
          <cell r="AL52">
            <v>881417</v>
          </cell>
          <cell r="AM52">
            <v>20478072.363508552</v>
          </cell>
          <cell r="AN52">
            <v>76998.636491440848</v>
          </cell>
          <cell r="AO52">
            <v>0</v>
          </cell>
          <cell r="AP52">
            <v>4055</v>
          </cell>
          <cell r="AQ52">
            <v>81053.636491440848</v>
          </cell>
          <cell r="AR52">
            <v>20559126</v>
          </cell>
          <cell r="AT52">
            <v>481</v>
          </cell>
          <cell r="AU52">
            <v>56</v>
          </cell>
          <cell r="AV52">
            <v>4.3235800152417792</v>
          </cell>
          <cell r="AW52">
            <v>76998.636491440848</v>
          </cell>
          <cell r="AX52">
            <v>0</v>
          </cell>
          <cell r="AY52">
            <v>4055</v>
          </cell>
          <cell r="AZ52">
            <v>81053.636491440848</v>
          </cell>
        </row>
        <row r="53">
          <cell r="A53">
            <v>482</v>
          </cell>
          <cell r="B53" t="str">
            <v>RIVER VALLEY</v>
          </cell>
          <cell r="C53">
            <v>288</v>
          </cell>
          <cell r="D53"/>
          <cell r="F53">
            <v>0</v>
          </cell>
          <cell r="G53">
            <v>288</v>
          </cell>
          <cell r="I53">
            <v>4352791</v>
          </cell>
          <cell r="J53">
            <v>0</v>
          </cell>
          <cell r="K53">
            <v>270144</v>
          </cell>
          <cell r="L53">
            <v>4622935</v>
          </cell>
          <cell r="AA53">
            <v>482</v>
          </cell>
          <cell r="AB53">
            <v>288</v>
          </cell>
          <cell r="AC53">
            <v>0</v>
          </cell>
          <cell r="AD53">
            <v>0</v>
          </cell>
          <cell r="AE53">
            <v>0</v>
          </cell>
          <cell r="AF53">
            <v>0</v>
          </cell>
          <cell r="AG53">
            <v>4352791</v>
          </cell>
          <cell r="AH53">
            <v>0</v>
          </cell>
          <cell r="AI53">
            <v>0</v>
          </cell>
          <cell r="AJ53">
            <v>4352791</v>
          </cell>
          <cell r="AK53">
            <v>0</v>
          </cell>
          <cell r="AL53">
            <v>270144</v>
          </cell>
          <cell r="AM53">
            <v>4622935</v>
          </cell>
          <cell r="AN53">
            <v>0</v>
          </cell>
          <cell r="AO53">
            <v>0</v>
          </cell>
          <cell r="AP53">
            <v>0</v>
          </cell>
          <cell r="AQ53">
            <v>0</v>
          </cell>
          <cell r="AR53">
            <v>4622935</v>
          </cell>
          <cell r="AT53">
            <v>482</v>
          </cell>
          <cell r="AU53">
            <v>0</v>
          </cell>
          <cell r="AV53">
            <v>0</v>
          </cell>
          <cell r="AW53">
            <v>0</v>
          </cell>
          <cell r="AX53">
            <v>0</v>
          </cell>
          <cell r="AY53">
            <v>0</v>
          </cell>
          <cell r="AZ53">
            <v>0</v>
          </cell>
        </row>
        <row r="54">
          <cell r="A54">
            <v>483</v>
          </cell>
          <cell r="B54" t="str">
            <v>RISING TIDE</v>
          </cell>
          <cell r="C54">
            <v>700</v>
          </cell>
          <cell r="D54"/>
          <cell r="F54">
            <v>0</v>
          </cell>
          <cell r="G54">
            <v>700</v>
          </cell>
          <cell r="I54">
            <v>10783539</v>
          </cell>
          <cell r="J54">
            <v>0</v>
          </cell>
          <cell r="K54">
            <v>656600</v>
          </cell>
          <cell r="L54">
            <v>11440139</v>
          </cell>
          <cell r="AA54">
            <v>483</v>
          </cell>
          <cell r="AB54">
            <v>700</v>
          </cell>
          <cell r="AC54">
            <v>0</v>
          </cell>
          <cell r="AD54">
            <v>0</v>
          </cell>
          <cell r="AE54">
            <v>0</v>
          </cell>
          <cell r="AF54">
            <v>0</v>
          </cell>
          <cell r="AG54">
            <v>10783539</v>
          </cell>
          <cell r="AH54">
            <v>0</v>
          </cell>
          <cell r="AI54">
            <v>0</v>
          </cell>
          <cell r="AJ54">
            <v>10783539</v>
          </cell>
          <cell r="AK54">
            <v>0</v>
          </cell>
          <cell r="AL54">
            <v>656600</v>
          </cell>
          <cell r="AM54">
            <v>11440139</v>
          </cell>
          <cell r="AN54">
            <v>0</v>
          </cell>
          <cell r="AO54">
            <v>0</v>
          </cell>
          <cell r="AP54">
            <v>0</v>
          </cell>
          <cell r="AQ54">
            <v>0</v>
          </cell>
          <cell r="AR54">
            <v>11440139</v>
          </cell>
          <cell r="AT54">
            <v>483</v>
          </cell>
          <cell r="AU54">
            <v>0</v>
          </cell>
          <cell r="AV54">
            <v>0</v>
          </cell>
          <cell r="AW54">
            <v>0</v>
          </cell>
          <cell r="AX54">
            <v>0</v>
          </cell>
          <cell r="AY54">
            <v>0</v>
          </cell>
          <cell r="AZ54">
            <v>0</v>
          </cell>
        </row>
        <row r="55">
          <cell r="A55">
            <v>484</v>
          </cell>
          <cell r="B55" t="str">
            <v>ROXBURY PREPARATORY</v>
          </cell>
          <cell r="C55">
            <v>1687</v>
          </cell>
          <cell r="D55"/>
          <cell r="F55">
            <v>0</v>
          </cell>
          <cell r="G55">
            <v>1687</v>
          </cell>
          <cell r="I55">
            <v>37222943</v>
          </cell>
          <cell r="J55">
            <v>0</v>
          </cell>
          <cell r="K55">
            <v>1582406</v>
          </cell>
          <cell r="L55">
            <v>38805349</v>
          </cell>
          <cell r="AA55">
            <v>484</v>
          </cell>
          <cell r="AB55">
            <v>1687</v>
          </cell>
          <cell r="AC55">
            <v>0</v>
          </cell>
          <cell r="AD55">
            <v>0</v>
          </cell>
          <cell r="AE55">
            <v>53</v>
          </cell>
          <cell r="AF55">
            <v>0</v>
          </cell>
          <cell r="AG55">
            <v>37222943</v>
          </cell>
          <cell r="AH55">
            <v>0</v>
          </cell>
          <cell r="AI55">
            <v>0</v>
          </cell>
          <cell r="AJ55">
            <v>37222943</v>
          </cell>
          <cell r="AK55">
            <v>0</v>
          </cell>
          <cell r="AL55">
            <v>1582406</v>
          </cell>
          <cell r="AM55">
            <v>38805349</v>
          </cell>
          <cell r="AN55">
            <v>0</v>
          </cell>
          <cell r="AO55">
            <v>0</v>
          </cell>
          <cell r="AP55">
            <v>0</v>
          </cell>
          <cell r="AQ55">
            <v>0</v>
          </cell>
          <cell r="AR55">
            <v>38805349</v>
          </cell>
          <cell r="AT55">
            <v>484</v>
          </cell>
          <cell r="AU55">
            <v>53</v>
          </cell>
          <cell r="AV55">
            <v>0</v>
          </cell>
          <cell r="AW55">
            <v>0</v>
          </cell>
          <cell r="AX55">
            <v>0</v>
          </cell>
          <cell r="AY55">
            <v>0</v>
          </cell>
          <cell r="AZ55">
            <v>0</v>
          </cell>
        </row>
        <row r="56">
          <cell r="A56">
            <v>485</v>
          </cell>
          <cell r="B56" t="str">
            <v>SALEM ACADEMY</v>
          </cell>
          <cell r="C56">
            <v>480</v>
          </cell>
          <cell r="D56"/>
          <cell r="F56">
            <v>22.220664316730211</v>
          </cell>
          <cell r="G56">
            <v>480</v>
          </cell>
          <cell r="I56">
            <v>7686750</v>
          </cell>
          <cell r="J56">
            <v>0</v>
          </cell>
          <cell r="K56">
            <v>450240</v>
          </cell>
          <cell r="L56">
            <v>8136990</v>
          </cell>
          <cell r="AA56">
            <v>485</v>
          </cell>
          <cell r="AB56">
            <v>480</v>
          </cell>
          <cell r="AC56">
            <v>0</v>
          </cell>
          <cell r="AD56">
            <v>0</v>
          </cell>
          <cell r="AE56">
            <v>165</v>
          </cell>
          <cell r="AF56">
            <v>22.220664316730211</v>
          </cell>
          <cell r="AG56">
            <v>7686750</v>
          </cell>
          <cell r="AH56">
            <v>352887.10022370139</v>
          </cell>
          <cell r="AI56">
            <v>0</v>
          </cell>
          <cell r="AJ56">
            <v>7333862.8997762986</v>
          </cell>
          <cell r="AK56">
            <v>0</v>
          </cell>
          <cell r="AL56">
            <v>429398</v>
          </cell>
          <cell r="AM56">
            <v>7763260.8997762986</v>
          </cell>
          <cell r="AN56">
            <v>352887.10022370139</v>
          </cell>
          <cell r="AO56">
            <v>0</v>
          </cell>
          <cell r="AP56">
            <v>20842</v>
          </cell>
          <cell r="AQ56">
            <v>373729.10022370139</v>
          </cell>
          <cell r="AR56">
            <v>8136990</v>
          </cell>
          <cell r="AT56">
            <v>485</v>
          </cell>
          <cell r="AU56">
            <v>165</v>
          </cell>
          <cell r="AV56">
            <v>22.220664316730211</v>
          </cell>
          <cell r="AW56">
            <v>352887.10022370139</v>
          </cell>
          <cell r="AX56">
            <v>0</v>
          </cell>
          <cell r="AY56">
            <v>20842</v>
          </cell>
          <cell r="AZ56">
            <v>373729.10022370139</v>
          </cell>
        </row>
        <row r="57">
          <cell r="A57">
            <v>486</v>
          </cell>
          <cell r="B57" t="str">
            <v>LEARNING FIRST</v>
          </cell>
          <cell r="C57">
            <v>666</v>
          </cell>
          <cell r="D57"/>
          <cell r="F57">
            <v>0</v>
          </cell>
          <cell r="G57">
            <v>666</v>
          </cell>
          <cell r="I57">
            <v>9908533</v>
          </cell>
          <cell r="J57">
            <v>0</v>
          </cell>
          <cell r="K57">
            <v>624708</v>
          </cell>
          <cell r="L57">
            <v>10533241</v>
          </cell>
          <cell r="AA57">
            <v>486</v>
          </cell>
          <cell r="AB57">
            <v>666</v>
          </cell>
          <cell r="AC57">
            <v>0</v>
          </cell>
          <cell r="AD57">
            <v>0</v>
          </cell>
          <cell r="AE57">
            <v>0</v>
          </cell>
          <cell r="AF57">
            <v>0</v>
          </cell>
          <cell r="AG57">
            <v>9908533</v>
          </cell>
          <cell r="AH57">
            <v>0</v>
          </cell>
          <cell r="AI57">
            <v>0</v>
          </cell>
          <cell r="AJ57">
            <v>9908533</v>
          </cell>
          <cell r="AK57">
            <v>0</v>
          </cell>
          <cell r="AL57">
            <v>624708</v>
          </cell>
          <cell r="AM57">
            <v>10533241</v>
          </cell>
          <cell r="AN57">
            <v>0</v>
          </cell>
          <cell r="AO57">
            <v>0</v>
          </cell>
          <cell r="AP57">
            <v>0</v>
          </cell>
          <cell r="AQ57">
            <v>0</v>
          </cell>
          <cell r="AR57">
            <v>10533241</v>
          </cell>
          <cell r="AT57">
            <v>486</v>
          </cell>
          <cell r="AU57">
            <v>0</v>
          </cell>
          <cell r="AV57">
            <v>0</v>
          </cell>
          <cell r="AW57">
            <v>0</v>
          </cell>
          <cell r="AX57">
            <v>0</v>
          </cell>
          <cell r="AY57">
            <v>0</v>
          </cell>
          <cell r="AZ57">
            <v>0</v>
          </cell>
        </row>
        <row r="58">
          <cell r="A58">
            <v>487</v>
          </cell>
          <cell r="B58" t="str">
            <v>PROSPECT HILL ACADEMY</v>
          </cell>
          <cell r="C58">
            <v>1170</v>
          </cell>
          <cell r="D58"/>
          <cell r="F58">
            <v>11.039964877004936</v>
          </cell>
          <cell r="G58">
            <v>1170</v>
          </cell>
          <cell r="I58">
            <v>23553571</v>
          </cell>
          <cell r="J58">
            <v>0</v>
          </cell>
          <cell r="K58">
            <v>1097460</v>
          </cell>
          <cell r="L58">
            <v>24651031</v>
          </cell>
          <cell r="AA58">
            <v>487</v>
          </cell>
          <cell r="AB58">
            <v>1170</v>
          </cell>
          <cell r="AC58">
            <v>0</v>
          </cell>
          <cell r="AD58">
            <v>0</v>
          </cell>
          <cell r="AE58">
            <v>101</v>
          </cell>
          <cell r="AF58">
            <v>11.039964877004936</v>
          </cell>
          <cell r="AG58">
            <v>23553571</v>
          </cell>
          <cell r="AH58">
            <v>187731.68084684812</v>
          </cell>
          <cell r="AI58">
            <v>0</v>
          </cell>
          <cell r="AJ58">
            <v>23365839.319153152</v>
          </cell>
          <cell r="AK58">
            <v>0</v>
          </cell>
          <cell r="AL58">
            <v>1087107</v>
          </cell>
          <cell r="AM58">
            <v>24452946.319153152</v>
          </cell>
          <cell r="AN58">
            <v>187731.68084684812</v>
          </cell>
          <cell r="AO58">
            <v>0</v>
          </cell>
          <cell r="AP58">
            <v>10353</v>
          </cell>
          <cell r="AQ58">
            <v>198084.68084684812</v>
          </cell>
          <cell r="AR58">
            <v>24651031</v>
          </cell>
          <cell r="AT58">
            <v>487</v>
          </cell>
          <cell r="AU58">
            <v>101</v>
          </cell>
          <cell r="AV58">
            <v>11.039964877004936</v>
          </cell>
          <cell r="AW58">
            <v>187731.68084684812</v>
          </cell>
          <cell r="AX58">
            <v>0</v>
          </cell>
          <cell r="AY58">
            <v>10353</v>
          </cell>
          <cell r="AZ58">
            <v>198084.68084684812</v>
          </cell>
        </row>
        <row r="59">
          <cell r="A59">
            <v>488</v>
          </cell>
          <cell r="B59" t="str">
            <v>SOUTH SHORE</v>
          </cell>
          <cell r="C59">
            <v>1075</v>
          </cell>
          <cell r="D59"/>
          <cell r="F59">
            <v>105.4953523718994</v>
          </cell>
          <cell r="G59">
            <v>1075</v>
          </cell>
          <cell r="I59">
            <v>16634996</v>
          </cell>
          <cell r="J59">
            <v>0</v>
          </cell>
          <cell r="K59">
            <v>1008350</v>
          </cell>
          <cell r="L59">
            <v>17643346</v>
          </cell>
          <cell r="AA59">
            <v>488</v>
          </cell>
          <cell r="AB59">
            <v>1075</v>
          </cell>
          <cell r="AC59">
            <v>0</v>
          </cell>
          <cell r="AD59">
            <v>0</v>
          </cell>
          <cell r="AE59">
            <v>127</v>
          </cell>
          <cell r="AF59">
            <v>105.4953523718994</v>
          </cell>
          <cell r="AG59">
            <v>16634996</v>
          </cell>
          <cell r="AH59">
            <v>1831926.793938033</v>
          </cell>
          <cell r="AI59">
            <v>0</v>
          </cell>
          <cell r="AJ59">
            <v>14803069.206061967</v>
          </cell>
          <cell r="AK59">
            <v>0</v>
          </cell>
          <cell r="AL59">
            <v>909395</v>
          </cell>
          <cell r="AM59">
            <v>15712464.206061967</v>
          </cell>
          <cell r="AN59">
            <v>1831926.793938033</v>
          </cell>
          <cell r="AO59">
            <v>0</v>
          </cell>
          <cell r="AP59">
            <v>98955</v>
          </cell>
          <cell r="AQ59">
            <v>1930881.793938033</v>
          </cell>
          <cell r="AR59">
            <v>17643346</v>
          </cell>
          <cell r="AT59">
            <v>488</v>
          </cell>
          <cell r="AU59">
            <v>127</v>
          </cell>
          <cell r="AV59">
            <v>105.4953523718994</v>
          </cell>
          <cell r="AW59">
            <v>1831926.793938033</v>
          </cell>
          <cell r="AX59">
            <v>0</v>
          </cell>
          <cell r="AY59">
            <v>98955</v>
          </cell>
          <cell r="AZ59">
            <v>1930881.793938033</v>
          </cell>
        </row>
        <row r="60">
          <cell r="A60">
            <v>489</v>
          </cell>
          <cell r="B60" t="str">
            <v>STURGIS</v>
          </cell>
          <cell r="C60">
            <v>850</v>
          </cell>
          <cell r="D60"/>
          <cell r="F60">
            <v>0</v>
          </cell>
          <cell r="G60">
            <v>850</v>
          </cell>
          <cell r="I60">
            <v>14931178</v>
          </cell>
          <cell r="J60">
            <v>0</v>
          </cell>
          <cell r="K60">
            <v>797300</v>
          </cell>
          <cell r="L60">
            <v>15728478</v>
          </cell>
          <cell r="AA60">
            <v>489</v>
          </cell>
          <cell r="AB60">
            <v>850</v>
          </cell>
          <cell r="AC60">
            <v>0</v>
          </cell>
          <cell r="AD60">
            <v>0</v>
          </cell>
          <cell r="AE60">
            <v>0</v>
          </cell>
          <cell r="AF60">
            <v>0</v>
          </cell>
          <cell r="AG60">
            <v>14931178</v>
          </cell>
          <cell r="AH60">
            <v>0</v>
          </cell>
          <cell r="AI60">
            <v>0</v>
          </cell>
          <cell r="AJ60">
            <v>14931178</v>
          </cell>
          <cell r="AK60">
            <v>0</v>
          </cell>
          <cell r="AL60">
            <v>797300</v>
          </cell>
          <cell r="AM60">
            <v>15728478</v>
          </cell>
          <cell r="AN60">
            <v>0</v>
          </cell>
          <cell r="AO60">
            <v>0</v>
          </cell>
          <cell r="AP60">
            <v>0</v>
          </cell>
          <cell r="AQ60">
            <v>0</v>
          </cell>
          <cell r="AR60">
            <v>15728478</v>
          </cell>
          <cell r="AT60">
            <v>489</v>
          </cell>
          <cell r="AU60">
            <v>0</v>
          </cell>
          <cell r="AV60">
            <v>0</v>
          </cell>
          <cell r="AW60">
            <v>0</v>
          </cell>
          <cell r="AX60">
            <v>0</v>
          </cell>
          <cell r="AY60">
            <v>0</v>
          </cell>
          <cell r="AZ60">
            <v>0</v>
          </cell>
        </row>
        <row r="61">
          <cell r="A61">
            <v>491</v>
          </cell>
          <cell r="B61" t="str">
            <v>ATLANTIS</v>
          </cell>
          <cell r="C61">
            <v>1325</v>
          </cell>
          <cell r="D61"/>
          <cell r="F61">
            <v>0</v>
          </cell>
          <cell r="G61">
            <v>1325</v>
          </cell>
          <cell r="I61">
            <v>17765580</v>
          </cell>
          <cell r="J61">
            <v>0</v>
          </cell>
          <cell r="K61">
            <v>1242850</v>
          </cell>
          <cell r="L61">
            <v>19008430</v>
          </cell>
          <cell r="AA61">
            <v>491</v>
          </cell>
          <cell r="AB61">
            <v>1325</v>
          </cell>
          <cell r="AC61">
            <v>0</v>
          </cell>
          <cell r="AD61">
            <v>0</v>
          </cell>
          <cell r="AE61">
            <v>0</v>
          </cell>
          <cell r="AF61">
            <v>0</v>
          </cell>
          <cell r="AG61">
            <v>17765580</v>
          </cell>
          <cell r="AH61">
            <v>0</v>
          </cell>
          <cell r="AI61">
            <v>0</v>
          </cell>
          <cell r="AJ61">
            <v>17765580</v>
          </cell>
          <cell r="AK61">
            <v>0</v>
          </cell>
          <cell r="AL61">
            <v>1242850</v>
          </cell>
          <cell r="AM61">
            <v>19008430</v>
          </cell>
          <cell r="AN61">
            <v>0</v>
          </cell>
          <cell r="AO61">
            <v>0</v>
          </cell>
          <cell r="AP61">
            <v>0</v>
          </cell>
          <cell r="AQ61">
            <v>0</v>
          </cell>
          <cell r="AR61">
            <v>19008430</v>
          </cell>
          <cell r="AT61">
            <v>491</v>
          </cell>
          <cell r="AU61">
            <v>0</v>
          </cell>
          <cell r="AV61">
            <v>0</v>
          </cell>
          <cell r="AW61">
            <v>0</v>
          </cell>
          <cell r="AX61">
            <v>0</v>
          </cell>
          <cell r="AY61">
            <v>0</v>
          </cell>
          <cell r="AZ61">
            <v>0</v>
          </cell>
        </row>
        <row r="62">
          <cell r="A62">
            <v>492</v>
          </cell>
          <cell r="B62" t="str">
            <v>MARTIN LUTHER KING JR CS OF EXCELLENCE</v>
          </cell>
          <cell r="C62">
            <v>360</v>
          </cell>
          <cell r="D62"/>
          <cell r="F62">
            <v>0</v>
          </cell>
          <cell r="G62">
            <v>360</v>
          </cell>
          <cell r="I62">
            <v>5660280</v>
          </cell>
          <cell r="J62">
            <v>15399</v>
          </cell>
          <cell r="K62">
            <v>337680</v>
          </cell>
          <cell r="L62">
            <v>6013359</v>
          </cell>
          <cell r="AA62">
            <v>492</v>
          </cell>
          <cell r="AB62">
            <v>360</v>
          </cell>
          <cell r="AC62">
            <v>0</v>
          </cell>
          <cell r="AD62">
            <v>0</v>
          </cell>
          <cell r="AE62">
            <v>0</v>
          </cell>
          <cell r="AF62">
            <v>0</v>
          </cell>
          <cell r="AG62">
            <v>5660280</v>
          </cell>
          <cell r="AH62">
            <v>0</v>
          </cell>
          <cell r="AI62">
            <v>0</v>
          </cell>
          <cell r="AJ62">
            <v>5660280</v>
          </cell>
          <cell r="AK62">
            <v>0</v>
          </cell>
          <cell r="AL62">
            <v>337680</v>
          </cell>
          <cell r="AM62">
            <v>5997960</v>
          </cell>
          <cell r="AN62">
            <v>0</v>
          </cell>
          <cell r="AO62">
            <v>0</v>
          </cell>
          <cell r="AP62">
            <v>0</v>
          </cell>
          <cell r="AQ62">
            <v>0</v>
          </cell>
          <cell r="AR62">
            <v>5997960</v>
          </cell>
          <cell r="AT62">
            <v>492</v>
          </cell>
          <cell r="AU62">
            <v>0</v>
          </cell>
          <cell r="AV62">
            <v>0</v>
          </cell>
          <cell r="AW62">
            <v>0</v>
          </cell>
          <cell r="AX62">
            <v>0</v>
          </cell>
          <cell r="AY62">
            <v>0</v>
          </cell>
          <cell r="AZ62">
            <v>0</v>
          </cell>
        </row>
        <row r="63">
          <cell r="A63">
            <v>493</v>
          </cell>
          <cell r="B63" t="str">
            <v>PHOENIX ACADEMY CHELSEA</v>
          </cell>
          <cell r="C63">
            <v>225</v>
          </cell>
          <cell r="D63"/>
          <cell r="F63">
            <v>0</v>
          </cell>
          <cell r="G63">
            <v>225</v>
          </cell>
          <cell r="I63">
            <v>4410605</v>
          </cell>
          <cell r="J63">
            <v>0</v>
          </cell>
          <cell r="K63">
            <v>211050</v>
          </cell>
          <cell r="L63">
            <v>4621655</v>
          </cell>
          <cell r="AA63">
            <v>493</v>
          </cell>
          <cell r="AB63">
            <v>225</v>
          </cell>
          <cell r="AC63">
            <v>0</v>
          </cell>
          <cell r="AD63">
            <v>0</v>
          </cell>
          <cell r="AE63">
            <v>0</v>
          </cell>
          <cell r="AF63">
            <v>0</v>
          </cell>
          <cell r="AG63">
            <v>4410605</v>
          </cell>
          <cell r="AH63">
            <v>0</v>
          </cell>
          <cell r="AI63">
            <v>0</v>
          </cell>
          <cell r="AJ63">
            <v>4410605</v>
          </cell>
          <cell r="AK63">
            <v>0</v>
          </cell>
          <cell r="AL63">
            <v>211050</v>
          </cell>
          <cell r="AM63">
            <v>4621655</v>
          </cell>
          <cell r="AN63">
            <v>0</v>
          </cell>
          <cell r="AO63">
            <v>0</v>
          </cell>
          <cell r="AP63">
            <v>0</v>
          </cell>
          <cell r="AQ63">
            <v>0</v>
          </cell>
          <cell r="AR63">
            <v>4621655</v>
          </cell>
          <cell r="AT63">
            <v>493</v>
          </cell>
          <cell r="AU63">
            <v>0</v>
          </cell>
          <cell r="AV63">
            <v>0</v>
          </cell>
          <cell r="AW63">
            <v>0</v>
          </cell>
          <cell r="AX63">
            <v>0</v>
          </cell>
          <cell r="AY63">
            <v>0</v>
          </cell>
          <cell r="AZ63">
            <v>0</v>
          </cell>
        </row>
        <row r="64">
          <cell r="A64">
            <v>494</v>
          </cell>
          <cell r="B64" t="str">
            <v>PIONEER CS OF SCIENCE</v>
          </cell>
          <cell r="C64">
            <v>780</v>
          </cell>
          <cell r="D64"/>
          <cell r="F64">
            <v>6.4966750672671285</v>
          </cell>
          <cell r="G64">
            <v>780</v>
          </cell>
          <cell r="I64">
            <v>12034097</v>
          </cell>
          <cell r="J64">
            <v>0</v>
          </cell>
          <cell r="K64">
            <v>731640</v>
          </cell>
          <cell r="L64">
            <v>12765737</v>
          </cell>
          <cell r="AA64">
            <v>494</v>
          </cell>
          <cell r="AB64">
            <v>780</v>
          </cell>
          <cell r="AC64">
            <v>0</v>
          </cell>
          <cell r="AD64">
            <v>0</v>
          </cell>
          <cell r="AE64">
            <v>310</v>
          </cell>
          <cell r="AF64">
            <v>6.4966750672671285</v>
          </cell>
          <cell r="AG64">
            <v>12034097</v>
          </cell>
          <cell r="AH64">
            <v>98106.902418603393</v>
          </cell>
          <cell r="AI64">
            <v>0</v>
          </cell>
          <cell r="AJ64">
            <v>11935990.09758139</v>
          </cell>
          <cell r="AK64">
            <v>0</v>
          </cell>
          <cell r="AL64">
            <v>725547</v>
          </cell>
          <cell r="AM64">
            <v>12661537.09758139</v>
          </cell>
          <cell r="AN64">
            <v>98106.902418603393</v>
          </cell>
          <cell r="AO64">
            <v>0</v>
          </cell>
          <cell r="AP64">
            <v>6093</v>
          </cell>
          <cell r="AQ64">
            <v>104199.90241860339</v>
          </cell>
          <cell r="AR64">
            <v>12765737</v>
          </cell>
          <cell r="AT64">
            <v>494</v>
          </cell>
          <cell r="AU64">
            <v>310</v>
          </cell>
          <cell r="AV64">
            <v>6.4966750672671285</v>
          </cell>
          <cell r="AW64">
            <v>98106.902418603393</v>
          </cell>
          <cell r="AX64">
            <v>0</v>
          </cell>
          <cell r="AY64">
            <v>6093</v>
          </cell>
          <cell r="AZ64">
            <v>104199.90241860339</v>
          </cell>
        </row>
        <row r="65">
          <cell r="A65">
            <v>496</v>
          </cell>
          <cell r="B65" t="str">
            <v>GLOBAL LEARNING</v>
          </cell>
          <cell r="C65">
            <v>500</v>
          </cell>
          <cell r="D65"/>
          <cell r="F65">
            <v>0</v>
          </cell>
          <cell r="G65">
            <v>500</v>
          </cell>
          <cell r="I65">
            <v>6970008</v>
          </cell>
          <cell r="J65">
            <v>228523</v>
          </cell>
          <cell r="K65">
            <v>469000</v>
          </cell>
          <cell r="L65">
            <v>7667531</v>
          </cell>
          <cell r="AA65">
            <v>496</v>
          </cell>
          <cell r="AB65">
            <v>500</v>
          </cell>
          <cell r="AC65">
            <v>0</v>
          </cell>
          <cell r="AD65">
            <v>0</v>
          </cell>
          <cell r="AE65">
            <v>0</v>
          </cell>
          <cell r="AF65">
            <v>0</v>
          </cell>
          <cell r="AG65">
            <v>6970008</v>
          </cell>
          <cell r="AH65">
            <v>0</v>
          </cell>
          <cell r="AI65">
            <v>0</v>
          </cell>
          <cell r="AJ65">
            <v>6970008</v>
          </cell>
          <cell r="AK65">
            <v>228523</v>
          </cell>
          <cell r="AL65">
            <v>469000</v>
          </cell>
          <cell r="AM65">
            <v>7667531</v>
          </cell>
          <cell r="AN65">
            <v>0</v>
          </cell>
          <cell r="AO65">
            <v>0</v>
          </cell>
          <cell r="AP65">
            <v>0</v>
          </cell>
          <cell r="AQ65">
            <v>0</v>
          </cell>
          <cell r="AR65">
            <v>7667531</v>
          </cell>
          <cell r="AT65">
            <v>496</v>
          </cell>
          <cell r="AU65">
            <v>0</v>
          </cell>
          <cell r="AV65">
            <v>0</v>
          </cell>
          <cell r="AW65">
            <v>0</v>
          </cell>
          <cell r="AX65">
            <v>0</v>
          </cell>
          <cell r="AY65">
            <v>0</v>
          </cell>
          <cell r="AZ65">
            <v>0</v>
          </cell>
        </row>
        <row r="66">
          <cell r="A66">
            <v>497</v>
          </cell>
          <cell r="B66" t="str">
            <v>PIONEER VALLEY CHINESE IMMERSION</v>
          </cell>
          <cell r="C66">
            <v>584</v>
          </cell>
          <cell r="D66"/>
          <cell r="F66">
            <v>0</v>
          </cell>
          <cell r="G66">
            <v>584</v>
          </cell>
          <cell r="I66">
            <v>8970364</v>
          </cell>
          <cell r="J66">
            <v>0</v>
          </cell>
          <cell r="K66">
            <v>547792</v>
          </cell>
          <cell r="L66">
            <v>9518156</v>
          </cell>
          <cell r="AA66">
            <v>497</v>
          </cell>
          <cell r="AB66">
            <v>584</v>
          </cell>
          <cell r="AC66">
            <v>0</v>
          </cell>
          <cell r="AD66">
            <v>0</v>
          </cell>
          <cell r="AE66">
            <v>1</v>
          </cell>
          <cell r="AF66">
            <v>0</v>
          </cell>
          <cell r="AG66">
            <v>8970364</v>
          </cell>
          <cell r="AH66">
            <v>0</v>
          </cell>
          <cell r="AI66">
            <v>0</v>
          </cell>
          <cell r="AJ66">
            <v>8970364</v>
          </cell>
          <cell r="AK66">
            <v>0</v>
          </cell>
          <cell r="AL66">
            <v>547792</v>
          </cell>
          <cell r="AM66">
            <v>9518156</v>
          </cell>
          <cell r="AN66">
            <v>0</v>
          </cell>
          <cell r="AO66">
            <v>0</v>
          </cell>
          <cell r="AP66">
            <v>0</v>
          </cell>
          <cell r="AQ66">
            <v>0</v>
          </cell>
          <cell r="AR66">
            <v>9518156</v>
          </cell>
          <cell r="AT66">
            <v>497</v>
          </cell>
          <cell r="AU66">
            <v>1</v>
          </cell>
          <cell r="AV66">
            <v>0</v>
          </cell>
          <cell r="AW66">
            <v>0</v>
          </cell>
          <cell r="AX66">
            <v>0</v>
          </cell>
          <cell r="AY66">
            <v>0</v>
          </cell>
          <cell r="AZ66">
            <v>0</v>
          </cell>
        </row>
        <row r="67">
          <cell r="A67">
            <v>498</v>
          </cell>
          <cell r="B67" t="str">
            <v>VERITAS PREPARATORY</v>
          </cell>
          <cell r="C67">
            <v>432</v>
          </cell>
          <cell r="D67"/>
          <cell r="F67">
            <v>0</v>
          </cell>
          <cell r="G67">
            <v>432</v>
          </cell>
          <cell r="I67">
            <v>6317568</v>
          </cell>
          <cell r="J67">
            <v>-231691</v>
          </cell>
          <cell r="K67">
            <v>405216</v>
          </cell>
          <cell r="L67">
            <v>6491093</v>
          </cell>
          <cell r="AA67">
            <v>498</v>
          </cell>
          <cell r="AB67">
            <v>432</v>
          </cell>
          <cell r="AC67">
            <v>0</v>
          </cell>
          <cell r="AD67">
            <v>0</v>
          </cell>
          <cell r="AE67">
            <v>0</v>
          </cell>
          <cell r="AF67">
            <v>0</v>
          </cell>
          <cell r="AG67">
            <v>6317568</v>
          </cell>
          <cell r="AH67">
            <v>0</v>
          </cell>
          <cell r="AI67">
            <v>0</v>
          </cell>
          <cell r="AJ67">
            <v>6317568</v>
          </cell>
          <cell r="AK67">
            <v>0</v>
          </cell>
          <cell r="AL67">
            <v>405216</v>
          </cell>
          <cell r="AM67">
            <v>6722784</v>
          </cell>
          <cell r="AN67">
            <v>0</v>
          </cell>
          <cell r="AO67">
            <v>0</v>
          </cell>
          <cell r="AP67">
            <v>0</v>
          </cell>
          <cell r="AQ67">
            <v>0</v>
          </cell>
          <cell r="AR67">
            <v>6722784</v>
          </cell>
          <cell r="AT67">
            <v>498</v>
          </cell>
          <cell r="AU67">
            <v>0</v>
          </cell>
          <cell r="AV67">
            <v>0</v>
          </cell>
          <cell r="AW67">
            <v>0</v>
          </cell>
          <cell r="AX67">
            <v>0</v>
          </cell>
          <cell r="AY67">
            <v>0</v>
          </cell>
          <cell r="AZ67">
            <v>0</v>
          </cell>
        </row>
        <row r="68">
          <cell r="A68">
            <v>499</v>
          </cell>
          <cell r="B68" t="str">
            <v>HAMPDEN CS OF SCIENCE EAST</v>
          </cell>
          <cell r="C68">
            <v>560</v>
          </cell>
          <cell r="D68"/>
          <cell r="F68">
            <v>0</v>
          </cell>
          <cell r="G68">
            <v>560</v>
          </cell>
          <cell r="I68">
            <v>7977936</v>
          </cell>
          <cell r="J68">
            <v>0</v>
          </cell>
          <cell r="K68">
            <v>525280</v>
          </cell>
          <cell r="L68">
            <v>8503216</v>
          </cell>
          <cell r="AA68">
            <v>499</v>
          </cell>
          <cell r="AB68">
            <v>560</v>
          </cell>
          <cell r="AC68">
            <v>0</v>
          </cell>
          <cell r="AD68">
            <v>0</v>
          </cell>
          <cell r="AE68">
            <v>0</v>
          </cell>
          <cell r="AF68">
            <v>0</v>
          </cell>
          <cell r="AG68">
            <v>7977936</v>
          </cell>
          <cell r="AH68">
            <v>0</v>
          </cell>
          <cell r="AI68">
            <v>0</v>
          </cell>
          <cell r="AJ68">
            <v>7977936</v>
          </cell>
          <cell r="AK68">
            <v>0</v>
          </cell>
          <cell r="AL68">
            <v>525280</v>
          </cell>
          <cell r="AM68">
            <v>8503216</v>
          </cell>
          <cell r="AN68">
            <v>0</v>
          </cell>
          <cell r="AO68">
            <v>0</v>
          </cell>
          <cell r="AP68">
            <v>0</v>
          </cell>
          <cell r="AQ68">
            <v>0</v>
          </cell>
          <cell r="AR68">
            <v>8503216</v>
          </cell>
          <cell r="AT68">
            <v>499</v>
          </cell>
          <cell r="AU68">
            <v>0</v>
          </cell>
          <cell r="AV68">
            <v>0</v>
          </cell>
          <cell r="AW68">
            <v>0</v>
          </cell>
          <cell r="AX68">
            <v>0</v>
          </cell>
          <cell r="AY68">
            <v>0</v>
          </cell>
          <cell r="AZ68">
            <v>0</v>
          </cell>
        </row>
        <row r="69">
          <cell r="A69">
            <v>3501</v>
          </cell>
          <cell r="B69" t="str">
            <v>PAULO FREIRE SOCIAL JUSTICE</v>
          </cell>
          <cell r="C69">
            <v>285</v>
          </cell>
          <cell r="D69"/>
          <cell r="F69">
            <v>0</v>
          </cell>
          <cell r="G69">
            <v>285</v>
          </cell>
          <cell r="I69">
            <v>4699228</v>
          </cell>
          <cell r="J69">
            <v>0</v>
          </cell>
          <cell r="K69">
            <v>267330</v>
          </cell>
          <cell r="L69">
            <v>4966558</v>
          </cell>
          <cell r="AA69">
            <v>3501</v>
          </cell>
          <cell r="AB69">
            <v>285</v>
          </cell>
          <cell r="AC69">
            <v>0</v>
          </cell>
          <cell r="AD69">
            <v>0</v>
          </cell>
          <cell r="AE69">
            <v>0</v>
          </cell>
          <cell r="AF69">
            <v>0</v>
          </cell>
          <cell r="AG69">
            <v>4699228</v>
          </cell>
          <cell r="AH69">
            <v>0</v>
          </cell>
          <cell r="AI69">
            <v>0</v>
          </cell>
          <cell r="AJ69">
            <v>4699228</v>
          </cell>
          <cell r="AK69">
            <v>0</v>
          </cell>
          <cell r="AL69">
            <v>267330</v>
          </cell>
          <cell r="AM69">
            <v>4966558</v>
          </cell>
          <cell r="AN69">
            <v>0</v>
          </cell>
          <cell r="AO69">
            <v>0</v>
          </cell>
          <cell r="AP69">
            <v>0</v>
          </cell>
          <cell r="AQ69">
            <v>0</v>
          </cell>
          <cell r="AR69">
            <v>4966558</v>
          </cell>
          <cell r="AT69">
            <v>3501</v>
          </cell>
          <cell r="AU69">
            <v>0</v>
          </cell>
          <cell r="AV69">
            <v>0</v>
          </cell>
          <cell r="AW69">
            <v>0</v>
          </cell>
          <cell r="AX69">
            <v>0</v>
          </cell>
          <cell r="AY69">
            <v>0</v>
          </cell>
          <cell r="AZ69">
            <v>0</v>
          </cell>
        </row>
        <row r="70">
          <cell r="A70">
            <v>3502</v>
          </cell>
          <cell r="B70" t="str">
            <v>BAYSTATE ACADEMY</v>
          </cell>
          <cell r="C70">
            <v>500</v>
          </cell>
          <cell r="D70"/>
          <cell r="F70">
            <v>0</v>
          </cell>
          <cell r="G70">
            <v>500</v>
          </cell>
          <cell r="I70">
            <v>7682500</v>
          </cell>
          <cell r="J70">
            <v>25432</v>
          </cell>
          <cell r="K70">
            <v>469000</v>
          </cell>
          <cell r="L70">
            <v>8176932</v>
          </cell>
          <cell r="AA70">
            <v>3502</v>
          </cell>
          <cell r="AB70">
            <v>500</v>
          </cell>
          <cell r="AC70">
            <v>0</v>
          </cell>
          <cell r="AD70">
            <v>0</v>
          </cell>
          <cell r="AE70">
            <v>0</v>
          </cell>
          <cell r="AF70">
            <v>0</v>
          </cell>
          <cell r="AG70">
            <v>7682500</v>
          </cell>
          <cell r="AH70">
            <v>0</v>
          </cell>
          <cell r="AI70">
            <v>0</v>
          </cell>
          <cell r="AJ70">
            <v>7682500</v>
          </cell>
          <cell r="AK70">
            <v>0</v>
          </cell>
          <cell r="AL70">
            <v>469000</v>
          </cell>
          <cell r="AM70">
            <v>8151500</v>
          </cell>
          <cell r="AN70">
            <v>0</v>
          </cell>
          <cell r="AO70">
            <v>0</v>
          </cell>
          <cell r="AP70">
            <v>0</v>
          </cell>
          <cell r="AQ70">
            <v>0</v>
          </cell>
          <cell r="AR70">
            <v>8151500</v>
          </cell>
          <cell r="AT70">
            <v>3502</v>
          </cell>
          <cell r="AU70">
            <v>0</v>
          </cell>
          <cell r="AV70">
            <v>0</v>
          </cell>
          <cell r="AW70">
            <v>0</v>
          </cell>
          <cell r="AX70">
            <v>0</v>
          </cell>
          <cell r="AY70">
            <v>0</v>
          </cell>
          <cell r="AZ70">
            <v>0</v>
          </cell>
        </row>
        <row r="71">
          <cell r="A71">
            <v>3503</v>
          </cell>
          <cell r="B71" t="str">
            <v>COLLEGIATE CS OF LOWELL</v>
          </cell>
          <cell r="C71">
            <v>1107</v>
          </cell>
          <cell r="D71"/>
          <cell r="F71">
            <v>0</v>
          </cell>
          <cell r="G71">
            <v>1107</v>
          </cell>
          <cell r="I71">
            <v>14875436</v>
          </cell>
          <cell r="J71">
            <v>0</v>
          </cell>
          <cell r="K71">
            <v>1038366</v>
          </cell>
          <cell r="L71">
            <v>15913802</v>
          </cell>
          <cell r="AA71">
            <v>3503</v>
          </cell>
          <cell r="AB71">
            <v>1107</v>
          </cell>
          <cell r="AC71">
            <v>0</v>
          </cell>
          <cell r="AD71">
            <v>0</v>
          </cell>
          <cell r="AE71">
            <v>0</v>
          </cell>
          <cell r="AF71">
            <v>0</v>
          </cell>
          <cell r="AG71">
            <v>14875436</v>
          </cell>
          <cell r="AH71">
            <v>0</v>
          </cell>
          <cell r="AI71">
            <v>0</v>
          </cell>
          <cell r="AJ71">
            <v>14875436</v>
          </cell>
          <cell r="AK71">
            <v>0</v>
          </cell>
          <cell r="AL71">
            <v>1038366</v>
          </cell>
          <cell r="AM71">
            <v>15913802</v>
          </cell>
          <cell r="AN71">
            <v>0</v>
          </cell>
          <cell r="AO71">
            <v>0</v>
          </cell>
          <cell r="AP71">
            <v>0</v>
          </cell>
          <cell r="AQ71">
            <v>0</v>
          </cell>
          <cell r="AR71">
            <v>15913802</v>
          </cell>
          <cell r="AT71">
            <v>3503</v>
          </cell>
          <cell r="AU71">
            <v>0</v>
          </cell>
          <cell r="AV71">
            <v>0</v>
          </cell>
          <cell r="AW71">
            <v>0</v>
          </cell>
          <cell r="AX71">
            <v>0</v>
          </cell>
          <cell r="AY71">
            <v>0</v>
          </cell>
          <cell r="AZ71">
            <v>0</v>
          </cell>
        </row>
        <row r="72">
          <cell r="A72">
            <v>3506</v>
          </cell>
          <cell r="B72" t="str">
            <v>PIONEER CS OF SCIENCE II</v>
          </cell>
          <cell r="C72">
            <v>378</v>
          </cell>
          <cell r="D72"/>
          <cell r="F72">
            <v>15.691930703116412</v>
          </cell>
          <cell r="G72">
            <v>378</v>
          </cell>
          <cell r="I72">
            <v>5947514</v>
          </cell>
          <cell r="J72">
            <v>0</v>
          </cell>
          <cell r="K72">
            <v>354564</v>
          </cell>
          <cell r="L72">
            <v>6302078</v>
          </cell>
          <cell r="AA72">
            <v>3506</v>
          </cell>
          <cell r="AB72">
            <v>378</v>
          </cell>
          <cell r="AC72">
            <v>0</v>
          </cell>
          <cell r="AD72">
            <v>0</v>
          </cell>
          <cell r="AE72">
            <v>106</v>
          </cell>
          <cell r="AF72">
            <v>15.691930703116412</v>
          </cell>
          <cell r="AG72">
            <v>5947514</v>
          </cell>
          <cell r="AH72">
            <v>234791.21955689444</v>
          </cell>
          <cell r="AI72">
            <v>0</v>
          </cell>
          <cell r="AJ72">
            <v>5712722.7804431049</v>
          </cell>
          <cell r="AK72">
            <v>0</v>
          </cell>
          <cell r="AL72">
            <v>339847</v>
          </cell>
          <cell r="AM72">
            <v>6052569.7804431049</v>
          </cell>
          <cell r="AN72">
            <v>234791.21955689444</v>
          </cell>
          <cell r="AO72">
            <v>0</v>
          </cell>
          <cell r="AP72">
            <v>14717</v>
          </cell>
          <cell r="AQ72">
            <v>249508.21955689444</v>
          </cell>
          <cell r="AR72">
            <v>6302078</v>
          </cell>
          <cell r="AT72">
            <v>3506</v>
          </cell>
          <cell r="AU72">
            <v>106</v>
          </cell>
          <cell r="AV72">
            <v>15.691930703116412</v>
          </cell>
          <cell r="AW72">
            <v>234791.21955689444</v>
          </cell>
          <cell r="AX72">
            <v>0</v>
          </cell>
          <cell r="AY72">
            <v>14717</v>
          </cell>
          <cell r="AZ72">
            <v>249508.21955689444</v>
          </cell>
        </row>
        <row r="73">
          <cell r="A73">
            <v>3508</v>
          </cell>
          <cell r="B73" t="str">
            <v>PHOENIX ACADEMY SPRINGFIELD</v>
          </cell>
          <cell r="C73">
            <v>225</v>
          </cell>
          <cell r="D73"/>
          <cell r="F73">
            <v>0</v>
          </cell>
          <cell r="G73">
            <v>225</v>
          </cell>
          <cell r="I73">
            <v>3906697</v>
          </cell>
          <cell r="J73">
            <v>0</v>
          </cell>
          <cell r="K73">
            <v>211050</v>
          </cell>
          <cell r="L73">
            <v>4117747</v>
          </cell>
          <cell r="AA73">
            <v>3508</v>
          </cell>
          <cell r="AB73">
            <v>225</v>
          </cell>
          <cell r="AC73">
            <v>0</v>
          </cell>
          <cell r="AD73">
            <v>0</v>
          </cell>
          <cell r="AE73">
            <v>0</v>
          </cell>
          <cell r="AF73">
            <v>0</v>
          </cell>
          <cell r="AG73">
            <v>3906697</v>
          </cell>
          <cell r="AH73">
            <v>0</v>
          </cell>
          <cell r="AI73">
            <v>0</v>
          </cell>
          <cell r="AJ73">
            <v>3906697</v>
          </cell>
          <cell r="AK73">
            <v>0</v>
          </cell>
          <cell r="AL73">
            <v>211050</v>
          </cell>
          <cell r="AM73">
            <v>4117747</v>
          </cell>
          <cell r="AN73">
            <v>0</v>
          </cell>
          <cell r="AO73">
            <v>0</v>
          </cell>
          <cell r="AP73">
            <v>0</v>
          </cell>
          <cell r="AQ73">
            <v>0</v>
          </cell>
          <cell r="AR73">
            <v>4117747</v>
          </cell>
          <cell r="AT73">
            <v>3508</v>
          </cell>
          <cell r="AU73">
            <v>0</v>
          </cell>
          <cell r="AV73">
            <v>0</v>
          </cell>
          <cell r="AW73">
            <v>0</v>
          </cell>
          <cell r="AX73">
            <v>0</v>
          </cell>
          <cell r="AY73">
            <v>0</v>
          </cell>
          <cell r="AZ73">
            <v>0</v>
          </cell>
        </row>
        <row r="74">
          <cell r="A74">
            <v>3509</v>
          </cell>
          <cell r="B74" t="str">
            <v>ARGOSY COLLEGIATE</v>
          </cell>
          <cell r="C74">
            <v>644</v>
          </cell>
          <cell r="D74"/>
          <cell r="F74">
            <v>0</v>
          </cell>
          <cell r="G74">
            <v>644</v>
          </cell>
          <cell r="I74">
            <v>9243582</v>
          </cell>
          <cell r="J74">
            <v>0</v>
          </cell>
          <cell r="K74">
            <v>604072</v>
          </cell>
          <cell r="L74">
            <v>9847654</v>
          </cell>
          <cell r="AA74">
            <v>3509</v>
          </cell>
          <cell r="AB74">
            <v>644</v>
          </cell>
          <cell r="AC74">
            <v>0</v>
          </cell>
          <cell r="AD74">
            <v>0</v>
          </cell>
          <cell r="AE74">
            <v>0</v>
          </cell>
          <cell r="AF74">
            <v>0</v>
          </cell>
          <cell r="AG74">
            <v>9243582</v>
          </cell>
          <cell r="AH74">
            <v>0</v>
          </cell>
          <cell r="AI74">
            <v>0</v>
          </cell>
          <cell r="AJ74">
            <v>9243582</v>
          </cell>
          <cell r="AK74">
            <v>0</v>
          </cell>
          <cell r="AL74">
            <v>604072</v>
          </cell>
          <cell r="AM74">
            <v>9847654</v>
          </cell>
          <cell r="AN74">
            <v>0</v>
          </cell>
          <cell r="AO74">
            <v>0</v>
          </cell>
          <cell r="AP74">
            <v>0</v>
          </cell>
          <cell r="AQ74">
            <v>0</v>
          </cell>
          <cell r="AR74">
            <v>9847654</v>
          </cell>
          <cell r="AT74">
            <v>3509</v>
          </cell>
          <cell r="AU74">
            <v>0</v>
          </cell>
          <cell r="AV74">
            <v>0</v>
          </cell>
          <cell r="AW74">
            <v>0</v>
          </cell>
          <cell r="AX74">
            <v>0</v>
          </cell>
          <cell r="AY74">
            <v>0</v>
          </cell>
          <cell r="AZ74">
            <v>0</v>
          </cell>
        </row>
        <row r="75">
          <cell r="A75">
            <v>3510</v>
          </cell>
          <cell r="B75" t="str">
            <v>SPRINGFIELD PREPARATORY</v>
          </cell>
          <cell r="C75">
            <v>432</v>
          </cell>
          <cell r="D75"/>
          <cell r="F75">
            <v>0</v>
          </cell>
          <cell r="G75">
            <v>432</v>
          </cell>
          <cell r="I75">
            <v>6532455</v>
          </cell>
          <cell r="J75">
            <v>66795</v>
          </cell>
          <cell r="K75">
            <v>405216</v>
          </cell>
          <cell r="L75">
            <v>7004466</v>
          </cell>
          <cell r="AA75">
            <v>3510</v>
          </cell>
          <cell r="AB75">
            <v>432</v>
          </cell>
          <cell r="AC75">
            <v>0</v>
          </cell>
          <cell r="AD75">
            <v>0</v>
          </cell>
          <cell r="AE75">
            <v>0</v>
          </cell>
          <cell r="AF75">
            <v>0</v>
          </cell>
          <cell r="AG75">
            <v>6532455</v>
          </cell>
          <cell r="AH75">
            <v>0</v>
          </cell>
          <cell r="AI75">
            <v>0</v>
          </cell>
          <cell r="AJ75">
            <v>6532455</v>
          </cell>
          <cell r="AK75">
            <v>0</v>
          </cell>
          <cell r="AL75">
            <v>405216</v>
          </cell>
          <cell r="AM75">
            <v>6937671</v>
          </cell>
          <cell r="AN75">
            <v>0</v>
          </cell>
          <cell r="AO75">
            <v>0</v>
          </cell>
          <cell r="AP75">
            <v>0</v>
          </cell>
          <cell r="AQ75">
            <v>0</v>
          </cell>
          <cell r="AR75">
            <v>6937671</v>
          </cell>
          <cell r="AT75">
            <v>3510</v>
          </cell>
          <cell r="AU75">
            <v>0</v>
          </cell>
          <cell r="AV75">
            <v>0</v>
          </cell>
          <cell r="AW75">
            <v>0</v>
          </cell>
          <cell r="AX75">
            <v>0</v>
          </cell>
          <cell r="AY75">
            <v>0</v>
          </cell>
          <cell r="AZ75">
            <v>0</v>
          </cell>
        </row>
        <row r="76">
          <cell r="A76">
            <v>3513</v>
          </cell>
          <cell r="B76" t="str">
            <v>NEW HEIGHTS CS OF BROCKTON</v>
          </cell>
          <cell r="C76">
            <v>735</v>
          </cell>
          <cell r="D76"/>
          <cell r="F76">
            <v>13.835456048773693</v>
          </cell>
          <cell r="G76">
            <v>735</v>
          </cell>
          <cell r="I76">
            <v>11203100</v>
          </cell>
          <cell r="J76">
            <v>0</v>
          </cell>
          <cell r="K76">
            <v>689430</v>
          </cell>
          <cell r="L76">
            <v>11892530</v>
          </cell>
          <cell r="AA76">
            <v>3513</v>
          </cell>
          <cell r="AB76">
            <v>735</v>
          </cell>
          <cell r="AC76">
            <v>0</v>
          </cell>
          <cell r="AD76">
            <v>0</v>
          </cell>
          <cell r="AE76">
            <v>16</v>
          </cell>
          <cell r="AF76">
            <v>13.835456048773693</v>
          </cell>
          <cell r="AG76">
            <v>11203100</v>
          </cell>
          <cell r="AH76">
            <v>237817.65402237099</v>
          </cell>
          <cell r="AI76">
            <v>0</v>
          </cell>
          <cell r="AJ76">
            <v>10965282.34597763</v>
          </cell>
          <cell r="AK76">
            <v>0</v>
          </cell>
          <cell r="AL76">
            <v>676452</v>
          </cell>
          <cell r="AM76">
            <v>11641734.34597763</v>
          </cell>
          <cell r="AN76">
            <v>237817.65402237099</v>
          </cell>
          <cell r="AO76">
            <v>0</v>
          </cell>
          <cell r="AP76">
            <v>12978</v>
          </cell>
          <cell r="AQ76">
            <v>250795.65402237099</v>
          </cell>
          <cell r="AR76">
            <v>11892530</v>
          </cell>
          <cell r="AT76">
            <v>3513</v>
          </cell>
          <cell r="AU76">
            <v>16</v>
          </cell>
          <cell r="AV76">
            <v>13.835456048773693</v>
          </cell>
          <cell r="AW76">
            <v>237817.65402237099</v>
          </cell>
          <cell r="AX76">
            <v>0</v>
          </cell>
          <cell r="AY76">
            <v>12978</v>
          </cell>
          <cell r="AZ76">
            <v>250795.65402237099</v>
          </cell>
        </row>
        <row r="77">
          <cell r="A77">
            <v>3514</v>
          </cell>
          <cell r="B77" t="str">
            <v>LIBERTAS ACADEMY</v>
          </cell>
          <cell r="C77">
            <v>360</v>
          </cell>
          <cell r="D77"/>
          <cell r="F77">
            <v>0</v>
          </cell>
          <cell r="G77">
            <v>360</v>
          </cell>
          <cell r="I77">
            <v>5547600</v>
          </cell>
          <cell r="J77">
            <v>0</v>
          </cell>
          <cell r="K77">
            <v>337680</v>
          </cell>
          <cell r="L77">
            <v>5885280</v>
          </cell>
          <cell r="AA77">
            <v>3514</v>
          </cell>
          <cell r="AB77">
            <v>360</v>
          </cell>
          <cell r="AC77">
            <v>0</v>
          </cell>
          <cell r="AD77">
            <v>0</v>
          </cell>
          <cell r="AE77">
            <v>0</v>
          </cell>
          <cell r="AF77">
            <v>0</v>
          </cell>
          <cell r="AG77">
            <v>5547600</v>
          </cell>
          <cell r="AH77">
            <v>0</v>
          </cell>
          <cell r="AI77">
            <v>0</v>
          </cell>
          <cell r="AJ77">
            <v>5547600</v>
          </cell>
          <cell r="AK77">
            <v>0</v>
          </cell>
          <cell r="AL77">
            <v>337680</v>
          </cell>
          <cell r="AM77">
            <v>5885280</v>
          </cell>
          <cell r="AN77">
            <v>0</v>
          </cell>
          <cell r="AO77">
            <v>0</v>
          </cell>
          <cell r="AP77">
            <v>0</v>
          </cell>
          <cell r="AQ77">
            <v>0</v>
          </cell>
          <cell r="AR77">
            <v>5885280</v>
          </cell>
          <cell r="AT77">
            <v>3514</v>
          </cell>
          <cell r="AU77">
            <v>0</v>
          </cell>
          <cell r="AV77">
            <v>0</v>
          </cell>
          <cell r="AW77">
            <v>0</v>
          </cell>
          <cell r="AX77">
            <v>0</v>
          </cell>
          <cell r="AY77">
            <v>0</v>
          </cell>
          <cell r="AZ77">
            <v>0</v>
          </cell>
        </row>
        <row r="78">
          <cell r="A78">
            <v>3515</v>
          </cell>
          <cell r="B78" t="str">
            <v>OLD STURBRIDGE ACADEMY</v>
          </cell>
          <cell r="C78">
            <v>320</v>
          </cell>
          <cell r="D78"/>
          <cell r="F78">
            <v>0</v>
          </cell>
          <cell r="G78">
            <v>320</v>
          </cell>
          <cell r="I78">
            <v>4529204</v>
          </cell>
          <cell r="J78">
            <v>0</v>
          </cell>
          <cell r="K78">
            <v>300160</v>
          </cell>
          <cell r="L78">
            <v>4829364</v>
          </cell>
          <cell r="AA78">
            <v>3515</v>
          </cell>
          <cell r="AB78">
            <v>320</v>
          </cell>
          <cell r="AC78">
            <v>0</v>
          </cell>
          <cell r="AD78">
            <v>0</v>
          </cell>
          <cell r="AE78">
            <v>0</v>
          </cell>
          <cell r="AF78">
            <v>0</v>
          </cell>
          <cell r="AG78">
            <v>4529204</v>
          </cell>
          <cell r="AH78">
            <v>0</v>
          </cell>
          <cell r="AI78">
            <v>0</v>
          </cell>
          <cell r="AJ78">
            <v>4529204</v>
          </cell>
          <cell r="AK78">
            <v>0</v>
          </cell>
          <cell r="AL78">
            <v>300160</v>
          </cell>
          <cell r="AM78">
            <v>4829364</v>
          </cell>
          <cell r="AN78">
            <v>0</v>
          </cell>
          <cell r="AO78">
            <v>0</v>
          </cell>
          <cell r="AP78">
            <v>0</v>
          </cell>
          <cell r="AQ78">
            <v>0</v>
          </cell>
          <cell r="AR78">
            <v>4829364</v>
          </cell>
          <cell r="AT78">
            <v>3515</v>
          </cell>
          <cell r="AU78">
            <v>0</v>
          </cell>
          <cell r="AV78">
            <v>0</v>
          </cell>
          <cell r="AW78">
            <v>0</v>
          </cell>
          <cell r="AX78">
            <v>0</v>
          </cell>
          <cell r="AY78">
            <v>0</v>
          </cell>
          <cell r="AZ78">
            <v>0</v>
          </cell>
        </row>
        <row r="79">
          <cell r="A79">
            <v>3516</v>
          </cell>
          <cell r="B79" t="str">
            <v>HAMPDEN CS OF SCIENCE WEST</v>
          </cell>
          <cell r="C79">
            <v>399</v>
          </cell>
          <cell r="D79"/>
          <cell r="F79">
            <v>0</v>
          </cell>
          <cell r="G79">
            <v>399</v>
          </cell>
          <cell r="I79">
            <v>5985383</v>
          </cell>
          <cell r="J79">
            <v>0</v>
          </cell>
          <cell r="K79">
            <v>374262</v>
          </cell>
          <cell r="L79">
            <v>6359645</v>
          </cell>
          <cell r="AA79">
            <v>3516</v>
          </cell>
          <cell r="AB79">
            <v>399</v>
          </cell>
          <cell r="AC79">
            <v>0</v>
          </cell>
          <cell r="AD79">
            <v>0</v>
          </cell>
          <cell r="AE79">
            <v>0</v>
          </cell>
          <cell r="AF79">
            <v>0</v>
          </cell>
          <cell r="AG79">
            <v>5985383</v>
          </cell>
          <cell r="AH79">
            <v>0</v>
          </cell>
          <cell r="AI79">
            <v>0</v>
          </cell>
          <cell r="AJ79">
            <v>5985383</v>
          </cell>
          <cell r="AK79">
            <v>0</v>
          </cell>
          <cell r="AL79">
            <v>374262</v>
          </cell>
          <cell r="AM79">
            <v>6359645</v>
          </cell>
          <cell r="AN79">
            <v>0</v>
          </cell>
          <cell r="AO79">
            <v>0</v>
          </cell>
          <cell r="AP79">
            <v>0</v>
          </cell>
          <cell r="AQ79">
            <v>0</v>
          </cell>
          <cell r="AR79">
            <v>6359645</v>
          </cell>
          <cell r="AT79">
            <v>3516</v>
          </cell>
          <cell r="AU79">
            <v>0</v>
          </cell>
          <cell r="AV79">
            <v>0</v>
          </cell>
          <cell r="AW79">
            <v>0</v>
          </cell>
          <cell r="AX79">
            <v>0</v>
          </cell>
          <cell r="AY79">
            <v>0</v>
          </cell>
          <cell r="AZ79">
            <v>0</v>
          </cell>
        </row>
        <row r="80">
          <cell r="A80">
            <v>3517</v>
          </cell>
          <cell r="B80" t="str">
            <v>MAP ACADEMY</v>
          </cell>
          <cell r="C80">
            <v>220</v>
          </cell>
          <cell r="D80"/>
          <cell r="F80">
            <v>0</v>
          </cell>
          <cell r="G80">
            <v>220</v>
          </cell>
          <cell r="I80">
            <v>4101693</v>
          </cell>
          <cell r="J80">
            <v>0</v>
          </cell>
          <cell r="K80">
            <v>206360</v>
          </cell>
          <cell r="L80">
            <v>4308053</v>
          </cell>
          <cell r="AA80">
            <v>3517</v>
          </cell>
          <cell r="AB80">
            <v>220</v>
          </cell>
          <cell r="AC80">
            <v>0</v>
          </cell>
          <cell r="AD80">
            <v>0</v>
          </cell>
          <cell r="AE80">
            <v>0</v>
          </cell>
          <cell r="AF80">
            <v>0</v>
          </cell>
          <cell r="AG80">
            <v>4101693</v>
          </cell>
          <cell r="AH80">
            <v>0</v>
          </cell>
          <cell r="AI80">
            <v>0</v>
          </cell>
          <cell r="AJ80">
            <v>4101693</v>
          </cell>
          <cell r="AK80">
            <v>0</v>
          </cell>
          <cell r="AL80">
            <v>206360</v>
          </cell>
          <cell r="AM80">
            <v>4308053</v>
          </cell>
          <cell r="AN80">
            <v>0</v>
          </cell>
          <cell r="AO80">
            <v>0</v>
          </cell>
          <cell r="AP80">
            <v>0</v>
          </cell>
          <cell r="AQ80">
            <v>0</v>
          </cell>
          <cell r="AR80">
            <v>4308053</v>
          </cell>
          <cell r="AT80">
            <v>3517</v>
          </cell>
          <cell r="AU80">
            <v>0</v>
          </cell>
          <cell r="AV80">
            <v>0</v>
          </cell>
          <cell r="AW80">
            <v>0</v>
          </cell>
          <cell r="AX80">
            <v>0</v>
          </cell>
          <cell r="AY80">
            <v>0</v>
          </cell>
          <cell r="AZ80">
            <v>0</v>
          </cell>
        </row>
        <row r="81">
          <cell r="A81">
            <v>3518</v>
          </cell>
          <cell r="B81" t="str">
            <v>PHOENIX ACADEMY LAWRENCE</v>
          </cell>
          <cell r="C81">
            <v>195</v>
          </cell>
          <cell r="D81"/>
          <cell r="F81">
            <v>0</v>
          </cell>
          <cell r="G81">
            <v>195</v>
          </cell>
          <cell r="I81">
            <v>3355599</v>
          </cell>
          <cell r="J81">
            <v>0</v>
          </cell>
          <cell r="K81">
            <v>182910</v>
          </cell>
          <cell r="L81">
            <v>3538509</v>
          </cell>
          <cell r="AA81">
            <v>3518</v>
          </cell>
          <cell r="AB81">
            <v>195</v>
          </cell>
          <cell r="AC81">
            <v>0</v>
          </cell>
          <cell r="AD81">
            <v>0</v>
          </cell>
          <cell r="AE81">
            <v>0</v>
          </cell>
          <cell r="AF81">
            <v>0</v>
          </cell>
          <cell r="AG81">
            <v>3355599</v>
          </cell>
          <cell r="AH81">
            <v>0</v>
          </cell>
          <cell r="AI81">
            <v>0</v>
          </cell>
          <cell r="AJ81">
            <v>3355599</v>
          </cell>
          <cell r="AK81">
            <v>0</v>
          </cell>
          <cell r="AL81">
            <v>182910</v>
          </cell>
          <cell r="AM81">
            <v>3538509</v>
          </cell>
          <cell r="AN81">
            <v>0</v>
          </cell>
          <cell r="AO81">
            <v>0</v>
          </cell>
          <cell r="AP81">
            <v>0</v>
          </cell>
          <cell r="AQ81">
            <v>0</v>
          </cell>
          <cell r="AR81">
            <v>3538509</v>
          </cell>
          <cell r="AT81">
            <v>3518</v>
          </cell>
          <cell r="AU81">
            <v>0</v>
          </cell>
          <cell r="AV81">
            <v>0</v>
          </cell>
          <cell r="AW81">
            <v>0</v>
          </cell>
          <cell r="AX81">
            <v>0</v>
          </cell>
          <cell r="AY81">
            <v>0</v>
          </cell>
          <cell r="AZ81">
            <v>0</v>
          </cell>
        </row>
        <row r="82">
          <cell r="A82">
            <v>9999</v>
          </cell>
          <cell r="B82" t="str">
            <v>STATE TOTAL</v>
          </cell>
          <cell r="C82">
            <v>47497</v>
          </cell>
          <cell r="D82">
            <v>0</v>
          </cell>
          <cell r="E82">
            <v>0</v>
          </cell>
          <cell r="F82">
            <v>384.17072378601449</v>
          </cell>
          <cell r="G82">
            <v>47497</v>
          </cell>
          <cell r="I82">
            <v>796864325</v>
          </cell>
          <cell r="J82">
            <v>5345915</v>
          </cell>
          <cell r="K82">
            <v>44552186</v>
          </cell>
          <cell r="L82">
            <v>846762426</v>
          </cell>
          <cell r="AA82">
            <v>9999</v>
          </cell>
          <cell r="AB82">
            <v>47497</v>
          </cell>
          <cell r="AC82">
            <v>0</v>
          </cell>
          <cell r="AD82">
            <v>0</v>
          </cell>
          <cell r="AE82">
            <v>2367</v>
          </cell>
          <cell r="AF82">
            <v>384.17072378601449</v>
          </cell>
          <cell r="AG82">
            <v>796853197</v>
          </cell>
          <cell r="AH82">
            <v>6167175.5010749539</v>
          </cell>
          <cell r="AI82">
            <v>0</v>
          </cell>
          <cell r="AJ82">
            <v>790686021.49892509</v>
          </cell>
          <cell r="AK82">
            <v>4215427</v>
          </cell>
          <cell r="AL82">
            <v>44191848</v>
          </cell>
          <cell r="AM82">
            <v>839093296.49892509</v>
          </cell>
          <cell r="AN82">
            <v>6167175.5010749539</v>
          </cell>
          <cell r="AO82">
            <v>0</v>
          </cell>
          <cell r="AP82">
            <v>360338</v>
          </cell>
          <cell r="AQ82">
            <v>6527513.501074953</v>
          </cell>
          <cell r="AR82">
            <v>845620810</v>
          </cell>
          <cell r="AT82">
            <v>9999</v>
          </cell>
          <cell r="AU82">
            <v>2367</v>
          </cell>
          <cell r="AV82">
            <v>384.17072378601449</v>
          </cell>
          <cell r="AW82">
            <v>6167175.5010749539</v>
          </cell>
          <cell r="AX82">
            <v>0</v>
          </cell>
          <cell r="AY82">
            <v>360338</v>
          </cell>
          <cell r="AZ82">
            <v>6527513.501074953</v>
          </cell>
          <cell r="BB82">
            <v>0</v>
          </cell>
          <cell r="BC82">
            <v>0</v>
          </cell>
          <cell r="BD82">
            <v>0</v>
          </cell>
          <cell r="BE82">
            <v>0</v>
          </cell>
          <cell r="BF82">
            <v>0</v>
          </cell>
        </row>
      </sheetData>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7789-8F7C-4EE1-92BA-741A2B4972BF}">
  <sheetPr codeName="Sheet17">
    <tabColor theme="6" tint="-0.249977111117893"/>
  </sheetPr>
  <dimension ref="A1:FD469"/>
  <sheetViews>
    <sheetView showGridLines="0" tabSelected="1" zoomScaleNormal="100" workbookViewId="0">
      <pane ySplit="9" topLeftCell="A10" activePane="bottomLeft" state="frozen"/>
      <selection pane="bottomLeft" activeCell="A10" sqref="A10"/>
    </sheetView>
  </sheetViews>
  <sheetFormatPr defaultColWidth="9.140625" defaultRowHeight="15" x14ac:dyDescent="0.25"/>
  <cols>
    <col min="1" max="1" width="5.5703125" style="12" customWidth="1"/>
    <col min="2" max="2" width="0.7109375" style="12" hidden="1" customWidth="1"/>
    <col min="3" max="3" width="21.42578125" style="12" customWidth="1"/>
    <col min="4" max="4" width="7.7109375" style="12" customWidth="1"/>
    <col min="5" max="8" width="11.28515625" style="12" customWidth="1"/>
    <col min="9" max="9" width="1.42578125" style="12" customWidth="1"/>
    <col min="10" max="12" width="11.42578125" style="12" customWidth="1"/>
    <col min="13" max="13" width="1.42578125" style="12" customWidth="1"/>
    <col min="14" max="14" width="13.140625" style="12" customWidth="1"/>
    <col min="15" max="15" width="1.42578125" style="12" customWidth="1"/>
    <col min="16" max="16" width="13.42578125" style="12" customWidth="1"/>
    <col min="17" max="17" width="11" style="12" customWidth="1"/>
    <col min="18" max="18" width="10.42578125" style="12" customWidth="1"/>
    <col min="19" max="19" width="10" style="12" customWidth="1"/>
    <col min="20" max="20" width="12.28515625" style="12" customWidth="1"/>
    <col min="21" max="21" width="12.5703125" style="12" customWidth="1"/>
    <col min="22" max="22" width="1.140625" style="12" customWidth="1"/>
    <col min="23" max="23" width="12.85546875" style="12" customWidth="1"/>
    <col min="24" max="24" width="12.42578125" style="12" hidden="1" customWidth="1"/>
    <col min="25" max="25" width="39.7109375" style="12" hidden="1" customWidth="1"/>
    <col min="26" max="26" width="39.7109375" style="12" customWidth="1"/>
    <col min="27" max="27" width="6.28515625" style="39" customWidth="1"/>
    <col min="28" max="29" width="7.85546875" style="39" customWidth="1"/>
    <col min="30" max="32" width="8.42578125" style="39" customWidth="1"/>
    <col min="33" max="34" width="10.42578125" style="39" customWidth="1"/>
    <col min="35" max="35" width="9.140625" style="39"/>
    <col min="36" max="36" width="10.7109375" style="39" customWidth="1"/>
    <col min="37" max="37" width="10.85546875" style="39" customWidth="1"/>
    <col min="38" max="38" width="9.42578125" style="39" customWidth="1"/>
    <col min="39" max="40" width="10.42578125" style="39" customWidth="1"/>
    <col min="41" max="42" width="9.140625" style="39"/>
    <col min="43" max="43" width="11.85546875" style="39" customWidth="1"/>
    <col min="44" max="44" width="11.7109375" style="39" customWidth="1"/>
    <col min="45" max="45" width="0.5703125" style="39" customWidth="1"/>
    <col min="46" max="47" width="6.28515625" style="39" customWidth="1"/>
    <col min="48" max="50" width="9.140625" style="39"/>
    <col min="51" max="51" width="11.7109375" style="39" customWidth="1"/>
    <col min="52" max="52" width="0.5703125" style="39" customWidth="1"/>
    <col min="53" max="53" width="6.28515625" style="39" customWidth="1"/>
    <col min="54" max="56" width="9.140625" style="39"/>
    <col min="57" max="57" width="11.7109375" style="39" customWidth="1"/>
    <col min="58" max="58" width="0.42578125" style="39" customWidth="1"/>
    <col min="59" max="59" width="7.42578125" bestFit="1" customWidth="1"/>
    <col min="60" max="60" width="0.7109375" style="39" customWidth="1"/>
    <col min="61" max="61" width="7.42578125" bestFit="1" customWidth="1"/>
    <col min="62" max="77" width="9.42578125" style="39" hidden="1" customWidth="1"/>
    <col min="78" max="78" width="9.42578125" style="39" customWidth="1"/>
    <col min="79" max="79" width="5.42578125" style="12" customWidth="1"/>
    <col min="80" max="80" width="0.28515625" style="12" customWidth="1"/>
    <col min="81" max="81" width="18.140625" style="12" customWidth="1"/>
    <col min="82" max="82" width="13.42578125" style="12" customWidth="1"/>
    <col min="83" max="83" width="12.28515625" style="12" customWidth="1"/>
    <col min="84" max="84" width="11.42578125" style="12" customWidth="1"/>
    <col min="85" max="85" width="10.42578125" style="12" customWidth="1"/>
    <col min="86" max="86" width="10.28515625" style="12" customWidth="1"/>
    <col min="87" max="87" width="10.85546875" style="12" customWidth="1"/>
    <col min="88" max="88" width="11.85546875" style="12" customWidth="1"/>
    <col min="89" max="89" width="13.140625" style="12" customWidth="1"/>
    <col min="90" max="90" width="5.5703125" style="12" customWidth="1"/>
    <col min="91" max="91" width="44.140625" style="12" hidden="1" customWidth="1"/>
    <col min="92" max="92" width="14.42578125" style="12" hidden="1" customWidth="1"/>
    <col min="93" max="93" width="6.85546875" style="12" hidden="1" customWidth="1"/>
    <col min="94" max="94" width="17.7109375" style="12" hidden="1" customWidth="1"/>
    <col min="95" max="95" width="17.140625" style="12" hidden="1" customWidth="1"/>
    <col min="96" max="100" width="9.140625" style="12" hidden="1" customWidth="1"/>
    <col min="101" max="102" width="0" style="12" hidden="1" customWidth="1"/>
    <col min="103" max="103" width="9.140625" style="12"/>
    <col min="104" max="104" width="15.85546875" style="12" customWidth="1"/>
    <col min="105" max="105" width="4.7109375" style="12" customWidth="1"/>
    <col min="106" max="106" width="17.42578125" style="12" customWidth="1"/>
    <col min="107" max="110" width="8.7109375" style="12" customWidth="1"/>
    <col min="111" max="111" width="11.28515625" style="18" customWidth="1"/>
    <col min="112" max="114" width="9.7109375" style="12" customWidth="1"/>
    <col min="115" max="115" width="10" style="18"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8" customWidth="1"/>
    <col min="124" max="124" width="13.42578125" style="12" customWidth="1"/>
    <col min="125" max="125" width="1.42578125" style="12" customWidth="1"/>
    <col min="126" max="129" width="9.7109375" style="33" customWidth="1"/>
    <col min="130" max="130" width="8.7109375" style="21" customWidth="1"/>
    <col min="131" max="131" width="2.42578125" style="33" customWidth="1"/>
    <col min="132" max="132" width="9.28515625" style="33" customWidth="1"/>
    <col min="133" max="133" width="10.85546875" style="47" customWidth="1"/>
    <col min="134" max="134" width="1.42578125" style="33" customWidth="1"/>
    <col min="135" max="135" width="11.28515625" style="48" customWidth="1"/>
    <col min="136" max="136" width="14" style="33" customWidth="1"/>
    <col min="137" max="137" width="14.7109375" style="33" customWidth="1"/>
    <col min="138" max="138" width="15.42578125" style="33" customWidth="1"/>
    <col min="139" max="139" width="10.42578125" style="33" customWidth="1"/>
    <col min="140" max="143" width="8.7109375" style="33" customWidth="1"/>
    <col min="144" max="151" width="9.140625" style="12"/>
    <col min="152" max="152" width="1.7109375" style="12" customWidth="1"/>
    <col min="153" max="153" width="9.28515625" style="12" customWidth="1"/>
    <col min="154" max="154" width="10.85546875" style="12" customWidth="1"/>
    <col min="155" max="155" width="4.7109375" style="12" customWidth="1"/>
    <col min="157" max="157" width="14" style="12" customWidth="1"/>
    <col min="158" max="158" width="14.7109375" style="12" customWidth="1"/>
    <col min="159" max="159" width="15.42578125" style="12" customWidth="1"/>
    <col min="160" max="160" width="10.42578125" style="12" customWidth="1"/>
    <col min="161" max="171" width="8.7109375" style="12" customWidth="1"/>
    <col min="172" max="16384" width="9.140625" style="12"/>
  </cols>
  <sheetData>
    <row r="1" spans="1:160" s="3" customFormat="1" ht="25.15" customHeight="1" thickBot="1" x14ac:dyDescent="0.25">
      <c r="A1" s="260" t="s">
        <v>556</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7"/>
      <c r="AR1" s="8"/>
      <c r="AS1" s="9"/>
      <c r="AT1" s="10" t="s">
        <v>1</v>
      </c>
      <c r="AU1" s="11"/>
      <c r="AV1" s="11"/>
      <c r="AW1" s="11"/>
      <c r="AX1" s="11"/>
      <c r="AY1" s="11"/>
      <c r="AZ1" s="9"/>
      <c r="BA1" s="10"/>
      <c r="BB1" s="11"/>
      <c r="BC1" s="11"/>
      <c r="BD1" s="11"/>
      <c r="BE1" s="11"/>
      <c r="BF1" s="9"/>
      <c r="BG1" s="11"/>
      <c r="BH1" s="9"/>
      <c r="BI1" s="11" t="s">
        <v>2</v>
      </c>
      <c r="BJ1" s="9"/>
      <c r="BK1" s="9"/>
      <c r="BL1" s="9"/>
      <c r="BM1" s="9"/>
      <c r="BN1" s="9"/>
      <c r="BO1" s="9"/>
      <c r="BP1" s="9"/>
      <c r="BQ1" s="9"/>
      <c r="BR1" s="9"/>
      <c r="BS1" s="9"/>
      <c r="BT1" s="9"/>
      <c r="BU1" s="9"/>
      <c r="BV1" s="9"/>
      <c r="BW1" s="9"/>
      <c r="BX1" s="9"/>
      <c r="BY1" s="9"/>
      <c r="BZ1" s="9"/>
      <c r="CA1" s="1"/>
      <c r="CB1" s="5"/>
      <c r="CC1" s="12"/>
      <c r="CD1" s="5"/>
      <c r="CE1" s="13" t="s">
        <v>3</v>
      </c>
      <c r="CF1" s="14"/>
      <c r="CG1" s="13" t="s">
        <v>3</v>
      </c>
      <c r="CH1" s="13" t="s">
        <v>3</v>
      </c>
      <c r="CI1" s="13"/>
      <c r="CJ1" s="15"/>
      <c r="CK1" s="16">
        <f>CK450/CJ450</f>
        <v>0.66005741471129364</v>
      </c>
      <c r="CL1" s="12"/>
      <c r="CM1" s="12"/>
      <c r="CN1" s="12"/>
      <c r="CO1" s="12"/>
      <c r="CP1" s="12"/>
      <c r="CQ1" s="12"/>
      <c r="CR1" s="12"/>
      <c r="CS1" s="12"/>
      <c r="CT1" s="12"/>
      <c r="CU1" s="12"/>
      <c r="CV1" s="12"/>
      <c r="CW1" s="12"/>
      <c r="CX1" s="12"/>
      <c r="CY1" s="12"/>
      <c r="CZ1" s="12"/>
      <c r="DA1" s="1"/>
      <c r="DB1" s="12"/>
      <c r="DC1" s="17"/>
      <c r="DD1" s="17"/>
      <c r="DE1" s="17"/>
      <c r="DF1" s="17"/>
      <c r="DG1" s="18"/>
      <c r="DH1" s="17"/>
      <c r="DI1" s="17"/>
      <c r="DJ1" s="17"/>
      <c r="DK1" s="19" t="s">
        <v>4</v>
      </c>
      <c r="DL1" s="19" t="s">
        <v>4</v>
      </c>
      <c r="DM1" s="19"/>
      <c r="DN1" s="19" t="s">
        <v>4</v>
      </c>
      <c r="DO1" s="19"/>
      <c r="DP1" s="20" t="s">
        <v>5</v>
      </c>
      <c r="DQ1" s="19" t="s">
        <v>4</v>
      </c>
      <c r="DR1" s="19" t="s">
        <v>4</v>
      </c>
      <c r="DS1" s="17"/>
      <c r="DT1" s="270" t="s">
        <v>6</v>
      </c>
      <c r="DU1" s="270"/>
      <c r="DV1" s="270"/>
      <c r="DW1" s="270"/>
      <c r="DX1" s="270"/>
      <c r="DY1" s="270"/>
      <c r="DZ1" s="270"/>
      <c r="EA1" s="270"/>
      <c r="EB1" s="270"/>
      <c r="EC1" s="270"/>
      <c r="ED1" s="21"/>
      <c r="EE1" s="21"/>
      <c r="EF1" s="21"/>
      <c r="EG1" s="21"/>
      <c r="EH1" s="21"/>
      <c r="EI1" s="21"/>
      <c r="EJ1" s="21"/>
      <c r="EK1" s="21"/>
      <c r="EL1" s="21"/>
      <c r="EM1" s="21"/>
      <c r="EN1" s="22"/>
      <c r="EO1" s="22"/>
      <c r="EP1" s="22"/>
      <c r="EQ1" s="22"/>
      <c r="ER1" s="22"/>
      <c r="ES1" s="22"/>
      <c r="ET1" s="22"/>
      <c r="EU1" s="22"/>
      <c r="EV1" s="22"/>
      <c r="EW1" s="5"/>
      <c r="EX1" s="5"/>
      <c r="EY1" s="5"/>
    </row>
    <row r="2" spans="1:160" s="266" customFormat="1" ht="14.65" hidden="1" customHeight="1" x14ac:dyDescent="0.3">
      <c r="AC2" s="267"/>
      <c r="AD2" s="267"/>
      <c r="AE2" s="267"/>
      <c r="AF2" s="267"/>
      <c r="AG2" s="267"/>
      <c r="AH2" s="267"/>
      <c r="AI2" s="267"/>
      <c r="AJ2" s="267"/>
      <c r="AK2" s="267"/>
      <c r="AL2" s="267"/>
      <c r="AM2" s="267"/>
      <c r="AN2" s="267"/>
      <c r="AO2" s="267"/>
      <c r="AP2" s="267"/>
      <c r="AQ2" s="267"/>
      <c r="AR2" s="267"/>
      <c r="AU2" s="267"/>
      <c r="CC2" s="261"/>
      <c r="CK2" s="262"/>
      <c r="CL2" s="263"/>
      <c r="CM2" s="263"/>
      <c r="CN2" s="263"/>
      <c r="CO2" s="263"/>
      <c r="CP2" s="263"/>
      <c r="CQ2" s="263"/>
      <c r="CR2" s="263"/>
      <c r="CS2" s="263"/>
      <c r="CT2" s="263"/>
      <c r="CU2" s="263"/>
      <c r="CV2" s="263"/>
      <c r="CW2" s="263"/>
      <c r="CX2" s="263"/>
      <c r="CY2" s="263"/>
      <c r="CZ2" s="263"/>
      <c r="DA2" s="263"/>
      <c r="DB2" s="263"/>
      <c r="DC2" s="263"/>
      <c r="DD2" s="264"/>
      <c r="DE2" s="264"/>
      <c r="DF2" s="264"/>
      <c r="DG2" s="263"/>
      <c r="DH2" s="263"/>
      <c r="DI2" s="263"/>
      <c r="DJ2" s="263"/>
      <c r="DK2" s="263"/>
      <c r="DS2" s="263"/>
      <c r="DT2" s="270"/>
      <c r="DU2" s="270"/>
      <c r="DV2" s="270"/>
      <c r="DW2" s="270"/>
      <c r="DX2" s="270"/>
      <c r="DY2" s="270"/>
      <c r="DZ2" s="270"/>
      <c r="EA2" s="270"/>
      <c r="EB2" s="270"/>
      <c r="EC2" s="270"/>
      <c r="ED2" s="262"/>
      <c r="EE2" s="262"/>
      <c r="EF2" s="262"/>
      <c r="EG2" s="262"/>
      <c r="EH2" s="262"/>
      <c r="EI2" s="262"/>
      <c r="EJ2" s="262"/>
      <c r="EK2" s="262"/>
      <c r="EL2" s="262"/>
      <c r="EM2" s="262"/>
      <c r="EW2" s="268"/>
    </row>
    <row r="3" spans="1:160" s="23" customFormat="1" ht="15" hidden="1" customHeight="1" x14ac:dyDescent="0.2">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C3" s="26"/>
      <c r="CK3" s="21"/>
      <c r="CL3" s="12"/>
      <c r="CM3" s="12"/>
      <c r="CN3" s="12"/>
      <c r="CO3" s="12"/>
      <c r="CP3" s="12"/>
      <c r="CQ3" s="12"/>
      <c r="CR3" s="12"/>
      <c r="CS3" s="12"/>
      <c r="CT3" s="12"/>
      <c r="CU3" s="12"/>
      <c r="CV3" s="12"/>
      <c r="CW3" s="12"/>
      <c r="CX3" s="12"/>
      <c r="CY3" s="12"/>
      <c r="CZ3" s="12"/>
      <c r="DA3" s="12"/>
      <c r="DB3" s="12"/>
      <c r="DC3" s="12"/>
      <c r="DD3" s="27"/>
      <c r="DE3" s="27"/>
      <c r="DF3" s="27"/>
      <c r="DG3" s="29"/>
      <c r="DH3" s="12"/>
      <c r="DI3" s="12"/>
      <c r="DJ3" s="12"/>
      <c r="DK3" s="18"/>
      <c r="DS3" s="18"/>
      <c r="DT3" s="270"/>
      <c r="DU3" s="270"/>
      <c r="DV3" s="270"/>
      <c r="DW3" s="270"/>
      <c r="DX3" s="270"/>
      <c r="DY3" s="270"/>
      <c r="DZ3" s="270"/>
      <c r="EA3" s="270"/>
      <c r="EB3" s="270"/>
      <c r="EC3" s="270"/>
      <c r="ED3" s="21"/>
      <c r="EE3" s="21"/>
      <c r="EF3" s="21"/>
      <c r="EG3" s="21"/>
      <c r="EH3" s="21"/>
      <c r="EI3" s="21"/>
      <c r="EJ3" s="21"/>
      <c r="EK3" s="21"/>
      <c r="EL3" s="21"/>
      <c r="EM3" s="21"/>
      <c r="EW3" s="28"/>
    </row>
    <row r="4" spans="1:160" s="23" customFormat="1" ht="18" thickBot="1" x14ac:dyDescent="0.25">
      <c r="A4" s="265" t="s">
        <v>557</v>
      </c>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C4" s="12"/>
      <c r="CE4" s="30" t="s">
        <v>7</v>
      </c>
      <c r="CF4" s="31">
        <f>$CK$5-SUM(AL450+AQ450+DF450+DK450)-2900000</f>
        <v>100985380.49892505</v>
      </c>
      <c r="CG4" s="31">
        <f>IF(CF5=1,(CF4-CF450),0)</f>
        <v>0</v>
      </c>
      <c r="CH4" s="31">
        <f>IF(CG5=1,(CG4-CG450),0)</f>
        <v>0</v>
      </c>
      <c r="CJ4" s="15"/>
      <c r="CK4" s="32"/>
      <c r="CL4" s="12"/>
      <c r="CM4" s="12"/>
      <c r="CN4" s="12"/>
      <c r="CO4" s="12"/>
      <c r="CP4" s="12"/>
      <c r="CQ4" s="12"/>
      <c r="CR4" s="12"/>
      <c r="CS4" s="12"/>
      <c r="CT4" s="12"/>
      <c r="CU4" s="12"/>
      <c r="CV4" s="12"/>
      <c r="CW4" s="12"/>
      <c r="CX4" s="12"/>
      <c r="CY4" s="12"/>
      <c r="CZ4" s="12"/>
      <c r="DA4" s="12"/>
      <c r="DB4" s="12"/>
      <c r="DC4" s="12"/>
      <c r="DD4" s="27"/>
      <c r="DE4" s="27"/>
      <c r="DF4" s="27"/>
      <c r="DG4" s="18"/>
      <c r="DH4" s="12"/>
      <c r="DI4" s="12"/>
      <c r="DJ4" s="12"/>
      <c r="DK4" s="18"/>
      <c r="DS4" s="18"/>
      <c r="DT4" s="270"/>
      <c r="DU4" s="270"/>
      <c r="DV4" s="270"/>
      <c r="DW4" s="270"/>
      <c r="DX4" s="270"/>
      <c r="DY4" s="270"/>
      <c r="DZ4" s="270"/>
      <c r="EA4" s="270"/>
      <c r="EB4" s="270"/>
      <c r="EC4" s="270"/>
      <c r="ED4" s="34"/>
      <c r="EE4" s="34"/>
      <c r="EF4" s="34"/>
      <c r="EG4" s="34"/>
      <c r="EH4" s="34"/>
      <c r="EI4" s="34"/>
      <c r="EJ4" s="34"/>
      <c r="EK4" s="34"/>
      <c r="EL4" s="34"/>
      <c r="EM4" s="34"/>
    </row>
    <row r="5" spans="1:160" ht="16.5" customHeight="1" thickBot="1" x14ac:dyDescent="0.3">
      <c r="A5" s="269" t="s">
        <v>0</v>
      </c>
      <c r="D5" s="35"/>
      <c r="E5" s="36"/>
      <c r="F5" s="36"/>
      <c r="G5" s="36"/>
      <c r="H5" s="36"/>
      <c r="I5" s="37"/>
      <c r="J5" s="36"/>
      <c r="K5" s="36"/>
      <c r="L5" s="36"/>
      <c r="M5" s="35"/>
      <c r="N5" s="35"/>
      <c r="O5" s="35"/>
      <c r="P5" s="36"/>
      <c r="Q5" s="36"/>
      <c r="R5" s="36"/>
      <c r="S5" s="36"/>
      <c r="T5" s="36"/>
      <c r="U5" s="36"/>
      <c r="AA5" s="38"/>
      <c r="AB5" s="38"/>
      <c r="AC5" s="38"/>
      <c r="AD5" s="38"/>
      <c r="AE5" s="38"/>
      <c r="AF5" s="38"/>
      <c r="AG5" s="38"/>
      <c r="AH5" s="38"/>
      <c r="AI5" s="38"/>
      <c r="AJ5" s="38"/>
      <c r="AK5" s="38"/>
      <c r="AL5" s="38"/>
      <c r="AM5" s="38"/>
      <c r="AN5" s="38"/>
      <c r="AO5" s="38"/>
      <c r="AP5" s="38"/>
      <c r="AQ5" s="38"/>
      <c r="AR5" s="38"/>
      <c r="AT5" s="40"/>
      <c r="AU5" s="40"/>
      <c r="AV5" s="40"/>
      <c r="AW5" s="40"/>
      <c r="AX5" s="40"/>
      <c r="AY5" s="40"/>
      <c r="BA5" s="40"/>
      <c r="BB5" s="40"/>
      <c r="BC5" s="40"/>
      <c r="BD5" s="40"/>
      <c r="BE5" s="40"/>
      <c r="CE5" s="30" t="s">
        <v>8</v>
      </c>
      <c r="CF5" s="41">
        <f>IF(CF4&gt;(CF450+CI450),1,CF4/(CF450+CI450))</f>
        <v>0.99989846227076151</v>
      </c>
      <c r="CG5" s="41">
        <f>IF(CG4&gt;CG450,1,CG4/CG450)</f>
        <v>0</v>
      </c>
      <c r="CH5" s="41">
        <f>IF(CH4&gt;CH450,1,CH4/CH450)</f>
        <v>0</v>
      </c>
      <c r="CJ5" s="42"/>
      <c r="CK5" s="43">
        <v>154604742</v>
      </c>
      <c r="DD5" s="27"/>
      <c r="DE5" s="27"/>
      <c r="DF5" s="27"/>
      <c r="DL5" s="44"/>
      <c r="DM5" s="44"/>
      <c r="DN5" s="44"/>
      <c r="DO5" s="44"/>
      <c r="DP5" s="44"/>
      <c r="DQ5" s="44"/>
      <c r="DR5" s="45"/>
      <c r="DT5" s="44"/>
      <c r="EA5" s="46"/>
      <c r="EB5" s="47"/>
      <c r="EN5" s="49"/>
      <c r="EO5" s="49"/>
      <c r="EP5" s="49"/>
      <c r="EQ5" s="49"/>
      <c r="ER5" s="49"/>
      <c r="ES5" s="49"/>
      <c r="ET5" s="49"/>
      <c r="EU5" s="49"/>
      <c r="EV5" s="49"/>
      <c r="EW5" s="44"/>
      <c r="EX5" s="44"/>
    </row>
    <row r="6" spans="1:160" x14ac:dyDescent="0.25">
      <c r="D6" s="35"/>
      <c r="E6" s="36"/>
      <c r="F6" s="36"/>
      <c r="G6" s="36"/>
      <c r="H6" s="36"/>
      <c r="I6" s="37"/>
      <c r="J6" s="36"/>
      <c r="K6" s="36"/>
      <c r="L6" s="36"/>
      <c r="M6" s="35"/>
      <c r="N6" s="35"/>
      <c r="O6" s="35"/>
      <c r="P6" s="36"/>
      <c r="Q6" s="36"/>
      <c r="R6" s="36"/>
      <c r="S6" s="36"/>
      <c r="T6" s="36"/>
      <c r="U6" s="36"/>
      <c r="AA6" s="40" t="s">
        <v>9</v>
      </c>
      <c r="AB6" s="40"/>
      <c r="AC6" s="40"/>
      <c r="AD6" s="40"/>
      <c r="AE6" s="40"/>
      <c r="AF6" s="40"/>
      <c r="AG6" s="40"/>
      <c r="AH6" s="40"/>
      <c r="AI6" s="40"/>
      <c r="AJ6" s="40"/>
      <c r="AK6" s="40"/>
      <c r="AL6" s="40"/>
      <c r="AM6" s="40"/>
      <c r="AN6" s="40"/>
      <c r="AO6" s="40"/>
      <c r="AP6" s="40"/>
      <c r="AQ6" s="40"/>
      <c r="AR6" s="40"/>
      <c r="AT6" s="40"/>
      <c r="AU6" s="40"/>
      <c r="AV6" s="40"/>
      <c r="AW6" s="40"/>
      <c r="AX6" s="40"/>
      <c r="AY6" s="40"/>
      <c r="BA6" s="40"/>
      <c r="BB6" s="40"/>
      <c r="BC6" s="40"/>
      <c r="BD6" s="40"/>
      <c r="BE6" s="40"/>
      <c r="CA6" s="12" t="s">
        <v>9</v>
      </c>
      <c r="CE6" s="18"/>
      <c r="DA6" s="12" t="s">
        <v>9</v>
      </c>
      <c r="DD6" s="27"/>
      <c r="DE6" s="27"/>
      <c r="DF6" s="27"/>
      <c r="DL6" s="44"/>
      <c r="DM6" s="44"/>
      <c r="DN6" s="44"/>
      <c r="DO6" s="44"/>
      <c r="DP6" s="44"/>
      <c r="DQ6" s="44"/>
      <c r="DR6" s="44"/>
      <c r="DT6" s="44" t="s">
        <v>9</v>
      </c>
      <c r="EA6" s="46"/>
      <c r="EB6" s="47"/>
      <c r="EN6" s="49"/>
      <c r="EO6" s="49"/>
      <c r="EP6" s="49"/>
      <c r="EQ6" s="49"/>
      <c r="ER6" s="49"/>
      <c r="ES6" s="49"/>
      <c r="ET6" s="49"/>
      <c r="EU6" s="49"/>
      <c r="EV6" s="49"/>
      <c r="EW6" s="44"/>
      <c r="EX6" s="44"/>
    </row>
    <row r="7" spans="1:160" ht="18.75" x14ac:dyDescent="0.25">
      <c r="D7" s="35"/>
      <c r="E7" s="50"/>
      <c r="F7" s="51"/>
      <c r="G7" s="52"/>
      <c r="H7" s="53" t="s">
        <v>10</v>
      </c>
      <c r="I7" s="36"/>
      <c r="J7" s="50"/>
      <c r="K7" s="52"/>
      <c r="L7" s="53" t="s">
        <v>11</v>
      </c>
      <c r="M7" s="35"/>
      <c r="N7" s="54"/>
      <c r="O7" s="35"/>
      <c r="P7" s="50"/>
      <c r="Q7" s="52"/>
      <c r="R7" s="52"/>
      <c r="S7" s="52"/>
      <c r="T7" s="55"/>
      <c r="U7" s="53" t="s">
        <v>12</v>
      </c>
      <c r="W7" s="54"/>
      <c r="AA7" s="56" t="s">
        <v>13</v>
      </c>
      <c r="AB7" s="57"/>
      <c r="AC7" s="57"/>
      <c r="AD7" s="57"/>
      <c r="AE7" s="57"/>
      <c r="AF7" s="57"/>
      <c r="AG7" s="57"/>
      <c r="AH7" s="57"/>
      <c r="AI7" s="57"/>
      <c r="AJ7" s="57"/>
      <c r="AK7" s="57"/>
      <c r="AL7" s="57"/>
      <c r="AM7" s="57"/>
      <c r="AN7" s="57"/>
      <c r="AO7" s="57"/>
      <c r="AP7" s="57"/>
      <c r="AQ7" s="57"/>
      <c r="AR7" s="58"/>
      <c r="AT7" s="56" t="s">
        <v>14</v>
      </c>
      <c r="AU7" s="57"/>
      <c r="AV7" s="57"/>
      <c r="AW7" s="57"/>
      <c r="AX7" s="57"/>
      <c r="AY7" s="58" t="s">
        <v>9</v>
      </c>
      <c r="BA7" s="56" t="s">
        <v>15</v>
      </c>
      <c r="BB7" s="57"/>
      <c r="BC7" s="57"/>
      <c r="BD7" s="57"/>
      <c r="BE7" s="58"/>
      <c r="BG7" s="59" t="s">
        <v>16</v>
      </c>
      <c r="BI7" s="59" t="s">
        <v>17</v>
      </c>
      <c r="CA7" s="60" t="s">
        <v>18</v>
      </c>
      <c r="CB7" s="61"/>
      <c r="CC7" s="61"/>
      <c r="CD7" s="61"/>
      <c r="CE7" s="62"/>
      <c r="CF7" s="61"/>
      <c r="CG7" s="61"/>
      <c r="CH7" s="63"/>
      <c r="CI7" s="63"/>
      <c r="CJ7" s="63"/>
      <c r="CK7" s="64"/>
      <c r="DA7" s="65" t="s">
        <v>19</v>
      </c>
      <c r="DB7" s="66"/>
      <c r="DC7" s="66"/>
      <c r="DD7" s="67"/>
      <c r="DE7" s="67"/>
      <c r="DF7" s="68"/>
      <c r="DG7" s="69"/>
      <c r="DH7" s="70"/>
      <c r="DI7" s="70"/>
      <c r="DJ7" s="70"/>
      <c r="DK7" s="69"/>
      <c r="DL7" s="70"/>
      <c r="DM7" s="70"/>
      <c r="DN7" s="70"/>
      <c r="DO7" s="70"/>
      <c r="DP7" s="70"/>
      <c r="DQ7" s="70"/>
      <c r="DR7" s="70"/>
      <c r="DS7" s="69"/>
      <c r="DT7" s="71"/>
      <c r="DV7" s="72" t="s">
        <v>20</v>
      </c>
      <c r="DW7" s="73"/>
      <c r="DX7" s="74"/>
      <c r="DY7" s="74"/>
      <c r="DZ7" s="75"/>
      <c r="EA7" s="34"/>
      <c r="EB7" s="47"/>
      <c r="ED7" s="47"/>
      <c r="EF7" s="34"/>
      <c r="EG7" s="34"/>
      <c r="EH7" s="34"/>
      <c r="EI7" s="34"/>
      <c r="EN7" s="23"/>
      <c r="EO7" s="23"/>
      <c r="EP7" s="23"/>
      <c r="EQ7" s="23"/>
      <c r="ER7" s="23"/>
      <c r="ES7" s="23"/>
      <c r="ET7" s="23"/>
      <c r="EU7" s="23"/>
      <c r="EV7" s="23"/>
      <c r="EW7" s="44"/>
      <c r="EX7" s="44"/>
      <c r="EY7" s="44"/>
      <c r="FA7" s="23"/>
      <c r="FB7" s="23"/>
      <c r="FC7" s="23"/>
      <c r="FD7" s="23"/>
    </row>
    <row r="8" spans="1:160" ht="75" customHeight="1" x14ac:dyDescent="0.25">
      <c r="A8" s="76" t="s">
        <v>21</v>
      </c>
      <c r="B8" s="77" t="s">
        <v>22</v>
      </c>
      <c r="C8" s="78" t="s">
        <v>23</v>
      </c>
      <c r="D8" s="79" t="s">
        <v>24</v>
      </c>
      <c r="E8" s="80" t="s">
        <v>25</v>
      </c>
      <c r="F8" s="80" t="s">
        <v>26</v>
      </c>
      <c r="G8" s="81" t="s">
        <v>27</v>
      </c>
      <c r="H8" s="82" t="s">
        <v>28</v>
      </c>
      <c r="I8" s="83" t="s">
        <v>9</v>
      </c>
      <c r="J8" s="84" t="s">
        <v>29</v>
      </c>
      <c r="K8" s="81" t="s">
        <v>30</v>
      </c>
      <c r="L8" s="82" t="s">
        <v>31</v>
      </c>
      <c r="M8" s="85" t="s">
        <v>9</v>
      </c>
      <c r="N8" s="86" t="s">
        <v>32</v>
      </c>
      <c r="O8" s="85" t="s">
        <v>9</v>
      </c>
      <c r="P8" s="84" t="s">
        <v>29</v>
      </c>
      <c r="Q8" s="87" t="s">
        <v>33</v>
      </c>
      <c r="R8" s="87" t="s">
        <v>34</v>
      </c>
      <c r="S8" s="87" t="s">
        <v>35</v>
      </c>
      <c r="T8" s="81" t="s">
        <v>30</v>
      </c>
      <c r="U8" s="82" t="s">
        <v>36</v>
      </c>
      <c r="W8" s="88" t="s">
        <v>37</v>
      </c>
      <c r="AA8" s="89" t="s">
        <v>38</v>
      </c>
      <c r="AB8" s="90" t="s">
        <v>24</v>
      </c>
      <c r="AC8" s="90" t="s">
        <v>39</v>
      </c>
      <c r="AD8" s="90" t="s">
        <v>40</v>
      </c>
      <c r="AE8" s="90" t="s">
        <v>41</v>
      </c>
      <c r="AF8" s="90" t="s">
        <v>42</v>
      </c>
      <c r="AG8" s="90" t="s">
        <v>43</v>
      </c>
      <c r="AH8" s="90" t="s">
        <v>44</v>
      </c>
      <c r="AI8" s="90" t="s">
        <v>45</v>
      </c>
      <c r="AJ8" s="90" t="s">
        <v>46</v>
      </c>
      <c r="AK8" s="90" t="s">
        <v>47</v>
      </c>
      <c r="AL8" s="90" t="s">
        <v>48</v>
      </c>
      <c r="AM8" s="90" t="s">
        <v>49</v>
      </c>
      <c r="AN8" s="90" t="s">
        <v>50</v>
      </c>
      <c r="AO8" s="90" t="s">
        <v>51</v>
      </c>
      <c r="AP8" s="90" t="s">
        <v>52</v>
      </c>
      <c r="AQ8" s="90" t="s">
        <v>53</v>
      </c>
      <c r="AR8" s="91" t="s">
        <v>54</v>
      </c>
      <c r="AT8" s="89" t="s">
        <v>21</v>
      </c>
      <c r="AU8" s="90" t="s">
        <v>55</v>
      </c>
      <c r="AV8" s="90" t="s">
        <v>56</v>
      </c>
      <c r="AW8" s="90" t="s">
        <v>57</v>
      </c>
      <c r="AX8" s="90" t="s">
        <v>58</v>
      </c>
      <c r="AY8" s="91" t="s">
        <v>59</v>
      </c>
      <c r="BA8" s="89" t="s">
        <v>24</v>
      </c>
      <c r="BB8" s="90" t="s">
        <v>56</v>
      </c>
      <c r="BC8" s="90" t="s">
        <v>57</v>
      </c>
      <c r="BD8" s="90" t="s">
        <v>58</v>
      </c>
      <c r="BE8" s="91" t="s">
        <v>60</v>
      </c>
      <c r="BG8" s="92" t="s">
        <v>61</v>
      </c>
      <c r="BI8" s="92" t="s">
        <v>62</v>
      </c>
      <c r="CA8" s="93" t="s">
        <v>21</v>
      </c>
      <c r="CB8" s="94" t="s">
        <v>22</v>
      </c>
      <c r="CC8" s="94" t="s">
        <v>63</v>
      </c>
      <c r="CD8" s="95" t="s">
        <v>64</v>
      </c>
      <c r="CE8" s="96" t="s">
        <v>65</v>
      </c>
      <c r="CF8" s="95" t="s">
        <v>66</v>
      </c>
      <c r="CG8" s="95" t="s">
        <v>67</v>
      </c>
      <c r="CH8" s="95" t="s">
        <v>68</v>
      </c>
      <c r="CI8" s="95" t="s">
        <v>69</v>
      </c>
      <c r="CJ8" s="97" t="s">
        <v>70</v>
      </c>
      <c r="CK8" s="98" t="s">
        <v>71</v>
      </c>
      <c r="CM8" s="49"/>
      <c r="CN8" s="49"/>
      <c r="DA8" s="99" t="s">
        <v>21</v>
      </c>
      <c r="DB8" s="100" t="s">
        <v>63</v>
      </c>
      <c r="DC8" s="101" t="s">
        <v>72</v>
      </c>
      <c r="DD8" s="101" t="s">
        <v>73</v>
      </c>
      <c r="DE8" s="101" t="s">
        <v>74</v>
      </c>
      <c r="DF8" s="101" t="s">
        <v>75</v>
      </c>
      <c r="DG8" s="102" t="s">
        <v>76</v>
      </c>
      <c r="DH8" s="101" t="s">
        <v>77</v>
      </c>
      <c r="DI8" s="101" t="s">
        <v>78</v>
      </c>
      <c r="DJ8" s="101" t="s">
        <v>79</v>
      </c>
      <c r="DK8" s="102" t="s">
        <v>80</v>
      </c>
      <c r="DL8" s="103" t="s">
        <v>81</v>
      </c>
      <c r="DM8" s="104" t="s">
        <v>9</v>
      </c>
      <c r="DN8" s="103" t="s">
        <v>82</v>
      </c>
      <c r="DO8" s="104" t="s">
        <v>9</v>
      </c>
      <c r="DP8" s="105" t="s">
        <v>83</v>
      </c>
      <c r="DQ8" s="105" t="s">
        <v>84</v>
      </c>
      <c r="DR8" s="105" t="s">
        <v>85</v>
      </c>
      <c r="DS8" s="101" t="s">
        <v>86</v>
      </c>
      <c r="DT8" s="103" t="s">
        <v>87</v>
      </c>
      <c r="DV8" s="106" t="s">
        <v>88</v>
      </c>
      <c r="DW8" s="107" t="s">
        <v>89</v>
      </c>
      <c r="DX8" s="107" t="s">
        <v>90</v>
      </c>
      <c r="DY8" s="107" t="s">
        <v>91</v>
      </c>
      <c r="DZ8" s="108" t="s">
        <v>92</v>
      </c>
      <c r="EA8" s="34"/>
      <c r="EB8" s="109" t="s">
        <v>93</v>
      </c>
      <c r="EC8" s="110" t="s">
        <v>94</v>
      </c>
      <c r="ED8" s="47" t="s">
        <v>9</v>
      </c>
      <c r="EE8" s="111" t="s">
        <v>95</v>
      </c>
      <c r="EF8" s="34"/>
      <c r="EG8" s="34"/>
      <c r="EH8" s="34"/>
      <c r="EI8" s="34"/>
      <c r="EN8" s="23"/>
      <c r="EO8" s="23"/>
      <c r="EP8" s="23"/>
      <c r="EQ8" s="23"/>
      <c r="ER8" s="23"/>
      <c r="ES8" s="23"/>
      <c r="ET8" s="23"/>
      <c r="EU8" s="23"/>
      <c r="EV8" s="23"/>
      <c r="EW8" s="112"/>
      <c r="EX8" s="113"/>
      <c r="EY8" s="44"/>
      <c r="FA8" s="23"/>
      <c r="FB8" s="23"/>
      <c r="FC8" s="23"/>
      <c r="FD8" s="23"/>
    </row>
    <row r="9" spans="1:160" ht="8.65" customHeight="1" x14ac:dyDescent="0.25">
      <c r="A9" s="114"/>
      <c r="B9" s="115"/>
      <c r="C9" s="116"/>
      <c r="D9" s="117"/>
      <c r="E9" s="118"/>
      <c r="F9" s="118"/>
      <c r="G9" s="118"/>
      <c r="H9" s="119"/>
      <c r="I9" s="83"/>
      <c r="J9" s="120"/>
      <c r="K9" s="121"/>
      <c r="L9" s="119"/>
      <c r="M9" s="85"/>
      <c r="N9" s="122"/>
      <c r="O9" s="85"/>
      <c r="P9" s="123"/>
      <c r="Q9" s="124"/>
      <c r="R9" s="124"/>
      <c r="S9" s="124"/>
      <c r="T9" s="121"/>
      <c r="U9" s="119"/>
      <c r="W9" s="125"/>
      <c r="AA9" s="126" t="s">
        <v>9</v>
      </c>
      <c r="AB9" s="127"/>
      <c r="AC9" s="127"/>
      <c r="AD9" s="127"/>
      <c r="AE9" s="127"/>
      <c r="AF9" s="127"/>
      <c r="AG9" s="127"/>
      <c r="AH9" s="127"/>
      <c r="AI9" s="127"/>
      <c r="AJ9" s="127"/>
      <c r="AK9" s="127"/>
      <c r="AL9" s="127"/>
      <c r="AM9" s="127"/>
      <c r="AN9" s="127"/>
      <c r="AO9" s="127"/>
      <c r="AP9" s="127"/>
      <c r="AQ9" s="127"/>
      <c r="AR9" s="128"/>
      <c r="AT9" s="126"/>
      <c r="AU9" s="127"/>
      <c r="AV9" s="127"/>
      <c r="AW9" s="127"/>
      <c r="AX9" s="127"/>
      <c r="AY9" s="128"/>
      <c r="BA9" s="126"/>
      <c r="BB9" s="127"/>
      <c r="BC9" s="127"/>
      <c r="BD9" s="127"/>
      <c r="BE9" s="128"/>
      <c r="BG9" s="129"/>
      <c r="BI9" s="129"/>
      <c r="CA9" s="130" t="s">
        <v>9</v>
      </c>
      <c r="CB9" s="131"/>
      <c r="CC9" s="131"/>
      <c r="CD9" s="132"/>
      <c r="CE9" s="133"/>
      <c r="CF9" s="134"/>
      <c r="CG9" s="134"/>
      <c r="CH9" s="134"/>
      <c r="CI9" s="134"/>
      <c r="CJ9" s="135"/>
      <c r="CK9" s="136"/>
      <c r="CM9" s="49"/>
      <c r="CN9" s="49"/>
      <c r="DA9" s="137" t="s">
        <v>9</v>
      </c>
      <c r="DB9" s="138"/>
      <c r="DC9" s="139"/>
      <c r="DD9" s="139"/>
      <c r="DE9" s="139"/>
      <c r="DF9" s="139"/>
      <c r="DG9" s="140"/>
      <c r="DH9" s="139"/>
      <c r="DI9" s="139"/>
      <c r="DJ9" s="139"/>
      <c r="DK9" s="140"/>
      <c r="DL9" s="141"/>
      <c r="DM9" s="104"/>
      <c r="DN9" s="141"/>
      <c r="DO9" s="104"/>
      <c r="DP9" s="142"/>
      <c r="DQ9" s="143"/>
      <c r="DR9" s="143"/>
      <c r="DS9" s="139"/>
      <c r="DT9" s="141"/>
      <c r="DV9" s="144"/>
      <c r="DW9" s="145"/>
      <c r="DX9" s="145"/>
      <c r="DY9" s="145"/>
      <c r="DZ9" s="146"/>
      <c r="EA9" s="34"/>
      <c r="EB9" s="147"/>
      <c r="EC9" s="148"/>
      <c r="ED9" s="47"/>
      <c r="EE9" s="149"/>
      <c r="EF9" s="34" t="s">
        <v>9</v>
      </c>
      <c r="EG9" s="34"/>
      <c r="EH9" s="34"/>
      <c r="EI9" s="34"/>
      <c r="EN9" s="23"/>
      <c r="EO9" s="23"/>
      <c r="EP9" s="23"/>
      <c r="EQ9" s="23"/>
      <c r="ER9" s="23"/>
      <c r="ES9" s="23"/>
      <c r="ET9" s="23"/>
      <c r="EU9" s="23"/>
      <c r="EV9" s="23"/>
      <c r="EW9" s="112"/>
      <c r="EX9" s="113"/>
      <c r="EY9" s="44"/>
      <c r="FA9" s="23"/>
      <c r="FB9" s="23"/>
      <c r="FC9" s="23"/>
      <c r="FD9" s="23"/>
    </row>
    <row r="10" spans="1:160" s="39" customFormat="1" ht="12" x14ac:dyDescent="0.2">
      <c r="A10" s="150">
        <v>1</v>
      </c>
      <c r="B10" s="40">
        <v>1</v>
      </c>
      <c r="C10" s="39" t="s">
        <v>96</v>
      </c>
      <c r="D10" s="151">
        <f>AB10</f>
        <v>39</v>
      </c>
      <c r="E10" s="152">
        <f t="shared" ref="E10:G73" si="0">AJ10+DD10</f>
        <v>558264</v>
      </c>
      <c r="F10" s="152">
        <f t="shared" si="0"/>
        <v>0</v>
      </c>
      <c r="G10" s="152">
        <f t="shared" si="0"/>
        <v>36582</v>
      </c>
      <c r="H10" s="153">
        <f>SUM(E10:G10)</f>
        <v>594846</v>
      </c>
      <c r="I10" s="152"/>
      <c r="J10" s="154">
        <f>G10</f>
        <v>36582</v>
      </c>
      <c r="K10" s="155">
        <f t="shared" ref="K10:K73" si="1">IF(CK10="",CJ10,CK10)</f>
        <v>149233.55779597379</v>
      </c>
      <c r="L10" s="156">
        <f t="shared" ref="L10" si="2">SUM(J10:K10)</f>
        <v>185815.55779597379</v>
      </c>
      <c r="M10" s="152"/>
      <c r="N10" s="157">
        <f t="shared" ref="N10:N73" si="3">H10-L10</f>
        <v>409030.44220402621</v>
      </c>
      <c r="O10" s="152"/>
      <c r="P10" s="158">
        <f t="shared" ref="P10:P73" si="4">AL10+AP10+DF10+DJ10</f>
        <v>36582</v>
      </c>
      <c r="Q10" s="159">
        <f>AF10</f>
        <v>0</v>
      </c>
      <c r="R10" s="152">
        <f t="shared" ref="R10:R73" si="5">AQ10+DK10</f>
        <v>0</v>
      </c>
      <c r="S10" s="152">
        <f t="shared" ref="S10:S73" si="6">AP10+DJ10</f>
        <v>0</v>
      </c>
      <c r="T10" s="152">
        <f t="shared" ref="T10:T73" si="7">K10</f>
        <v>149233.55779597379</v>
      </c>
      <c r="U10" s="153">
        <f>P10+R10-S10+T10</f>
        <v>185815.55779597379</v>
      </c>
      <c r="V10" s="152"/>
      <c r="W10" s="157">
        <f>AL10+AQ10+CJ10+DF10+DK10</f>
        <v>216899</v>
      </c>
      <c r="X10" s="159"/>
      <c r="Y10" s="160"/>
      <c r="Z10" s="161"/>
      <c r="AA10" s="162">
        <v>1</v>
      </c>
      <c r="AB10" s="163">
        <v>39</v>
      </c>
      <c r="AC10" s="163">
        <v>0</v>
      </c>
      <c r="AD10" s="163">
        <v>0</v>
      </c>
      <c r="AE10" s="163">
        <v>1</v>
      </c>
      <c r="AF10" s="163">
        <v>0</v>
      </c>
      <c r="AG10" s="164">
        <v>558264</v>
      </c>
      <c r="AH10" s="164">
        <v>0</v>
      </c>
      <c r="AI10" s="164">
        <v>0</v>
      </c>
      <c r="AJ10" s="164">
        <v>558264</v>
      </c>
      <c r="AK10" s="164">
        <v>0</v>
      </c>
      <c r="AL10" s="164">
        <v>36582</v>
      </c>
      <c r="AM10" s="164">
        <v>594846</v>
      </c>
      <c r="AN10" s="164">
        <v>0</v>
      </c>
      <c r="AO10" s="164">
        <v>0</v>
      </c>
      <c r="AP10" s="164">
        <v>0</v>
      </c>
      <c r="AQ10" s="164">
        <v>0</v>
      </c>
      <c r="AR10" s="165">
        <v>594846</v>
      </c>
      <c r="AS10" s="39">
        <v>587008.17000000004</v>
      </c>
      <c r="AT10" s="162">
        <f>AA10</f>
        <v>1</v>
      </c>
      <c r="AU10" s="163">
        <f>AF10</f>
        <v>0</v>
      </c>
      <c r="AV10" s="164">
        <f>AN10</f>
        <v>0</v>
      </c>
      <c r="AW10" s="164">
        <f>AO10</f>
        <v>0</v>
      </c>
      <c r="AX10" s="164">
        <f>AP10</f>
        <v>0</v>
      </c>
      <c r="AY10" s="165">
        <f>AQ10</f>
        <v>0</v>
      </c>
      <c r="AZ10" s="39">
        <v>493357</v>
      </c>
      <c r="BA10" s="162"/>
      <c r="BB10" s="164"/>
      <c r="BC10" s="164"/>
      <c r="BD10" s="164"/>
      <c r="BE10" s="165"/>
      <c r="BG10" s="166"/>
      <c r="BI10" s="166">
        <v>0</v>
      </c>
      <c r="CA10" s="162">
        <v>1</v>
      </c>
      <c r="CB10" s="40">
        <v>1</v>
      </c>
      <c r="CC10" s="39" t="s">
        <v>96</v>
      </c>
      <c r="CD10" s="167">
        <f t="shared" ref="CD10:CD11" si="8">AJ10</f>
        <v>558264</v>
      </c>
      <c r="CE10" s="168">
        <v>409015</v>
      </c>
      <c r="CF10" s="152">
        <f>IF(CE10&lt;0,CD10,IF(CD10-CE10&gt;0,CD10-CE10,0))</f>
        <v>149249</v>
      </c>
      <c r="CG10" s="152">
        <v>31068</v>
      </c>
      <c r="CH10" s="152">
        <v>0</v>
      </c>
      <c r="CI10" s="152">
        <f>DT10</f>
        <v>0</v>
      </c>
      <c r="CJ10" s="168">
        <f>SUM(CF10:CI10)</f>
        <v>180317</v>
      </c>
      <c r="CK10" s="169">
        <f>IF(BI10=1,CF10+CI10+(SUM(CG10:CH10)*$CG$457),SUM(CF10+CI10)*$CK$457)</f>
        <v>149233.55779597379</v>
      </c>
      <c r="CL10" s="170"/>
      <c r="CZ10" s="152"/>
      <c r="DA10" s="162">
        <v>1</v>
      </c>
      <c r="DB10" s="39" t="s">
        <v>96</v>
      </c>
      <c r="DC10" s="152">
        <v>0</v>
      </c>
      <c r="DD10" s="152">
        <v>0</v>
      </c>
      <c r="DE10" s="152">
        <v>0</v>
      </c>
      <c r="DF10" s="152">
        <v>0</v>
      </c>
      <c r="DG10" s="171">
        <f>SUM(DD10:DF10)</f>
        <v>0</v>
      </c>
      <c r="DH10" s="152">
        <v>0</v>
      </c>
      <c r="DI10" s="152">
        <v>0</v>
      </c>
      <c r="DJ10" s="152">
        <v>0</v>
      </c>
      <c r="DK10" s="171">
        <f>SUM(DH10:DJ10)</f>
        <v>0</v>
      </c>
      <c r="DL10" s="172">
        <f t="shared" ref="DL10:DL73" si="9">DK10+DG10</f>
        <v>0</v>
      </c>
      <c r="DM10" s="152"/>
      <c r="DN10" s="172">
        <f t="shared" ref="DN10:DN73" si="10">DJ10+DF10</f>
        <v>0</v>
      </c>
      <c r="DO10" s="152"/>
      <c r="DP10" s="158">
        <f>CF10</f>
        <v>149249</v>
      </c>
      <c r="DQ10" s="152">
        <f>IF(CE10&lt;0,0,IF((AJ10-CE10)&gt;0,AJ10-CE10,0))</f>
        <v>149249</v>
      </c>
      <c r="DR10" s="152">
        <f>DP10-DQ10</f>
        <v>0</v>
      </c>
      <c r="DS10" s="152">
        <v>0</v>
      </c>
      <c r="DT10" s="172">
        <f>IF(AND(DR10&lt;0,DS10&lt;0),      IF(DR10&lt;DS10,    0,   DS10-DR10),    IF(AND(DR10&gt;0,DS10&gt;0),     IF(OR(DS10&gt;DR10,DS10=DR10    ),      DS10-DR10,    0), DS10))</f>
        <v>0</v>
      </c>
      <c r="DU10" s="152"/>
      <c r="DV10" s="173">
        <v>0</v>
      </c>
      <c r="DW10" s="174"/>
      <c r="DX10" s="174"/>
      <c r="DY10" s="174"/>
      <c r="DZ10" s="171"/>
      <c r="EA10" s="175"/>
      <c r="EB10" s="176"/>
      <c r="EC10" s="177">
        <f>DS10-DT10</f>
        <v>0</v>
      </c>
      <c r="ED10" s="175"/>
      <c r="EE10" s="178">
        <v>1</v>
      </c>
      <c r="EF10" s="175"/>
      <c r="EG10" s="175"/>
      <c r="EH10" s="175"/>
      <c r="EI10" s="175"/>
      <c r="EJ10" s="175"/>
      <c r="EK10" s="175"/>
      <c r="EL10" s="175"/>
      <c r="EM10" s="175"/>
    </row>
    <row r="11" spans="1:160" s="39" customFormat="1" ht="12" x14ac:dyDescent="0.2">
      <c r="A11" s="150">
        <v>2</v>
      </c>
      <c r="B11" s="40">
        <v>2</v>
      </c>
      <c r="C11" s="39" t="s">
        <v>97</v>
      </c>
      <c r="D11" s="151">
        <f t="shared" ref="D11:D74" si="11">AB11</f>
        <v>0</v>
      </c>
      <c r="E11" s="152">
        <f t="shared" si="0"/>
        <v>0</v>
      </c>
      <c r="F11" s="152">
        <f t="shared" si="0"/>
        <v>0</v>
      </c>
      <c r="G11" s="152">
        <f t="shared" si="0"/>
        <v>0</v>
      </c>
      <c r="H11" s="153">
        <f t="shared" ref="H11:H74" si="12">SUM(E11:G11)</f>
        <v>0</v>
      </c>
      <c r="I11" s="152"/>
      <c r="J11" s="154">
        <f t="shared" ref="J11:J74" si="13">G11</f>
        <v>0</v>
      </c>
      <c r="K11" s="155">
        <f t="shared" si="1"/>
        <v>0</v>
      </c>
      <c r="L11" s="156">
        <f t="shared" ref="L11:L73" si="14">SUM(J11:K11)</f>
        <v>0</v>
      </c>
      <c r="M11" s="152"/>
      <c r="N11" s="157">
        <f t="shared" si="3"/>
        <v>0</v>
      </c>
      <c r="O11" s="152"/>
      <c r="P11" s="158">
        <f t="shared" si="4"/>
        <v>0</v>
      </c>
      <c r="Q11" s="159">
        <f t="shared" ref="Q11:Q74" si="15">AF11</f>
        <v>0</v>
      </c>
      <c r="R11" s="152">
        <f t="shared" si="5"/>
        <v>0</v>
      </c>
      <c r="S11" s="152">
        <f t="shared" si="6"/>
        <v>0</v>
      </c>
      <c r="T11" s="152">
        <f t="shared" si="7"/>
        <v>0</v>
      </c>
      <c r="U11" s="153">
        <f t="shared" ref="U11:U74" si="16">P11+R11-S11+T11</f>
        <v>0</v>
      </c>
      <c r="V11" s="152"/>
      <c r="W11" s="157">
        <f t="shared" ref="W11:W74" si="17">AL11+AQ11+CJ11+DF11+DK11</f>
        <v>0</v>
      </c>
      <c r="X11" s="159"/>
      <c r="AA11" s="162">
        <v>2</v>
      </c>
      <c r="AB11" s="163"/>
      <c r="AC11" s="163"/>
      <c r="AD11" s="163"/>
      <c r="AE11" s="163"/>
      <c r="AF11" s="163"/>
      <c r="AG11" s="164"/>
      <c r="AH11" s="164"/>
      <c r="AI11" s="164"/>
      <c r="AJ11" s="164"/>
      <c r="AK11" s="164"/>
      <c r="AL11" s="164"/>
      <c r="AM11" s="164"/>
      <c r="AN11" s="164"/>
      <c r="AO11" s="164"/>
      <c r="AP11" s="164"/>
      <c r="AQ11" s="164"/>
      <c r="AR11" s="165"/>
      <c r="AT11" s="162">
        <f t="shared" ref="AT11:AT74" si="18">AA11</f>
        <v>2</v>
      </c>
      <c r="AU11" s="163">
        <f t="shared" ref="AU11:AU74" si="19">AF11</f>
        <v>0</v>
      </c>
      <c r="AV11" s="164">
        <f t="shared" ref="AV11:AY74" si="20">AN11</f>
        <v>0</v>
      </c>
      <c r="AW11" s="164">
        <f t="shared" si="20"/>
        <v>0</v>
      </c>
      <c r="AX11" s="164">
        <f t="shared" si="20"/>
        <v>0</v>
      </c>
      <c r="AY11" s="165">
        <f t="shared" si="20"/>
        <v>0</v>
      </c>
      <c r="AZ11" s="39">
        <v>493357</v>
      </c>
      <c r="BA11" s="162"/>
      <c r="BB11" s="164"/>
      <c r="BC11" s="164"/>
      <c r="BD11" s="164"/>
      <c r="BE11" s="165"/>
      <c r="BG11" s="166"/>
      <c r="BI11" s="166">
        <v>0</v>
      </c>
      <c r="CA11" s="162">
        <v>2</v>
      </c>
      <c r="CB11" s="40">
        <v>2</v>
      </c>
      <c r="CC11" s="39" t="s">
        <v>97</v>
      </c>
      <c r="CD11" s="167">
        <f t="shared" si="8"/>
        <v>0</v>
      </c>
      <c r="CE11" s="168">
        <v>0</v>
      </c>
      <c r="CF11" s="152">
        <f t="shared" ref="CF11:CF74" si="21">IF(CE11&lt;0,CD11,IF(CD11-CE11&gt;0,CD11-CE11,0))</f>
        <v>0</v>
      </c>
      <c r="CG11" s="152">
        <v>0</v>
      </c>
      <c r="CH11" s="152">
        <v>0</v>
      </c>
      <c r="CI11" s="152">
        <f t="shared" ref="CI11:CI74" si="22">DT11</f>
        <v>0</v>
      </c>
      <c r="CJ11" s="168">
        <f t="shared" ref="CJ11:CJ74" si="23">SUM(CF11:CI11)</f>
        <v>0</v>
      </c>
      <c r="CK11" s="169">
        <f t="shared" ref="CK11:CK74" si="24">IF(BI11=1,CF11+CI11+(SUM(CG11:CH11)*$CG$457),SUM(CF11+CI11)*$CK$457)</f>
        <v>0</v>
      </c>
      <c r="CL11" s="170"/>
      <c r="CZ11" s="152"/>
      <c r="DA11" s="162">
        <v>2</v>
      </c>
      <c r="DB11" s="39" t="s">
        <v>97</v>
      </c>
      <c r="DC11" s="152">
        <v>0</v>
      </c>
      <c r="DD11" s="152">
        <v>0</v>
      </c>
      <c r="DE11" s="152">
        <v>0</v>
      </c>
      <c r="DF11" s="152">
        <v>0</v>
      </c>
      <c r="DG11" s="171">
        <f t="shared" ref="DG11:DG74" si="25">SUM(DD11:DF11)</f>
        <v>0</v>
      </c>
      <c r="DH11" s="152">
        <v>0</v>
      </c>
      <c r="DI11" s="152">
        <v>0</v>
      </c>
      <c r="DJ11" s="152">
        <v>0</v>
      </c>
      <c r="DK11" s="171">
        <f t="shared" ref="DK11:DK74" si="26">SUM(DH11:DJ11)</f>
        <v>0</v>
      </c>
      <c r="DL11" s="172">
        <f t="shared" si="9"/>
        <v>0</v>
      </c>
      <c r="DM11" s="152"/>
      <c r="DN11" s="172">
        <f t="shared" si="10"/>
        <v>0</v>
      </c>
      <c r="DO11" s="152"/>
      <c r="DP11" s="158">
        <f t="shared" ref="DP11:DP74" si="27">CF11</f>
        <v>0</v>
      </c>
      <c r="DQ11" s="152">
        <f t="shared" ref="DQ11:DQ74" si="28">IF(CE11&lt;0,0,IF((AJ11-CE11)&gt;0,AJ11-CE11,0))</f>
        <v>0</v>
      </c>
      <c r="DR11" s="152">
        <f t="shared" ref="DR11:DR74" si="29">DP11-DQ11</f>
        <v>0</v>
      </c>
      <c r="DS11" s="152">
        <v>0</v>
      </c>
      <c r="DT11" s="172">
        <f t="shared" ref="DT11:DT74" si="30">IF(AND(DR11&lt;0,DS11&lt;0),      IF(DR11&lt;DS11,    0,   DS11-DR11),    IF(AND(DR11&gt;0,DS11&gt;0),     IF(OR(DS11&gt;DR11,DS11=DR11    ),      DS11-DR11,    0), DS11))</f>
        <v>0</v>
      </c>
      <c r="DU11" s="152"/>
      <c r="DV11" s="173">
        <v>0</v>
      </c>
      <c r="DW11" s="174"/>
      <c r="DX11" s="174"/>
      <c r="DY11" s="174"/>
      <c r="DZ11" s="171"/>
      <c r="EA11" s="175"/>
      <c r="EB11" s="176" t="s">
        <v>98</v>
      </c>
      <c r="EC11" s="177">
        <f t="shared" ref="EC11:EC74" si="31">DS11-DT11</f>
        <v>0</v>
      </c>
      <c r="ED11" s="175"/>
      <c r="EE11" s="178">
        <v>2</v>
      </c>
      <c r="EF11" s="175"/>
      <c r="EG11" s="175"/>
      <c r="EH11" s="174"/>
      <c r="EI11" s="175"/>
      <c r="EJ11" s="175"/>
      <c r="EK11" s="175"/>
      <c r="EL11" s="175"/>
      <c r="EM11" s="175"/>
    </row>
    <row r="12" spans="1:160" s="39" customFormat="1" ht="12" x14ac:dyDescent="0.2">
      <c r="A12" s="150">
        <v>3</v>
      </c>
      <c r="B12" s="40">
        <v>3</v>
      </c>
      <c r="C12" s="39" t="s">
        <v>99</v>
      </c>
      <c r="D12" s="151">
        <f t="shared" si="11"/>
        <v>0</v>
      </c>
      <c r="E12" s="152">
        <f t="shared" si="0"/>
        <v>0</v>
      </c>
      <c r="F12" s="152">
        <f t="shared" si="0"/>
        <v>0</v>
      </c>
      <c r="G12" s="152">
        <f t="shared" si="0"/>
        <v>0</v>
      </c>
      <c r="H12" s="153">
        <f t="shared" si="12"/>
        <v>0</v>
      </c>
      <c r="I12" s="152"/>
      <c r="J12" s="154">
        <f t="shared" si="13"/>
        <v>0</v>
      </c>
      <c r="K12" s="155">
        <f t="shared" si="1"/>
        <v>-4.7887186335788243</v>
      </c>
      <c r="L12" s="156">
        <f t="shared" si="14"/>
        <v>-4.7887186335788243</v>
      </c>
      <c r="M12" s="152"/>
      <c r="N12" s="157">
        <f t="shared" si="3"/>
        <v>4.7887186335788243</v>
      </c>
      <c r="O12" s="152"/>
      <c r="P12" s="158">
        <f t="shared" si="4"/>
        <v>0</v>
      </c>
      <c r="Q12" s="159">
        <f t="shared" si="15"/>
        <v>0</v>
      </c>
      <c r="R12" s="152">
        <f t="shared" si="5"/>
        <v>0</v>
      </c>
      <c r="S12" s="152">
        <f t="shared" si="6"/>
        <v>0</v>
      </c>
      <c r="T12" s="152">
        <f t="shared" si="7"/>
        <v>-4.7887186335788243</v>
      </c>
      <c r="U12" s="153">
        <f t="shared" si="16"/>
        <v>-4.7887186335788243</v>
      </c>
      <c r="V12" s="152"/>
      <c r="W12" s="157">
        <f t="shared" si="17"/>
        <v>9767.2107858453655</v>
      </c>
      <c r="X12" s="159"/>
      <c r="AA12" s="162">
        <v>3</v>
      </c>
      <c r="AB12" s="163"/>
      <c r="AC12" s="163"/>
      <c r="AD12" s="163"/>
      <c r="AE12" s="163"/>
      <c r="AF12" s="163"/>
      <c r="AG12" s="164"/>
      <c r="AH12" s="164"/>
      <c r="AI12" s="164"/>
      <c r="AJ12" s="164"/>
      <c r="AK12" s="164"/>
      <c r="AL12" s="164"/>
      <c r="AM12" s="164"/>
      <c r="AN12" s="164"/>
      <c r="AO12" s="164"/>
      <c r="AP12" s="164"/>
      <c r="AQ12" s="164"/>
      <c r="AR12" s="165"/>
      <c r="AT12" s="162">
        <f t="shared" si="18"/>
        <v>3</v>
      </c>
      <c r="AU12" s="163">
        <f t="shared" si="19"/>
        <v>0</v>
      </c>
      <c r="AV12" s="164">
        <f t="shared" si="20"/>
        <v>0</v>
      </c>
      <c r="AW12" s="164">
        <f t="shared" si="20"/>
        <v>0</v>
      </c>
      <c r="AX12" s="164">
        <f t="shared" si="20"/>
        <v>0</v>
      </c>
      <c r="AY12" s="165">
        <f t="shared" si="20"/>
        <v>0</v>
      </c>
      <c r="AZ12" s="39">
        <v>493357</v>
      </c>
      <c r="BA12" s="162"/>
      <c r="BB12" s="164"/>
      <c r="BC12" s="164"/>
      <c r="BD12" s="164"/>
      <c r="BE12" s="165"/>
      <c r="BG12" s="166"/>
      <c r="BI12" s="166">
        <v>0</v>
      </c>
      <c r="CA12" s="162">
        <v>3</v>
      </c>
      <c r="CB12" s="40">
        <v>3</v>
      </c>
      <c r="CC12" s="39" t="s">
        <v>99</v>
      </c>
      <c r="CD12" s="167">
        <f>AJ12+DD12</f>
        <v>0</v>
      </c>
      <c r="CE12" s="168">
        <v>31405</v>
      </c>
      <c r="CF12" s="152">
        <f t="shared" si="21"/>
        <v>0</v>
      </c>
      <c r="CG12" s="152">
        <v>0</v>
      </c>
      <c r="CH12" s="152">
        <v>9772</v>
      </c>
      <c r="CI12" s="152">
        <f t="shared" si="22"/>
        <v>-4.7892141546349194</v>
      </c>
      <c r="CJ12" s="168">
        <f t="shared" si="23"/>
        <v>9767.2107858453655</v>
      </c>
      <c r="CK12" s="169">
        <f t="shared" si="24"/>
        <v>-4.7887186335788243</v>
      </c>
      <c r="CL12" s="170"/>
      <c r="CZ12" s="152"/>
      <c r="DA12" s="162">
        <v>3</v>
      </c>
      <c r="DB12" s="39" t="s">
        <v>99</v>
      </c>
      <c r="DC12" s="152">
        <v>0</v>
      </c>
      <c r="DD12" s="152">
        <v>0</v>
      </c>
      <c r="DE12" s="152">
        <v>0</v>
      </c>
      <c r="DF12" s="152">
        <v>0</v>
      </c>
      <c r="DG12" s="171">
        <f t="shared" si="25"/>
        <v>0</v>
      </c>
      <c r="DH12" s="152">
        <v>0</v>
      </c>
      <c r="DI12" s="152">
        <v>0</v>
      </c>
      <c r="DJ12" s="152">
        <v>0</v>
      </c>
      <c r="DK12" s="171">
        <f t="shared" si="26"/>
        <v>0</v>
      </c>
      <c r="DL12" s="172">
        <f t="shared" si="9"/>
        <v>0</v>
      </c>
      <c r="DM12" s="152"/>
      <c r="DN12" s="172">
        <f t="shared" si="10"/>
        <v>0</v>
      </c>
      <c r="DO12" s="152"/>
      <c r="DP12" s="158">
        <f t="shared" si="27"/>
        <v>0</v>
      </c>
      <c r="DQ12" s="152">
        <f t="shared" si="28"/>
        <v>0</v>
      </c>
      <c r="DR12" s="152">
        <f t="shared" si="29"/>
        <v>0</v>
      </c>
      <c r="DS12" s="152">
        <v>-4.7892141546349194</v>
      </c>
      <c r="DT12" s="172">
        <f t="shared" si="30"/>
        <v>-4.7892141546349194</v>
      </c>
      <c r="DU12" s="152"/>
      <c r="DV12" s="173">
        <v>0</v>
      </c>
      <c r="DW12" s="174"/>
      <c r="DX12" s="174"/>
      <c r="DY12" s="174"/>
      <c r="DZ12" s="171"/>
      <c r="EA12" s="175"/>
      <c r="EB12" s="176"/>
      <c r="EC12" s="177">
        <f t="shared" si="31"/>
        <v>0</v>
      </c>
      <c r="ED12" s="175"/>
      <c r="EE12" s="178">
        <v>3</v>
      </c>
      <c r="EF12" s="175"/>
      <c r="EG12" s="175"/>
      <c r="EH12" s="174"/>
      <c r="EI12" s="175"/>
      <c r="EJ12" s="175"/>
      <c r="EK12" s="175"/>
      <c r="EL12" s="175"/>
      <c r="EM12" s="175"/>
    </row>
    <row r="13" spans="1:160" s="39" customFormat="1" ht="12" x14ac:dyDescent="0.2">
      <c r="A13" s="150">
        <v>4</v>
      </c>
      <c r="B13" s="40">
        <v>4</v>
      </c>
      <c r="C13" s="39" t="s">
        <v>100</v>
      </c>
      <c r="D13" s="151">
        <f t="shared" si="11"/>
        <v>0</v>
      </c>
      <c r="E13" s="152">
        <f t="shared" si="0"/>
        <v>0</v>
      </c>
      <c r="F13" s="152">
        <f t="shared" si="0"/>
        <v>0</v>
      </c>
      <c r="G13" s="152">
        <f t="shared" si="0"/>
        <v>0</v>
      </c>
      <c r="H13" s="153">
        <f t="shared" si="12"/>
        <v>0</v>
      </c>
      <c r="I13" s="152"/>
      <c r="J13" s="154">
        <f t="shared" si="13"/>
        <v>0</v>
      </c>
      <c r="K13" s="155">
        <f t="shared" si="1"/>
        <v>0</v>
      </c>
      <c r="L13" s="156">
        <f t="shared" si="14"/>
        <v>0</v>
      </c>
      <c r="M13" s="152"/>
      <c r="N13" s="157">
        <f t="shared" si="3"/>
        <v>0</v>
      </c>
      <c r="O13" s="152"/>
      <c r="P13" s="158">
        <f t="shared" si="4"/>
        <v>0</v>
      </c>
      <c r="Q13" s="159">
        <f t="shared" si="15"/>
        <v>0</v>
      </c>
      <c r="R13" s="152">
        <f t="shared" si="5"/>
        <v>0</v>
      </c>
      <c r="S13" s="152">
        <f t="shared" si="6"/>
        <v>0</v>
      </c>
      <c r="T13" s="152">
        <f t="shared" si="7"/>
        <v>0</v>
      </c>
      <c r="U13" s="153">
        <f t="shared" si="16"/>
        <v>0</v>
      </c>
      <c r="V13" s="152"/>
      <c r="W13" s="157">
        <f t="shared" si="17"/>
        <v>0</v>
      </c>
      <c r="X13" s="159"/>
      <c r="AA13" s="162">
        <v>4</v>
      </c>
      <c r="AB13" s="163"/>
      <c r="AC13" s="163"/>
      <c r="AD13" s="163"/>
      <c r="AE13" s="163"/>
      <c r="AF13" s="163"/>
      <c r="AG13" s="164"/>
      <c r="AH13" s="164"/>
      <c r="AI13" s="164"/>
      <c r="AJ13" s="164"/>
      <c r="AK13" s="164"/>
      <c r="AL13" s="164"/>
      <c r="AM13" s="164"/>
      <c r="AN13" s="164"/>
      <c r="AO13" s="164"/>
      <c r="AP13" s="164"/>
      <c r="AQ13" s="164"/>
      <c r="AR13" s="165"/>
      <c r="AT13" s="162">
        <f t="shared" si="18"/>
        <v>4</v>
      </c>
      <c r="AU13" s="163">
        <f t="shared" si="19"/>
        <v>0</v>
      </c>
      <c r="AV13" s="164">
        <f t="shared" si="20"/>
        <v>0</v>
      </c>
      <c r="AW13" s="164">
        <f t="shared" si="20"/>
        <v>0</v>
      </c>
      <c r="AX13" s="164">
        <f t="shared" si="20"/>
        <v>0</v>
      </c>
      <c r="AY13" s="165">
        <f t="shared" si="20"/>
        <v>0</v>
      </c>
      <c r="AZ13" s="39">
        <v>493357</v>
      </c>
      <c r="BA13" s="162"/>
      <c r="BB13" s="164"/>
      <c r="BC13" s="164"/>
      <c r="BD13" s="164"/>
      <c r="BE13" s="165"/>
      <c r="BG13" s="166"/>
      <c r="BI13" s="166">
        <v>0</v>
      </c>
      <c r="CA13" s="162">
        <v>4</v>
      </c>
      <c r="CB13" s="40">
        <v>4</v>
      </c>
      <c r="CC13" s="39" t="s">
        <v>100</v>
      </c>
      <c r="CD13" s="167">
        <f t="shared" ref="CD13:CD76" si="32">AJ13+DD13</f>
        <v>0</v>
      </c>
      <c r="CE13" s="168">
        <v>0</v>
      </c>
      <c r="CF13" s="152">
        <f t="shared" si="21"/>
        <v>0</v>
      </c>
      <c r="CG13" s="152">
        <v>0</v>
      </c>
      <c r="CH13" s="152">
        <v>0</v>
      </c>
      <c r="CI13" s="152">
        <f t="shared" si="22"/>
        <v>0</v>
      </c>
      <c r="CJ13" s="168">
        <f t="shared" si="23"/>
        <v>0</v>
      </c>
      <c r="CK13" s="169">
        <f t="shared" si="24"/>
        <v>0</v>
      </c>
      <c r="CL13" s="170"/>
      <c r="CZ13" s="152"/>
      <c r="DA13" s="162">
        <v>4</v>
      </c>
      <c r="DB13" s="39" t="s">
        <v>100</v>
      </c>
      <c r="DC13" s="152">
        <v>0</v>
      </c>
      <c r="DD13" s="152">
        <v>0</v>
      </c>
      <c r="DE13" s="152">
        <v>0</v>
      </c>
      <c r="DF13" s="152">
        <v>0</v>
      </c>
      <c r="DG13" s="171">
        <f t="shared" si="25"/>
        <v>0</v>
      </c>
      <c r="DH13" s="152">
        <v>0</v>
      </c>
      <c r="DI13" s="152">
        <v>0</v>
      </c>
      <c r="DJ13" s="152">
        <v>0</v>
      </c>
      <c r="DK13" s="171">
        <f t="shared" si="26"/>
        <v>0</v>
      </c>
      <c r="DL13" s="172">
        <f t="shared" si="9"/>
        <v>0</v>
      </c>
      <c r="DM13" s="152"/>
      <c r="DN13" s="172">
        <f t="shared" si="10"/>
        <v>0</v>
      </c>
      <c r="DO13" s="152"/>
      <c r="DP13" s="158">
        <f t="shared" si="27"/>
        <v>0</v>
      </c>
      <c r="DQ13" s="152">
        <f t="shared" si="28"/>
        <v>0</v>
      </c>
      <c r="DR13" s="152">
        <f t="shared" si="29"/>
        <v>0</v>
      </c>
      <c r="DS13" s="152">
        <v>0</v>
      </c>
      <c r="DT13" s="172">
        <f t="shared" si="30"/>
        <v>0</v>
      </c>
      <c r="DU13" s="152"/>
      <c r="DV13" s="173">
        <v>0</v>
      </c>
      <c r="DW13" s="174"/>
      <c r="DX13" s="174"/>
      <c r="DY13" s="174"/>
      <c r="DZ13" s="171"/>
      <c r="EA13" s="175"/>
      <c r="EB13" s="176"/>
      <c r="EC13" s="177">
        <f t="shared" si="31"/>
        <v>0</v>
      </c>
      <c r="ED13" s="175"/>
      <c r="EE13" s="178">
        <v>4</v>
      </c>
      <c r="EF13" s="175"/>
      <c r="EG13" s="175"/>
      <c r="EH13" s="174"/>
      <c r="EI13" s="175"/>
      <c r="EJ13" s="175"/>
      <c r="EK13" s="175"/>
      <c r="EL13" s="175"/>
      <c r="EM13" s="175"/>
    </row>
    <row r="14" spans="1:160" s="39" customFormat="1" ht="12" x14ac:dyDescent="0.2">
      <c r="A14" s="150">
        <v>5</v>
      </c>
      <c r="B14" s="40">
        <v>5</v>
      </c>
      <c r="C14" s="39" t="s">
        <v>101</v>
      </c>
      <c r="D14" s="151">
        <f t="shared" si="11"/>
        <v>77</v>
      </c>
      <c r="E14" s="152">
        <f t="shared" si="0"/>
        <v>1286843</v>
      </c>
      <c r="F14" s="152">
        <f t="shared" si="0"/>
        <v>0</v>
      </c>
      <c r="G14" s="152">
        <f t="shared" si="0"/>
        <v>72226</v>
      </c>
      <c r="H14" s="153">
        <f t="shared" si="12"/>
        <v>1359069</v>
      </c>
      <c r="I14" s="152"/>
      <c r="J14" s="154">
        <f t="shared" si="13"/>
        <v>72226</v>
      </c>
      <c r="K14" s="155">
        <f t="shared" si="1"/>
        <v>343620.46991356724</v>
      </c>
      <c r="L14" s="156">
        <f t="shared" si="14"/>
        <v>415846.46991356724</v>
      </c>
      <c r="M14" s="152"/>
      <c r="N14" s="157">
        <f t="shared" si="3"/>
        <v>943222.53008643282</v>
      </c>
      <c r="O14" s="152"/>
      <c r="P14" s="158">
        <f t="shared" si="4"/>
        <v>72226</v>
      </c>
      <c r="Q14" s="159">
        <f t="shared" si="15"/>
        <v>0</v>
      </c>
      <c r="R14" s="152">
        <f t="shared" si="5"/>
        <v>0</v>
      </c>
      <c r="S14" s="152">
        <f t="shared" si="6"/>
        <v>0</v>
      </c>
      <c r="T14" s="152">
        <f t="shared" si="7"/>
        <v>343620.46991356724</v>
      </c>
      <c r="U14" s="153">
        <f t="shared" si="16"/>
        <v>415846.46991356724</v>
      </c>
      <c r="V14" s="152"/>
      <c r="W14" s="157">
        <f t="shared" si="17"/>
        <v>553722.02664412011</v>
      </c>
      <c r="X14" s="159"/>
      <c r="AA14" s="162">
        <v>5</v>
      </c>
      <c r="AB14" s="163">
        <v>77</v>
      </c>
      <c r="AC14" s="163">
        <v>0</v>
      </c>
      <c r="AD14" s="163">
        <v>0</v>
      </c>
      <c r="AE14" s="163">
        <v>0</v>
      </c>
      <c r="AF14" s="163">
        <v>0</v>
      </c>
      <c r="AG14" s="164">
        <v>1286843</v>
      </c>
      <c r="AH14" s="164">
        <v>0</v>
      </c>
      <c r="AI14" s="164">
        <v>0</v>
      </c>
      <c r="AJ14" s="164">
        <v>1286843</v>
      </c>
      <c r="AK14" s="164">
        <v>0</v>
      </c>
      <c r="AL14" s="164">
        <v>72226</v>
      </c>
      <c r="AM14" s="164">
        <v>1359069</v>
      </c>
      <c r="AN14" s="164">
        <v>0</v>
      </c>
      <c r="AO14" s="164">
        <v>0</v>
      </c>
      <c r="AP14" s="164">
        <v>0</v>
      </c>
      <c r="AQ14" s="164">
        <v>0</v>
      </c>
      <c r="AR14" s="165">
        <v>1359069</v>
      </c>
      <c r="AS14" s="39">
        <v>1355398.0099999998</v>
      </c>
      <c r="AT14" s="162">
        <f t="shared" si="18"/>
        <v>5</v>
      </c>
      <c r="AU14" s="163">
        <f t="shared" si="19"/>
        <v>0</v>
      </c>
      <c r="AV14" s="164">
        <f t="shared" si="20"/>
        <v>0</v>
      </c>
      <c r="AW14" s="164">
        <f t="shared" si="20"/>
        <v>0</v>
      </c>
      <c r="AX14" s="164">
        <f t="shared" si="20"/>
        <v>0</v>
      </c>
      <c r="AY14" s="165">
        <f t="shared" si="20"/>
        <v>0</v>
      </c>
      <c r="AZ14" s="39">
        <v>493357</v>
      </c>
      <c r="BA14" s="162"/>
      <c r="BB14" s="164"/>
      <c r="BC14" s="164"/>
      <c r="BD14" s="164"/>
      <c r="BE14" s="165"/>
      <c r="BG14" s="166"/>
      <c r="BI14" s="166">
        <v>0</v>
      </c>
      <c r="CA14" s="162">
        <v>5</v>
      </c>
      <c r="CB14" s="40">
        <v>5</v>
      </c>
      <c r="CC14" s="39" t="s">
        <v>101</v>
      </c>
      <c r="CD14" s="167">
        <f t="shared" si="32"/>
        <v>1286843</v>
      </c>
      <c r="CE14" s="168">
        <v>943167</v>
      </c>
      <c r="CF14" s="152">
        <f t="shared" si="21"/>
        <v>343676</v>
      </c>
      <c r="CG14" s="152">
        <v>97086</v>
      </c>
      <c r="CH14" s="152">
        <v>40754</v>
      </c>
      <c r="CI14" s="152">
        <f t="shared" si="22"/>
        <v>-19.973355879861629</v>
      </c>
      <c r="CJ14" s="168">
        <f t="shared" si="23"/>
        <v>481496.02664412011</v>
      </c>
      <c r="CK14" s="169">
        <f t="shared" si="24"/>
        <v>343620.46991356724</v>
      </c>
      <c r="CL14" s="170"/>
      <c r="CZ14" s="152"/>
      <c r="DA14" s="162">
        <v>5</v>
      </c>
      <c r="DB14" s="39" t="s">
        <v>101</v>
      </c>
      <c r="DC14" s="152">
        <v>0</v>
      </c>
      <c r="DD14" s="152">
        <v>0</v>
      </c>
      <c r="DE14" s="152">
        <v>0</v>
      </c>
      <c r="DF14" s="152">
        <v>0</v>
      </c>
      <c r="DG14" s="171">
        <f t="shared" si="25"/>
        <v>0</v>
      </c>
      <c r="DH14" s="152">
        <v>0</v>
      </c>
      <c r="DI14" s="152">
        <v>0</v>
      </c>
      <c r="DJ14" s="152">
        <v>0</v>
      </c>
      <c r="DK14" s="171">
        <f t="shared" si="26"/>
        <v>0</v>
      </c>
      <c r="DL14" s="172">
        <f t="shared" si="9"/>
        <v>0</v>
      </c>
      <c r="DM14" s="152"/>
      <c r="DN14" s="172">
        <f t="shared" si="10"/>
        <v>0</v>
      </c>
      <c r="DO14" s="152"/>
      <c r="DP14" s="158">
        <f t="shared" si="27"/>
        <v>343676</v>
      </c>
      <c r="DQ14" s="152">
        <f t="shared" si="28"/>
        <v>343676</v>
      </c>
      <c r="DR14" s="152">
        <f t="shared" si="29"/>
        <v>0</v>
      </c>
      <c r="DS14" s="152">
        <v>-19.973355879861629</v>
      </c>
      <c r="DT14" s="172">
        <f t="shared" si="30"/>
        <v>-19.973355879861629</v>
      </c>
      <c r="DU14" s="152"/>
      <c r="DV14" s="173">
        <v>0</v>
      </c>
      <c r="DW14" s="174"/>
      <c r="DX14" s="174"/>
      <c r="DY14" s="174"/>
      <c r="DZ14" s="171"/>
      <c r="EA14" s="175"/>
      <c r="EB14" s="176"/>
      <c r="EC14" s="177">
        <f t="shared" si="31"/>
        <v>0</v>
      </c>
      <c r="ED14" s="175"/>
      <c r="EE14" s="178">
        <v>5</v>
      </c>
      <c r="EF14" s="175"/>
      <c r="EG14" s="175"/>
      <c r="EH14" s="174"/>
      <c r="EI14" s="175"/>
      <c r="EJ14" s="175"/>
      <c r="EK14" s="175"/>
      <c r="EL14" s="175"/>
      <c r="EM14" s="175"/>
    </row>
    <row r="15" spans="1:160" s="39" customFormat="1" ht="12" x14ac:dyDescent="0.2">
      <c r="A15" s="150">
        <v>6</v>
      </c>
      <c r="B15" s="40">
        <v>6</v>
      </c>
      <c r="C15" s="39" t="s">
        <v>102</v>
      </c>
      <c r="D15" s="151">
        <f t="shared" si="11"/>
        <v>0</v>
      </c>
      <c r="E15" s="152">
        <f t="shared" si="0"/>
        <v>0</v>
      </c>
      <c r="F15" s="152">
        <f t="shared" si="0"/>
        <v>0</v>
      </c>
      <c r="G15" s="152">
        <f t="shared" si="0"/>
        <v>0</v>
      </c>
      <c r="H15" s="153">
        <f t="shared" si="12"/>
        <v>0</v>
      </c>
      <c r="I15" s="152"/>
      <c r="J15" s="154">
        <f t="shared" si="13"/>
        <v>0</v>
      </c>
      <c r="K15" s="155">
        <f t="shared" si="1"/>
        <v>0</v>
      </c>
      <c r="L15" s="156">
        <f t="shared" si="14"/>
        <v>0</v>
      </c>
      <c r="M15" s="152"/>
      <c r="N15" s="157">
        <f t="shared" si="3"/>
        <v>0</v>
      </c>
      <c r="O15" s="152"/>
      <c r="P15" s="158">
        <f t="shared" si="4"/>
        <v>0</v>
      </c>
      <c r="Q15" s="159">
        <f t="shared" si="15"/>
        <v>0</v>
      </c>
      <c r="R15" s="152">
        <f t="shared" si="5"/>
        <v>0</v>
      </c>
      <c r="S15" s="152">
        <f t="shared" si="6"/>
        <v>0</v>
      </c>
      <c r="T15" s="152">
        <f t="shared" si="7"/>
        <v>0</v>
      </c>
      <c r="U15" s="153">
        <f t="shared" si="16"/>
        <v>0</v>
      </c>
      <c r="V15" s="152"/>
      <c r="W15" s="157">
        <f t="shared" si="17"/>
        <v>0</v>
      </c>
      <c r="X15" s="159"/>
      <c r="AA15" s="162">
        <v>6</v>
      </c>
      <c r="AB15" s="163"/>
      <c r="AC15" s="163"/>
      <c r="AD15" s="163"/>
      <c r="AE15" s="163"/>
      <c r="AF15" s="163"/>
      <c r="AG15" s="164"/>
      <c r="AH15" s="164"/>
      <c r="AI15" s="164"/>
      <c r="AJ15" s="164"/>
      <c r="AK15" s="164"/>
      <c r="AL15" s="164"/>
      <c r="AM15" s="164"/>
      <c r="AN15" s="164"/>
      <c r="AO15" s="164"/>
      <c r="AP15" s="164"/>
      <c r="AQ15" s="164"/>
      <c r="AR15" s="165"/>
      <c r="AT15" s="162">
        <f t="shared" si="18"/>
        <v>6</v>
      </c>
      <c r="AU15" s="163">
        <f t="shared" si="19"/>
        <v>0</v>
      </c>
      <c r="AV15" s="164">
        <f t="shared" si="20"/>
        <v>0</v>
      </c>
      <c r="AW15" s="164">
        <f t="shared" si="20"/>
        <v>0</v>
      </c>
      <c r="AX15" s="164">
        <f t="shared" si="20"/>
        <v>0</v>
      </c>
      <c r="AY15" s="165">
        <f t="shared" si="20"/>
        <v>0</v>
      </c>
      <c r="AZ15" s="39">
        <v>493357</v>
      </c>
      <c r="BA15" s="162"/>
      <c r="BB15" s="164"/>
      <c r="BC15" s="164"/>
      <c r="BD15" s="164"/>
      <c r="BE15" s="165"/>
      <c r="BG15" s="166"/>
      <c r="BI15" s="166">
        <v>0</v>
      </c>
      <c r="CA15" s="162">
        <v>6</v>
      </c>
      <c r="CB15" s="40">
        <v>6</v>
      </c>
      <c r="CC15" s="39" t="s">
        <v>102</v>
      </c>
      <c r="CD15" s="167">
        <f t="shared" si="32"/>
        <v>0</v>
      </c>
      <c r="CE15" s="168">
        <v>0</v>
      </c>
      <c r="CF15" s="152">
        <f t="shared" si="21"/>
        <v>0</v>
      </c>
      <c r="CG15" s="152">
        <v>0</v>
      </c>
      <c r="CH15" s="152">
        <v>0</v>
      </c>
      <c r="CI15" s="152">
        <f t="shared" si="22"/>
        <v>0</v>
      </c>
      <c r="CJ15" s="168">
        <f t="shared" si="23"/>
        <v>0</v>
      </c>
      <c r="CK15" s="169">
        <f t="shared" si="24"/>
        <v>0</v>
      </c>
      <c r="CL15" s="170"/>
      <c r="CZ15" s="152"/>
      <c r="DA15" s="162">
        <v>6</v>
      </c>
      <c r="DB15" s="39" t="s">
        <v>102</v>
      </c>
      <c r="DC15" s="152">
        <v>0</v>
      </c>
      <c r="DD15" s="152">
        <v>0</v>
      </c>
      <c r="DE15" s="152">
        <v>0</v>
      </c>
      <c r="DF15" s="152">
        <v>0</v>
      </c>
      <c r="DG15" s="171">
        <f t="shared" si="25"/>
        <v>0</v>
      </c>
      <c r="DH15" s="152">
        <v>0</v>
      </c>
      <c r="DI15" s="152">
        <v>0</v>
      </c>
      <c r="DJ15" s="152">
        <v>0</v>
      </c>
      <c r="DK15" s="171">
        <f t="shared" si="26"/>
        <v>0</v>
      </c>
      <c r="DL15" s="172">
        <f t="shared" si="9"/>
        <v>0</v>
      </c>
      <c r="DM15" s="152"/>
      <c r="DN15" s="172">
        <f t="shared" si="10"/>
        <v>0</v>
      </c>
      <c r="DO15" s="152"/>
      <c r="DP15" s="158">
        <f t="shared" si="27"/>
        <v>0</v>
      </c>
      <c r="DQ15" s="152">
        <f t="shared" si="28"/>
        <v>0</v>
      </c>
      <c r="DR15" s="152">
        <f t="shared" si="29"/>
        <v>0</v>
      </c>
      <c r="DS15" s="152">
        <v>0</v>
      </c>
      <c r="DT15" s="172">
        <f t="shared" si="30"/>
        <v>0</v>
      </c>
      <c r="DU15" s="152"/>
      <c r="DV15" s="173">
        <v>0</v>
      </c>
      <c r="DW15" s="174"/>
      <c r="DX15" s="174"/>
      <c r="DY15" s="174"/>
      <c r="DZ15" s="171"/>
      <c r="EA15" s="175"/>
      <c r="EB15" s="176"/>
      <c r="EC15" s="177">
        <f t="shared" si="31"/>
        <v>0</v>
      </c>
      <c r="ED15" s="175"/>
      <c r="EE15" s="178">
        <v>6</v>
      </c>
      <c r="EF15" s="175"/>
      <c r="EG15" s="175"/>
      <c r="EH15" s="174"/>
      <c r="EI15" s="175"/>
      <c r="EJ15" s="175"/>
      <c r="EK15" s="175"/>
      <c r="EL15" s="175"/>
      <c r="EM15" s="175"/>
    </row>
    <row r="16" spans="1:160" s="39" customFormat="1" ht="12" x14ac:dyDescent="0.2">
      <c r="A16" s="150">
        <v>7</v>
      </c>
      <c r="B16" s="40">
        <v>7</v>
      </c>
      <c r="C16" s="39" t="s">
        <v>103</v>
      </c>
      <c r="D16" s="151">
        <f t="shared" si="11"/>
        <v>68</v>
      </c>
      <c r="E16" s="152">
        <f t="shared" si="0"/>
        <v>992886</v>
      </c>
      <c r="F16" s="152">
        <f t="shared" si="0"/>
        <v>0</v>
      </c>
      <c r="G16" s="152">
        <f t="shared" si="0"/>
        <v>63784</v>
      </c>
      <c r="H16" s="153">
        <f t="shared" si="12"/>
        <v>1056670</v>
      </c>
      <c r="I16" s="152"/>
      <c r="J16" s="154">
        <f t="shared" si="13"/>
        <v>63784</v>
      </c>
      <c r="K16" s="155">
        <f t="shared" si="1"/>
        <v>97657.266334043248</v>
      </c>
      <c r="L16" s="156">
        <f t="shared" si="14"/>
        <v>161441.26633404323</v>
      </c>
      <c r="M16" s="152"/>
      <c r="N16" s="157">
        <f t="shared" si="3"/>
        <v>895228.73366595677</v>
      </c>
      <c r="O16" s="152"/>
      <c r="P16" s="158">
        <f t="shared" si="4"/>
        <v>63784</v>
      </c>
      <c r="Q16" s="159">
        <f t="shared" si="15"/>
        <v>0</v>
      </c>
      <c r="R16" s="152">
        <f t="shared" si="5"/>
        <v>0</v>
      </c>
      <c r="S16" s="152">
        <f t="shared" si="6"/>
        <v>0</v>
      </c>
      <c r="T16" s="152">
        <f t="shared" si="7"/>
        <v>97657.266334043248</v>
      </c>
      <c r="U16" s="153">
        <f t="shared" si="16"/>
        <v>161441.26633404323</v>
      </c>
      <c r="V16" s="152"/>
      <c r="W16" s="157">
        <f t="shared" si="17"/>
        <v>293887.57159088791</v>
      </c>
      <c r="X16" s="159"/>
      <c r="AA16" s="162">
        <v>7</v>
      </c>
      <c r="AB16" s="163">
        <v>68</v>
      </c>
      <c r="AC16" s="163">
        <v>0</v>
      </c>
      <c r="AD16" s="163">
        <v>0</v>
      </c>
      <c r="AE16" s="163">
        <v>0</v>
      </c>
      <c r="AF16" s="163">
        <v>0</v>
      </c>
      <c r="AG16" s="164">
        <v>992886</v>
      </c>
      <c r="AH16" s="164">
        <v>0</v>
      </c>
      <c r="AI16" s="164">
        <v>0</v>
      </c>
      <c r="AJ16" s="164">
        <v>992886</v>
      </c>
      <c r="AK16" s="164">
        <v>0</v>
      </c>
      <c r="AL16" s="164">
        <v>63784</v>
      </c>
      <c r="AM16" s="164">
        <v>1056670</v>
      </c>
      <c r="AN16" s="164">
        <v>0</v>
      </c>
      <c r="AO16" s="164">
        <v>0</v>
      </c>
      <c r="AP16" s="164">
        <v>0</v>
      </c>
      <c r="AQ16" s="164">
        <v>0</v>
      </c>
      <c r="AR16" s="165">
        <v>1056670</v>
      </c>
      <c r="AS16" s="39">
        <v>1042718.4</v>
      </c>
      <c r="AT16" s="162">
        <f t="shared" si="18"/>
        <v>7</v>
      </c>
      <c r="AU16" s="163">
        <f t="shared" si="19"/>
        <v>0</v>
      </c>
      <c r="AV16" s="164">
        <f t="shared" si="20"/>
        <v>0</v>
      </c>
      <c r="AW16" s="164">
        <f t="shared" si="20"/>
        <v>0</v>
      </c>
      <c r="AX16" s="164">
        <f t="shared" si="20"/>
        <v>0</v>
      </c>
      <c r="AY16" s="165">
        <f t="shared" si="20"/>
        <v>0</v>
      </c>
      <c r="AZ16" s="39">
        <v>493357</v>
      </c>
      <c r="BA16" s="162"/>
      <c r="BB16" s="164"/>
      <c r="BC16" s="164"/>
      <c r="BD16" s="164"/>
      <c r="BE16" s="165"/>
      <c r="BG16" s="166"/>
      <c r="BI16" s="166">
        <v>0</v>
      </c>
      <c r="CA16" s="162">
        <v>7</v>
      </c>
      <c r="CB16" s="40">
        <v>7</v>
      </c>
      <c r="CC16" s="39" t="s">
        <v>103</v>
      </c>
      <c r="CD16" s="167">
        <f t="shared" si="32"/>
        <v>992886</v>
      </c>
      <c r="CE16" s="168">
        <v>895208</v>
      </c>
      <c r="CF16" s="152">
        <f t="shared" si="21"/>
        <v>97678</v>
      </c>
      <c r="CG16" s="152">
        <v>110749.8</v>
      </c>
      <c r="CH16" s="152">
        <v>21686.400000000001</v>
      </c>
      <c r="CI16" s="152">
        <f t="shared" si="22"/>
        <v>-10.628409112076042</v>
      </c>
      <c r="CJ16" s="168">
        <f t="shared" si="23"/>
        <v>230103.57159088791</v>
      </c>
      <c r="CK16" s="169">
        <f t="shared" si="24"/>
        <v>97657.266334043248</v>
      </c>
      <c r="CL16" s="170"/>
      <c r="CZ16" s="152"/>
      <c r="DA16" s="162">
        <v>7</v>
      </c>
      <c r="DB16" s="39" t="s">
        <v>103</v>
      </c>
      <c r="DC16" s="152">
        <v>0</v>
      </c>
      <c r="DD16" s="152">
        <v>0</v>
      </c>
      <c r="DE16" s="152">
        <v>0</v>
      </c>
      <c r="DF16" s="152">
        <v>0</v>
      </c>
      <c r="DG16" s="171">
        <f t="shared" si="25"/>
        <v>0</v>
      </c>
      <c r="DH16" s="152">
        <v>0</v>
      </c>
      <c r="DI16" s="152">
        <v>0</v>
      </c>
      <c r="DJ16" s="152">
        <v>0</v>
      </c>
      <c r="DK16" s="171">
        <f t="shared" si="26"/>
        <v>0</v>
      </c>
      <c r="DL16" s="172">
        <f t="shared" si="9"/>
        <v>0</v>
      </c>
      <c r="DM16" s="152"/>
      <c r="DN16" s="172">
        <f t="shared" si="10"/>
        <v>0</v>
      </c>
      <c r="DO16" s="152"/>
      <c r="DP16" s="158">
        <f t="shared" si="27"/>
        <v>97678</v>
      </c>
      <c r="DQ16" s="152">
        <f t="shared" si="28"/>
        <v>97678</v>
      </c>
      <c r="DR16" s="152">
        <f t="shared" si="29"/>
        <v>0</v>
      </c>
      <c r="DS16" s="152">
        <v>-10.628409112076042</v>
      </c>
      <c r="DT16" s="172">
        <f t="shared" si="30"/>
        <v>-10.628409112076042</v>
      </c>
      <c r="DU16" s="152"/>
      <c r="DV16" s="173">
        <v>0</v>
      </c>
      <c r="DW16" s="174"/>
      <c r="DX16" s="174"/>
      <c r="DY16" s="174"/>
      <c r="DZ16" s="171"/>
      <c r="EA16" s="175"/>
      <c r="EB16" s="176"/>
      <c r="EC16" s="177">
        <f t="shared" si="31"/>
        <v>0</v>
      </c>
      <c r="ED16" s="175"/>
      <c r="EE16" s="178">
        <v>7</v>
      </c>
      <c r="EF16" s="175"/>
      <c r="EG16" s="175"/>
      <c r="EH16" s="174"/>
      <c r="EI16" s="175"/>
      <c r="EJ16" s="175"/>
      <c r="EK16" s="175"/>
      <c r="EL16" s="175"/>
      <c r="EM16" s="175"/>
    </row>
    <row r="17" spans="1:143" s="39" customFormat="1" ht="12" x14ac:dyDescent="0.2">
      <c r="A17" s="150">
        <v>8</v>
      </c>
      <c r="B17" s="40">
        <v>8</v>
      </c>
      <c r="C17" s="39" t="s">
        <v>104</v>
      </c>
      <c r="D17" s="151">
        <f t="shared" si="11"/>
        <v>74</v>
      </c>
      <c r="E17" s="152">
        <f t="shared" si="0"/>
        <v>1575030</v>
      </c>
      <c r="F17" s="152">
        <f t="shared" si="0"/>
        <v>0</v>
      </c>
      <c r="G17" s="152">
        <f t="shared" si="0"/>
        <v>69412</v>
      </c>
      <c r="H17" s="153">
        <f t="shared" si="12"/>
        <v>1644442</v>
      </c>
      <c r="I17" s="152"/>
      <c r="J17" s="154">
        <f t="shared" si="13"/>
        <v>69412</v>
      </c>
      <c r="K17" s="155">
        <f t="shared" si="1"/>
        <v>38429.023489421437</v>
      </c>
      <c r="L17" s="156">
        <f t="shared" si="14"/>
        <v>107841.02348942144</v>
      </c>
      <c r="M17" s="152"/>
      <c r="N17" s="157">
        <f t="shared" si="3"/>
        <v>1536600.9765105785</v>
      </c>
      <c r="O17" s="152"/>
      <c r="P17" s="158">
        <f t="shared" si="4"/>
        <v>69412</v>
      </c>
      <c r="Q17" s="159">
        <f t="shared" si="15"/>
        <v>0</v>
      </c>
      <c r="R17" s="152">
        <f t="shared" si="5"/>
        <v>0</v>
      </c>
      <c r="S17" s="152">
        <f t="shared" si="6"/>
        <v>0</v>
      </c>
      <c r="T17" s="152">
        <f t="shared" si="7"/>
        <v>38429.023489421437</v>
      </c>
      <c r="U17" s="153">
        <f t="shared" si="16"/>
        <v>107841.02348942144</v>
      </c>
      <c r="V17" s="152"/>
      <c r="W17" s="157">
        <f t="shared" si="17"/>
        <v>107845</v>
      </c>
      <c r="X17" s="159"/>
      <c r="AA17" s="162">
        <v>8</v>
      </c>
      <c r="AB17" s="163">
        <v>74</v>
      </c>
      <c r="AC17" s="163">
        <v>0</v>
      </c>
      <c r="AD17" s="163">
        <v>0</v>
      </c>
      <c r="AE17" s="163">
        <v>0</v>
      </c>
      <c r="AF17" s="163">
        <v>0</v>
      </c>
      <c r="AG17" s="164">
        <v>1575030</v>
      </c>
      <c r="AH17" s="164">
        <v>0</v>
      </c>
      <c r="AI17" s="164">
        <v>0</v>
      </c>
      <c r="AJ17" s="164">
        <v>1575030</v>
      </c>
      <c r="AK17" s="164">
        <v>0</v>
      </c>
      <c r="AL17" s="164">
        <v>69412</v>
      </c>
      <c r="AM17" s="164">
        <v>1644442</v>
      </c>
      <c r="AN17" s="164">
        <v>0</v>
      </c>
      <c r="AO17" s="164">
        <v>0</v>
      </c>
      <c r="AP17" s="164">
        <v>0</v>
      </c>
      <c r="AQ17" s="164">
        <v>0</v>
      </c>
      <c r="AR17" s="165">
        <v>1644442</v>
      </c>
      <c r="AS17" s="39">
        <v>1625539.3000000003</v>
      </c>
      <c r="AT17" s="162">
        <f t="shared" si="18"/>
        <v>8</v>
      </c>
      <c r="AU17" s="163">
        <f t="shared" si="19"/>
        <v>0</v>
      </c>
      <c r="AV17" s="164">
        <f t="shared" si="20"/>
        <v>0</v>
      </c>
      <c r="AW17" s="164">
        <f t="shared" si="20"/>
        <v>0</v>
      </c>
      <c r="AX17" s="164">
        <f t="shared" si="20"/>
        <v>0</v>
      </c>
      <c r="AY17" s="165">
        <f t="shared" si="20"/>
        <v>0</v>
      </c>
      <c r="AZ17" s="39">
        <v>493357</v>
      </c>
      <c r="BA17" s="162"/>
      <c r="BB17" s="164"/>
      <c r="BC17" s="164"/>
      <c r="BD17" s="164"/>
      <c r="BE17" s="165"/>
      <c r="BG17" s="166"/>
      <c r="BI17" s="166">
        <v>0</v>
      </c>
      <c r="CA17" s="162">
        <v>8</v>
      </c>
      <c r="CB17" s="40">
        <v>8</v>
      </c>
      <c r="CC17" s="39" t="s">
        <v>104</v>
      </c>
      <c r="CD17" s="167">
        <f t="shared" si="32"/>
        <v>1575030</v>
      </c>
      <c r="CE17" s="168">
        <v>1536597</v>
      </c>
      <c r="CF17" s="152">
        <f t="shared" si="21"/>
        <v>38433</v>
      </c>
      <c r="CG17" s="152">
        <v>0</v>
      </c>
      <c r="CH17" s="152">
        <v>0</v>
      </c>
      <c r="CI17" s="152">
        <f t="shared" si="22"/>
        <v>0</v>
      </c>
      <c r="CJ17" s="168">
        <f t="shared" si="23"/>
        <v>38433</v>
      </c>
      <c r="CK17" s="169">
        <f t="shared" si="24"/>
        <v>38429.023489421437</v>
      </c>
      <c r="CL17" s="170"/>
      <c r="CZ17" s="152"/>
      <c r="DA17" s="162">
        <v>8</v>
      </c>
      <c r="DB17" s="39" t="s">
        <v>104</v>
      </c>
      <c r="DC17" s="152">
        <v>0</v>
      </c>
      <c r="DD17" s="152">
        <v>0</v>
      </c>
      <c r="DE17" s="152">
        <v>0</v>
      </c>
      <c r="DF17" s="152">
        <v>0</v>
      </c>
      <c r="DG17" s="171">
        <f t="shared" si="25"/>
        <v>0</v>
      </c>
      <c r="DH17" s="152">
        <v>0</v>
      </c>
      <c r="DI17" s="152">
        <v>0</v>
      </c>
      <c r="DJ17" s="152">
        <v>0</v>
      </c>
      <c r="DK17" s="171">
        <f t="shared" si="26"/>
        <v>0</v>
      </c>
      <c r="DL17" s="172">
        <f t="shared" si="9"/>
        <v>0</v>
      </c>
      <c r="DM17" s="152"/>
      <c r="DN17" s="172">
        <f t="shared" si="10"/>
        <v>0</v>
      </c>
      <c r="DO17" s="152"/>
      <c r="DP17" s="158">
        <f t="shared" si="27"/>
        <v>38433</v>
      </c>
      <c r="DQ17" s="152">
        <f t="shared" si="28"/>
        <v>38433</v>
      </c>
      <c r="DR17" s="152">
        <f t="shared" si="29"/>
        <v>0</v>
      </c>
      <c r="DS17" s="152">
        <v>0</v>
      </c>
      <c r="DT17" s="172">
        <f t="shared" si="30"/>
        <v>0</v>
      </c>
      <c r="DU17" s="152"/>
      <c r="DV17" s="173">
        <v>0</v>
      </c>
      <c r="DW17" s="174"/>
      <c r="DX17" s="174"/>
      <c r="DY17" s="174"/>
      <c r="DZ17" s="171"/>
      <c r="EA17" s="175"/>
      <c r="EB17" s="176"/>
      <c r="EC17" s="177">
        <f t="shared" si="31"/>
        <v>0</v>
      </c>
      <c r="ED17" s="175"/>
      <c r="EE17" s="178">
        <v>8</v>
      </c>
      <c r="EF17" s="175"/>
      <c r="EG17" s="175"/>
      <c r="EH17" s="174"/>
      <c r="EI17" s="175"/>
      <c r="EJ17" s="175"/>
      <c r="EK17" s="175"/>
      <c r="EL17" s="175"/>
      <c r="EM17" s="175"/>
    </row>
    <row r="18" spans="1:143" s="39" customFormat="1" ht="12" x14ac:dyDescent="0.2">
      <c r="A18" s="150">
        <v>9</v>
      </c>
      <c r="B18" s="40">
        <v>9</v>
      </c>
      <c r="C18" s="39" t="s">
        <v>105</v>
      </c>
      <c r="D18" s="151">
        <f t="shared" si="11"/>
        <v>14</v>
      </c>
      <c r="E18" s="152">
        <f t="shared" si="0"/>
        <v>253256</v>
      </c>
      <c r="F18" s="152">
        <f t="shared" si="0"/>
        <v>0</v>
      </c>
      <c r="G18" s="152">
        <f t="shared" si="0"/>
        <v>13132</v>
      </c>
      <c r="H18" s="153">
        <f t="shared" si="12"/>
        <v>266388</v>
      </c>
      <c r="I18" s="152"/>
      <c r="J18" s="154">
        <f t="shared" si="13"/>
        <v>13132</v>
      </c>
      <c r="K18" s="155">
        <f t="shared" si="1"/>
        <v>796.45912314038776</v>
      </c>
      <c r="L18" s="156">
        <f t="shared" si="14"/>
        <v>13928.459123140388</v>
      </c>
      <c r="M18" s="152"/>
      <c r="N18" s="157">
        <f t="shared" si="3"/>
        <v>252459.54087685962</v>
      </c>
      <c r="O18" s="152"/>
      <c r="P18" s="158">
        <f t="shared" si="4"/>
        <v>13132</v>
      </c>
      <c r="Q18" s="159">
        <f t="shared" si="15"/>
        <v>0</v>
      </c>
      <c r="R18" s="152">
        <f t="shared" si="5"/>
        <v>0</v>
      </c>
      <c r="S18" s="152">
        <f t="shared" si="6"/>
        <v>0</v>
      </c>
      <c r="T18" s="152">
        <f t="shared" si="7"/>
        <v>796.45912314038776</v>
      </c>
      <c r="U18" s="153">
        <f t="shared" si="16"/>
        <v>13928.459123140388</v>
      </c>
      <c r="V18" s="152"/>
      <c r="W18" s="157">
        <f t="shared" si="17"/>
        <v>61573.141538144489</v>
      </c>
      <c r="X18" s="159"/>
      <c r="AA18" s="162">
        <v>9</v>
      </c>
      <c r="AB18" s="163">
        <v>14</v>
      </c>
      <c r="AC18" s="163">
        <v>0</v>
      </c>
      <c r="AD18" s="163">
        <v>0</v>
      </c>
      <c r="AE18" s="163">
        <v>0</v>
      </c>
      <c r="AF18" s="163">
        <v>0</v>
      </c>
      <c r="AG18" s="164">
        <v>253256</v>
      </c>
      <c r="AH18" s="164">
        <v>0</v>
      </c>
      <c r="AI18" s="164">
        <v>0</v>
      </c>
      <c r="AJ18" s="164">
        <v>253256</v>
      </c>
      <c r="AK18" s="164">
        <v>0</v>
      </c>
      <c r="AL18" s="164">
        <v>13132</v>
      </c>
      <c r="AM18" s="164">
        <v>266388</v>
      </c>
      <c r="AN18" s="164">
        <v>0</v>
      </c>
      <c r="AO18" s="164">
        <v>0</v>
      </c>
      <c r="AP18" s="164">
        <v>0</v>
      </c>
      <c r="AQ18" s="164">
        <v>0</v>
      </c>
      <c r="AR18" s="165">
        <v>266388</v>
      </c>
      <c r="AS18" s="39">
        <v>265586.18094135006</v>
      </c>
      <c r="AT18" s="162">
        <f t="shared" si="18"/>
        <v>9</v>
      </c>
      <c r="AU18" s="163">
        <f t="shared" si="19"/>
        <v>0</v>
      </c>
      <c r="AV18" s="164">
        <f t="shared" si="20"/>
        <v>0</v>
      </c>
      <c r="AW18" s="164">
        <f t="shared" si="20"/>
        <v>0</v>
      </c>
      <c r="AX18" s="164">
        <f t="shared" si="20"/>
        <v>0</v>
      </c>
      <c r="AY18" s="165">
        <f t="shared" si="20"/>
        <v>0</v>
      </c>
      <c r="AZ18" s="39">
        <v>493357</v>
      </c>
      <c r="BA18" s="162"/>
      <c r="BB18" s="164"/>
      <c r="BC18" s="164"/>
      <c r="BD18" s="164"/>
      <c r="BE18" s="165"/>
      <c r="BG18" s="166"/>
      <c r="BI18" s="166">
        <v>0</v>
      </c>
      <c r="CA18" s="162">
        <v>9</v>
      </c>
      <c r="CB18" s="40">
        <v>9</v>
      </c>
      <c r="CC18" s="39" t="s">
        <v>105</v>
      </c>
      <c r="CD18" s="167">
        <f t="shared" si="32"/>
        <v>253256</v>
      </c>
      <c r="CE18" s="168">
        <v>252451</v>
      </c>
      <c r="CF18" s="152">
        <f t="shared" si="21"/>
        <v>805</v>
      </c>
      <c r="CG18" s="152">
        <v>30385.8</v>
      </c>
      <c r="CH18" s="152">
        <v>17258.8</v>
      </c>
      <c r="CI18" s="152">
        <f t="shared" si="22"/>
        <v>-8.4584618555090856</v>
      </c>
      <c r="CJ18" s="168">
        <f t="shared" si="23"/>
        <v>48441.141538144489</v>
      </c>
      <c r="CK18" s="169">
        <f t="shared" si="24"/>
        <v>796.45912314038776</v>
      </c>
      <c r="CL18" s="170"/>
      <c r="CZ18" s="152"/>
      <c r="DA18" s="162">
        <v>9</v>
      </c>
      <c r="DB18" s="39" t="s">
        <v>105</v>
      </c>
      <c r="DC18" s="152">
        <v>0</v>
      </c>
      <c r="DD18" s="152">
        <v>0</v>
      </c>
      <c r="DE18" s="152">
        <v>0</v>
      </c>
      <c r="DF18" s="152">
        <v>0</v>
      </c>
      <c r="DG18" s="171">
        <f t="shared" si="25"/>
        <v>0</v>
      </c>
      <c r="DH18" s="152">
        <v>0</v>
      </c>
      <c r="DI18" s="152">
        <v>0</v>
      </c>
      <c r="DJ18" s="152">
        <v>0</v>
      </c>
      <c r="DK18" s="171">
        <f t="shared" si="26"/>
        <v>0</v>
      </c>
      <c r="DL18" s="172">
        <f t="shared" si="9"/>
        <v>0</v>
      </c>
      <c r="DM18" s="152"/>
      <c r="DN18" s="172">
        <f t="shared" si="10"/>
        <v>0</v>
      </c>
      <c r="DO18" s="152"/>
      <c r="DP18" s="158">
        <f t="shared" si="27"/>
        <v>805</v>
      </c>
      <c r="DQ18" s="152">
        <f t="shared" si="28"/>
        <v>805</v>
      </c>
      <c r="DR18" s="152">
        <f t="shared" si="29"/>
        <v>0</v>
      </c>
      <c r="DS18" s="152">
        <v>-8.4584618555090856</v>
      </c>
      <c r="DT18" s="172">
        <f t="shared" si="30"/>
        <v>-8.4584618555090856</v>
      </c>
      <c r="DU18" s="152"/>
      <c r="DV18" s="173">
        <v>0</v>
      </c>
      <c r="DW18" s="174"/>
      <c r="DX18" s="174"/>
      <c r="DY18" s="174"/>
      <c r="DZ18" s="171"/>
      <c r="EA18" s="175"/>
      <c r="EB18" s="176"/>
      <c r="EC18" s="177">
        <f t="shared" si="31"/>
        <v>0</v>
      </c>
      <c r="ED18" s="175"/>
      <c r="EE18" s="178">
        <v>9</v>
      </c>
      <c r="EF18" s="175"/>
      <c r="EG18" s="175"/>
      <c r="EH18" s="174"/>
      <c r="EI18" s="175"/>
      <c r="EJ18" s="175"/>
      <c r="EK18" s="175"/>
      <c r="EL18" s="175"/>
      <c r="EM18" s="175"/>
    </row>
    <row r="19" spans="1:143" s="39" customFormat="1" ht="12" x14ac:dyDescent="0.2">
      <c r="A19" s="150">
        <v>10</v>
      </c>
      <c r="B19" s="40">
        <v>10</v>
      </c>
      <c r="C19" s="39" t="s">
        <v>106</v>
      </c>
      <c r="D19" s="151">
        <f t="shared" si="11"/>
        <v>15</v>
      </c>
      <c r="E19" s="152">
        <f t="shared" si="0"/>
        <v>276481</v>
      </c>
      <c r="F19" s="152">
        <f t="shared" si="0"/>
        <v>0</v>
      </c>
      <c r="G19" s="152">
        <f t="shared" si="0"/>
        <v>14070</v>
      </c>
      <c r="H19" s="153">
        <f t="shared" si="12"/>
        <v>290551</v>
      </c>
      <c r="I19" s="152"/>
      <c r="J19" s="154">
        <f t="shared" si="13"/>
        <v>14070</v>
      </c>
      <c r="K19" s="155">
        <f t="shared" si="1"/>
        <v>82982.940012179053</v>
      </c>
      <c r="L19" s="156">
        <f t="shared" si="14"/>
        <v>97052.940012179053</v>
      </c>
      <c r="M19" s="152"/>
      <c r="N19" s="157">
        <f t="shared" si="3"/>
        <v>193498.05998782095</v>
      </c>
      <c r="O19" s="152"/>
      <c r="P19" s="158">
        <f t="shared" si="4"/>
        <v>14070</v>
      </c>
      <c r="Q19" s="159">
        <f t="shared" si="15"/>
        <v>0</v>
      </c>
      <c r="R19" s="152">
        <f t="shared" si="5"/>
        <v>0</v>
      </c>
      <c r="S19" s="152">
        <f t="shared" si="6"/>
        <v>0</v>
      </c>
      <c r="T19" s="152">
        <f t="shared" si="7"/>
        <v>82982.940012179053</v>
      </c>
      <c r="U19" s="153">
        <f t="shared" si="16"/>
        <v>97052.940012179053</v>
      </c>
      <c r="V19" s="152"/>
      <c r="W19" s="157">
        <f t="shared" si="17"/>
        <v>134955.32681738085</v>
      </c>
      <c r="X19" s="159"/>
      <c r="AA19" s="162">
        <v>10</v>
      </c>
      <c r="AB19" s="163">
        <v>15</v>
      </c>
      <c r="AC19" s="163">
        <v>0</v>
      </c>
      <c r="AD19" s="163">
        <v>0</v>
      </c>
      <c r="AE19" s="163">
        <v>0</v>
      </c>
      <c r="AF19" s="163">
        <v>0</v>
      </c>
      <c r="AG19" s="164">
        <v>276481</v>
      </c>
      <c r="AH19" s="164">
        <v>0</v>
      </c>
      <c r="AI19" s="164">
        <v>0</v>
      </c>
      <c r="AJ19" s="164">
        <v>276481</v>
      </c>
      <c r="AK19" s="164">
        <v>0</v>
      </c>
      <c r="AL19" s="164">
        <v>14070</v>
      </c>
      <c r="AM19" s="164">
        <v>290551</v>
      </c>
      <c r="AN19" s="164">
        <v>0</v>
      </c>
      <c r="AO19" s="164">
        <v>0</v>
      </c>
      <c r="AP19" s="164">
        <v>0</v>
      </c>
      <c r="AQ19" s="164">
        <v>0</v>
      </c>
      <c r="AR19" s="165">
        <v>290551</v>
      </c>
      <c r="AS19" s="39">
        <v>289729.6845443442</v>
      </c>
      <c r="AT19" s="162">
        <f t="shared" si="18"/>
        <v>10</v>
      </c>
      <c r="AU19" s="163">
        <f t="shared" si="19"/>
        <v>0</v>
      </c>
      <c r="AV19" s="164">
        <f t="shared" si="20"/>
        <v>0</v>
      </c>
      <c r="AW19" s="164">
        <f t="shared" si="20"/>
        <v>0</v>
      </c>
      <c r="AX19" s="164">
        <f t="shared" si="20"/>
        <v>0</v>
      </c>
      <c r="AY19" s="165">
        <f t="shared" si="20"/>
        <v>0</v>
      </c>
      <c r="AZ19" s="39">
        <v>493357</v>
      </c>
      <c r="BA19" s="162"/>
      <c r="BB19" s="164"/>
      <c r="BC19" s="164"/>
      <c r="BD19" s="164"/>
      <c r="BE19" s="165"/>
      <c r="BG19" s="166"/>
      <c r="BI19" s="166">
        <v>0</v>
      </c>
      <c r="CA19" s="162">
        <v>10</v>
      </c>
      <c r="CB19" s="40">
        <v>10</v>
      </c>
      <c r="CC19" s="39" t="s">
        <v>106</v>
      </c>
      <c r="CD19" s="167">
        <f t="shared" si="32"/>
        <v>276481</v>
      </c>
      <c r="CE19" s="168">
        <v>193483</v>
      </c>
      <c r="CF19" s="152">
        <f t="shared" si="21"/>
        <v>82998</v>
      </c>
      <c r="CG19" s="152">
        <v>24685.8</v>
      </c>
      <c r="CH19" s="152">
        <v>13208</v>
      </c>
      <c r="CI19" s="152">
        <f t="shared" si="22"/>
        <v>-6.4731826191564323</v>
      </c>
      <c r="CJ19" s="168">
        <f t="shared" si="23"/>
        <v>120885.32681738085</v>
      </c>
      <c r="CK19" s="169">
        <f t="shared" si="24"/>
        <v>82982.940012179053</v>
      </c>
      <c r="CL19" s="170"/>
      <c r="CZ19" s="152"/>
      <c r="DA19" s="162">
        <v>10</v>
      </c>
      <c r="DB19" s="39" t="s">
        <v>106</v>
      </c>
      <c r="DC19" s="152">
        <v>0</v>
      </c>
      <c r="DD19" s="152">
        <v>0</v>
      </c>
      <c r="DE19" s="152">
        <v>0</v>
      </c>
      <c r="DF19" s="152">
        <v>0</v>
      </c>
      <c r="DG19" s="171">
        <f t="shared" si="25"/>
        <v>0</v>
      </c>
      <c r="DH19" s="152">
        <v>0</v>
      </c>
      <c r="DI19" s="152">
        <v>0</v>
      </c>
      <c r="DJ19" s="152">
        <v>0</v>
      </c>
      <c r="DK19" s="171">
        <f t="shared" si="26"/>
        <v>0</v>
      </c>
      <c r="DL19" s="172">
        <f t="shared" si="9"/>
        <v>0</v>
      </c>
      <c r="DM19" s="152"/>
      <c r="DN19" s="172">
        <f t="shared" si="10"/>
        <v>0</v>
      </c>
      <c r="DO19" s="152"/>
      <c r="DP19" s="158">
        <f t="shared" si="27"/>
        <v>82998</v>
      </c>
      <c r="DQ19" s="152">
        <f t="shared" si="28"/>
        <v>82998</v>
      </c>
      <c r="DR19" s="152">
        <f t="shared" si="29"/>
        <v>0</v>
      </c>
      <c r="DS19" s="152">
        <v>-6.4731826191564323</v>
      </c>
      <c r="DT19" s="172">
        <f t="shared" si="30"/>
        <v>-6.4731826191564323</v>
      </c>
      <c r="DU19" s="152"/>
      <c r="DV19" s="173">
        <v>0</v>
      </c>
      <c r="DW19" s="174"/>
      <c r="DX19" s="174"/>
      <c r="DY19" s="174"/>
      <c r="DZ19" s="171"/>
      <c r="EA19" s="175"/>
      <c r="EB19" s="176"/>
      <c r="EC19" s="177">
        <f t="shared" si="31"/>
        <v>0</v>
      </c>
      <c r="ED19" s="175"/>
      <c r="EE19" s="178">
        <v>10</v>
      </c>
      <c r="EF19" s="175"/>
      <c r="EG19" s="175"/>
      <c r="EH19" s="174"/>
      <c r="EI19" s="175"/>
      <c r="EJ19" s="175"/>
      <c r="EK19" s="175"/>
      <c r="EL19" s="175"/>
      <c r="EM19" s="175"/>
    </row>
    <row r="20" spans="1:143" s="39" customFormat="1" ht="12" x14ac:dyDescent="0.2">
      <c r="A20" s="150">
        <v>11</v>
      </c>
      <c r="B20" s="40">
        <v>11</v>
      </c>
      <c r="C20" s="39" t="s">
        <v>107</v>
      </c>
      <c r="D20" s="151">
        <f t="shared" si="11"/>
        <v>0</v>
      </c>
      <c r="E20" s="152">
        <f t="shared" si="0"/>
        <v>0</v>
      </c>
      <c r="F20" s="152">
        <f t="shared" si="0"/>
        <v>0</v>
      </c>
      <c r="G20" s="152">
        <f t="shared" si="0"/>
        <v>0</v>
      </c>
      <c r="H20" s="153">
        <f t="shared" si="12"/>
        <v>0</v>
      </c>
      <c r="I20" s="152"/>
      <c r="J20" s="154">
        <f t="shared" si="13"/>
        <v>0</v>
      </c>
      <c r="K20" s="155">
        <f t="shared" si="1"/>
        <v>0</v>
      </c>
      <c r="L20" s="156">
        <f t="shared" si="14"/>
        <v>0</v>
      </c>
      <c r="M20" s="152"/>
      <c r="N20" s="157">
        <f t="shared" si="3"/>
        <v>0</v>
      </c>
      <c r="O20" s="152"/>
      <c r="P20" s="158">
        <f t="shared" si="4"/>
        <v>0</v>
      </c>
      <c r="Q20" s="159">
        <f t="shared" si="15"/>
        <v>0</v>
      </c>
      <c r="R20" s="152">
        <f t="shared" si="5"/>
        <v>0</v>
      </c>
      <c r="S20" s="152">
        <f t="shared" si="6"/>
        <v>0</v>
      </c>
      <c r="T20" s="152">
        <f t="shared" si="7"/>
        <v>0</v>
      </c>
      <c r="U20" s="153">
        <f t="shared" si="16"/>
        <v>0</v>
      </c>
      <c r="V20" s="152"/>
      <c r="W20" s="157">
        <f t="shared" si="17"/>
        <v>0</v>
      </c>
      <c r="X20" s="159"/>
      <c r="AA20" s="162">
        <v>11</v>
      </c>
      <c r="AB20" s="163"/>
      <c r="AC20" s="163"/>
      <c r="AD20" s="163"/>
      <c r="AE20" s="163"/>
      <c r="AF20" s="163"/>
      <c r="AG20" s="164"/>
      <c r="AH20" s="164"/>
      <c r="AI20" s="164"/>
      <c r="AJ20" s="164"/>
      <c r="AK20" s="164"/>
      <c r="AL20" s="164"/>
      <c r="AM20" s="164"/>
      <c r="AN20" s="164"/>
      <c r="AO20" s="164"/>
      <c r="AP20" s="164"/>
      <c r="AQ20" s="164"/>
      <c r="AR20" s="165"/>
      <c r="AT20" s="162">
        <f t="shared" si="18"/>
        <v>11</v>
      </c>
      <c r="AU20" s="163">
        <f t="shared" si="19"/>
        <v>0</v>
      </c>
      <c r="AV20" s="164">
        <f t="shared" si="20"/>
        <v>0</v>
      </c>
      <c r="AW20" s="164">
        <f t="shared" si="20"/>
        <v>0</v>
      </c>
      <c r="AX20" s="164">
        <f t="shared" si="20"/>
        <v>0</v>
      </c>
      <c r="AY20" s="165">
        <f t="shared" si="20"/>
        <v>0</v>
      </c>
      <c r="AZ20" s="39">
        <v>493357</v>
      </c>
      <c r="BA20" s="162"/>
      <c r="BB20" s="164"/>
      <c r="BC20" s="164"/>
      <c r="BD20" s="164"/>
      <c r="BE20" s="165"/>
      <c r="BG20" s="166"/>
      <c r="BI20" s="166">
        <v>0</v>
      </c>
      <c r="CA20" s="162">
        <v>11</v>
      </c>
      <c r="CB20" s="40">
        <v>11</v>
      </c>
      <c r="CC20" s="39" t="s">
        <v>107</v>
      </c>
      <c r="CD20" s="167">
        <f t="shared" si="32"/>
        <v>0</v>
      </c>
      <c r="CE20" s="168">
        <v>0</v>
      </c>
      <c r="CF20" s="152">
        <f t="shared" si="21"/>
        <v>0</v>
      </c>
      <c r="CG20" s="152">
        <v>0</v>
      </c>
      <c r="CH20" s="152">
        <v>0</v>
      </c>
      <c r="CI20" s="152">
        <f t="shared" si="22"/>
        <v>0</v>
      </c>
      <c r="CJ20" s="168">
        <f t="shared" si="23"/>
        <v>0</v>
      </c>
      <c r="CK20" s="169">
        <f t="shared" si="24"/>
        <v>0</v>
      </c>
      <c r="CL20" s="170"/>
      <c r="CZ20" s="152"/>
      <c r="DA20" s="162">
        <v>11</v>
      </c>
      <c r="DB20" s="39" t="s">
        <v>107</v>
      </c>
      <c r="DC20" s="152">
        <v>0</v>
      </c>
      <c r="DD20" s="152">
        <v>0</v>
      </c>
      <c r="DE20" s="152">
        <v>0</v>
      </c>
      <c r="DF20" s="152">
        <v>0</v>
      </c>
      <c r="DG20" s="171">
        <f t="shared" si="25"/>
        <v>0</v>
      </c>
      <c r="DH20" s="152">
        <v>0</v>
      </c>
      <c r="DI20" s="152">
        <v>0</v>
      </c>
      <c r="DJ20" s="152">
        <v>0</v>
      </c>
      <c r="DK20" s="171">
        <f t="shared" si="26"/>
        <v>0</v>
      </c>
      <c r="DL20" s="172">
        <f t="shared" si="9"/>
        <v>0</v>
      </c>
      <c r="DM20" s="152"/>
      <c r="DN20" s="172">
        <f t="shared" si="10"/>
        <v>0</v>
      </c>
      <c r="DO20" s="152"/>
      <c r="DP20" s="158">
        <f t="shared" si="27"/>
        <v>0</v>
      </c>
      <c r="DQ20" s="152">
        <f t="shared" si="28"/>
        <v>0</v>
      </c>
      <c r="DR20" s="152">
        <f t="shared" si="29"/>
        <v>0</v>
      </c>
      <c r="DS20" s="152">
        <v>0</v>
      </c>
      <c r="DT20" s="172">
        <f t="shared" si="30"/>
        <v>0</v>
      </c>
      <c r="DU20" s="152"/>
      <c r="DV20" s="173">
        <v>0</v>
      </c>
      <c r="DW20" s="174"/>
      <c r="DX20" s="174"/>
      <c r="DY20" s="174"/>
      <c r="DZ20" s="171"/>
      <c r="EA20" s="175"/>
      <c r="EB20" s="176"/>
      <c r="EC20" s="177">
        <f t="shared" si="31"/>
        <v>0</v>
      </c>
      <c r="ED20" s="175"/>
      <c r="EE20" s="178">
        <v>11</v>
      </c>
      <c r="EF20" s="175"/>
      <c r="EG20" s="175"/>
      <c r="EH20" s="174"/>
      <c r="EI20" s="175"/>
      <c r="EJ20" s="175"/>
      <c r="EK20" s="175"/>
      <c r="EL20" s="175"/>
      <c r="EM20" s="175"/>
    </row>
    <row r="21" spans="1:143" s="39" customFormat="1" ht="12" x14ac:dyDescent="0.2">
      <c r="A21" s="150">
        <v>12</v>
      </c>
      <c r="B21" s="40">
        <v>12</v>
      </c>
      <c r="C21" s="39" t="s">
        <v>108</v>
      </c>
      <c r="D21" s="151">
        <f t="shared" si="11"/>
        <v>0</v>
      </c>
      <c r="E21" s="152">
        <f t="shared" si="0"/>
        <v>0</v>
      </c>
      <c r="F21" s="152">
        <f t="shared" si="0"/>
        <v>0</v>
      </c>
      <c r="G21" s="152">
        <f t="shared" si="0"/>
        <v>0</v>
      </c>
      <c r="H21" s="153">
        <f t="shared" si="12"/>
        <v>0</v>
      </c>
      <c r="I21" s="152"/>
      <c r="J21" s="154">
        <f t="shared" si="13"/>
        <v>0</v>
      </c>
      <c r="K21" s="155">
        <f t="shared" si="1"/>
        <v>0</v>
      </c>
      <c r="L21" s="156">
        <f t="shared" si="14"/>
        <v>0</v>
      </c>
      <c r="M21" s="152"/>
      <c r="N21" s="157">
        <f t="shared" si="3"/>
        <v>0</v>
      </c>
      <c r="O21" s="152"/>
      <c r="P21" s="158">
        <f t="shared" si="4"/>
        <v>0</v>
      </c>
      <c r="Q21" s="159">
        <f t="shared" si="15"/>
        <v>0</v>
      </c>
      <c r="R21" s="152">
        <f t="shared" si="5"/>
        <v>0</v>
      </c>
      <c r="S21" s="152">
        <f t="shared" si="6"/>
        <v>0</v>
      </c>
      <c r="T21" s="152">
        <f t="shared" si="7"/>
        <v>0</v>
      </c>
      <c r="U21" s="153">
        <f t="shared" si="16"/>
        <v>0</v>
      </c>
      <c r="V21" s="152"/>
      <c r="W21" s="157">
        <f t="shared" si="17"/>
        <v>0</v>
      </c>
      <c r="X21" s="159"/>
      <c r="AA21" s="162">
        <v>12</v>
      </c>
      <c r="AB21" s="163"/>
      <c r="AC21" s="163"/>
      <c r="AD21" s="163"/>
      <c r="AE21" s="163"/>
      <c r="AF21" s="163"/>
      <c r="AG21" s="164"/>
      <c r="AH21" s="164"/>
      <c r="AI21" s="164"/>
      <c r="AJ21" s="164"/>
      <c r="AK21" s="164"/>
      <c r="AL21" s="164"/>
      <c r="AM21" s="164"/>
      <c r="AN21" s="164"/>
      <c r="AO21" s="164"/>
      <c r="AP21" s="164"/>
      <c r="AQ21" s="164"/>
      <c r="AR21" s="165"/>
      <c r="AT21" s="162">
        <f t="shared" si="18"/>
        <v>12</v>
      </c>
      <c r="AU21" s="163">
        <f t="shared" si="19"/>
        <v>0</v>
      </c>
      <c r="AV21" s="164">
        <f t="shared" si="20"/>
        <v>0</v>
      </c>
      <c r="AW21" s="164">
        <f t="shared" si="20"/>
        <v>0</v>
      </c>
      <c r="AX21" s="164">
        <f t="shared" si="20"/>
        <v>0</v>
      </c>
      <c r="AY21" s="165">
        <f t="shared" si="20"/>
        <v>0</v>
      </c>
      <c r="AZ21" s="39">
        <v>493357</v>
      </c>
      <c r="BA21" s="162"/>
      <c r="BB21" s="164"/>
      <c r="BC21" s="164"/>
      <c r="BD21" s="164"/>
      <c r="BE21" s="165"/>
      <c r="BG21" s="166"/>
      <c r="BI21" s="166">
        <v>0</v>
      </c>
      <c r="CA21" s="162">
        <v>12</v>
      </c>
      <c r="CB21" s="40">
        <v>12</v>
      </c>
      <c r="CC21" s="39" t="s">
        <v>108</v>
      </c>
      <c r="CD21" s="167">
        <f t="shared" si="32"/>
        <v>0</v>
      </c>
      <c r="CE21" s="168">
        <v>0</v>
      </c>
      <c r="CF21" s="152">
        <f t="shared" si="21"/>
        <v>0</v>
      </c>
      <c r="CG21" s="152">
        <v>0</v>
      </c>
      <c r="CH21" s="152">
        <v>0</v>
      </c>
      <c r="CI21" s="152">
        <f t="shared" si="22"/>
        <v>0</v>
      </c>
      <c r="CJ21" s="168">
        <f t="shared" si="23"/>
        <v>0</v>
      </c>
      <c r="CK21" s="169">
        <f t="shared" si="24"/>
        <v>0</v>
      </c>
      <c r="CL21" s="170"/>
      <c r="CZ21" s="152"/>
      <c r="DA21" s="162">
        <v>12</v>
      </c>
      <c r="DB21" s="39" t="s">
        <v>108</v>
      </c>
      <c r="DC21" s="152">
        <v>0</v>
      </c>
      <c r="DD21" s="152">
        <v>0</v>
      </c>
      <c r="DE21" s="152">
        <v>0</v>
      </c>
      <c r="DF21" s="152">
        <v>0</v>
      </c>
      <c r="DG21" s="171">
        <f t="shared" si="25"/>
        <v>0</v>
      </c>
      <c r="DH21" s="152">
        <v>0</v>
      </c>
      <c r="DI21" s="152">
        <v>0</v>
      </c>
      <c r="DJ21" s="152">
        <v>0</v>
      </c>
      <c r="DK21" s="171">
        <f t="shared" si="26"/>
        <v>0</v>
      </c>
      <c r="DL21" s="172">
        <f t="shared" si="9"/>
        <v>0</v>
      </c>
      <c r="DM21" s="152"/>
      <c r="DN21" s="172">
        <f t="shared" si="10"/>
        <v>0</v>
      </c>
      <c r="DO21" s="152"/>
      <c r="DP21" s="158">
        <f t="shared" si="27"/>
        <v>0</v>
      </c>
      <c r="DQ21" s="152">
        <f t="shared" si="28"/>
        <v>0</v>
      </c>
      <c r="DR21" s="152">
        <f t="shared" si="29"/>
        <v>0</v>
      </c>
      <c r="DS21" s="152">
        <v>0</v>
      </c>
      <c r="DT21" s="172">
        <f t="shared" si="30"/>
        <v>0</v>
      </c>
      <c r="DU21" s="152"/>
      <c r="DV21" s="173">
        <v>0</v>
      </c>
      <c r="DW21" s="174"/>
      <c r="DX21" s="174"/>
      <c r="DY21" s="174"/>
      <c r="DZ21" s="171"/>
      <c r="EA21" s="175"/>
      <c r="EB21" s="176"/>
      <c r="EC21" s="177">
        <f t="shared" si="31"/>
        <v>0</v>
      </c>
      <c r="ED21" s="175"/>
      <c r="EE21" s="178">
        <v>12</v>
      </c>
      <c r="EF21" s="175"/>
      <c r="EG21" s="175"/>
      <c r="EH21" s="174"/>
      <c r="EI21" s="175"/>
      <c r="EJ21" s="175"/>
      <c r="EK21" s="175"/>
      <c r="EL21" s="175"/>
      <c r="EM21" s="175"/>
    </row>
    <row r="22" spans="1:143" s="39" customFormat="1" ht="12" x14ac:dyDescent="0.2">
      <c r="A22" s="150">
        <v>13</v>
      </c>
      <c r="B22" s="40">
        <v>13</v>
      </c>
      <c r="C22" s="39" t="s">
        <v>109</v>
      </c>
      <c r="D22" s="151">
        <f t="shared" si="11"/>
        <v>0</v>
      </c>
      <c r="E22" s="152">
        <f t="shared" si="0"/>
        <v>0</v>
      </c>
      <c r="F22" s="152">
        <f t="shared" si="0"/>
        <v>0</v>
      </c>
      <c r="G22" s="152">
        <f t="shared" si="0"/>
        <v>0</v>
      </c>
      <c r="H22" s="153">
        <f t="shared" si="12"/>
        <v>0</v>
      </c>
      <c r="I22" s="152"/>
      <c r="J22" s="154">
        <f t="shared" si="13"/>
        <v>0</v>
      </c>
      <c r="K22" s="155">
        <f t="shared" si="1"/>
        <v>0</v>
      </c>
      <c r="L22" s="156">
        <f t="shared" si="14"/>
        <v>0</v>
      </c>
      <c r="M22" s="152"/>
      <c r="N22" s="157">
        <f t="shared" si="3"/>
        <v>0</v>
      </c>
      <c r="O22" s="152"/>
      <c r="P22" s="158">
        <f t="shared" si="4"/>
        <v>0</v>
      </c>
      <c r="Q22" s="159">
        <f t="shared" si="15"/>
        <v>0</v>
      </c>
      <c r="R22" s="152">
        <f t="shared" si="5"/>
        <v>0</v>
      </c>
      <c r="S22" s="152">
        <f t="shared" si="6"/>
        <v>0</v>
      </c>
      <c r="T22" s="152">
        <f t="shared" si="7"/>
        <v>0</v>
      </c>
      <c r="U22" s="153">
        <f t="shared" si="16"/>
        <v>0</v>
      </c>
      <c r="V22" s="152"/>
      <c r="W22" s="157">
        <f t="shared" si="17"/>
        <v>0</v>
      </c>
      <c r="X22" s="159"/>
      <c r="AA22" s="162">
        <v>13</v>
      </c>
      <c r="AB22" s="163"/>
      <c r="AC22" s="163"/>
      <c r="AD22" s="163"/>
      <c r="AE22" s="163"/>
      <c r="AF22" s="163"/>
      <c r="AG22" s="164"/>
      <c r="AH22" s="164"/>
      <c r="AI22" s="164"/>
      <c r="AJ22" s="164"/>
      <c r="AK22" s="164"/>
      <c r="AL22" s="164"/>
      <c r="AM22" s="164"/>
      <c r="AN22" s="164"/>
      <c r="AO22" s="164"/>
      <c r="AP22" s="164"/>
      <c r="AQ22" s="164"/>
      <c r="AR22" s="165"/>
      <c r="AT22" s="162">
        <f t="shared" si="18"/>
        <v>13</v>
      </c>
      <c r="AU22" s="163">
        <f t="shared" si="19"/>
        <v>0</v>
      </c>
      <c r="AV22" s="164">
        <f t="shared" si="20"/>
        <v>0</v>
      </c>
      <c r="AW22" s="164">
        <f t="shared" si="20"/>
        <v>0</v>
      </c>
      <c r="AX22" s="164">
        <f t="shared" si="20"/>
        <v>0</v>
      </c>
      <c r="AY22" s="165">
        <f t="shared" si="20"/>
        <v>0</v>
      </c>
      <c r="AZ22" s="39">
        <v>493357</v>
      </c>
      <c r="BA22" s="162"/>
      <c r="BB22" s="164"/>
      <c r="BC22" s="164"/>
      <c r="BD22" s="164"/>
      <c r="BE22" s="165"/>
      <c r="BG22" s="166"/>
      <c r="BI22" s="166">
        <v>0</v>
      </c>
      <c r="CA22" s="162">
        <v>13</v>
      </c>
      <c r="CB22" s="40">
        <v>13</v>
      </c>
      <c r="CC22" s="39" t="s">
        <v>109</v>
      </c>
      <c r="CD22" s="167">
        <f t="shared" si="32"/>
        <v>0</v>
      </c>
      <c r="CE22" s="168">
        <v>0</v>
      </c>
      <c r="CF22" s="152">
        <f t="shared" si="21"/>
        <v>0</v>
      </c>
      <c r="CG22" s="152">
        <v>0</v>
      </c>
      <c r="CH22" s="152">
        <v>0</v>
      </c>
      <c r="CI22" s="152">
        <f t="shared" si="22"/>
        <v>0</v>
      </c>
      <c r="CJ22" s="168">
        <f t="shared" si="23"/>
        <v>0</v>
      </c>
      <c r="CK22" s="169">
        <f t="shared" si="24"/>
        <v>0</v>
      </c>
      <c r="CL22" s="170"/>
      <c r="CZ22" s="152"/>
      <c r="DA22" s="162">
        <v>13</v>
      </c>
      <c r="DB22" s="39" t="s">
        <v>109</v>
      </c>
      <c r="DC22" s="152">
        <v>0</v>
      </c>
      <c r="DD22" s="152">
        <v>0</v>
      </c>
      <c r="DE22" s="152">
        <v>0</v>
      </c>
      <c r="DF22" s="152">
        <v>0</v>
      </c>
      <c r="DG22" s="171">
        <f t="shared" si="25"/>
        <v>0</v>
      </c>
      <c r="DH22" s="152">
        <v>0</v>
      </c>
      <c r="DI22" s="152">
        <v>0</v>
      </c>
      <c r="DJ22" s="152">
        <v>0</v>
      </c>
      <c r="DK22" s="171">
        <f t="shared" si="26"/>
        <v>0</v>
      </c>
      <c r="DL22" s="172">
        <f t="shared" si="9"/>
        <v>0</v>
      </c>
      <c r="DM22" s="152"/>
      <c r="DN22" s="172">
        <f t="shared" si="10"/>
        <v>0</v>
      </c>
      <c r="DO22" s="152"/>
      <c r="DP22" s="158">
        <f t="shared" si="27"/>
        <v>0</v>
      </c>
      <c r="DQ22" s="152">
        <f t="shared" si="28"/>
        <v>0</v>
      </c>
      <c r="DR22" s="152">
        <f t="shared" si="29"/>
        <v>0</v>
      </c>
      <c r="DS22" s="152">
        <v>0</v>
      </c>
      <c r="DT22" s="172">
        <f t="shared" si="30"/>
        <v>0</v>
      </c>
      <c r="DU22" s="152"/>
      <c r="DV22" s="173">
        <v>0</v>
      </c>
      <c r="DW22" s="174"/>
      <c r="DX22" s="174"/>
      <c r="DY22" s="174"/>
      <c r="DZ22" s="171"/>
      <c r="EA22" s="175"/>
      <c r="EB22" s="176"/>
      <c r="EC22" s="177">
        <f t="shared" si="31"/>
        <v>0</v>
      </c>
      <c r="ED22" s="175"/>
      <c r="EE22" s="178">
        <v>13</v>
      </c>
      <c r="EF22" s="175"/>
      <c r="EG22" s="175"/>
      <c r="EH22" s="174"/>
      <c r="EI22" s="175"/>
      <c r="EJ22" s="175"/>
      <c r="EK22" s="175"/>
      <c r="EL22" s="175"/>
      <c r="EM22" s="175"/>
    </row>
    <row r="23" spans="1:143" s="39" customFormat="1" ht="12" x14ac:dyDescent="0.2">
      <c r="A23" s="150">
        <v>14</v>
      </c>
      <c r="B23" s="40">
        <v>14</v>
      </c>
      <c r="C23" s="39" t="s">
        <v>110</v>
      </c>
      <c r="D23" s="151">
        <f t="shared" si="11"/>
        <v>0</v>
      </c>
      <c r="E23" s="152">
        <f t="shared" si="0"/>
        <v>0</v>
      </c>
      <c r="F23" s="152">
        <f t="shared" si="0"/>
        <v>0</v>
      </c>
      <c r="G23" s="152">
        <f t="shared" si="0"/>
        <v>0</v>
      </c>
      <c r="H23" s="153">
        <f t="shared" si="12"/>
        <v>0</v>
      </c>
      <c r="I23" s="152"/>
      <c r="J23" s="154">
        <f t="shared" si="13"/>
        <v>0</v>
      </c>
      <c r="K23" s="155">
        <f t="shared" si="1"/>
        <v>0</v>
      </c>
      <c r="L23" s="156">
        <f t="shared" si="14"/>
        <v>0</v>
      </c>
      <c r="M23" s="152"/>
      <c r="N23" s="157">
        <f t="shared" si="3"/>
        <v>0</v>
      </c>
      <c r="O23" s="152"/>
      <c r="P23" s="158">
        <f t="shared" si="4"/>
        <v>0</v>
      </c>
      <c r="Q23" s="159">
        <f t="shared" si="15"/>
        <v>0</v>
      </c>
      <c r="R23" s="152">
        <f t="shared" si="5"/>
        <v>0</v>
      </c>
      <c r="S23" s="152">
        <f t="shared" si="6"/>
        <v>0</v>
      </c>
      <c r="T23" s="152">
        <f t="shared" si="7"/>
        <v>0</v>
      </c>
      <c r="U23" s="153">
        <f t="shared" si="16"/>
        <v>0</v>
      </c>
      <c r="V23" s="152"/>
      <c r="W23" s="157">
        <f t="shared" si="17"/>
        <v>0</v>
      </c>
      <c r="X23" s="159"/>
      <c r="AA23" s="162">
        <v>14</v>
      </c>
      <c r="AB23" s="163"/>
      <c r="AC23" s="163"/>
      <c r="AD23" s="163"/>
      <c r="AE23" s="163"/>
      <c r="AF23" s="163"/>
      <c r="AG23" s="164"/>
      <c r="AH23" s="164"/>
      <c r="AI23" s="164"/>
      <c r="AJ23" s="164"/>
      <c r="AK23" s="164"/>
      <c r="AL23" s="164"/>
      <c r="AM23" s="164"/>
      <c r="AN23" s="164"/>
      <c r="AO23" s="164"/>
      <c r="AP23" s="164"/>
      <c r="AQ23" s="164"/>
      <c r="AR23" s="165"/>
      <c r="AT23" s="162">
        <f t="shared" si="18"/>
        <v>14</v>
      </c>
      <c r="AU23" s="163">
        <f t="shared" si="19"/>
        <v>0</v>
      </c>
      <c r="AV23" s="164">
        <f t="shared" si="20"/>
        <v>0</v>
      </c>
      <c r="AW23" s="164">
        <f t="shared" si="20"/>
        <v>0</v>
      </c>
      <c r="AX23" s="164">
        <f t="shared" si="20"/>
        <v>0</v>
      </c>
      <c r="AY23" s="165">
        <f t="shared" si="20"/>
        <v>0</v>
      </c>
      <c r="AZ23" s="39">
        <v>493357</v>
      </c>
      <c r="BA23" s="162"/>
      <c r="BB23" s="164"/>
      <c r="BC23" s="164"/>
      <c r="BD23" s="164"/>
      <c r="BE23" s="165"/>
      <c r="BG23" s="166"/>
      <c r="BI23" s="166">
        <v>0</v>
      </c>
      <c r="CA23" s="162">
        <v>14</v>
      </c>
      <c r="CB23" s="40">
        <v>14</v>
      </c>
      <c r="CC23" s="39" t="s">
        <v>110</v>
      </c>
      <c r="CD23" s="167">
        <f t="shared" si="32"/>
        <v>0</v>
      </c>
      <c r="CE23" s="168">
        <v>71549</v>
      </c>
      <c r="CF23" s="152">
        <f t="shared" si="21"/>
        <v>0</v>
      </c>
      <c r="CG23" s="152">
        <v>0</v>
      </c>
      <c r="CH23" s="152">
        <v>0</v>
      </c>
      <c r="CI23" s="152">
        <f t="shared" si="22"/>
        <v>0</v>
      </c>
      <c r="CJ23" s="168">
        <f t="shared" si="23"/>
        <v>0</v>
      </c>
      <c r="CK23" s="169">
        <f t="shared" si="24"/>
        <v>0</v>
      </c>
      <c r="CL23" s="170"/>
      <c r="CZ23" s="152"/>
      <c r="DA23" s="162">
        <v>14</v>
      </c>
      <c r="DB23" s="39" t="s">
        <v>110</v>
      </c>
      <c r="DC23" s="152">
        <v>0</v>
      </c>
      <c r="DD23" s="152">
        <v>0</v>
      </c>
      <c r="DE23" s="152">
        <v>0</v>
      </c>
      <c r="DF23" s="152">
        <v>0</v>
      </c>
      <c r="DG23" s="171">
        <f t="shared" si="25"/>
        <v>0</v>
      </c>
      <c r="DH23" s="152">
        <v>0</v>
      </c>
      <c r="DI23" s="152">
        <v>0</v>
      </c>
      <c r="DJ23" s="152">
        <v>0</v>
      </c>
      <c r="DK23" s="171">
        <f t="shared" si="26"/>
        <v>0</v>
      </c>
      <c r="DL23" s="172">
        <f t="shared" si="9"/>
        <v>0</v>
      </c>
      <c r="DM23" s="152"/>
      <c r="DN23" s="172">
        <f t="shared" si="10"/>
        <v>0</v>
      </c>
      <c r="DO23" s="152"/>
      <c r="DP23" s="158">
        <f t="shared" si="27"/>
        <v>0</v>
      </c>
      <c r="DQ23" s="152">
        <f t="shared" si="28"/>
        <v>0</v>
      </c>
      <c r="DR23" s="152">
        <f t="shared" si="29"/>
        <v>0</v>
      </c>
      <c r="DS23" s="152">
        <v>0</v>
      </c>
      <c r="DT23" s="172">
        <f t="shared" si="30"/>
        <v>0</v>
      </c>
      <c r="DU23" s="152"/>
      <c r="DV23" s="173">
        <v>0</v>
      </c>
      <c r="DW23" s="174"/>
      <c r="DX23" s="174"/>
      <c r="DY23" s="174"/>
      <c r="DZ23" s="171"/>
      <c r="EA23" s="175"/>
      <c r="EB23" s="176"/>
      <c r="EC23" s="177">
        <f t="shared" si="31"/>
        <v>0</v>
      </c>
      <c r="ED23" s="175"/>
      <c r="EE23" s="178">
        <v>14</v>
      </c>
      <c r="EF23" s="175"/>
      <c r="EG23" s="175"/>
      <c r="EH23" s="174"/>
      <c r="EI23" s="175"/>
      <c r="EJ23" s="175"/>
      <c r="EK23" s="175"/>
      <c r="EL23" s="175"/>
      <c r="EM23" s="175"/>
    </row>
    <row r="24" spans="1:143" s="39" customFormat="1" ht="12" x14ac:dyDescent="0.2">
      <c r="A24" s="150">
        <v>15</v>
      </c>
      <c r="B24" s="40">
        <v>15</v>
      </c>
      <c r="C24" s="39" t="s">
        <v>111</v>
      </c>
      <c r="D24" s="151">
        <f t="shared" si="11"/>
        <v>0</v>
      </c>
      <c r="E24" s="152">
        <f t="shared" si="0"/>
        <v>0</v>
      </c>
      <c r="F24" s="152">
        <f t="shared" si="0"/>
        <v>0</v>
      </c>
      <c r="G24" s="152">
        <f t="shared" si="0"/>
        <v>0</v>
      </c>
      <c r="H24" s="153">
        <f t="shared" si="12"/>
        <v>0</v>
      </c>
      <c r="I24" s="152"/>
      <c r="J24" s="154">
        <f t="shared" si="13"/>
        <v>0</v>
      </c>
      <c r="K24" s="155">
        <f t="shared" si="1"/>
        <v>0</v>
      </c>
      <c r="L24" s="156">
        <f t="shared" si="14"/>
        <v>0</v>
      </c>
      <c r="M24" s="152"/>
      <c r="N24" s="157">
        <f t="shared" si="3"/>
        <v>0</v>
      </c>
      <c r="O24" s="152"/>
      <c r="P24" s="158">
        <f t="shared" si="4"/>
        <v>0</v>
      </c>
      <c r="Q24" s="159">
        <f t="shared" si="15"/>
        <v>0</v>
      </c>
      <c r="R24" s="152">
        <f t="shared" si="5"/>
        <v>0</v>
      </c>
      <c r="S24" s="152">
        <f t="shared" si="6"/>
        <v>0</v>
      </c>
      <c r="T24" s="152">
        <f t="shared" si="7"/>
        <v>0</v>
      </c>
      <c r="U24" s="153">
        <f t="shared" si="16"/>
        <v>0</v>
      </c>
      <c r="V24" s="152"/>
      <c r="W24" s="157">
        <f t="shared" si="17"/>
        <v>0</v>
      </c>
      <c r="X24" s="159"/>
      <c r="AA24" s="162">
        <v>15</v>
      </c>
      <c r="AB24" s="163"/>
      <c r="AC24" s="163"/>
      <c r="AD24" s="163"/>
      <c r="AE24" s="163"/>
      <c r="AF24" s="163"/>
      <c r="AG24" s="164"/>
      <c r="AH24" s="164"/>
      <c r="AI24" s="164"/>
      <c r="AJ24" s="164"/>
      <c r="AK24" s="164"/>
      <c r="AL24" s="164"/>
      <c r="AM24" s="164"/>
      <c r="AN24" s="164"/>
      <c r="AO24" s="164"/>
      <c r="AP24" s="164"/>
      <c r="AQ24" s="164"/>
      <c r="AR24" s="165"/>
      <c r="AT24" s="162">
        <f t="shared" si="18"/>
        <v>15</v>
      </c>
      <c r="AU24" s="163">
        <f t="shared" si="19"/>
        <v>0</v>
      </c>
      <c r="AV24" s="164">
        <f t="shared" si="20"/>
        <v>0</v>
      </c>
      <c r="AW24" s="164">
        <f t="shared" si="20"/>
        <v>0</v>
      </c>
      <c r="AX24" s="164">
        <f t="shared" si="20"/>
        <v>0</v>
      </c>
      <c r="AY24" s="165">
        <f t="shared" si="20"/>
        <v>0</v>
      </c>
      <c r="AZ24" s="39">
        <v>493357</v>
      </c>
      <c r="BA24" s="162"/>
      <c r="BB24" s="164"/>
      <c r="BC24" s="164"/>
      <c r="BD24" s="164"/>
      <c r="BE24" s="165"/>
      <c r="BG24" s="166"/>
      <c r="BI24" s="166">
        <v>0</v>
      </c>
      <c r="CA24" s="162">
        <v>15</v>
      </c>
      <c r="CB24" s="40">
        <v>15</v>
      </c>
      <c r="CC24" s="39" t="s">
        <v>111</v>
      </c>
      <c r="CD24" s="167">
        <f t="shared" si="32"/>
        <v>0</v>
      </c>
      <c r="CE24" s="168">
        <v>0</v>
      </c>
      <c r="CF24" s="152">
        <f t="shared" si="21"/>
        <v>0</v>
      </c>
      <c r="CG24" s="152">
        <v>0</v>
      </c>
      <c r="CH24" s="152">
        <v>0</v>
      </c>
      <c r="CI24" s="152">
        <f t="shared" si="22"/>
        <v>0</v>
      </c>
      <c r="CJ24" s="168">
        <f t="shared" si="23"/>
        <v>0</v>
      </c>
      <c r="CK24" s="169">
        <f t="shared" si="24"/>
        <v>0</v>
      </c>
      <c r="CL24" s="170"/>
      <c r="CZ24" s="152"/>
      <c r="DA24" s="162">
        <v>15</v>
      </c>
      <c r="DB24" s="39" t="s">
        <v>111</v>
      </c>
      <c r="DC24" s="152">
        <v>0</v>
      </c>
      <c r="DD24" s="152">
        <v>0</v>
      </c>
      <c r="DE24" s="152">
        <v>0</v>
      </c>
      <c r="DF24" s="152">
        <v>0</v>
      </c>
      <c r="DG24" s="171">
        <f t="shared" si="25"/>
        <v>0</v>
      </c>
      <c r="DH24" s="152">
        <v>0</v>
      </c>
      <c r="DI24" s="152">
        <v>0</v>
      </c>
      <c r="DJ24" s="152">
        <v>0</v>
      </c>
      <c r="DK24" s="171">
        <f t="shared" si="26"/>
        <v>0</v>
      </c>
      <c r="DL24" s="172">
        <f t="shared" si="9"/>
        <v>0</v>
      </c>
      <c r="DM24" s="152"/>
      <c r="DN24" s="172">
        <f t="shared" si="10"/>
        <v>0</v>
      </c>
      <c r="DO24" s="152"/>
      <c r="DP24" s="158">
        <f t="shared" si="27"/>
        <v>0</v>
      </c>
      <c r="DQ24" s="152">
        <f t="shared" si="28"/>
        <v>0</v>
      </c>
      <c r="DR24" s="152">
        <f t="shared" si="29"/>
        <v>0</v>
      </c>
      <c r="DS24" s="152">
        <v>0</v>
      </c>
      <c r="DT24" s="172">
        <f t="shared" si="30"/>
        <v>0</v>
      </c>
      <c r="DU24" s="152"/>
      <c r="DV24" s="173">
        <v>0</v>
      </c>
      <c r="DW24" s="174"/>
      <c r="DX24" s="174"/>
      <c r="DY24" s="174"/>
      <c r="DZ24" s="171"/>
      <c r="EA24" s="175"/>
      <c r="EB24" s="176"/>
      <c r="EC24" s="177">
        <f t="shared" si="31"/>
        <v>0</v>
      </c>
      <c r="ED24" s="175"/>
      <c r="EE24" s="178">
        <v>15</v>
      </c>
      <c r="EF24" s="175"/>
      <c r="EG24" s="175"/>
      <c r="EH24" s="174"/>
      <c r="EI24" s="175"/>
      <c r="EJ24" s="175"/>
      <c r="EK24" s="175"/>
      <c r="EL24" s="175"/>
      <c r="EM24" s="175"/>
    </row>
    <row r="25" spans="1:143" s="39" customFormat="1" ht="12" x14ac:dyDescent="0.2">
      <c r="A25" s="150">
        <v>16</v>
      </c>
      <c r="B25" s="40">
        <v>16</v>
      </c>
      <c r="C25" s="39" t="s">
        <v>112</v>
      </c>
      <c r="D25" s="151">
        <f t="shared" si="11"/>
        <v>323</v>
      </c>
      <c r="E25" s="152">
        <f t="shared" si="0"/>
        <v>3899234</v>
      </c>
      <c r="F25" s="152">
        <f t="shared" si="0"/>
        <v>0</v>
      </c>
      <c r="G25" s="152">
        <f t="shared" si="0"/>
        <v>302974</v>
      </c>
      <c r="H25" s="153">
        <f t="shared" si="12"/>
        <v>4202208</v>
      </c>
      <c r="I25" s="152"/>
      <c r="J25" s="154">
        <f t="shared" si="13"/>
        <v>302974</v>
      </c>
      <c r="K25" s="155">
        <f t="shared" si="1"/>
        <v>0</v>
      </c>
      <c r="L25" s="156">
        <f t="shared" si="14"/>
        <v>302974</v>
      </c>
      <c r="M25" s="152"/>
      <c r="N25" s="157">
        <f t="shared" si="3"/>
        <v>3899234</v>
      </c>
      <c r="O25" s="152"/>
      <c r="P25" s="158">
        <f t="shared" si="4"/>
        <v>302974</v>
      </c>
      <c r="Q25" s="159">
        <f t="shared" si="15"/>
        <v>0</v>
      </c>
      <c r="R25" s="152">
        <f t="shared" si="5"/>
        <v>0</v>
      </c>
      <c r="S25" s="152">
        <f t="shared" si="6"/>
        <v>0</v>
      </c>
      <c r="T25" s="152">
        <f t="shared" si="7"/>
        <v>0</v>
      </c>
      <c r="U25" s="153">
        <f t="shared" si="16"/>
        <v>302974</v>
      </c>
      <c r="V25" s="152"/>
      <c r="W25" s="157">
        <f t="shared" si="17"/>
        <v>488027.8</v>
      </c>
      <c r="X25" s="159"/>
      <c r="AA25" s="162">
        <v>16</v>
      </c>
      <c r="AB25" s="163">
        <v>323</v>
      </c>
      <c r="AC25" s="163">
        <v>0</v>
      </c>
      <c r="AD25" s="163">
        <v>0</v>
      </c>
      <c r="AE25" s="163">
        <v>0</v>
      </c>
      <c r="AF25" s="163">
        <v>0</v>
      </c>
      <c r="AG25" s="164">
        <v>3899234</v>
      </c>
      <c r="AH25" s="164">
        <v>0</v>
      </c>
      <c r="AI25" s="164">
        <v>0</v>
      </c>
      <c r="AJ25" s="164">
        <v>3899234</v>
      </c>
      <c r="AK25" s="164">
        <v>0</v>
      </c>
      <c r="AL25" s="164">
        <v>302974</v>
      </c>
      <c r="AM25" s="164">
        <v>4202208</v>
      </c>
      <c r="AN25" s="164">
        <v>0</v>
      </c>
      <c r="AO25" s="164">
        <v>0</v>
      </c>
      <c r="AP25" s="164">
        <v>0</v>
      </c>
      <c r="AQ25" s="164">
        <v>0</v>
      </c>
      <c r="AR25" s="165">
        <v>4202208</v>
      </c>
      <c r="AS25" s="39">
        <v>4140618.3599999994</v>
      </c>
      <c r="AT25" s="162">
        <f t="shared" si="18"/>
        <v>16</v>
      </c>
      <c r="AU25" s="163">
        <f t="shared" si="19"/>
        <v>0</v>
      </c>
      <c r="AV25" s="164">
        <f t="shared" si="20"/>
        <v>0</v>
      </c>
      <c r="AW25" s="164">
        <f t="shared" si="20"/>
        <v>0</v>
      </c>
      <c r="AX25" s="164">
        <f t="shared" si="20"/>
        <v>0</v>
      </c>
      <c r="AY25" s="165">
        <f t="shared" si="20"/>
        <v>0</v>
      </c>
      <c r="AZ25" s="39">
        <v>493357</v>
      </c>
      <c r="BA25" s="162"/>
      <c r="BB25" s="164"/>
      <c r="BC25" s="164"/>
      <c r="BD25" s="164"/>
      <c r="BE25" s="165"/>
      <c r="BG25" s="166"/>
      <c r="BI25" s="166">
        <v>0</v>
      </c>
      <c r="CA25" s="162">
        <v>16</v>
      </c>
      <c r="CB25" s="40">
        <v>16</v>
      </c>
      <c r="CC25" s="39" t="s">
        <v>112</v>
      </c>
      <c r="CD25" s="167">
        <f t="shared" si="32"/>
        <v>3899234</v>
      </c>
      <c r="CE25" s="168">
        <v>3922779</v>
      </c>
      <c r="CF25" s="152">
        <f t="shared" si="21"/>
        <v>0</v>
      </c>
      <c r="CG25" s="152">
        <v>185053.8</v>
      </c>
      <c r="CH25" s="152">
        <v>0</v>
      </c>
      <c r="CI25" s="152">
        <f t="shared" si="22"/>
        <v>0</v>
      </c>
      <c r="CJ25" s="168">
        <f t="shared" si="23"/>
        <v>185053.8</v>
      </c>
      <c r="CK25" s="169">
        <f t="shared" si="24"/>
        <v>0</v>
      </c>
      <c r="CL25" s="170"/>
      <c r="CZ25" s="152"/>
      <c r="DA25" s="162">
        <v>16</v>
      </c>
      <c r="DB25" s="39" t="s">
        <v>112</v>
      </c>
      <c r="DC25" s="152">
        <v>0</v>
      </c>
      <c r="DD25" s="152">
        <v>0</v>
      </c>
      <c r="DE25" s="152">
        <v>0</v>
      </c>
      <c r="DF25" s="152">
        <v>0</v>
      </c>
      <c r="DG25" s="171">
        <f t="shared" si="25"/>
        <v>0</v>
      </c>
      <c r="DH25" s="152">
        <v>0</v>
      </c>
      <c r="DI25" s="152">
        <v>0</v>
      </c>
      <c r="DJ25" s="152">
        <v>0</v>
      </c>
      <c r="DK25" s="171">
        <f t="shared" si="26"/>
        <v>0</v>
      </c>
      <c r="DL25" s="172">
        <f t="shared" si="9"/>
        <v>0</v>
      </c>
      <c r="DM25" s="152"/>
      <c r="DN25" s="172">
        <f t="shared" si="10"/>
        <v>0</v>
      </c>
      <c r="DO25" s="152"/>
      <c r="DP25" s="158">
        <f t="shared" si="27"/>
        <v>0</v>
      </c>
      <c r="DQ25" s="152">
        <f t="shared" si="28"/>
        <v>0</v>
      </c>
      <c r="DR25" s="152">
        <f t="shared" si="29"/>
        <v>0</v>
      </c>
      <c r="DS25" s="152">
        <v>0</v>
      </c>
      <c r="DT25" s="172">
        <f t="shared" si="30"/>
        <v>0</v>
      </c>
      <c r="DU25" s="152"/>
      <c r="DV25" s="173">
        <v>0</v>
      </c>
      <c r="DW25" s="174"/>
      <c r="DX25" s="174"/>
      <c r="DY25" s="174"/>
      <c r="DZ25" s="171"/>
      <c r="EA25" s="175"/>
      <c r="EB25" s="176"/>
      <c r="EC25" s="177">
        <f t="shared" si="31"/>
        <v>0</v>
      </c>
      <c r="ED25" s="175"/>
      <c r="EE25" s="178">
        <v>16</v>
      </c>
      <c r="EF25" s="175"/>
      <c r="EG25" s="175"/>
      <c r="EH25" s="174"/>
      <c r="EI25" s="175"/>
      <c r="EJ25" s="175"/>
      <c r="EK25" s="175"/>
      <c r="EL25" s="175"/>
      <c r="EM25" s="175"/>
    </row>
    <row r="26" spans="1:143" s="39" customFormat="1" ht="12" x14ac:dyDescent="0.2">
      <c r="A26" s="150">
        <v>17</v>
      </c>
      <c r="B26" s="40">
        <v>17</v>
      </c>
      <c r="C26" s="39" t="s">
        <v>113</v>
      </c>
      <c r="D26" s="151">
        <f t="shared" si="11"/>
        <v>10</v>
      </c>
      <c r="E26" s="152">
        <f t="shared" si="0"/>
        <v>155031</v>
      </c>
      <c r="F26" s="152">
        <f t="shared" si="0"/>
        <v>0</v>
      </c>
      <c r="G26" s="152">
        <f t="shared" si="0"/>
        <v>9380</v>
      </c>
      <c r="H26" s="153">
        <f t="shared" si="12"/>
        <v>164411</v>
      </c>
      <c r="I26" s="152"/>
      <c r="J26" s="154">
        <f t="shared" si="13"/>
        <v>9380</v>
      </c>
      <c r="K26" s="155">
        <f t="shared" si="1"/>
        <v>16598.282463622301</v>
      </c>
      <c r="L26" s="156">
        <f t="shared" si="14"/>
        <v>25978.282463622301</v>
      </c>
      <c r="M26" s="152"/>
      <c r="N26" s="157">
        <f t="shared" si="3"/>
        <v>138432.71753637769</v>
      </c>
      <c r="O26" s="152"/>
      <c r="P26" s="158">
        <f t="shared" si="4"/>
        <v>9380</v>
      </c>
      <c r="Q26" s="159">
        <f t="shared" si="15"/>
        <v>0</v>
      </c>
      <c r="R26" s="152">
        <f t="shared" si="5"/>
        <v>0</v>
      </c>
      <c r="S26" s="152">
        <f t="shared" si="6"/>
        <v>0</v>
      </c>
      <c r="T26" s="152">
        <f t="shared" si="7"/>
        <v>16598.282463622301</v>
      </c>
      <c r="U26" s="153">
        <f t="shared" si="16"/>
        <v>25978.282463622301</v>
      </c>
      <c r="V26" s="152"/>
      <c r="W26" s="157">
        <f t="shared" si="17"/>
        <v>25980</v>
      </c>
      <c r="X26" s="159"/>
      <c r="AA26" s="162">
        <v>17</v>
      </c>
      <c r="AB26" s="163">
        <v>10</v>
      </c>
      <c r="AC26" s="163">
        <v>0</v>
      </c>
      <c r="AD26" s="163">
        <v>0</v>
      </c>
      <c r="AE26" s="163">
        <v>0</v>
      </c>
      <c r="AF26" s="163">
        <v>0</v>
      </c>
      <c r="AG26" s="164">
        <v>155031</v>
      </c>
      <c r="AH26" s="164">
        <v>0</v>
      </c>
      <c r="AI26" s="164">
        <v>0</v>
      </c>
      <c r="AJ26" s="164">
        <v>155031</v>
      </c>
      <c r="AK26" s="164">
        <v>0</v>
      </c>
      <c r="AL26" s="164">
        <v>9380</v>
      </c>
      <c r="AM26" s="164">
        <v>164411</v>
      </c>
      <c r="AN26" s="164">
        <v>0</v>
      </c>
      <c r="AO26" s="164">
        <v>0</v>
      </c>
      <c r="AP26" s="164">
        <v>0</v>
      </c>
      <c r="AQ26" s="164">
        <v>0</v>
      </c>
      <c r="AR26" s="165">
        <v>164411</v>
      </c>
      <c r="AS26" s="39">
        <v>163341.40000000002</v>
      </c>
      <c r="AT26" s="162">
        <f t="shared" si="18"/>
        <v>17</v>
      </c>
      <c r="AU26" s="163">
        <f t="shared" si="19"/>
        <v>0</v>
      </c>
      <c r="AV26" s="164">
        <f t="shared" si="20"/>
        <v>0</v>
      </c>
      <c r="AW26" s="164">
        <f t="shared" si="20"/>
        <v>0</v>
      </c>
      <c r="AX26" s="164">
        <f t="shared" si="20"/>
        <v>0</v>
      </c>
      <c r="AY26" s="165">
        <f t="shared" si="20"/>
        <v>0</v>
      </c>
      <c r="AZ26" s="39">
        <v>493357</v>
      </c>
      <c r="BA26" s="162"/>
      <c r="BB26" s="164"/>
      <c r="BC26" s="164"/>
      <c r="BD26" s="164"/>
      <c r="BE26" s="165"/>
      <c r="BG26" s="166"/>
      <c r="BI26" s="166">
        <v>0</v>
      </c>
      <c r="CA26" s="162">
        <v>17</v>
      </c>
      <c r="CB26" s="40">
        <v>17</v>
      </c>
      <c r="CC26" s="39" t="s">
        <v>113</v>
      </c>
      <c r="CD26" s="167">
        <f t="shared" si="32"/>
        <v>155031</v>
      </c>
      <c r="CE26" s="168">
        <v>138431</v>
      </c>
      <c r="CF26" s="152">
        <f t="shared" si="21"/>
        <v>16600</v>
      </c>
      <c r="CG26" s="152">
        <v>0</v>
      </c>
      <c r="CH26" s="152">
        <v>0</v>
      </c>
      <c r="CI26" s="152">
        <f t="shared" si="22"/>
        <v>0</v>
      </c>
      <c r="CJ26" s="168">
        <f t="shared" si="23"/>
        <v>16600</v>
      </c>
      <c r="CK26" s="169">
        <f t="shared" si="24"/>
        <v>16598.282463622301</v>
      </c>
      <c r="CL26" s="170"/>
      <c r="CZ26" s="152"/>
      <c r="DA26" s="162">
        <v>17</v>
      </c>
      <c r="DB26" s="39" t="s">
        <v>113</v>
      </c>
      <c r="DC26" s="152">
        <v>0</v>
      </c>
      <c r="DD26" s="152">
        <v>0</v>
      </c>
      <c r="DE26" s="152">
        <v>0</v>
      </c>
      <c r="DF26" s="152">
        <v>0</v>
      </c>
      <c r="DG26" s="171">
        <f t="shared" si="25"/>
        <v>0</v>
      </c>
      <c r="DH26" s="152">
        <v>0</v>
      </c>
      <c r="DI26" s="152">
        <v>0</v>
      </c>
      <c r="DJ26" s="152">
        <v>0</v>
      </c>
      <c r="DK26" s="171">
        <f t="shared" si="26"/>
        <v>0</v>
      </c>
      <c r="DL26" s="172">
        <f t="shared" si="9"/>
        <v>0</v>
      </c>
      <c r="DM26" s="152"/>
      <c r="DN26" s="172">
        <f t="shared" si="10"/>
        <v>0</v>
      </c>
      <c r="DO26" s="152"/>
      <c r="DP26" s="158">
        <f t="shared" si="27"/>
        <v>16600</v>
      </c>
      <c r="DQ26" s="152">
        <f t="shared" si="28"/>
        <v>16600</v>
      </c>
      <c r="DR26" s="152">
        <f t="shared" si="29"/>
        <v>0</v>
      </c>
      <c r="DS26" s="152">
        <v>0</v>
      </c>
      <c r="DT26" s="172">
        <f t="shared" si="30"/>
        <v>0</v>
      </c>
      <c r="DU26" s="152"/>
      <c r="DV26" s="173">
        <v>0</v>
      </c>
      <c r="DW26" s="174"/>
      <c r="DX26" s="174"/>
      <c r="DY26" s="174"/>
      <c r="DZ26" s="171"/>
      <c r="EA26" s="175"/>
      <c r="EB26" s="176"/>
      <c r="EC26" s="177">
        <f t="shared" si="31"/>
        <v>0</v>
      </c>
      <c r="ED26" s="175"/>
      <c r="EE26" s="178">
        <v>17</v>
      </c>
      <c r="EF26" s="175"/>
      <c r="EG26" s="175"/>
      <c r="EH26" s="174"/>
      <c r="EI26" s="175"/>
      <c r="EJ26" s="175"/>
      <c r="EK26" s="175"/>
      <c r="EL26" s="175"/>
      <c r="EM26" s="175"/>
    </row>
    <row r="27" spans="1:143" s="39" customFormat="1" ht="12" x14ac:dyDescent="0.2">
      <c r="A27" s="150">
        <v>18</v>
      </c>
      <c r="B27" s="40">
        <v>18</v>
      </c>
      <c r="C27" s="39" t="s">
        <v>114</v>
      </c>
      <c r="D27" s="151">
        <f t="shared" si="11"/>
        <v>15</v>
      </c>
      <c r="E27" s="152">
        <f t="shared" si="0"/>
        <v>314186</v>
      </c>
      <c r="F27" s="152">
        <f t="shared" si="0"/>
        <v>0</v>
      </c>
      <c r="G27" s="152">
        <f t="shared" si="0"/>
        <v>14070</v>
      </c>
      <c r="H27" s="153">
        <f t="shared" si="12"/>
        <v>328256</v>
      </c>
      <c r="I27" s="152"/>
      <c r="J27" s="154">
        <f t="shared" si="13"/>
        <v>14070</v>
      </c>
      <c r="K27" s="155">
        <f t="shared" si="1"/>
        <v>-29.178056630496453</v>
      </c>
      <c r="L27" s="156">
        <f t="shared" si="14"/>
        <v>14040.821943369503</v>
      </c>
      <c r="M27" s="152"/>
      <c r="N27" s="157">
        <f t="shared" si="3"/>
        <v>314215.17805663048</v>
      </c>
      <c r="O27" s="152"/>
      <c r="P27" s="158">
        <f t="shared" si="4"/>
        <v>14070</v>
      </c>
      <c r="Q27" s="159">
        <f t="shared" si="15"/>
        <v>0</v>
      </c>
      <c r="R27" s="152">
        <f t="shared" si="5"/>
        <v>0</v>
      </c>
      <c r="S27" s="152">
        <f t="shared" si="6"/>
        <v>0</v>
      </c>
      <c r="T27" s="152">
        <f t="shared" si="7"/>
        <v>-29.178056630496453</v>
      </c>
      <c r="U27" s="153">
        <f t="shared" si="16"/>
        <v>14040.821943369503</v>
      </c>
      <c r="V27" s="152"/>
      <c r="W27" s="157">
        <f t="shared" si="17"/>
        <v>106970.61892411894</v>
      </c>
      <c r="X27" s="159"/>
      <c r="AA27" s="162">
        <v>18</v>
      </c>
      <c r="AB27" s="163">
        <v>15</v>
      </c>
      <c r="AC27" s="163">
        <v>0</v>
      </c>
      <c r="AD27" s="163">
        <v>0</v>
      </c>
      <c r="AE27" s="163">
        <v>0</v>
      </c>
      <c r="AF27" s="163">
        <v>0</v>
      </c>
      <c r="AG27" s="164">
        <v>314186</v>
      </c>
      <c r="AH27" s="164">
        <v>0</v>
      </c>
      <c r="AI27" s="164">
        <v>0</v>
      </c>
      <c r="AJ27" s="164">
        <v>314186</v>
      </c>
      <c r="AK27" s="164">
        <v>0</v>
      </c>
      <c r="AL27" s="164">
        <v>14070</v>
      </c>
      <c r="AM27" s="164">
        <v>328256</v>
      </c>
      <c r="AN27" s="164">
        <v>0</v>
      </c>
      <c r="AO27" s="164">
        <v>0</v>
      </c>
      <c r="AP27" s="164">
        <v>0</v>
      </c>
      <c r="AQ27" s="164">
        <v>0</v>
      </c>
      <c r="AR27" s="165">
        <v>328256</v>
      </c>
      <c r="AS27" s="39">
        <v>325709.80000000005</v>
      </c>
      <c r="AT27" s="162">
        <f t="shared" si="18"/>
        <v>18</v>
      </c>
      <c r="AU27" s="163">
        <f t="shared" si="19"/>
        <v>0</v>
      </c>
      <c r="AV27" s="164">
        <f t="shared" si="20"/>
        <v>0</v>
      </c>
      <c r="AW27" s="164">
        <f t="shared" si="20"/>
        <v>0</v>
      </c>
      <c r="AX27" s="164">
        <f t="shared" si="20"/>
        <v>0</v>
      </c>
      <c r="AY27" s="165">
        <f t="shared" si="20"/>
        <v>0</v>
      </c>
      <c r="AZ27" s="39">
        <v>493357</v>
      </c>
      <c r="BA27" s="162"/>
      <c r="BB27" s="164"/>
      <c r="BC27" s="164"/>
      <c r="BD27" s="164"/>
      <c r="BE27" s="165"/>
      <c r="BG27" s="166"/>
      <c r="BI27" s="166">
        <v>0</v>
      </c>
      <c r="CA27" s="162">
        <v>18</v>
      </c>
      <c r="CB27" s="40">
        <v>18</v>
      </c>
      <c r="CC27" s="39" t="s">
        <v>114</v>
      </c>
      <c r="CD27" s="167">
        <f t="shared" si="32"/>
        <v>314186</v>
      </c>
      <c r="CE27" s="168">
        <v>384359</v>
      </c>
      <c r="CF27" s="152">
        <f t="shared" si="21"/>
        <v>0</v>
      </c>
      <c r="CG27" s="152">
        <v>33388.199999999997</v>
      </c>
      <c r="CH27" s="152">
        <v>59541.600000000006</v>
      </c>
      <c r="CI27" s="152">
        <f t="shared" si="22"/>
        <v>-29.181075881060679</v>
      </c>
      <c r="CJ27" s="168">
        <f t="shared" si="23"/>
        <v>92900.618924118942</v>
      </c>
      <c r="CK27" s="169">
        <f t="shared" si="24"/>
        <v>-29.178056630496453</v>
      </c>
      <c r="CL27" s="170"/>
      <c r="CZ27" s="152"/>
      <c r="DA27" s="162">
        <v>18</v>
      </c>
      <c r="DB27" s="39" t="s">
        <v>114</v>
      </c>
      <c r="DC27" s="152">
        <v>0</v>
      </c>
      <c r="DD27" s="152">
        <v>0</v>
      </c>
      <c r="DE27" s="152">
        <v>0</v>
      </c>
      <c r="DF27" s="152">
        <v>0</v>
      </c>
      <c r="DG27" s="171">
        <f t="shared" si="25"/>
        <v>0</v>
      </c>
      <c r="DH27" s="152">
        <v>0</v>
      </c>
      <c r="DI27" s="152">
        <v>0</v>
      </c>
      <c r="DJ27" s="152">
        <v>0</v>
      </c>
      <c r="DK27" s="171">
        <f t="shared" si="26"/>
        <v>0</v>
      </c>
      <c r="DL27" s="172">
        <f t="shared" si="9"/>
        <v>0</v>
      </c>
      <c r="DM27" s="152"/>
      <c r="DN27" s="172">
        <f t="shared" si="10"/>
        <v>0</v>
      </c>
      <c r="DO27" s="152"/>
      <c r="DP27" s="158">
        <f t="shared" si="27"/>
        <v>0</v>
      </c>
      <c r="DQ27" s="152">
        <f t="shared" si="28"/>
        <v>0</v>
      </c>
      <c r="DR27" s="152">
        <f t="shared" si="29"/>
        <v>0</v>
      </c>
      <c r="DS27" s="152">
        <v>-29.181075881060679</v>
      </c>
      <c r="DT27" s="172">
        <f t="shared" si="30"/>
        <v>-29.181075881060679</v>
      </c>
      <c r="DU27" s="152"/>
      <c r="DV27" s="173">
        <v>0</v>
      </c>
      <c r="DW27" s="174"/>
      <c r="DX27" s="174"/>
      <c r="DY27" s="174"/>
      <c r="DZ27" s="171"/>
      <c r="EA27" s="175"/>
      <c r="EB27" s="176"/>
      <c r="EC27" s="177">
        <f t="shared" si="31"/>
        <v>0</v>
      </c>
      <c r="ED27" s="175"/>
      <c r="EE27" s="178">
        <v>18</v>
      </c>
      <c r="EF27" s="175"/>
      <c r="EG27" s="175"/>
      <c r="EH27" s="174"/>
      <c r="EI27" s="175"/>
      <c r="EJ27" s="175"/>
      <c r="EK27" s="175"/>
      <c r="EL27" s="175"/>
      <c r="EM27" s="175"/>
    </row>
    <row r="28" spans="1:143" s="39" customFormat="1" ht="12" x14ac:dyDescent="0.2">
      <c r="A28" s="150">
        <v>19</v>
      </c>
      <c r="B28" s="40">
        <v>19</v>
      </c>
      <c r="C28" s="39" t="s">
        <v>115</v>
      </c>
      <c r="D28" s="151">
        <f t="shared" si="11"/>
        <v>0</v>
      </c>
      <c r="E28" s="152">
        <f t="shared" si="0"/>
        <v>0</v>
      </c>
      <c r="F28" s="152">
        <f t="shared" si="0"/>
        <v>0</v>
      </c>
      <c r="G28" s="152">
        <f t="shared" si="0"/>
        <v>0</v>
      </c>
      <c r="H28" s="153">
        <f t="shared" si="12"/>
        <v>0</v>
      </c>
      <c r="I28" s="152"/>
      <c r="J28" s="154">
        <f t="shared" si="13"/>
        <v>0</v>
      </c>
      <c r="K28" s="155">
        <f t="shared" si="1"/>
        <v>0</v>
      </c>
      <c r="L28" s="156">
        <f t="shared" si="14"/>
        <v>0</v>
      </c>
      <c r="M28" s="152"/>
      <c r="N28" s="157">
        <f t="shared" si="3"/>
        <v>0</v>
      </c>
      <c r="O28" s="152"/>
      <c r="P28" s="158">
        <f t="shared" si="4"/>
        <v>0</v>
      </c>
      <c r="Q28" s="159">
        <f t="shared" si="15"/>
        <v>0</v>
      </c>
      <c r="R28" s="152">
        <f t="shared" si="5"/>
        <v>0</v>
      </c>
      <c r="S28" s="152">
        <f t="shared" si="6"/>
        <v>0</v>
      </c>
      <c r="T28" s="152">
        <f t="shared" si="7"/>
        <v>0</v>
      </c>
      <c r="U28" s="153">
        <f t="shared" si="16"/>
        <v>0</v>
      </c>
      <c r="V28" s="152"/>
      <c r="W28" s="157">
        <f t="shared" si="17"/>
        <v>0</v>
      </c>
      <c r="X28" s="159"/>
      <c r="AA28" s="162">
        <v>19</v>
      </c>
      <c r="AB28" s="163"/>
      <c r="AC28" s="163"/>
      <c r="AD28" s="163"/>
      <c r="AE28" s="163"/>
      <c r="AF28" s="163"/>
      <c r="AG28" s="164"/>
      <c r="AH28" s="164"/>
      <c r="AI28" s="164"/>
      <c r="AJ28" s="164"/>
      <c r="AK28" s="164"/>
      <c r="AL28" s="164"/>
      <c r="AM28" s="164"/>
      <c r="AN28" s="164"/>
      <c r="AO28" s="164"/>
      <c r="AP28" s="164"/>
      <c r="AQ28" s="164"/>
      <c r="AR28" s="165"/>
      <c r="AT28" s="162">
        <f t="shared" si="18"/>
        <v>19</v>
      </c>
      <c r="AU28" s="163">
        <f t="shared" si="19"/>
        <v>0</v>
      </c>
      <c r="AV28" s="164">
        <f t="shared" si="20"/>
        <v>0</v>
      </c>
      <c r="AW28" s="164">
        <f t="shared" si="20"/>
        <v>0</v>
      </c>
      <c r="AX28" s="164">
        <f t="shared" si="20"/>
        <v>0</v>
      </c>
      <c r="AY28" s="165">
        <f t="shared" si="20"/>
        <v>0</v>
      </c>
      <c r="AZ28" s="39">
        <v>493357</v>
      </c>
      <c r="BA28" s="162"/>
      <c r="BB28" s="164"/>
      <c r="BC28" s="164"/>
      <c r="BD28" s="164"/>
      <c r="BE28" s="165"/>
      <c r="BG28" s="166"/>
      <c r="BI28" s="166">
        <v>0</v>
      </c>
      <c r="CA28" s="162">
        <v>19</v>
      </c>
      <c r="CB28" s="40">
        <v>19</v>
      </c>
      <c r="CC28" s="39" t="s">
        <v>115</v>
      </c>
      <c r="CD28" s="167">
        <f t="shared" si="32"/>
        <v>0</v>
      </c>
      <c r="CE28" s="168">
        <v>0</v>
      </c>
      <c r="CF28" s="152">
        <f t="shared" si="21"/>
        <v>0</v>
      </c>
      <c r="CG28" s="152">
        <v>0</v>
      </c>
      <c r="CH28" s="152">
        <v>0</v>
      </c>
      <c r="CI28" s="152">
        <f t="shared" si="22"/>
        <v>0</v>
      </c>
      <c r="CJ28" s="168">
        <f t="shared" si="23"/>
        <v>0</v>
      </c>
      <c r="CK28" s="169">
        <f t="shared" si="24"/>
        <v>0</v>
      </c>
      <c r="CL28" s="170"/>
      <c r="CZ28" s="152"/>
      <c r="DA28" s="162">
        <v>19</v>
      </c>
      <c r="DB28" s="39" t="s">
        <v>115</v>
      </c>
      <c r="DC28" s="152">
        <v>0</v>
      </c>
      <c r="DD28" s="152">
        <v>0</v>
      </c>
      <c r="DE28" s="152">
        <v>0</v>
      </c>
      <c r="DF28" s="152">
        <v>0</v>
      </c>
      <c r="DG28" s="171">
        <f t="shared" si="25"/>
        <v>0</v>
      </c>
      <c r="DH28" s="152">
        <v>0</v>
      </c>
      <c r="DI28" s="152">
        <v>0</v>
      </c>
      <c r="DJ28" s="152">
        <v>0</v>
      </c>
      <c r="DK28" s="171">
        <f t="shared" si="26"/>
        <v>0</v>
      </c>
      <c r="DL28" s="172">
        <f t="shared" si="9"/>
        <v>0</v>
      </c>
      <c r="DM28" s="152"/>
      <c r="DN28" s="172">
        <f t="shared" si="10"/>
        <v>0</v>
      </c>
      <c r="DO28" s="152"/>
      <c r="DP28" s="158">
        <f t="shared" si="27"/>
        <v>0</v>
      </c>
      <c r="DQ28" s="152">
        <f t="shared" si="28"/>
        <v>0</v>
      </c>
      <c r="DR28" s="152">
        <f t="shared" si="29"/>
        <v>0</v>
      </c>
      <c r="DS28" s="152">
        <v>0</v>
      </c>
      <c r="DT28" s="172">
        <f t="shared" si="30"/>
        <v>0</v>
      </c>
      <c r="DU28" s="152"/>
      <c r="DV28" s="173">
        <v>0</v>
      </c>
      <c r="DW28" s="174"/>
      <c r="DX28" s="174"/>
      <c r="DY28" s="174"/>
      <c r="DZ28" s="171"/>
      <c r="EA28" s="175"/>
      <c r="EB28" s="176" t="s">
        <v>116</v>
      </c>
      <c r="EC28" s="177">
        <f t="shared" si="31"/>
        <v>0</v>
      </c>
      <c r="ED28" s="175"/>
      <c r="EE28" s="178">
        <v>19</v>
      </c>
      <c r="EF28" s="175"/>
      <c r="EG28" s="175"/>
      <c r="EH28" s="174"/>
      <c r="EI28" s="175"/>
      <c r="EJ28" s="175"/>
      <c r="EK28" s="175"/>
      <c r="EL28" s="175"/>
      <c r="EM28" s="175"/>
    </row>
    <row r="29" spans="1:143" s="39" customFormat="1" ht="12" x14ac:dyDescent="0.2">
      <c r="A29" s="150">
        <v>20</v>
      </c>
      <c r="B29" s="40">
        <v>20</v>
      </c>
      <c r="C29" s="39" t="s">
        <v>117</v>
      </c>
      <c r="D29" s="151">
        <f t="shared" si="11"/>
        <v>332</v>
      </c>
      <c r="E29" s="152">
        <f t="shared" si="0"/>
        <v>4956630</v>
      </c>
      <c r="F29" s="152">
        <f t="shared" si="0"/>
        <v>0</v>
      </c>
      <c r="G29" s="152">
        <f t="shared" si="0"/>
        <v>311416</v>
      </c>
      <c r="H29" s="153">
        <f t="shared" si="12"/>
        <v>5268046</v>
      </c>
      <c r="I29" s="152"/>
      <c r="J29" s="154">
        <f t="shared" si="13"/>
        <v>311416</v>
      </c>
      <c r="K29" s="155">
        <f t="shared" si="1"/>
        <v>804761.38305527647</v>
      </c>
      <c r="L29" s="156">
        <f t="shared" si="14"/>
        <v>1116177.3830552765</v>
      </c>
      <c r="M29" s="152"/>
      <c r="N29" s="157">
        <f t="shared" si="3"/>
        <v>4151868.6169447238</v>
      </c>
      <c r="O29" s="152"/>
      <c r="P29" s="158">
        <f t="shared" si="4"/>
        <v>311416</v>
      </c>
      <c r="Q29" s="159">
        <f t="shared" si="15"/>
        <v>0</v>
      </c>
      <c r="R29" s="152">
        <f t="shared" si="5"/>
        <v>0</v>
      </c>
      <c r="S29" s="152">
        <f t="shared" si="6"/>
        <v>0</v>
      </c>
      <c r="T29" s="152">
        <f t="shared" si="7"/>
        <v>804761.38305527647</v>
      </c>
      <c r="U29" s="153">
        <f t="shared" si="16"/>
        <v>1116177.3830552765</v>
      </c>
      <c r="V29" s="152"/>
      <c r="W29" s="157">
        <f t="shared" si="17"/>
        <v>1754335.2571502796</v>
      </c>
      <c r="X29" s="159"/>
      <c r="AA29" s="162">
        <v>20</v>
      </c>
      <c r="AB29" s="163">
        <v>332</v>
      </c>
      <c r="AC29" s="163">
        <v>0</v>
      </c>
      <c r="AD29" s="163">
        <v>0</v>
      </c>
      <c r="AE29" s="163">
        <v>0</v>
      </c>
      <c r="AF29" s="163">
        <v>0</v>
      </c>
      <c r="AG29" s="164">
        <v>4956630</v>
      </c>
      <c r="AH29" s="164">
        <v>0</v>
      </c>
      <c r="AI29" s="164">
        <v>0</v>
      </c>
      <c r="AJ29" s="164">
        <v>4956630</v>
      </c>
      <c r="AK29" s="164">
        <v>0</v>
      </c>
      <c r="AL29" s="164">
        <v>311416</v>
      </c>
      <c r="AM29" s="164">
        <v>5268046</v>
      </c>
      <c r="AN29" s="164">
        <v>0</v>
      </c>
      <c r="AO29" s="164">
        <v>0</v>
      </c>
      <c r="AP29" s="164">
        <v>0</v>
      </c>
      <c r="AQ29" s="164">
        <v>0</v>
      </c>
      <c r="AR29" s="165">
        <v>5268046</v>
      </c>
      <c r="AS29" s="39">
        <v>5207594.0832122071</v>
      </c>
      <c r="AT29" s="162">
        <f t="shared" si="18"/>
        <v>20</v>
      </c>
      <c r="AU29" s="163">
        <f t="shared" si="19"/>
        <v>0</v>
      </c>
      <c r="AV29" s="164">
        <f t="shared" si="20"/>
        <v>0</v>
      </c>
      <c r="AW29" s="164">
        <f t="shared" si="20"/>
        <v>0</v>
      </c>
      <c r="AX29" s="164">
        <f t="shared" si="20"/>
        <v>0</v>
      </c>
      <c r="AY29" s="165">
        <f t="shared" si="20"/>
        <v>0</v>
      </c>
      <c r="AZ29" s="39">
        <v>493357</v>
      </c>
      <c r="BA29" s="162"/>
      <c r="BB29" s="164"/>
      <c r="BC29" s="164"/>
      <c r="BD29" s="164"/>
      <c r="BE29" s="165"/>
      <c r="BG29" s="166"/>
      <c r="BI29" s="166">
        <v>0</v>
      </c>
      <c r="CA29" s="162">
        <v>20</v>
      </c>
      <c r="CB29" s="40">
        <v>20</v>
      </c>
      <c r="CC29" s="39" t="s">
        <v>117</v>
      </c>
      <c r="CD29" s="167">
        <f t="shared" si="32"/>
        <v>4956630</v>
      </c>
      <c r="CE29" s="168">
        <v>4151695</v>
      </c>
      <c r="CF29" s="152">
        <f t="shared" si="21"/>
        <v>804935</v>
      </c>
      <c r="CG29" s="152">
        <v>453737.39999999997</v>
      </c>
      <c r="CH29" s="152">
        <v>184337.2</v>
      </c>
      <c r="CI29" s="152">
        <f t="shared" si="22"/>
        <v>-90.342849720269442</v>
      </c>
      <c r="CJ29" s="168">
        <f t="shared" si="23"/>
        <v>1442919.2571502796</v>
      </c>
      <c r="CK29" s="169">
        <f t="shared" si="24"/>
        <v>804761.38305527647</v>
      </c>
      <c r="CL29" s="170"/>
      <c r="CZ29" s="152"/>
      <c r="DA29" s="162">
        <v>20</v>
      </c>
      <c r="DB29" s="39" t="s">
        <v>117</v>
      </c>
      <c r="DC29" s="152">
        <v>0</v>
      </c>
      <c r="DD29" s="152">
        <v>0</v>
      </c>
      <c r="DE29" s="152">
        <v>0</v>
      </c>
      <c r="DF29" s="152">
        <v>0</v>
      </c>
      <c r="DG29" s="171">
        <f t="shared" si="25"/>
        <v>0</v>
      </c>
      <c r="DH29" s="152">
        <v>0</v>
      </c>
      <c r="DI29" s="152">
        <v>0</v>
      </c>
      <c r="DJ29" s="152">
        <v>0</v>
      </c>
      <c r="DK29" s="171">
        <f t="shared" si="26"/>
        <v>0</v>
      </c>
      <c r="DL29" s="172">
        <f t="shared" si="9"/>
        <v>0</v>
      </c>
      <c r="DM29" s="152"/>
      <c r="DN29" s="172">
        <f t="shared" si="10"/>
        <v>0</v>
      </c>
      <c r="DO29" s="152"/>
      <c r="DP29" s="158">
        <f t="shared" si="27"/>
        <v>804935</v>
      </c>
      <c r="DQ29" s="152">
        <f t="shared" si="28"/>
        <v>804935</v>
      </c>
      <c r="DR29" s="152">
        <f t="shared" si="29"/>
        <v>0</v>
      </c>
      <c r="DS29" s="152">
        <v>-90.342849720269442</v>
      </c>
      <c r="DT29" s="172">
        <f t="shared" si="30"/>
        <v>-90.342849720269442</v>
      </c>
      <c r="DU29" s="152"/>
      <c r="DV29" s="173">
        <v>0</v>
      </c>
      <c r="DW29" s="174"/>
      <c r="DX29" s="174"/>
      <c r="DY29" s="174"/>
      <c r="DZ29" s="171"/>
      <c r="EA29" s="175"/>
      <c r="EB29" s="176"/>
      <c r="EC29" s="177">
        <f t="shared" si="31"/>
        <v>0</v>
      </c>
      <c r="ED29" s="175"/>
      <c r="EE29" s="178">
        <v>20</v>
      </c>
      <c r="EF29" s="175"/>
      <c r="EG29" s="175"/>
      <c r="EH29" s="174"/>
      <c r="EI29" s="175"/>
      <c r="EJ29" s="175"/>
      <c r="EK29" s="175"/>
      <c r="EL29" s="175"/>
      <c r="EM29" s="175"/>
    </row>
    <row r="30" spans="1:143" s="39" customFormat="1" ht="12" x14ac:dyDescent="0.2">
      <c r="A30" s="150">
        <v>21</v>
      </c>
      <c r="B30" s="40">
        <v>21</v>
      </c>
      <c r="C30" s="39" t="s">
        <v>118</v>
      </c>
      <c r="D30" s="151">
        <f t="shared" si="11"/>
        <v>0</v>
      </c>
      <c r="E30" s="152">
        <f t="shared" si="0"/>
        <v>0</v>
      </c>
      <c r="F30" s="152">
        <f t="shared" si="0"/>
        <v>0</v>
      </c>
      <c r="G30" s="152">
        <f t="shared" si="0"/>
        <v>0</v>
      </c>
      <c r="H30" s="153">
        <f t="shared" si="12"/>
        <v>0</v>
      </c>
      <c r="I30" s="152"/>
      <c r="J30" s="154">
        <f t="shared" si="13"/>
        <v>0</v>
      </c>
      <c r="K30" s="155">
        <f t="shared" si="1"/>
        <v>0</v>
      </c>
      <c r="L30" s="156">
        <f t="shared" si="14"/>
        <v>0</v>
      </c>
      <c r="M30" s="152"/>
      <c r="N30" s="157">
        <f t="shared" si="3"/>
        <v>0</v>
      </c>
      <c r="O30" s="152"/>
      <c r="P30" s="158">
        <f t="shared" si="4"/>
        <v>0</v>
      </c>
      <c r="Q30" s="159">
        <f t="shared" si="15"/>
        <v>0</v>
      </c>
      <c r="R30" s="152">
        <f t="shared" si="5"/>
        <v>0</v>
      </c>
      <c r="S30" s="152">
        <f t="shared" si="6"/>
        <v>0</v>
      </c>
      <c r="T30" s="152">
        <f t="shared" si="7"/>
        <v>0</v>
      </c>
      <c r="U30" s="153">
        <f t="shared" si="16"/>
        <v>0</v>
      </c>
      <c r="V30" s="152"/>
      <c r="W30" s="157">
        <f t="shared" si="17"/>
        <v>0</v>
      </c>
      <c r="X30" s="159"/>
      <c r="AA30" s="162">
        <v>21</v>
      </c>
      <c r="AB30" s="163"/>
      <c r="AC30" s="163"/>
      <c r="AD30" s="163"/>
      <c r="AE30" s="163"/>
      <c r="AF30" s="163"/>
      <c r="AG30" s="164"/>
      <c r="AH30" s="164"/>
      <c r="AI30" s="164"/>
      <c r="AJ30" s="164"/>
      <c r="AK30" s="164"/>
      <c r="AL30" s="164"/>
      <c r="AM30" s="164"/>
      <c r="AN30" s="164"/>
      <c r="AO30" s="164"/>
      <c r="AP30" s="164"/>
      <c r="AQ30" s="164"/>
      <c r="AR30" s="165"/>
      <c r="AT30" s="162">
        <f t="shared" si="18"/>
        <v>21</v>
      </c>
      <c r="AU30" s="163">
        <f t="shared" si="19"/>
        <v>0</v>
      </c>
      <c r="AV30" s="164">
        <f t="shared" si="20"/>
        <v>0</v>
      </c>
      <c r="AW30" s="164">
        <f t="shared" si="20"/>
        <v>0</v>
      </c>
      <c r="AX30" s="164">
        <f t="shared" si="20"/>
        <v>0</v>
      </c>
      <c r="AY30" s="165">
        <f t="shared" si="20"/>
        <v>0</v>
      </c>
      <c r="AZ30" s="39">
        <v>493357</v>
      </c>
      <c r="BA30" s="162"/>
      <c r="BB30" s="164"/>
      <c r="BC30" s="164"/>
      <c r="BD30" s="164"/>
      <c r="BE30" s="165"/>
      <c r="BG30" s="166"/>
      <c r="BI30" s="166">
        <v>0</v>
      </c>
      <c r="CA30" s="162">
        <v>21</v>
      </c>
      <c r="CB30" s="40">
        <v>21</v>
      </c>
      <c r="CC30" s="39" t="s">
        <v>118</v>
      </c>
      <c r="CD30" s="167">
        <f t="shared" si="32"/>
        <v>0</v>
      </c>
      <c r="CE30" s="168">
        <v>0</v>
      </c>
      <c r="CF30" s="152">
        <f t="shared" si="21"/>
        <v>0</v>
      </c>
      <c r="CG30" s="152">
        <v>0</v>
      </c>
      <c r="CH30" s="152">
        <v>0</v>
      </c>
      <c r="CI30" s="152">
        <f t="shared" si="22"/>
        <v>0</v>
      </c>
      <c r="CJ30" s="168">
        <f t="shared" si="23"/>
        <v>0</v>
      </c>
      <c r="CK30" s="169">
        <f t="shared" si="24"/>
        <v>0</v>
      </c>
      <c r="CL30" s="170"/>
      <c r="CZ30" s="152"/>
      <c r="DA30" s="162">
        <v>21</v>
      </c>
      <c r="DB30" s="39" t="s">
        <v>118</v>
      </c>
      <c r="DC30" s="152">
        <v>0</v>
      </c>
      <c r="DD30" s="152">
        <v>0</v>
      </c>
      <c r="DE30" s="152">
        <v>0</v>
      </c>
      <c r="DF30" s="152">
        <v>0</v>
      </c>
      <c r="DG30" s="171">
        <f t="shared" si="25"/>
        <v>0</v>
      </c>
      <c r="DH30" s="152">
        <v>0</v>
      </c>
      <c r="DI30" s="152">
        <v>0</v>
      </c>
      <c r="DJ30" s="152">
        <v>0</v>
      </c>
      <c r="DK30" s="171">
        <f t="shared" si="26"/>
        <v>0</v>
      </c>
      <c r="DL30" s="172">
        <f t="shared" si="9"/>
        <v>0</v>
      </c>
      <c r="DM30" s="152"/>
      <c r="DN30" s="172">
        <f t="shared" si="10"/>
        <v>0</v>
      </c>
      <c r="DO30" s="152"/>
      <c r="DP30" s="158">
        <f t="shared" si="27"/>
        <v>0</v>
      </c>
      <c r="DQ30" s="152">
        <f t="shared" si="28"/>
        <v>0</v>
      </c>
      <c r="DR30" s="152">
        <f t="shared" si="29"/>
        <v>0</v>
      </c>
      <c r="DS30" s="152">
        <v>0</v>
      </c>
      <c r="DT30" s="172">
        <f t="shared" si="30"/>
        <v>0</v>
      </c>
      <c r="DU30" s="152"/>
      <c r="DV30" s="173">
        <v>0</v>
      </c>
      <c r="DW30" s="174"/>
      <c r="DX30" s="174"/>
      <c r="DY30" s="174"/>
      <c r="DZ30" s="171"/>
      <c r="EA30" s="175"/>
      <c r="EB30" s="176"/>
      <c r="EC30" s="177">
        <f t="shared" si="31"/>
        <v>0</v>
      </c>
      <c r="ED30" s="175"/>
      <c r="EE30" s="178">
        <v>21</v>
      </c>
      <c r="EF30" s="175"/>
      <c r="EG30" s="175"/>
      <c r="EH30" s="174"/>
      <c r="EI30" s="175"/>
      <c r="EJ30" s="175"/>
      <c r="EK30" s="175"/>
      <c r="EL30" s="175"/>
      <c r="EM30" s="175"/>
    </row>
    <row r="31" spans="1:143" s="39" customFormat="1" ht="12" x14ac:dyDescent="0.2">
      <c r="A31" s="150">
        <v>22</v>
      </c>
      <c r="B31" s="40">
        <v>22</v>
      </c>
      <c r="C31" s="39" t="s">
        <v>119</v>
      </c>
      <c r="D31" s="151">
        <f t="shared" si="11"/>
        <v>0</v>
      </c>
      <c r="E31" s="152">
        <f t="shared" si="0"/>
        <v>0</v>
      </c>
      <c r="F31" s="152">
        <f t="shared" si="0"/>
        <v>0</v>
      </c>
      <c r="G31" s="152">
        <f t="shared" si="0"/>
        <v>0</v>
      </c>
      <c r="H31" s="153">
        <f t="shared" si="12"/>
        <v>0</v>
      </c>
      <c r="I31" s="152"/>
      <c r="J31" s="154">
        <f t="shared" si="13"/>
        <v>0</v>
      </c>
      <c r="K31" s="155">
        <f t="shared" si="1"/>
        <v>0</v>
      </c>
      <c r="L31" s="156">
        <f t="shared" si="14"/>
        <v>0</v>
      </c>
      <c r="M31" s="152"/>
      <c r="N31" s="157">
        <f t="shared" si="3"/>
        <v>0</v>
      </c>
      <c r="O31" s="152"/>
      <c r="P31" s="158">
        <f t="shared" si="4"/>
        <v>0</v>
      </c>
      <c r="Q31" s="159">
        <f t="shared" si="15"/>
        <v>0</v>
      </c>
      <c r="R31" s="152">
        <f t="shared" si="5"/>
        <v>0</v>
      </c>
      <c r="S31" s="152">
        <f t="shared" si="6"/>
        <v>0</v>
      </c>
      <c r="T31" s="152">
        <f t="shared" si="7"/>
        <v>0</v>
      </c>
      <c r="U31" s="153">
        <f t="shared" si="16"/>
        <v>0</v>
      </c>
      <c r="V31" s="152"/>
      <c r="W31" s="157">
        <f t="shared" si="17"/>
        <v>0</v>
      </c>
      <c r="X31" s="159"/>
      <c r="AA31" s="162">
        <v>22</v>
      </c>
      <c r="AB31" s="163"/>
      <c r="AC31" s="163"/>
      <c r="AD31" s="163"/>
      <c r="AE31" s="163"/>
      <c r="AF31" s="163"/>
      <c r="AG31" s="164"/>
      <c r="AH31" s="164"/>
      <c r="AI31" s="164"/>
      <c r="AJ31" s="164"/>
      <c r="AK31" s="164"/>
      <c r="AL31" s="164"/>
      <c r="AM31" s="164"/>
      <c r="AN31" s="164"/>
      <c r="AO31" s="164"/>
      <c r="AP31" s="164"/>
      <c r="AQ31" s="164"/>
      <c r="AR31" s="165"/>
      <c r="AT31" s="162">
        <f t="shared" si="18"/>
        <v>22</v>
      </c>
      <c r="AU31" s="163">
        <f t="shared" si="19"/>
        <v>0</v>
      </c>
      <c r="AV31" s="164">
        <f t="shared" si="20"/>
        <v>0</v>
      </c>
      <c r="AW31" s="164">
        <f t="shared" si="20"/>
        <v>0</v>
      </c>
      <c r="AX31" s="164">
        <f t="shared" si="20"/>
        <v>0</v>
      </c>
      <c r="AY31" s="165">
        <f t="shared" si="20"/>
        <v>0</v>
      </c>
      <c r="AZ31" s="39">
        <v>493357</v>
      </c>
      <c r="BA31" s="162"/>
      <c r="BB31" s="164"/>
      <c r="BC31" s="164"/>
      <c r="BD31" s="164"/>
      <c r="BE31" s="165"/>
      <c r="BG31" s="166"/>
      <c r="BI31" s="166">
        <v>0</v>
      </c>
      <c r="CA31" s="162">
        <v>22</v>
      </c>
      <c r="CB31" s="40">
        <v>22</v>
      </c>
      <c r="CC31" s="39" t="s">
        <v>119</v>
      </c>
      <c r="CD31" s="167">
        <f t="shared" si="32"/>
        <v>0</v>
      </c>
      <c r="CE31" s="168">
        <v>0</v>
      </c>
      <c r="CF31" s="152">
        <f t="shared" si="21"/>
        <v>0</v>
      </c>
      <c r="CG31" s="152">
        <v>0</v>
      </c>
      <c r="CH31" s="152">
        <v>0</v>
      </c>
      <c r="CI31" s="152">
        <f t="shared" si="22"/>
        <v>0</v>
      </c>
      <c r="CJ31" s="168">
        <f t="shared" si="23"/>
        <v>0</v>
      </c>
      <c r="CK31" s="169">
        <f t="shared" si="24"/>
        <v>0</v>
      </c>
      <c r="CL31" s="170"/>
      <c r="CZ31" s="152"/>
      <c r="DA31" s="162">
        <v>22</v>
      </c>
      <c r="DB31" s="39" t="s">
        <v>119</v>
      </c>
      <c r="DC31" s="152">
        <v>0</v>
      </c>
      <c r="DD31" s="152">
        <v>0</v>
      </c>
      <c r="DE31" s="152">
        <v>0</v>
      </c>
      <c r="DF31" s="152">
        <v>0</v>
      </c>
      <c r="DG31" s="171">
        <f t="shared" si="25"/>
        <v>0</v>
      </c>
      <c r="DH31" s="152">
        <v>0</v>
      </c>
      <c r="DI31" s="152">
        <v>0</v>
      </c>
      <c r="DJ31" s="152">
        <v>0</v>
      </c>
      <c r="DK31" s="171">
        <f t="shared" si="26"/>
        <v>0</v>
      </c>
      <c r="DL31" s="172">
        <f t="shared" si="9"/>
        <v>0</v>
      </c>
      <c r="DM31" s="152"/>
      <c r="DN31" s="172">
        <f t="shared" si="10"/>
        <v>0</v>
      </c>
      <c r="DO31" s="152"/>
      <c r="DP31" s="158">
        <f t="shared" si="27"/>
        <v>0</v>
      </c>
      <c r="DQ31" s="152">
        <f t="shared" si="28"/>
        <v>0</v>
      </c>
      <c r="DR31" s="152">
        <f t="shared" si="29"/>
        <v>0</v>
      </c>
      <c r="DS31" s="152">
        <v>0</v>
      </c>
      <c r="DT31" s="172">
        <f t="shared" si="30"/>
        <v>0</v>
      </c>
      <c r="DU31" s="152"/>
      <c r="DV31" s="173">
        <v>0</v>
      </c>
      <c r="DW31" s="174"/>
      <c r="DX31" s="174"/>
      <c r="DY31" s="174"/>
      <c r="DZ31" s="171"/>
      <c r="EA31" s="175"/>
      <c r="EB31" s="176"/>
      <c r="EC31" s="177">
        <f t="shared" si="31"/>
        <v>0</v>
      </c>
      <c r="ED31" s="175"/>
      <c r="EE31" s="178">
        <v>22</v>
      </c>
      <c r="EF31" s="175"/>
      <c r="EG31" s="175"/>
      <c r="EH31" s="174"/>
      <c r="EI31" s="175"/>
      <c r="EJ31" s="175"/>
      <c r="EK31" s="175"/>
      <c r="EL31" s="175"/>
      <c r="EM31" s="175"/>
    </row>
    <row r="32" spans="1:143" s="39" customFormat="1" ht="12" x14ac:dyDescent="0.2">
      <c r="A32" s="150">
        <v>23</v>
      </c>
      <c r="B32" s="40">
        <v>23</v>
      </c>
      <c r="C32" s="39" t="s">
        <v>120</v>
      </c>
      <c r="D32" s="151">
        <f t="shared" si="11"/>
        <v>2</v>
      </c>
      <c r="E32" s="152">
        <f t="shared" si="0"/>
        <v>39944</v>
      </c>
      <c r="F32" s="152">
        <f t="shared" si="0"/>
        <v>0</v>
      </c>
      <c r="G32" s="152">
        <f t="shared" si="0"/>
        <v>1876</v>
      </c>
      <c r="H32" s="153">
        <f t="shared" si="12"/>
        <v>41820</v>
      </c>
      <c r="I32" s="152"/>
      <c r="J32" s="154">
        <f t="shared" si="13"/>
        <v>1876</v>
      </c>
      <c r="K32" s="155">
        <f t="shared" si="1"/>
        <v>21485.776721585298</v>
      </c>
      <c r="L32" s="156">
        <f t="shared" si="14"/>
        <v>23361.776721585298</v>
      </c>
      <c r="M32" s="152"/>
      <c r="N32" s="157">
        <f t="shared" si="3"/>
        <v>18458.223278414702</v>
      </c>
      <c r="O32" s="152"/>
      <c r="P32" s="158">
        <f t="shared" si="4"/>
        <v>1876</v>
      </c>
      <c r="Q32" s="159">
        <f t="shared" si="15"/>
        <v>0</v>
      </c>
      <c r="R32" s="152">
        <f t="shared" si="5"/>
        <v>0</v>
      </c>
      <c r="S32" s="152">
        <f t="shared" si="6"/>
        <v>0</v>
      </c>
      <c r="T32" s="152">
        <f t="shared" si="7"/>
        <v>21485.776721585298</v>
      </c>
      <c r="U32" s="153">
        <f t="shared" si="16"/>
        <v>23361.776721585298</v>
      </c>
      <c r="V32" s="152"/>
      <c r="W32" s="157">
        <f t="shared" si="17"/>
        <v>30280.799999999999</v>
      </c>
      <c r="X32" s="159"/>
      <c r="AA32" s="162">
        <v>23</v>
      </c>
      <c r="AB32" s="163">
        <v>2</v>
      </c>
      <c r="AC32" s="163">
        <v>0</v>
      </c>
      <c r="AD32" s="163">
        <v>0</v>
      </c>
      <c r="AE32" s="163">
        <v>0</v>
      </c>
      <c r="AF32" s="163">
        <v>0</v>
      </c>
      <c r="AG32" s="164">
        <v>39944</v>
      </c>
      <c r="AH32" s="164">
        <v>0</v>
      </c>
      <c r="AI32" s="164">
        <v>0</v>
      </c>
      <c r="AJ32" s="164">
        <v>39944</v>
      </c>
      <c r="AK32" s="164">
        <v>0</v>
      </c>
      <c r="AL32" s="164">
        <v>1876</v>
      </c>
      <c r="AM32" s="164">
        <v>41820</v>
      </c>
      <c r="AN32" s="164">
        <v>0</v>
      </c>
      <c r="AO32" s="164">
        <v>0</v>
      </c>
      <c r="AP32" s="164">
        <v>0</v>
      </c>
      <c r="AQ32" s="164">
        <v>0</v>
      </c>
      <c r="AR32" s="165">
        <v>41820</v>
      </c>
      <c r="AS32" s="39">
        <v>41722.82</v>
      </c>
      <c r="AT32" s="162">
        <f t="shared" si="18"/>
        <v>23</v>
      </c>
      <c r="AU32" s="163">
        <f t="shared" si="19"/>
        <v>0</v>
      </c>
      <c r="AV32" s="164">
        <f t="shared" si="20"/>
        <v>0</v>
      </c>
      <c r="AW32" s="164">
        <f t="shared" si="20"/>
        <v>0</v>
      </c>
      <c r="AX32" s="164">
        <f t="shared" si="20"/>
        <v>0</v>
      </c>
      <c r="AY32" s="165">
        <f t="shared" si="20"/>
        <v>0</v>
      </c>
      <c r="AZ32" s="39">
        <v>493357</v>
      </c>
      <c r="BA32" s="162"/>
      <c r="BB32" s="164"/>
      <c r="BC32" s="164"/>
      <c r="BD32" s="164"/>
      <c r="BE32" s="165"/>
      <c r="BG32" s="166"/>
      <c r="BI32" s="166">
        <v>0</v>
      </c>
      <c r="CA32" s="162">
        <v>23</v>
      </c>
      <c r="CB32" s="40">
        <v>23</v>
      </c>
      <c r="CC32" s="39" t="s">
        <v>120</v>
      </c>
      <c r="CD32" s="167">
        <f t="shared" si="32"/>
        <v>39944</v>
      </c>
      <c r="CE32" s="168">
        <v>18456</v>
      </c>
      <c r="CF32" s="152">
        <f t="shared" si="21"/>
        <v>21488</v>
      </c>
      <c r="CG32" s="152">
        <v>6916.8</v>
      </c>
      <c r="CH32" s="152">
        <v>0</v>
      </c>
      <c r="CI32" s="152">
        <f t="shared" si="22"/>
        <v>0</v>
      </c>
      <c r="CJ32" s="168">
        <f t="shared" si="23"/>
        <v>28404.799999999999</v>
      </c>
      <c r="CK32" s="169">
        <f t="shared" si="24"/>
        <v>21485.776721585298</v>
      </c>
      <c r="CL32" s="170"/>
      <c r="CZ32" s="152"/>
      <c r="DA32" s="162">
        <v>23</v>
      </c>
      <c r="DB32" s="39" t="s">
        <v>120</v>
      </c>
      <c r="DC32" s="152">
        <v>0</v>
      </c>
      <c r="DD32" s="152">
        <v>0</v>
      </c>
      <c r="DE32" s="152">
        <v>0</v>
      </c>
      <c r="DF32" s="152">
        <v>0</v>
      </c>
      <c r="DG32" s="171">
        <f t="shared" si="25"/>
        <v>0</v>
      </c>
      <c r="DH32" s="152">
        <v>0</v>
      </c>
      <c r="DI32" s="152">
        <v>0</v>
      </c>
      <c r="DJ32" s="152">
        <v>0</v>
      </c>
      <c r="DK32" s="171">
        <f t="shared" si="26"/>
        <v>0</v>
      </c>
      <c r="DL32" s="172">
        <f t="shared" si="9"/>
        <v>0</v>
      </c>
      <c r="DM32" s="152"/>
      <c r="DN32" s="172">
        <f t="shared" si="10"/>
        <v>0</v>
      </c>
      <c r="DO32" s="152"/>
      <c r="DP32" s="158">
        <f t="shared" si="27"/>
        <v>21488</v>
      </c>
      <c r="DQ32" s="152">
        <f t="shared" si="28"/>
        <v>21488</v>
      </c>
      <c r="DR32" s="152">
        <f t="shared" si="29"/>
        <v>0</v>
      </c>
      <c r="DS32" s="152">
        <v>0</v>
      </c>
      <c r="DT32" s="172">
        <f t="shared" si="30"/>
        <v>0</v>
      </c>
      <c r="DU32" s="152"/>
      <c r="DV32" s="173">
        <v>0</v>
      </c>
      <c r="DW32" s="174"/>
      <c r="DX32" s="174"/>
      <c r="DY32" s="174"/>
      <c r="DZ32" s="171"/>
      <c r="EA32" s="175"/>
      <c r="EB32" s="176"/>
      <c r="EC32" s="177">
        <f t="shared" si="31"/>
        <v>0</v>
      </c>
      <c r="ED32" s="175"/>
      <c r="EE32" s="178">
        <v>23</v>
      </c>
      <c r="EF32" s="175"/>
      <c r="EG32" s="175"/>
      <c r="EH32" s="174"/>
      <c r="EI32" s="175"/>
      <c r="EJ32" s="175"/>
      <c r="EK32" s="175"/>
      <c r="EL32" s="175"/>
      <c r="EM32" s="175"/>
    </row>
    <row r="33" spans="1:143" s="39" customFormat="1" ht="12" x14ac:dyDescent="0.2">
      <c r="A33" s="150">
        <v>24</v>
      </c>
      <c r="B33" s="40">
        <v>24</v>
      </c>
      <c r="C33" s="39" t="s">
        <v>121</v>
      </c>
      <c r="D33" s="151">
        <f t="shared" si="11"/>
        <v>47</v>
      </c>
      <c r="E33" s="152">
        <f t="shared" si="0"/>
        <v>621630</v>
      </c>
      <c r="F33" s="152">
        <f t="shared" si="0"/>
        <v>0</v>
      </c>
      <c r="G33" s="152">
        <f t="shared" si="0"/>
        <v>44086</v>
      </c>
      <c r="H33" s="153">
        <f t="shared" si="12"/>
        <v>665716</v>
      </c>
      <c r="I33" s="152"/>
      <c r="J33" s="154">
        <f t="shared" si="13"/>
        <v>44086</v>
      </c>
      <c r="K33" s="155">
        <f t="shared" si="1"/>
        <v>33209.159554208913</v>
      </c>
      <c r="L33" s="156">
        <f t="shared" si="14"/>
        <v>77295.15955420892</v>
      </c>
      <c r="M33" s="152"/>
      <c r="N33" s="157">
        <f t="shared" si="3"/>
        <v>588420.84044579114</v>
      </c>
      <c r="O33" s="152"/>
      <c r="P33" s="158">
        <f t="shared" si="4"/>
        <v>44086</v>
      </c>
      <c r="Q33" s="159">
        <f t="shared" si="15"/>
        <v>0</v>
      </c>
      <c r="R33" s="152">
        <f t="shared" si="5"/>
        <v>0</v>
      </c>
      <c r="S33" s="152">
        <f t="shared" si="6"/>
        <v>0</v>
      </c>
      <c r="T33" s="152">
        <f t="shared" si="7"/>
        <v>33209.159554208913</v>
      </c>
      <c r="U33" s="153">
        <f t="shared" si="16"/>
        <v>77295.15955420892</v>
      </c>
      <c r="V33" s="152"/>
      <c r="W33" s="157">
        <f t="shared" si="17"/>
        <v>115244.79593021542</v>
      </c>
      <c r="X33" s="159"/>
      <c r="AA33" s="162">
        <v>24</v>
      </c>
      <c r="AB33" s="163">
        <v>47</v>
      </c>
      <c r="AC33" s="163">
        <v>0</v>
      </c>
      <c r="AD33" s="163">
        <v>0</v>
      </c>
      <c r="AE33" s="163">
        <v>0</v>
      </c>
      <c r="AF33" s="163">
        <v>0</v>
      </c>
      <c r="AG33" s="164">
        <v>621630</v>
      </c>
      <c r="AH33" s="164">
        <v>0</v>
      </c>
      <c r="AI33" s="164">
        <v>0</v>
      </c>
      <c r="AJ33" s="164">
        <v>621630</v>
      </c>
      <c r="AK33" s="164">
        <v>0</v>
      </c>
      <c r="AL33" s="164">
        <v>44086</v>
      </c>
      <c r="AM33" s="164">
        <v>665716</v>
      </c>
      <c r="AN33" s="164">
        <v>0</v>
      </c>
      <c r="AO33" s="164">
        <v>0</v>
      </c>
      <c r="AP33" s="164">
        <v>0</v>
      </c>
      <c r="AQ33" s="164">
        <v>0</v>
      </c>
      <c r="AR33" s="165">
        <v>665716</v>
      </c>
      <c r="AS33" s="39">
        <v>656794.46000000008</v>
      </c>
      <c r="AT33" s="162">
        <f t="shared" si="18"/>
        <v>24</v>
      </c>
      <c r="AU33" s="163">
        <f t="shared" si="19"/>
        <v>0</v>
      </c>
      <c r="AV33" s="164">
        <f t="shared" si="20"/>
        <v>0</v>
      </c>
      <c r="AW33" s="164">
        <f t="shared" si="20"/>
        <v>0</v>
      </c>
      <c r="AX33" s="164">
        <f t="shared" si="20"/>
        <v>0</v>
      </c>
      <c r="AY33" s="165">
        <f t="shared" si="20"/>
        <v>0</v>
      </c>
      <c r="AZ33" s="39">
        <v>493357</v>
      </c>
      <c r="BA33" s="162"/>
      <c r="BB33" s="164"/>
      <c r="BC33" s="164"/>
      <c r="BD33" s="164"/>
      <c r="BE33" s="165"/>
      <c r="BG33" s="166"/>
      <c r="BI33" s="166">
        <v>0</v>
      </c>
      <c r="CA33" s="162">
        <v>24</v>
      </c>
      <c r="CB33" s="40">
        <v>24</v>
      </c>
      <c r="CC33" s="39" t="s">
        <v>121</v>
      </c>
      <c r="CD33" s="167">
        <f t="shared" si="32"/>
        <v>621630</v>
      </c>
      <c r="CE33" s="168">
        <v>588399</v>
      </c>
      <c r="CF33" s="152">
        <f t="shared" si="21"/>
        <v>33231</v>
      </c>
      <c r="CG33" s="152">
        <v>394.2</v>
      </c>
      <c r="CH33" s="152">
        <v>37552</v>
      </c>
      <c r="CI33" s="152">
        <f t="shared" si="22"/>
        <v>-18.404069784573949</v>
      </c>
      <c r="CJ33" s="168">
        <f t="shared" si="23"/>
        <v>71158.79593021542</v>
      </c>
      <c r="CK33" s="169">
        <f t="shared" si="24"/>
        <v>33209.159554208913</v>
      </c>
      <c r="CL33" s="170"/>
      <c r="CZ33" s="152"/>
      <c r="DA33" s="162">
        <v>24</v>
      </c>
      <c r="DB33" s="39" t="s">
        <v>121</v>
      </c>
      <c r="DC33" s="152">
        <v>0</v>
      </c>
      <c r="DD33" s="152">
        <v>0</v>
      </c>
      <c r="DE33" s="152">
        <v>0</v>
      </c>
      <c r="DF33" s="152">
        <v>0</v>
      </c>
      <c r="DG33" s="171">
        <f t="shared" si="25"/>
        <v>0</v>
      </c>
      <c r="DH33" s="152">
        <v>0</v>
      </c>
      <c r="DI33" s="152">
        <v>0</v>
      </c>
      <c r="DJ33" s="152">
        <v>0</v>
      </c>
      <c r="DK33" s="171">
        <f t="shared" si="26"/>
        <v>0</v>
      </c>
      <c r="DL33" s="172">
        <f t="shared" si="9"/>
        <v>0</v>
      </c>
      <c r="DM33" s="152"/>
      <c r="DN33" s="172">
        <f t="shared" si="10"/>
        <v>0</v>
      </c>
      <c r="DO33" s="152"/>
      <c r="DP33" s="158">
        <f t="shared" si="27"/>
        <v>33231</v>
      </c>
      <c r="DQ33" s="152">
        <f t="shared" si="28"/>
        <v>33231</v>
      </c>
      <c r="DR33" s="152">
        <f t="shared" si="29"/>
        <v>0</v>
      </c>
      <c r="DS33" s="152">
        <v>-18.404069784573949</v>
      </c>
      <c r="DT33" s="172">
        <f t="shared" si="30"/>
        <v>-18.404069784573949</v>
      </c>
      <c r="DU33" s="152"/>
      <c r="DV33" s="173">
        <v>0</v>
      </c>
      <c r="DW33" s="174"/>
      <c r="DX33" s="174"/>
      <c r="DY33" s="174"/>
      <c r="DZ33" s="171"/>
      <c r="EA33" s="175"/>
      <c r="EB33" s="176"/>
      <c r="EC33" s="177">
        <f t="shared" si="31"/>
        <v>0</v>
      </c>
      <c r="ED33" s="175"/>
      <c r="EE33" s="178">
        <v>24</v>
      </c>
      <c r="EF33" s="175"/>
      <c r="EG33" s="175"/>
      <c r="EH33" s="174"/>
      <c r="EI33" s="175"/>
      <c r="EJ33" s="175"/>
      <c r="EK33" s="175"/>
      <c r="EL33" s="175"/>
      <c r="EM33" s="175"/>
    </row>
    <row r="34" spans="1:143" s="39" customFormat="1" ht="12" x14ac:dyDescent="0.2">
      <c r="A34" s="150">
        <v>25</v>
      </c>
      <c r="B34" s="40">
        <v>25</v>
      </c>
      <c r="C34" s="39" t="s">
        <v>122</v>
      </c>
      <c r="D34" s="151">
        <f t="shared" si="11"/>
        <v>157</v>
      </c>
      <c r="E34" s="152">
        <f t="shared" si="0"/>
        <v>2552978</v>
      </c>
      <c r="F34" s="152">
        <f t="shared" si="0"/>
        <v>0</v>
      </c>
      <c r="G34" s="152">
        <f t="shared" si="0"/>
        <v>147266</v>
      </c>
      <c r="H34" s="153">
        <f t="shared" si="12"/>
        <v>2700244</v>
      </c>
      <c r="I34" s="152"/>
      <c r="J34" s="154">
        <f t="shared" si="13"/>
        <v>147266</v>
      </c>
      <c r="K34" s="155">
        <f t="shared" si="1"/>
        <v>324507.0216460384</v>
      </c>
      <c r="L34" s="156">
        <f t="shared" si="14"/>
        <v>471773.0216460384</v>
      </c>
      <c r="M34" s="152"/>
      <c r="N34" s="157">
        <f t="shared" si="3"/>
        <v>2228470.9783539614</v>
      </c>
      <c r="O34" s="152"/>
      <c r="P34" s="158">
        <f t="shared" si="4"/>
        <v>147266</v>
      </c>
      <c r="Q34" s="159">
        <f t="shared" si="15"/>
        <v>0</v>
      </c>
      <c r="R34" s="152">
        <f t="shared" si="5"/>
        <v>0</v>
      </c>
      <c r="S34" s="152">
        <f t="shared" si="6"/>
        <v>0</v>
      </c>
      <c r="T34" s="152">
        <f t="shared" si="7"/>
        <v>324507.0216460384</v>
      </c>
      <c r="U34" s="153">
        <f t="shared" si="16"/>
        <v>471773.0216460384</v>
      </c>
      <c r="V34" s="152"/>
      <c r="W34" s="157">
        <f t="shared" si="17"/>
        <v>1166302.2005790223</v>
      </c>
      <c r="X34" s="159"/>
      <c r="AA34" s="162">
        <v>25</v>
      </c>
      <c r="AB34" s="163">
        <v>157</v>
      </c>
      <c r="AC34" s="163">
        <v>0</v>
      </c>
      <c r="AD34" s="163">
        <v>0</v>
      </c>
      <c r="AE34" s="163">
        <v>0</v>
      </c>
      <c r="AF34" s="163">
        <v>0</v>
      </c>
      <c r="AG34" s="164">
        <v>2552978</v>
      </c>
      <c r="AH34" s="164">
        <v>0</v>
      </c>
      <c r="AI34" s="164">
        <v>0</v>
      </c>
      <c r="AJ34" s="164">
        <v>2552978</v>
      </c>
      <c r="AK34" s="164">
        <v>0</v>
      </c>
      <c r="AL34" s="164">
        <v>147266</v>
      </c>
      <c r="AM34" s="164">
        <v>2700244</v>
      </c>
      <c r="AN34" s="164">
        <v>0</v>
      </c>
      <c r="AO34" s="164">
        <v>0</v>
      </c>
      <c r="AP34" s="164">
        <v>0</v>
      </c>
      <c r="AQ34" s="164">
        <v>0</v>
      </c>
      <c r="AR34" s="165">
        <v>2700244</v>
      </c>
      <c r="AS34" s="39">
        <v>2676974.0677319602</v>
      </c>
      <c r="AT34" s="162">
        <f t="shared" si="18"/>
        <v>25</v>
      </c>
      <c r="AU34" s="163">
        <f t="shared" si="19"/>
        <v>0</v>
      </c>
      <c r="AV34" s="164">
        <f t="shared" si="20"/>
        <v>0</v>
      </c>
      <c r="AW34" s="164">
        <f t="shared" si="20"/>
        <v>0</v>
      </c>
      <c r="AX34" s="164">
        <f t="shared" si="20"/>
        <v>0</v>
      </c>
      <c r="AY34" s="165">
        <f t="shared" si="20"/>
        <v>0</v>
      </c>
      <c r="AZ34" s="39">
        <v>493357</v>
      </c>
      <c r="BA34" s="162"/>
      <c r="BB34" s="164"/>
      <c r="BC34" s="164"/>
      <c r="BD34" s="164"/>
      <c r="BE34" s="165"/>
      <c r="BG34" s="166"/>
      <c r="BI34" s="166">
        <v>0</v>
      </c>
      <c r="CA34" s="162">
        <v>25</v>
      </c>
      <c r="CB34" s="40">
        <v>25</v>
      </c>
      <c r="CC34" s="39" t="s">
        <v>122</v>
      </c>
      <c r="CD34" s="167">
        <f t="shared" si="32"/>
        <v>2552978</v>
      </c>
      <c r="CE34" s="168">
        <v>2228250</v>
      </c>
      <c r="CF34" s="152">
        <f t="shared" si="21"/>
        <v>324728</v>
      </c>
      <c r="CG34" s="152">
        <v>312122.39999999997</v>
      </c>
      <c r="CH34" s="152">
        <v>382373.2</v>
      </c>
      <c r="CI34" s="152">
        <f t="shared" si="22"/>
        <v>-187.39942097757012</v>
      </c>
      <c r="CJ34" s="168">
        <f t="shared" si="23"/>
        <v>1019036.2005790223</v>
      </c>
      <c r="CK34" s="169">
        <f t="shared" si="24"/>
        <v>324507.0216460384</v>
      </c>
      <c r="CL34" s="170"/>
      <c r="CZ34" s="152"/>
      <c r="DA34" s="162">
        <v>25</v>
      </c>
      <c r="DB34" s="39" t="s">
        <v>122</v>
      </c>
      <c r="DC34" s="152">
        <v>0</v>
      </c>
      <c r="DD34" s="152">
        <v>0</v>
      </c>
      <c r="DE34" s="152">
        <v>0</v>
      </c>
      <c r="DF34" s="152">
        <v>0</v>
      </c>
      <c r="DG34" s="171">
        <f t="shared" si="25"/>
        <v>0</v>
      </c>
      <c r="DH34" s="152">
        <v>0</v>
      </c>
      <c r="DI34" s="152">
        <v>0</v>
      </c>
      <c r="DJ34" s="152">
        <v>0</v>
      </c>
      <c r="DK34" s="171">
        <f t="shared" si="26"/>
        <v>0</v>
      </c>
      <c r="DL34" s="172">
        <f t="shared" si="9"/>
        <v>0</v>
      </c>
      <c r="DM34" s="152"/>
      <c r="DN34" s="172">
        <f t="shared" si="10"/>
        <v>0</v>
      </c>
      <c r="DO34" s="152"/>
      <c r="DP34" s="158">
        <f t="shared" si="27"/>
        <v>324728</v>
      </c>
      <c r="DQ34" s="152">
        <f t="shared" si="28"/>
        <v>324728</v>
      </c>
      <c r="DR34" s="152">
        <f t="shared" si="29"/>
        <v>0</v>
      </c>
      <c r="DS34" s="152">
        <v>-187.39942097757012</v>
      </c>
      <c r="DT34" s="172">
        <f t="shared" si="30"/>
        <v>-187.39942097757012</v>
      </c>
      <c r="DU34" s="152"/>
      <c r="DV34" s="173">
        <v>0</v>
      </c>
      <c r="DW34" s="174"/>
      <c r="DX34" s="174"/>
      <c r="DY34" s="174"/>
      <c r="DZ34" s="171"/>
      <c r="EA34" s="175"/>
      <c r="EB34" s="176"/>
      <c r="EC34" s="177">
        <f t="shared" si="31"/>
        <v>0</v>
      </c>
      <c r="ED34" s="175"/>
      <c r="EE34" s="178">
        <v>25</v>
      </c>
      <c r="EF34" s="175"/>
      <c r="EG34" s="175"/>
      <c r="EH34" s="174"/>
      <c r="EI34" s="175"/>
      <c r="EJ34" s="175"/>
      <c r="EK34" s="175"/>
      <c r="EL34" s="175"/>
      <c r="EM34" s="175"/>
    </row>
    <row r="35" spans="1:143" s="39" customFormat="1" ht="12" x14ac:dyDescent="0.2">
      <c r="A35" s="150">
        <v>26</v>
      </c>
      <c r="B35" s="40">
        <v>26</v>
      </c>
      <c r="C35" s="39" t="s">
        <v>123</v>
      </c>
      <c r="D35" s="151">
        <f t="shared" si="11"/>
        <v>3</v>
      </c>
      <c r="E35" s="152">
        <f t="shared" si="0"/>
        <v>57471</v>
      </c>
      <c r="F35" s="152">
        <f t="shared" si="0"/>
        <v>0</v>
      </c>
      <c r="G35" s="152">
        <f t="shared" si="0"/>
        <v>2814</v>
      </c>
      <c r="H35" s="153">
        <f t="shared" si="12"/>
        <v>60285</v>
      </c>
      <c r="I35" s="152"/>
      <c r="J35" s="154">
        <f t="shared" si="13"/>
        <v>2814</v>
      </c>
      <c r="K35" s="155">
        <f t="shared" si="1"/>
        <v>1516.3077169726166</v>
      </c>
      <c r="L35" s="156">
        <f t="shared" si="14"/>
        <v>4330.3077169726166</v>
      </c>
      <c r="M35" s="152"/>
      <c r="N35" s="157">
        <f t="shared" si="3"/>
        <v>55954.692283027383</v>
      </c>
      <c r="O35" s="152"/>
      <c r="P35" s="158">
        <f t="shared" si="4"/>
        <v>2814</v>
      </c>
      <c r="Q35" s="159">
        <f t="shared" si="15"/>
        <v>0</v>
      </c>
      <c r="R35" s="152">
        <f t="shared" si="5"/>
        <v>0</v>
      </c>
      <c r="S35" s="152">
        <f t="shared" si="6"/>
        <v>0</v>
      </c>
      <c r="T35" s="152">
        <f t="shared" si="7"/>
        <v>1516.3077169726166</v>
      </c>
      <c r="U35" s="153">
        <f t="shared" si="16"/>
        <v>4330.3077169726166</v>
      </c>
      <c r="V35" s="152"/>
      <c r="W35" s="157">
        <f t="shared" si="17"/>
        <v>19803.664619571991</v>
      </c>
      <c r="X35" s="159"/>
      <c r="AA35" s="162">
        <v>26</v>
      </c>
      <c r="AB35" s="163">
        <v>3</v>
      </c>
      <c r="AC35" s="163">
        <v>0</v>
      </c>
      <c r="AD35" s="163">
        <v>0</v>
      </c>
      <c r="AE35" s="163">
        <v>0</v>
      </c>
      <c r="AF35" s="163">
        <v>0</v>
      </c>
      <c r="AG35" s="164">
        <v>57471</v>
      </c>
      <c r="AH35" s="164">
        <v>0</v>
      </c>
      <c r="AI35" s="164">
        <v>0</v>
      </c>
      <c r="AJ35" s="164">
        <v>57471</v>
      </c>
      <c r="AK35" s="164">
        <v>0</v>
      </c>
      <c r="AL35" s="164">
        <v>2814</v>
      </c>
      <c r="AM35" s="164">
        <v>60285</v>
      </c>
      <c r="AN35" s="164">
        <v>0</v>
      </c>
      <c r="AO35" s="164">
        <v>0</v>
      </c>
      <c r="AP35" s="164">
        <v>0</v>
      </c>
      <c r="AQ35" s="164">
        <v>0</v>
      </c>
      <c r="AR35" s="165">
        <v>60285</v>
      </c>
      <c r="AS35" s="39">
        <v>60177.39</v>
      </c>
      <c r="AT35" s="162">
        <f t="shared" si="18"/>
        <v>26</v>
      </c>
      <c r="AU35" s="163">
        <f t="shared" si="19"/>
        <v>0</v>
      </c>
      <c r="AV35" s="164">
        <f t="shared" si="20"/>
        <v>0</v>
      </c>
      <c r="AW35" s="164">
        <f t="shared" si="20"/>
        <v>0</v>
      </c>
      <c r="AX35" s="164">
        <f t="shared" si="20"/>
        <v>0</v>
      </c>
      <c r="AY35" s="165">
        <f t="shared" si="20"/>
        <v>0</v>
      </c>
      <c r="AZ35" s="39">
        <v>493357</v>
      </c>
      <c r="BA35" s="162"/>
      <c r="BB35" s="164"/>
      <c r="BC35" s="164"/>
      <c r="BD35" s="164"/>
      <c r="BE35" s="165"/>
      <c r="BG35" s="166"/>
      <c r="BI35" s="166">
        <v>0</v>
      </c>
      <c r="CA35" s="162">
        <v>26</v>
      </c>
      <c r="CB35" s="40">
        <v>26</v>
      </c>
      <c r="CC35" s="39" t="s">
        <v>123</v>
      </c>
      <c r="CD35" s="167">
        <f t="shared" si="32"/>
        <v>57471</v>
      </c>
      <c r="CE35" s="168">
        <v>55954</v>
      </c>
      <c r="CF35" s="152">
        <f t="shared" si="21"/>
        <v>1517</v>
      </c>
      <c r="CG35" s="152">
        <v>14380.8</v>
      </c>
      <c r="CH35" s="152">
        <v>1092.4000000000001</v>
      </c>
      <c r="CI35" s="152">
        <f t="shared" si="22"/>
        <v>-0.53538042800937546</v>
      </c>
      <c r="CJ35" s="168">
        <f t="shared" si="23"/>
        <v>16989.664619571991</v>
      </c>
      <c r="CK35" s="169">
        <f t="shared" si="24"/>
        <v>1516.3077169726166</v>
      </c>
      <c r="CL35" s="170"/>
      <c r="CZ35" s="152"/>
      <c r="DA35" s="162">
        <v>26</v>
      </c>
      <c r="DB35" s="39" t="s">
        <v>123</v>
      </c>
      <c r="DC35" s="152">
        <v>0</v>
      </c>
      <c r="DD35" s="152">
        <v>0</v>
      </c>
      <c r="DE35" s="152">
        <v>0</v>
      </c>
      <c r="DF35" s="152">
        <v>0</v>
      </c>
      <c r="DG35" s="171">
        <f t="shared" si="25"/>
        <v>0</v>
      </c>
      <c r="DH35" s="152">
        <v>0</v>
      </c>
      <c r="DI35" s="152">
        <v>0</v>
      </c>
      <c r="DJ35" s="152">
        <v>0</v>
      </c>
      <c r="DK35" s="171">
        <f t="shared" si="26"/>
        <v>0</v>
      </c>
      <c r="DL35" s="172">
        <f t="shared" si="9"/>
        <v>0</v>
      </c>
      <c r="DM35" s="152"/>
      <c r="DN35" s="172">
        <f t="shared" si="10"/>
        <v>0</v>
      </c>
      <c r="DO35" s="152"/>
      <c r="DP35" s="158">
        <f t="shared" si="27"/>
        <v>1517</v>
      </c>
      <c r="DQ35" s="152">
        <f t="shared" si="28"/>
        <v>1517</v>
      </c>
      <c r="DR35" s="152">
        <f t="shared" si="29"/>
        <v>0</v>
      </c>
      <c r="DS35" s="152">
        <v>-0.53538042800937546</v>
      </c>
      <c r="DT35" s="172">
        <f t="shared" si="30"/>
        <v>-0.53538042800937546</v>
      </c>
      <c r="DU35" s="152"/>
      <c r="DV35" s="173">
        <v>0</v>
      </c>
      <c r="DW35" s="174"/>
      <c r="DX35" s="174"/>
      <c r="DY35" s="174"/>
      <c r="DZ35" s="171"/>
      <c r="EA35" s="175"/>
      <c r="EB35" s="176"/>
      <c r="EC35" s="177">
        <f t="shared" si="31"/>
        <v>0</v>
      </c>
      <c r="ED35" s="175"/>
      <c r="EE35" s="178">
        <v>26</v>
      </c>
      <c r="EF35" s="175"/>
      <c r="EG35" s="175"/>
      <c r="EH35" s="174"/>
      <c r="EI35" s="175"/>
      <c r="EJ35" s="175"/>
      <c r="EK35" s="175"/>
      <c r="EL35" s="175"/>
      <c r="EM35" s="175"/>
    </row>
    <row r="36" spans="1:143" s="39" customFormat="1" ht="12" x14ac:dyDescent="0.2">
      <c r="A36" s="150">
        <v>27</v>
      </c>
      <c r="B36" s="40">
        <v>27</v>
      </c>
      <c r="C36" s="39" t="s">
        <v>124</v>
      </c>
      <c r="D36" s="151">
        <f t="shared" si="11"/>
        <v>2</v>
      </c>
      <c r="E36" s="152">
        <f t="shared" si="0"/>
        <v>25318</v>
      </c>
      <c r="F36" s="152">
        <f t="shared" si="0"/>
        <v>0</v>
      </c>
      <c r="G36" s="152">
        <f t="shared" si="0"/>
        <v>1876</v>
      </c>
      <c r="H36" s="153">
        <f t="shared" si="12"/>
        <v>27194</v>
      </c>
      <c r="I36" s="152"/>
      <c r="J36" s="154">
        <f t="shared" si="13"/>
        <v>1876</v>
      </c>
      <c r="K36" s="155">
        <f t="shared" si="1"/>
        <v>896.90719095597603</v>
      </c>
      <c r="L36" s="156">
        <f t="shared" si="14"/>
        <v>2772.9071909559761</v>
      </c>
      <c r="M36" s="152"/>
      <c r="N36" s="157">
        <f t="shared" si="3"/>
        <v>24421.092809044025</v>
      </c>
      <c r="O36" s="152"/>
      <c r="P36" s="158">
        <f t="shared" si="4"/>
        <v>1876</v>
      </c>
      <c r="Q36" s="159">
        <f t="shared" si="15"/>
        <v>0</v>
      </c>
      <c r="R36" s="152">
        <f t="shared" si="5"/>
        <v>0</v>
      </c>
      <c r="S36" s="152">
        <f t="shared" si="6"/>
        <v>0</v>
      </c>
      <c r="T36" s="152">
        <f t="shared" si="7"/>
        <v>896.90719095597603</v>
      </c>
      <c r="U36" s="153">
        <f t="shared" si="16"/>
        <v>2772.9071909559761</v>
      </c>
      <c r="V36" s="152"/>
      <c r="W36" s="157">
        <f t="shared" si="17"/>
        <v>17425.599999999999</v>
      </c>
      <c r="X36" s="159"/>
      <c r="AA36" s="162">
        <v>27</v>
      </c>
      <c r="AB36" s="163">
        <v>2</v>
      </c>
      <c r="AC36" s="163">
        <v>0</v>
      </c>
      <c r="AD36" s="163">
        <v>0</v>
      </c>
      <c r="AE36" s="163">
        <v>0</v>
      </c>
      <c r="AF36" s="163">
        <v>0</v>
      </c>
      <c r="AG36" s="164">
        <v>25318</v>
      </c>
      <c r="AH36" s="164">
        <v>0</v>
      </c>
      <c r="AI36" s="164">
        <v>0</v>
      </c>
      <c r="AJ36" s="164">
        <v>25318</v>
      </c>
      <c r="AK36" s="164">
        <v>0</v>
      </c>
      <c r="AL36" s="164">
        <v>1876</v>
      </c>
      <c r="AM36" s="164">
        <v>27194</v>
      </c>
      <c r="AN36" s="164">
        <v>0</v>
      </c>
      <c r="AO36" s="164">
        <v>0</v>
      </c>
      <c r="AP36" s="164">
        <v>0</v>
      </c>
      <c r="AQ36" s="164">
        <v>0</v>
      </c>
      <c r="AR36" s="165">
        <v>27194</v>
      </c>
      <c r="AS36" s="39">
        <v>26979.279999999999</v>
      </c>
      <c r="AT36" s="162">
        <f t="shared" si="18"/>
        <v>27</v>
      </c>
      <c r="AU36" s="163">
        <f t="shared" si="19"/>
        <v>0</v>
      </c>
      <c r="AV36" s="164">
        <f t="shared" si="20"/>
        <v>0</v>
      </c>
      <c r="AW36" s="164">
        <f t="shared" si="20"/>
        <v>0</v>
      </c>
      <c r="AX36" s="164">
        <f t="shared" si="20"/>
        <v>0</v>
      </c>
      <c r="AY36" s="165">
        <f t="shared" si="20"/>
        <v>0</v>
      </c>
      <c r="AZ36" s="39">
        <v>493357</v>
      </c>
      <c r="BA36" s="162"/>
      <c r="BB36" s="164"/>
      <c r="BC36" s="164"/>
      <c r="BD36" s="164"/>
      <c r="BE36" s="165"/>
      <c r="BG36" s="166"/>
      <c r="BI36" s="166">
        <v>0</v>
      </c>
      <c r="CA36" s="162">
        <v>27</v>
      </c>
      <c r="CB36" s="40">
        <v>27</v>
      </c>
      <c r="CC36" s="39" t="s">
        <v>124</v>
      </c>
      <c r="CD36" s="167">
        <f t="shared" si="32"/>
        <v>25318</v>
      </c>
      <c r="CE36" s="168">
        <v>24421</v>
      </c>
      <c r="CF36" s="152">
        <f t="shared" si="21"/>
        <v>897</v>
      </c>
      <c r="CG36" s="152">
        <v>14652.6</v>
      </c>
      <c r="CH36" s="152">
        <v>0</v>
      </c>
      <c r="CI36" s="152">
        <f t="shared" si="22"/>
        <v>0</v>
      </c>
      <c r="CJ36" s="168">
        <f t="shared" si="23"/>
        <v>15549.6</v>
      </c>
      <c r="CK36" s="169">
        <f t="shared" si="24"/>
        <v>896.90719095597603</v>
      </c>
      <c r="CL36" s="170"/>
      <c r="CZ36" s="152"/>
      <c r="DA36" s="162">
        <v>27</v>
      </c>
      <c r="DB36" s="39" t="s">
        <v>124</v>
      </c>
      <c r="DC36" s="152">
        <v>0</v>
      </c>
      <c r="DD36" s="152">
        <v>0</v>
      </c>
      <c r="DE36" s="152">
        <v>0</v>
      </c>
      <c r="DF36" s="152">
        <v>0</v>
      </c>
      <c r="DG36" s="171">
        <f t="shared" si="25"/>
        <v>0</v>
      </c>
      <c r="DH36" s="152">
        <v>0</v>
      </c>
      <c r="DI36" s="152">
        <v>0</v>
      </c>
      <c r="DJ36" s="152">
        <v>0</v>
      </c>
      <c r="DK36" s="171">
        <f t="shared" si="26"/>
        <v>0</v>
      </c>
      <c r="DL36" s="172">
        <f t="shared" si="9"/>
        <v>0</v>
      </c>
      <c r="DM36" s="152"/>
      <c r="DN36" s="172">
        <f t="shared" si="10"/>
        <v>0</v>
      </c>
      <c r="DO36" s="152"/>
      <c r="DP36" s="158">
        <f t="shared" si="27"/>
        <v>897</v>
      </c>
      <c r="DQ36" s="152">
        <f t="shared" si="28"/>
        <v>897</v>
      </c>
      <c r="DR36" s="152">
        <f t="shared" si="29"/>
        <v>0</v>
      </c>
      <c r="DS36" s="152">
        <v>0</v>
      </c>
      <c r="DT36" s="172">
        <f t="shared" si="30"/>
        <v>0</v>
      </c>
      <c r="DU36" s="152"/>
      <c r="DV36" s="173">
        <v>0</v>
      </c>
      <c r="DW36" s="174"/>
      <c r="DX36" s="174"/>
      <c r="DY36" s="174"/>
      <c r="DZ36" s="171"/>
      <c r="EA36" s="175"/>
      <c r="EB36" s="176" t="s">
        <v>116</v>
      </c>
      <c r="EC36" s="177">
        <f t="shared" si="31"/>
        <v>0</v>
      </c>
      <c r="ED36" s="175"/>
      <c r="EE36" s="178">
        <v>27</v>
      </c>
      <c r="EF36" s="175"/>
      <c r="EG36" s="175"/>
      <c r="EH36" s="174"/>
      <c r="EI36" s="175"/>
      <c r="EJ36" s="175"/>
      <c r="EK36" s="175"/>
      <c r="EL36" s="175"/>
      <c r="EM36" s="175"/>
    </row>
    <row r="37" spans="1:143" s="39" customFormat="1" ht="12" x14ac:dyDescent="0.2">
      <c r="A37" s="150">
        <v>28</v>
      </c>
      <c r="B37" s="40">
        <v>28</v>
      </c>
      <c r="C37" s="39" t="s">
        <v>125</v>
      </c>
      <c r="D37" s="151">
        <f t="shared" si="11"/>
        <v>0</v>
      </c>
      <c r="E37" s="152">
        <f t="shared" si="0"/>
        <v>0</v>
      </c>
      <c r="F37" s="152">
        <f t="shared" si="0"/>
        <v>0</v>
      </c>
      <c r="G37" s="152">
        <f t="shared" si="0"/>
        <v>0</v>
      </c>
      <c r="H37" s="153">
        <f t="shared" si="12"/>
        <v>0</v>
      </c>
      <c r="I37" s="152"/>
      <c r="J37" s="154">
        <f t="shared" si="13"/>
        <v>0</v>
      </c>
      <c r="K37" s="155">
        <f t="shared" si="1"/>
        <v>0</v>
      </c>
      <c r="L37" s="156">
        <f t="shared" si="14"/>
        <v>0</v>
      </c>
      <c r="M37" s="152"/>
      <c r="N37" s="157">
        <f t="shared" si="3"/>
        <v>0</v>
      </c>
      <c r="O37" s="152"/>
      <c r="P37" s="158">
        <f t="shared" si="4"/>
        <v>0</v>
      </c>
      <c r="Q37" s="159">
        <f t="shared" si="15"/>
        <v>0</v>
      </c>
      <c r="R37" s="152">
        <f t="shared" si="5"/>
        <v>0</v>
      </c>
      <c r="S37" s="152">
        <f t="shared" si="6"/>
        <v>0</v>
      </c>
      <c r="T37" s="152">
        <f t="shared" si="7"/>
        <v>0</v>
      </c>
      <c r="U37" s="153">
        <f t="shared" si="16"/>
        <v>0</v>
      </c>
      <c r="V37" s="152"/>
      <c r="W37" s="157">
        <f t="shared" si="17"/>
        <v>0</v>
      </c>
      <c r="X37" s="159"/>
      <c r="AA37" s="162">
        <v>28</v>
      </c>
      <c r="AB37" s="163"/>
      <c r="AC37" s="163"/>
      <c r="AD37" s="163"/>
      <c r="AE37" s="163"/>
      <c r="AF37" s="163"/>
      <c r="AG37" s="164"/>
      <c r="AH37" s="164"/>
      <c r="AI37" s="164"/>
      <c r="AJ37" s="164"/>
      <c r="AK37" s="164"/>
      <c r="AL37" s="164"/>
      <c r="AM37" s="164"/>
      <c r="AN37" s="164"/>
      <c r="AO37" s="164"/>
      <c r="AP37" s="164"/>
      <c r="AQ37" s="164"/>
      <c r="AR37" s="165"/>
      <c r="AT37" s="162">
        <f t="shared" si="18"/>
        <v>28</v>
      </c>
      <c r="AU37" s="163">
        <f t="shared" si="19"/>
        <v>0</v>
      </c>
      <c r="AV37" s="164">
        <f t="shared" si="20"/>
        <v>0</v>
      </c>
      <c r="AW37" s="164">
        <f t="shared" si="20"/>
        <v>0</v>
      </c>
      <c r="AX37" s="164">
        <f t="shared" si="20"/>
        <v>0</v>
      </c>
      <c r="AY37" s="165">
        <f t="shared" si="20"/>
        <v>0</v>
      </c>
      <c r="AZ37" s="39">
        <v>493357</v>
      </c>
      <c r="BA37" s="162"/>
      <c r="BB37" s="164"/>
      <c r="BC37" s="164"/>
      <c r="BD37" s="164"/>
      <c r="BE37" s="165"/>
      <c r="BG37" s="166"/>
      <c r="BI37" s="166">
        <v>0</v>
      </c>
      <c r="CA37" s="162">
        <v>28</v>
      </c>
      <c r="CB37" s="40">
        <v>28</v>
      </c>
      <c r="CC37" s="39" t="s">
        <v>125</v>
      </c>
      <c r="CD37" s="167">
        <f t="shared" si="32"/>
        <v>0</v>
      </c>
      <c r="CE37" s="168">
        <v>0</v>
      </c>
      <c r="CF37" s="152">
        <f t="shared" si="21"/>
        <v>0</v>
      </c>
      <c r="CG37" s="152">
        <v>0</v>
      </c>
      <c r="CH37" s="152">
        <v>0</v>
      </c>
      <c r="CI37" s="152">
        <f t="shared" si="22"/>
        <v>0</v>
      </c>
      <c r="CJ37" s="168">
        <f t="shared" si="23"/>
        <v>0</v>
      </c>
      <c r="CK37" s="169">
        <f t="shared" si="24"/>
        <v>0</v>
      </c>
      <c r="CL37" s="170"/>
      <c r="CZ37" s="152"/>
      <c r="DA37" s="162">
        <v>28</v>
      </c>
      <c r="DB37" s="39" t="s">
        <v>125</v>
      </c>
      <c r="DC37" s="152">
        <v>0</v>
      </c>
      <c r="DD37" s="152">
        <v>0</v>
      </c>
      <c r="DE37" s="152">
        <v>0</v>
      </c>
      <c r="DF37" s="152">
        <v>0</v>
      </c>
      <c r="DG37" s="171">
        <f t="shared" si="25"/>
        <v>0</v>
      </c>
      <c r="DH37" s="152">
        <v>0</v>
      </c>
      <c r="DI37" s="152">
        <v>0</v>
      </c>
      <c r="DJ37" s="152">
        <v>0</v>
      </c>
      <c r="DK37" s="171">
        <f t="shared" si="26"/>
        <v>0</v>
      </c>
      <c r="DL37" s="172">
        <f t="shared" si="9"/>
        <v>0</v>
      </c>
      <c r="DM37" s="152"/>
      <c r="DN37" s="172">
        <f t="shared" si="10"/>
        <v>0</v>
      </c>
      <c r="DO37" s="152"/>
      <c r="DP37" s="158">
        <f t="shared" si="27"/>
        <v>0</v>
      </c>
      <c r="DQ37" s="152">
        <f t="shared" si="28"/>
        <v>0</v>
      </c>
      <c r="DR37" s="152">
        <f t="shared" si="29"/>
        <v>0</v>
      </c>
      <c r="DS37" s="152">
        <v>0</v>
      </c>
      <c r="DT37" s="172">
        <f t="shared" si="30"/>
        <v>0</v>
      </c>
      <c r="DU37" s="152"/>
      <c r="DV37" s="173">
        <v>0</v>
      </c>
      <c r="DW37" s="174"/>
      <c r="DX37" s="174"/>
      <c r="DY37" s="174"/>
      <c r="DZ37" s="171"/>
      <c r="EA37" s="175"/>
      <c r="EB37" s="176" t="s">
        <v>126</v>
      </c>
      <c r="EC37" s="177">
        <f t="shared" si="31"/>
        <v>0</v>
      </c>
      <c r="ED37" s="175"/>
      <c r="EE37" s="178">
        <v>28</v>
      </c>
      <c r="EF37" s="175"/>
      <c r="EG37" s="175"/>
      <c r="EH37" s="174"/>
      <c r="EI37" s="175"/>
      <c r="EJ37" s="175"/>
      <c r="EK37" s="175"/>
      <c r="EL37" s="175"/>
      <c r="EM37" s="175"/>
    </row>
    <row r="38" spans="1:143" s="39" customFormat="1" ht="12" x14ac:dyDescent="0.2">
      <c r="A38" s="150">
        <v>29</v>
      </c>
      <c r="B38" s="40">
        <v>29</v>
      </c>
      <c r="C38" s="39" t="s">
        <v>127</v>
      </c>
      <c r="D38" s="151">
        <f t="shared" si="11"/>
        <v>0</v>
      </c>
      <c r="E38" s="152">
        <f t="shared" si="0"/>
        <v>0</v>
      </c>
      <c r="F38" s="152">
        <f t="shared" si="0"/>
        <v>0</v>
      </c>
      <c r="G38" s="152">
        <f t="shared" si="0"/>
        <v>0</v>
      </c>
      <c r="H38" s="153">
        <f t="shared" si="12"/>
        <v>0</v>
      </c>
      <c r="I38" s="152"/>
      <c r="J38" s="154">
        <f t="shared" si="13"/>
        <v>0</v>
      </c>
      <c r="K38" s="155">
        <f t="shared" si="1"/>
        <v>0</v>
      </c>
      <c r="L38" s="156">
        <f t="shared" si="14"/>
        <v>0</v>
      </c>
      <c r="M38" s="152"/>
      <c r="N38" s="157">
        <f t="shared" si="3"/>
        <v>0</v>
      </c>
      <c r="O38" s="152"/>
      <c r="P38" s="158">
        <f t="shared" si="4"/>
        <v>0</v>
      </c>
      <c r="Q38" s="159">
        <f t="shared" si="15"/>
        <v>0</v>
      </c>
      <c r="R38" s="152">
        <f t="shared" si="5"/>
        <v>0</v>
      </c>
      <c r="S38" s="152">
        <f t="shared" si="6"/>
        <v>0</v>
      </c>
      <c r="T38" s="152">
        <f t="shared" si="7"/>
        <v>0</v>
      </c>
      <c r="U38" s="153">
        <f t="shared" si="16"/>
        <v>0</v>
      </c>
      <c r="V38" s="152"/>
      <c r="W38" s="157">
        <f t="shared" si="17"/>
        <v>0</v>
      </c>
      <c r="X38" s="159"/>
      <c r="AA38" s="162">
        <v>29</v>
      </c>
      <c r="AB38" s="163"/>
      <c r="AC38" s="163"/>
      <c r="AD38" s="163"/>
      <c r="AE38" s="163"/>
      <c r="AF38" s="163"/>
      <c r="AG38" s="164"/>
      <c r="AH38" s="164"/>
      <c r="AI38" s="164"/>
      <c r="AJ38" s="164"/>
      <c r="AK38" s="164"/>
      <c r="AL38" s="164"/>
      <c r="AM38" s="164"/>
      <c r="AN38" s="164"/>
      <c r="AO38" s="164"/>
      <c r="AP38" s="164"/>
      <c r="AQ38" s="164"/>
      <c r="AR38" s="165"/>
      <c r="AT38" s="162">
        <f t="shared" si="18"/>
        <v>29</v>
      </c>
      <c r="AU38" s="163">
        <f t="shared" si="19"/>
        <v>0</v>
      </c>
      <c r="AV38" s="164">
        <f t="shared" si="20"/>
        <v>0</v>
      </c>
      <c r="AW38" s="164">
        <f t="shared" si="20"/>
        <v>0</v>
      </c>
      <c r="AX38" s="164">
        <f t="shared" si="20"/>
        <v>0</v>
      </c>
      <c r="AY38" s="165">
        <f t="shared" si="20"/>
        <v>0</v>
      </c>
      <c r="AZ38" s="39">
        <v>493357</v>
      </c>
      <c r="BA38" s="162"/>
      <c r="BB38" s="164"/>
      <c r="BC38" s="164"/>
      <c r="BD38" s="164"/>
      <c r="BE38" s="165"/>
      <c r="BG38" s="166"/>
      <c r="BI38" s="166">
        <v>0</v>
      </c>
      <c r="CA38" s="162">
        <v>29</v>
      </c>
      <c r="CB38" s="40">
        <v>29</v>
      </c>
      <c r="CC38" s="39" t="s">
        <v>127</v>
      </c>
      <c r="CD38" s="167">
        <f t="shared" si="32"/>
        <v>0</v>
      </c>
      <c r="CE38" s="168">
        <v>0</v>
      </c>
      <c r="CF38" s="152">
        <f t="shared" si="21"/>
        <v>0</v>
      </c>
      <c r="CG38" s="152">
        <v>0</v>
      </c>
      <c r="CH38" s="152">
        <v>0</v>
      </c>
      <c r="CI38" s="152">
        <f t="shared" si="22"/>
        <v>0</v>
      </c>
      <c r="CJ38" s="168">
        <f t="shared" si="23"/>
        <v>0</v>
      </c>
      <c r="CK38" s="169">
        <f t="shared" si="24"/>
        <v>0</v>
      </c>
      <c r="CL38" s="170"/>
      <c r="CZ38" s="152"/>
      <c r="DA38" s="162">
        <v>29</v>
      </c>
      <c r="DB38" s="39" t="s">
        <v>127</v>
      </c>
      <c r="DC38" s="152">
        <v>0</v>
      </c>
      <c r="DD38" s="152">
        <v>0</v>
      </c>
      <c r="DE38" s="152">
        <v>0</v>
      </c>
      <c r="DF38" s="152">
        <v>0</v>
      </c>
      <c r="DG38" s="171">
        <f t="shared" si="25"/>
        <v>0</v>
      </c>
      <c r="DH38" s="152">
        <v>0</v>
      </c>
      <c r="DI38" s="152">
        <v>0</v>
      </c>
      <c r="DJ38" s="152">
        <v>0</v>
      </c>
      <c r="DK38" s="171">
        <f t="shared" si="26"/>
        <v>0</v>
      </c>
      <c r="DL38" s="172">
        <f t="shared" si="9"/>
        <v>0</v>
      </c>
      <c r="DM38" s="152"/>
      <c r="DN38" s="172">
        <f t="shared" si="10"/>
        <v>0</v>
      </c>
      <c r="DO38" s="152"/>
      <c r="DP38" s="158">
        <f t="shared" si="27"/>
        <v>0</v>
      </c>
      <c r="DQ38" s="152">
        <f t="shared" si="28"/>
        <v>0</v>
      </c>
      <c r="DR38" s="152">
        <f t="shared" si="29"/>
        <v>0</v>
      </c>
      <c r="DS38" s="152">
        <v>0</v>
      </c>
      <c r="DT38" s="172">
        <f t="shared" si="30"/>
        <v>0</v>
      </c>
      <c r="DU38" s="152"/>
      <c r="DV38" s="173">
        <v>0</v>
      </c>
      <c r="DW38" s="174"/>
      <c r="DX38" s="174"/>
      <c r="DY38" s="174"/>
      <c r="DZ38" s="171"/>
      <c r="EA38" s="175"/>
      <c r="EB38" s="176"/>
      <c r="EC38" s="177">
        <f t="shared" si="31"/>
        <v>0</v>
      </c>
      <c r="ED38" s="175"/>
      <c r="EE38" s="178">
        <v>29</v>
      </c>
      <c r="EF38" s="175"/>
      <c r="EG38" s="175"/>
      <c r="EH38" s="174"/>
      <c r="EI38" s="175"/>
      <c r="EJ38" s="175"/>
      <c r="EK38" s="175"/>
      <c r="EL38" s="175"/>
      <c r="EM38" s="175"/>
    </row>
    <row r="39" spans="1:143" s="39" customFormat="1" ht="12" x14ac:dyDescent="0.2">
      <c r="A39" s="150">
        <v>30</v>
      </c>
      <c r="B39" s="40">
        <v>30</v>
      </c>
      <c r="C39" s="39" t="s">
        <v>128</v>
      </c>
      <c r="D39" s="151">
        <f t="shared" si="11"/>
        <v>13</v>
      </c>
      <c r="E39" s="152">
        <f t="shared" si="0"/>
        <v>202204</v>
      </c>
      <c r="F39" s="152">
        <f t="shared" si="0"/>
        <v>0</v>
      </c>
      <c r="G39" s="152">
        <f t="shared" si="0"/>
        <v>12194</v>
      </c>
      <c r="H39" s="153">
        <f t="shared" si="12"/>
        <v>214398</v>
      </c>
      <c r="I39" s="152"/>
      <c r="J39" s="154">
        <f t="shared" si="13"/>
        <v>12194</v>
      </c>
      <c r="K39" s="155">
        <f t="shared" si="1"/>
        <v>67281.037976639593</v>
      </c>
      <c r="L39" s="156">
        <f t="shared" si="14"/>
        <v>79475.037976639593</v>
      </c>
      <c r="M39" s="152"/>
      <c r="N39" s="157">
        <f t="shared" si="3"/>
        <v>134922.96202336042</v>
      </c>
      <c r="O39" s="152"/>
      <c r="P39" s="158">
        <f t="shared" si="4"/>
        <v>12194</v>
      </c>
      <c r="Q39" s="159">
        <f t="shared" si="15"/>
        <v>0</v>
      </c>
      <c r="R39" s="152">
        <f t="shared" si="5"/>
        <v>0</v>
      </c>
      <c r="S39" s="152">
        <f t="shared" si="6"/>
        <v>0</v>
      </c>
      <c r="T39" s="152">
        <f t="shared" si="7"/>
        <v>67281.037976639593</v>
      </c>
      <c r="U39" s="153">
        <f t="shared" si="16"/>
        <v>79475.037976639593</v>
      </c>
      <c r="V39" s="152"/>
      <c r="W39" s="157">
        <f t="shared" si="17"/>
        <v>79482</v>
      </c>
      <c r="X39" s="159"/>
      <c r="AA39" s="162">
        <v>30</v>
      </c>
      <c r="AB39" s="163">
        <v>13</v>
      </c>
      <c r="AC39" s="163">
        <v>0</v>
      </c>
      <c r="AD39" s="163">
        <v>0</v>
      </c>
      <c r="AE39" s="163">
        <v>3</v>
      </c>
      <c r="AF39" s="163">
        <v>0</v>
      </c>
      <c r="AG39" s="164">
        <v>202204</v>
      </c>
      <c r="AH39" s="164">
        <v>0</v>
      </c>
      <c r="AI39" s="164">
        <v>0</v>
      </c>
      <c r="AJ39" s="164">
        <v>202204</v>
      </c>
      <c r="AK39" s="164">
        <v>0</v>
      </c>
      <c r="AL39" s="164">
        <v>12194</v>
      </c>
      <c r="AM39" s="164">
        <v>214398</v>
      </c>
      <c r="AN39" s="164">
        <v>0</v>
      </c>
      <c r="AO39" s="164">
        <v>0</v>
      </c>
      <c r="AP39" s="164">
        <v>0</v>
      </c>
      <c r="AQ39" s="164">
        <v>0</v>
      </c>
      <c r="AR39" s="165">
        <v>214398</v>
      </c>
      <c r="AS39" s="39">
        <v>209938.47999999995</v>
      </c>
      <c r="AT39" s="162">
        <f t="shared" si="18"/>
        <v>30</v>
      </c>
      <c r="AU39" s="163">
        <f t="shared" si="19"/>
        <v>0</v>
      </c>
      <c r="AV39" s="164">
        <f t="shared" si="20"/>
        <v>0</v>
      </c>
      <c r="AW39" s="164">
        <f t="shared" si="20"/>
        <v>0</v>
      </c>
      <c r="AX39" s="164">
        <f t="shared" si="20"/>
        <v>0</v>
      </c>
      <c r="AY39" s="165">
        <f t="shared" si="20"/>
        <v>0</v>
      </c>
      <c r="AZ39" s="39">
        <v>493357</v>
      </c>
      <c r="BA39" s="162"/>
      <c r="BB39" s="164"/>
      <c r="BC39" s="164"/>
      <c r="BD39" s="164"/>
      <c r="BE39" s="165"/>
      <c r="BG39" s="166"/>
      <c r="BI39" s="166">
        <v>0</v>
      </c>
      <c r="CA39" s="162">
        <v>30</v>
      </c>
      <c r="CB39" s="40">
        <v>30</v>
      </c>
      <c r="CC39" s="39" t="s">
        <v>128</v>
      </c>
      <c r="CD39" s="167">
        <f t="shared" si="32"/>
        <v>202204</v>
      </c>
      <c r="CE39" s="168">
        <v>134916</v>
      </c>
      <c r="CF39" s="152">
        <f t="shared" si="21"/>
        <v>67288</v>
      </c>
      <c r="CG39" s="152">
        <v>0</v>
      </c>
      <c r="CH39" s="152">
        <v>0</v>
      </c>
      <c r="CI39" s="152">
        <f t="shared" si="22"/>
        <v>0</v>
      </c>
      <c r="CJ39" s="168">
        <f t="shared" si="23"/>
        <v>67288</v>
      </c>
      <c r="CK39" s="169">
        <f t="shared" si="24"/>
        <v>67281.037976639593</v>
      </c>
      <c r="CL39" s="170"/>
      <c r="CZ39" s="152"/>
      <c r="DA39" s="162">
        <v>30</v>
      </c>
      <c r="DB39" s="39" t="s">
        <v>128</v>
      </c>
      <c r="DC39" s="152">
        <v>0</v>
      </c>
      <c r="DD39" s="152">
        <v>0</v>
      </c>
      <c r="DE39" s="152">
        <v>0</v>
      </c>
      <c r="DF39" s="152">
        <v>0</v>
      </c>
      <c r="DG39" s="171">
        <f t="shared" si="25"/>
        <v>0</v>
      </c>
      <c r="DH39" s="152">
        <v>0</v>
      </c>
      <c r="DI39" s="152">
        <v>0</v>
      </c>
      <c r="DJ39" s="152">
        <v>0</v>
      </c>
      <c r="DK39" s="171">
        <f t="shared" si="26"/>
        <v>0</v>
      </c>
      <c r="DL39" s="172">
        <f t="shared" si="9"/>
        <v>0</v>
      </c>
      <c r="DM39" s="152"/>
      <c r="DN39" s="172">
        <f t="shared" si="10"/>
        <v>0</v>
      </c>
      <c r="DO39" s="152"/>
      <c r="DP39" s="158">
        <f t="shared" si="27"/>
        <v>67288</v>
      </c>
      <c r="DQ39" s="152">
        <f t="shared" si="28"/>
        <v>67288</v>
      </c>
      <c r="DR39" s="152">
        <f t="shared" si="29"/>
        <v>0</v>
      </c>
      <c r="DS39" s="152">
        <v>0</v>
      </c>
      <c r="DT39" s="172">
        <f t="shared" si="30"/>
        <v>0</v>
      </c>
      <c r="DU39" s="152"/>
      <c r="DV39" s="173">
        <v>0</v>
      </c>
      <c r="DW39" s="174"/>
      <c r="DX39" s="174"/>
      <c r="DY39" s="174"/>
      <c r="DZ39" s="171"/>
      <c r="EA39" s="175"/>
      <c r="EB39" s="176"/>
      <c r="EC39" s="177">
        <f t="shared" si="31"/>
        <v>0</v>
      </c>
      <c r="ED39" s="175"/>
      <c r="EE39" s="178">
        <v>30</v>
      </c>
      <c r="EF39" s="175"/>
      <c r="EG39" s="175"/>
      <c r="EH39" s="174"/>
      <c r="EI39" s="175"/>
      <c r="EJ39" s="175"/>
      <c r="EK39" s="175"/>
      <c r="EL39" s="175"/>
      <c r="EM39" s="175"/>
    </row>
    <row r="40" spans="1:143" s="39" customFormat="1" ht="12" x14ac:dyDescent="0.2">
      <c r="A40" s="150">
        <v>31</v>
      </c>
      <c r="B40" s="40">
        <v>31</v>
      </c>
      <c r="C40" s="39" t="s">
        <v>129</v>
      </c>
      <c r="D40" s="151">
        <f t="shared" si="11"/>
        <v>83</v>
      </c>
      <c r="E40" s="152">
        <f t="shared" si="0"/>
        <v>1383009</v>
      </c>
      <c r="F40" s="152">
        <f t="shared" si="0"/>
        <v>0</v>
      </c>
      <c r="G40" s="152">
        <f t="shared" si="0"/>
        <v>77854</v>
      </c>
      <c r="H40" s="153">
        <f t="shared" si="12"/>
        <v>1460863</v>
      </c>
      <c r="I40" s="152"/>
      <c r="J40" s="154">
        <f t="shared" si="13"/>
        <v>77854</v>
      </c>
      <c r="K40" s="155">
        <f t="shared" si="1"/>
        <v>0</v>
      </c>
      <c r="L40" s="156">
        <f t="shared" si="14"/>
        <v>77854</v>
      </c>
      <c r="M40" s="152"/>
      <c r="N40" s="157">
        <f t="shared" si="3"/>
        <v>1383009</v>
      </c>
      <c r="O40" s="152"/>
      <c r="P40" s="158">
        <f t="shared" si="4"/>
        <v>77854</v>
      </c>
      <c r="Q40" s="159">
        <f t="shared" si="15"/>
        <v>0</v>
      </c>
      <c r="R40" s="152">
        <f t="shared" si="5"/>
        <v>0</v>
      </c>
      <c r="S40" s="152">
        <f t="shared" si="6"/>
        <v>0</v>
      </c>
      <c r="T40" s="152">
        <f t="shared" si="7"/>
        <v>0</v>
      </c>
      <c r="U40" s="153">
        <f t="shared" si="16"/>
        <v>77854</v>
      </c>
      <c r="V40" s="152"/>
      <c r="W40" s="157">
        <f t="shared" si="17"/>
        <v>77854</v>
      </c>
      <c r="X40" s="159"/>
      <c r="AA40" s="162">
        <v>31</v>
      </c>
      <c r="AB40" s="163">
        <v>83</v>
      </c>
      <c r="AC40" s="163">
        <v>0</v>
      </c>
      <c r="AD40" s="163">
        <v>0</v>
      </c>
      <c r="AE40" s="163">
        <v>0</v>
      </c>
      <c r="AF40" s="163">
        <v>0</v>
      </c>
      <c r="AG40" s="164">
        <v>1383009</v>
      </c>
      <c r="AH40" s="164">
        <v>0</v>
      </c>
      <c r="AI40" s="164">
        <v>0</v>
      </c>
      <c r="AJ40" s="164">
        <v>1383009</v>
      </c>
      <c r="AK40" s="164">
        <v>0</v>
      </c>
      <c r="AL40" s="164">
        <v>77854</v>
      </c>
      <c r="AM40" s="164">
        <v>1460863</v>
      </c>
      <c r="AN40" s="164">
        <v>0</v>
      </c>
      <c r="AO40" s="164">
        <v>0</v>
      </c>
      <c r="AP40" s="164">
        <v>0</v>
      </c>
      <c r="AQ40" s="164">
        <v>0</v>
      </c>
      <c r="AR40" s="165">
        <v>1460863</v>
      </c>
      <c r="AS40" s="39">
        <v>1450629.1668157657</v>
      </c>
      <c r="AT40" s="162">
        <f t="shared" si="18"/>
        <v>31</v>
      </c>
      <c r="AU40" s="163">
        <f t="shared" si="19"/>
        <v>0</v>
      </c>
      <c r="AV40" s="164">
        <f t="shared" si="20"/>
        <v>0</v>
      </c>
      <c r="AW40" s="164">
        <f t="shared" si="20"/>
        <v>0</v>
      </c>
      <c r="AX40" s="164">
        <f t="shared" si="20"/>
        <v>0</v>
      </c>
      <c r="AY40" s="165">
        <f t="shared" si="20"/>
        <v>0</v>
      </c>
      <c r="AZ40" s="39">
        <v>493357</v>
      </c>
      <c r="BA40" s="162"/>
      <c r="BB40" s="164"/>
      <c r="BC40" s="164"/>
      <c r="BD40" s="164"/>
      <c r="BE40" s="165"/>
      <c r="BG40" s="166"/>
      <c r="BI40" s="166">
        <v>0</v>
      </c>
      <c r="CA40" s="162">
        <v>31</v>
      </c>
      <c r="CB40" s="40">
        <v>31</v>
      </c>
      <c r="CC40" s="39" t="s">
        <v>129</v>
      </c>
      <c r="CD40" s="167">
        <f t="shared" si="32"/>
        <v>1383009</v>
      </c>
      <c r="CE40" s="168">
        <v>1517670</v>
      </c>
      <c r="CF40" s="152">
        <f t="shared" si="21"/>
        <v>0</v>
      </c>
      <c r="CG40" s="152">
        <v>0</v>
      </c>
      <c r="CH40" s="152">
        <v>0</v>
      </c>
      <c r="CI40" s="152">
        <f t="shared" si="22"/>
        <v>0</v>
      </c>
      <c r="CJ40" s="168">
        <f t="shared" si="23"/>
        <v>0</v>
      </c>
      <c r="CK40" s="169">
        <f t="shared" si="24"/>
        <v>0</v>
      </c>
      <c r="CL40" s="170"/>
      <c r="CZ40" s="152"/>
      <c r="DA40" s="162">
        <v>31</v>
      </c>
      <c r="DB40" s="39" t="s">
        <v>129</v>
      </c>
      <c r="DC40" s="152">
        <v>0</v>
      </c>
      <c r="DD40" s="152">
        <v>0</v>
      </c>
      <c r="DE40" s="152">
        <v>0</v>
      </c>
      <c r="DF40" s="152">
        <v>0</v>
      </c>
      <c r="DG40" s="171">
        <f t="shared" si="25"/>
        <v>0</v>
      </c>
      <c r="DH40" s="152">
        <v>0</v>
      </c>
      <c r="DI40" s="152">
        <v>0</v>
      </c>
      <c r="DJ40" s="152">
        <v>0</v>
      </c>
      <c r="DK40" s="171">
        <f t="shared" si="26"/>
        <v>0</v>
      </c>
      <c r="DL40" s="172">
        <f t="shared" si="9"/>
        <v>0</v>
      </c>
      <c r="DM40" s="152"/>
      <c r="DN40" s="172">
        <f t="shared" si="10"/>
        <v>0</v>
      </c>
      <c r="DO40" s="152"/>
      <c r="DP40" s="158">
        <f t="shared" si="27"/>
        <v>0</v>
      </c>
      <c r="DQ40" s="152">
        <f t="shared" si="28"/>
        <v>0</v>
      </c>
      <c r="DR40" s="152">
        <f t="shared" si="29"/>
        <v>0</v>
      </c>
      <c r="DS40" s="152">
        <v>0</v>
      </c>
      <c r="DT40" s="172">
        <f t="shared" si="30"/>
        <v>0</v>
      </c>
      <c r="DU40" s="152"/>
      <c r="DV40" s="173">
        <v>0</v>
      </c>
      <c r="DW40" s="174"/>
      <c r="DX40" s="174"/>
      <c r="DY40" s="174"/>
      <c r="DZ40" s="171"/>
      <c r="EA40" s="175"/>
      <c r="EB40" s="176"/>
      <c r="EC40" s="177">
        <f t="shared" si="31"/>
        <v>0</v>
      </c>
      <c r="ED40" s="175"/>
      <c r="EE40" s="178">
        <v>31</v>
      </c>
      <c r="EF40" s="175"/>
      <c r="EG40" s="175"/>
      <c r="EH40" s="174"/>
      <c r="EI40" s="175"/>
      <c r="EJ40" s="175"/>
      <c r="EK40" s="175"/>
      <c r="EL40" s="175"/>
      <c r="EM40" s="175"/>
    </row>
    <row r="41" spans="1:143" s="39" customFormat="1" ht="12" x14ac:dyDescent="0.2">
      <c r="A41" s="150">
        <v>32</v>
      </c>
      <c r="B41" s="40">
        <v>32</v>
      </c>
      <c r="C41" s="39" t="s">
        <v>130</v>
      </c>
      <c r="D41" s="151">
        <f t="shared" si="11"/>
        <v>0</v>
      </c>
      <c r="E41" s="152">
        <f t="shared" si="0"/>
        <v>0</v>
      </c>
      <c r="F41" s="152">
        <f t="shared" si="0"/>
        <v>0</v>
      </c>
      <c r="G41" s="152">
        <f t="shared" si="0"/>
        <v>0</v>
      </c>
      <c r="H41" s="153">
        <f t="shared" si="12"/>
        <v>0</v>
      </c>
      <c r="I41" s="152"/>
      <c r="J41" s="154">
        <f t="shared" si="13"/>
        <v>0</v>
      </c>
      <c r="K41" s="155">
        <f t="shared" si="1"/>
        <v>0</v>
      </c>
      <c r="L41" s="156">
        <f t="shared" si="14"/>
        <v>0</v>
      </c>
      <c r="M41" s="152"/>
      <c r="N41" s="157">
        <f t="shared" si="3"/>
        <v>0</v>
      </c>
      <c r="O41" s="152"/>
      <c r="P41" s="158">
        <f t="shared" si="4"/>
        <v>0</v>
      </c>
      <c r="Q41" s="159">
        <f t="shared" si="15"/>
        <v>0</v>
      </c>
      <c r="R41" s="152">
        <f t="shared" si="5"/>
        <v>0</v>
      </c>
      <c r="S41" s="152">
        <f t="shared" si="6"/>
        <v>0</v>
      </c>
      <c r="T41" s="152">
        <f t="shared" si="7"/>
        <v>0</v>
      </c>
      <c r="U41" s="153">
        <f t="shared" si="16"/>
        <v>0</v>
      </c>
      <c r="V41" s="152"/>
      <c r="W41" s="157">
        <f t="shared" si="17"/>
        <v>0</v>
      </c>
      <c r="X41" s="159"/>
      <c r="AA41" s="162">
        <v>32</v>
      </c>
      <c r="AB41" s="163"/>
      <c r="AC41" s="163"/>
      <c r="AD41" s="163"/>
      <c r="AE41" s="163"/>
      <c r="AF41" s="163"/>
      <c r="AG41" s="164"/>
      <c r="AH41" s="164"/>
      <c r="AI41" s="164"/>
      <c r="AJ41" s="164"/>
      <c r="AK41" s="164"/>
      <c r="AL41" s="164"/>
      <c r="AM41" s="164"/>
      <c r="AN41" s="164"/>
      <c r="AO41" s="164"/>
      <c r="AP41" s="164"/>
      <c r="AQ41" s="164"/>
      <c r="AR41" s="165"/>
      <c r="AT41" s="162">
        <f t="shared" si="18"/>
        <v>32</v>
      </c>
      <c r="AU41" s="163">
        <f t="shared" si="19"/>
        <v>0</v>
      </c>
      <c r="AV41" s="164">
        <f t="shared" si="20"/>
        <v>0</v>
      </c>
      <c r="AW41" s="164">
        <f t="shared" si="20"/>
        <v>0</v>
      </c>
      <c r="AX41" s="164">
        <f t="shared" si="20"/>
        <v>0</v>
      </c>
      <c r="AY41" s="165">
        <f t="shared" si="20"/>
        <v>0</v>
      </c>
      <c r="AZ41" s="39">
        <v>493357</v>
      </c>
      <c r="BA41" s="162"/>
      <c r="BB41" s="164"/>
      <c r="BC41" s="164"/>
      <c r="BD41" s="164"/>
      <c r="BE41" s="165"/>
      <c r="BG41" s="166"/>
      <c r="BI41" s="166">
        <v>0</v>
      </c>
      <c r="CA41" s="162">
        <v>32</v>
      </c>
      <c r="CB41" s="40">
        <v>32</v>
      </c>
      <c r="CC41" s="39" t="s">
        <v>130</v>
      </c>
      <c r="CD41" s="167">
        <f t="shared" si="32"/>
        <v>0</v>
      </c>
      <c r="CE41" s="168">
        <v>0</v>
      </c>
      <c r="CF41" s="152">
        <f t="shared" si="21"/>
        <v>0</v>
      </c>
      <c r="CG41" s="152">
        <v>0</v>
      </c>
      <c r="CH41" s="152">
        <v>0</v>
      </c>
      <c r="CI41" s="152">
        <f t="shared" si="22"/>
        <v>0</v>
      </c>
      <c r="CJ41" s="168">
        <f t="shared" si="23"/>
        <v>0</v>
      </c>
      <c r="CK41" s="169">
        <f t="shared" si="24"/>
        <v>0</v>
      </c>
      <c r="CL41" s="170"/>
      <c r="CZ41" s="152"/>
      <c r="DA41" s="162">
        <v>32</v>
      </c>
      <c r="DB41" s="39" t="s">
        <v>130</v>
      </c>
      <c r="DC41" s="152">
        <v>0</v>
      </c>
      <c r="DD41" s="152">
        <v>0</v>
      </c>
      <c r="DE41" s="152">
        <v>0</v>
      </c>
      <c r="DF41" s="152">
        <v>0</v>
      </c>
      <c r="DG41" s="171">
        <f t="shared" si="25"/>
        <v>0</v>
      </c>
      <c r="DH41" s="152">
        <v>0</v>
      </c>
      <c r="DI41" s="152">
        <v>0</v>
      </c>
      <c r="DJ41" s="152">
        <v>0</v>
      </c>
      <c r="DK41" s="171">
        <f t="shared" si="26"/>
        <v>0</v>
      </c>
      <c r="DL41" s="172">
        <f t="shared" si="9"/>
        <v>0</v>
      </c>
      <c r="DM41" s="152"/>
      <c r="DN41" s="172">
        <f t="shared" si="10"/>
        <v>0</v>
      </c>
      <c r="DO41" s="152"/>
      <c r="DP41" s="158">
        <f t="shared" si="27"/>
        <v>0</v>
      </c>
      <c r="DQ41" s="152">
        <f t="shared" si="28"/>
        <v>0</v>
      </c>
      <c r="DR41" s="152">
        <f t="shared" si="29"/>
        <v>0</v>
      </c>
      <c r="DS41" s="152">
        <v>0</v>
      </c>
      <c r="DT41" s="172">
        <f t="shared" si="30"/>
        <v>0</v>
      </c>
      <c r="DU41" s="152"/>
      <c r="DV41" s="173">
        <v>0</v>
      </c>
      <c r="DW41" s="174"/>
      <c r="DX41" s="174"/>
      <c r="DY41" s="174"/>
      <c r="DZ41" s="171"/>
      <c r="EA41" s="175"/>
      <c r="EB41" s="176"/>
      <c r="EC41" s="177">
        <f t="shared" si="31"/>
        <v>0</v>
      </c>
      <c r="ED41" s="175"/>
      <c r="EE41" s="178">
        <v>32</v>
      </c>
      <c r="EF41" s="175"/>
      <c r="EG41" s="175"/>
      <c r="EH41" s="174"/>
      <c r="EI41" s="175"/>
      <c r="EJ41" s="175"/>
      <c r="EK41" s="175"/>
      <c r="EL41" s="175"/>
      <c r="EM41" s="175"/>
    </row>
    <row r="42" spans="1:143" s="39" customFormat="1" ht="12" x14ac:dyDescent="0.2">
      <c r="A42" s="150">
        <v>33</v>
      </c>
      <c r="B42" s="40">
        <v>33</v>
      </c>
      <c r="C42" s="39" t="s">
        <v>131</v>
      </c>
      <c r="D42" s="151">
        <f t="shared" si="11"/>
        <v>0</v>
      </c>
      <c r="E42" s="152">
        <f t="shared" si="0"/>
        <v>0</v>
      </c>
      <c r="F42" s="152">
        <f t="shared" si="0"/>
        <v>0</v>
      </c>
      <c r="G42" s="152">
        <f t="shared" si="0"/>
        <v>0</v>
      </c>
      <c r="H42" s="153">
        <f t="shared" si="12"/>
        <v>0</v>
      </c>
      <c r="I42" s="152"/>
      <c r="J42" s="154">
        <f t="shared" si="13"/>
        <v>0</v>
      </c>
      <c r="K42" s="155">
        <f t="shared" si="1"/>
        <v>0</v>
      </c>
      <c r="L42" s="156">
        <f t="shared" si="14"/>
        <v>0</v>
      </c>
      <c r="M42" s="152"/>
      <c r="N42" s="157">
        <f t="shared" si="3"/>
        <v>0</v>
      </c>
      <c r="O42" s="152"/>
      <c r="P42" s="158">
        <f t="shared" si="4"/>
        <v>0</v>
      </c>
      <c r="Q42" s="159">
        <f t="shared" si="15"/>
        <v>0</v>
      </c>
      <c r="R42" s="152">
        <f t="shared" si="5"/>
        <v>0</v>
      </c>
      <c r="S42" s="152">
        <f t="shared" si="6"/>
        <v>0</v>
      </c>
      <c r="T42" s="152">
        <f t="shared" si="7"/>
        <v>0</v>
      </c>
      <c r="U42" s="153">
        <f t="shared" si="16"/>
        <v>0</v>
      </c>
      <c r="V42" s="152"/>
      <c r="W42" s="157">
        <f t="shared" si="17"/>
        <v>0</v>
      </c>
      <c r="X42" s="159"/>
      <c r="AA42" s="162">
        <v>33</v>
      </c>
      <c r="AB42" s="163"/>
      <c r="AC42" s="163"/>
      <c r="AD42" s="163"/>
      <c r="AE42" s="163"/>
      <c r="AF42" s="163"/>
      <c r="AG42" s="164"/>
      <c r="AH42" s="164"/>
      <c r="AI42" s="164"/>
      <c r="AJ42" s="164"/>
      <c r="AK42" s="164"/>
      <c r="AL42" s="164"/>
      <c r="AM42" s="164"/>
      <c r="AN42" s="164"/>
      <c r="AO42" s="164"/>
      <c r="AP42" s="164"/>
      <c r="AQ42" s="164"/>
      <c r="AR42" s="165"/>
      <c r="AT42" s="162">
        <f t="shared" si="18"/>
        <v>33</v>
      </c>
      <c r="AU42" s="163">
        <f t="shared" si="19"/>
        <v>0</v>
      </c>
      <c r="AV42" s="164">
        <f t="shared" si="20"/>
        <v>0</v>
      </c>
      <c r="AW42" s="164">
        <f t="shared" si="20"/>
        <v>0</v>
      </c>
      <c r="AX42" s="164">
        <f t="shared" si="20"/>
        <v>0</v>
      </c>
      <c r="AY42" s="165">
        <f t="shared" si="20"/>
        <v>0</v>
      </c>
      <c r="AZ42" s="39">
        <v>493357</v>
      </c>
      <c r="BA42" s="162"/>
      <c r="BB42" s="164"/>
      <c r="BC42" s="164"/>
      <c r="BD42" s="164"/>
      <c r="BE42" s="165"/>
      <c r="BG42" s="166"/>
      <c r="BI42" s="166">
        <v>0</v>
      </c>
      <c r="CA42" s="162">
        <v>33</v>
      </c>
      <c r="CB42" s="40">
        <v>33</v>
      </c>
      <c r="CC42" s="39" t="s">
        <v>131</v>
      </c>
      <c r="CD42" s="167">
        <f t="shared" si="32"/>
        <v>0</v>
      </c>
      <c r="CE42" s="168">
        <v>0</v>
      </c>
      <c r="CF42" s="152">
        <f t="shared" si="21"/>
        <v>0</v>
      </c>
      <c r="CG42" s="152">
        <v>0</v>
      </c>
      <c r="CH42" s="152">
        <v>0</v>
      </c>
      <c r="CI42" s="152">
        <f t="shared" si="22"/>
        <v>0</v>
      </c>
      <c r="CJ42" s="168">
        <f t="shared" si="23"/>
        <v>0</v>
      </c>
      <c r="CK42" s="169">
        <f t="shared" si="24"/>
        <v>0</v>
      </c>
      <c r="CL42" s="170"/>
      <c r="CZ42" s="152"/>
      <c r="DA42" s="162">
        <v>33</v>
      </c>
      <c r="DB42" s="39" t="s">
        <v>131</v>
      </c>
      <c r="DC42" s="152">
        <v>0</v>
      </c>
      <c r="DD42" s="152">
        <v>0</v>
      </c>
      <c r="DE42" s="152">
        <v>0</v>
      </c>
      <c r="DF42" s="152">
        <v>0</v>
      </c>
      <c r="DG42" s="171">
        <f t="shared" si="25"/>
        <v>0</v>
      </c>
      <c r="DH42" s="152">
        <v>0</v>
      </c>
      <c r="DI42" s="152">
        <v>0</v>
      </c>
      <c r="DJ42" s="152">
        <v>0</v>
      </c>
      <c r="DK42" s="171">
        <f t="shared" si="26"/>
        <v>0</v>
      </c>
      <c r="DL42" s="172">
        <f t="shared" si="9"/>
        <v>0</v>
      </c>
      <c r="DM42" s="152"/>
      <c r="DN42" s="172">
        <f t="shared" si="10"/>
        <v>0</v>
      </c>
      <c r="DO42" s="152"/>
      <c r="DP42" s="158">
        <f t="shared" si="27"/>
        <v>0</v>
      </c>
      <c r="DQ42" s="152">
        <f t="shared" si="28"/>
        <v>0</v>
      </c>
      <c r="DR42" s="152">
        <f t="shared" si="29"/>
        <v>0</v>
      </c>
      <c r="DS42" s="152">
        <v>0</v>
      </c>
      <c r="DT42" s="172">
        <f t="shared" si="30"/>
        <v>0</v>
      </c>
      <c r="DU42" s="152"/>
      <c r="DV42" s="173">
        <v>0</v>
      </c>
      <c r="DW42" s="174"/>
      <c r="DX42" s="174"/>
      <c r="DY42" s="174"/>
      <c r="DZ42" s="171"/>
      <c r="EA42" s="175"/>
      <c r="EB42" s="176"/>
      <c r="EC42" s="177">
        <f t="shared" si="31"/>
        <v>0</v>
      </c>
      <c r="ED42" s="175"/>
      <c r="EE42" s="178">
        <v>33</v>
      </c>
      <c r="EF42" s="175"/>
      <c r="EG42" s="175"/>
      <c r="EH42" s="174"/>
      <c r="EI42" s="175"/>
      <c r="EJ42" s="175"/>
      <c r="EK42" s="175"/>
      <c r="EL42" s="175"/>
      <c r="EM42" s="175"/>
    </row>
    <row r="43" spans="1:143" s="39" customFormat="1" ht="12" x14ac:dyDescent="0.2">
      <c r="A43" s="150">
        <v>34</v>
      </c>
      <c r="B43" s="40">
        <v>34</v>
      </c>
      <c r="C43" s="39" t="s">
        <v>132</v>
      </c>
      <c r="D43" s="151">
        <f t="shared" si="11"/>
        <v>0</v>
      </c>
      <c r="E43" s="152">
        <f t="shared" si="0"/>
        <v>0</v>
      </c>
      <c r="F43" s="152">
        <f t="shared" si="0"/>
        <v>0</v>
      </c>
      <c r="G43" s="152">
        <f t="shared" si="0"/>
        <v>0</v>
      </c>
      <c r="H43" s="153">
        <f t="shared" si="12"/>
        <v>0</v>
      </c>
      <c r="I43" s="152"/>
      <c r="J43" s="154">
        <f t="shared" si="13"/>
        <v>0</v>
      </c>
      <c r="K43" s="155">
        <f t="shared" si="1"/>
        <v>0</v>
      </c>
      <c r="L43" s="156">
        <f t="shared" si="14"/>
        <v>0</v>
      </c>
      <c r="M43" s="152"/>
      <c r="N43" s="157">
        <f t="shared" si="3"/>
        <v>0</v>
      </c>
      <c r="O43" s="152"/>
      <c r="P43" s="158">
        <f t="shared" si="4"/>
        <v>0</v>
      </c>
      <c r="Q43" s="159">
        <f t="shared" si="15"/>
        <v>0</v>
      </c>
      <c r="R43" s="152">
        <f t="shared" si="5"/>
        <v>0</v>
      </c>
      <c r="S43" s="152">
        <f t="shared" si="6"/>
        <v>0</v>
      </c>
      <c r="T43" s="152">
        <f t="shared" si="7"/>
        <v>0</v>
      </c>
      <c r="U43" s="153">
        <f t="shared" si="16"/>
        <v>0</v>
      </c>
      <c r="V43" s="152"/>
      <c r="W43" s="157">
        <f t="shared" si="17"/>
        <v>0</v>
      </c>
      <c r="X43" s="159"/>
      <c r="AA43" s="162">
        <v>34</v>
      </c>
      <c r="AB43" s="163"/>
      <c r="AC43" s="163"/>
      <c r="AD43" s="163"/>
      <c r="AE43" s="163"/>
      <c r="AF43" s="163"/>
      <c r="AG43" s="164"/>
      <c r="AH43" s="164"/>
      <c r="AI43" s="164"/>
      <c r="AJ43" s="164"/>
      <c r="AK43" s="164"/>
      <c r="AL43" s="164"/>
      <c r="AM43" s="164"/>
      <c r="AN43" s="164"/>
      <c r="AO43" s="164"/>
      <c r="AP43" s="164"/>
      <c r="AQ43" s="164"/>
      <c r="AR43" s="165"/>
      <c r="AT43" s="162">
        <f t="shared" si="18"/>
        <v>34</v>
      </c>
      <c r="AU43" s="163">
        <f t="shared" si="19"/>
        <v>0</v>
      </c>
      <c r="AV43" s="164">
        <f t="shared" si="20"/>
        <v>0</v>
      </c>
      <c r="AW43" s="164">
        <f t="shared" si="20"/>
        <v>0</v>
      </c>
      <c r="AX43" s="164">
        <f t="shared" si="20"/>
        <v>0</v>
      </c>
      <c r="AY43" s="165">
        <f t="shared" si="20"/>
        <v>0</v>
      </c>
      <c r="AZ43" s="39">
        <v>493357</v>
      </c>
      <c r="BA43" s="162"/>
      <c r="BB43" s="164"/>
      <c r="BC43" s="164"/>
      <c r="BD43" s="164"/>
      <c r="BE43" s="165"/>
      <c r="BG43" s="166"/>
      <c r="BI43" s="166">
        <v>0</v>
      </c>
      <c r="CA43" s="162">
        <v>34</v>
      </c>
      <c r="CB43" s="40">
        <v>34</v>
      </c>
      <c r="CC43" s="39" t="s">
        <v>132</v>
      </c>
      <c r="CD43" s="167">
        <f t="shared" si="32"/>
        <v>0</v>
      </c>
      <c r="CE43" s="168">
        <v>0</v>
      </c>
      <c r="CF43" s="152">
        <f t="shared" si="21"/>
        <v>0</v>
      </c>
      <c r="CG43" s="152">
        <v>0</v>
      </c>
      <c r="CH43" s="152">
        <v>0</v>
      </c>
      <c r="CI43" s="152">
        <f t="shared" si="22"/>
        <v>0</v>
      </c>
      <c r="CJ43" s="168">
        <f t="shared" si="23"/>
        <v>0</v>
      </c>
      <c r="CK43" s="169">
        <f t="shared" si="24"/>
        <v>0</v>
      </c>
      <c r="CL43" s="170"/>
      <c r="CZ43" s="152"/>
      <c r="DA43" s="162">
        <v>34</v>
      </c>
      <c r="DB43" s="39" t="s">
        <v>132</v>
      </c>
      <c r="DC43" s="152">
        <v>0</v>
      </c>
      <c r="DD43" s="152">
        <v>0</v>
      </c>
      <c r="DE43" s="152">
        <v>0</v>
      </c>
      <c r="DF43" s="152">
        <v>0</v>
      </c>
      <c r="DG43" s="171">
        <f t="shared" si="25"/>
        <v>0</v>
      </c>
      <c r="DH43" s="152">
        <v>0</v>
      </c>
      <c r="DI43" s="152">
        <v>0</v>
      </c>
      <c r="DJ43" s="152">
        <v>0</v>
      </c>
      <c r="DK43" s="171">
        <f t="shared" si="26"/>
        <v>0</v>
      </c>
      <c r="DL43" s="172">
        <f t="shared" si="9"/>
        <v>0</v>
      </c>
      <c r="DM43" s="152"/>
      <c r="DN43" s="172">
        <f t="shared" si="10"/>
        <v>0</v>
      </c>
      <c r="DO43" s="152"/>
      <c r="DP43" s="158">
        <f t="shared" si="27"/>
        <v>0</v>
      </c>
      <c r="DQ43" s="152">
        <f t="shared" si="28"/>
        <v>0</v>
      </c>
      <c r="DR43" s="152">
        <f t="shared" si="29"/>
        <v>0</v>
      </c>
      <c r="DS43" s="152">
        <v>0</v>
      </c>
      <c r="DT43" s="172">
        <f t="shared" si="30"/>
        <v>0</v>
      </c>
      <c r="DU43" s="152"/>
      <c r="DV43" s="173">
        <v>0</v>
      </c>
      <c r="DW43" s="174"/>
      <c r="DX43" s="174"/>
      <c r="DY43" s="174"/>
      <c r="DZ43" s="171"/>
      <c r="EA43" s="175"/>
      <c r="EB43" s="176"/>
      <c r="EC43" s="177">
        <f t="shared" si="31"/>
        <v>0</v>
      </c>
      <c r="ED43" s="175"/>
      <c r="EE43" s="178">
        <v>34</v>
      </c>
      <c r="EF43" s="175"/>
      <c r="EG43" s="175"/>
      <c r="EH43" s="174"/>
      <c r="EI43" s="175"/>
      <c r="EJ43" s="175"/>
      <c r="EK43" s="175"/>
      <c r="EL43" s="175"/>
      <c r="EM43" s="175"/>
    </row>
    <row r="44" spans="1:143" s="39" customFormat="1" ht="12" x14ac:dyDescent="0.2">
      <c r="A44" s="150">
        <v>35</v>
      </c>
      <c r="B44" s="40">
        <v>35</v>
      </c>
      <c r="C44" s="39" t="s">
        <v>133</v>
      </c>
      <c r="D44" s="151">
        <f t="shared" si="11"/>
        <v>11244</v>
      </c>
      <c r="E44" s="152">
        <f t="shared" si="0"/>
        <v>240944407</v>
      </c>
      <c r="F44" s="152">
        <f t="shared" si="0"/>
        <v>198426</v>
      </c>
      <c r="G44" s="152">
        <f t="shared" si="0"/>
        <v>10546872</v>
      </c>
      <c r="H44" s="153">
        <f t="shared" si="12"/>
        <v>251689705</v>
      </c>
      <c r="I44" s="152"/>
      <c r="J44" s="154">
        <f t="shared" si="13"/>
        <v>10546872</v>
      </c>
      <c r="K44" s="155">
        <f t="shared" si="1"/>
        <v>33367517.660246801</v>
      </c>
      <c r="L44" s="156">
        <f t="shared" si="14"/>
        <v>43914389.660246804</v>
      </c>
      <c r="M44" s="152"/>
      <c r="N44" s="157">
        <f t="shared" si="3"/>
        <v>207775315.33975321</v>
      </c>
      <c r="O44" s="152"/>
      <c r="P44" s="158">
        <f t="shared" si="4"/>
        <v>10546872</v>
      </c>
      <c r="Q44" s="159">
        <f t="shared" si="15"/>
        <v>0</v>
      </c>
      <c r="R44" s="152">
        <f t="shared" si="5"/>
        <v>0</v>
      </c>
      <c r="S44" s="152">
        <f t="shared" si="6"/>
        <v>0</v>
      </c>
      <c r="T44" s="152">
        <f t="shared" si="7"/>
        <v>33367517.660246801</v>
      </c>
      <c r="U44" s="153">
        <f t="shared" si="16"/>
        <v>43914389.660246804</v>
      </c>
      <c r="V44" s="152"/>
      <c r="W44" s="157">
        <f t="shared" si="17"/>
        <v>60783365.622635961</v>
      </c>
      <c r="X44" s="159"/>
      <c r="AA44" s="162">
        <v>35</v>
      </c>
      <c r="AB44" s="163">
        <v>11244</v>
      </c>
      <c r="AC44" s="163">
        <v>0</v>
      </c>
      <c r="AD44" s="163">
        <v>0</v>
      </c>
      <c r="AE44" s="163">
        <v>672</v>
      </c>
      <c r="AF44" s="163">
        <v>0</v>
      </c>
      <c r="AG44" s="164">
        <v>240944407</v>
      </c>
      <c r="AH44" s="164">
        <v>0</v>
      </c>
      <c r="AI44" s="164">
        <v>0</v>
      </c>
      <c r="AJ44" s="164">
        <v>240944407</v>
      </c>
      <c r="AK44" s="164">
        <v>144659</v>
      </c>
      <c r="AL44" s="164">
        <v>10546872</v>
      </c>
      <c r="AM44" s="164">
        <v>251635938</v>
      </c>
      <c r="AN44" s="164">
        <v>0</v>
      </c>
      <c r="AO44" s="164">
        <v>0</v>
      </c>
      <c r="AP44" s="164">
        <v>0</v>
      </c>
      <c r="AQ44" s="164">
        <v>0</v>
      </c>
      <c r="AR44" s="165">
        <v>251635938</v>
      </c>
      <c r="AS44" s="39">
        <v>246650199.7510967</v>
      </c>
      <c r="AT44" s="162">
        <f t="shared" si="18"/>
        <v>35</v>
      </c>
      <c r="AU44" s="163">
        <f t="shared" si="19"/>
        <v>0</v>
      </c>
      <c r="AV44" s="164">
        <f t="shared" si="20"/>
        <v>0</v>
      </c>
      <c r="AW44" s="164">
        <f t="shared" si="20"/>
        <v>0</v>
      </c>
      <c r="AX44" s="164">
        <f t="shared" si="20"/>
        <v>0</v>
      </c>
      <c r="AY44" s="165">
        <f t="shared" si="20"/>
        <v>0</v>
      </c>
      <c r="AZ44" s="39">
        <v>493357</v>
      </c>
      <c r="BA44" s="162"/>
      <c r="BB44" s="164"/>
      <c r="BC44" s="164"/>
      <c r="BD44" s="164"/>
      <c r="BE44" s="165"/>
      <c r="BG44" s="166"/>
      <c r="BI44" s="166">
        <v>0</v>
      </c>
      <c r="CA44" s="162">
        <v>35</v>
      </c>
      <c r="CB44" s="40">
        <v>35</v>
      </c>
      <c r="CC44" s="39" t="s">
        <v>133</v>
      </c>
      <c r="CD44" s="167">
        <f t="shared" si="32"/>
        <v>240944407</v>
      </c>
      <c r="CE44" s="168">
        <v>207570438</v>
      </c>
      <c r="CF44" s="152">
        <f t="shared" si="21"/>
        <v>33373969</v>
      </c>
      <c r="CG44" s="152">
        <v>10747171.199999999</v>
      </c>
      <c r="CH44" s="152">
        <v>6118352</v>
      </c>
      <c r="CI44" s="152">
        <f t="shared" si="22"/>
        <v>-2998.5773640424013</v>
      </c>
      <c r="CJ44" s="168">
        <f t="shared" si="23"/>
        <v>50236493.622635961</v>
      </c>
      <c r="CK44" s="169">
        <f t="shared" si="24"/>
        <v>33367517.660246801</v>
      </c>
      <c r="CL44" s="170"/>
      <c r="CZ44" s="152"/>
      <c r="DA44" s="162">
        <v>35</v>
      </c>
      <c r="DB44" s="39" t="s">
        <v>133</v>
      </c>
      <c r="DC44" s="152">
        <v>0</v>
      </c>
      <c r="DD44" s="152">
        <v>0</v>
      </c>
      <c r="DE44" s="152">
        <v>53767</v>
      </c>
      <c r="DF44" s="152">
        <v>0</v>
      </c>
      <c r="DG44" s="171">
        <f t="shared" si="25"/>
        <v>53767</v>
      </c>
      <c r="DH44" s="152">
        <v>0</v>
      </c>
      <c r="DI44" s="152">
        <v>0</v>
      </c>
      <c r="DJ44" s="152">
        <v>0</v>
      </c>
      <c r="DK44" s="171">
        <f t="shared" si="26"/>
        <v>0</v>
      </c>
      <c r="DL44" s="179">
        <f t="shared" si="9"/>
        <v>53767</v>
      </c>
      <c r="DM44" s="152"/>
      <c r="DN44" s="179">
        <f t="shared" si="10"/>
        <v>0</v>
      </c>
      <c r="DO44" s="152"/>
      <c r="DP44" s="158">
        <f t="shared" si="27"/>
        <v>33373969</v>
      </c>
      <c r="DQ44" s="152">
        <f t="shared" si="28"/>
        <v>33373969</v>
      </c>
      <c r="DR44" s="152">
        <f t="shared" si="29"/>
        <v>0</v>
      </c>
      <c r="DS44" s="152">
        <v>-2998.5773640424013</v>
      </c>
      <c r="DT44" s="172">
        <f t="shared" si="30"/>
        <v>-2998.5773640424013</v>
      </c>
      <c r="DU44" s="152"/>
      <c r="DV44" s="173">
        <v>0</v>
      </c>
      <c r="DW44" s="174"/>
      <c r="DX44" s="174"/>
      <c r="DY44" s="174"/>
      <c r="DZ44" s="171"/>
      <c r="EA44" s="175"/>
      <c r="EB44" s="176"/>
      <c r="EC44" s="177">
        <f t="shared" si="31"/>
        <v>0</v>
      </c>
      <c r="ED44" s="175"/>
      <c r="EE44" s="178">
        <v>35</v>
      </c>
      <c r="EF44" s="175"/>
      <c r="EG44" s="175"/>
      <c r="EH44" s="174"/>
      <c r="EI44" s="175"/>
      <c r="EJ44" s="175"/>
      <c r="EK44" s="175"/>
      <c r="EL44" s="175"/>
      <c r="EM44" s="175"/>
    </row>
    <row r="45" spans="1:143" s="39" customFormat="1" ht="12" x14ac:dyDescent="0.2">
      <c r="A45" s="150">
        <v>36</v>
      </c>
      <c r="B45" s="40">
        <v>36</v>
      </c>
      <c r="C45" s="39" t="s">
        <v>134</v>
      </c>
      <c r="D45" s="151">
        <f t="shared" si="11"/>
        <v>150</v>
      </c>
      <c r="E45" s="152">
        <f t="shared" si="0"/>
        <v>2450280</v>
      </c>
      <c r="F45" s="152">
        <f t="shared" si="0"/>
        <v>0</v>
      </c>
      <c r="G45" s="152">
        <f t="shared" si="0"/>
        <v>140700</v>
      </c>
      <c r="H45" s="153">
        <f t="shared" si="12"/>
        <v>2590980</v>
      </c>
      <c r="I45" s="152"/>
      <c r="J45" s="154">
        <f t="shared" si="13"/>
        <v>140700</v>
      </c>
      <c r="K45" s="155">
        <f t="shared" si="1"/>
        <v>339581.86117156717</v>
      </c>
      <c r="L45" s="156">
        <f t="shared" si="14"/>
        <v>480281.86117156717</v>
      </c>
      <c r="M45" s="152"/>
      <c r="N45" s="157">
        <f t="shared" si="3"/>
        <v>2110698.1388284327</v>
      </c>
      <c r="O45" s="152"/>
      <c r="P45" s="158">
        <f t="shared" si="4"/>
        <v>140700</v>
      </c>
      <c r="Q45" s="159">
        <f t="shared" si="15"/>
        <v>0</v>
      </c>
      <c r="R45" s="152">
        <f t="shared" si="5"/>
        <v>0</v>
      </c>
      <c r="S45" s="152">
        <f t="shared" si="6"/>
        <v>0</v>
      </c>
      <c r="T45" s="152">
        <f t="shared" si="7"/>
        <v>339581.86117156717</v>
      </c>
      <c r="U45" s="153">
        <f t="shared" si="16"/>
        <v>480281.86117156717</v>
      </c>
      <c r="V45" s="152"/>
      <c r="W45" s="157">
        <f t="shared" si="17"/>
        <v>610755.80000000005</v>
      </c>
      <c r="X45" s="159"/>
      <c r="AA45" s="162">
        <v>36</v>
      </c>
      <c r="AB45" s="163">
        <v>150</v>
      </c>
      <c r="AC45" s="163">
        <v>0</v>
      </c>
      <c r="AD45" s="163">
        <v>0</v>
      </c>
      <c r="AE45" s="163">
        <v>0</v>
      </c>
      <c r="AF45" s="163">
        <v>0</v>
      </c>
      <c r="AG45" s="164">
        <v>2450280</v>
      </c>
      <c r="AH45" s="164">
        <v>0</v>
      </c>
      <c r="AI45" s="164">
        <v>0</v>
      </c>
      <c r="AJ45" s="164">
        <v>2450280</v>
      </c>
      <c r="AK45" s="164">
        <v>0</v>
      </c>
      <c r="AL45" s="164">
        <v>140700</v>
      </c>
      <c r="AM45" s="164">
        <v>2590980</v>
      </c>
      <c r="AN45" s="164">
        <v>0</v>
      </c>
      <c r="AO45" s="164">
        <v>0</v>
      </c>
      <c r="AP45" s="164">
        <v>0</v>
      </c>
      <c r="AQ45" s="164">
        <v>0</v>
      </c>
      <c r="AR45" s="165">
        <v>2590980</v>
      </c>
      <c r="AS45" s="39">
        <v>2590980</v>
      </c>
      <c r="AT45" s="162">
        <f t="shared" si="18"/>
        <v>36</v>
      </c>
      <c r="AU45" s="163">
        <f t="shared" si="19"/>
        <v>0</v>
      </c>
      <c r="AV45" s="164">
        <f t="shared" si="20"/>
        <v>0</v>
      </c>
      <c r="AW45" s="164">
        <f t="shared" si="20"/>
        <v>0</v>
      </c>
      <c r="AX45" s="164">
        <f t="shared" si="20"/>
        <v>0</v>
      </c>
      <c r="AY45" s="165">
        <f t="shared" si="20"/>
        <v>0</v>
      </c>
      <c r="AZ45" s="39">
        <v>493357</v>
      </c>
      <c r="BA45" s="162"/>
      <c r="BB45" s="164"/>
      <c r="BC45" s="164"/>
      <c r="BD45" s="164"/>
      <c r="BE45" s="165"/>
      <c r="BG45" s="166"/>
      <c r="BI45" s="166">
        <v>0</v>
      </c>
      <c r="CA45" s="162">
        <v>36</v>
      </c>
      <c r="CB45" s="40">
        <v>36</v>
      </c>
      <c r="CC45" s="39" t="s">
        <v>134</v>
      </c>
      <c r="CD45" s="167">
        <f t="shared" si="32"/>
        <v>2450280</v>
      </c>
      <c r="CE45" s="168">
        <v>2110663</v>
      </c>
      <c r="CF45" s="152">
        <f t="shared" si="21"/>
        <v>339617</v>
      </c>
      <c r="CG45" s="152">
        <v>130438.79999999999</v>
      </c>
      <c r="CH45" s="152">
        <v>0</v>
      </c>
      <c r="CI45" s="152">
        <f t="shared" si="22"/>
        <v>0</v>
      </c>
      <c r="CJ45" s="168">
        <f t="shared" si="23"/>
        <v>470055.8</v>
      </c>
      <c r="CK45" s="169">
        <f t="shared" si="24"/>
        <v>339581.86117156717</v>
      </c>
      <c r="CL45" s="170"/>
      <c r="CZ45" s="152"/>
      <c r="DA45" s="162">
        <v>36</v>
      </c>
      <c r="DB45" s="39" t="s">
        <v>134</v>
      </c>
      <c r="DC45" s="152">
        <v>0</v>
      </c>
      <c r="DD45" s="152">
        <v>0</v>
      </c>
      <c r="DE45" s="152">
        <v>0</v>
      </c>
      <c r="DF45" s="152">
        <v>0</v>
      </c>
      <c r="DG45" s="171">
        <f t="shared" si="25"/>
        <v>0</v>
      </c>
      <c r="DH45" s="152">
        <v>0</v>
      </c>
      <c r="DI45" s="152">
        <v>0</v>
      </c>
      <c r="DJ45" s="152">
        <v>0</v>
      </c>
      <c r="DK45" s="171">
        <f t="shared" si="26"/>
        <v>0</v>
      </c>
      <c r="DL45" s="172">
        <f t="shared" si="9"/>
        <v>0</v>
      </c>
      <c r="DM45" s="152"/>
      <c r="DN45" s="172">
        <f t="shared" si="10"/>
        <v>0</v>
      </c>
      <c r="DO45" s="152"/>
      <c r="DP45" s="158">
        <f t="shared" si="27"/>
        <v>339617</v>
      </c>
      <c r="DQ45" s="152">
        <f t="shared" si="28"/>
        <v>339617</v>
      </c>
      <c r="DR45" s="152">
        <f t="shared" si="29"/>
        <v>0</v>
      </c>
      <c r="DS45" s="152">
        <v>0</v>
      </c>
      <c r="DT45" s="172">
        <f t="shared" si="30"/>
        <v>0</v>
      </c>
      <c r="DU45" s="152"/>
      <c r="DV45" s="173">
        <v>0</v>
      </c>
      <c r="DW45" s="174"/>
      <c r="DX45" s="174"/>
      <c r="DY45" s="174"/>
      <c r="DZ45" s="171"/>
      <c r="EA45" s="175"/>
      <c r="EB45" s="176"/>
      <c r="EC45" s="177">
        <f t="shared" si="31"/>
        <v>0</v>
      </c>
      <c r="ED45" s="175"/>
      <c r="EE45" s="178">
        <v>36</v>
      </c>
      <c r="EF45" s="175"/>
      <c r="EG45" s="175"/>
      <c r="EH45" s="174"/>
      <c r="EI45" s="175"/>
      <c r="EJ45" s="175"/>
      <c r="EK45" s="175"/>
      <c r="EL45" s="175"/>
      <c r="EM45" s="175"/>
    </row>
    <row r="46" spans="1:143" s="39" customFormat="1" ht="12" x14ac:dyDescent="0.2">
      <c r="A46" s="150">
        <v>37</v>
      </c>
      <c r="B46" s="40">
        <v>37</v>
      </c>
      <c r="C46" s="39" t="s">
        <v>135</v>
      </c>
      <c r="D46" s="151">
        <f t="shared" si="11"/>
        <v>0</v>
      </c>
      <c r="E46" s="152">
        <f t="shared" si="0"/>
        <v>0</v>
      </c>
      <c r="F46" s="152">
        <f t="shared" si="0"/>
        <v>0</v>
      </c>
      <c r="G46" s="152">
        <f t="shared" si="0"/>
        <v>0</v>
      </c>
      <c r="H46" s="153">
        <f t="shared" si="12"/>
        <v>0</v>
      </c>
      <c r="I46" s="152"/>
      <c r="J46" s="154">
        <f t="shared" si="13"/>
        <v>0</v>
      </c>
      <c r="K46" s="155">
        <f t="shared" si="1"/>
        <v>0</v>
      </c>
      <c r="L46" s="156">
        <f t="shared" si="14"/>
        <v>0</v>
      </c>
      <c r="M46" s="152"/>
      <c r="N46" s="157">
        <f t="shared" si="3"/>
        <v>0</v>
      </c>
      <c r="O46" s="152"/>
      <c r="P46" s="158">
        <f t="shared" si="4"/>
        <v>0</v>
      </c>
      <c r="Q46" s="159">
        <f t="shared" si="15"/>
        <v>0</v>
      </c>
      <c r="R46" s="152">
        <f t="shared" si="5"/>
        <v>0</v>
      </c>
      <c r="S46" s="152">
        <f t="shared" si="6"/>
        <v>0</v>
      </c>
      <c r="T46" s="152">
        <f t="shared" si="7"/>
        <v>0</v>
      </c>
      <c r="U46" s="153">
        <f t="shared" si="16"/>
        <v>0</v>
      </c>
      <c r="V46" s="152"/>
      <c r="W46" s="157">
        <f t="shared" si="17"/>
        <v>0</v>
      </c>
      <c r="X46" s="159"/>
      <c r="AA46" s="162">
        <v>37</v>
      </c>
      <c r="AB46" s="163"/>
      <c r="AC46" s="163"/>
      <c r="AD46" s="163"/>
      <c r="AE46" s="163"/>
      <c r="AF46" s="163"/>
      <c r="AG46" s="164"/>
      <c r="AH46" s="164"/>
      <c r="AI46" s="164"/>
      <c r="AJ46" s="164"/>
      <c r="AK46" s="164"/>
      <c r="AL46" s="164"/>
      <c r="AM46" s="164"/>
      <c r="AN46" s="164"/>
      <c r="AO46" s="164"/>
      <c r="AP46" s="164"/>
      <c r="AQ46" s="164"/>
      <c r="AR46" s="165"/>
      <c r="AT46" s="162">
        <f t="shared" si="18"/>
        <v>37</v>
      </c>
      <c r="AU46" s="163">
        <f t="shared" si="19"/>
        <v>0</v>
      </c>
      <c r="AV46" s="164">
        <f t="shared" si="20"/>
        <v>0</v>
      </c>
      <c r="AW46" s="164">
        <f t="shared" si="20"/>
        <v>0</v>
      </c>
      <c r="AX46" s="164">
        <f t="shared" si="20"/>
        <v>0</v>
      </c>
      <c r="AY46" s="165">
        <f t="shared" si="20"/>
        <v>0</v>
      </c>
      <c r="AZ46" s="39">
        <v>493357</v>
      </c>
      <c r="BA46" s="162"/>
      <c r="BB46" s="164"/>
      <c r="BC46" s="164"/>
      <c r="BD46" s="164"/>
      <c r="BE46" s="165"/>
      <c r="BG46" s="166"/>
      <c r="BI46" s="166">
        <v>0</v>
      </c>
      <c r="CA46" s="162">
        <v>37</v>
      </c>
      <c r="CB46" s="40">
        <v>37</v>
      </c>
      <c r="CC46" s="39" t="s">
        <v>135</v>
      </c>
      <c r="CD46" s="167">
        <f t="shared" si="32"/>
        <v>0</v>
      </c>
      <c r="CE46" s="168">
        <v>0</v>
      </c>
      <c r="CF46" s="152">
        <f t="shared" si="21"/>
        <v>0</v>
      </c>
      <c r="CG46" s="152">
        <v>0</v>
      </c>
      <c r="CH46" s="152">
        <v>0</v>
      </c>
      <c r="CI46" s="152">
        <f t="shared" si="22"/>
        <v>0</v>
      </c>
      <c r="CJ46" s="168">
        <f t="shared" si="23"/>
        <v>0</v>
      </c>
      <c r="CK46" s="169">
        <f t="shared" si="24"/>
        <v>0</v>
      </c>
      <c r="CL46" s="170"/>
      <c r="CZ46" s="152"/>
      <c r="DA46" s="162">
        <v>37</v>
      </c>
      <c r="DB46" s="39" t="s">
        <v>135</v>
      </c>
      <c r="DC46" s="152">
        <v>0</v>
      </c>
      <c r="DD46" s="152">
        <v>0</v>
      </c>
      <c r="DE46" s="152">
        <v>0</v>
      </c>
      <c r="DF46" s="152">
        <v>0</v>
      </c>
      <c r="DG46" s="171">
        <f t="shared" si="25"/>
        <v>0</v>
      </c>
      <c r="DH46" s="152">
        <v>0</v>
      </c>
      <c r="DI46" s="152">
        <v>0</v>
      </c>
      <c r="DJ46" s="152">
        <v>0</v>
      </c>
      <c r="DK46" s="171">
        <f t="shared" si="26"/>
        <v>0</v>
      </c>
      <c r="DL46" s="172">
        <f t="shared" si="9"/>
        <v>0</v>
      </c>
      <c r="DM46" s="152"/>
      <c r="DN46" s="172">
        <f t="shared" si="10"/>
        <v>0</v>
      </c>
      <c r="DO46" s="152"/>
      <c r="DP46" s="158">
        <f t="shared" si="27"/>
        <v>0</v>
      </c>
      <c r="DQ46" s="152">
        <f t="shared" si="28"/>
        <v>0</v>
      </c>
      <c r="DR46" s="152">
        <f t="shared" si="29"/>
        <v>0</v>
      </c>
      <c r="DS46" s="152">
        <v>0</v>
      </c>
      <c r="DT46" s="172">
        <f t="shared" si="30"/>
        <v>0</v>
      </c>
      <c r="DU46" s="152"/>
      <c r="DV46" s="173">
        <v>0</v>
      </c>
      <c r="DW46" s="174"/>
      <c r="DX46" s="174"/>
      <c r="DY46" s="174"/>
      <c r="DZ46" s="171"/>
      <c r="EA46" s="175"/>
      <c r="EB46" s="176" t="s">
        <v>98</v>
      </c>
      <c r="EC46" s="177">
        <f t="shared" si="31"/>
        <v>0</v>
      </c>
      <c r="ED46" s="175"/>
      <c r="EE46" s="178">
        <v>37</v>
      </c>
      <c r="EF46" s="175"/>
      <c r="EG46" s="175"/>
      <c r="EH46" s="174"/>
      <c r="EI46" s="175"/>
      <c r="EJ46" s="175"/>
      <c r="EK46" s="175"/>
      <c r="EL46" s="175"/>
      <c r="EM46" s="175"/>
    </row>
    <row r="47" spans="1:143" s="39" customFormat="1" ht="12" x14ac:dyDescent="0.2">
      <c r="A47" s="150">
        <v>38</v>
      </c>
      <c r="B47" s="40">
        <v>38</v>
      </c>
      <c r="C47" s="39" t="s">
        <v>136</v>
      </c>
      <c r="D47" s="151">
        <f t="shared" si="11"/>
        <v>1</v>
      </c>
      <c r="E47" s="152">
        <f t="shared" si="0"/>
        <v>16515</v>
      </c>
      <c r="F47" s="152">
        <f t="shared" si="0"/>
        <v>0</v>
      </c>
      <c r="G47" s="152">
        <f t="shared" si="0"/>
        <v>938</v>
      </c>
      <c r="H47" s="153">
        <f t="shared" si="12"/>
        <v>17453</v>
      </c>
      <c r="I47" s="152"/>
      <c r="J47" s="154">
        <f t="shared" si="13"/>
        <v>938</v>
      </c>
      <c r="K47" s="155">
        <f t="shared" si="1"/>
        <v>0</v>
      </c>
      <c r="L47" s="156">
        <f t="shared" si="14"/>
        <v>938</v>
      </c>
      <c r="M47" s="152"/>
      <c r="N47" s="157">
        <f t="shared" si="3"/>
        <v>16515</v>
      </c>
      <c r="O47" s="152"/>
      <c r="P47" s="158">
        <f t="shared" si="4"/>
        <v>938</v>
      </c>
      <c r="Q47" s="159">
        <f t="shared" si="15"/>
        <v>0</v>
      </c>
      <c r="R47" s="152">
        <f t="shared" si="5"/>
        <v>0</v>
      </c>
      <c r="S47" s="152">
        <f t="shared" si="6"/>
        <v>0</v>
      </c>
      <c r="T47" s="152">
        <f t="shared" si="7"/>
        <v>0</v>
      </c>
      <c r="U47" s="153">
        <f t="shared" si="16"/>
        <v>938</v>
      </c>
      <c r="V47" s="152"/>
      <c r="W47" s="157">
        <f t="shared" si="17"/>
        <v>2551.3999999999996</v>
      </c>
      <c r="X47" s="159"/>
      <c r="AA47" s="162">
        <v>38</v>
      </c>
      <c r="AB47" s="163">
        <v>1</v>
      </c>
      <c r="AC47" s="163">
        <v>0</v>
      </c>
      <c r="AD47" s="163">
        <v>0</v>
      </c>
      <c r="AE47" s="163">
        <v>0</v>
      </c>
      <c r="AF47" s="163">
        <v>0</v>
      </c>
      <c r="AG47" s="164">
        <v>16515</v>
      </c>
      <c r="AH47" s="164">
        <v>0</v>
      </c>
      <c r="AI47" s="164">
        <v>0</v>
      </c>
      <c r="AJ47" s="164">
        <v>16515</v>
      </c>
      <c r="AK47" s="164">
        <v>0</v>
      </c>
      <c r="AL47" s="164">
        <v>938</v>
      </c>
      <c r="AM47" s="164">
        <v>17453</v>
      </c>
      <c r="AN47" s="164">
        <v>0</v>
      </c>
      <c r="AO47" s="164">
        <v>0</v>
      </c>
      <c r="AP47" s="164">
        <v>0</v>
      </c>
      <c r="AQ47" s="164">
        <v>0</v>
      </c>
      <c r="AR47" s="165">
        <v>17453</v>
      </c>
      <c r="AS47" s="39">
        <v>17453</v>
      </c>
      <c r="AT47" s="162">
        <f t="shared" si="18"/>
        <v>38</v>
      </c>
      <c r="AU47" s="163">
        <f t="shared" si="19"/>
        <v>0</v>
      </c>
      <c r="AV47" s="164">
        <f t="shared" si="20"/>
        <v>0</v>
      </c>
      <c r="AW47" s="164">
        <f t="shared" si="20"/>
        <v>0</v>
      </c>
      <c r="AX47" s="164">
        <f t="shared" si="20"/>
        <v>0</v>
      </c>
      <c r="AY47" s="165">
        <f t="shared" si="20"/>
        <v>0</v>
      </c>
      <c r="AZ47" s="39">
        <v>493357</v>
      </c>
      <c r="BA47" s="162"/>
      <c r="BB47" s="164"/>
      <c r="BC47" s="164"/>
      <c r="BD47" s="164"/>
      <c r="BE47" s="165"/>
      <c r="BG47" s="166"/>
      <c r="BI47" s="166">
        <v>0</v>
      </c>
      <c r="CA47" s="162">
        <v>38</v>
      </c>
      <c r="CB47" s="40">
        <v>38</v>
      </c>
      <c r="CC47" s="39" t="s">
        <v>136</v>
      </c>
      <c r="CD47" s="167">
        <f t="shared" si="32"/>
        <v>16515</v>
      </c>
      <c r="CE47" s="168">
        <v>17660</v>
      </c>
      <c r="CF47" s="152">
        <f t="shared" si="21"/>
        <v>0</v>
      </c>
      <c r="CG47" s="152">
        <v>1613.3999999999999</v>
      </c>
      <c r="CH47" s="152">
        <v>0</v>
      </c>
      <c r="CI47" s="152">
        <f t="shared" si="22"/>
        <v>0</v>
      </c>
      <c r="CJ47" s="168">
        <f t="shared" si="23"/>
        <v>1613.3999999999999</v>
      </c>
      <c r="CK47" s="169">
        <f t="shared" si="24"/>
        <v>0</v>
      </c>
      <c r="CL47" s="170"/>
      <c r="CZ47" s="152"/>
      <c r="DA47" s="162">
        <v>38</v>
      </c>
      <c r="DB47" s="39" t="s">
        <v>136</v>
      </c>
      <c r="DC47" s="152">
        <v>0</v>
      </c>
      <c r="DD47" s="152">
        <v>0</v>
      </c>
      <c r="DE47" s="152">
        <v>0</v>
      </c>
      <c r="DF47" s="152">
        <v>0</v>
      </c>
      <c r="DG47" s="171">
        <f t="shared" si="25"/>
        <v>0</v>
      </c>
      <c r="DH47" s="152">
        <v>0</v>
      </c>
      <c r="DI47" s="152">
        <v>0</v>
      </c>
      <c r="DJ47" s="152">
        <v>0</v>
      </c>
      <c r="DK47" s="171">
        <f t="shared" si="26"/>
        <v>0</v>
      </c>
      <c r="DL47" s="172">
        <f t="shared" si="9"/>
        <v>0</v>
      </c>
      <c r="DM47" s="152"/>
      <c r="DN47" s="172">
        <f t="shared" si="10"/>
        <v>0</v>
      </c>
      <c r="DO47" s="152"/>
      <c r="DP47" s="158">
        <f t="shared" si="27"/>
        <v>0</v>
      </c>
      <c r="DQ47" s="152">
        <f t="shared" si="28"/>
        <v>0</v>
      </c>
      <c r="DR47" s="152">
        <f t="shared" si="29"/>
        <v>0</v>
      </c>
      <c r="DS47" s="152">
        <v>0</v>
      </c>
      <c r="DT47" s="172">
        <f t="shared" si="30"/>
        <v>0</v>
      </c>
      <c r="DU47" s="152"/>
      <c r="DV47" s="173">
        <v>0</v>
      </c>
      <c r="DW47" s="174"/>
      <c r="DX47" s="174"/>
      <c r="DY47" s="174"/>
      <c r="DZ47" s="171"/>
      <c r="EA47" s="175"/>
      <c r="EB47" s="176"/>
      <c r="EC47" s="177">
        <f t="shared" si="31"/>
        <v>0</v>
      </c>
      <c r="ED47" s="175"/>
      <c r="EE47" s="178">
        <v>38</v>
      </c>
      <c r="EF47" s="175"/>
      <c r="EG47" s="175"/>
      <c r="EH47" s="174"/>
      <c r="EI47" s="175"/>
      <c r="EJ47" s="175"/>
      <c r="EK47" s="175"/>
      <c r="EL47" s="175"/>
      <c r="EM47" s="175"/>
    </row>
    <row r="48" spans="1:143" s="39" customFormat="1" ht="12" x14ac:dyDescent="0.2">
      <c r="A48" s="150">
        <v>39</v>
      </c>
      <c r="B48" s="40">
        <v>39</v>
      </c>
      <c r="C48" s="39" t="s">
        <v>137</v>
      </c>
      <c r="D48" s="151">
        <f t="shared" si="11"/>
        <v>0</v>
      </c>
      <c r="E48" s="152">
        <f t="shared" si="0"/>
        <v>0</v>
      </c>
      <c r="F48" s="152">
        <f t="shared" si="0"/>
        <v>0</v>
      </c>
      <c r="G48" s="152">
        <f t="shared" si="0"/>
        <v>0</v>
      </c>
      <c r="H48" s="153">
        <f t="shared" si="12"/>
        <v>0</v>
      </c>
      <c r="I48" s="152"/>
      <c r="J48" s="154">
        <f t="shared" si="13"/>
        <v>0</v>
      </c>
      <c r="K48" s="155">
        <f t="shared" si="1"/>
        <v>0</v>
      </c>
      <c r="L48" s="156">
        <f t="shared" si="14"/>
        <v>0</v>
      </c>
      <c r="M48" s="152"/>
      <c r="N48" s="157">
        <f t="shared" si="3"/>
        <v>0</v>
      </c>
      <c r="O48" s="152"/>
      <c r="P48" s="158">
        <f t="shared" si="4"/>
        <v>0</v>
      </c>
      <c r="Q48" s="159">
        <f t="shared" si="15"/>
        <v>0</v>
      </c>
      <c r="R48" s="152">
        <f t="shared" si="5"/>
        <v>0</v>
      </c>
      <c r="S48" s="152">
        <f t="shared" si="6"/>
        <v>0</v>
      </c>
      <c r="T48" s="152">
        <f t="shared" si="7"/>
        <v>0</v>
      </c>
      <c r="U48" s="153">
        <f t="shared" si="16"/>
        <v>0</v>
      </c>
      <c r="V48" s="152"/>
      <c r="W48" s="157">
        <f t="shared" si="17"/>
        <v>0</v>
      </c>
      <c r="X48" s="159"/>
      <c r="AA48" s="162">
        <v>39</v>
      </c>
      <c r="AB48" s="163"/>
      <c r="AC48" s="163"/>
      <c r="AD48" s="163"/>
      <c r="AE48" s="163"/>
      <c r="AF48" s="163"/>
      <c r="AG48" s="164"/>
      <c r="AH48" s="164"/>
      <c r="AI48" s="164"/>
      <c r="AJ48" s="164"/>
      <c r="AK48" s="164"/>
      <c r="AL48" s="164"/>
      <c r="AM48" s="164"/>
      <c r="AN48" s="164"/>
      <c r="AO48" s="164"/>
      <c r="AP48" s="164"/>
      <c r="AQ48" s="164"/>
      <c r="AR48" s="165"/>
      <c r="AT48" s="162">
        <f t="shared" si="18"/>
        <v>39</v>
      </c>
      <c r="AU48" s="163">
        <f t="shared" si="19"/>
        <v>0</v>
      </c>
      <c r="AV48" s="164">
        <f t="shared" si="20"/>
        <v>0</v>
      </c>
      <c r="AW48" s="164">
        <f t="shared" si="20"/>
        <v>0</v>
      </c>
      <c r="AX48" s="164">
        <f t="shared" si="20"/>
        <v>0</v>
      </c>
      <c r="AY48" s="165">
        <f t="shared" si="20"/>
        <v>0</v>
      </c>
      <c r="AZ48" s="39">
        <v>493357</v>
      </c>
      <c r="BA48" s="162"/>
      <c r="BB48" s="164"/>
      <c r="BC48" s="164"/>
      <c r="BD48" s="164"/>
      <c r="BE48" s="165"/>
      <c r="BG48" s="166"/>
      <c r="BI48" s="166">
        <v>0</v>
      </c>
      <c r="CA48" s="162">
        <v>39</v>
      </c>
      <c r="CB48" s="40">
        <v>39</v>
      </c>
      <c r="CC48" s="39" t="s">
        <v>137</v>
      </c>
      <c r="CD48" s="167">
        <f t="shared" si="32"/>
        <v>0</v>
      </c>
      <c r="CE48" s="168">
        <v>0</v>
      </c>
      <c r="CF48" s="152">
        <f t="shared" si="21"/>
        <v>0</v>
      </c>
      <c r="CG48" s="152">
        <v>0</v>
      </c>
      <c r="CH48" s="152">
        <v>0</v>
      </c>
      <c r="CI48" s="152">
        <f t="shared" si="22"/>
        <v>0</v>
      </c>
      <c r="CJ48" s="168">
        <f t="shared" si="23"/>
        <v>0</v>
      </c>
      <c r="CK48" s="169">
        <f t="shared" si="24"/>
        <v>0</v>
      </c>
      <c r="CL48" s="170"/>
      <c r="CZ48" s="152"/>
      <c r="DA48" s="162">
        <v>39</v>
      </c>
      <c r="DB48" s="39" t="s">
        <v>137</v>
      </c>
      <c r="DC48" s="152">
        <v>0</v>
      </c>
      <c r="DD48" s="152">
        <v>0</v>
      </c>
      <c r="DE48" s="152">
        <v>0</v>
      </c>
      <c r="DF48" s="152">
        <v>0</v>
      </c>
      <c r="DG48" s="171">
        <f t="shared" si="25"/>
        <v>0</v>
      </c>
      <c r="DH48" s="152">
        <v>0</v>
      </c>
      <c r="DI48" s="152">
        <v>0</v>
      </c>
      <c r="DJ48" s="152">
        <v>0</v>
      </c>
      <c r="DK48" s="171">
        <f t="shared" si="26"/>
        <v>0</v>
      </c>
      <c r="DL48" s="172">
        <f t="shared" si="9"/>
        <v>0</v>
      </c>
      <c r="DM48" s="152"/>
      <c r="DN48" s="172">
        <f t="shared" si="10"/>
        <v>0</v>
      </c>
      <c r="DO48" s="152"/>
      <c r="DP48" s="158">
        <f t="shared" si="27"/>
        <v>0</v>
      </c>
      <c r="DQ48" s="152">
        <f t="shared" si="28"/>
        <v>0</v>
      </c>
      <c r="DR48" s="152">
        <f t="shared" si="29"/>
        <v>0</v>
      </c>
      <c r="DS48" s="152">
        <v>0</v>
      </c>
      <c r="DT48" s="172">
        <f t="shared" si="30"/>
        <v>0</v>
      </c>
      <c r="DU48" s="152"/>
      <c r="DV48" s="173">
        <v>0</v>
      </c>
      <c r="DW48" s="174"/>
      <c r="DX48" s="174"/>
      <c r="DY48" s="174"/>
      <c r="DZ48" s="171"/>
      <c r="EA48" s="175"/>
      <c r="EB48" s="176" t="s">
        <v>126</v>
      </c>
      <c r="EC48" s="177">
        <f t="shared" si="31"/>
        <v>0</v>
      </c>
      <c r="ED48" s="175"/>
      <c r="EE48" s="178">
        <v>39</v>
      </c>
      <c r="EF48" s="175"/>
      <c r="EG48" s="175"/>
      <c r="EH48" s="174"/>
      <c r="EI48" s="175"/>
      <c r="EJ48" s="175"/>
      <c r="EK48" s="175"/>
      <c r="EL48" s="175"/>
      <c r="EM48" s="175"/>
    </row>
    <row r="49" spans="1:143" s="39" customFormat="1" ht="12" x14ac:dyDescent="0.2">
      <c r="A49" s="150">
        <v>40</v>
      </c>
      <c r="B49" s="40">
        <v>40</v>
      </c>
      <c r="C49" s="39" t="s">
        <v>138</v>
      </c>
      <c r="D49" s="151">
        <f t="shared" si="11"/>
        <v>13</v>
      </c>
      <c r="E49" s="152">
        <f t="shared" si="0"/>
        <v>221458</v>
      </c>
      <c r="F49" s="152">
        <f t="shared" si="0"/>
        <v>0</v>
      </c>
      <c r="G49" s="152">
        <f t="shared" si="0"/>
        <v>12194</v>
      </c>
      <c r="H49" s="153">
        <f t="shared" si="12"/>
        <v>233652</v>
      </c>
      <c r="I49" s="152"/>
      <c r="J49" s="154">
        <f t="shared" si="13"/>
        <v>12194</v>
      </c>
      <c r="K49" s="155">
        <f t="shared" si="1"/>
        <v>21162.24385419425</v>
      </c>
      <c r="L49" s="156">
        <f t="shared" si="14"/>
        <v>33356.243854194254</v>
      </c>
      <c r="M49" s="152"/>
      <c r="N49" s="157">
        <f t="shared" si="3"/>
        <v>200295.75614580576</v>
      </c>
      <c r="O49" s="152"/>
      <c r="P49" s="158">
        <f t="shared" si="4"/>
        <v>12194</v>
      </c>
      <c r="Q49" s="159">
        <f t="shared" si="15"/>
        <v>0</v>
      </c>
      <c r="R49" s="152">
        <f t="shared" si="5"/>
        <v>0</v>
      </c>
      <c r="S49" s="152">
        <f t="shared" si="6"/>
        <v>0</v>
      </c>
      <c r="T49" s="152">
        <f t="shared" si="7"/>
        <v>21162.24385419425</v>
      </c>
      <c r="U49" s="153">
        <f t="shared" si="16"/>
        <v>33356.243854194254</v>
      </c>
      <c r="V49" s="152"/>
      <c r="W49" s="157">
        <f t="shared" si="17"/>
        <v>36554.433654478285</v>
      </c>
      <c r="X49" s="159"/>
      <c r="AA49" s="162">
        <v>40</v>
      </c>
      <c r="AB49" s="163">
        <v>13</v>
      </c>
      <c r="AC49" s="163">
        <v>0</v>
      </c>
      <c r="AD49" s="163">
        <v>0</v>
      </c>
      <c r="AE49" s="163">
        <v>0</v>
      </c>
      <c r="AF49" s="163">
        <v>0</v>
      </c>
      <c r="AG49" s="164">
        <v>221458</v>
      </c>
      <c r="AH49" s="164">
        <v>0</v>
      </c>
      <c r="AI49" s="164">
        <v>0</v>
      </c>
      <c r="AJ49" s="164">
        <v>221458</v>
      </c>
      <c r="AK49" s="164">
        <v>0</v>
      </c>
      <c r="AL49" s="164">
        <v>12194</v>
      </c>
      <c r="AM49" s="164">
        <v>233652</v>
      </c>
      <c r="AN49" s="164">
        <v>0</v>
      </c>
      <c r="AO49" s="164">
        <v>0</v>
      </c>
      <c r="AP49" s="164">
        <v>0</v>
      </c>
      <c r="AQ49" s="164">
        <v>0</v>
      </c>
      <c r="AR49" s="165">
        <v>233652</v>
      </c>
      <c r="AS49" s="39">
        <v>231371.7099999999</v>
      </c>
      <c r="AT49" s="162">
        <f t="shared" si="18"/>
        <v>40</v>
      </c>
      <c r="AU49" s="163">
        <f t="shared" si="19"/>
        <v>0</v>
      </c>
      <c r="AV49" s="164">
        <f t="shared" si="20"/>
        <v>0</v>
      </c>
      <c r="AW49" s="164">
        <f t="shared" si="20"/>
        <v>0</v>
      </c>
      <c r="AX49" s="164">
        <f t="shared" si="20"/>
        <v>0</v>
      </c>
      <c r="AY49" s="165">
        <f t="shared" si="20"/>
        <v>0</v>
      </c>
      <c r="AZ49" s="39">
        <v>493357</v>
      </c>
      <c r="BA49" s="162"/>
      <c r="BB49" s="164"/>
      <c r="BC49" s="164"/>
      <c r="BD49" s="164"/>
      <c r="BE49" s="165"/>
      <c r="BG49" s="166"/>
      <c r="BI49" s="166">
        <v>0</v>
      </c>
      <c r="CA49" s="162">
        <v>40</v>
      </c>
      <c r="CB49" s="40">
        <v>40</v>
      </c>
      <c r="CC49" s="39" t="s">
        <v>138</v>
      </c>
      <c r="CD49" s="167">
        <f t="shared" si="32"/>
        <v>221458</v>
      </c>
      <c r="CE49" s="168">
        <v>200292</v>
      </c>
      <c r="CF49" s="152">
        <f t="shared" si="21"/>
        <v>21166</v>
      </c>
      <c r="CG49" s="152">
        <v>0</v>
      </c>
      <c r="CH49" s="152">
        <v>3196</v>
      </c>
      <c r="CI49" s="152">
        <f t="shared" si="22"/>
        <v>-1.5663455217163573</v>
      </c>
      <c r="CJ49" s="168">
        <f t="shared" si="23"/>
        <v>24360.433654478285</v>
      </c>
      <c r="CK49" s="169">
        <f t="shared" si="24"/>
        <v>21162.24385419425</v>
      </c>
      <c r="CL49" s="170"/>
      <c r="CZ49" s="152"/>
      <c r="DA49" s="162">
        <v>40</v>
      </c>
      <c r="DB49" s="39" t="s">
        <v>138</v>
      </c>
      <c r="DC49" s="152">
        <v>0</v>
      </c>
      <c r="DD49" s="152">
        <v>0</v>
      </c>
      <c r="DE49" s="152">
        <v>0</v>
      </c>
      <c r="DF49" s="152">
        <v>0</v>
      </c>
      <c r="DG49" s="171">
        <f t="shared" si="25"/>
        <v>0</v>
      </c>
      <c r="DH49" s="152">
        <v>0</v>
      </c>
      <c r="DI49" s="152">
        <v>0</v>
      </c>
      <c r="DJ49" s="152">
        <v>0</v>
      </c>
      <c r="DK49" s="171">
        <f t="shared" si="26"/>
        <v>0</v>
      </c>
      <c r="DL49" s="172">
        <f t="shared" si="9"/>
        <v>0</v>
      </c>
      <c r="DM49" s="152"/>
      <c r="DN49" s="172">
        <f t="shared" si="10"/>
        <v>0</v>
      </c>
      <c r="DO49" s="152"/>
      <c r="DP49" s="158">
        <f t="shared" si="27"/>
        <v>21166</v>
      </c>
      <c r="DQ49" s="152">
        <f t="shared" si="28"/>
        <v>21166</v>
      </c>
      <c r="DR49" s="152">
        <f t="shared" si="29"/>
        <v>0</v>
      </c>
      <c r="DS49" s="152">
        <v>-1.5663455217163573</v>
      </c>
      <c r="DT49" s="172">
        <f t="shared" si="30"/>
        <v>-1.5663455217163573</v>
      </c>
      <c r="DU49" s="152"/>
      <c r="DV49" s="173">
        <v>0</v>
      </c>
      <c r="DW49" s="174"/>
      <c r="DX49" s="174"/>
      <c r="DY49" s="174"/>
      <c r="DZ49" s="171"/>
      <c r="EA49" s="175"/>
      <c r="EB49" s="176"/>
      <c r="EC49" s="177">
        <f t="shared" si="31"/>
        <v>0</v>
      </c>
      <c r="ED49" s="175"/>
      <c r="EE49" s="178">
        <v>40</v>
      </c>
      <c r="EF49" s="175"/>
      <c r="EG49" s="175"/>
      <c r="EH49" s="174"/>
      <c r="EI49" s="175"/>
      <c r="EJ49" s="175"/>
      <c r="EK49" s="175"/>
      <c r="EL49" s="175"/>
      <c r="EM49" s="175"/>
    </row>
    <row r="50" spans="1:143" s="39" customFormat="1" ht="12" x14ac:dyDescent="0.2">
      <c r="A50" s="150">
        <v>41</v>
      </c>
      <c r="B50" s="40">
        <v>41</v>
      </c>
      <c r="C50" s="39" t="s">
        <v>139</v>
      </c>
      <c r="D50" s="151">
        <f t="shared" si="11"/>
        <v>0</v>
      </c>
      <c r="E50" s="152">
        <f t="shared" si="0"/>
        <v>0</v>
      </c>
      <c r="F50" s="152">
        <f t="shared" si="0"/>
        <v>0</v>
      </c>
      <c r="G50" s="152">
        <f t="shared" si="0"/>
        <v>0</v>
      </c>
      <c r="H50" s="153">
        <f t="shared" si="12"/>
        <v>0</v>
      </c>
      <c r="I50" s="152"/>
      <c r="J50" s="154">
        <f t="shared" si="13"/>
        <v>0</v>
      </c>
      <c r="K50" s="155">
        <f t="shared" si="1"/>
        <v>0</v>
      </c>
      <c r="L50" s="156">
        <f t="shared" si="14"/>
        <v>0</v>
      </c>
      <c r="M50" s="152"/>
      <c r="N50" s="157">
        <f t="shared" si="3"/>
        <v>0</v>
      </c>
      <c r="O50" s="152"/>
      <c r="P50" s="158">
        <f t="shared" si="4"/>
        <v>0</v>
      </c>
      <c r="Q50" s="159">
        <f t="shared" si="15"/>
        <v>0</v>
      </c>
      <c r="R50" s="152">
        <f t="shared" si="5"/>
        <v>0</v>
      </c>
      <c r="S50" s="152">
        <f t="shared" si="6"/>
        <v>0</v>
      </c>
      <c r="T50" s="152">
        <f t="shared" si="7"/>
        <v>0</v>
      </c>
      <c r="U50" s="153">
        <f t="shared" si="16"/>
        <v>0</v>
      </c>
      <c r="V50" s="152"/>
      <c r="W50" s="157">
        <f t="shared" si="17"/>
        <v>0</v>
      </c>
      <c r="X50" s="159"/>
      <c r="AA50" s="162">
        <v>41</v>
      </c>
      <c r="AB50" s="163"/>
      <c r="AC50" s="163"/>
      <c r="AD50" s="163"/>
      <c r="AE50" s="163"/>
      <c r="AF50" s="163"/>
      <c r="AG50" s="164"/>
      <c r="AH50" s="164"/>
      <c r="AI50" s="164"/>
      <c r="AJ50" s="164"/>
      <c r="AK50" s="164"/>
      <c r="AL50" s="164"/>
      <c r="AM50" s="164"/>
      <c r="AN50" s="164"/>
      <c r="AO50" s="164"/>
      <c r="AP50" s="164"/>
      <c r="AQ50" s="164"/>
      <c r="AR50" s="165"/>
      <c r="AT50" s="162">
        <f t="shared" si="18"/>
        <v>41</v>
      </c>
      <c r="AU50" s="163">
        <f t="shared" si="19"/>
        <v>0</v>
      </c>
      <c r="AV50" s="164">
        <f t="shared" si="20"/>
        <v>0</v>
      </c>
      <c r="AW50" s="164">
        <f t="shared" si="20"/>
        <v>0</v>
      </c>
      <c r="AX50" s="164">
        <f t="shared" si="20"/>
        <v>0</v>
      </c>
      <c r="AY50" s="165">
        <f t="shared" si="20"/>
        <v>0</v>
      </c>
      <c r="AZ50" s="39">
        <v>493357</v>
      </c>
      <c r="BA50" s="162"/>
      <c r="BB50" s="164"/>
      <c r="BC50" s="164"/>
      <c r="BD50" s="164"/>
      <c r="BE50" s="165"/>
      <c r="BG50" s="166"/>
      <c r="BI50" s="166">
        <v>0</v>
      </c>
      <c r="CA50" s="162">
        <v>41</v>
      </c>
      <c r="CB50" s="40">
        <v>41</v>
      </c>
      <c r="CC50" s="39" t="s">
        <v>139</v>
      </c>
      <c r="CD50" s="167">
        <f t="shared" si="32"/>
        <v>0</v>
      </c>
      <c r="CE50" s="168">
        <v>0</v>
      </c>
      <c r="CF50" s="152">
        <f t="shared" si="21"/>
        <v>0</v>
      </c>
      <c r="CG50" s="152">
        <v>0</v>
      </c>
      <c r="CH50" s="152">
        <v>0</v>
      </c>
      <c r="CI50" s="152">
        <f t="shared" si="22"/>
        <v>0</v>
      </c>
      <c r="CJ50" s="168">
        <f t="shared" si="23"/>
        <v>0</v>
      </c>
      <c r="CK50" s="169">
        <f t="shared" si="24"/>
        <v>0</v>
      </c>
      <c r="CL50" s="170"/>
      <c r="CZ50" s="152"/>
      <c r="DA50" s="162">
        <v>41</v>
      </c>
      <c r="DB50" s="39" t="s">
        <v>139</v>
      </c>
      <c r="DC50" s="152">
        <v>0</v>
      </c>
      <c r="DD50" s="152">
        <v>0</v>
      </c>
      <c r="DE50" s="152">
        <v>0</v>
      </c>
      <c r="DF50" s="152">
        <v>0</v>
      </c>
      <c r="DG50" s="171">
        <f t="shared" si="25"/>
        <v>0</v>
      </c>
      <c r="DH50" s="152">
        <v>0</v>
      </c>
      <c r="DI50" s="152">
        <v>0</v>
      </c>
      <c r="DJ50" s="152">
        <v>0</v>
      </c>
      <c r="DK50" s="171">
        <f t="shared" si="26"/>
        <v>0</v>
      </c>
      <c r="DL50" s="172">
        <f t="shared" si="9"/>
        <v>0</v>
      </c>
      <c r="DM50" s="152"/>
      <c r="DN50" s="172">
        <f t="shared" si="10"/>
        <v>0</v>
      </c>
      <c r="DO50" s="152"/>
      <c r="DP50" s="158">
        <f t="shared" si="27"/>
        <v>0</v>
      </c>
      <c r="DQ50" s="152">
        <f t="shared" si="28"/>
        <v>0</v>
      </c>
      <c r="DR50" s="152">
        <f t="shared" si="29"/>
        <v>0</v>
      </c>
      <c r="DS50" s="152">
        <v>0</v>
      </c>
      <c r="DT50" s="172">
        <f t="shared" si="30"/>
        <v>0</v>
      </c>
      <c r="DU50" s="152"/>
      <c r="DV50" s="173">
        <v>0</v>
      </c>
      <c r="DW50" s="174"/>
      <c r="DX50" s="174"/>
      <c r="DY50" s="174"/>
      <c r="DZ50" s="171"/>
      <c r="EA50" s="175"/>
      <c r="EB50" s="176"/>
      <c r="EC50" s="177">
        <f t="shared" si="31"/>
        <v>0</v>
      </c>
      <c r="ED50" s="175"/>
      <c r="EE50" s="178">
        <v>41</v>
      </c>
      <c r="EF50" s="175"/>
      <c r="EG50" s="175"/>
      <c r="EH50" s="174"/>
      <c r="EI50" s="175"/>
      <c r="EJ50" s="175"/>
      <c r="EK50" s="175"/>
      <c r="EL50" s="175"/>
      <c r="EM50" s="175"/>
    </row>
    <row r="51" spans="1:143" s="39" customFormat="1" ht="12" x14ac:dyDescent="0.2">
      <c r="A51" s="150">
        <v>42</v>
      </c>
      <c r="B51" s="40">
        <v>42</v>
      </c>
      <c r="C51" s="39" t="s">
        <v>140</v>
      </c>
      <c r="D51" s="151">
        <f t="shared" si="11"/>
        <v>0</v>
      </c>
      <c r="E51" s="152">
        <f t="shared" si="0"/>
        <v>0</v>
      </c>
      <c r="F51" s="152">
        <f t="shared" si="0"/>
        <v>0</v>
      </c>
      <c r="G51" s="152">
        <f t="shared" si="0"/>
        <v>0</v>
      </c>
      <c r="H51" s="153">
        <f t="shared" si="12"/>
        <v>0</v>
      </c>
      <c r="I51" s="152"/>
      <c r="J51" s="154">
        <f t="shared" si="13"/>
        <v>0</v>
      </c>
      <c r="K51" s="155">
        <f t="shared" si="1"/>
        <v>0</v>
      </c>
      <c r="L51" s="156">
        <f t="shared" si="14"/>
        <v>0</v>
      </c>
      <c r="M51" s="152"/>
      <c r="N51" s="157">
        <f t="shared" si="3"/>
        <v>0</v>
      </c>
      <c r="O51" s="152"/>
      <c r="P51" s="158">
        <f t="shared" si="4"/>
        <v>0</v>
      </c>
      <c r="Q51" s="159">
        <f t="shared" si="15"/>
        <v>0</v>
      </c>
      <c r="R51" s="152">
        <f t="shared" si="5"/>
        <v>0</v>
      </c>
      <c r="S51" s="152">
        <f t="shared" si="6"/>
        <v>0</v>
      </c>
      <c r="T51" s="152">
        <f t="shared" si="7"/>
        <v>0</v>
      </c>
      <c r="U51" s="153">
        <f t="shared" si="16"/>
        <v>0</v>
      </c>
      <c r="V51" s="152"/>
      <c r="W51" s="157">
        <f t="shared" si="17"/>
        <v>0</v>
      </c>
      <c r="X51" s="159"/>
      <c r="AA51" s="162">
        <v>42</v>
      </c>
      <c r="AB51" s="163"/>
      <c r="AC51" s="163"/>
      <c r="AD51" s="163"/>
      <c r="AE51" s="163"/>
      <c r="AF51" s="163"/>
      <c r="AG51" s="164"/>
      <c r="AH51" s="164"/>
      <c r="AI51" s="164"/>
      <c r="AJ51" s="164"/>
      <c r="AK51" s="164"/>
      <c r="AL51" s="164"/>
      <c r="AM51" s="164"/>
      <c r="AN51" s="164"/>
      <c r="AO51" s="164"/>
      <c r="AP51" s="164"/>
      <c r="AQ51" s="164"/>
      <c r="AR51" s="165"/>
      <c r="AT51" s="162">
        <f t="shared" si="18"/>
        <v>42</v>
      </c>
      <c r="AU51" s="163">
        <f t="shared" si="19"/>
        <v>0</v>
      </c>
      <c r="AV51" s="164">
        <f t="shared" si="20"/>
        <v>0</v>
      </c>
      <c r="AW51" s="164">
        <f t="shared" si="20"/>
        <v>0</v>
      </c>
      <c r="AX51" s="164">
        <f t="shared" si="20"/>
        <v>0</v>
      </c>
      <c r="AY51" s="165">
        <f t="shared" si="20"/>
        <v>0</v>
      </c>
      <c r="AZ51" s="39">
        <v>493357</v>
      </c>
      <c r="BA51" s="162"/>
      <c r="BB51" s="164"/>
      <c r="BC51" s="164"/>
      <c r="BD51" s="164"/>
      <c r="BE51" s="165"/>
      <c r="BG51" s="166"/>
      <c r="BI51" s="166">
        <v>0</v>
      </c>
      <c r="CA51" s="162">
        <v>42</v>
      </c>
      <c r="CB51" s="40">
        <v>42</v>
      </c>
      <c r="CC51" s="39" t="s">
        <v>140</v>
      </c>
      <c r="CD51" s="167">
        <f t="shared" si="32"/>
        <v>0</v>
      </c>
      <c r="CE51" s="168">
        <v>0</v>
      </c>
      <c r="CF51" s="152">
        <f t="shared" si="21"/>
        <v>0</v>
      </c>
      <c r="CG51" s="152">
        <v>0</v>
      </c>
      <c r="CH51" s="152">
        <v>0</v>
      </c>
      <c r="CI51" s="152">
        <f t="shared" si="22"/>
        <v>0</v>
      </c>
      <c r="CJ51" s="168">
        <f t="shared" si="23"/>
        <v>0</v>
      </c>
      <c r="CK51" s="169">
        <f t="shared" si="24"/>
        <v>0</v>
      </c>
      <c r="CL51" s="170"/>
      <c r="CZ51" s="152"/>
      <c r="DA51" s="162">
        <v>42</v>
      </c>
      <c r="DB51" s="39" t="s">
        <v>140</v>
      </c>
      <c r="DC51" s="152">
        <v>0</v>
      </c>
      <c r="DD51" s="152">
        <v>0</v>
      </c>
      <c r="DE51" s="152">
        <v>0</v>
      </c>
      <c r="DF51" s="152">
        <v>0</v>
      </c>
      <c r="DG51" s="171">
        <f t="shared" si="25"/>
        <v>0</v>
      </c>
      <c r="DH51" s="152">
        <v>0</v>
      </c>
      <c r="DI51" s="152">
        <v>0</v>
      </c>
      <c r="DJ51" s="152">
        <v>0</v>
      </c>
      <c r="DK51" s="171">
        <f t="shared" si="26"/>
        <v>0</v>
      </c>
      <c r="DL51" s="172">
        <f t="shared" si="9"/>
        <v>0</v>
      </c>
      <c r="DM51" s="152"/>
      <c r="DN51" s="172">
        <f t="shared" si="10"/>
        <v>0</v>
      </c>
      <c r="DO51" s="152"/>
      <c r="DP51" s="158">
        <f t="shared" si="27"/>
        <v>0</v>
      </c>
      <c r="DQ51" s="152">
        <f t="shared" si="28"/>
        <v>0</v>
      </c>
      <c r="DR51" s="152">
        <f t="shared" si="29"/>
        <v>0</v>
      </c>
      <c r="DS51" s="152">
        <v>0</v>
      </c>
      <c r="DT51" s="172">
        <f t="shared" si="30"/>
        <v>0</v>
      </c>
      <c r="DU51" s="152"/>
      <c r="DV51" s="173">
        <v>0</v>
      </c>
      <c r="DW51" s="174"/>
      <c r="DX51" s="174"/>
      <c r="DY51" s="174"/>
      <c r="DZ51" s="171"/>
      <c r="EA51" s="175"/>
      <c r="EB51" s="176"/>
      <c r="EC51" s="177">
        <f t="shared" si="31"/>
        <v>0</v>
      </c>
      <c r="ED51" s="175"/>
      <c r="EE51" s="178">
        <v>42</v>
      </c>
      <c r="EF51" s="175"/>
      <c r="EG51" s="175"/>
      <c r="EH51" s="174"/>
      <c r="EI51" s="175"/>
      <c r="EJ51" s="175"/>
      <c r="EK51" s="175"/>
      <c r="EL51" s="175"/>
      <c r="EM51" s="175"/>
    </row>
    <row r="52" spans="1:143" s="39" customFormat="1" ht="12" x14ac:dyDescent="0.2">
      <c r="A52" s="150">
        <v>43</v>
      </c>
      <c r="B52" s="40">
        <v>43</v>
      </c>
      <c r="C52" s="39" t="s">
        <v>141</v>
      </c>
      <c r="D52" s="151">
        <f t="shared" si="11"/>
        <v>1</v>
      </c>
      <c r="E52" s="152">
        <f t="shared" si="0"/>
        <v>12636</v>
      </c>
      <c r="F52" s="152">
        <f t="shared" si="0"/>
        <v>0</v>
      </c>
      <c r="G52" s="152">
        <f t="shared" si="0"/>
        <v>938</v>
      </c>
      <c r="H52" s="153">
        <f t="shared" si="12"/>
        <v>13574</v>
      </c>
      <c r="I52" s="152"/>
      <c r="J52" s="154">
        <f t="shared" si="13"/>
        <v>938</v>
      </c>
      <c r="K52" s="155">
        <f t="shared" si="1"/>
        <v>-6.3758760128700054</v>
      </c>
      <c r="L52" s="156">
        <f t="shared" si="14"/>
        <v>931.62412398713002</v>
      </c>
      <c r="M52" s="152"/>
      <c r="N52" s="157">
        <f t="shared" si="3"/>
        <v>12642.375876012869</v>
      </c>
      <c r="O52" s="152"/>
      <c r="P52" s="158">
        <f t="shared" si="4"/>
        <v>938</v>
      </c>
      <c r="Q52" s="159">
        <f t="shared" si="15"/>
        <v>0</v>
      </c>
      <c r="R52" s="152">
        <f t="shared" si="5"/>
        <v>0</v>
      </c>
      <c r="S52" s="152">
        <f t="shared" si="6"/>
        <v>0</v>
      </c>
      <c r="T52" s="152">
        <f t="shared" si="7"/>
        <v>-6.3758760128700054</v>
      </c>
      <c r="U52" s="153">
        <f t="shared" si="16"/>
        <v>931.62412398713002</v>
      </c>
      <c r="V52" s="152"/>
      <c r="W52" s="157">
        <f t="shared" si="17"/>
        <v>13942.423464232183</v>
      </c>
      <c r="X52" s="159"/>
      <c r="AA52" s="162">
        <v>43</v>
      </c>
      <c r="AB52" s="163">
        <v>1</v>
      </c>
      <c r="AC52" s="163">
        <v>0</v>
      </c>
      <c r="AD52" s="163">
        <v>0</v>
      </c>
      <c r="AE52" s="163">
        <v>0</v>
      </c>
      <c r="AF52" s="163">
        <v>0</v>
      </c>
      <c r="AG52" s="164">
        <v>12636</v>
      </c>
      <c r="AH52" s="164">
        <v>0</v>
      </c>
      <c r="AI52" s="164">
        <v>0</v>
      </c>
      <c r="AJ52" s="164">
        <v>12636</v>
      </c>
      <c r="AK52" s="164">
        <v>0</v>
      </c>
      <c r="AL52" s="164">
        <v>938</v>
      </c>
      <c r="AM52" s="164">
        <v>13574</v>
      </c>
      <c r="AN52" s="164">
        <v>0</v>
      </c>
      <c r="AO52" s="164">
        <v>0</v>
      </c>
      <c r="AP52" s="164">
        <v>0</v>
      </c>
      <c r="AQ52" s="164">
        <v>0</v>
      </c>
      <c r="AR52" s="165">
        <v>13574</v>
      </c>
      <c r="AS52" s="39">
        <v>13427.35</v>
      </c>
      <c r="AT52" s="162">
        <f t="shared" si="18"/>
        <v>43</v>
      </c>
      <c r="AU52" s="163">
        <f t="shared" si="19"/>
        <v>0</v>
      </c>
      <c r="AV52" s="164">
        <f t="shared" si="20"/>
        <v>0</v>
      </c>
      <c r="AW52" s="164">
        <f t="shared" si="20"/>
        <v>0</v>
      </c>
      <c r="AX52" s="164">
        <f t="shared" si="20"/>
        <v>0</v>
      </c>
      <c r="AY52" s="165">
        <f t="shared" si="20"/>
        <v>0</v>
      </c>
      <c r="AZ52" s="39">
        <v>493357</v>
      </c>
      <c r="BA52" s="162"/>
      <c r="BB52" s="164"/>
      <c r="BC52" s="164"/>
      <c r="BD52" s="164"/>
      <c r="BE52" s="165"/>
      <c r="BG52" s="166"/>
      <c r="BI52" s="166">
        <v>0</v>
      </c>
      <c r="CA52" s="162">
        <v>43</v>
      </c>
      <c r="CB52" s="40">
        <v>43</v>
      </c>
      <c r="CC52" s="39" t="s">
        <v>141</v>
      </c>
      <c r="CD52" s="167">
        <f t="shared" si="32"/>
        <v>12636</v>
      </c>
      <c r="CE52" s="168">
        <v>41511</v>
      </c>
      <c r="CF52" s="152">
        <f t="shared" si="21"/>
        <v>0</v>
      </c>
      <c r="CG52" s="152">
        <v>0</v>
      </c>
      <c r="CH52" s="152">
        <v>13010.800000000001</v>
      </c>
      <c r="CI52" s="152">
        <f t="shared" si="22"/>
        <v>-6.3765357678184955</v>
      </c>
      <c r="CJ52" s="168">
        <f t="shared" si="23"/>
        <v>13004.423464232183</v>
      </c>
      <c r="CK52" s="169">
        <f t="shared" si="24"/>
        <v>-6.3758760128700054</v>
      </c>
      <c r="CL52" s="170"/>
      <c r="CZ52" s="152"/>
      <c r="DA52" s="162">
        <v>43</v>
      </c>
      <c r="DB52" s="39" t="s">
        <v>141</v>
      </c>
      <c r="DC52" s="152">
        <v>0</v>
      </c>
      <c r="DD52" s="152">
        <v>0</v>
      </c>
      <c r="DE52" s="152">
        <v>0</v>
      </c>
      <c r="DF52" s="152">
        <v>0</v>
      </c>
      <c r="DG52" s="171">
        <f t="shared" si="25"/>
        <v>0</v>
      </c>
      <c r="DH52" s="152">
        <v>0</v>
      </c>
      <c r="DI52" s="152">
        <v>0</v>
      </c>
      <c r="DJ52" s="152">
        <v>0</v>
      </c>
      <c r="DK52" s="171">
        <f t="shared" si="26"/>
        <v>0</v>
      </c>
      <c r="DL52" s="172">
        <f t="shared" si="9"/>
        <v>0</v>
      </c>
      <c r="DM52" s="152"/>
      <c r="DN52" s="172">
        <f t="shared" si="10"/>
        <v>0</v>
      </c>
      <c r="DO52" s="152"/>
      <c r="DP52" s="158">
        <f t="shared" si="27"/>
        <v>0</v>
      </c>
      <c r="DQ52" s="152">
        <f t="shared" si="28"/>
        <v>0</v>
      </c>
      <c r="DR52" s="152">
        <f t="shared" si="29"/>
        <v>0</v>
      </c>
      <c r="DS52" s="152">
        <v>-6.3765357678184955</v>
      </c>
      <c r="DT52" s="172">
        <f t="shared" si="30"/>
        <v>-6.3765357678184955</v>
      </c>
      <c r="DU52" s="152"/>
      <c r="DV52" s="173">
        <v>0</v>
      </c>
      <c r="DW52" s="174"/>
      <c r="DX52" s="174"/>
      <c r="DY52" s="174"/>
      <c r="DZ52" s="171"/>
      <c r="EA52" s="175"/>
      <c r="EB52" s="176"/>
      <c r="EC52" s="177">
        <f t="shared" si="31"/>
        <v>0</v>
      </c>
      <c r="ED52" s="175"/>
      <c r="EE52" s="178">
        <v>43</v>
      </c>
      <c r="EF52" s="175"/>
      <c r="EG52" s="175"/>
      <c r="EH52" s="174"/>
      <c r="EI52" s="175"/>
      <c r="EJ52" s="175"/>
      <c r="EK52" s="175"/>
      <c r="EL52" s="175"/>
      <c r="EM52" s="175"/>
    </row>
    <row r="53" spans="1:143" s="39" customFormat="1" ht="12" x14ac:dyDescent="0.2">
      <c r="A53" s="150">
        <v>44</v>
      </c>
      <c r="B53" s="40">
        <v>44</v>
      </c>
      <c r="C53" s="39" t="s">
        <v>142</v>
      </c>
      <c r="D53" s="151">
        <f t="shared" si="11"/>
        <v>1407</v>
      </c>
      <c r="E53" s="152">
        <f t="shared" si="0"/>
        <v>20266566</v>
      </c>
      <c r="F53" s="152">
        <f t="shared" si="0"/>
        <v>0</v>
      </c>
      <c r="G53" s="152">
        <f t="shared" si="0"/>
        <v>1319766</v>
      </c>
      <c r="H53" s="153">
        <f t="shared" si="12"/>
        <v>21586332</v>
      </c>
      <c r="I53" s="152"/>
      <c r="J53" s="154">
        <f t="shared" si="13"/>
        <v>1319766</v>
      </c>
      <c r="K53" s="155">
        <f t="shared" si="1"/>
        <v>2800484.0320924493</v>
      </c>
      <c r="L53" s="156">
        <f t="shared" si="14"/>
        <v>4120250.0320924493</v>
      </c>
      <c r="M53" s="152"/>
      <c r="N53" s="157">
        <f t="shared" si="3"/>
        <v>17466081.967907552</v>
      </c>
      <c r="O53" s="152"/>
      <c r="P53" s="158">
        <f t="shared" si="4"/>
        <v>1319766</v>
      </c>
      <c r="Q53" s="159">
        <f t="shared" si="15"/>
        <v>0</v>
      </c>
      <c r="R53" s="152">
        <f t="shared" si="5"/>
        <v>0</v>
      </c>
      <c r="S53" s="152">
        <f t="shared" si="6"/>
        <v>0</v>
      </c>
      <c r="T53" s="152">
        <f t="shared" si="7"/>
        <v>2800484.0320924493</v>
      </c>
      <c r="U53" s="153">
        <f t="shared" si="16"/>
        <v>4120250.0320924493</v>
      </c>
      <c r="V53" s="152"/>
      <c r="W53" s="157">
        <f t="shared" si="17"/>
        <v>6702286.0170874223</v>
      </c>
      <c r="X53" s="159"/>
      <c r="AA53" s="162">
        <v>44</v>
      </c>
      <c r="AB53" s="163">
        <v>1407</v>
      </c>
      <c r="AC53" s="163">
        <v>0</v>
      </c>
      <c r="AD53" s="163">
        <v>0</v>
      </c>
      <c r="AE53" s="163">
        <v>3</v>
      </c>
      <c r="AF53" s="163">
        <v>0</v>
      </c>
      <c r="AG53" s="164">
        <v>20266566</v>
      </c>
      <c r="AH53" s="164">
        <v>0</v>
      </c>
      <c r="AI53" s="164">
        <v>0</v>
      </c>
      <c r="AJ53" s="164">
        <v>20266566</v>
      </c>
      <c r="AK53" s="164">
        <v>0</v>
      </c>
      <c r="AL53" s="164">
        <v>1319766</v>
      </c>
      <c r="AM53" s="164">
        <v>21586332</v>
      </c>
      <c r="AN53" s="164">
        <v>0</v>
      </c>
      <c r="AO53" s="164">
        <v>0</v>
      </c>
      <c r="AP53" s="164">
        <v>0</v>
      </c>
      <c r="AQ53" s="164">
        <v>0</v>
      </c>
      <c r="AR53" s="165">
        <v>21586332</v>
      </c>
      <c r="AS53" s="39">
        <v>21454802.980000004</v>
      </c>
      <c r="AT53" s="162">
        <f t="shared" si="18"/>
        <v>44</v>
      </c>
      <c r="AU53" s="163">
        <f t="shared" si="19"/>
        <v>0</v>
      </c>
      <c r="AV53" s="164">
        <f t="shared" si="20"/>
        <v>0</v>
      </c>
      <c r="AW53" s="164">
        <f t="shared" si="20"/>
        <v>0</v>
      </c>
      <c r="AX53" s="164">
        <f t="shared" si="20"/>
        <v>0</v>
      </c>
      <c r="AY53" s="165">
        <f t="shared" si="20"/>
        <v>0</v>
      </c>
      <c r="AZ53" s="39">
        <v>493357</v>
      </c>
      <c r="BA53" s="162"/>
      <c r="BB53" s="164"/>
      <c r="BC53" s="164"/>
      <c r="BD53" s="164"/>
      <c r="BE53" s="165"/>
      <c r="BG53" s="166"/>
      <c r="BI53" s="166">
        <v>0</v>
      </c>
      <c r="CA53" s="162">
        <v>44</v>
      </c>
      <c r="CB53" s="40">
        <v>44</v>
      </c>
      <c r="CC53" s="39" t="s">
        <v>142</v>
      </c>
      <c r="CD53" s="167">
        <f t="shared" si="32"/>
        <v>20266566</v>
      </c>
      <c r="CE53" s="168">
        <v>17465311</v>
      </c>
      <c r="CF53" s="152">
        <f t="shared" si="21"/>
        <v>2801255</v>
      </c>
      <c r="CG53" s="152">
        <v>1599931.8</v>
      </c>
      <c r="CH53" s="152">
        <v>981814.4</v>
      </c>
      <c r="CI53" s="152">
        <f t="shared" si="22"/>
        <v>-481.1829125774093</v>
      </c>
      <c r="CJ53" s="168">
        <f t="shared" si="23"/>
        <v>5382520.0170874223</v>
      </c>
      <c r="CK53" s="169">
        <f t="shared" si="24"/>
        <v>2800484.0320924493</v>
      </c>
      <c r="CL53" s="170"/>
      <c r="CZ53" s="152"/>
      <c r="DA53" s="162">
        <v>44</v>
      </c>
      <c r="DB53" s="39" t="s">
        <v>142</v>
      </c>
      <c r="DC53" s="152">
        <v>0</v>
      </c>
      <c r="DD53" s="152">
        <v>0</v>
      </c>
      <c r="DE53" s="152">
        <v>0</v>
      </c>
      <c r="DF53" s="152">
        <v>0</v>
      </c>
      <c r="DG53" s="171">
        <f t="shared" si="25"/>
        <v>0</v>
      </c>
      <c r="DH53" s="152">
        <v>0</v>
      </c>
      <c r="DI53" s="152">
        <v>0</v>
      </c>
      <c r="DJ53" s="152">
        <v>0</v>
      </c>
      <c r="DK53" s="171">
        <f t="shared" si="26"/>
        <v>0</v>
      </c>
      <c r="DL53" s="172">
        <f t="shared" si="9"/>
        <v>0</v>
      </c>
      <c r="DM53" s="152"/>
      <c r="DN53" s="172">
        <f t="shared" si="10"/>
        <v>0</v>
      </c>
      <c r="DO53" s="152"/>
      <c r="DP53" s="158">
        <f t="shared" si="27"/>
        <v>2801255</v>
      </c>
      <c r="DQ53" s="152">
        <f t="shared" si="28"/>
        <v>2801255</v>
      </c>
      <c r="DR53" s="152">
        <f t="shared" si="29"/>
        <v>0</v>
      </c>
      <c r="DS53" s="152">
        <v>-481.1829125774093</v>
      </c>
      <c r="DT53" s="172">
        <f t="shared" si="30"/>
        <v>-481.1829125774093</v>
      </c>
      <c r="DU53" s="152"/>
      <c r="DV53" s="173">
        <v>0</v>
      </c>
      <c r="DW53" s="174"/>
      <c r="DX53" s="174"/>
      <c r="DY53" s="174"/>
      <c r="DZ53" s="171"/>
      <c r="EA53" s="175"/>
      <c r="EB53" s="176"/>
      <c r="EC53" s="177">
        <f t="shared" si="31"/>
        <v>0</v>
      </c>
      <c r="ED53" s="175"/>
      <c r="EE53" s="178">
        <v>44</v>
      </c>
      <c r="EF53" s="175"/>
      <c r="EG53" s="175"/>
      <c r="EH53" s="174"/>
      <c r="EI53" s="175"/>
      <c r="EJ53" s="175"/>
      <c r="EK53" s="175"/>
      <c r="EL53" s="175"/>
      <c r="EM53" s="175"/>
    </row>
    <row r="54" spans="1:143" s="39" customFormat="1" ht="12" x14ac:dyDescent="0.2">
      <c r="A54" s="150">
        <v>45</v>
      </c>
      <c r="B54" s="40">
        <v>45</v>
      </c>
      <c r="C54" s="39" t="s">
        <v>143</v>
      </c>
      <c r="D54" s="151">
        <f t="shared" si="11"/>
        <v>8</v>
      </c>
      <c r="E54" s="152">
        <f t="shared" si="0"/>
        <v>107744</v>
      </c>
      <c r="F54" s="152">
        <f t="shared" si="0"/>
        <v>0</v>
      </c>
      <c r="G54" s="152">
        <f t="shared" si="0"/>
        <v>7504</v>
      </c>
      <c r="H54" s="153">
        <f t="shared" si="12"/>
        <v>115248</v>
      </c>
      <c r="I54" s="152"/>
      <c r="J54" s="154">
        <f t="shared" si="13"/>
        <v>7504</v>
      </c>
      <c r="K54" s="155">
        <f t="shared" si="1"/>
        <v>27504.038006289873</v>
      </c>
      <c r="L54" s="156">
        <f t="shared" si="14"/>
        <v>35008.038006289877</v>
      </c>
      <c r="M54" s="152"/>
      <c r="N54" s="157">
        <f t="shared" si="3"/>
        <v>80239.961993710123</v>
      </c>
      <c r="O54" s="152"/>
      <c r="P54" s="158">
        <f t="shared" si="4"/>
        <v>7504</v>
      </c>
      <c r="Q54" s="159">
        <f t="shared" si="15"/>
        <v>0</v>
      </c>
      <c r="R54" s="152">
        <f t="shared" si="5"/>
        <v>0</v>
      </c>
      <c r="S54" s="152">
        <f t="shared" si="6"/>
        <v>0</v>
      </c>
      <c r="T54" s="152">
        <f t="shared" si="7"/>
        <v>27504.038006289873</v>
      </c>
      <c r="U54" s="153">
        <f t="shared" si="16"/>
        <v>35008.038006289877</v>
      </c>
      <c r="V54" s="152"/>
      <c r="W54" s="157">
        <f t="shared" si="17"/>
        <v>65849.884034842107</v>
      </c>
      <c r="X54" s="159"/>
      <c r="AA54" s="162">
        <v>45</v>
      </c>
      <c r="AB54" s="163">
        <v>8</v>
      </c>
      <c r="AC54" s="163">
        <v>0</v>
      </c>
      <c r="AD54" s="163">
        <v>0</v>
      </c>
      <c r="AE54" s="163">
        <v>0</v>
      </c>
      <c r="AF54" s="163">
        <v>0</v>
      </c>
      <c r="AG54" s="164">
        <v>107744</v>
      </c>
      <c r="AH54" s="164">
        <v>0</v>
      </c>
      <c r="AI54" s="164">
        <v>0</v>
      </c>
      <c r="AJ54" s="164">
        <v>107744</v>
      </c>
      <c r="AK54" s="164">
        <v>0</v>
      </c>
      <c r="AL54" s="164">
        <v>7504</v>
      </c>
      <c r="AM54" s="164">
        <v>115248</v>
      </c>
      <c r="AN54" s="164">
        <v>0</v>
      </c>
      <c r="AO54" s="164">
        <v>0</v>
      </c>
      <c r="AP54" s="164">
        <v>0</v>
      </c>
      <c r="AQ54" s="164">
        <v>0</v>
      </c>
      <c r="AR54" s="165">
        <v>115248</v>
      </c>
      <c r="AS54" s="39">
        <v>115208</v>
      </c>
      <c r="AT54" s="162">
        <f t="shared" si="18"/>
        <v>45</v>
      </c>
      <c r="AU54" s="163">
        <f t="shared" si="19"/>
        <v>0</v>
      </c>
      <c r="AV54" s="164">
        <f t="shared" si="20"/>
        <v>0</v>
      </c>
      <c r="AW54" s="164">
        <f t="shared" si="20"/>
        <v>0</v>
      </c>
      <c r="AX54" s="164">
        <f t="shared" si="20"/>
        <v>0</v>
      </c>
      <c r="AY54" s="165">
        <f t="shared" si="20"/>
        <v>0</v>
      </c>
      <c r="AZ54" s="39">
        <v>493357</v>
      </c>
      <c r="BA54" s="162"/>
      <c r="BB54" s="164"/>
      <c r="BC54" s="164"/>
      <c r="BD54" s="164"/>
      <c r="BE54" s="165"/>
      <c r="BG54" s="166"/>
      <c r="BI54" s="166">
        <v>0</v>
      </c>
      <c r="CA54" s="162">
        <v>45</v>
      </c>
      <c r="CB54" s="40">
        <v>45</v>
      </c>
      <c r="CC54" s="39" t="s">
        <v>143</v>
      </c>
      <c r="CD54" s="167">
        <f t="shared" si="32"/>
        <v>107744</v>
      </c>
      <c r="CE54" s="168">
        <v>80227</v>
      </c>
      <c r="CF54" s="152">
        <f t="shared" si="21"/>
        <v>27517</v>
      </c>
      <c r="CG54" s="152">
        <v>10198.199999999999</v>
      </c>
      <c r="CH54" s="152">
        <v>20640.800000000003</v>
      </c>
      <c r="CI54" s="152">
        <f t="shared" si="22"/>
        <v>-10.115965157896426</v>
      </c>
      <c r="CJ54" s="168">
        <f t="shared" si="23"/>
        <v>58345.884034842107</v>
      </c>
      <c r="CK54" s="169">
        <f t="shared" si="24"/>
        <v>27504.038006289873</v>
      </c>
      <c r="CL54" s="170"/>
      <c r="CZ54" s="152"/>
      <c r="DA54" s="162">
        <v>45</v>
      </c>
      <c r="DB54" s="39" t="s">
        <v>143</v>
      </c>
      <c r="DC54" s="152">
        <v>0</v>
      </c>
      <c r="DD54" s="152">
        <v>0</v>
      </c>
      <c r="DE54" s="152">
        <v>0</v>
      </c>
      <c r="DF54" s="152">
        <v>0</v>
      </c>
      <c r="DG54" s="171">
        <f t="shared" si="25"/>
        <v>0</v>
      </c>
      <c r="DH54" s="152">
        <v>0</v>
      </c>
      <c r="DI54" s="152">
        <v>0</v>
      </c>
      <c r="DJ54" s="152">
        <v>0</v>
      </c>
      <c r="DK54" s="171">
        <f t="shared" si="26"/>
        <v>0</v>
      </c>
      <c r="DL54" s="172">
        <f t="shared" si="9"/>
        <v>0</v>
      </c>
      <c r="DM54" s="152"/>
      <c r="DN54" s="172">
        <f t="shared" si="10"/>
        <v>0</v>
      </c>
      <c r="DO54" s="152"/>
      <c r="DP54" s="158">
        <f t="shared" si="27"/>
        <v>27517</v>
      </c>
      <c r="DQ54" s="152">
        <f t="shared" si="28"/>
        <v>27517</v>
      </c>
      <c r="DR54" s="152">
        <f t="shared" si="29"/>
        <v>0</v>
      </c>
      <c r="DS54" s="152">
        <v>-10.115965157896426</v>
      </c>
      <c r="DT54" s="172">
        <f t="shared" si="30"/>
        <v>-10.115965157896426</v>
      </c>
      <c r="DU54" s="152"/>
      <c r="DV54" s="173">
        <v>0</v>
      </c>
      <c r="DW54" s="174"/>
      <c r="DX54" s="174"/>
      <c r="DY54" s="174"/>
      <c r="DZ54" s="171"/>
      <c r="EA54" s="175"/>
      <c r="EB54" s="176"/>
      <c r="EC54" s="177">
        <f t="shared" si="31"/>
        <v>0</v>
      </c>
      <c r="ED54" s="175"/>
      <c r="EE54" s="178">
        <v>45</v>
      </c>
      <c r="EF54" s="175"/>
      <c r="EG54" s="175"/>
      <c r="EH54" s="174"/>
      <c r="EI54" s="175"/>
      <c r="EJ54" s="175"/>
      <c r="EK54" s="175"/>
      <c r="EL54" s="175"/>
      <c r="EM54" s="175"/>
    </row>
    <row r="55" spans="1:143" s="39" customFormat="1" ht="12" x14ac:dyDescent="0.2">
      <c r="A55" s="150">
        <v>46</v>
      </c>
      <c r="B55" s="40">
        <v>46</v>
      </c>
      <c r="C55" s="39" t="s">
        <v>144</v>
      </c>
      <c r="D55" s="151">
        <f t="shared" si="11"/>
        <v>3</v>
      </c>
      <c r="E55" s="152">
        <f t="shared" si="0"/>
        <v>64002</v>
      </c>
      <c r="F55" s="152">
        <f t="shared" si="0"/>
        <v>0</v>
      </c>
      <c r="G55" s="152">
        <f t="shared" si="0"/>
        <v>2814</v>
      </c>
      <c r="H55" s="153">
        <f t="shared" si="12"/>
        <v>66816</v>
      </c>
      <c r="I55" s="152"/>
      <c r="J55" s="154">
        <f t="shared" si="13"/>
        <v>2814</v>
      </c>
      <c r="K55" s="155">
        <f t="shared" si="1"/>
        <v>0</v>
      </c>
      <c r="L55" s="156">
        <f t="shared" si="14"/>
        <v>2814</v>
      </c>
      <c r="M55" s="152"/>
      <c r="N55" s="157">
        <f t="shared" si="3"/>
        <v>64002</v>
      </c>
      <c r="O55" s="152"/>
      <c r="P55" s="158">
        <f t="shared" si="4"/>
        <v>2814</v>
      </c>
      <c r="Q55" s="159">
        <f t="shared" si="15"/>
        <v>0</v>
      </c>
      <c r="R55" s="152">
        <f t="shared" si="5"/>
        <v>0</v>
      </c>
      <c r="S55" s="152">
        <f t="shared" si="6"/>
        <v>0</v>
      </c>
      <c r="T55" s="152">
        <f t="shared" si="7"/>
        <v>0</v>
      </c>
      <c r="U55" s="153">
        <f t="shared" si="16"/>
        <v>2814</v>
      </c>
      <c r="V55" s="152"/>
      <c r="W55" s="157">
        <f t="shared" si="17"/>
        <v>22031.399999999998</v>
      </c>
      <c r="X55" s="159"/>
      <c r="AA55" s="162">
        <v>46</v>
      </c>
      <c r="AB55" s="163">
        <v>3</v>
      </c>
      <c r="AC55" s="163">
        <v>0</v>
      </c>
      <c r="AD55" s="163">
        <v>0</v>
      </c>
      <c r="AE55" s="163">
        <v>0</v>
      </c>
      <c r="AF55" s="163">
        <v>0</v>
      </c>
      <c r="AG55" s="164">
        <v>64002</v>
      </c>
      <c r="AH55" s="164">
        <v>0</v>
      </c>
      <c r="AI55" s="164">
        <v>0</v>
      </c>
      <c r="AJ55" s="164">
        <v>64002</v>
      </c>
      <c r="AK55" s="164">
        <v>0</v>
      </c>
      <c r="AL55" s="164">
        <v>2814</v>
      </c>
      <c r="AM55" s="164">
        <v>66816</v>
      </c>
      <c r="AN55" s="164">
        <v>0</v>
      </c>
      <c r="AO55" s="164">
        <v>0</v>
      </c>
      <c r="AP55" s="164">
        <v>0</v>
      </c>
      <c r="AQ55" s="164">
        <v>0</v>
      </c>
      <c r="AR55" s="165">
        <v>66816</v>
      </c>
      <c r="AS55" s="39">
        <v>66715</v>
      </c>
      <c r="AT55" s="162">
        <f t="shared" si="18"/>
        <v>46</v>
      </c>
      <c r="AU55" s="163">
        <f t="shared" si="19"/>
        <v>0</v>
      </c>
      <c r="AV55" s="164">
        <f t="shared" si="20"/>
        <v>0</v>
      </c>
      <c r="AW55" s="164">
        <f t="shared" si="20"/>
        <v>0</v>
      </c>
      <c r="AX55" s="164">
        <f t="shared" si="20"/>
        <v>0</v>
      </c>
      <c r="AY55" s="165">
        <f t="shared" si="20"/>
        <v>0</v>
      </c>
      <c r="AZ55" s="39">
        <v>493357</v>
      </c>
      <c r="BA55" s="162"/>
      <c r="BB55" s="164"/>
      <c r="BC55" s="164"/>
      <c r="BD55" s="164"/>
      <c r="BE55" s="165"/>
      <c r="BG55" s="166"/>
      <c r="BI55" s="166">
        <v>0</v>
      </c>
      <c r="CA55" s="162">
        <v>46</v>
      </c>
      <c r="CB55" s="40">
        <v>46</v>
      </c>
      <c r="CC55" s="39" t="s">
        <v>144</v>
      </c>
      <c r="CD55" s="167">
        <f t="shared" si="32"/>
        <v>64002</v>
      </c>
      <c r="CE55" s="168">
        <v>77822</v>
      </c>
      <c r="CF55" s="152">
        <f t="shared" si="21"/>
        <v>0</v>
      </c>
      <c r="CG55" s="152">
        <v>19217.399999999998</v>
      </c>
      <c r="CH55" s="152">
        <v>0</v>
      </c>
      <c r="CI55" s="152">
        <f t="shared" si="22"/>
        <v>0</v>
      </c>
      <c r="CJ55" s="168">
        <f t="shared" si="23"/>
        <v>19217.399999999998</v>
      </c>
      <c r="CK55" s="169">
        <f t="shared" si="24"/>
        <v>0</v>
      </c>
      <c r="CL55" s="170"/>
      <c r="CZ55" s="152"/>
      <c r="DA55" s="162">
        <v>46</v>
      </c>
      <c r="DB55" s="39" t="s">
        <v>144</v>
      </c>
      <c r="DC55" s="152">
        <v>0</v>
      </c>
      <c r="DD55" s="152">
        <v>0</v>
      </c>
      <c r="DE55" s="152">
        <v>0</v>
      </c>
      <c r="DF55" s="152">
        <v>0</v>
      </c>
      <c r="DG55" s="171">
        <f t="shared" si="25"/>
        <v>0</v>
      </c>
      <c r="DH55" s="152">
        <v>0</v>
      </c>
      <c r="DI55" s="152">
        <v>0</v>
      </c>
      <c r="DJ55" s="152">
        <v>0</v>
      </c>
      <c r="DK55" s="171">
        <f t="shared" si="26"/>
        <v>0</v>
      </c>
      <c r="DL55" s="172">
        <f t="shared" si="9"/>
        <v>0</v>
      </c>
      <c r="DM55" s="152"/>
      <c r="DN55" s="172">
        <f t="shared" si="10"/>
        <v>0</v>
      </c>
      <c r="DO55" s="152"/>
      <c r="DP55" s="158">
        <f t="shared" si="27"/>
        <v>0</v>
      </c>
      <c r="DQ55" s="152">
        <f t="shared" si="28"/>
        <v>0</v>
      </c>
      <c r="DR55" s="152">
        <f t="shared" si="29"/>
        <v>0</v>
      </c>
      <c r="DS55" s="152">
        <v>0</v>
      </c>
      <c r="DT55" s="172">
        <f t="shared" si="30"/>
        <v>0</v>
      </c>
      <c r="DU55" s="152"/>
      <c r="DV55" s="173">
        <v>0</v>
      </c>
      <c r="DW55" s="174"/>
      <c r="DX55" s="174"/>
      <c r="DY55" s="174"/>
      <c r="DZ55" s="171"/>
      <c r="EA55" s="175"/>
      <c r="EB55" s="176"/>
      <c r="EC55" s="177">
        <f t="shared" si="31"/>
        <v>0</v>
      </c>
      <c r="ED55" s="175"/>
      <c r="EE55" s="178">
        <v>46</v>
      </c>
      <c r="EF55" s="175"/>
      <c r="EG55" s="175"/>
      <c r="EH55" s="174"/>
      <c r="EI55" s="175"/>
      <c r="EJ55" s="175"/>
      <c r="EK55" s="175"/>
      <c r="EL55" s="175"/>
      <c r="EM55" s="175"/>
    </row>
    <row r="56" spans="1:143" s="39" customFormat="1" ht="12" x14ac:dyDescent="0.2">
      <c r="A56" s="150">
        <v>47</v>
      </c>
      <c r="B56" s="40">
        <v>47</v>
      </c>
      <c r="C56" s="39" t="s">
        <v>145</v>
      </c>
      <c r="D56" s="151">
        <f t="shared" si="11"/>
        <v>0</v>
      </c>
      <c r="E56" s="152">
        <f t="shared" si="0"/>
        <v>0</v>
      </c>
      <c r="F56" s="152">
        <f t="shared" si="0"/>
        <v>0</v>
      </c>
      <c r="G56" s="152">
        <f t="shared" si="0"/>
        <v>0</v>
      </c>
      <c r="H56" s="153">
        <f t="shared" si="12"/>
        <v>0</v>
      </c>
      <c r="I56" s="152"/>
      <c r="J56" s="154">
        <f t="shared" si="13"/>
        <v>0</v>
      </c>
      <c r="K56" s="155">
        <f t="shared" si="1"/>
        <v>0</v>
      </c>
      <c r="L56" s="156">
        <f t="shared" si="14"/>
        <v>0</v>
      </c>
      <c r="M56" s="152"/>
      <c r="N56" s="157">
        <f t="shared" si="3"/>
        <v>0</v>
      </c>
      <c r="O56" s="152"/>
      <c r="P56" s="158">
        <f t="shared" si="4"/>
        <v>0</v>
      </c>
      <c r="Q56" s="159">
        <f t="shared" si="15"/>
        <v>0</v>
      </c>
      <c r="R56" s="152">
        <f t="shared" si="5"/>
        <v>0</v>
      </c>
      <c r="S56" s="152">
        <f t="shared" si="6"/>
        <v>0</v>
      </c>
      <c r="T56" s="152">
        <f t="shared" si="7"/>
        <v>0</v>
      </c>
      <c r="U56" s="153">
        <f t="shared" si="16"/>
        <v>0</v>
      </c>
      <c r="V56" s="152"/>
      <c r="W56" s="157">
        <f t="shared" si="17"/>
        <v>0</v>
      </c>
      <c r="X56" s="159"/>
      <c r="AA56" s="162">
        <v>47</v>
      </c>
      <c r="AB56" s="163"/>
      <c r="AC56" s="163"/>
      <c r="AD56" s="163"/>
      <c r="AE56" s="163"/>
      <c r="AF56" s="163"/>
      <c r="AG56" s="164"/>
      <c r="AH56" s="164"/>
      <c r="AI56" s="164"/>
      <c r="AJ56" s="164"/>
      <c r="AK56" s="164"/>
      <c r="AL56" s="164"/>
      <c r="AM56" s="164"/>
      <c r="AN56" s="164"/>
      <c r="AO56" s="164"/>
      <c r="AP56" s="164"/>
      <c r="AQ56" s="164"/>
      <c r="AR56" s="165"/>
      <c r="AT56" s="162">
        <f t="shared" si="18"/>
        <v>47</v>
      </c>
      <c r="AU56" s="163">
        <f t="shared" si="19"/>
        <v>0</v>
      </c>
      <c r="AV56" s="164">
        <f t="shared" si="20"/>
        <v>0</v>
      </c>
      <c r="AW56" s="164">
        <f t="shared" si="20"/>
        <v>0</v>
      </c>
      <c r="AX56" s="164">
        <f t="shared" si="20"/>
        <v>0</v>
      </c>
      <c r="AY56" s="165">
        <f t="shared" si="20"/>
        <v>0</v>
      </c>
      <c r="AZ56" s="39">
        <v>493357</v>
      </c>
      <c r="BA56" s="162"/>
      <c r="BB56" s="164"/>
      <c r="BC56" s="164"/>
      <c r="BD56" s="164"/>
      <c r="BE56" s="165"/>
      <c r="BG56" s="166"/>
      <c r="BI56" s="166">
        <v>0</v>
      </c>
      <c r="CA56" s="162">
        <v>47</v>
      </c>
      <c r="CB56" s="40">
        <v>47</v>
      </c>
      <c r="CC56" s="39" t="s">
        <v>145</v>
      </c>
      <c r="CD56" s="167">
        <f t="shared" si="32"/>
        <v>0</v>
      </c>
      <c r="CE56" s="168">
        <v>0</v>
      </c>
      <c r="CF56" s="152">
        <f t="shared" si="21"/>
        <v>0</v>
      </c>
      <c r="CG56" s="152">
        <v>0</v>
      </c>
      <c r="CH56" s="152">
        <v>0</v>
      </c>
      <c r="CI56" s="152">
        <f t="shared" si="22"/>
        <v>0</v>
      </c>
      <c r="CJ56" s="168">
        <f t="shared" si="23"/>
        <v>0</v>
      </c>
      <c r="CK56" s="169">
        <f t="shared" si="24"/>
        <v>0</v>
      </c>
      <c r="CL56" s="170"/>
      <c r="CZ56" s="152"/>
      <c r="DA56" s="162">
        <v>47</v>
      </c>
      <c r="DB56" s="39" t="s">
        <v>145</v>
      </c>
      <c r="DC56" s="152">
        <v>0</v>
      </c>
      <c r="DD56" s="152">
        <v>0</v>
      </c>
      <c r="DE56" s="152">
        <v>0</v>
      </c>
      <c r="DF56" s="152">
        <v>0</v>
      </c>
      <c r="DG56" s="171">
        <f t="shared" si="25"/>
        <v>0</v>
      </c>
      <c r="DH56" s="152">
        <v>0</v>
      </c>
      <c r="DI56" s="152">
        <v>0</v>
      </c>
      <c r="DJ56" s="152">
        <v>0</v>
      </c>
      <c r="DK56" s="171">
        <f t="shared" si="26"/>
        <v>0</v>
      </c>
      <c r="DL56" s="172">
        <f t="shared" si="9"/>
        <v>0</v>
      </c>
      <c r="DM56" s="152"/>
      <c r="DN56" s="172">
        <f t="shared" si="10"/>
        <v>0</v>
      </c>
      <c r="DO56" s="152"/>
      <c r="DP56" s="158">
        <f t="shared" si="27"/>
        <v>0</v>
      </c>
      <c r="DQ56" s="152">
        <f t="shared" si="28"/>
        <v>0</v>
      </c>
      <c r="DR56" s="152">
        <f t="shared" si="29"/>
        <v>0</v>
      </c>
      <c r="DS56" s="152">
        <v>0</v>
      </c>
      <c r="DT56" s="172">
        <f t="shared" si="30"/>
        <v>0</v>
      </c>
      <c r="DU56" s="152"/>
      <c r="DV56" s="173">
        <v>0</v>
      </c>
      <c r="DW56" s="174"/>
      <c r="DX56" s="174"/>
      <c r="DY56" s="174"/>
      <c r="DZ56" s="171"/>
      <c r="EA56" s="175"/>
      <c r="EB56" s="176"/>
      <c r="EC56" s="177">
        <f t="shared" si="31"/>
        <v>0</v>
      </c>
      <c r="ED56" s="175"/>
      <c r="EE56" s="178">
        <v>47</v>
      </c>
      <c r="EF56" s="175"/>
      <c r="EG56" s="175"/>
      <c r="EH56" s="174"/>
      <c r="EI56" s="175"/>
      <c r="EJ56" s="175"/>
      <c r="EK56" s="175"/>
      <c r="EL56" s="175"/>
      <c r="EM56" s="175"/>
    </row>
    <row r="57" spans="1:143" s="39" customFormat="1" ht="12" x14ac:dyDescent="0.2">
      <c r="A57" s="150">
        <v>48</v>
      </c>
      <c r="B57" s="40">
        <v>48</v>
      </c>
      <c r="C57" s="39" t="s">
        <v>146</v>
      </c>
      <c r="D57" s="151">
        <f t="shared" si="11"/>
        <v>7</v>
      </c>
      <c r="E57" s="152">
        <f t="shared" si="0"/>
        <v>132764</v>
      </c>
      <c r="F57" s="152">
        <f t="shared" si="0"/>
        <v>0</v>
      </c>
      <c r="G57" s="152">
        <f t="shared" si="0"/>
        <v>6566</v>
      </c>
      <c r="H57" s="153">
        <f t="shared" si="12"/>
        <v>139330</v>
      </c>
      <c r="I57" s="152"/>
      <c r="J57" s="154">
        <f t="shared" si="13"/>
        <v>6566</v>
      </c>
      <c r="K57" s="155">
        <f t="shared" si="1"/>
        <v>-13.852392841438403</v>
      </c>
      <c r="L57" s="156">
        <f t="shared" si="14"/>
        <v>6552.1476071585612</v>
      </c>
      <c r="M57" s="152"/>
      <c r="N57" s="157">
        <f t="shared" si="3"/>
        <v>132777.85239284145</v>
      </c>
      <c r="O57" s="152"/>
      <c r="P57" s="158">
        <f t="shared" si="4"/>
        <v>6566</v>
      </c>
      <c r="Q57" s="159">
        <f t="shared" si="15"/>
        <v>0</v>
      </c>
      <c r="R57" s="152">
        <f t="shared" si="5"/>
        <v>0</v>
      </c>
      <c r="S57" s="152">
        <f t="shared" si="6"/>
        <v>0</v>
      </c>
      <c r="T57" s="152">
        <f t="shared" si="7"/>
        <v>-13.852392841438403</v>
      </c>
      <c r="U57" s="153">
        <f t="shared" si="16"/>
        <v>6552.1476071585612</v>
      </c>
      <c r="V57" s="152"/>
      <c r="W57" s="157">
        <f t="shared" si="17"/>
        <v>42506.346173757935</v>
      </c>
      <c r="X57" s="159"/>
      <c r="AA57" s="162">
        <v>48</v>
      </c>
      <c r="AB57" s="163">
        <v>7</v>
      </c>
      <c r="AC57" s="163">
        <v>0</v>
      </c>
      <c r="AD57" s="163">
        <v>0</v>
      </c>
      <c r="AE57" s="163">
        <v>0</v>
      </c>
      <c r="AF57" s="163">
        <v>0</v>
      </c>
      <c r="AG57" s="164">
        <v>132764</v>
      </c>
      <c r="AH57" s="164">
        <v>0</v>
      </c>
      <c r="AI57" s="164">
        <v>0</v>
      </c>
      <c r="AJ57" s="164">
        <v>132764</v>
      </c>
      <c r="AK57" s="164">
        <v>0</v>
      </c>
      <c r="AL57" s="164">
        <v>6566</v>
      </c>
      <c r="AM57" s="164">
        <v>139330</v>
      </c>
      <c r="AN57" s="164">
        <v>0</v>
      </c>
      <c r="AO57" s="164">
        <v>0</v>
      </c>
      <c r="AP57" s="164">
        <v>0</v>
      </c>
      <c r="AQ57" s="164">
        <v>0</v>
      </c>
      <c r="AR57" s="165">
        <v>139330</v>
      </c>
      <c r="AS57" s="39">
        <v>139188.17000000001</v>
      </c>
      <c r="AT57" s="162">
        <f t="shared" si="18"/>
        <v>48</v>
      </c>
      <c r="AU57" s="163">
        <f t="shared" si="19"/>
        <v>0</v>
      </c>
      <c r="AV57" s="164">
        <f t="shared" si="20"/>
        <v>0</v>
      </c>
      <c r="AW57" s="164">
        <f t="shared" si="20"/>
        <v>0</v>
      </c>
      <c r="AX57" s="164">
        <f t="shared" si="20"/>
        <v>0</v>
      </c>
      <c r="AY57" s="165">
        <f t="shared" si="20"/>
        <v>0</v>
      </c>
      <c r="AZ57" s="39">
        <v>493357</v>
      </c>
      <c r="BA57" s="162"/>
      <c r="BB57" s="164"/>
      <c r="BC57" s="164"/>
      <c r="BD57" s="164"/>
      <c r="BE57" s="165"/>
      <c r="BG57" s="166"/>
      <c r="BI57" s="166">
        <v>0</v>
      </c>
      <c r="CA57" s="162">
        <v>48</v>
      </c>
      <c r="CB57" s="40">
        <v>48</v>
      </c>
      <c r="CC57" s="39" t="s">
        <v>146</v>
      </c>
      <c r="CD57" s="167">
        <f t="shared" si="32"/>
        <v>132764</v>
      </c>
      <c r="CE57" s="168">
        <v>163141</v>
      </c>
      <c r="CF57" s="152">
        <f t="shared" si="21"/>
        <v>0</v>
      </c>
      <c r="CG57" s="152">
        <v>7686.5999999999995</v>
      </c>
      <c r="CH57" s="152">
        <v>28267.600000000002</v>
      </c>
      <c r="CI57" s="152">
        <f t="shared" si="22"/>
        <v>-13.85382624207341</v>
      </c>
      <c r="CJ57" s="168">
        <f t="shared" si="23"/>
        <v>35940.346173757935</v>
      </c>
      <c r="CK57" s="169">
        <f t="shared" si="24"/>
        <v>-13.852392841438403</v>
      </c>
      <c r="CL57" s="170"/>
      <c r="CZ57" s="152"/>
      <c r="DA57" s="162">
        <v>48</v>
      </c>
      <c r="DB57" s="39" t="s">
        <v>146</v>
      </c>
      <c r="DC57" s="152">
        <v>0</v>
      </c>
      <c r="DD57" s="152">
        <v>0</v>
      </c>
      <c r="DE57" s="152">
        <v>0</v>
      </c>
      <c r="DF57" s="152">
        <v>0</v>
      </c>
      <c r="DG57" s="171">
        <f t="shared" si="25"/>
        <v>0</v>
      </c>
      <c r="DH57" s="152">
        <v>0</v>
      </c>
      <c r="DI57" s="152">
        <v>0</v>
      </c>
      <c r="DJ57" s="152">
        <v>0</v>
      </c>
      <c r="DK57" s="171">
        <f t="shared" si="26"/>
        <v>0</v>
      </c>
      <c r="DL57" s="172">
        <f t="shared" si="9"/>
        <v>0</v>
      </c>
      <c r="DM57" s="152"/>
      <c r="DN57" s="172">
        <f t="shared" si="10"/>
        <v>0</v>
      </c>
      <c r="DO57" s="152"/>
      <c r="DP57" s="158">
        <f t="shared" si="27"/>
        <v>0</v>
      </c>
      <c r="DQ57" s="152">
        <f t="shared" si="28"/>
        <v>0</v>
      </c>
      <c r="DR57" s="152">
        <f t="shared" si="29"/>
        <v>0</v>
      </c>
      <c r="DS57" s="152">
        <v>-13.85382624207341</v>
      </c>
      <c r="DT57" s="172">
        <f t="shared" si="30"/>
        <v>-13.85382624207341</v>
      </c>
      <c r="DU57" s="152"/>
      <c r="DV57" s="173">
        <v>0</v>
      </c>
      <c r="DW57" s="174"/>
      <c r="DX57" s="174"/>
      <c r="DY57" s="174"/>
      <c r="DZ57" s="171"/>
      <c r="EA57" s="175"/>
      <c r="EB57" s="176"/>
      <c r="EC57" s="177">
        <f t="shared" si="31"/>
        <v>0</v>
      </c>
      <c r="ED57" s="175"/>
      <c r="EE57" s="178">
        <v>48</v>
      </c>
      <c r="EF57" s="175"/>
      <c r="EG57" s="175"/>
      <c r="EH57" s="174"/>
      <c r="EI57" s="175"/>
      <c r="EJ57" s="175"/>
      <c r="EK57" s="175"/>
      <c r="EL57" s="175"/>
      <c r="EM57" s="175"/>
    </row>
    <row r="58" spans="1:143" s="39" customFormat="1" ht="12" x14ac:dyDescent="0.2">
      <c r="A58" s="150">
        <v>49</v>
      </c>
      <c r="B58" s="40">
        <v>49</v>
      </c>
      <c r="C58" s="39" t="s">
        <v>147</v>
      </c>
      <c r="D58" s="151">
        <f t="shared" si="11"/>
        <v>587</v>
      </c>
      <c r="E58" s="152">
        <f t="shared" si="0"/>
        <v>18872714</v>
      </c>
      <c r="F58" s="152">
        <f t="shared" si="0"/>
        <v>0</v>
      </c>
      <c r="G58" s="152">
        <f t="shared" si="0"/>
        <v>550606</v>
      </c>
      <c r="H58" s="153">
        <f t="shared" si="12"/>
        <v>19423320</v>
      </c>
      <c r="I58" s="152"/>
      <c r="J58" s="154">
        <f t="shared" si="13"/>
        <v>550606</v>
      </c>
      <c r="K58" s="155">
        <f t="shared" si="1"/>
        <v>3188932.0134235984</v>
      </c>
      <c r="L58" s="156">
        <f t="shared" si="14"/>
        <v>3739538.0134235984</v>
      </c>
      <c r="M58" s="152"/>
      <c r="N58" s="157">
        <f t="shared" si="3"/>
        <v>15683781.986576401</v>
      </c>
      <c r="O58" s="152"/>
      <c r="P58" s="158">
        <f t="shared" si="4"/>
        <v>550606</v>
      </c>
      <c r="Q58" s="159">
        <f t="shared" si="15"/>
        <v>0</v>
      </c>
      <c r="R58" s="152">
        <f t="shared" si="5"/>
        <v>0</v>
      </c>
      <c r="S58" s="152">
        <f t="shared" si="6"/>
        <v>0</v>
      </c>
      <c r="T58" s="152">
        <f t="shared" si="7"/>
        <v>3188932.0134235984</v>
      </c>
      <c r="U58" s="153">
        <f t="shared" si="16"/>
        <v>3739538.0134235984</v>
      </c>
      <c r="V58" s="152"/>
      <c r="W58" s="157">
        <f t="shared" si="17"/>
        <v>4555413.5937544592</v>
      </c>
      <c r="X58" s="159"/>
      <c r="AA58" s="162">
        <v>49</v>
      </c>
      <c r="AB58" s="163">
        <v>587</v>
      </c>
      <c r="AC58" s="163">
        <v>0</v>
      </c>
      <c r="AD58" s="163">
        <v>0</v>
      </c>
      <c r="AE58" s="163">
        <v>13</v>
      </c>
      <c r="AF58" s="163">
        <v>0</v>
      </c>
      <c r="AG58" s="164">
        <v>18872714</v>
      </c>
      <c r="AH58" s="164">
        <v>0</v>
      </c>
      <c r="AI58" s="164">
        <v>0</v>
      </c>
      <c r="AJ58" s="164">
        <v>18872714</v>
      </c>
      <c r="AK58" s="164">
        <v>0</v>
      </c>
      <c r="AL58" s="164">
        <v>550606</v>
      </c>
      <c r="AM58" s="164">
        <v>19423320</v>
      </c>
      <c r="AN58" s="164">
        <v>0</v>
      </c>
      <c r="AO58" s="164">
        <v>0</v>
      </c>
      <c r="AP58" s="164">
        <v>0</v>
      </c>
      <c r="AQ58" s="164">
        <v>0</v>
      </c>
      <c r="AR58" s="165">
        <v>19423320</v>
      </c>
      <c r="AS58" s="39">
        <v>19204028.569999993</v>
      </c>
      <c r="AT58" s="162">
        <f t="shared" si="18"/>
        <v>49</v>
      </c>
      <c r="AU58" s="163">
        <f t="shared" si="19"/>
        <v>0</v>
      </c>
      <c r="AV58" s="164">
        <f t="shared" si="20"/>
        <v>0</v>
      </c>
      <c r="AW58" s="164">
        <f t="shared" si="20"/>
        <v>0</v>
      </c>
      <c r="AX58" s="164">
        <f t="shared" si="20"/>
        <v>0</v>
      </c>
      <c r="AY58" s="165">
        <f t="shared" si="20"/>
        <v>0</v>
      </c>
      <c r="AZ58" s="39">
        <v>493357</v>
      </c>
      <c r="BA58" s="162"/>
      <c r="BB58" s="164"/>
      <c r="BC58" s="164"/>
      <c r="BD58" s="164"/>
      <c r="BE58" s="165"/>
      <c r="BG58" s="166"/>
      <c r="BI58" s="166">
        <v>0</v>
      </c>
      <c r="CA58" s="162">
        <v>49</v>
      </c>
      <c r="CB58" s="40">
        <v>49</v>
      </c>
      <c r="CC58" s="39" t="s">
        <v>147</v>
      </c>
      <c r="CD58" s="167">
        <f t="shared" si="32"/>
        <v>18872714</v>
      </c>
      <c r="CE58" s="168">
        <v>15683186</v>
      </c>
      <c r="CF58" s="152">
        <f t="shared" si="21"/>
        <v>3189528</v>
      </c>
      <c r="CG58" s="152">
        <v>272781.59999999998</v>
      </c>
      <c r="CH58" s="152">
        <v>542764</v>
      </c>
      <c r="CI58" s="152">
        <f t="shared" si="22"/>
        <v>-266.00624554092064</v>
      </c>
      <c r="CJ58" s="168">
        <f t="shared" si="23"/>
        <v>4004807.5937544592</v>
      </c>
      <c r="CK58" s="169">
        <f t="shared" si="24"/>
        <v>3188932.0134235984</v>
      </c>
      <c r="CL58" s="170"/>
      <c r="CZ58" s="152"/>
      <c r="DA58" s="162">
        <v>49</v>
      </c>
      <c r="DB58" s="39" t="s">
        <v>147</v>
      </c>
      <c r="DC58" s="152">
        <v>0</v>
      </c>
      <c r="DD58" s="152">
        <v>0</v>
      </c>
      <c r="DE58" s="152">
        <v>0</v>
      </c>
      <c r="DF58" s="152">
        <v>0</v>
      </c>
      <c r="DG58" s="171">
        <f t="shared" si="25"/>
        <v>0</v>
      </c>
      <c r="DH58" s="152">
        <v>0</v>
      </c>
      <c r="DI58" s="152">
        <v>0</v>
      </c>
      <c r="DJ58" s="152">
        <v>0</v>
      </c>
      <c r="DK58" s="171">
        <f t="shared" si="26"/>
        <v>0</v>
      </c>
      <c r="DL58" s="179">
        <f t="shared" si="9"/>
        <v>0</v>
      </c>
      <c r="DM58" s="152"/>
      <c r="DN58" s="179">
        <f t="shared" si="10"/>
        <v>0</v>
      </c>
      <c r="DO58" s="152"/>
      <c r="DP58" s="158">
        <f t="shared" si="27"/>
        <v>3189528</v>
      </c>
      <c r="DQ58" s="152">
        <f t="shared" si="28"/>
        <v>3189528</v>
      </c>
      <c r="DR58" s="152">
        <f t="shared" si="29"/>
        <v>0</v>
      </c>
      <c r="DS58" s="152">
        <v>-266.00624554092064</v>
      </c>
      <c r="DT58" s="172">
        <f t="shared" si="30"/>
        <v>-266.00624554092064</v>
      </c>
      <c r="DU58" s="152"/>
      <c r="DV58" s="173">
        <v>0</v>
      </c>
      <c r="DW58" s="174"/>
      <c r="DX58" s="174"/>
      <c r="DY58" s="174"/>
      <c r="DZ58" s="171"/>
      <c r="EA58" s="175"/>
      <c r="EB58" s="176"/>
      <c r="EC58" s="177">
        <f t="shared" si="31"/>
        <v>0</v>
      </c>
      <c r="ED58" s="175"/>
      <c r="EE58" s="178">
        <v>49</v>
      </c>
      <c r="EF58" s="175"/>
      <c r="EG58" s="175"/>
      <c r="EH58" s="174"/>
      <c r="EI58" s="175"/>
      <c r="EJ58" s="175"/>
      <c r="EK58" s="175"/>
      <c r="EL58" s="175"/>
      <c r="EM58" s="175"/>
    </row>
    <row r="59" spans="1:143" s="39" customFormat="1" ht="12" x14ac:dyDescent="0.2">
      <c r="A59" s="150">
        <v>50</v>
      </c>
      <c r="B59" s="40">
        <v>50</v>
      </c>
      <c r="C59" s="39" t="s">
        <v>148</v>
      </c>
      <c r="D59" s="151">
        <f t="shared" si="11"/>
        <v>25</v>
      </c>
      <c r="E59" s="152">
        <f t="shared" si="0"/>
        <v>449403</v>
      </c>
      <c r="F59" s="152">
        <f t="shared" si="0"/>
        <v>0</v>
      </c>
      <c r="G59" s="152">
        <f t="shared" si="0"/>
        <v>23450</v>
      </c>
      <c r="H59" s="153">
        <f t="shared" si="12"/>
        <v>472853</v>
      </c>
      <c r="I59" s="152"/>
      <c r="J59" s="154">
        <f t="shared" si="13"/>
        <v>23450</v>
      </c>
      <c r="K59" s="155">
        <f t="shared" si="1"/>
        <v>61015.686294889158</v>
      </c>
      <c r="L59" s="156">
        <f t="shared" si="14"/>
        <v>84465.686294889165</v>
      </c>
      <c r="M59" s="152"/>
      <c r="N59" s="157">
        <f t="shared" si="3"/>
        <v>388387.31370511081</v>
      </c>
      <c r="O59" s="152"/>
      <c r="P59" s="158">
        <f t="shared" si="4"/>
        <v>23450</v>
      </c>
      <c r="Q59" s="159">
        <f t="shared" si="15"/>
        <v>0</v>
      </c>
      <c r="R59" s="152">
        <f t="shared" si="5"/>
        <v>0</v>
      </c>
      <c r="S59" s="152">
        <f t="shared" si="6"/>
        <v>0</v>
      </c>
      <c r="T59" s="152">
        <f t="shared" si="7"/>
        <v>61015.686294889158</v>
      </c>
      <c r="U59" s="153">
        <f t="shared" si="16"/>
        <v>84465.686294889165</v>
      </c>
      <c r="V59" s="152"/>
      <c r="W59" s="157">
        <f t="shared" si="17"/>
        <v>192015.4</v>
      </c>
      <c r="X59" s="159"/>
      <c r="AA59" s="162">
        <v>50</v>
      </c>
      <c r="AB59" s="163">
        <v>25</v>
      </c>
      <c r="AC59" s="163">
        <v>0</v>
      </c>
      <c r="AD59" s="163">
        <v>0</v>
      </c>
      <c r="AE59" s="163">
        <v>0</v>
      </c>
      <c r="AF59" s="163">
        <v>0</v>
      </c>
      <c r="AG59" s="164">
        <v>449403</v>
      </c>
      <c r="AH59" s="164">
        <v>0</v>
      </c>
      <c r="AI59" s="164">
        <v>0</v>
      </c>
      <c r="AJ59" s="164">
        <v>449403</v>
      </c>
      <c r="AK59" s="164">
        <v>0</v>
      </c>
      <c r="AL59" s="164">
        <v>23450</v>
      </c>
      <c r="AM59" s="164">
        <v>472853</v>
      </c>
      <c r="AN59" s="164">
        <v>0</v>
      </c>
      <c r="AO59" s="164">
        <v>0</v>
      </c>
      <c r="AP59" s="164">
        <v>0</v>
      </c>
      <c r="AQ59" s="164">
        <v>0</v>
      </c>
      <c r="AR59" s="165">
        <v>472853</v>
      </c>
      <c r="AS59" s="39">
        <v>494564.73677878967</v>
      </c>
      <c r="AT59" s="162">
        <f t="shared" si="18"/>
        <v>50</v>
      </c>
      <c r="AU59" s="163">
        <f t="shared" si="19"/>
        <v>0</v>
      </c>
      <c r="AV59" s="164">
        <f t="shared" si="20"/>
        <v>0</v>
      </c>
      <c r="AW59" s="164">
        <f t="shared" si="20"/>
        <v>0</v>
      </c>
      <c r="AX59" s="164">
        <f t="shared" si="20"/>
        <v>0</v>
      </c>
      <c r="AY59" s="165">
        <f t="shared" si="20"/>
        <v>0</v>
      </c>
      <c r="AZ59" s="39">
        <v>493357</v>
      </c>
      <c r="BA59" s="162"/>
      <c r="BB59" s="164"/>
      <c r="BC59" s="164"/>
      <c r="BD59" s="164"/>
      <c r="BE59" s="165"/>
      <c r="BG59" s="166"/>
      <c r="BI59" s="166">
        <v>0</v>
      </c>
      <c r="CA59" s="162">
        <v>50</v>
      </c>
      <c r="CB59" s="40">
        <v>50</v>
      </c>
      <c r="CC59" s="39" t="s">
        <v>148</v>
      </c>
      <c r="CD59" s="167">
        <f t="shared" si="32"/>
        <v>449403</v>
      </c>
      <c r="CE59" s="168">
        <v>388381</v>
      </c>
      <c r="CF59" s="152">
        <f t="shared" si="21"/>
        <v>61022</v>
      </c>
      <c r="CG59" s="152">
        <v>107543.4</v>
      </c>
      <c r="CH59" s="152">
        <v>0</v>
      </c>
      <c r="CI59" s="152">
        <f t="shared" si="22"/>
        <v>0</v>
      </c>
      <c r="CJ59" s="168">
        <f t="shared" si="23"/>
        <v>168565.4</v>
      </c>
      <c r="CK59" s="169">
        <f t="shared" si="24"/>
        <v>61015.686294889158</v>
      </c>
      <c r="CL59" s="170"/>
      <c r="CZ59" s="152"/>
      <c r="DA59" s="162">
        <v>50</v>
      </c>
      <c r="DB59" s="39" t="s">
        <v>148</v>
      </c>
      <c r="DC59" s="152">
        <v>0</v>
      </c>
      <c r="DD59" s="152">
        <v>0</v>
      </c>
      <c r="DE59" s="152">
        <v>0</v>
      </c>
      <c r="DF59" s="152">
        <v>0</v>
      </c>
      <c r="DG59" s="171">
        <f t="shared" si="25"/>
        <v>0</v>
      </c>
      <c r="DH59" s="152">
        <v>0</v>
      </c>
      <c r="DI59" s="152">
        <v>0</v>
      </c>
      <c r="DJ59" s="152">
        <v>0</v>
      </c>
      <c r="DK59" s="171">
        <f t="shared" si="26"/>
        <v>0</v>
      </c>
      <c r="DL59" s="172">
        <f t="shared" si="9"/>
        <v>0</v>
      </c>
      <c r="DM59" s="152"/>
      <c r="DN59" s="172">
        <f t="shared" si="10"/>
        <v>0</v>
      </c>
      <c r="DO59" s="152"/>
      <c r="DP59" s="158">
        <f t="shared" si="27"/>
        <v>61022</v>
      </c>
      <c r="DQ59" s="152">
        <f t="shared" si="28"/>
        <v>61022</v>
      </c>
      <c r="DR59" s="152">
        <f t="shared" si="29"/>
        <v>0</v>
      </c>
      <c r="DS59" s="152">
        <v>0</v>
      </c>
      <c r="DT59" s="172">
        <f t="shared" si="30"/>
        <v>0</v>
      </c>
      <c r="DU59" s="152"/>
      <c r="DV59" s="173">
        <v>0</v>
      </c>
      <c r="DW59" s="174"/>
      <c r="DX59" s="174"/>
      <c r="DY59" s="174"/>
      <c r="DZ59" s="171"/>
      <c r="EA59" s="175"/>
      <c r="EB59" s="176"/>
      <c r="EC59" s="177">
        <f t="shared" si="31"/>
        <v>0</v>
      </c>
      <c r="ED59" s="175"/>
      <c r="EE59" s="178">
        <v>50</v>
      </c>
      <c r="EF59" s="175"/>
      <c r="EG59" s="175"/>
      <c r="EH59" s="174"/>
      <c r="EI59" s="175"/>
      <c r="EJ59" s="175"/>
      <c r="EK59" s="175"/>
      <c r="EL59" s="175"/>
      <c r="EM59" s="175"/>
    </row>
    <row r="60" spans="1:143" s="39" customFormat="1" ht="12" x14ac:dyDescent="0.2">
      <c r="A60" s="150">
        <v>51</v>
      </c>
      <c r="B60" s="40">
        <v>51</v>
      </c>
      <c r="C60" s="39" t="s">
        <v>149</v>
      </c>
      <c r="D60" s="151">
        <f t="shared" si="11"/>
        <v>0</v>
      </c>
      <c r="E60" s="152">
        <f t="shared" si="0"/>
        <v>0</v>
      </c>
      <c r="F60" s="152">
        <f t="shared" si="0"/>
        <v>0</v>
      </c>
      <c r="G60" s="152">
        <f t="shared" si="0"/>
        <v>0</v>
      </c>
      <c r="H60" s="153">
        <f t="shared" si="12"/>
        <v>0</v>
      </c>
      <c r="I60" s="152"/>
      <c r="J60" s="154">
        <f t="shared" si="13"/>
        <v>0</v>
      </c>
      <c r="K60" s="155">
        <f t="shared" si="1"/>
        <v>0</v>
      </c>
      <c r="L60" s="156">
        <f t="shared" si="14"/>
        <v>0</v>
      </c>
      <c r="M60" s="152"/>
      <c r="N60" s="157">
        <f t="shared" si="3"/>
        <v>0</v>
      </c>
      <c r="O60" s="152"/>
      <c r="P60" s="158">
        <f t="shared" si="4"/>
        <v>0</v>
      </c>
      <c r="Q60" s="159">
        <f t="shared" si="15"/>
        <v>0</v>
      </c>
      <c r="R60" s="152">
        <f t="shared" si="5"/>
        <v>0</v>
      </c>
      <c r="S60" s="152">
        <f t="shared" si="6"/>
        <v>0</v>
      </c>
      <c r="T60" s="152">
        <f t="shared" si="7"/>
        <v>0</v>
      </c>
      <c r="U60" s="153">
        <f t="shared" si="16"/>
        <v>0</v>
      </c>
      <c r="V60" s="152"/>
      <c r="W60" s="157">
        <f t="shared" si="17"/>
        <v>0</v>
      </c>
      <c r="X60" s="159"/>
      <c r="AA60" s="162">
        <v>51</v>
      </c>
      <c r="AB60" s="163"/>
      <c r="AC60" s="163"/>
      <c r="AD60" s="163"/>
      <c r="AE60" s="163"/>
      <c r="AF60" s="163"/>
      <c r="AG60" s="164"/>
      <c r="AH60" s="164"/>
      <c r="AI60" s="164"/>
      <c r="AJ60" s="164"/>
      <c r="AK60" s="164"/>
      <c r="AL60" s="164"/>
      <c r="AM60" s="164"/>
      <c r="AN60" s="164"/>
      <c r="AO60" s="164"/>
      <c r="AP60" s="164"/>
      <c r="AQ60" s="164"/>
      <c r="AR60" s="165"/>
      <c r="AT60" s="162">
        <f t="shared" si="18"/>
        <v>51</v>
      </c>
      <c r="AU60" s="163">
        <f t="shared" si="19"/>
        <v>0</v>
      </c>
      <c r="AV60" s="164">
        <f t="shared" si="20"/>
        <v>0</v>
      </c>
      <c r="AW60" s="164">
        <f t="shared" si="20"/>
        <v>0</v>
      </c>
      <c r="AX60" s="164">
        <f t="shared" si="20"/>
        <v>0</v>
      </c>
      <c r="AY60" s="165">
        <f t="shared" si="20"/>
        <v>0</v>
      </c>
      <c r="AZ60" s="39">
        <v>493357</v>
      </c>
      <c r="BA60" s="162"/>
      <c r="BB60" s="164"/>
      <c r="BC60" s="164"/>
      <c r="BD60" s="164"/>
      <c r="BE60" s="165"/>
      <c r="BG60" s="166"/>
      <c r="BI60" s="166">
        <v>0</v>
      </c>
      <c r="CA60" s="162">
        <v>51</v>
      </c>
      <c r="CB60" s="40">
        <v>51</v>
      </c>
      <c r="CC60" s="39" t="s">
        <v>149</v>
      </c>
      <c r="CD60" s="167">
        <f t="shared" si="32"/>
        <v>0</v>
      </c>
      <c r="CE60" s="168">
        <v>0</v>
      </c>
      <c r="CF60" s="152">
        <f t="shared" si="21"/>
        <v>0</v>
      </c>
      <c r="CG60" s="152">
        <v>0</v>
      </c>
      <c r="CH60" s="152">
        <v>0</v>
      </c>
      <c r="CI60" s="152">
        <f t="shared" si="22"/>
        <v>0</v>
      </c>
      <c r="CJ60" s="168">
        <f t="shared" si="23"/>
        <v>0</v>
      </c>
      <c r="CK60" s="169">
        <f t="shared" si="24"/>
        <v>0</v>
      </c>
      <c r="CL60" s="170"/>
      <c r="CZ60" s="152"/>
      <c r="DA60" s="162">
        <v>51</v>
      </c>
      <c r="DB60" s="39" t="s">
        <v>149</v>
      </c>
      <c r="DC60" s="152">
        <v>0</v>
      </c>
      <c r="DD60" s="152">
        <v>0</v>
      </c>
      <c r="DE60" s="152">
        <v>0</v>
      </c>
      <c r="DF60" s="152">
        <v>0</v>
      </c>
      <c r="DG60" s="171">
        <f t="shared" si="25"/>
        <v>0</v>
      </c>
      <c r="DH60" s="152">
        <v>0</v>
      </c>
      <c r="DI60" s="152">
        <v>0</v>
      </c>
      <c r="DJ60" s="152">
        <v>0</v>
      </c>
      <c r="DK60" s="171">
        <f t="shared" si="26"/>
        <v>0</v>
      </c>
      <c r="DL60" s="172">
        <f t="shared" si="9"/>
        <v>0</v>
      </c>
      <c r="DM60" s="152"/>
      <c r="DN60" s="172">
        <f t="shared" si="10"/>
        <v>0</v>
      </c>
      <c r="DO60" s="152"/>
      <c r="DP60" s="158">
        <f t="shared" si="27"/>
        <v>0</v>
      </c>
      <c r="DQ60" s="152">
        <f t="shared" si="28"/>
        <v>0</v>
      </c>
      <c r="DR60" s="152">
        <f t="shared" si="29"/>
        <v>0</v>
      </c>
      <c r="DS60" s="152">
        <v>0</v>
      </c>
      <c r="DT60" s="172">
        <f t="shared" si="30"/>
        <v>0</v>
      </c>
      <c r="DU60" s="152"/>
      <c r="DV60" s="173">
        <v>0</v>
      </c>
      <c r="DW60" s="174"/>
      <c r="DX60" s="174"/>
      <c r="DY60" s="174"/>
      <c r="DZ60" s="171"/>
      <c r="EA60" s="175"/>
      <c r="EB60" s="176"/>
      <c r="EC60" s="177">
        <f t="shared" si="31"/>
        <v>0</v>
      </c>
      <c r="ED60" s="175"/>
      <c r="EE60" s="178">
        <v>51</v>
      </c>
      <c r="EF60" s="175"/>
      <c r="EG60" s="175"/>
      <c r="EH60" s="174"/>
      <c r="EI60" s="175"/>
      <c r="EJ60" s="175"/>
      <c r="EK60" s="175"/>
      <c r="EL60" s="175"/>
      <c r="EM60" s="175"/>
    </row>
    <row r="61" spans="1:143" s="39" customFormat="1" ht="12" x14ac:dyDescent="0.2">
      <c r="A61" s="150">
        <v>52</v>
      </c>
      <c r="B61" s="40">
        <v>52</v>
      </c>
      <c r="C61" s="39" t="s">
        <v>150</v>
      </c>
      <c r="D61" s="151">
        <f t="shared" si="11"/>
        <v>70</v>
      </c>
      <c r="E61" s="152">
        <f t="shared" si="0"/>
        <v>1047273</v>
      </c>
      <c r="F61" s="152">
        <f t="shared" si="0"/>
        <v>0</v>
      </c>
      <c r="G61" s="152">
        <f t="shared" si="0"/>
        <v>65660</v>
      </c>
      <c r="H61" s="153">
        <f t="shared" si="12"/>
        <v>1112933</v>
      </c>
      <c r="I61" s="152"/>
      <c r="J61" s="154">
        <f t="shared" si="13"/>
        <v>65660</v>
      </c>
      <c r="K61" s="155">
        <f t="shared" si="1"/>
        <v>95276.762735666198</v>
      </c>
      <c r="L61" s="156">
        <f t="shared" si="14"/>
        <v>160936.76273566618</v>
      </c>
      <c r="M61" s="152"/>
      <c r="N61" s="157">
        <f t="shared" si="3"/>
        <v>951996.23726433376</v>
      </c>
      <c r="O61" s="152"/>
      <c r="P61" s="158">
        <f t="shared" si="4"/>
        <v>65660</v>
      </c>
      <c r="Q61" s="159">
        <f t="shared" si="15"/>
        <v>0</v>
      </c>
      <c r="R61" s="152">
        <f t="shared" si="5"/>
        <v>0</v>
      </c>
      <c r="S61" s="152">
        <f t="shared" si="6"/>
        <v>0</v>
      </c>
      <c r="T61" s="152">
        <f t="shared" si="7"/>
        <v>95276.762735666198</v>
      </c>
      <c r="U61" s="153">
        <f t="shared" si="16"/>
        <v>160936.76273566618</v>
      </c>
      <c r="V61" s="152"/>
      <c r="W61" s="157">
        <f t="shared" si="17"/>
        <v>341256.0216657276</v>
      </c>
      <c r="X61" s="159"/>
      <c r="AA61" s="162">
        <v>52</v>
      </c>
      <c r="AB61" s="163">
        <v>70</v>
      </c>
      <c r="AC61" s="163">
        <v>0</v>
      </c>
      <c r="AD61" s="163">
        <v>0</v>
      </c>
      <c r="AE61" s="163">
        <v>0</v>
      </c>
      <c r="AF61" s="163">
        <v>0</v>
      </c>
      <c r="AG61" s="164">
        <v>1047273</v>
      </c>
      <c r="AH61" s="164">
        <v>0</v>
      </c>
      <c r="AI61" s="164">
        <v>0</v>
      </c>
      <c r="AJ61" s="164">
        <v>1047273</v>
      </c>
      <c r="AK61" s="164">
        <v>0</v>
      </c>
      <c r="AL61" s="164">
        <v>65660</v>
      </c>
      <c r="AM61" s="164">
        <v>1112933</v>
      </c>
      <c r="AN61" s="164">
        <v>0</v>
      </c>
      <c r="AO61" s="164">
        <v>0</v>
      </c>
      <c r="AP61" s="164">
        <v>0</v>
      </c>
      <c r="AQ61" s="164">
        <v>0</v>
      </c>
      <c r="AR61" s="165">
        <v>1112933</v>
      </c>
      <c r="AS61" s="39">
        <v>1105375.4482276796</v>
      </c>
      <c r="AT61" s="162">
        <f t="shared" si="18"/>
        <v>52</v>
      </c>
      <c r="AU61" s="163">
        <f t="shared" si="19"/>
        <v>0</v>
      </c>
      <c r="AV61" s="164">
        <f t="shared" si="20"/>
        <v>0</v>
      </c>
      <c r="AW61" s="164">
        <f t="shared" si="20"/>
        <v>0</v>
      </c>
      <c r="AX61" s="164">
        <f t="shared" si="20"/>
        <v>0</v>
      </c>
      <c r="AY61" s="165">
        <f t="shared" si="20"/>
        <v>0</v>
      </c>
      <c r="AZ61" s="39">
        <v>493357</v>
      </c>
      <c r="BA61" s="162"/>
      <c r="BB61" s="164"/>
      <c r="BC61" s="164"/>
      <c r="BD61" s="164"/>
      <c r="BE61" s="165"/>
      <c r="BG61" s="166"/>
      <c r="BI61" s="166">
        <v>0</v>
      </c>
      <c r="CA61" s="162">
        <v>52</v>
      </c>
      <c r="CB61" s="40">
        <v>52</v>
      </c>
      <c r="CC61" s="39" t="s">
        <v>150</v>
      </c>
      <c r="CD61" s="167">
        <f t="shared" si="32"/>
        <v>1047273</v>
      </c>
      <c r="CE61" s="168">
        <v>951940</v>
      </c>
      <c r="CF61" s="152">
        <f t="shared" si="21"/>
        <v>95333</v>
      </c>
      <c r="CG61" s="152">
        <v>85678.2</v>
      </c>
      <c r="CH61" s="152">
        <v>94631.200000000012</v>
      </c>
      <c r="CI61" s="152">
        <f t="shared" si="22"/>
        <v>-46.378334272420034</v>
      </c>
      <c r="CJ61" s="168">
        <f t="shared" si="23"/>
        <v>275596.0216657276</v>
      </c>
      <c r="CK61" s="169">
        <f t="shared" si="24"/>
        <v>95276.762735666198</v>
      </c>
      <c r="CL61" s="170"/>
      <c r="CZ61" s="152"/>
      <c r="DA61" s="162">
        <v>52</v>
      </c>
      <c r="DB61" s="39" t="s">
        <v>150</v>
      </c>
      <c r="DC61" s="152">
        <v>0</v>
      </c>
      <c r="DD61" s="152">
        <v>0</v>
      </c>
      <c r="DE61" s="152">
        <v>0</v>
      </c>
      <c r="DF61" s="152">
        <v>0</v>
      </c>
      <c r="DG61" s="171">
        <f t="shared" si="25"/>
        <v>0</v>
      </c>
      <c r="DH61" s="152">
        <v>0</v>
      </c>
      <c r="DI61" s="152">
        <v>0</v>
      </c>
      <c r="DJ61" s="152">
        <v>0</v>
      </c>
      <c r="DK61" s="171">
        <f t="shared" si="26"/>
        <v>0</v>
      </c>
      <c r="DL61" s="172">
        <f t="shared" si="9"/>
        <v>0</v>
      </c>
      <c r="DM61" s="152"/>
      <c r="DN61" s="172">
        <f t="shared" si="10"/>
        <v>0</v>
      </c>
      <c r="DO61" s="152"/>
      <c r="DP61" s="158">
        <f t="shared" si="27"/>
        <v>95333</v>
      </c>
      <c r="DQ61" s="152">
        <f t="shared" si="28"/>
        <v>95333</v>
      </c>
      <c r="DR61" s="152">
        <f t="shared" si="29"/>
        <v>0</v>
      </c>
      <c r="DS61" s="152">
        <v>-46.378334272420034</v>
      </c>
      <c r="DT61" s="172">
        <f t="shared" si="30"/>
        <v>-46.378334272420034</v>
      </c>
      <c r="DU61" s="152"/>
      <c r="DV61" s="173">
        <v>0</v>
      </c>
      <c r="DW61" s="174"/>
      <c r="DX61" s="174"/>
      <c r="DY61" s="174"/>
      <c r="DZ61" s="171"/>
      <c r="EA61" s="175"/>
      <c r="EB61" s="176"/>
      <c r="EC61" s="177">
        <f t="shared" si="31"/>
        <v>0</v>
      </c>
      <c r="ED61" s="175"/>
      <c r="EE61" s="178">
        <v>52</v>
      </c>
      <c r="EF61" s="175"/>
      <c r="EG61" s="175"/>
      <c r="EH61" s="174"/>
      <c r="EI61" s="175"/>
      <c r="EJ61" s="175"/>
      <c r="EK61" s="175"/>
      <c r="EL61" s="175"/>
      <c r="EM61" s="175"/>
    </row>
    <row r="62" spans="1:143" s="39" customFormat="1" ht="12" x14ac:dyDescent="0.2">
      <c r="A62" s="150">
        <v>53</v>
      </c>
      <c r="B62" s="40">
        <v>53</v>
      </c>
      <c r="C62" s="39" t="s">
        <v>151</v>
      </c>
      <c r="D62" s="151">
        <f t="shared" si="11"/>
        <v>0</v>
      </c>
      <c r="E62" s="152">
        <f t="shared" si="0"/>
        <v>0</v>
      </c>
      <c r="F62" s="152">
        <f t="shared" si="0"/>
        <v>0</v>
      </c>
      <c r="G62" s="152">
        <f t="shared" si="0"/>
        <v>0</v>
      </c>
      <c r="H62" s="153">
        <f t="shared" si="12"/>
        <v>0</v>
      </c>
      <c r="I62" s="152"/>
      <c r="J62" s="154">
        <f t="shared" si="13"/>
        <v>0</v>
      </c>
      <c r="K62" s="155">
        <f t="shared" si="1"/>
        <v>0</v>
      </c>
      <c r="L62" s="156">
        <f t="shared" si="14"/>
        <v>0</v>
      </c>
      <c r="M62" s="152"/>
      <c r="N62" s="157">
        <f t="shared" si="3"/>
        <v>0</v>
      </c>
      <c r="O62" s="152"/>
      <c r="P62" s="158">
        <f t="shared" si="4"/>
        <v>0</v>
      </c>
      <c r="Q62" s="159">
        <f t="shared" si="15"/>
        <v>0</v>
      </c>
      <c r="R62" s="152">
        <f t="shared" si="5"/>
        <v>0</v>
      </c>
      <c r="S62" s="152">
        <f t="shared" si="6"/>
        <v>0</v>
      </c>
      <c r="T62" s="152">
        <f t="shared" si="7"/>
        <v>0</v>
      </c>
      <c r="U62" s="153">
        <f t="shared" si="16"/>
        <v>0</v>
      </c>
      <c r="V62" s="152"/>
      <c r="W62" s="157">
        <f t="shared" si="17"/>
        <v>0</v>
      </c>
      <c r="X62" s="159"/>
      <c r="AA62" s="162">
        <v>53</v>
      </c>
      <c r="AB62" s="163"/>
      <c r="AC62" s="163"/>
      <c r="AD62" s="163"/>
      <c r="AE62" s="163"/>
      <c r="AF62" s="163"/>
      <c r="AG62" s="164"/>
      <c r="AH62" s="164"/>
      <c r="AI62" s="164"/>
      <c r="AJ62" s="164"/>
      <c r="AK62" s="164"/>
      <c r="AL62" s="164"/>
      <c r="AM62" s="164"/>
      <c r="AN62" s="164"/>
      <c r="AO62" s="164"/>
      <c r="AP62" s="164"/>
      <c r="AQ62" s="164"/>
      <c r="AR62" s="165"/>
      <c r="AT62" s="162">
        <f t="shared" si="18"/>
        <v>53</v>
      </c>
      <c r="AU62" s="163">
        <f t="shared" si="19"/>
        <v>0</v>
      </c>
      <c r="AV62" s="164">
        <f t="shared" si="20"/>
        <v>0</v>
      </c>
      <c r="AW62" s="164">
        <f t="shared" si="20"/>
        <v>0</v>
      </c>
      <c r="AX62" s="164">
        <f t="shared" si="20"/>
        <v>0</v>
      </c>
      <c r="AY62" s="165">
        <f t="shared" si="20"/>
        <v>0</v>
      </c>
      <c r="AZ62" s="39">
        <v>493357</v>
      </c>
      <c r="BA62" s="162"/>
      <c r="BB62" s="164"/>
      <c r="BC62" s="164"/>
      <c r="BD62" s="164"/>
      <c r="BE62" s="165"/>
      <c r="BG62" s="166"/>
      <c r="BI62" s="166">
        <v>0</v>
      </c>
      <c r="CA62" s="162">
        <v>53</v>
      </c>
      <c r="CB62" s="40">
        <v>53</v>
      </c>
      <c r="CC62" s="39" t="s">
        <v>151</v>
      </c>
      <c r="CD62" s="167">
        <f t="shared" si="32"/>
        <v>0</v>
      </c>
      <c r="CE62" s="168">
        <v>0</v>
      </c>
      <c r="CF62" s="152">
        <f t="shared" si="21"/>
        <v>0</v>
      </c>
      <c r="CG62" s="152">
        <v>0</v>
      </c>
      <c r="CH62" s="152">
        <v>0</v>
      </c>
      <c r="CI62" s="152">
        <f t="shared" si="22"/>
        <v>0</v>
      </c>
      <c r="CJ62" s="168">
        <f t="shared" si="23"/>
        <v>0</v>
      </c>
      <c r="CK62" s="169">
        <f t="shared" si="24"/>
        <v>0</v>
      </c>
      <c r="CL62" s="170"/>
      <c r="CZ62" s="152"/>
      <c r="DA62" s="162">
        <v>53</v>
      </c>
      <c r="DB62" s="39" t="s">
        <v>151</v>
      </c>
      <c r="DC62" s="152">
        <v>0</v>
      </c>
      <c r="DD62" s="152">
        <v>0</v>
      </c>
      <c r="DE62" s="152">
        <v>0</v>
      </c>
      <c r="DF62" s="152">
        <v>0</v>
      </c>
      <c r="DG62" s="171">
        <f t="shared" si="25"/>
        <v>0</v>
      </c>
      <c r="DH62" s="152">
        <v>0</v>
      </c>
      <c r="DI62" s="152">
        <v>0</v>
      </c>
      <c r="DJ62" s="152">
        <v>0</v>
      </c>
      <c r="DK62" s="171">
        <f t="shared" si="26"/>
        <v>0</v>
      </c>
      <c r="DL62" s="172">
        <f t="shared" si="9"/>
        <v>0</v>
      </c>
      <c r="DM62" s="152"/>
      <c r="DN62" s="172">
        <f t="shared" si="10"/>
        <v>0</v>
      </c>
      <c r="DO62" s="152"/>
      <c r="DP62" s="158">
        <f t="shared" si="27"/>
        <v>0</v>
      </c>
      <c r="DQ62" s="152">
        <f t="shared" si="28"/>
        <v>0</v>
      </c>
      <c r="DR62" s="152">
        <f t="shared" si="29"/>
        <v>0</v>
      </c>
      <c r="DS62" s="152">
        <v>0</v>
      </c>
      <c r="DT62" s="172">
        <f t="shared" si="30"/>
        <v>0</v>
      </c>
      <c r="DU62" s="152"/>
      <c r="DV62" s="173">
        <v>0</v>
      </c>
      <c r="DW62" s="174"/>
      <c r="DX62" s="174"/>
      <c r="DY62" s="174"/>
      <c r="DZ62" s="171"/>
      <c r="EA62" s="175"/>
      <c r="EB62" s="176"/>
      <c r="EC62" s="177">
        <f t="shared" si="31"/>
        <v>0</v>
      </c>
      <c r="ED62" s="175"/>
      <c r="EE62" s="178">
        <v>53</v>
      </c>
      <c r="EF62" s="175"/>
      <c r="EG62" s="175"/>
      <c r="EH62" s="174"/>
      <c r="EI62" s="175"/>
      <c r="EJ62" s="175"/>
      <c r="EK62" s="175"/>
      <c r="EL62" s="175"/>
      <c r="EM62" s="175"/>
    </row>
    <row r="63" spans="1:143" s="39" customFormat="1" ht="12" x14ac:dyDescent="0.2">
      <c r="A63" s="150">
        <v>54</v>
      </c>
      <c r="B63" s="40">
        <v>54</v>
      </c>
      <c r="C63" s="39" t="s">
        <v>152</v>
      </c>
      <c r="D63" s="151">
        <f t="shared" si="11"/>
        <v>0</v>
      </c>
      <c r="E63" s="152">
        <f t="shared" si="0"/>
        <v>0</v>
      </c>
      <c r="F63" s="152">
        <f t="shared" si="0"/>
        <v>0</v>
      </c>
      <c r="G63" s="152">
        <f t="shared" si="0"/>
        <v>0</v>
      </c>
      <c r="H63" s="153">
        <f t="shared" si="12"/>
        <v>0</v>
      </c>
      <c r="I63" s="152"/>
      <c r="J63" s="154">
        <f t="shared" si="13"/>
        <v>0</v>
      </c>
      <c r="K63" s="155">
        <f t="shared" si="1"/>
        <v>0</v>
      </c>
      <c r="L63" s="156">
        <f t="shared" si="14"/>
        <v>0</v>
      </c>
      <c r="M63" s="152"/>
      <c r="N63" s="157">
        <f t="shared" si="3"/>
        <v>0</v>
      </c>
      <c r="O63" s="152"/>
      <c r="P63" s="158">
        <f t="shared" si="4"/>
        <v>0</v>
      </c>
      <c r="Q63" s="159">
        <f t="shared" si="15"/>
        <v>0</v>
      </c>
      <c r="R63" s="152">
        <f t="shared" si="5"/>
        <v>0</v>
      </c>
      <c r="S63" s="152">
        <f t="shared" si="6"/>
        <v>0</v>
      </c>
      <c r="T63" s="152">
        <f t="shared" si="7"/>
        <v>0</v>
      </c>
      <c r="U63" s="153">
        <f t="shared" si="16"/>
        <v>0</v>
      </c>
      <c r="V63" s="152"/>
      <c r="W63" s="157">
        <f t="shared" si="17"/>
        <v>0</v>
      </c>
      <c r="X63" s="159"/>
      <c r="AA63" s="162">
        <v>54</v>
      </c>
      <c r="AB63" s="163"/>
      <c r="AC63" s="163"/>
      <c r="AD63" s="163"/>
      <c r="AE63" s="163"/>
      <c r="AF63" s="163"/>
      <c r="AG63" s="164"/>
      <c r="AH63" s="164"/>
      <c r="AI63" s="164"/>
      <c r="AJ63" s="164"/>
      <c r="AK63" s="164"/>
      <c r="AL63" s="164"/>
      <c r="AM63" s="164"/>
      <c r="AN63" s="164"/>
      <c r="AO63" s="164"/>
      <c r="AP63" s="164"/>
      <c r="AQ63" s="164"/>
      <c r="AR63" s="165"/>
      <c r="AT63" s="162">
        <f t="shared" si="18"/>
        <v>54</v>
      </c>
      <c r="AU63" s="163">
        <f t="shared" si="19"/>
        <v>0</v>
      </c>
      <c r="AV63" s="164">
        <f t="shared" si="20"/>
        <v>0</v>
      </c>
      <c r="AW63" s="164">
        <f t="shared" si="20"/>
        <v>0</v>
      </c>
      <c r="AX63" s="164">
        <f t="shared" si="20"/>
        <v>0</v>
      </c>
      <c r="AY63" s="165">
        <f t="shared" si="20"/>
        <v>0</v>
      </c>
      <c r="AZ63" s="39">
        <v>493357</v>
      </c>
      <c r="BA63" s="162"/>
      <c r="BB63" s="164"/>
      <c r="BC63" s="164"/>
      <c r="BD63" s="164"/>
      <c r="BE63" s="165"/>
      <c r="BG63" s="166"/>
      <c r="BI63" s="166">
        <v>0</v>
      </c>
      <c r="CA63" s="162">
        <v>54</v>
      </c>
      <c r="CB63" s="40">
        <v>54</v>
      </c>
      <c r="CC63" s="39" t="s">
        <v>152</v>
      </c>
      <c r="CD63" s="167">
        <f t="shared" si="32"/>
        <v>0</v>
      </c>
      <c r="CE63" s="168">
        <v>0</v>
      </c>
      <c r="CF63" s="152">
        <f t="shared" si="21"/>
        <v>0</v>
      </c>
      <c r="CG63" s="152">
        <v>0</v>
      </c>
      <c r="CH63" s="152">
        <v>0</v>
      </c>
      <c r="CI63" s="152">
        <f t="shared" si="22"/>
        <v>0</v>
      </c>
      <c r="CJ63" s="168">
        <f t="shared" si="23"/>
        <v>0</v>
      </c>
      <c r="CK63" s="169">
        <f t="shared" si="24"/>
        <v>0</v>
      </c>
      <c r="CL63" s="170"/>
      <c r="CZ63" s="152"/>
      <c r="DA63" s="162">
        <v>54</v>
      </c>
      <c r="DB63" s="39" t="s">
        <v>152</v>
      </c>
      <c r="DC63" s="152">
        <v>0</v>
      </c>
      <c r="DD63" s="152">
        <v>0</v>
      </c>
      <c r="DE63" s="152">
        <v>0</v>
      </c>
      <c r="DF63" s="152">
        <v>0</v>
      </c>
      <c r="DG63" s="171">
        <f t="shared" si="25"/>
        <v>0</v>
      </c>
      <c r="DH63" s="152">
        <v>0</v>
      </c>
      <c r="DI63" s="152">
        <v>0</v>
      </c>
      <c r="DJ63" s="152">
        <v>0</v>
      </c>
      <c r="DK63" s="171">
        <f t="shared" si="26"/>
        <v>0</v>
      </c>
      <c r="DL63" s="172">
        <f t="shared" si="9"/>
        <v>0</v>
      </c>
      <c r="DM63" s="152"/>
      <c r="DN63" s="172">
        <f t="shared" si="10"/>
        <v>0</v>
      </c>
      <c r="DO63" s="152"/>
      <c r="DP63" s="158">
        <f t="shared" si="27"/>
        <v>0</v>
      </c>
      <c r="DQ63" s="152">
        <f t="shared" si="28"/>
        <v>0</v>
      </c>
      <c r="DR63" s="152">
        <f t="shared" si="29"/>
        <v>0</v>
      </c>
      <c r="DS63" s="152">
        <v>0</v>
      </c>
      <c r="DT63" s="172">
        <f t="shared" si="30"/>
        <v>0</v>
      </c>
      <c r="DU63" s="152"/>
      <c r="DV63" s="173">
        <v>0</v>
      </c>
      <c r="DW63" s="174"/>
      <c r="DX63" s="174"/>
      <c r="DY63" s="174"/>
      <c r="DZ63" s="171"/>
      <c r="EA63" s="175"/>
      <c r="EB63" s="176"/>
      <c r="EC63" s="177">
        <f t="shared" si="31"/>
        <v>0</v>
      </c>
      <c r="ED63" s="175"/>
      <c r="EE63" s="178">
        <v>54</v>
      </c>
      <c r="EF63" s="175"/>
      <c r="EG63" s="175"/>
      <c r="EH63" s="174"/>
      <c r="EI63" s="175"/>
      <c r="EJ63" s="175"/>
      <c r="EK63" s="175"/>
      <c r="EL63" s="175"/>
      <c r="EM63" s="175"/>
    </row>
    <row r="64" spans="1:143" s="39" customFormat="1" ht="12" x14ac:dyDescent="0.2">
      <c r="A64" s="150">
        <v>55</v>
      </c>
      <c r="B64" s="40">
        <v>55</v>
      </c>
      <c r="C64" s="39" t="s">
        <v>153</v>
      </c>
      <c r="D64" s="151">
        <f t="shared" si="11"/>
        <v>0</v>
      </c>
      <c r="E64" s="152">
        <f t="shared" si="0"/>
        <v>0</v>
      </c>
      <c r="F64" s="152">
        <f t="shared" si="0"/>
        <v>0</v>
      </c>
      <c r="G64" s="152">
        <f t="shared" si="0"/>
        <v>0</v>
      </c>
      <c r="H64" s="153">
        <f t="shared" si="12"/>
        <v>0</v>
      </c>
      <c r="I64" s="152"/>
      <c r="J64" s="154">
        <f t="shared" si="13"/>
        <v>0</v>
      </c>
      <c r="K64" s="155">
        <f t="shared" si="1"/>
        <v>0</v>
      </c>
      <c r="L64" s="156">
        <f t="shared" si="14"/>
        <v>0</v>
      </c>
      <c r="M64" s="152"/>
      <c r="N64" s="157">
        <f t="shared" si="3"/>
        <v>0</v>
      </c>
      <c r="O64" s="152"/>
      <c r="P64" s="158">
        <f t="shared" si="4"/>
        <v>0</v>
      </c>
      <c r="Q64" s="159">
        <f t="shared" si="15"/>
        <v>0</v>
      </c>
      <c r="R64" s="152">
        <f t="shared" si="5"/>
        <v>0</v>
      </c>
      <c r="S64" s="152">
        <f t="shared" si="6"/>
        <v>0</v>
      </c>
      <c r="T64" s="152">
        <f t="shared" si="7"/>
        <v>0</v>
      </c>
      <c r="U64" s="153">
        <f t="shared" si="16"/>
        <v>0</v>
      </c>
      <c r="V64" s="152"/>
      <c r="W64" s="157">
        <f t="shared" si="17"/>
        <v>0</v>
      </c>
      <c r="X64" s="159"/>
      <c r="AA64" s="162">
        <v>55</v>
      </c>
      <c r="AB64" s="163"/>
      <c r="AC64" s="163"/>
      <c r="AD64" s="163"/>
      <c r="AE64" s="163"/>
      <c r="AF64" s="163"/>
      <c r="AG64" s="164"/>
      <c r="AH64" s="164"/>
      <c r="AI64" s="164"/>
      <c r="AJ64" s="164"/>
      <c r="AK64" s="164"/>
      <c r="AL64" s="164"/>
      <c r="AM64" s="164"/>
      <c r="AN64" s="164"/>
      <c r="AO64" s="164"/>
      <c r="AP64" s="164"/>
      <c r="AQ64" s="164"/>
      <c r="AR64" s="165"/>
      <c r="AT64" s="162">
        <f t="shared" si="18"/>
        <v>55</v>
      </c>
      <c r="AU64" s="163">
        <f t="shared" si="19"/>
        <v>0</v>
      </c>
      <c r="AV64" s="164">
        <f t="shared" si="20"/>
        <v>0</v>
      </c>
      <c r="AW64" s="164">
        <f t="shared" si="20"/>
        <v>0</v>
      </c>
      <c r="AX64" s="164">
        <f t="shared" si="20"/>
        <v>0</v>
      </c>
      <c r="AY64" s="165">
        <f t="shared" si="20"/>
        <v>0</v>
      </c>
      <c r="AZ64" s="39">
        <v>493357</v>
      </c>
      <c r="BA64" s="162"/>
      <c r="BB64" s="164"/>
      <c r="BC64" s="164"/>
      <c r="BD64" s="164"/>
      <c r="BE64" s="165"/>
      <c r="BG64" s="166"/>
      <c r="BI64" s="166">
        <v>0</v>
      </c>
      <c r="CA64" s="162">
        <v>55</v>
      </c>
      <c r="CB64" s="40">
        <v>55</v>
      </c>
      <c r="CC64" s="39" t="s">
        <v>153</v>
      </c>
      <c r="CD64" s="167">
        <f t="shared" si="32"/>
        <v>0</v>
      </c>
      <c r="CE64" s="168">
        <v>0</v>
      </c>
      <c r="CF64" s="152">
        <f t="shared" si="21"/>
        <v>0</v>
      </c>
      <c r="CG64" s="152">
        <v>0</v>
      </c>
      <c r="CH64" s="152">
        <v>0</v>
      </c>
      <c r="CI64" s="152">
        <f t="shared" si="22"/>
        <v>0</v>
      </c>
      <c r="CJ64" s="168">
        <f t="shared" si="23"/>
        <v>0</v>
      </c>
      <c r="CK64" s="169">
        <f t="shared" si="24"/>
        <v>0</v>
      </c>
      <c r="CL64" s="170"/>
      <c r="CZ64" s="152"/>
      <c r="DA64" s="162">
        <v>55</v>
      </c>
      <c r="DB64" s="39" t="s">
        <v>153</v>
      </c>
      <c r="DC64" s="152">
        <v>0</v>
      </c>
      <c r="DD64" s="152">
        <v>0</v>
      </c>
      <c r="DE64" s="152">
        <v>0</v>
      </c>
      <c r="DF64" s="152">
        <v>0</v>
      </c>
      <c r="DG64" s="171">
        <f t="shared" si="25"/>
        <v>0</v>
      </c>
      <c r="DH64" s="152">
        <v>0</v>
      </c>
      <c r="DI64" s="152">
        <v>0</v>
      </c>
      <c r="DJ64" s="152">
        <v>0</v>
      </c>
      <c r="DK64" s="171">
        <f t="shared" si="26"/>
        <v>0</v>
      </c>
      <c r="DL64" s="172">
        <f t="shared" si="9"/>
        <v>0</v>
      </c>
      <c r="DM64" s="152"/>
      <c r="DN64" s="172">
        <f t="shared" si="10"/>
        <v>0</v>
      </c>
      <c r="DO64" s="152"/>
      <c r="DP64" s="158">
        <f t="shared" si="27"/>
        <v>0</v>
      </c>
      <c r="DQ64" s="152">
        <f t="shared" si="28"/>
        <v>0</v>
      </c>
      <c r="DR64" s="152">
        <f t="shared" si="29"/>
        <v>0</v>
      </c>
      <c r="DS64" s="152">
        <v>0</v>
      </c>
      <c r="DT64" s="172">
        <f t="shared" si="30"/>
        <v>0</v>
      </c>
      <c r="DU64" s="152"/>
      <c r="DV64" s="173">
        <v>0</v>
      </c>
      <c r="DW64" s="174"/>
      <c r="DX64" s="174"/>
      <c r="DY64" s="174"/>
      <c r="DZ64" s="171"/>
      <c r="EA64" s="175"/>
      <c r="EB64" s="176" t="s">
        <v>154</v>
      </c>
      <c r="EC64" s="177">
        <f t="shared" si="31"/>
        <v>0</v>
      </c>
      <c r="ED64" s="175"/>
      <c r="EE64" s="178">
        <v>55</v>
      </c>
      <c r="EF64" s="175"/>
      <c r="EG64" s="175"/>
      <c r="EH64" s="174"/>
      <c r="EI64" s="175"/>
      <c r="EJ64" s="175"/>
      <c r="EK64" s="175"/>
      <c r="EL64" s="175"/>
      <c r="EM64" s="175"/>
    </row>
    <row r="65" spans="1:143" s="39" customFormat="1" ht="12" x14ac:dyDescent="0.2">
      <c r="A65" s="150">
        <v>56</v>
      </c>
      <c r="B65" s="40">
        <v>56</v>
      </c>
      <c r="C65" s="39" t="s">
        <v>155</v>
      </c>
      <c r="D65" s="151">
        <f t="shared" si="11"/>
        <v>109</v>
      </c>
      <c r="E65" s="152">
        <f t="shared" si="0"/>
        <v>1632444</v>
      </c>
      <c r="F65" s="152">
        <f t="shared" si="0"/>
        <v>0</v>
      </c>
      <c r="G65" s="152">
        <f t="shared" si="0"/>
        <v>102242</v>
      </c>
      <c r="H65" s="153">
        <f t="shared" si="12"/>
        <v>1734686</v>
      </c>
      <c r="I65" s="152"/>
      <c r="J65" s="154">
        <f t="shared" si="13"/>
        <v>102242</v>
      </c>
      <c r="K65" s="155">
        <f t="shared" si="1"/>
        <v>133481.18780007583</v>
      </c>
      <c r="L65" s="156">
        <f t="shared" si="14"/>
        <v>235723.18780007583</v>
      </c>
      <c r="M65" s="152"/>
      <c r="N65" s="157">
        <f t="shared" si="3"/>
        <v>1498962.8121999241</v>
      </c>
      <c r="O65" s="152"/>
      <c r="P65" s="158">
        <f t="shared" si="4"/>
        <v>102242</v>
      </c>
      <c r="Q65" s="159">
        <f t="shared" si="15"/>
        <v>0</v>
      </c>
      <c r="R65" s="152">
        <f t="shared" si="5"/>
        <v>0</v>
      </c>
      <c r="S65" s="152">
        <f t="shared" si="6"/>
        <v>0</v>
      </c>
      <c r="T65" s="152">
        <f t="shared" si="7"/>
        <v>133481.18780007583</v>
      </c>
      <c r="U65" s="153">
        <f t="shared" si="16"/>
        <v>235723.18780007583</v>
      </c>
      <c r="V65" s="152"/>
      <c r="W65" s="157">
        <f t="shared" si="17"/>
        <v>269991</v>
      </c>
      <c r="X65" s="159"/>
      <c r="AA65" s="162">
        <v>56</v>
      </c>
      <c r="AB65" s="163">
        <v>109</v>
      </c>
      <c r="AC65" s="163">
        <v>0</v>
      </c>
      <c r="AD65" s="163">
        <v>0</v>
      </c>
      <c r="AE65" s="163">
        <v>0</v>
      </c>
      <c r="AF65" s="163">
        <v>0</v>
      </c>
      <c r="AG65" s="164">
        <v>1632444</v>
      </c>
      <c r="AH65" s="164">
        <v>0</v>
      </c>
      <c r="AI65" s="164">
        <v>0</v>
      </c>
      <c r="AJ65" s="164">
        <v>1632444</v>
      </c>
      <c r="AK65" s="164">
        <v>0</v>
      </c>
      <c r="AL65" s="164">
        <v>102242</v>
      </c>
      <c r="AM65" s="164">
        <v>1734686</v>
      </c>
      <c r="AN65" s="164">
        <v>0</v>
      </c>
      <c r="AO65" s="164">
        <v>0</v>
      </c>
      <c r="AP65" s="164">
        <v>0</v>
      </c>
      <c r="AQ65" s="164">
        <v>0</v>
      </c>
      <c r="AR65" s="165">
        <v>1734686</v>
      </c>
      <c r="AS65" s="39">
        <v>1724204.5600000005</v>
      </c>
      <c r="AT65" s="162">
        <f t="shared" si="18"/>
        <v>56</v>
      </c>
      <c r="AU65" s="163">
        <f t="shared" si="19"/>
        <v>0</v>
      </c>
      <c r="AV65" s="164">
        <f t="shared" si="20"/>
        <v>0</v>
      </c>
      <c r="AW65" s="164">
        <f t="shared" si="20"/>
        <v>0</v>
      </c>
      <c r="AX65" s="164">
        <f t="shared" si="20"/>
        <v>0</v>
      </c>
      <c r="AY65" s="165">
        <f t="shared" si="20"/>
        <v>0</v>
      </c>
      <c r="AZ65" s="39">
        <v>493357</v>
      </c>
      <c r="BA65" s="162"/>
      <c r="BB65" s="164"/>
      <c r="BC65" s="164"/>
      <c r="BD65" s="164"/>
      <c r="BE65" s="165"/>
      <c r="BG65" s="166"/>
      <c r="BI65" s="166">
        <v>0</v>
      </c>
      <c r="CA65" s="162">
        <v>56</v>
      </c>
      <c r="CB65" s="40">
        <v>56</v>
      </c>
      <c r="CC65" s="39" t="s">
        <v>155</v>
      </c>
      <c r="CD65" s="167">
        <f t="shared" si="32"/>
        <v>1632444</v>
      </c>
      <c r="CE65" s="168">
        <v>1498949</v>
      </c>
      <c r="CF65" s="152">
        <f t="shared" si="21"/>
        <v>133495</v>
      </c>
      <c r="CG65" s="152">
        <v>34254</v>
      </c>
      <c r="CH65" s="152">
        <v>0</v>
      </c>
      <c r="CI65" s="152">
        <f t="shared" si="22"/>
        <v>0</v>
      </c>
      <c r="CJ65" s="168">
        <f t="shared" si="23"/>
        <v>167749</v>
      </c>
      <c r="CK65" s="169">
        <f t="shared" si="24"/>
        <v>133481.18780007583</v>
      </c>
      <c r="CL65" s="170"/>
      <c r="CZ65" s="152"/>
      <c r="DA65" s="162">
        <v>56</v>
      </c>
      <c r="DB65" s="39" t="s">
        <v>155</v>
      </c>
      <c r="DC65" s="152">
        <v>0</v>
      </c>
      <c r="DD65" s="152">
        <v>0</v>
      </c>
      <c r="DE65" s="152">
        <v>0</v>
      </c>
      <c r="DF65" s="152">
        <v>0</v>
      </c>
      <c r="DG65" s="171">
        <f t="shared" si="25"/>
        <v>0</v>
      </c>
      <c r="DH65" s="152">
        <v>0</v>
      </c>
      <c r="DI65" s="152">
        <v>0</v>
      </c>
      <c r="DJ65" s="152">
        <v>0</v>
      </c>
      <c r="DK65" s="171">
        <f t="shared" si="26"/>
        <v>0</v>
      </c>
      <c r="DL65" s="172">
        <f t="shared" si="9"/>
        <v>0</v>
      </c>
      <c r="DM65" s="152"/>
      <c r="DN65" s="172">
        <f t="shared" si="10"/>
        <v>0</v>
      </c>
      <c r="DO65" s="152"/>
      <c r="DP65" s="158">
        <f t="shared" si="27"/>
        <v>133495</v>
      </c>
      <c r="DQ65" s="152">
        <f t="shared" si="28"/>
        <v>133495</v>
      </c>
      <c r="DR65" s="152">
        <f t="shared" si="29"/>
        <v>0</v>
      </c>
      <c r="DS65" s="152">
        <v>0</v>
      </c>
      <c r="DT65" s="172">
        <f t="shared" si="30"/>
        <v>0</v>
      </c>
      <c r="DU65" s="152"/>
      <c r="DV65" s="173">
        <v>0</v>
      </c>
      <c r="DW65" s="174"/>
      <c r="DX65" s="174"/>
      <c r="DY65" s="174"/>
      <c r="DZ65" s="171"/>
      <c r="EA65" s="175"/>
      <c r="EB65" s="176"/>
      <c r="EC65" s="177">
        <f t="shared" si="31"/>
        <v>0</v>
      </c>
      <c r="ED65" s="175"/>
      <c r="EE65" s="178">
        <v>56</v>
      </c>
      <c r="EF65" s="175"/>
      <c r="EG65" s="175"/>
      <c r="EH65" s="174"/>
      <c r="EI65" s="175"/>
      <c r="EJ65" s="175"/>
      <c r="EK65" s="175"/>
      <c r="EL65" s="175"/>
      <c r="EM65" s="175"/>
    </row>
    <row r="66" spans="1:143" s="39" customFormat="1" ht="12" x14ac:dyDescent="0.2">
      <c r="A66" s="150">
        <v>57</v>
      </c>
      <c r="B66" s="40">
        <v>57</v>
      </c>
      <c r="C66" s="39" t="s">
        <v>156</v>
      </c>
      <c r="D66" s="151">
        <f t="shared" si="11"/>
        <v>994</v>
      </c>
      <c r="E66" s="152">
        <f t="shared" si="0"/>
        <v>16059544</v>
      </c>
      <c r="F66" s="152">
        <f t="shared" si="0"/>
        <v>0</v>
      </c>
      <c r="G66" s="152">
        <f t="shared" si="0"/>
        <v>932372</v>
      </c>
      <c r="H66" s="153">
        <f t="shared" si="12"/>
        <v>16991916</v>
      </c>
      <c r="I66" s="152"/>
      <c r="J66" s="154">
        <f t="shared" si="13"/>
        <v>932372</v>
      </c>
      <c r="K66" s="155">
        <f t="shared" si="1"/>
        <v>2446802.189230145</v>
      </c>
      <c r="L66" s="156">
        <f t="shared" si="14"/>
        <v>3379174.189230145</v>
      </c>
      <c r="M66" s="152"/>
      <c r="N66" s="157">
        <f t="shared" si="3"/>
        <v>13612741.810769856</v>
      </c>
      <c r="O66" s="152"/>
      <c r="P66" s="158">
        <f t="shared" si="4"/>
        <v>932372</v>
      </c>
      <c r="Q66" s="159">
        <f t="shared" si="15"/>
        <v>0</v>
      </c>
      <c r="R66" s="152">
        <f t="shared" si="5"/>
        <v>0</v>
      </c>
      <c r="S66" s="152">
        <f t="shared" si="6"/>
        <v>0</v>
      </c>
      <c r="T66" s="152">
        <f t="shared" si="7"/>
        <v>2446802.189230145</v>
      </c>
      <c r="U66" s="153">
        <f t="shared" si="16"/>
        <v>3379174.189230145</v>
      </c>
      <c r="V66" s="152"/>
      <c r="W66" s="157">
        <f t="shared" si="17"/>
        <v>4108000.7763763606</v>
      </c>
      <c r="X66" s="159"/>
      <c r="AA66" s="162">
        <v>57</v>
      </c>
      <c r="AB66" s="163">
        <v>994</v>
      </c>
      <c r="AC66" s="163">
        <v>0</v>
      </c>
      <c r="AD66" s="163">
        <v>0</v>
      </c>
      <c r="AE66" s="163">
        <v>23</v>
      </c>
      <c r="AF66" s="163">
        <v>0</v>
      </c>
      <c r="AG66" s="164">
        <v>16059544</v>
      </c>
      <c r="AH66" s="164">
        <v>0</v>
      </c>
      <c r="AI66" s="164">
        <v>0</v>
      </c>
      <c r="AJ66" s="164">
        <v>16059544</v>
      </c>
      <c r="AK66" s="164">
        <v>0</v>
      </c>
      <c r="AL66" s="164">
        <v>932372</v>
      </c>
      <c r="AM66" s="164">
        <v>16991916</v>
      </c>
      <c r="AN66" s="164">
        <v>0</v>
      </c>
      <c r="AO66" s="164">
        <v>0</v>
      </c>
      <c r="AP66" s="164">
        <v>0</v>
      </c>
      <c r="AQ66" s="164">
        <v>0</v>
      </c>
      <c r="AR66" s="165">
        <v>16991916</v>
      </c>
      <c r="AS66" s="39">
        <v>16987056</v>
      </c>
      <c r="AT66" s="162">
        <f t="shared" si="18"/>
        <v>57</v>
      </c>
      <c r="AU66" s="163">
        <f t="shared" si="19"/>
        <v>0</v>
      </c>
      <c r="AV66" s="164">
        <f t="shared" si="20"/>
        <v>0</v>
      </c>
      <c r="AW66" s="164">
        <f t="shared" si="20"/>
        <v>0</v>
      </c>
      <c r="AX66" s="164">
        <f t="shared" si="20"/>
        <v>0</v>
      </c>
      <c r="AY66" s="165">
        <f t="shared" si="20"/>
        <v>0</v>
      </c>
      <c r="AZ66" s="39">
        <v>493357</v>
      </c>
      <c r="BA66" s="162"/>
      <c r="BB66" s="164"/>
      <c r="BC66" s="164"/>
      <c r="BD66" s="164"/>
      <c r="BE66" s="165"/>
      <c r="BG66" s="166"/>
      <c r="BI66" s="166">
        <v>0</v>
      </c>
      <c r="CA66" s="162">
        <v>57</v>
      </c>
      <c r="CB66" s="40">
        <v>57</v>
      </c>
      <c r="CC66" s="39" t="s">
        <v>156</v>
      </c>
      <c r="CD66" s="167">
        <f t="shared" si="32"/>
        <v>16059544</v>
      </c>
      <c r="CE66" s="168">
        <v>13612228</v>
      </c>
      <c r="CF66" s="152">
        <f t="shared" si="21"/>
        <v>2447316</v>
      </c>
      <c r="CG66" s="152">
        <v>196792.19999999998</v>
      </c>
      <c r="CH66" s="152">
        <v>531781.20000000007</v>
      </c>
      <c r="CI66" s="152">
        <f t="shared" si="22"/>
        <v>-260.62362363992725</v>
      </c>
      <c r="CJ66" s="168">
        <f t="shared" si="23"/>
        <v>3175628.7763763606</v>
      </c>
      <c r="CK66" s="169">
        <f t="shared" si="24"/>
        <v>2446802.189230145</v>
      </c>
      <c r="CL66" s="170"/>
      <c r="CZ66" s="152"/>
      <c r="DA66" s="162">
        <v>57</v>
      </c>
      <c r="DB66" s="39" t="s">
        <v>156</v>
      </c>
      <c r="DC66" s="152">
        <v>0</v>
      </c>
      <c r="DD66" s="152">
        <v>0</v>
      </c>
      <c r="DE66" s="152">
        <v>0</v>
      </c>
      <c r="DF66" s="152">
        <v>0</v>
      </c>
      <c r="DG66" s="171">
        <f t="shared" si="25"/>
        <v>0</v>
      </c>
      <c r="DH66" s="152">
        <v>0</v>
      </c>
      <c r="DI66" s="152">
        <v>0</v>
      </c>
      <c r="DJ66" s="152">
        <v>0</v>
      </c>
      <c r="DK66" s="171">
        <f t="shared" si="26"/>
        <v>0</v>
      </c>
      <c r="DL66" s="179">
        <f t="shared" si="9"/>
        <v>0</v>
      </c>
      <c r="DM66" s="152"/>
      <c r="DN66" s="179">
        <f t="shared" si="10"/>
        <v>0</v>
      </c>
      <c r="DO66" s="152"/>
      <c r="DP66" s="158">
        <f t="shared" si="27"/>
        <v>2447316</v>
      </c>
      <c r="DQ66" s="152">
        <f t="shared" si="28"/>
        <v>2447316</v>
      </c>
      <c r="DR66" s="152">
        <f t="shared" si="29"/>
        <v>0</v>
      </c>
      <c r="DS66" s="152">
        <v>-260.62362363992725</v>
      </c>
      <c r="DT66" s="172">
        <f t="shared" si="30"/>
        <v>-260.62362363992725</v>
      </c>
      <c r="DU66" s="152"/>
      <c r="DV66" s="173">
        <v>0</v>
      </c>
      <c r="DW66" s="174"/>
      <c r="DX66" s="174"/>
      <c r="DY66" s="174"/>
      <c r="DZ66" s="171"/>
      <c r="EA66" s="175"/>
      <c r="EB66" s="176"/>
      <c r="EC66" s="177">
        <f t="shared" si="31"/>
        <v>0</v>
      </c>
      <c r="ED66" s="175"/>
      <c r="EE66" s="178">
        <v>57</v>
      </c>
      <c r="EF66" s="175"/>
      <c r="EG66" s="175"/>
      <c r="EH66" s="174"/>
      <c r="EI66" s="175"/>
      <c r="EJ66" s="175"/>
      <c r="EK66" s="175"/>
      <c r="EL66" s="175"/>
      <c r="EM66" s="175"/>
    </row>
    <row r="67" spans="1:143" s="39" customFormat="1" ht="12" x14ac:dyDescent="0.2">
      <c r="A67" s="150">
        <v>58</v>
      </c>
      <c r="B67" s="40">
        <v>58</v>
      </c>
      <c r="C67" s="39" t="s">
        <v>157</v>
      </c>
      <c r="D67" s="151">
        <f t="shared" si="11"/>
        <v>0</v>
      </c>
      <c r="E67" s="152">
        <f t="shared" si="0"/>
        <v>0</v>
      </c>
      <c r="F67" s="152">
        <f t="shared" si="0"/>
        <v>0</v>
      </c>
      <c r="G67" s="152">
        <f t="shared" si="0"/>
        <v>0</v>
      </c>
      <c r="H67" s="153">
        <f t="shared" si="12"/>
        <v>0</v>
      </c>
      <c r="I67" s="152"/>
      <c r="J67" s="154">
        <f t="shared" si="13"/>
        <v>0</v>
      </c>
      <c r="K67" s="155">
        <f t="shared" si="1"/>
        <v>0</v>
      </c>
      <c r="L67" s="156">
        <f t="shared" si="14"/>
        <v>0</v>
      </c>
      <c r="M67" s="152"/>
      <c r="N67" s="157">
        <f t="shared" si="3"/>
        <v>0</v>
      </c>
      <c r="O67" s="152"/>
      <c r="P67" s="158">
        <f t="shared" si="4"/>
        <v>0</v>
      </c>
      <c r="Q67" s="159">
        <f t="shared" si="15"/>
        <v>0</v>
      </c>
      <c r="R67" s="152">
        <f t="shared" si="5"/>
        <v>0</v>
      </c>
      <c r="S67" s="152">
        <f t="shared" si="6"/>
        <v>0</v>
      </c>
      <c r="T67" s="152">
        <f t="shared" si="7"/>
        <v>0</v>
      </c>
      <c r="U67" s="153">
        <f t="shared" si="16"/>
        <v>0</v>
      </c>
      <c r="V67" s="152"/>
      <c r="W67" s="157">
        <f t="shared" si="17"/>
        <v>0</v>
      </c>
      <c r="X67" s="159"/>
      <c r="AA67" s="162">
        <v>58</v>
      </c>
      <c r="AB67" s="163"/>
      <c r="AC67" s="163"/>
      <c r="AD67" s="163"/>
      <c r="AE67" s="163"/>
      <c r="AF67" s="163"/>
      <c r="AG67" s="164"/>
      <c r="AH67" s="164"/>
      <c r="AI67" s="164"/>
      <c r="AJ67" s="164"/>
      <c r="AK67" s="164"/>
      <c r="AL67" s="164"/>
      <c r="AM67" s="164"/>
      <c r="AN67" s="164"/>
      <c r="AO67" s="164"/>
      <c r="AP67" s="164"/>
      <c r="AQ67" s="164"/>
      <c r="AR67" s="165"/>
      <c r="AT67" s="162">
        <f t="shared" si="18"/>
        <v>58</v>
      </c>
      <c r="AU67" s="163">
        <f t="shared" si="19"/>
        <v>0</v>
      </c>
      <c r="AV67" s="164">
        <f t="shared" si="20"/>
        <v>0</v>
      </c>
      <c r="AW67" s="164">
        <f t="shared" si="20"/>
        <v>0</v>
      </c>
      <c r="AX67" s="164">
        <f t="shared" si="20"/>
        <v>0</v>
      </c>
      <c r="AY67" s="165">
        <f t="shared" si="20"/>
        <v>0</v>
      </c>
      <c r="AZ67" s="39">
        <v>493357</v>
      </c>
      <c r="BA67" s="162"/>
      <c r="BB67" s="164"/>
      <c r="BC67" s="164"/>
      <c r="BD67" s="164"/>
      <c r="BE67" s="165"/>
      <c r="BG67" s="166"/>
      <c r="BI67" s="166">
        <v>0</v>
      </c>
      <c r="CA67" s="162">
        <v>58</v>
      </c>
      <c r="CB67" s="40">
        <v>58</v>
      </c>
      <c r="CC67" s="39" t="s">
        <v>157</v>
      </c>
      <c r="CD67" s="167">
        <f t="shared" si="32"/>
        <v>0</v>
      </c>
      <c r="CE67" s="168">
        <v>0</v>
      </c>
      <c r="CF67" s="152">
        <f t="shared" si="21"/>
        <v>0</v>
      </c>
      <c r="CG67" s="152">
        <v>0</v>
      </c>
      <c r="CH67" s="152">
        <v>0</v>
      </c>
      <c r="CI67" s="152">
        <f t="shared" si="22"/>
        <v>0</v>
      </c>
      <c r="CJ67" s="168">
        <f t="shared" si="23"/>
        <v>0</v>
      </c>
      <c r="CK67" s="169">
        <f t="shared" si="24"/>
        <v>0</v>
      </c>
      <c r="CL67" s="170"/>
      <c r="CZ67" s="152"/>
      <c r="DA67" s="162">
        <v>58</v>
      </c>
      <c r="DB67" s="39" t="s">
        <v>157</v>
      </c>
      <c r="DC67" s="152">
        <v>0</v>
      </c>
      <c r="DD67" s="152">
        <v>0</v>
      </c>
      <c r="DE67" s="152">
        <v>0</v>
      </c>
      <c r="DF67" s="152">
        <v>0</v>
      </c>
      <c r="DG67" s="171">
        <f t="shared" si="25"/>
        <v>0</v>
      </c>
      <c r="DH67" s="152">
        <v>0</v>
      </c>
      <c r="DI67" s="152">
        <v>0</v>
      </c>
      <c r="DJ67" s="152">
        <v>0</v>
      </c>
      <c r="DK67" s="171">
        <f t="shared" si="26"/>
        <v>0</v>
      </c>
      <c r="DL67" s="172">
        <f t="shared" si="9"/>
        <v>0</v>
      </c>
      <c r="DM67" s="152"/>
      <c r="DN67" s="172">
        <f t="shared" si="10"/>
        <v>0</v>
      </c>
      <c r="DO67" s="152"/>
      <c r="DP67" s="158">
        <f t="shared" si="27"/>
        <v>0</v>
      </c>
      <c r="DQ67" s="152">
        <f t="shared" si="28"/>
        <v>0</v>
      </c>
      <c r="DR67" s="152">
        <f t="shared" si="29"/>
        <v>0</v>
      </c>
      <c r="DS67" s="152">
        <v>0</v>
      </c>
      <c r="DT67" s="172">
        <f t="shared" si="30"/>
        <v>0</v>
      </c>
      <c r="DU67" s="152"/>
      <c r="DV67" s="173">
        <v>0</v>
      </c>
      <c r="DW67" s="174"/>
      <c r="DX67" s="174"/>
      <c r="DY67" s="174"/>
      <c r="DZ67" s="171"/>
      <c r="EA67" s="175"/>
      <c r="EB67" s="176"/>
      <c r="EC67" s="177">
        <f t="shared" si="31"/>
        <v>0</v>
      </c>
      <c r="ED67" s="175"/>
      <c r="EE67" s="178">
        <v>58</v>
      </c>
      <c r="EF67" s="175"/>
      <c r="EG67" s="175"/>
      <c r="EH67" s="174"/>
      <c r="EI67" s="175"/>
      <c r="EJ67" s="175"/>
      <c r="EK67" s="175"/>
      <c r="EL67" s="175"/>
      <c r="EM67" s="175"/>
    </row>
    <row r="68" spans="1:143" s="39" customFormat="1" ht="12" x14ac:dyDescent="0.2">
      <c r="A68" s="150">
        <v>59</v>
      </c>
      <c r="B68" s="40">
        <v>59</v>
      </c>
      <c r="C68" s="39" t="s">
        <v>158</v>
      </c>
      <c r="D68" s="151">
        <f t="shared" si="11"/>
        <v>0</v>
      </c>
      <c r="E68" s="152">
        <f t="shared" si="0"/>
        <v>0</v>
      </c>
      <c r="F68" s="152">
        <f t="shared" si="0"/>
        <v>0</v>
      </c>
      <c r="G68" s="152">
        <f t="shared" si="0"/>
        <v>0</v>
      </c>
      <c r="H68" s="153">
        <f t="shared" si="12"/>
        <v>0</v>
      </c>
      <c r="I68" s="152"/>
      <c r="J68" s="154">
        <f t="shared" si="13"/>
        <v>0</v>
      </c>
      <c r="K68" s="155">
        <f t="shared" si="1"/>
        <v>0</v>
      </c>
      <c r="L68" s="156">
        <f t="shared" si="14"/>
        <v>0</v>
      </c>
      <c r="M68" s="152"/>
      <c r="N68" s="157">
        <f t="shared" si="3"/>
        <v>0</v>
      </c>
      <c r="O68" s="152"/>
      <c r="P68" s="158">
        <f t="shared" si="4"/>
        <v>0</v>
      </c>
      <c r="Q68" s="159">
        <f t="shared" si="15"/>
        <v>0</v>
      </c>
      <c r="R68" s="152">
        <f t="shared" si="5"/>
        <v>0</v>
      </c>
      <c r="S68" s="152">
        <f t="shared" si="6"/>
        <v>0</v>
      </c>
      <c r="T68" s="152">
        <f t="shared" si="7"/>
        <v>0</v>
      </c>
      <c r="U68" s="153">
        <f t="shared" si="16"/>
        <v>0</v>
      </c>
      <c r="V68" s="152"/>
      <c r="W68" s="157">
        <f t="shared" si="17"/>
        <v>0</v>
      </c>
      <c r="X68" s="159"/>
      <c r="AA68" s="162">
        <v>59</v>
      </c>
      <c r="AB68" s="163"/>
      <c r="AC68" s="163"/>
      <c r="AD68" s="163"/>
      <c r="AE68" s="163"/>
      <c r="AF68" s="163"/>
      <c r="AG68" s="164"/>
      <c r="AH68" s="164"/>
      <c r="AI68" s="164"/>
      <c r="AJ68" s="164"/>
      <c r="AK68" s="164"/>
      <c r="AL68" s="164"/>
      <c r="AM68" s="164"/>
      <c r="AN68" s="164"/>
      <c r="AO68" s="164"/>
      <c r="AP68" s="164"/>
      <c r="AQ68" s="164"/>
      <c r="AR68" s="165"/>
      <c r="AT68" s="162">
        <f t="shared" si="18"/>
        <v>59</v>
      </c>
      <c r="AU68" s="163">
        <f t="shared" si="19"/>
        <v>0</v>
      </c>
      <c r="AV68" s="164">
        <f t="shared" si="20"/>
        <v>0</v>
      </c>
      <c r="AW68" s="164">
        <f t="shared" si="20"/>
        <v>0</v>
      </c>
      <c r="AX68" s="164">
        <f t="shared" si="20"/>
        <v>0</v>
      </c>
      <c r="AY68" s="165">
        <f t="shared" si="20"/>
        <v>0</v>
      </c>
      <c r="AZ68" s="39">
        <v>493357</v>
      </c>
      <c r="BA68" s="162"/>
      <c r="BB68" s="164"/>
      <c r="BC68" s="164"/>
      <c r="BD68" s="164"/>
      <c r="BE68" s="165"/>
      <c r="BG68" s="166"/>
      <c r="BI68" s="166">
        <v>0</v>
      </c>
      <c r="CA68" s="162">
        <v>59</v>
      </c>
      <c r="CB68" s="40">
        <v>59</v>
      </c>
      <c r="CC68" s="39" t="s">
        <v>158</v>
      </c>
      <c r="CD68" s="167">
        <f t="shared" si="32"/>
        <v>0</v>
      </c>
      <c r="CE68" s="168">
        <v>0</v>
      </c>
      <c r="CF68" s="152">
        <f t="shared" si="21"/>
        <v>0</v>
      </c>
      <c r="CG68" s="152">
        <v>0</v>
      </c>
      <c r="CH68" s="152">
        <v>0</v>
      </c>
      <c r="CI68" s="152">
        <f t="shared" si="22"/>
        <v>0</v>
      </c>
      <c r="CJ68" s="168">
        <f t="shared" si="23"/>
        <v>0</v>
      </c>
      <c r="CK68" s="169">
        <f t="shared" si="24"/>
        <v>0</v>
      </c>
      <c r="CL68" s="170"/>
      <c r="CZ68" s="152"/>
      <c r="DA68" s="162">
        <v>59</v>
      </c>
      <c r="DB68" s="39" t="s">
        <v>158</v>
      </c>
      <c r="DC68" s="152">
        <v>0</v>
      </c>
      <c r="DD68" s="152">
        <v>0</v>
      </c>
      <c r="DE68" s="152">
        <v>0</v>
      </c>
      <c r="DF68" s="152">
        <v>0</v>
      </c>
      <c r="DG68" s="171">
        <f t="shared" si="25"/>
        <v>0</v>
      </c>
      <c r="DH68" s="152">
        <v>0</v>
      </c>
      <c r="DI68" s="152">
        <v>0</v>
      </c>
      <c r="DJ68" s="152">
        <v>0</v>
      </c>
      <c r="DK68" s="171">
        <f t="shared" si="26"/>
        <v>0</v>
      </c>
      <c r="DL68" s="172">
        <f t="shared" si="9"/>
        <v>0</v>
      </c>
      <c r="DM68" s="152"/>
      <c r="DN68" s="172">
        <f t="shared" si="10"/>
        <v>0</v>
      </c>
      <c r="DO68" s="152"/>
      <c r="DP68" s="158">
        <f t="shared" si="27"/>
        <v>0</v>
      </c>
      <c r="DQ68" s="152">
        <f t="shared" si="28"/>
        <v>0</v>
      </c>
      <c r="DR68" s="152">
        <f t="shared" si="29"/>
        <v>0</v>
      </c>
      <c r="DS68" s="152">
        <v>0</v>
      </c>
      <c r="DT68" s="172">
        <f t="shared" si="30"/>
        <v>0</v>
      </c>
      <c r="DU68" s="152"/>
      <c r="DV68" s="173">
        <v>0</v>
      </c>
      <c r="DW68" s="174"/>
      <c r="DX68" s="174"/>
      <c r="DY68" s="174"/>
      <c r="DZ68" s="171"/>
      <c r="EA68" s="175"/>
      <c r="EB68" s="176"/>
      <c r="EC68" s="177">
        <f t="shared" si="31"/>
        <v>0</v>
      </c>
      <c r="ED68" s="175"/>
      <c r="EE68" s="178">
        <v>59</v>
      </c>
      <c r="EF68" s="175"/>
      <c r="EG68" s="175"/>
      <c r="EH68" s="174"/>
      <c r="EI68" s="175"/>
      <c r="EJ68" s="175"/>
      <c r="EK68" s="175"/>
      <c r="EL68" s="175"/>
      <c r="EM68" s="175"/>
    </row>
    <row r="69" spans="1:143" s="39" customFormat="1" ht="12" x14ac:dyDescent="0.2">
      <c r="A69" s="150">
        <v>60</v>
      </c>
      <c r="B69" s="40">
        <v>60</v>
      </c>
      <c r="C69" s="39" t="s">
        <v>159</v>
      </c>
      <c r="D69" s="151">
        <f t="shared" si="11"/>
        <v>0</v>
      </c>
      <c r="E69" s="152">
        <f t="shared" si="0"/>
        <v>0</v>
      </c>
      <c r="F69" s="152">
        <f t="shared" si="0"/>
        <v>0</v>
      </c>
      <c r="G69" s="152">
        <f t="shared" si="0"/>
        <v>0</v>
      </c>
      <c r="H69" s="153">
        <f t="shared" si="12"/>
        <v>0</v>
      </c>
      <c r="I69" s="152"/>
      <c r="J69" s="154">
        <f t="shared" si="13"/>
        <v>0</v>
      </c>
      <c r="K69" s="155">
        <f t="shared" si="1"/>
        <v>0</v>
      </c>
      <c r="L69" s="156">
        <f t="shared" si="14"/>
        <v>0</v>
      </c>
      <c r="M69" s="152"/>
      <c r="N69" s="157">
        <f t="shared" si="3"/>
        <v>0</v>
      </c>
      <c r="O69" s="152"/>
      <c r="P69" s="158">
        <f t="shared" si="4"/>
        <v>0</v>
      </c>
      <c r="Q69" s="159">
        <f t="shared" si="15"/>
        <v>0</v>
      </c>
      <c r="R69" s="152">
        <f t="shared" si="5"/>
        <v>0</v>
      </c>
      <c r="S69" s="152">
        <f t="shared" si="6"/>
        <v>0</v>
      </c>
      <c r="T69" s="152">
        <f t="shared" si="7"/>
        <v>0</v>
      </c>
      <c r="U69" s="153">
        <f t="shared" si="16"/>
        <v>0</v>
      </c>
      <c r="V69" s="152"/>
      <c r="W69" s="157">
        <f t="shared" si="17"/>
        <v>0</v>
      </c>
      <c r="X69" s="159"/>
      <c r="AA69" s="162">
        <v>60</v>
      </c>
      <c r="AB69" s="163"/>
      <c r="AC69" s="163"/>
      <c r="AD69" s="163"/>
      <c r="AE69" s="163"/>
      <c r="AF69" s="163"/>
      <c r="AG69" s="164"/>
      <c r="AH69" s="164"/>
      <c r="AI69" s="164"/>
      <c r="AJ69" s="164"/>
      <c r="AK69" s="164"/>
      <c r="AL69" s="164"/>
      <c r="AM69" s="164"/>
      <c r="AN69" s="164"/>
      <c r="AO69" s="164"/>
      <c r="AP69" s="164"/>
      <c r="AQ69" s="164"/>
      <c r="AR69" s="165"/>
      <c r="AT69" s="162">
        <f t="shared" si="18"/>
        <v>60</v>
      </c>
      <c r="AU69" s="163">
        <f t="shared" si="19"/>
        <v>0</v>
      </c>
      <c r="AV69" s="164">
        <f t="shared" si="20"/>
        <v>0</v>
      </c>
      <c r="AW69" s="164">
        <f t="shared" si="20"/>
        <v>0</v>
      </c>
      <c r="AX69" s="164">
        <f t="shared" si="20"/>
        <v>0</v>
      </c>
      <c r="AY69" s="165">
        <f t="shared" si="20"/>
        <v>0</v>
      </c>
      <c r="AZ69" s="39">
        <v>493357</v>
      </c>
      <c r="BA69" s="162"/>
      <c r="BB69" s="164"/>
      <c r="BC69" s="164"/>
      <c r="BD69" s="164"/>
      <c r="BE69" s="165"/>
      <c r="BG69" s="166"/>
      <c r="BI69" s="166">
        <v>0</v>
      </c>
      <c r="CA69" s="162">
        <v>60</v>
      </c>
      <c r="CB69" s="40">
        <v>60</v>
      </c>
      <c r="CC69" s="39" t="s">
        <v>159</v>
      </c>
      <c r="CD69" s="167">
        <f t="shared" si="32"/>
        <v>0</v>
      </c>
      <c r="CE69" s="168">
        <v>0</v>
      </c>
      <c r="CF69" s="152">
        <f t="shared" si="21"/>
        <v>0</v>
      </c>
      <c r="CG69" s="152">
        <v>0</v>
      </c>
      <c r="CH69" s="152">
        <v>0</v>
      </c>
      <c r="CI69" s="152">
        <f t="shared" si="22"/>
        <v>0</v>
      </c>
      <c r="CJ69" s="168">
        <f t="shared" si="23"/>
        <v>0</v>
      </c>
      <c r="CK69" s="169">
        <f t="shared" si="24"/>
        <v>0</v>
      </c>
      <c r="CL69" s="170"/>
      <c r="CZ69" s="152"/>
      <c r="DA69" s="162">
        <v>60</v>
      </c>
      <c r="DB69" s="39" t="s">
        <v>159</v>
      </c>
      <c r="DC69" s="152">
        <v>0</v>
      </c>
      <c r="DD69" s="152">
        <v>0</v>
      </c>
      <c r="DE69" s="152">
        <v>0</v>
      </c>
      <c r="DF69" s="152">
        <v>0</v>
      </c>
      <c r="DG69" s="171">
        <f t="shared" si="25"/>
        <v>0</v>
      </c>
      <c r="DH69" s="152">
        <v>0</v>
      </c>
      <c r="DI69" s="152">
        <v>0</v>
      </c>
      <c r="DJ69" s="152">
        <v>0</v>
      </c>
      <c r="DK69" s="171">
        <f t="shared" si="26"/>
        <v>0</v>
      </c>
      <c r="DL69" s="172">
        <f t="shared" si="9"/>
        <v>0</v>
      </c>
      <c r="DM69" s="152"/>
      <c r="DN69" s="172">
        <f t="shared" si="10"/>
        <v>0</v>
      </c>
      <c r="DO69" s="152"/>
      <c r="DP69" s="158">
        <f t="shared" si="27"/>
        <v>0</v>
      </c>
      <c r="DQ69" s="152">
        <f t="shared" si="28"/>
        <v>0</v>
      </c>
      <c r="DR69" s="152">
        <f t="shared" si="29"/>
        <v>0</v>
      </c>
      <c r="DS69" s="152">
        <v>0</v>
      </c>
      <c r="DT69" s="172">
        <f t="shared" si="30"/>
        <v>0</v>
      </c>
      <c r="DU69" s="152"/>
      <c r="DV69" s="173">
        <v>0</v>
      </c>
      <c r="DW69" s="174"/>
      <c r="DX69" s="174"/>
      <c r="DY69" s="174"/>
      <c r="DZ69" s="171"/>
      <c r="EA69" s="175"/>
      <c r="EB69" s="176"/>
      <c r="EC69" s="177">
        <f t="shared" si="31"/>
        <v>0</v>
      </c>
      <c r="ED69" s="175"/>
      <c r="EE69" s="178">
        <v>60</v>
      </c>
      <c r="EF69" s="175"/>
      <c r="EG69" s="175"/>
      <c r="EH69" s="174"/>
      <c r="EI69" s="175"/>
      <c r="EJ69" s="175"/>
      <c r="EK69" s="175"/>
      <c r="EL69" s="175"/>
      <c r="EM69" s="175"/>
    </row>
    <row r="70" spans="1:143" s="39" customFormat="1" ht="12" x14ac:dyDescent="0.2">
      <c r="A70" s="150">
        <v>61</v>
      </c>
      <c r="B70" s="40">
        <v>61</v>
      </c>
      <c r="C70" s="39" t="s">
        <v>160</v>
      </c>
      <c r="D70" s="151">
        <f t="shared" si="11"/>
        <v>345</v>
      </c>
      <c r="E70" s="152">
        <f t="shared" si="0"/>
        <v>4873506</v>
      </c>
      <c r="F70" s="152">
        <f t="shared" si="0"/>
        <v>0</v>
      </c>
      <c r="G70" s="152">
        <f t="shared" si="0"/>
        <v>323610</v>
      </c>
      <c r="H70" s="153">
        <f t="shared" si="12"/>
        <v>5197116</v>
      </c>
      <c r="I70" s="152"/>
      <c r="J70" s="154">
        <f t="shared" si="13"/>
        <v>323610</v>
      </c>
      <c r="K70" s="155">
        <f t="shared" si="1"/>
        <v>807746.43394762406</v>
      </c>
      <c r="L70" s="156">
        <f t="shared" si="14"/>
        <v>1131356.4339476242</v>
      </c>
      <c r="M70" s="152"/>
      <c r="N70" s="157">
        <f t="shared" si="3"/>
        <v>4065759.5660523758</v>
      </c>
      <c r="O70" s="152"/>
      <c r="P70" s="158">
        <f t="shared" si="4"/>
        <v>323610</v>
      </c>
      <c r="Q70" s="159">
        <f t="shared" si="15"/>
        <v>0</v>
      </c>
      <c r="R70" s="152">
        <f t="shared" si="5"/>
        <v>0</v>
      </c>
      <c r="S70" s="152">
        <f t="shared" si="6"/>
        <v>0</v>
      </c>
      <c r="T70" s="152">
        <f t="shared" si="7"/>
        <v>807746.43394762406</v>
      </c>
      <c r="U70" s="153">
        <f t="shared" si="16"/>
        <v>1131356.4339476242</v>
      </c>
      <c r="V70" s="152"/>
      <c r="W70" s="157">
        <f t="shared" si="17"/>
        <v>1521843.2169260019</v>
      </c>
      <c r="X70" s="159"/>
      <c r="AA70" s="162">
        <v>61</v>
      </c>
      <c r="AB70" s="163">
        <v>345</v>
      </c>
      <c r="AC70" s="163">
        <v>0</v>
      </c>
      <c r="AD70" s="163">
        <v>0</v>
      </c>
      <c r="AE70" s="163">
        <v>0</v>
      </c>
      <c r="AF70" s="163">
        <v>0</v>
      </c>
      <c r="AG70" s="164">
        <v>4873506</v>
      </c>
      <c r="AH70" s="164">
        <v>0</v>
      </c>
      <c r="AI70" s="164">
        <v>0</v>
      </c>
      <c r="AJ70" s="164">
        <v>4873506</v>
      </c>
      <c r="AK70" s="164">
        <v>0</v>
      </c>
      <c r="AL70" s="164">
        <v>323610</v>
      </c>
      <c r="AM70" s="164">
        <v>5197116</v>
      </c>
      <c r="AN70" s="164">
        <v>0</v>
      </c>
      <c r="AO70" s="164">
        <v>0</v>
      </c>
      <c r="AP70" s="164">
        <v>0</v>
      </c>
      <c r="AQ70" s="164">
        <v>0</v>
      </c>
      <c r="AR70" s="165">
        <v>5197116</v>
      </c>
      <c r="AS70" s="39">
        <v>5177164.9499999983</v>
      </c>
      <c r="AT70" s="162">
        <f t="shared" si="18"/>
        <v>61</v>
      </c>
      <c r="AU70" s="163">
        <f t="shared" si="19"/>
        <v>0</v>
      </c>
      <c r="AV70" s="164">
        <f t="shared" si="20"/>
        <v>0</v>
      </c>
      <c r="AW70" s="164">
        <f t="shared" si="20"/>
        <v>0</v>
      </c>
      <c r="AX70" s="164">
        <f t="shared" si="20"/>
        <v>0</v>
      </c>
      <c r="AY70" s="165">
        <f t="shared" si="20"/>
        <v>0</v>
      </c>
      <c r="AZ70" s="39">
        <v>493357</v>
      </c>
      <c r="BA70" s="162"/>
      <c r="BB70" s="164"/>
      <c r="BC70" s="164"/>
      <c r="BD70" s="164"/>
      <c r="BE70" s="165"/>
      <c r="BG70" s="166"/>
      <c r="BI70" s="166">
        <v>0</v>
      </c>
      <c r="CA70" s="162">
        <v>61</v>
      </c>
      <c r="CB70" s="40">
        <v>61</v>
      </c>
      <c r="CC70" s="39" t="s">
        <v>160</v>
      </c>
      <c r="CD70" s="167">
        <f t="shared" si="32"/>
        <v>4873506</v>
      </c>
      <c r="CE70" s="168">
        <v>4065559</v>
      </c>
      <c r="CF70" s="152">
        <f t="shared" si="21"/>
        <v>807947</v>
      </c>
      <c r="CG70" s="152">
        <v>151708.79999999999</v>
      </c>
      <c r="CH70" s="152">
        <v>238694.40000000002</v>
      </c>
      <c r="CI70" s="152">
        <f t="shared" si="22"/>
        <v>-116.98307399835903</v>
      </c>
      <c r="CJ70" s="168">
        <f t="shared" si="23"/>
        <v>1198233.2169260019</v>
      </c>
      <c r="CK70" s="169">
        <f t="shared" si="24"/>
        <v>807746.43394762406</v>
      </c>
      <c r="CL70" s="170"/>
      <c r="CZ70" s="152"/>
      <c r="DA70" s="162">
        <v>61</v>
      </c>
      <c r="DB70" s="39" t="s">
        <v>160</v>
      </c>
      <c r="DC70" s="152">
        <v>0</v>
      </c>
      <c r="DD70" s="152">
        <v>0</v>
      </c>
      <c r="DE70" s="152">
        <v>0</v>
      </c>
      <c r="DF70" s="152">
        <v>0</v>
      </c>
      <c r="DG70" s="171">
        <f t="shared" si="25"/>
        <v>0</v>
      </c>
      <c r="DH70" s="152">
        <v>0</v>
      </c>
      <c r="DI70" s="152">
        <v>0</v>
      </c>
      <c r="DJ70" s="152">
        <v>0</v>
      </c>
      <c r="DK70" s="171">
        <f t="shared" si="26"/>
        <v>0</v>
      </c>
      <c r="DL70" s="172">
        <f t="shared" si="9"/>
        <v>0</v>
      </c>
      <c r="DM70" s="152"/>
      <c r="DN70" s="172">
        <f t="shared" si="10"/>
        <v>0</v>
      </c>
      <c r="DO70" s="152"/>
      <c r="DP70" s="158">
        <f t="shared" si="27"/>
        <v>807947</v>
      </c>
      <c r="DQ70" s="152">
        <f t="shared" si="28"/>
        <v>807947</v>
      </c>
      <c r="DR70" s="152">
        <f t="shared" si="29"/>
        <v>0</v>
      </c>
      <c r="DS70" s="152">
        <v>-116.98307399835903</v>
      </c>
      <c r="DT70" s="172">
        <f t="shared" si="30"/>
        <v>-116.98307399835903</v>
      </c>
      <c r="DU70" s="152"/>
      <c r="DV70" s="173">
        <v>0</v>
      </c>
      <c r="DW70" s="174"/>
      <c r="DX70" s="174"/>
      <c r="DY70" s="174"/>
      <c r="DZ70" s="171"/>
      <c r="EA70" s="175"/>
      <c r="EB70" s="176"/>
      <c r="EC70" s="177">
        <f t="shared" si="31"/>
        <v>0</v>
      </c>
      <c r="ED70" s="175"/>
      <c r="EE70" s="178">
        <v>61</v>
      </c>
      <c r="EF70" s="175"/>
      <c r="EG70" s="175"/>
      <c r="EH70" s="174"/>
      <c r="EI70" s="175"/>
      <c r="EJ70" s="175"/>
      <c r="EK70" s="175"/>
      <c r="EL70" s="175"/>
      <c r="EM70" s="175"/>
    </row>
    <row r="71" spans="1:143" s="39" customFormat="1" ht="12" x14ac:dyDescent="0.2">
      <c r="A71" s="150">
        <v>62</v>
      </c>
      <c r="B71" s="40">
        <v>62</v>
      </c>
      <c r="C71" s="39" t="s">
        <v>161</v>
      </c>
      <c r="D71" s="151">
        <f t="shared" si="11"/>
        <v>0</v>
      </c>
      <c r="E71" s="152">
        <f t="shared" si="0"/>
        <v>0</v>
      </c>
      <c r="F71" s="152">
        <f t="shared" si="0"/>
        <v>0</v>
      </c>
      <c r="G71" s="152">
        <f t="shared" si="0"/>
        <v>0</v>
      </c>
      <c r="H71" s="153">
        <f t="shared" si="12"/>
        <v>0</v>
      </c>
      <c r="I71" s="152"/>
      <c r="J71" s="154">
        <f t="shared" si="13"/>
        <v>0</v>
      </c>
      <c r="K71" s="155">
        <f t="shared" si="1"/>
        <v>0</v>
      </c>
      <c r="L71" s="156">
        <f t="shared" si="14"/>
        <v>0</v>
      </c>
      <c r="M71" s="152"/>
      <c r="N71" s="157">
        <f t="shared" si="3"/>
        <v>0</v>
      </c>
      <c r="O71" s="152"/>
      <c r="P71" s="158">
        <f t="shared" si="4"/>
        <v>0</v>
      </c>
      <c r="Q71" s="159">
        <f t="shared" si="15"/>
        <v>0</v>
      </c>
      <c r="R71" s="152">
        <f t="shared" si="5"/>
        <v>0</v>
      </c>
      <c r="S71" s="152">
        <f t="shared" si="6"/>
        <v>0</v>
      </c>
      <c r="T71" s="152">
        <f t="shared" si="7"/>
        <v>0</v>
      </c>
      <c r="U71" s="153">
        <f t="shared" si="16"/>
        <v>0</v>
      </c>
      <c r="V71" s="152"/>
      <c r="W71" s="157">
        <f t="shared" si="17"/>
        <v>0</v>
      </c>
      <c r="X71" s="159"/>
      <c r="AA71" s="162">
        <v>62</v>
      </c>
      <c r="AB71" s="163"/>
      <c r="AC71" s="163"/>
      <c r="AD71" s="163"/>
      <c r="AE71" s="163"/>
      <c r="AF71" s="163"/>
      <c r="AG71" s="164"/>
      <c r="AH71" s="164"/>
      <c r="AI71" s="164"/>
      <c r="AJ71" s="164"/>
      <c r="AK71" s="164"/>
      <c r="AL71" s="164"/>
      <c r="AM71" s="164"/>
      <c r="AN71" s="164"/>
      <c r="AO71" s="164"/>
      <c r="AP71" s="164"/>
      <c r="AQ71" s="164"/>
      <c r="AR71" s="165"/>
      <c r="AT71" s="162">
        <f t="shared" si="18"/>
        <v>62</v>
      </c>
      <c r="AU71" s="163">
        <f t="shared" si="19"/>
        <v>0</v>
      </c>
      <c r="AV71" s="164">
        <f t="shared" si="20"/>
        <v>0</v>
      </c>
      <c r="AW71" s="164">
        <f t="shared" si="20"/>
        <v>0</v>
      </c>
      <c r="AX71" s="164">
        <f t="shared" si="20"/>
        <v>0</v>
      </c>
      <c r="AY71" s="165">
        <f t="shared" si="20"/>
        <v>0</v>
      </c>
      <c r="AZ71" s="39">
        <v>493357</v>
      </c>
      <c r="BA71" s="162"/>
      <c r="BB71" s="164"/>
      <c r="BC71" s="164"/>
      <c r="BD71" s="164"/>
      <c r="BE71" s="165"/>
      <c r="BG71" s="166"/>
      <c r="BI71" s="166">
        <v>0</v>
      </c>
      <c r="CA71" s="162">
        <v>62</v>
      </c>
      <c r="CB71" s="40">
        <v>62</v>
      </c>
      <c r="CC71" s="39" t="s">
        <v>161</v>
      </c>
      <c r="CD71" s="167">
        <f t="shared" si="32"/>
        <v>0</v>
      </c>
      <c r="CE71" s="168">
        <v>0</v>
      </c>
      <c r="CF71" s="152">
        <f t="shared" si="21"/>
        <v>0</v>
      </c>
      <c r="CG71" s="152">
        <v>0</v>
      </c>
      <c r="CH71" s="152">
        <v>0</v>
      </c>
      <c r="CI71" s="152">
        <f t="shared" si="22"/>
        <v>0</v>
      </c>
      <c r="CJ71" s="168">
        <f t="shared" si="23"/>
        <v>0</v>
      </c>
      <c r="CK71" s="169">
        <f t="shared" si="24"/>
        <v>0</v>
      </c>
      <c r="CL71" s="170"/>
      <c r="CZ71" s="152"/>
      <c r="DA71" s="162">
        <v>62</v>
      </c>
      <c r="DB71" s="39" t="s">
        <v>161</v>
      </c>
      <c r="DC71" s="152">
        <v>0</v>
      </c>
      <c r="DD71" s="152">
        <v>0</v>
      </c>
      <c r="DE71" s="152">
        <v>0</v>
      </c>
      <c r="DF71" s="152">
        <v>0</v>
      </c>
      <c r="DG71" s="171">
        <f t="shared" si="25"/>
        <v>0</v>
      </c>
      <c r="DH71" s="152">
        <v>0</v>
      </c>
      <c r="DI71" s="152">
        <v>0</v>
      </c>
      <c r="DJ71" s="152">
        <v>0</v>
      </c>
      <c r="DK71" s="171">
        <f t="shared" si="26"/>
        <v>0</v>
      </c>
      <c r="DL71" s="172">
        <f t="shared" si="9"/>
        <v>0</v>
      </c>
      <c r="DM71" s="152"/>
      <c r="DN71" s="172">
        <f t="shared" si="10"/>
        <v>0</v>
      </c>
      <c r="DO71" s="152"/>
      <c r="DP71" s="158">
        <f t="shared" si="27"/>
        <v>0</v>
      </c>
      <c r="DQ71" s="152">
        <f t="shared" si="28"/>
        <v>0</v>
      </c>
      <c r="DR71" s="152">
        <f t="shared" si="29"/>
        <v>0</v>
      </c>
      <c r="DS71" s="152">
        <v>0</v>
      </c>
      <c r="DT71" s="172">
        <f t="shared" si="30"/>
        <v>0</v>
      </c>
      <c r="DU71" s="152"/>
      <c r="DV71" s="173">
        <v>0</v>
      </c>
      <c r="DW71" s="174"/>
      <c r="DX71" s="174"/>
      <c r="DY71" s="174"/>
      <c r="DZ71" s="171"/>
      <c r="EA71" s="175"/>
      <c r="EB71" s="176"/>
      <c r="EC71" s="177">
        <f t="shared" si="31"/>
        <v>0</v>
      </c>
      <c r="ED71" s="175"/>
      <c r="EE71" s="178">
        <v>62</v>
      </c>
      <c r="EF71" s="175"/>
      <c r="EG71" s="175"/>
      <c r="EH71" s="174"/>
      <c r="EI71" s="175"/>
      <c r="EJ71" s="175"/>
      <c r="EK71" s="175"/>
      <c r="EL71" s="175"/>
      <c r="EM71" s="175"/>
    </row>
    <row r="72" spans="1:143" s="39" customFormat="1" ht="12" x14ac:dyDescent="0.2">
      <c r="A72" s="150">
        <v>63</v>
      </c>
      <c r="B72" s="40">
        <v>63</v>
      </c>
      <c r="C72" s="39" t="s">
        <v>162</v>
      </c>
      <c r="D72" s="151">
        <f t="shared" si="11"/>
        <v>4</v>
      </c>
      <c r="E72" s="152">
        <f t="shared" si="0"/>
        <v>65172</v>
      </c>
      <c r="F72" s="152">
        <f t="shared" si="0"/>
        <v>0</v>
      </c>
      <c r="G72" s="152">
        <f t="shared" si="0"/>
        <v>3752</v>
      </c>
      <c r="H72" s="153">
        <f t="shared" si="12"/>
        <v>68924</v>
      </c>
      <c r="I72" s="152"/>
      <c r="J72" s="154">
        <f t="shared" si="13"/>
        <v>3752</v>
      </c>
      <c r="K72" s="155">
        <f t="shared" si="1"/>
        <v>19668.964719392425</v>
      </c>
      <c r="L72" s="156">
        <f t="shared" si="14"/>
        <v>23420.964719392425</v>
      </c>
      <c r="M72" s="152"/>
      <c r="N72" s="157">
        <f t="shared" si="3"/>
        <v>45503.035280607575</v>
      </c>
      <c r="O72" s="152"/>
      <c r="P72" s="158">
        <f t="shared" si="4"/>
        <v>3752</v>
      </c>
      <c r="Q72" s="159">
        <f t="shared" si="15"/>
        <v>0</v>
      </c>
      <c r="R72" s="152">
        <f t="shared" si="5"/>
        <v>0</v>
      </c>
      <c r="S72" s="152">
        <f t="shared" si="6"/>
        <v>0</v>
      </c>
      <c r="T72" s="152">
        <f t="shared" si="7"/>
        <v>19668.964719392425</v>
      </c>
      <c r="U72" s="153">
        <f t="shared" si="16"/>
        <v>23420.964719392425</v>
      </c>
      <c r="V72" s="152"/>
      <c r="W72" s="157">
        <f t="shared" si="17"/>
        <v>50723.6</v>
      </c>
      <c r="X72" s="159"/>
      <c r="AA72" s="162">
        <v>63</v>
      </c>
      <c r="AB72" s="163">
        <v>4</v>
      </c>
      <c r="AC72" s="163">
        <v>0</v>
      </c>
      <c r="AD72" s="163">
        <v>0</v>
      </c>
      <c r="AE72" s="163">
        <v>0</v>
      </c>
      <c r="AF72" s="163">
        <v>0</v>
      </c>
      <c r="AG72" s="164">
        <v>65172</v>
      </c>
      <c r="AH72" s="164">
        <v>0</v>
      </c>
      <c r="AI72" s="164">
        <v>0</v>
      </c>
      <c r="AJ72" s="164">
        <v>65172</v>
      </c>
      <c r="AK72" s="164">
        <v>0</v>
      </c>
      <c r="AL72" s="164">
        <v>3752</v>
      </c>
      <c r="AM72" s="164">
        <v>68924</v>
      </c>
      <c r="AN72" s="164">
        <v>0</v>
      </c>
      <c r="AO72" s="164">
        <v>0</v>
      </c>
      <c r="AP72" s="164">
        <v>0</v>
      </c>
      <c r="AQ72" s="164">
        <v>0</v>
      </c>
      <c r="AR72" s="165">
        <v>68924</v>
      </c>
      <c r="AS72" s="39">
        <v>67760.08</v>
      </c>
      <c r="AT72" s="162">
        <f t="shared" si="18"/>
        <v>63</v>
      </c>
      <c r="AU72" s="163">
        <f t="shared" si="19"/>
        <v>0</v>
      </c>
      <c r="AV72" s="164">
        <f t="shared" si="20"/>
        <v>0</v>
      </c>
      <c r="AW72" s="164">
        <f t="shared" si="20"/>
        <v>0</v>
      </c>
      <c r="AX72" s="164">
        <f t="shared" si="20"/>
        <v>0</v>
      </c>
      <c r="AY72" s="165">
        <f t="shared" si="20"/>
        <v>0</v>
      </c>
      <c r="AZ72" s="39">
        <v>493357</v>
      </c>
      <c r="BA72" s="162"/>
      <c r="BB72" s="164"/>
      <c r="BC72" s="164"/>
      <c r="BD72" s="164"/>
      <c r="BE72" s="165"/>
      <c r="BG72" s="166"/>
      <c r="BI72" s="166">
        <v>0</v>
      </c>
      <c r="CA72" s="162">
        <v>63</v>
      </c>
      <c r="CB72" s="40">
        <v>63</v>
      </c>
      <c r="CC72" s="39" t="s">
        <v>162</v>
      </c>
      <c r="CD72" s="167">
        <f t="shared" si="32"/>
        <v>65172</v>
      </c>
      <c r="CE72" s="168">
        <v>45501</v>
      </c>
      <c r="CF72" s="152">
        <f t="shared" si="21"/>
        <v>19671</v>
      </c>
      <c r="CG72" s="152">
        <v>27300.6</v>
      </c>
      <c r="CH72" s="152">
        <v>0</v>
      </c>
      <c r="CI72" s="152">
        <f t="shared" si="22"/>
        <v>0</v>
      </c>
      <c r="CJ72" s="168">
        <f t="shared" si="23"/>
        <v>46971.6</v>
      </c>
      <c r="CK72" s="169">
        <f t="shared" si="24"/>
        <v>19668.964719392425</v>
      </c>
      <c r="CL72" s="170"/>
      <c r="CZ72" s="152"/>
      <c r="DA72" s="162">
        <v>63</v>
      </c>
      <c r="DB72" s="39" t="s">
        <v>162</v>
      </c>
      <c r="DC72" s="152">
        <v>0</v>
      </c>
      <c r="DD72" s="152">
        <v>0</v>
      </c>
      <c r="DE72" s="152">
        <v>0</v>
      </c>
      <c r="DF72" s="152">
        <v>0</v>
      </c>
      <c r="DG72" s="171">
        <f t="shared" si="25"/>
        <v>0</v>
      </c>
      <c r="DH72" s="152">
        <v>0</v>
      </c>
      <c r="DI72" s="152">
        <v>0</v>
      </c>
      <c r="DJ72" s="152">
        <v>0</v>
      </c>
      <c r="DK72" s="171">
        <f t="shared" si="26"/>
        <v>0</v>
      </c>
      <c r="DL72" s="172">
        <f t="shared" si="9"/>
        <v>0</v>
      </c>
      <c r="DM72" s="152"/>
      <c r="DN72" s="172">
        <f t="shared" si="10"/>
        <v>0</v>
      </c>
      <c r="DO72" s="152"/>
      <c r="DP72" s="158">
        <f t="shared" si="27"/>
        <v>19671</v>
      </c>
      <c r="DQ72" s="152">
        <f t="shared" si="28"/>
        <v>19671</v>
      </c>
      <c r="DR72" s="152">
        <f t="shared" si="29"/>
        <v>0</v>
      </c>
      <c r="DS72" s="152">
        <v>0</v>
      </c>
      <c r="DT72" s="172">
        <f t="shared" si="30"/>
        <v>0</v>
      </c>
      <c r="DU72" s="152"/>
      <c r="DV72" s="173">
        <v>0</v>
      </c>
      <c r="DW72" s="174"/>
      <c r="DX72" s="174"/>
      <c r="DY72" s="174"/>
      <c r="DZ72" s="171"/>
      <c r="EA72" s="175"/>
      <c r="EB72" s="176"/>
      <c r="EC72" s="177">
        <f t="shared" si="31"/>
        <v>0</v>
      </c>
      <c r="ED72" s="175"/>
      <c r="EE72" s="178">
        <v>63</v>
      </c>
      <c r="EF72" s="175"/>
      <c r="EG72" s="175"/>
      <c r="EH72" s="174"/>
      <c r="EI72" s="175"/>
      <c r="EJ72" s="175"/>
      <c r="EK72" s="175"/>
      <c r="EL72" s="175"/>
      <c r="EM72" s="175"/>
    </row>
    <row r="73" spans="1:143" s="39" customFormat="1" ht="12" x14ac:dyDescent="0.2">
      <c r="A73" s="150">
        <v>64</v>
      </c>
      <c r="B73" s="40">
        <v>64</v>
      </c>
      <c r="C73" s="39" t="s">
        <v>163</v>
      </c>
      <c r="D73" s="151">
        <f t="shared" si="11"/>
        <v>94</v>
      </c>
      <c r="E73" s="152">
        <f t="shared" si="0"/>
        <v>1170037</v>
      </c>
      <c r="F73" s="152">
        <f t="shared" si="0"/>
        <v>0</v>
      </c>
      <c r="G73" s="152">
        <f t="shared" si="0"/>
        <v>88172</v>
      </c>
      <c r="H73" s="153">
        <f t="shared" si="12"/>
        <v>1258209</v>
      </c>
      <c r="I73" s="152"/>
      <c r="J73" s="154">
        <f t="shared" si="13"/>
        <v>88172</v>
      </c>
      <c r="K73" s="155">
        <f t="shared" si="1"/>
        <v>186979.56711271871</v>
      </c>
      <c r="L73" s="156">
        <f t="shared" si="14"/>
        <v>275151.56711271871</v>
      </c>
      <c r="M73" s="152"/>
      <c r="N73" s="157">
        <f t="shared" si="3"/>
        <v>983057.43288728129</v>
      </c>
      <c r="O73" s="152"/>
      <c r="P73" s="158">
        <f t="shared" si="4"/>
        <v>88172</v>
      </c>
      <c r="Q73" s="159">
        <f t="shared" si="15"/>
        <v>0</v>
      </c>
      <c r="R73" s="152">
        <f t="shared" si="5"/>
        <v>0</v>
      </c>
      <c r="S73" s="152">
        <f t="shared" si="6"/>
        <v>0</v>
      </c>
      <c r="T73" s="152">
        <f t="shared" si="7"/>
        <v>186979.56711271871</v>
      </c>
      <c r="U73" s="153">
        <f t="shared" si="16"/>
        <v>275151.56711271871</v>
      </c>
      <c r="V73" s="152"/>
      <c r="W73" s="157">
        <f t="shared" si="17"/>
        <v>364751.71515123453</v>
      </c>
      <c r="X73" s="159"/>
      <c r="AA73" s="162">
        <v>64</v>
      </c>
      <c r="AB73" s="163">
        <v>94</v>
      </c>
      <c r="AC73" s="163">
        <v>0</v>
      </c>
      <c r="AD73" s="163">
        <v>0</v>
      </c>
      <c r="AE73" s="163">
        <v>0</v>
      </c>
      <c r="AF73" s="163">
        <v>0</v>
      </c>
      <c r="AG73" s="164">
        <v>1170037</v>
      </c>
      <c r="AH73" s="164">
        <v>0</v>
      </c>
      <c r="AI73" s="164">
        <v>0</v>
      </c>
      <c r="AJ73" s="164">
        <v>1170037</v>
      </c>
      <c r="AK73" s="164">
        <v>0</v>
      </c>
      <c r="AL73" s="164">
        <v>88172</v>
      </c>
      <c r="AM73" s="164">
        <v>1258209</v>
      </c>
      <c r="AN73" s="164">
        <v>0</v>
      </c>
      <c r="AO73" s="164">
        <v>0</v>
      </c>
      <c r="AP73" s="164">
        <v>0</v>
      </c>
      <c r="AQ73" s="164">
        <v>0</v>
      </c>
      <c r="AR73" s="165">
        <v>1258209</v>
      </c>
      <c r="AS73" s="39">
        <v>1249345.6816559583</v>
      </c>
      <c r="AT73" s="162">
        <f t="shared" si="18"/>
        <v>64</v>
      </c>
      <c r="AU73" s="163">
        <f t="shared" si="19"/>
        <v>0</v>
      </c>
      <c r="AV73" s="164">
        <f t="shared" si="20"/>
        <v>0</v>
      </c>
      <c r="AW73" s="164">
        <f t="shared" si="20"/>
        <v>0</v>
      </c>
      <c r="AX73" s="164">
        <f t="shared" si="20"/>
        <v>0</v>
      </c>
      <c r="AY73" s="165">
        <f t="shared" si="20"/>
        <v>0</v>
      </c>
      <c r="AZ73" s="39">
        <v>493357</v>
      </c>
      <c r="BA73" s="162"/>
      <c r="BB73" s="164"/>
      <c r="BC73" s="164"/>
      <c r="BD73" s="164"/>
      <c r="BE73" s="165"/>
      <c r="BG73" s="166"/>
      <c r="BI73" s="166">
        <v>0</v>
      </c>
      <c r="CA73" s="162">
        <v>64</v>
      </c>
      <c r="CB73" s="40">
        <v>64</v>
      </c>
      <c r="CC73" s="39" t="s">
        <v>163</v>
      </c>
      <c r="CD73" s="167">
        <f t="shared" si="32"/>
        <v>1170037</v>
      </c>
      <c r="CE73" s="168">
        <v>983034</v>
      </c>
      <c r="CF73" s="152">
        <f t="shared" si="21"/>
        <v>187003</v>
      </c>
      <c r="CG73" s="152">
        <v>81246</v>
      </c>
      <c r="CH73" s="152">
        <v>8334.8000000000011</v>
      </c>
      <c r="CI73" s="152">
        <f t="shared" si="22"/>
        <v>-4.084848765458446</v>
      </c>
      <c r="CJ73" s="168">
        <f t="shared" si="23"/>
        <v>276579.71515123453</v>
      </c>
      <c r="CK73" s="169">
        <f t="shared" si="24"/>
        <v>186979.56711271871</v>
      </c>
      <c r="CL73" s="170"/>
      <c r="CZ73" s="152"/>
      <c r="DA73" s="162">
        <v>64</v>
      </c>
      <c r="DB73" s="39" t="s">
        <v>163</v>
      </c>
      <c r="DC73" s="152">
        <v>0</v>
      </c>
      <c r="DD73" s="152">
        <v>0</v>
      </c>
      <c r="DE73" s="152">
        <v>0</v>
      </c>
      <c r="DF73" s="152">
        <v>0</v>
      </c>
      <c r="DG73" s="171">
        <f t="shared" si="25"/>
        <v>0</v>
      </c>
      <c r="DH73" s="152">
        <v>0</v>
      </c>
      <c r="DI73" s="152">
        <v>0</v>
      </c>
      <c r="DJ73" s="152">
        <v>0</v>
      </c>
      <c r="DK73" s="171">
        <f t="shared" si="26"/>
        <v>0</v>
      </c>
      <c r="DL73" s="172">
        <f t="shared" si="9"/>
        <v>0</v>
      </c>
      <c r="DM73" s="152"/>
      <c r="DN73" s="172">
        <f t="shared" si="10"/>
        <v>0</v>
      </c>
      <c r="DO73" s="152"/>
      <c r="DP73" s="158">
        <f t="shared" si="27"/>
        <v>187003</v>
      </c>
      <c r="DQ73" s="152">
        <f t="shared" si="28"/>
        <v>187003</v>
      </c>
      <c r="DR73" s="152">
        <f t="shared" si="29"/>
        <v>0</v>
      </c>
      <c r="DS73" s="152">
        <v>-4.084848765458446</v>
      </c>
      <c r="DT73" s="172">
        <f t="shared" si="30"/>
        <v>-4.084848765458446</v>
      </c>
      <c r="DU73" s="152"/>
      <c r="DV73" s="173">
        <v>0</v>
      </c>
      <c r="DW73" s="174"/>
      <c r="DX73" s="174"/>
      <c r="DY73" s="174"/>
      <c r="DZ73" s="171"/>
      <c r="EA73" s="175"/>
      <c r="EB73" s="176"/>
      <c r="EC73" s="177">
        <f t="shared" si="31"/>
        <v>0</v>
      </c>
      <c r="ED73" s="175"/>
      <c r="EE73" s="178">
        <v>64</v>
      </c>
      <c r="EF73" s="175"/>
      <c r="EG73" s="175"/>
      <c r="EH73" s="174"/>
      <c r="EI73" s="175"/>
      <c r="EJ73" s="175"/>
      <c r="EK73" s="175"/>
      <c r="EL73" s="175"/>
      <c r="EM73" s="175"/>
    </row>
    <row r="74" spans="1:143" s="39" customFormat="1" ht="12" x14ac:dyDescent="0.2">
      <c r="A74" s="150">
        <v>65</v>
      </c>
      <c r="B74" s="40">
        <v>65</v>
      </c>
      <c r="C74" s="39" t="s">
        <v>164</v>
      </c>
      <c r="D74" s="151">
        <f t="shared" si="11"/>
        <v>9</v>
      </c>
      <c r="E74" s="152">
        <f t="shared" ref="E74:G137" si="33">AJ74+DD74</f>
        <v>160326</v>
      </c>
      <c r="F74" s="152">
        <f t="shared" si="33"/>
        <v>0</v>
      </c>
      <c r="G74" s="152">
        <f t="shared" si="33"/>
        <v>8442</v>
      </c>
      <c r="H74" s="153">
        <f t="shared" si="12"/>
        <v>168768</v>
      </c>
      <c r="I74" s="152"/>
      <c r="J74" s="154">
        <f t="shared" si="13"/>
        <v>8442</v>
      </c>
      <c r="K74" s="155">
        <f t="shared" ref="K74:K137" si="34">IF(CK74="",CJ74,CK74)</f>
        <v>-5.8021314595991975E-2</v>
      </c>
      <c r="L74" s="156">
        <f t="shared" ref="L74:L137" si="35">SUM(J74:K74)</f>
        <v>8441.9419786854032</v>
      </c>
      <c r="M74" s="152"/>
      <c r="N74" s="157">
        <f t="shared" ref="N74:N137" si="36">H74-L74</f>
        <v>160326.05802131459</v>
      </c>
      <c r="O74" s="152"/>
      <c r="P74" s="158">
        <f t="shared" ref="P74:P137" si="37">AL74+AP74+DF74+DJ74</f>
        <v>8442</v>
      </c>
      <c r="Q74" s="159">
        <f t="shared" si="15"/>
        <v>0</v>
      </c>
      <c r="R74" s="152">
        <f t="shared" ref="R74:R137" si="38">AQ74+DK74</f>
        <v>0</v>
      </c>
      <c r="S74" s="152">
        <f t="shared" ref="S74:S137" si="39">AP74+DJ74</f>
        <v>0</v>
      </c>
      <c r="T74" s="152">
        <f t="shared" ref="T74:T137" si="40">K74</f>
        <v>-5.8021314595991975E-2</v>
      </c>
      <c r="U74" s="153">
        <f t="shared" si="16"/>
        <v>8441.9419786854032</v>
      </c>
      <c r="V74" s="152"/>
      <c r="W74" s="157">
        <f t="shared" si="17"/>
        <v>37818.141972681551</v>
      </c>
      <c r="X74" s="159"/>
      <c r="AA74" s="162">
        <v>65</v>
      </c>
      <c r="AB74" s="163">
        <v>9</v>
      </c>
      <c r="AC74" s="163">
        <v>0</v>
      </c>
      <c r="AD74" s="163">
        <v>0</v>
      </c>
      <c r="AE74" s="163">
        <v>0</v>
      </c>
      <c r="AF74" s="163">
        <v>0</v>
      </c>
      <c r="AG74" s="164">
        <v>160326</v>
      </c>
      <c r="AH74" s="164">
        <v>0</v>
      </c>
      <c r="AI74" s="164">
        <v>0</v>
      </c>
      <c r="AJ74" s="164">
        <v>160326</v>
      </c>
      <c r="AK74" s="164">
        <v>0</v>
      </c>
      <c r="AL74" s="164">
        <v>8442</v>
      </c>
      <c r="AM74" s="164">
        <v>168768</v>
      </c>
      <c r="AN74" s="164">
        <v>0</v>
      </c>
      <c r="AO74" s="164">
        <v>0</v>
      </c>
      <c r="AP74" s="164">
        <v>0</v>
      </c>
      <c r="AQ74" s="164">
        <v>0</v>
      </c>
      <c r="AR74" s="165">
        <v>168768</v>
      </c>
      <c r="AS74" s="39">
        <v>168768</v>
      </c>
      <c r="AT74" s="162">
        <f t="shared" si="18"/>
        <v>65</v>
      </c>
      <c r="AU74" s="163">
        <f t="shared" si="19"/>
        <v>0</v>
      </c>
      <c r="AV74" s="164">
        <f t="shared" si="20"/>
        <v>0</v>
      </c>
      <c r="AW74" s="164">
        <f t="shared" si="20"/>
        <v>0</v>
      </c>
      <c r="AX74" s="164">
        <f t="shared" si="20"/>
        <v>0</v>
      </c>
      <c r="AY74" s="165">
        <f t="shared" ref="AY74:AY137" si="41">AQ74</f>
        <v>0</v>
      </c>
      <c r="AZ74" s="39">
        <v>493357</v>
      </c>
      <c r="BA74" s="162"/>
      <c r="BB74" s="164"/>
      <c r="BC74" s="164"/>
      <c r="BD74" s="164"/>
      <c r="BE74" s="165"/>
      <c r="BG74" s="166"/>
      <c r="BI74" s="166">
        <v>0</v>
      </c>
      <c r="CA74" s="162">
        <v>65</v>
      </c>
      <c r="CB74" s="40">
        <v>65</v>
      </c>
      <c r="CC74" s="39" t="s">
        <v>164</v>
      </c>
      <c r="CD74" s="167">
        <f t="shared" si="32"/>
        <v>160326</v>
      </c>
      <c r="CE74" s="168">
        <v>163360</v>
      </c>
      <c r="CF74" s="152">
        <f t="shared" si="21"/>
        <v>0</v>
      </c>
      <c r="CG74" s="152">
        <v>29257.8</v>
      </c>
      <c r="CH74" s="152">
        <v>118.4</v>
      </c>
      <c r="CI74" s="152">
        <f t="shared" si="22"/>
        <v>-5.8027318453241605E-2</v>
      </c>
      <c r="CJ74" s="168">
        <f t="shared" si="23"/>
        <v>29376.141972681547</v>
      </c>
      <c r="CK74" s="169">
        <f t="shared" si="24"/>
        <v>-5.8021314595991975E-2</v>
      </c>
      <c r="CL74" s="170"/>
      <c r="CZ74" s="152"/>
      <c r="DA74" s="162">
        <v>65</v>
      </c>
      <c r="DB74" s="39" t="s">
        <v>164</v>
      </c>
      <c r="DC74" s="152">
        <v>0</v>
      </c>
      <c r="DD74" s="152">
        <v>0</v>
      </c>
      <c r="DE74" s="152">
        <v>0</v>
      </c>
      <c r="DF74" s="152">
        <v>0</v>
      </c>
      <c r="DG74" s="171">
        <f t="shared" si="25"/>
        <v>0</v>
      </c>
      <c r="DH74" s="152">
        <v>0</v>
      </c>
      <c r="DI74" s="152">
        <v>0</v>
      </c>
      <c r="DJ74" s="152">
        <v>0</v>
      </c>
      <c r="DK74" s="171">
        <f t="shared" si="26"/>
        <v>0</v>
      </c>
      <c r="DL74" s="172">
        <f t="shared" ref="DL74:DL137" si="42">DK74+DG74</f>
        <v>0</v>
      </c>
      <c r="DM74" s="152"/>
      <c r="DN74" s="172">
        <f t="shared" ref="DN74:DN137" si="43">DJ74+DF74</f>
        <v>0</v>
      </c>
      <c r="DO74" s="152"/>
      <c r="DP74" s="158">
        <f t="shared" si="27"/>
        <v>0</v>
      </c>
      <c r="DQ74" s="152">
        <f t="shared" si="28"/>
        <v>0</v>
      </c>
      <c r="DR74" s="152">
        <f t="shared" si="29"/>
        <v>0</v>
      </c>
      <c r="DS74" s="152">
        <v>-5.8027318453241605E-2</v>
      </c>
      <c r="DT74" s="172">
        <f t="shared" si="30"/>
        <v>-5.8027318453241605E-2</v>
      </c>
      <c r="DU74" s="152"/>
      <c r="DV74" s="173">
        <v>0</v>
      </c>
      <c r="DW74" s="174"/>
      <c r="DX74" s="174"/>
      <c r="DY74" s="174"/>
      <c r="DZ74" s="171"/>
      <c r="EA74" s="175"/>
      <c r="EB74" s="176"/>
      <c r="EC74" s="177">
        <f t="shared" si="31"/>
        <v>0</v>
      </c>
      <c r="ED74" s="175"/>
      <c r="EE74" s="178">
        <v>65</v>
      </c>
      <c r="EF74" s="175"/>
      <c r="EG74" s="175"/>
      <c r="EH74" s="174"/>
      <c r="EI74" s="175"/>
      <c r="EJ74" s="175"/>
      <c r="EK74" s="175"/>
      <c r="EL74" s="175"/>
      <c r="EM74" s="175"/>
    </row>
    <row r="75" spans="1:143" s="39" customFormat="1" ht="12" x14ac:dyDescent="0.2">
      <c r="A75" s="150">
        <v>66</v>
      </c>
      <c r="B75" s="40">
        <v>66</v>
      </c>
      <c r="C75" s="39" t="s">
        <v>165</v>
      </c>
      <c r="D75" s="151">
        <f t="shared" ref="D75:D138" si="44">AB75</f>
        <v>0</v>
      </c>
      <c r="E75" s="152">
        <f t="shared" si="33"/>
        <v>0</v>
      </c>
      <c r="F75" s="152">
        <f t="shared" si="33"/>
        <v>0</v>
      </c>
      <c r="G75" s="152">
        <f t="shared" si="33"/>
        <v>0</v>
      </c>
      <c r="H75" s="153">
        <f t="shared" ref="H75:H138" si="45">SUM(E75:G75)</f>
        <v>0</v>
      </c>
      <c r="I75" s="152"/>
      <c r="J75" s="154">
        <f t="shared" ref="J75:J138" si="46">G75</f>
        <v>0</v>
      </c>
      <c r="K75" s="155">
        <f t="shared" si="34"/>
        <v>0</v>
      </c>
      <c r="L75" s="156">
        <f t="shared" si="35"/>
        <v>0</v>
      </c>
      <c r="M75" s="152"/>
      <c r="N75" s="157">
        <f t="shared" si="36"/>
        <v>0</v>
      </c>
      <c r="O75" s="152"/>
      <c r="P75" s="158">
        <f t="shared" si="37"/>
        <v>0</v>
      </c>
      <c r="Q75" s="159">
        <f t="shared" ref="Q75:Q138" si="47">AF75</f>
        <v>0</v>
      </c>
      <c r="R75" s="152">
        <f t="shared" si="38"/>
        <v>0</v>
      </c>
      <c r="S75" s="152">
        <f t="shared" si="39"/>
        <v>0</v>
      </c>
      <c r="T75" s="152">
        <f t="shared" si="40"/>
        <v>0</v>
      </c>
      <c r="U75" s="153">
        <f t="shared" ref="U75:U138" si="48">P75+R75-S75+T75</f>
        <v>0</v>
      </c>
      <c r="V75" s="152"/>
      <c r="W75" s="157">
        <f t="shared" ref="W75:W138" si="49">AL75+AQ75+CJ75+DF75+DK75</f>
        <v>0</v>
      </c>
      <c r="X75" s="159"/>
      <c r="AA75" s="162">
        <v>66</v>
      </c>
      <c r="AB75" s="163"/>
      <c r="AC75" s="163"/>
      <c r="AD75" s="163"/>
      <c r="AE75" s="163"/>
      <c r="AF75" s="163"/>
      <c r="AG75" s="164"/>
      <c r="AH75" s="164"/>
      <c r="AI75" s="164"/>
      <c r="AJ75" s="164"/>
      <c r="AK75" s="164"/>
      <c r="AL75" s="164"/>
      <c r="AM75" s="164"/>
      <c r="AN75" s="164"/>
      <c r="AO75" s="164"/>
      <c r="AP75" s="164"/>
      <c r="AQ75" s="164"/>
      <c r="AR75" s="165"/>
      <c r="AT75" s="162">
        <f t="shared" ref="AT75:AT138" si="50">AA75</f>
        <v>66</v>
      </c>
      <c r="AU75" s="163">
        <f t="shared" ref="AU75:AU138" si="51">AF75</f>
        <v>0</v>
      </c>
      <c r="AV75" s="164">
        <f t="shared" ref="AV75:AY138" si="52">AN75</f>
        <v>0</v>
      </c>
      <c r="AW75" s="164">
        <f t="shared" si="52"/>
        <v>0</v>
      </c>
      <c r="AX75" s="164">
        <f t="shared" si="52"/>
        <v>0</v>
      </c>
      <c r="AY75" s="165">
        <f t="shared" si="41"/>
        <v>0</v>
      </c>
      <c r="AZ75" s="39">
        <v>493357</v>
      </c>
      <c r="BA75" s="162"/>
      <c r="BB75" s="164"/>
      <c r="BC75" s="164"/>
      <c r="BD75" s="164"/>
      <c r="BE75" s="165"/>
      <c r="BG75" s="166"/>
      <c r="BI75" s="166">
        <v>0</v>
      </c>
      <c r="CA75" s="162">
        <v>66</v>
      </c>
      <c r="CB75" s="40">
        <v>66</v>
      </c>
      <c r="CC75" s="39" t="s">
        <v>165</v>
      </c>
      <c r="CD75" s="167">
        <f t="shared" si="32"/>
        <v>0</v>
      </c>
      <c r="CE75" s="168">
        <v>0</v>
      </c>
      <c r="CF75" s="152">
        <f t="shared" ref="CF75:CF138" si="53">IF(CE75&lt;0,CD75,IF(CD75-CE75&gt;0,CD75-CE75,0))</f>
        <v>0</v>
      </c>
      <c r="CG75" s="152">
        <v>0</v>
      </c>
      <c r="CH75" s="152">
        <v>0</v>
      </c>
      <c r="CI75" s="152">
        <f t="shared" ref="CI75:CI138" si="54">DT75</f>
        <v>0</v>
      </c>
      <c r="CJ75" s="168">
        <f t="shared" ref="CJ75:CJ138" si="55">SUM(CF75:CI75)</f>
        <v>0</v>
      </c>
      <c r="CK75" s="169">
        <f t="shared" ref="CK75:CK138" si="56">IF(BI75=1,CF75+CI75+(SUM(CG75:CH75)*$CG$457),SUM(CF75+CI75)*$CK$457)</f>
        <v>0</v>
      </c>
      <c r="CL75" s="170"/>
      <c r="CZ75" s="152"/>
      <c r="DA75" s="162">
        <v>66</v>
      </c>
      <c r="DB75" s="39" t="s">
        <v>165</v>
      </c>
      <c r="DC75" s="152">
        <v>0</v>
      </c>
      <c r="DD75" s="152">
        <v>0</v>
      </c>
      <c r="DE75" s="152">
        <v>0</v>
      </c>
      <c r="DF75" s="152">
        <v>0</v>
      </c>
      <c r="DG75" s="171">
        <f t="shared" ref="DG75:DG138" si="57">SUM(DD75:DF75)</f>
        <v>0</v>
      </c>
      <c r="DH75" s="152">
        <v>0</v>
      </c>
      <c r="DI75" s="152">
        <v>0</v>
      </c>
      <c r="DJ75" s="152">
        <v>0</v>
      </c>
      <c r="DK75" s="171">
        <f t="shared" ref="DK75:DK138" si="58">SUM(DH75:DJ75)</f>
        <v>0</v>
      </c>
      <c r="DL75" s="172">
        <f t="shared" si="42"/>
        <v>0</v>
      </c>
      <c r="DM75" s="152"/>
      <c r="DN75" s="172">
        <f t="shared" si="43"/>
        <v>0</v>
      </c>
      <c r="DO75" s="152"/>
      <c r="DP75" s="158">
        <f t="shared" ref="DP75:DP138" si="59">CF75</f>
        <v>0</v>
      </c>
      <c r="DQ75" s="152">
        <f t="shared" ref="DQ75:DQ138" si="60">IF(CE75&lt;0,0,IF((AJ75-CE75)&gt;0,AJ75-CE75,0))</f>
        <v>0</v>
      </c>
      <c r="DR75" s="152">
        <f t="shared" ref="DR75:DR138" si="61">DP75-DQ75</f>
        <v>0</v>
      </c>
      <c r="DS75" s="152">
        <v>0</v>
      </c>
      <c r="DT75" s="172">
        <f t="shared" ref="DT75:DT138" si="62">IF(AND(DR75&lt;0,DS75&lt;0),      IF(DR75&lt;DS75,    0,   DS75-DR75),    IF(AND(DR75&gt;0,DS75&gt;0),     IF(OR(DS75&gt;DR75,DS75=DR75    ),      DS75-DR75,    0), DS75))</f>
        <v>0</v>
      </c>
      <c r="DU75" s="152"/>
      <c r="DV75" s="173">
        <v>0</v>
      </c>
      <c r="DW75" s="174"/>
      <c r="DX75" s="174"/>
      <c r="DY75" s="174"/>
      <c r="DZ75" s="171"/>
      <c r="EA75" s="175"/>
      <c r="EB75" s="176"/>
      <c r="EC75" s="177">
        <f t="shared" ref="EC75:EC138" si="63">DS75-DT75</f>
        <v>0</v>
      </c>
      <c r="ED75" s="175"/>
      <c r="EE75" s="178">
        <v>66</v>
      </c>
      <c r="EF75" s="175"/>
      <c r="EG75" s="175"/>
      <c r="EH75" s="174"/>
      <c r="EI75" s="175"/>
      <c r="EJ75" s="175"/>
      <c r="EK75" s="175"/>
      <c r="EL75" s="175"/>
      <c r="EM75" s="175"/>
    </row>
    <row r="76" spans="1:143" s="39" customFormat="1" ht="12" x14ac:dyDescent="0.2">
      <c r="A76" s="150">
        <v>67</v>
      </c>
      <c r="B76" s="40">
        <v>67</v>
      </c>
      <c r="C76" s="39" t="s">
        <v>166</v>
      </c>
      <c r="D76" s="151">
        <f t="shared" si="44"/>
        <v>4</v>
      </c>
      <c r="E76" s="152">
        <f t="shared" si="33"/>
        <v>75569</v>
      </c>
      <c r="F76" s="152">
        <f t="shared" si="33"/>
        <v>0</v>
      </c>
      <c r="G76" s="152">
        <f t="shared" si="33"/>
        <v>3752</v>
      </c>
      <c r="H76" s="153">
        <f t="shared" si="45"/>
        <v>79321</v>
      </c>
      <c r="I76" s="152"/>
      <c r="J76" s="154">
        <f t="shared" si="46"/>
        <v>3752</v>
      </c>
      <c r="K76" s="155">
        <f t="shared" si="34"/>
        <v>37670.102020150996</v>
      </c>
      <c r="L76" s="156">
        <f t="shared" si="35"/>
        <v>41422.102020150996</v>
      </c>
      <c r="M76" s="152"/>
      <c r="N76" s="157">
        <f t="shared" si="36"/>
        <v>37898.897979849004</v>
      </c>
      <c r="O76" s="152"/>
      <c r="P76" s="158">
        <f t="shared" si="37"/>
        <v>3752</v>
      </c>
      <c r="Q76" s="159">
        <f t="shared" si="47"/>
        <v>0</v>
      </c>
      <c r="R76" s="152">
        <f t="shared" si="38"/>
        <v>0</v>
      </c>
      <c r="S76" s="152">
        <f t="shared" si="39"/>
        <v>0</v>
      </c>
      <c r="T76" s="152">
        <f t="shared" si="40"/>
        <v>37670.102020150996</v>
      </c>
      <c r="U76" s="153">
        <f t="shared" si="48"/>
        <v>41422.102020150996</v>
      </c>
      <c r="V76" s="152"/>
      <c r="W76" s="157">
        <f t="shared" si="49"/>
        <v>41750.6</v>
      </c>
      <c r="X76" s="159"/>
      <c r="AA76" s="162">
        <v>67</v>
      </c>
      <c r="AB76" s="163">
        <v>4</v>
      </c>
      <c r="AC76" s="163">
        <v>0</v>
      </c>
      <c r="AD76" s="163">
        <v>0</v>
      </c>
      <c r="AE76" s="163">
        <v>0</v>
      </c>
      <c r="AF76" s="163">
        <v>0</v>
      </c>
      <c r="AG76" s="164">
        <v>75569</v>
      </c>
      <c r="AH76" s="164">
        <v>0</v>
      </c>
      <c r="AI76" s="164">
        <v>0</v>
      </c>
      <c r="AJ76" s="164">
        <v>75569</v>
      </c>
      <c r="AK76" s="164">
        <v>0</v>
      </c>
      <c r="AL76" s="164">
        <v>3752</v>
      </c>
      <c r="AM76" s="164">
        <v>79321</v>
      </c>
      <c r="AN76" s="164">
        <v>0</v>
      </c>
      <c r="AO76" s="164">
        <v>0</v>
      </c>
      <c r="AP76" s="164">
        <v>0</v>
      </c>
      <c r="AQ76" s="164">
        <v>0</v>
      </c>
      <c r="AR76" s="165">
        <v>79321</v>
      </c>
      <c r="AS76" s="39">
        <v>79932</v>
      </c>
      <c r="AT76" s="162">
        <f t="shared" si="50"/>
        <v>67</v>
      </c>
      <c r="AU76" s="163">
        <f t="shared" si="51"/>
        <v>0</v>
      </c>
      <c r="AV76" s="164">
        <f t="shared" si="52"/>
        <v>0</v>
      </c>
      <c r="AW76" s="164">
        <f t="shared" si="52"/>
        <v>0</v>
      </c>
      <c r="AX76" s="164">
        <f t="shared" si="52"/>
        <v>0</v>
      </c>
      <c r="AY76" s="165">
        <f t="shared" si="41"/>
        <v>0</v>
      </c>
      <c r="AZ76" s="39">
        <v>493357</v>
      </c>
      <c r="BA76" s="162"/>
      <c r="BB76" s="164"/>
      <c r="BC76" s="164"/>
      <c r="BD76" s="164"/>
      <c r="BE76" s="165"/>
      <c r="BG76" s="166"/>
      <c r="BI76" s="166">
        <v>0</v>
      </c>
      <c r="CA76" s="162">
        <v>67</v>
      </c>
      <c r="CB76" s="40">
        <v>67</v>
      </c>
      <c r="CC76" s="39" t="s">
        <v>166</v>
      </c>
      <c r="CD76" s="167">
        <f t="shared" si="32"/>
        <v>75569</v>
      </c>
      <c r="CE76" s="168">
        <v>37895</v>
      </c>
      <c r="CF76" s="152">
        <f t="shared" si="53"/>
        <v>37674</v>
      </c>
      <c r="CG76" s="152">
        <v>324.59999999999997</v>
      </c>
      <c r="CH76" s="152">
        <v>0</v>
      </c>
      <c r="CI76" s="152">
        <f t="shared" si="54"/>
        <v>0</v>
      </c>
      <c r="CJ76" s="168">
        <f t="shared" si="55"/>
        <v>37998.6</v>
      </c>
      <c r="CK76" s="169">
        <f t="shared" si="56"/>
        <v>37670.102020150996</v>
      </c>
      <c r="CL76" s="170"/>
      <c r="CZ76" s="152"/>
      <c r="DA76" s="162">
        <v>67</v>
      </c>
      <c r="DB76" s="39" t="s">
        <v>166</v>
      </c>
      <c r="DC76" s="152">
        <v>0</v>
      </c>
      <c r="DD76" s="152">
        <v>0</v>
      </c>
      <c r="DE76" s="152">
        <v>0</v>
      </c>
      <c r="DF76" s="152">
        <v>0</v>
      </c>
      <c r="DG76" s="171">
        <f t="shared" si="57"/>
        <v>0</v>
      </c>
      <c r="DH76" s="152">
        <v>0</v>
      </c>
      <c r="DI76" s="152">
        <v>0</v>
      </c>
      <c r="DJ76" s="152">
        <v>0</v>
      </c>
      <c r="DK76" s="171">
        <f t="shared" si="58"/>
        <v>0</v>
      </c>
      <c r="DL76" s="172">
        <f t="shared" si="42"/>
        <v>0</v>
      </c>
      <c r="DM76" s="152"/>
      <c r="DN76" s="172">
        <f t="shared" si="43"/>
        <v>0</v>
      </c>
      <c r="DO76" s="152"/>
      <c r="DP76" s="158">
        <f t="shared" si="59"/>
        <v>37674</v>
      </c>
      <c r="DQ76" s="152">
        <f t="shared" si="60"/>
        <v>37674</v>
      </c>
      <c r="DR76" s="152">
        <f t="shared" si="61"/>
        <v>0</v>
      </c>
      <c r="DS76" s="152">
        <v>0</v>
      </c>
      <c r="DT76" s="172">
        <f t="shared" si="62"/>
        <v>0</v>
      </c>
      <c r="DU76" s="152"/>
      <c r="DV76" s="173">
        <v>0</v>
      </c>
      <c r="DW76" s="174"/>
      <c r="DX76" s="174"/>
      <c r="DY76" s="174"/>
      <c r="DZ76" s="171"/>
      <c r="EA76" s="175"/>
      <c r="EB76" s="176"/>
      <c r="EC76" s="177">
        <f t="shared" si="63"/>
        <v>0</v>
      </c>
      <c r="ED76" s="175"/>
      <c r="EE76" s="178">
        <v>67</v>
      </c>
      <c r="EF76" s="175"/>
      <c r="EG76" s="175"/>
      <c r="EH76" s="174"/>
      <c r="EI76" s="175"/>
      <c r="EJ76" s="175"/>
      <c r="EK76" s="175"/>
      <c r="EL76" s="175"/>
      <c r="EM76" s="175"/>
    </row>
    <row r="77" spans="1:143" s="39" customFormat="1" ht="12" x14ac:dyDescent="0.2">
      <c r="A77" s="150">
        <v>68</v>
      </c>
      <c r="B77" s="40">
        <v>68</v>
      </c>
      <c r="C77" s="39" t="s">
        <v>167</v>
      </c>
      <c r="D77" s="151">
        <f t="shared" si="44"/>
        <v>0</v>
      </c>
      <c r="E77" s="152">
        <f t="shared" si="33"/>
        <v>0</v>
      </c>
      <c r="F77" s="152">
        <f t="shared" si="33"/>
        <v>0</v>
      </c>
      <c r="G77" s="152">
        <f t="shared" si="33"/>
        <v>0</v>
      </c>
      <c r="H77" s="153">
        <f t="shared" si="45"/>
        <v>0</v>
      </c>
      <c r="I77" s="152"/>
      <c r="J77" s="154">
        <f t="shared" si="46"/>
        <v>0</v>
      </c>
      <c r="K77" s="155">
        <f t="shared" si="34"/>
        <v>0</v>
      </c>
      <c r="L77" s="156">
        <f t="shared" si="35"/>
        <v>0</v>
      </c>
      <c r="M77" s="152"/>
      <c r="N77" s="157">
        <f t="shared" si="36"/>
        <v>0</v>
      </c>
      <c r="O77" s="152"/>
      <c r="P77" s="158">
        <f t="shared" si="37"/>
        <v>0</v>
      </c>
      <c r="Q77" s="159">
        <f t="shared" si="47"/>
        <v>0</v>
      </c>
      <c r="R77" s="152">
        <f t="shared" si="38"/>
        <v>0</v>
      </c>
      <c r="S77" s="152">
        <f t="shared" si="39"/>
        <v>0</v>
      </c>
      <c r="T77" s="152">
        <f t="shared" si="40"/>
        <v>0</v>
      </c>
      <c r="U77" s="153">
        <f t="shared" si="48"/>
        <v>0</v>
      </c>
      <c r="V77" s="152"/>
      <c r="W77" s="157">
        <f t="shared" si="49"/>
        <v>0</v>
      </c>
      <c r="X77" s="159"/>
      <c r="AA77" s="162">
        <v>68</v>
      </c>
      <c r="AB77" s="163"/>
      <c r="AC77" s="163"/>
      <c r="AD77" s="163"/>
      <c r="AE77" s="163"/>
      <c r="AF77" s="163"/>
      <c r="AG77" s="164"/>
      <c r="AH77" s="164"/>
      <c r="AI77" s="164"/>
      <c r="AJ77" s="164"/>
      <c r="AK77" s="164"/>
      <c r="AL77" s="164"/>
      <c r="AM77" s="164"/>
      <c r="AN77" s="164"/>
      <c r="AO77" s="164"/>
      <c r="AP77" s="164"/>
      <c r="AQ77" s="164"/>
      <c r="AR77" s="165"/>
      <c r="AT77" s="162">
        <f t="shared" si="50"/>
        <v>68</v>
      </c>
      <c r="AU77" s="163">
        <f t="shared" si="51"/>
        <v>0</v>
      </c>
      <c r="AV77" s="164">
        <f t="shared" si="52"/>
        <v>0</v>
      </c>
      <c r="AW77" s="164">
        <f t="shared" si="52"/>
        <v>0</v>
      </c>
      <c r="AX77" s="164">
        <f t="shared" si="52"/>
        <v>0</v>
      </c>
      <c r="AY77" s="165">
        <f t="shared" si="41"/>
        <v>0</v>
      </c>
      <c r="AZ77" s="39">
        <v>493357</v>
      </c>
      <c r="BA77" s="162"/>
      <c r="BB77" s="164"/>
      <c r="BC77" s="164"/>
      <c r="BD77" s="164"/>
      <c r="BE77" s="165"/>
      <c r="BG77" s="166"/>
      <c r="BI77" s="166">
        <v>0</v>
      </c>
      <c r="CA77" s="162">
        <v>68</v>
      </c>
      <c r="CB77" s="40">
        <v>68</v>
      </c>
      <c r="CC77" s="39" t="s">
        <v>167</v>
      </c>
      <c r="CD77" s="167">
        <f t="shared" ref="CD77:CD140" si="64">AJ77+DD77</f>
        <v>0</v>
      </c>
      <c r="CE77" s="168">
        <v>0</v>
      </c>
      <c r="CF77" s="152">
        <f t="shared" si="53"/>
        <v>0</v>
      </c>
      <c r="CG77" s="152">
        <v>0</v>
      </c>
      <c r="CH77" s="152">
        <v>0</v>
      </c>
      <c r="CI77" s="152">
        <f t="shared" si="54"/>
        <v>0</v>
      </c>
      <c r="CJ77" s="168">
        <f t="shared" si="55"/>
        <v>0</v>
      </c>
      <c r="CK77" s="169">
        <f t="shared" si="56"/>
        <v>0</v>
      </c>
      <c r="CL77" s="170"/>
      <c r="CZ77" s="152"/>
      <c r="DA77" s="162">
        <v>68</v>
      </c>
      <c r="DB77" s="39" t="s">
        <v>167</v>
      </c>
      <c r="DC77" s="152">
        <v>0</v>
      </c>
      <c r="DD77" s="152">
        <v>0</v>
      </c>
      <c r="DE77" s="152">
        <v>0</v>
      </c>
      <c r="DF77" s="152">
        <v>0</v>
      </c>
      <c r="DG77" s="171">
        <f t="shared" si="57"/>
        <v>0</v>
      </c>
      <c r="DH77" s="152">
        <v>0</v>
      </c>
      <c r="DI77" s="152">
        <v>0</v>
      </c>
      <c r="DJ77" s="152">
        <v>0</v>
      </c>
      <c r="DK77" s="171">
        <f t="shared" si="58"/>
        <v>0</v>
      </c>
      <c r="DL77" s="172">
        <f t="shared" si="42"/>
        <v>0</v>
      </c>
      <c r="DM77" s="152"/>
      <c r="DN77" s="172">
        <f t="shared" si="43"/>
        <v>0</v>
      </c>
      <c r="DO77" s="152"/>
      <c r="DP77" s="158">
        <f t="shared" si="59"/>
        <v>0</v>
      </c>
      <c r="DQ77" s="152">
        <f t="shared" si="60"/>
        <v>0</v>
      </c>
      <c r="DR77" s="152">
        <f t="shared" si="61"/>
        <v>0</v>
      </c>
      <c r="DS77" s="152">
        <v>0</v>
      </c>
      <c r="DT77" s="172">
        <f t="shared" si="62"/>
        <v>0</v>
      </c>
      <c r="DU77" s="152"/>
      <c r="DV77" s="173">
        <v>0</v>
      </c>
      <c r="DW77" s="174"/>
      <c r="DX77" s="174"/>
      <c r="DY77" s="174"/>
      <c r="DZ77" s="171"/>
      <c r="EA77" s="175"/>
      <c r="EB77" s="176"/>
      <c r="EC77" s="177">
        <f t="shared" si="63"/>
        <v>0</v>
      </c>
      <c r="ED77" s="175"/>
      <c r="EE77" s="178">
        <v>68</v>
      </c>
      <c r="EF77" s="175"/>
      <c r="EG77" s="175"/>
      <c r="EH77" s="174"/>
      <c r="EI77" s="175"/>
      <c r="EJ77" s="175"/>
      <c r="EK77" s="175"/>
      <c r="EL77" s="175"/>
      <c r="EM77" s="175"/>
    </row>
    <row r="78" spans="1:143" s="39" customFormat="1" ht="12" x14ac:dyDescent="0.2">
      <c r="A78" s="150">
        <v>69</v>
      </c>
      <c r="B78" s="40">
        <v>69</v>
      </c>
      <c r="C78" s="39" t="s">
        <v>168</v>
      </c>
      <c r="D78" s="151">
        <f t="shared" si="44"/>
        <v>0</v>
      </c>
      <c r="E78" s="152">
        <f t="shared" si="33"/>
        <v>0</v>
      </c>
      <c r="F78" s="152">
        <f t="shared" si="33"/>
        <v>0</v>
      </c>
      <c r="G78" s="152">
        <f t="shared" si="33"/>
        <v>0</v>
      </c>
      <c r="H78" s="153">
        <f t="shared" si="45"/>
        <v>0</v>
      </c>
      <c r="I78" s="152"/>
      <c r="J78" s="154">
        <f t="shared" si="46"/>
        <v>0</v>
      </c>
      <c r="K78" s="155">
        <f t="shared" si="34"/>
        <v>0</v>
      </c>
      <c r="L78" s="156">
        <f t="shared" si="35"/>
        <v>0</v>
      </c>
      <c r="M78" s="152"/>
      <c r="N78" s="157">
        <f t="shared" si="36"/>
        <v>0</v>
      </c>
      <c r="O78" s="152"/>
      <c r="P78" s="158">
        <f t="shared" si="37"/>
        <v>0</v>
      </c>
      <c r="Q78" s="159">
        <f t="shared" si="47"/>
        <v>0</v>
      </c>
      <c r="R78" s="152">
        <f t="shared" si="38"/>
        <v>0</v>
      </c>
      <c r="S78" s="152">
        <f t="shared" si="39"/>
        <v>0</v>
      </c>
      <c r="T78" s="152">
        <f t="shared" si="40"/>
        <v>0</v>
      </c>
      <c r="U78" s="153">
        <f t="shared" si="48"/>
        <v>0</v>
      </c>
      <c r="V78" s="152"/>
      <c r="W78" s="157">
        <f t="shared" si="49"/>
        <v>0</v>
      </c>
      <c r="X78" s="159"/>
      <c r="AA78" s="162">
        <v>69</v>
      </c>
      <c r="AB78" s="163"/>
      <c r="AC78" s="163"/>
      <c r="AD78" s="163"/>
      <c r="AE78" s="163"/>
      <c r="AF78" s="163"/>
      <c r="AG78" s="164"/>
      <c r="AH78" s="164"/>
      <c r="AI78" s="164"/>
      <c r="AJ78" s="164"/>
      <c r="AK78" s="164"/>
      <c r="AL78" s="164"/>
      <c r="AM78" s="164"/>
      <c r="AN78" s="164"/>
      <c r="AO78" s="164"/>
      <c r="AP78" s="164"/>
      <c r="AQ78" s="164"/>
      <c r="AR78" s="165"/>
      <c r="AT78" s="162">
        <f t="shared" si="50"/>
        <v>69</v>
      </c>
      <c r="AU78" s="163">
        <f t="shared" si="51"/>
        <v>0</v>
      </c>
      <c r="AV78" s="164">
        <f t="shared" si="52"/>
        <v>0</v>
      </c>
      <c r="AW78" s="164">
        <f t="shared" si="52"/>
        <v>0</v>
      </c>
      <c r="AX78" s="164">
        <f t="shared" si="52"/>
        <v>0</v>
      </c>
      <c r="AY78" s="165">
        <f t="shared" si="41"/>
        <v>0</v>
      </c>
      <c r="AZ78" s="39">
        <v>493357</v>
      </c>
      <c r="BA78" s="162"/>
      <c r="BB78" s="164"/>
      <c r="BC78" s="164"/>
      <c r="BD78" s="164"/>
      <c r="BE78" s="165"/>
      <c r="BG78" s="166"/>
      <c r="BI78" s="166">
        <v>0</v>
      </c>
      <c r="CA78" s="162">
        <v>69</v>
      </c>
      <c r="CB78" s="40">
        <v>69</v>
      </c>
      <c r="CC78" s="39" t="s">
        <v>168</v>
      </c>
      <c r="CD78" s="167">
        <f t="shared" si="64"/>
        <v>0</v>
      </c>
      <c r="CE78" s="168">
        <v>0</v>
      </c>
      <c r="CF78" s="152">
        <f t="shared" si="53"/>
        <v>0</v>
      </c>
      <c r="CG78" s="152">
        <v>0</v>
      </c>
      <c r="CH78" s="152">
        <v>0</v>
      </c>
      <c r="CI78" s="152">
        <f t="shared" si="54"/>
        <v>0</v>
      </c>
      <c r="CJ78" s="168">
        <f t="shared" si="55"/>
        <v>0</v>
      </c>
      <c r="CK78" s="169">
        <f t="shared" si="56"/>
        <v>0</v>
      </c>
      <c r="CL78" s="170"/>
      <c r="CZ78" s="152"/>
      <c r="DA78" s="162">
        <v>69</v>
      </c>
      <c r="DB78" s="39" t="s">
        <v>168</v>
      </c>
      <c r="DC78" s="152">
        <v>0</v>
      </c>
      <c r="DD78" s="152">
        <v>0</v>
      </c>
      <c r="DE78" s="152">
        <v>0</v>
      </c>
      <c r="DF78" s="152">
        <v>0</v>
      </c>
      <c r="DG78" s="171">
        <f t="shared" si="57"/>
        <v>0</v>
      </c>
      <c r="DH78" s="152">
        <v>0</v>
      </c>
      <c r="DI78" s="152">
        <v>0</v>
      </c>
      <c r="DJ78" s="152">
        <v>0</v>
      </c>
      <c r="DK78" s="171">
        <f t="shared" si="58"/>
        <v>0</v>
      </c>
      <c r="DL78" s="172">
        <f t="shared" si="42"/>
        <v>0</v>
      </c>
      <c r="DM78" s="152"/>
      <c r="DN78" s="172">
        <f t="shared" si="43"/>
        <v>0</v>
      </c>
      <c r="DO78" s="152"/>
      <c r="DP78" s="158">
        <f t="shared" si="59"/>
        <v>0</v>
      </c>
      <c r="DQ78" s="152">
        <f t="shared" si="60"/>
        <v>0</v>
      </c>
      <c r="DR78" s="152">
        <f t="shared" si="61"/>
        <v>0</v>
      </c>
      <c r="DS78" s="152">
        <v>0</v>
      </c>
      <c r="DT78" s="172">
        <f t="shared" si="62"/>
        <v>0</v>
      </c>
      <c r="DU78" s="152"/>
      <c r="DV78" s="173">
        <v>0</v>
      </c>
      <c r="DW78" s="174"/>
      <c r="DX78" s="174"/>
      <c r="DY78" s="174"/>
      <c r="DZ78" s="171"/>
      <c r="EA78" s="175"/>
      <c r="EB78" s="176"/>
      <c r="EC78" s="177">
        <f t="shared" si="63"/>
        <v>0</v>
      </c>
      <c r="ED78" s="175"/>
      <c r="EE78" s="178">
        <v>69</v>
      </c>
      <c r="EF78" s="175"/>
      <c r="EG78" s="175"/>
      <c r="EH78" s="174"/>
      <c r="EI78" s="175"/>
      <c r="EJ78" s="175"/>
      <c r="EK78" s="175"/>
      <c r="EL78" s="175"/>
      <c r="EM78" s="175"/>
    </row>
    <row r="79" spans="1:143" s="39" customFormat="1" ht="12" x14ac:dyDescent="0.2">
      <c r="A79" s="150">
        <v>70</v>
      </c>
      <c r="B79" s="40">
        <v>70</v>
      </c>
      <c r="C79" s="39" t="s">
        <v>169</v>
      </c>
      <c r="D79" s="151">
        <f t="shared" si="44"/>
        <v>0</v>
      </c>
      <c r="E79" s="152">
        <f t="shared" si="33"/>
        <v>0</v>
      </c>
      <c r="F79" s="152">
        <f t="shared" si="33"/>
        <v>0</v>
      </c>
      <c r="G79" s="152">
        <f t="shared" si="33"/>
        <v>0</v>
      </c>
      <c r="H79" s="153">
        <f t="shared" si="45"/>
        <v>0</v>
      </c>
      <c r="I79" s="152"/>
      <c r="J79" s="154">
        <f t="shared" si="46"/>
        <v>0</v>
      </c>
      <c r="K79" s="155">
        <f t="shared" si="34"/>
        <v>0</v>
      </c>
      <c r="L79" s="156">
        <f t="shared" si="35"/>
        <v>0</v>
      </c>
      <c r="M79" s="152"/>
      <c r="N79" s="157">
        <f t="shared" si="36"/>
        <v>0</v>
      </c>
      <c r="O79" s="152"/>
      <c r="P79" s="158">
        <f t="shared" si="37"/>
        <v>0</v>
      </c>
      <c r="Q79" s="159">
        <f t="shared" si="47"/>
        <v>0</v>
      </c>
      <c r="R79" s="152">
        <f t="shared" si="38"/>
        <v>0</v>
      </c>
      <c r="S79" s="152">
        <f t="shared" si="39"/>
        <v>0</v>
      </c>
      <c r="T79" s="152">
        <f t="shared" si="40"/>
        <v>0</v>
      </c>
      <c r="U79" s="153">
        <f t="shared" si="48"/>
        <v>0</v>
      </c>
      <c r="V79" s="152"/>
      <c r="W79" s="157">
        <f t="shared" si="49"/>
        <v>0</v>
      </c>
      <c r="X79" s="159"/>
      <c r="AA79" s="162">
        <v>70</v>
      </c>
      <c r="AB79" s="163"/>
      <c r="AC79" s="163"/>
      <c r="AD79" s="163"/>
      <c r="AE79" s="163"/>
      <c r="AF79" s="163"/>
      <c r="AG79" s="164"/>
      <c r="AH79" s="164"/>
      <c r="AI79" s="164"/>
      <c r="AJ79" s="164"/>
      <c r="AK79" s="164"/>
      <c r="AL79" s="164"/>
      <c r="AM79" s="164"/>
      <c r="AN79" s="164"/>
      <c r="AO79" s="164"/>
      <c r="AP79" s="164"/>
      <c r="AQ79" s="164"/>
      <c r="AR79" s="165"/>
      <c r="AT79" s="162">
        <f t="shared" si="50"/>
        <v>70</v>
      </c>
      <c r="AU79" s="163">
        <f t="shared" si="51"/>
        <v>0</v>
      </c>
      <c r="AV79" s="164">
        <f t="shared" si="52"/>
        <v>0</v>
      </c>
      <c r="AW79" s="164">
        <f t="shared" si="52"/>
        <v>0</v>
      </c>
      <c r="AX79" s="164">
        <f t="shared" si="52"/>
        <v>0</v>
      </c>
      <c r="AY79" s="165">
        <f t="shared" si="41"/>
        <v>0</v>
      </c>
      <c r="AZ79" s="39">
        <v>493357</v>
      </c>
      <c r="BA79" s="162"/>
      <c r="BB79" s="164"/>
      <c r="BC79" s="164"/>
      <c r="BD79" s="164"/>
      <c r="BE79" s="165"/>
      <c r="BG79" s="166"/>
      <c r="BI79" s="166">
        <v>0</v>
      </c>
      <c r="CA79" s="162">
        <v>70</v>
      </c>
      <c r="CB79" s="40">
        <v>70</v>
      </c>
      <c r="CC79" s="39" t="s">
        <v>169</v>
      </c>
      <c r="CD79" s="167">
        <f t="shared" si="64"/>
        <v>0</v>
      </c>
      <c r="CE79" s="168">
        <v>0</v>
      </c>
      <c r="CF79" s="152">
        <f t="shared" si="53"/>
        <v>0</v>
      </c>
      <c r="CG79" s="152">
        <v>0</v>
      </c>
      <c r="CH79" s="152">
        <v>0</v>
      </c>
      <c r="CI79" s="152">
        <f t="shared" si="54"/>
        <v>0</v>
      </c>
      <c r="CJ79" s="168">
        <f t="shared" si="55"/>
        <v>0</v>
      </c>
      <c r="CK79" s="169">
        <f t="shared" si="56"/>
        <v>0</v>
      </c>
      <c r="CL79" s="170"/>
      <c r="CZ79" s="152"/>
      <c r="DA79" s="162">
        <v>70</v>
      </c>
      <c r="DB79" s="39" t="s">
        <v>169</v>
      </c>
      <c r="DC79" s="152">
        <v>0</v>
      </c>
      <c r="DD79" s="152">
        <v>0</v>
      </c>
      <c r="DE79" s="152">
        <v>0</v>
      </c>
      <c r="DF79" s="152">
        <v>0</v>
      </c>
      <c r="DG79" s="171">
        <f t="shared" si="57"/>
        <v>0</v>
      </c>
      <c r="DH79" s="152">
        <v>0</v>
      </c>
      <c r="DI79" s="152">
        <v>0</v>
      </c>
      <c r="DJ79" s="152">
        <v>0</v>
      </c>
      <c r="DK79" s="171">
        <f t="shared" si="58"/>
        <v>0</v>
      </c>
      <c r="DL79" s="172">
        <f t="shared" si="42"/>
        <v>0</v>
      </c>
      <c r="DM79" s="152"/>
      <c r="DN79" s="172">
        <f t="shared" si="43"/>
        <v>0</v>
      </c>
      <c r="DO79" s="152"/>
      <c r="DP79" s="158">
        <f t="shared" si="59"/>
        <v>0</v>
      </c>
      <c r="DQ79" s="152">
        <f t="shared" si="60"/>
        <v>0</v>
      </c>
      <c r="DR79" s="152">
        <f t="shared" si="61"/>
        <v>0</v>
      </c>
      <c r="DS79" s="152">
        <v>0</v>
      </c>
      <c r="DT79" s="172">
        <f t="shared" si="62"/>
        <v>0</v>
      </c>
      <c r="DU79" s="152"/>
      <c r="DV79" s="173">
        <v>0</v>
      </c>
      <c r="DW79" s="174"/>
      <c r="DX79" s="174"/>
      <c r="DY79" s="174"/>
      <c r="DZ79" s="171"/>
      <c r="EA79" s="175"/>
      <c r="EB79" s="176"/>
      <c r="EC79" s="177">
        <f t="shared" si="63"/>
        <v>0</v>
      </c>
      <c r="ED79" s="175"/>
      <c r="EE79" s="178">
        <v>70</v>
      </c>
      <c r="EF79" s="175"/>
      <c r="EG79" s="175"/>
      <c r="EH79" s="174"/>
      <c r="EI79" s="175"/>
      <c r="EJ79" s="175"/>
      <c r="EK79" s="175"/>
      <c r="EL79" s="175"/>
      <c r="EM79" s="175"/>
    </row>
    <row r="80" spans="1:143" s="39" customFormat="1" ht="12" x14ac:dyDescent="0.2">
      <c r="A80" s="150">
        <v>71</v>
      </c>
      <c r="B80" s="40">
        <v>71</v>
      </c>
      <c r="C80" s="39" t="s">
        <v>170</v>
      </c>
      <c r="D80" s="151">
        <f t="shared" si="44"/>
        <v>13</v>
      </c>
      <c r="E80" s="152">
        <f t="shared" si="33"/>
        <v>212167</v>
      </c>
      <c r="F80" s="152">
        <f t="shared" si="33"/>
        <v>0</v>
      </c>
      <c r="G80" s="152">
        <f t="shared" si="33"/>
        <v>12194</v>
      </c>
      <c r="H80" s="153">
        <f t="shared" si="45"/>
        <v>224361</v>
      </c>
      <c r="I80" s="152"/>
      <c r="J80" s="154">
        <f t="shared" si="46"/>
        <v>12194</v>
      </c>
      <c r="K80" s="155">
        <f t="shared" si="34"/>
        <v>74769.14042112208</v>
      </c>
      <c r="L80" s="156">
        <f t="shared" si="35"/>
        <v>86963.14042112208</v>
      </c>
      <c r="M80" s="152"/>
      <c r="N80" s="157">
        <f t="shared" si="36"/>
        <v>137397.85957887792</v>
      </c>
      <c r="O80" s="152"/>
      <c r="P80" s="158">
        <f t="shared" si="37"/>
        <v>12194</v>
      </c>
      <c r="Q80" s="159">
        <f t="shared" si="47"/>
        <v>0</v>
      </c>
      <c r="R80" s="152">
        <f t="shared" si="38"/>
        <v>0</v>
      </c>
      <c r="S80" s="152">
        <f t="shared" si="39"/>
        <v>0</v>
      </c>
      <c r="T80" s="152">
        <f t="shared" si="40"/>
        <v>74769.14042112208</v>
      </c>
      <c r="U80" s="153">
        <f t="shared" si="48"/>
        <v>86963.14042112208</v>
      </c>
      <c r="V80" s="152"/>
      <c r="W80" s="157">
        <f t="shared" si="49"/>
        <v>89261.677289010913</v>
      </c>
      <c r="X80" s="159"/>
      <c r="AA80" s="162">
        <v>71</v>
      </c>
      <c r="AB80" s="163">
        <v>13</v>
      </c>
      <c r="AC80" s="163">
        <v>0</v>
      </c>
      <c r="AD80" s="163">
        <v>0</v>
      </c>
      <c r="AE80" s="163">
        <v>1</v>
      </c>
      <c r="AF80" s="163">
        <v>0</v>
      </c>
      <c r="AG80" s="164">
        <v>212167</v>
      </c>
      <c r="AH80" s="164">
        <v>0</v>
      </c>
      <c r="AI80" s="164">
        <v>0</v>
      </c>
      <c r="AJ80" s="164">
        <v>212167</v>
      </c>
      <c r="AK80" s="164">
        <v>0</v>
      </c>
      <c r="AL80" s="164">
        <v>12194</v>
      </c>
      <c r="AM80" s="164">
        <v>224361</v>
      </c>
      <c r="AN80" s="164">
        <v>0</v>
      </c>
      <c r="AO80" s="164">
        <v>0</v>
      </c>
      <c r="AP80" s="164">
        <v>0</v>
      </c>
      <c r="AQ80" s="164">
        <v>0</v>
      </c>
      <c r="AR80" s="165">
        <v>224361</v>
      </c>
      <c r="AS80" s="39">
        <v>221760.03574377054</v>
      </c>
      <c r="AT80" s="162">
        <f t="shared" si="50"/>
        <v>71</v>
      </c>
      <c r="AU80" s="163">
        <f t="shared" si="51"/>
        <v>0</v>
      </c>
      <c r="AV80" s="164">
        <f t="shared" si="52"/>
        <v>0</v>
      </c>
      <c r="AW80" s="164">
        <f t="shared" si="52"/>
        <v>0</v>
      </c>
      <c r="AX80" s="164">
        <f t="shared" si="52"/>
        <v>0</v>
      </c>
      <c r="AY80" s="165">
        <f t="shared" si="41"/>
        <v>0</v>
      </c>
      <c r="AZ80" s="39">
        <v>493357</v>
      </c>
      <c r="BA80" s="162"/>
      <c r="BB80" s="164"/>
      <c r="BC80" s="164"/>
      <c r="BD80" s="164"/>
      <c r="BE80" s="165"/>
      <c r="BG80" s="166"/>
      <c r="BI80" s="166">
        <v>0</v>
      </c>
      <c r="CA80" s="162">
        <v>71</v>
      </c>
      <c r="CB80" s="40">
        <v>71</v>
      </c>
      <c r="CC80" s="39" t="s">
        <v>170</v>
      </c>
      <c r="CD80" s="167">
        <f t="shared" si="64"/>
        <v>212167</v>
      </c>
      <c r="CE80" s="168">
        <v>137389</v>
      </c>
      <c r="CF80" s="152">
        <f t="shared" si="53"/>
        <v>74778</v>
      </c>
      <c r="CG80" s="152">
        <v>0</v>
      </c>
      <c r="CH80" s="152">
        <v>2290.8000000000002</v>
      </c>
      <c r="CI80" s="152">
        <f t="shared" si="54"/>
        <v>-1.1227109890951397</v>
      </c>
      <c r="CJ80" s="168">
        <f t="shared" si="55"/>
        <v>77067.677289010913</v>
      </c>
      <c r="CK80" s="169">
        <f t="shared" si="56"/>
        <v>74769.14042112208</v>
      </c>
      <c r="CL80" s="170"/>
      <c r="CZ80" s="152"/>
      <c r="DA80" s="162">
        <v>71</v>
      </c>
      <c r="DB80" s="39" t="s">
        <v>170</v>
      </c>
      <c r="DC80" s="152">
        <v>0</v>
      </c>
      <c r="DD80" s="152">
        <v>0</v>
      </c>
      <c r="DE80" s="152">
        <v>0</v>
      </c>
      <c r="DF80" s="152">
        <v>0</v>
      </c>
      <c r="DG80" s="171">
        <f t="shared" si="57"/>
        <v>0</v>
      </c>
      <c r="DH80" s="152">
        <v>0</v>
      </c>
      <c r="DI80" s="152">
        <v>0</v>
      </c>
      <c r="DJ80" s="152">
        <v>0</v>
      </c>
      <c r="DK80" s="171">
        <f t="shared" si="58"/>
        <v>0</v>
      </c>
      <c r="DL80" s="172">
        <f t="shared" si="42"/>
        <v>0</v>
      </c>
      <c r="DM80" s="152"/>
      <c r="DN80" s="172">
        <f t="shared" si="43"/>
        <v>0</v>
      </c>
      <c r="DO80" s="152"/>
      <c r="DP80" s="158">
        <f t="shared" si="59"/>
        <v>74778</v>
      </c>
      <c r="DQ80" s="152">
        <f t="shared" si="60"/>
        <v>74778</v>
      </c>
      <c r="DR80" s="152">
        <f t="shared" si="61"/>
        <v>0</v>
      </c>
      <c r="DS80" s="152">
        <v>-1.1227109890951397</v>
      </c>
      <c r="DT80" s="172">
        <f t="shared" si="62"/>
        <v>-1.1227109890951397</v>
      </c>
      <c r="DU80" s="152"/>
      <c r="DV80" s="173">
        <v>0</v>
      </c>
      <c r="DW80" s="174"/>
      <c r="DX80" s="174"/>
      <c r="DY80" s="174"/>
      <c r="DZ80" s="171"/>
      <c r="EA80" s="175"/>
      <c r="EB80" s="176"/>
      <c r="EC80" s="177">
        <f t="shared" si="63"/>
        <v>0</v>
      </c>
      <c r="ED80" s="175"/>
      <c r="EE80" s="178">
        <v>71</v>
      </c>
      <c r="EF80" s="175"/>
      <c r="EG80" s="175"/>
      <c r="EH80" s="174"/>
      <c r="EI80" s="175"/>
      <c r="EJ80" s="175"/>
      <c r="EK80" s="175"/>
      <c r="EL80" s="175"/>
      <c r="EM80" s="175"/>
    </row>
    <row r="81" spans="1:143" s="39" customFormat="1" ht="12" x14ac:dyDescent="0.2">
      <c r="A81" s="150">
        <v>72</v>
      </c>
      <c r="B81" s="40">
        <v>72</v>
      </c>
      <c r="C81" s="39" t="s">
        <v>171</v>
      </c>
      <c r="D81" s="151">
        <f t="shared" si="44"/>
        <v>11</v>
      </c>
      <c r="E81" s="152">
        <f t="shared" si="33"/>
        <v>188827</v>
      </c>
      <c r="F81" s="152">
        <f t="shared" si="33"/>
        <v>0</v>
      </c>
      <c r="G81" s="152">
        <f t="shared" si="33"/>
        <v>10318</v>
      </c>
      <c r="H81" s="153">
        <f t="shared" si="45"/>
        <v>199145</v>
      </c>
      <c r="I81" s="152"/>
      <c r="J81" s="154">
        <f t="shared" si="46"/>
        <v>10318</v>
      </c>
      <c r="K81" s="155">
        <f t="shared" si="34"/>
        <v>3691.3643829625594</v>
      </c>
      <c r="L81" s="156">
        <f t="shared" si="35"/>
        <v>14009.36438296256</v>
      </c>
      <c r="M81" s="152"/>
      <c r="N81" s="157">
        <f t="shared" si="36"/>
        <v>185135.63561703745</v>
      </c>
      <c r="O81" s="152"/>
      <c r="P81" s="158">
        <f t="shared" si="37"/>
        <v>10318</v>
      </c>
      <c r="Q81" s="159">
        <f t="shared" si="47"/>
        <v>0</v>
      </c>
      <c r="R81" s="152">
        <f t="shared" si="38"/>
        <v>0</v>
      </c>
      <c r="S81" s="152">
        <f t="shared" si="39"/>
        <v>0</v>
      </c>
      <c r="T81" s="152">
        <f t="shared" si="40"/>
        <v>3691.3643829625594</v>
      </c>
      <c r="U81" s="153">
        <f t="shared" si="48"/>
        <v>14009.36438296256</v>
      </c>
      <c r="V81" s="152"/>
      <c r="W81" s="157">
        <f t="shared" si="49"/>
        <v>28089.146353363711</v>
      </c>
      <c r="X81" s="159"/>
      <c r="AA81" s="162">
        <v>72</v>
      </c>
      <c r="AB81" s="163">
        <v>11</v>
      </c>
      <c r="AC81" s="163">
        <v>0</v>
      </c>
      <c r="AD81" s="163">
        <v>0</v>
      </c>
      <c r="AE81" s="163">
        <v>0</v>
      </c>
      <c r="AF81" s="163">
        <v>0</v>
      </c>
      <c r="AG81" s="164">
        <v>188827</v>
      </c>
      <c r="AH81" s="164">
        <v>0</v>
      </c>
      <c r="AI81" s="164">
        <v>0</v>
      </c>
      <c r="AJ81" s="164">
        <v>188827</v>
      </c>
      <c r="AK81" s="164">
        <v>0</v>
      </c>
      <c r="AL81" s="164">
        <v>10318</v>
      </c>
      <c r="AM81" s="164">
        <v>199145</v>
      </c>
      <c r="AN81" s="164">
        <v>0</v>
      </c>
      <c r="AO81" s="164">
        <v>0</v>
      </c>
      <c r="AP81" s="164">
        <v>0</v>
      </c>
      <c r="AQ81" s="164">
        <v>0</v>
      </c>
      <c r="AR81" s="165">
        <v>199145</v>
      </c>
      <c r="AS81" s="39">
        <v>199145</v>
      </c>
      <c r="AT81" s="162">
        <f t="shared" si="50"/>
        <v>72</v>
      </c>
      <c r="AU81" s="163">
        <f t="shared" si="51"/>
        <v>0</v>
      </c>
      <c r="AV81" s="164">
        <f t="shared" si="52"/>
        <v>0</v>
      </c>
      <c r="AW81" s="164">
        <f t="shared" si="52"/>
        <v>0</v>
      </c>
      <c r="AX81" s="164">
        <f t="shared" si="52"/>
        <v>0</v>
      </c>
      <c r="AY81" s="165">
        <f t="shared" si="41"/>
        <v>0</v>
      </c>
      <c r="AZ81" s="39">
        <v>493357</v>
      </c>
      <c r="BA81" s="162"/>
      <c r="BB81" s="164"/>
      <c r="BC81" s="164"/>
      <c r="BD81" s="164"/>
      <c r="BE81" s="165"/>
      <c r="BG81" s="166"/>
      <c r="BI81" s="166">
        <v>0</v>
      </c>
      <c r="CA81" s="162">
        <v>72</v>
      </c>
      <c r="CB81" s="40">
        <v>72</v>
      </c>
      <c r="CC81" s="39" t="s">
        <v>171</v>
      </c>
      <c r="CD81" s="167">
        <f t="shared" si="64"/>
        <v>188827</v>
      </c>
      <c r="CE81" s="168">
        <v>185132</v>
      </c>
      <c r="CF81" s="152">
        <f t="shared" si="53"/>
        <v>3695</v>
      </c>
      <c r="CG81" s="152">
        <v>7440.5999999999995</v>
      </c>
      <c r="CH81" s="152">
        <v>6638.8</v>
      </c>
      <c r="CI81" s="152">
        <f t="shared" si="54"/>
        <v>-3.2536466362871579</v>
      </c>
      <c r="CJ81" s="168">
        <f t="shared" si="55"/>
        <v>17771.146353363711</v>
      </c>
      <c r="CK81" s="169">
        <f t="shared" si="56"/>
        <v>3691.3643829625594</v>
      </c>
      <c r="CL81" s="170"/>
      <c r="CZ81" s="152"/>
      <c r="DA81" s="162">
        <v>72</v>
      </c>
      <c r="DB81" s="39" t="s">
        <v>171</v>
      </c>
      <c r="DC81" s="152">
        <v>0</v>
      </c>
      <c r="DD81" s="152">
        <v>0</v>
      </c>
      <c r="DE81" s="152">
        <v>0</v>
      </c>
      <c r="DF81" s="152">
        <v>0</v>
      </c>
      <c r="DG81" s="171">
        <f t="shared" si="57"/>
        <v>0</v>
      </c>
      <c r="DH81" s="152">
        <v>0</v>
      </c>
      <c r="DI81" s="152">
        <v>0</v>
      </c>
      <c r="DJ81" s="152">
        <v>0</v>
      </c>
      <c r="DK81" s="171">
        <f t="shared" si="58"/>
        <v>0</v>
      </c>
      <c r="DL81" s="172">
        <f t="shared" si="42"/>
        <v>0</v>
      </c>
      <c r="DM81" s="152"/>
      <c r="DN81" s="172">
        <f t="shared" si="43"/>
        <v>0</v>
      </c>
      <c r="DO81" s="152"/>
      <c r="DP81" s="158">
        <f t="shared" si="59"/>
        <v>3695</v>
      </c>
      <c r="DQ81" s="152">
        <f t="shared" si="60"/>
        <v>3695</v>
      </c>
      <c r="DR81" s="152">
        <f t="shared" si="61"/>
        <v>0</v>
      </c>
      <c r="DS81" s="152">
        <v>-3.2536466362871579</v>
      </c>
      <c r="DT81" s="172">
        <f t="shared" si="62"/>
        <v>-3.2536466362871579</v>
      </c>
      <c r="DU81" s="152"/>
      <c r="DV81" s="173">
        <v>0</v>
      </c>
      <c r="DW81" s="174"/>
      <c r="DX81" s="174"/>
      <c r="DY81" s="174"/>
      <c r="DZ81" s="171"/>
      <c r="EA81" s="175"/>
      <c r="EB81" s="176"/>
      <c r="EC81" s="177">
        <f t="shared" si="63"/>
        <v>0</v>
      </c>
      <c r="ED81" s="175"/>
      <c r="EE81" s="178">
        <v>72</v>
      </c>
      <c r="EF81" s="175"/>
      <c r="EG81" s="175"/>
      <c r="EH81" s="174"/>
      <c r="EI81" s="175"/>
      <c r="EJ81" s="175"/>
      <c r="EK81" s="175"/>
      <c r="EL81" s="175"/>
      <c r="EM81" s="175"/>
    </row>
    <row r="82" spans="1:143" s="39" customFormat="1" ht="12" x14ac:dyDescent="0.2">
      <c r="A82" s="150">
        <v>73</v>
      </c>
      <c r="B82" s="40">
        <v>73</v>
      </c>
      <c r="C82" s="39" t="s">
        <v>172</v>
      </c>
      <c r="D82" s="151">
        <f t="shared" si="44"/>
        <v>32</v>
      </c>
      <c r="E82" s="152">
        <f t="shared" si="33"/>
        <v>731698</v>
      </c>
      <c r="F82" s="152">
        <f t="shared" si="33"/>
        <v>0</v>
      </c>
      <c r="G82" s="152">
        <f t="shared" si="33"/>
        <v>30016</v>
      </c>
      <c r="H82" s="153">
        <f t="shared" si="45"/>
        <v>761714</v>
      </c>
      <c r="I82" s="152"/>
      <c r="J82" s="154">
        <f t="shared" si="46"/>
        <v>30016</v>
      </c>
      <c r="K82" s="155">
        <f t="shared" si="34"/>
        <v>-30.095812694439651</v>
      </c>
      <c r="L82" s="156">
        <f t="shared" si="35"/>
        <v>29985.904187305561</v>
      </c>
      <c r="M82" s="152"/>
      <c r="N82" s="157">
        <f t="shared" si="36"/>
        <v>731728.0958126944</v>
      </c>
      <c r="O82" s="152"/>
      <c r="P82" s="158">
        <f t="shared" si="37"/>
        <v>30016</v>
      </c>
      <c r="Q82" s="159">
        <f t="shared" si="47"/>
        <v>0</v>
      </c>
      <c r="R82" s="152">
        <f t="shared" si="38"/>
        <v>0</v>
      </c>
      <c r="S82" s="152">
        <f t="shared" si="39"/>
        <v>0</v>
      </c>
      <c r="T82" s="152">
        <f t="shared" si="40"/>
        <v>-30.095812694439651</v>
      </c>
      <c r="U82" s="153">
        <f t="shared" si="48"/>
        <v>29985.904187305561</v>
      </c>
      <c r="V82" s="152"/>
      <c r="W82" s="157">
        <f t="shared" si="49"/>
        <v>253637.30107308857</v>
      </c>
      <c r="X82" s="159"/>
      <c r="AA82" s="162">
        <v>73</v>
      </c>
      <c r="AB82" s="163">
        <v>32</v>
      </c>
      <c r="AC82" s="163">
        <v>0</v>
      </c>
      <c r="AD82" s="163">
        <v>0</v>
      </c>
      <c r="AE82" s="163">
        <v>0</v>
      </c>
      <c r="AF82" s="163">
        <v>0</v>
      </c>
      <c r="AG82" s="164">
        <v>731698</v>
      </c>
      <c r="AH82" s="164">
        <v>0</v>
      </c>
      <c r="AI82" s="164">
        <v>0</v>
      </c>
      <c r="AJ82" s="164">
        <v>731698</v>
      </c>
      <c r="AK82" s="164">
        <v>0</v>
      </c>
      <c r="AL82" s="164">
        <v>30016</v>
      </c>
      <c r="AM82" s="164">
        <v>761714</v>
      </c>
      <c r="AN82" s="164">
        <v>0</v>
      </c>
      <c r="AO82" s="164">
        <v>0</v>
      </c>
      <c r="AP82" s="164">
        <v>0</v>
      </c>
      <c r="AQ82" s="164">
        <v>0</v>
      </c>
      <c r="AR82" s="165">
        <v>761714</v>
      </c>
      <c r="AS82" s="39">
        <v>760484.48000000021</v>
      </c>
      <c r="AT82" s="162">
        <f t="shared" si="50"/>
        <v>73</v>
      </c>
      <c r="AU82" s="163">
        <f t="shared" si="51"/>
        <v>0</v>
      </c>
      <c r="AV82" s="164">
        <f t="shared" si="52"/>
        <v>0</v>
      </c>
      <c r="AW82" s="164">
        <f t="shared" si="52"/>
        <v>0</v>
      </c>
      <c r="AX82" s="164">
        <f t="shared" si="52"/>
        <v>0</v>
      </c>
      <c r="AY82" s="165">
        <f t="shared" si="41"/>
        <v>0</v>
      </c>
      <c r="AZ82" s="39">
        <v>493357</v>
      </c>
      <c r="BA82" s="162"/>
      <c r="BB82" s="164"/>
      <c r="BC82" s="164"/>
      <c r="BD82" s="164"/>
      <c r="BE82" s="165"/>
      <c r="BG82" s="166"/>
      <c r="BI82" s="166">
        <v>0</v>
      </c>
      <c r="CA82" s="162">
        <v>73</v>
      </c>
      <c r="CB82" s="40">
        <v>73</v>
      </c>
      <c r="CC82" s="39" t="s">
        <v>172</v>
      </c>
      <c r="CD82" s="167">
        <f t="shared" si="64"/>
        <v>731698</v>
      </c>
      <c r="CE82" s="168">
        <v>794712</v>
      </c>
      <c r="CF82" s="152">
        <f t="shared" si="53"/>
        <v>0</v>
      </c>
      <c r="CG82" s="152">
        <v>162237</v>
      </c>
      <c r="CH82" s="152">
        <v>61414.400000000001</v>
      </c>
      <c r="CI82" s="152">
        <f t="shared" si="54"/>
        <v>-30.098926911421586</v>
      </c>
      <c r="CJ82" s="168">
        <f t="shared" si="55"/>
        <v>223621.30107308857</v>
      </c>
      <c r="CK82" s="169">
        <f t="shared" si="56"/>
        <v>-30.095812694439651</v>
      </c>
      <c r="CL82" s="170"/>
      <c r="CZ82" s="152"/>
      <c r="DA82" s="162">
        <v>73</v>
      </c>
      <c r="DB82" s="39" t="s">
        <v>172</v>
      </c>
      <c r="DC82" s="152">
        <v>0</v>
      </c>
      <c r="DD82" s="152">
        <v>0</v>
      </c>
      <c r="DE82" s="152">
        <v>0</v>
      </c>
      <c r="DF82" s="152">
        <v>0</v>
      </c>
      <c r="DG82" s="171">
        <f t="shared" si="57"/>
        <v>0</v>
      </c>
      <c r="DH82" s="152">
        <v>0</v>
      </c>
      <c r="DI82" s="152">
        <v>0</v>
      </c>
      <c r="DJ82" s="152">
        <v>0</v>
      </c>
      <c r="DK82" s="171">
        <f t="shared" si="58"/>
        <v>0</v>
      </c>
      <c r="DL82" s="172">
        <f t="shared" si="42"/>
        <v>0</v>
      </c>
      <c r="DM82" s="152"/>
      <c r="DN82" s="172">
        <f t="shared" si="43"/>
        <v>0</v>
      </c>
      <c r="DO82" s="152"/>
      <c r="DP82" s="158">
        <f t="shared" si="59"/>
        <v>0</v>
      </c>
      <c r="DQ82" s="152">
        <f t="shared" si="60"/>
        <v>0</v>
      </c>
      <c r="DR82" s="152">
        <f t="shared" si="61"/>
        <v>0</v>
      </c>
      <c r="DS82" s="152">
        <v>-30.098926911421586</v>
      </c>
      <c r="DT82" s="172">
        <f t="shared" si="62"/>
        <v>-30.098926911421586</v>
      </c>
      <c r="DU82" s="152"/>
      <c r="DV82" s="173">
        <v>0</v>
      </c>
      <c r="DW82" s="174"/>
      <c r="DX82" s="174"/>
      <c r="DY82" s="174"/>
      <c r="DZ82" s="171"/>
      <c r="EA82" s="175"/>
      <c r="EB82" s="176"/>
      <c r="EC82" s="177">
        <f t="shared" si="63"/>
        <v>0</v>
      </c>
      <c r="ED82" s="175"/>
      <c r="EE82" s="178">
        <v>73</v>
      </c>
      <c r="EF82" s="175"/>
      <c r="EG82" s="175"/>
      <c r="EH82" s="174"/>
      <c r="EI82" s="175"/>
      <c r="EJ82" s="175"/>
      <c r="EK82" s="175"/>
      <c r="EL82" s="175"/>
      <c r="EM82" s="175"/>
    </row>
    <row r="83" spans="1:143" s="39" customFormat="1" ht="12" x14ac:dyDescent="0.2">
      <c r="A83" s="150">
        <v>74</v>
      </c>
      <c r="B83" s="40">
        <v>74</v>
      </c>
      <c r="C83" s="39" t="s">
        <v>173</v>
      </c>
      <c r="D83" s="151">
        <f t="shared" si="44"/>
        <v>7</v>
      </c>
      <c r="E83" s="152">
        <f t="shared" si="33"/>
        <v>122157</v>
      </c>
      <c r="F83" s="152">
        <f t="shared" si="33"/>
        <v>0</v>
      </c>
      <c r="G83" s="152">
        <f t="shared" si="33"/>
        <v>6566</v>
      </c>
      <c r="H83" s="153">
        <f t="shared" si="45"/>
        <v>128723</v>
      </c>
      <c r="I83" s="152"/>
      <c r="J83" s="154">
        <f t="shared" si="46"/>
        <v>6566</v>
      </c>
      <c r="K83" s="155">
        <f t="shared" si="34"/>
        <v>0</v>
      </c>
      <c r="L83" s="156">
        <f t="shared" si="35"/>
        <v>6566</v>
      </c>
      <c r="M83" s="152"/>
      <c r="N83" s="157">
        <f t="shared" si="36"/>
        <v>122157</v>
      </c>
      <c r="O83" s="152"/>
      <c r="P83" s="158">
        <f t="shared" si="37"/>
        <v>6566</v>
      </c>
      <c r="Q83" s="159">
        <f t="shared" si="47"/>
        <v>0</v>
      </c>
      <c r="R83" s="152">
        <f t="shared" si="38"/>
        <v>0</v>
      </c>
      <c r="S83" s="152">
        <f t="shared" si="39"/>
        <v>0</v>
      </c>
      <c r="T83" s="152">
        <f t="shared" si="40"/>
        <v>0</v>
      </c>
      <c r="U83" s="153">
        <f t="shared" si="48"/>
        <v>6566</v>
      </c>
      <c r="V83" s="152"/>
      <c r="W83" s="157">
        <f t="shared" si="49"/>
        <v>22286.6</v>
      </c>
      <c r="X83" s="159"/>
      <c r="AA83" s="162">
        <v>74</v>
      </c>
      <c r="AB83" s="163">
        <v>7</v>
      </c>
      <c r="AC83" s="163">
        <v>0</v>
      </c>
      <c r="AD83" s="163">
        <v>0</v>
      </c>
      <c r="AE83" s="163">
        <v>0</v>
      </c>
      <c r="AF83" s="163">
        <v>0</v>
      </c>
      <c r="AG83" s="164">
        <v>122157</v>
      </c>
      <c r="AH83" s="164">
        <v>0</v>
      </c>
      <c r="AI83" s="164">
        <v>0</v>
      </c>
      <c r="AJ83" s="164">
        <v>122157</v>
      </c>
      <c r="AK83" s="164">
        <v>0</v>
      </c>
      <c r="AL83" s="164">
        <v>6566</v>
      </c>
      <c r="AM83" s="164">
        <v>128723</v>
      </c>
      <c r="AN83" s="164">
        <v>0</v>
      </c>
      <c r="AO83" s="164">
        <v>0</v>
      </c>
      <c r="AP83" s="164">
        <v>0</v>
      </c>
      <c r="AQ83" s="164">
        <v>0</v>
      </c>
      <c r="AR83" s="165">
        <v>128723</v>
      </c>
      <c r="AS83" s="39">
        <v>128723</v>
      </c>
      <c r="AT83" s="162">
        <f t="shared" si="50"/>
        <v>74</v>
      </c>
      <c r="AU83" s="163">
        <f t="shared" si="51"/>
        <v>0</v>
      </c>
      <c r="AV83" s="164">
        <f t="shared" si="52"/>
        <v>0</v>
      </c>
      <c r="AW83" s="164">
        <f t="shared" si="52"/>
        <v>0</v>
      </c>
      <c r="AX83" s="164">
        <f t="shared" si="52"/>
        <v>0</v>
      </c>
      <c r="AY83" s="165">
        <f t="shared" si="41"/>
        <v>0</v>
      </c>
      <c r="AZ83" s="39">
        <v>493357</v>
      </c>
      <c r="BA83" s="162"/>
      <c r="BB83" s="164"/>
      <c r="BC83" s="164"/>
      <c r="BD83" s="164"/>
      <c r="BE83" s="165"/>
      <c r="BG83" s="166"/>
      <c r="BI83" s="166">
        <v>0</v>
      </c>
      <c r="CA83" s="162">
        <v>74</v>
      </c>
      <c r="CB83" s="40">
        <v>74</v>
      </c>
      <c r="CC83" s="39" t="s">
        <v>173</v>
      </c>
      <c r="CD83" s="167">
        <f t="shared" si="64"/>
        <v>122157</v>
      </c>
      <c r="CE83" s="168">
        <v>131656</v>
      </c>
      <c r="CF83" s="152">
        <f t="shared" si="53"/>
        <v>0</v>
      </c>
      <c r="CG83" s="152">
        <v>15720.599999999999</v>
      </c>
      <c r="CH83" s="152">
        <v>0</v>
      </c>
      <c r="CI83" s="152">
        <f t="shared" si="54"/>
        <v>0</v>
      </c>
      <c r="CJ83" s="168">
        <f t="shared" si="55"/>
        <v>15720.599999999999</v>
      </c>
      <c r="CK83" s="169">
        <f t="shared" si="56"/>
        <v>0</v>
      </c>
      <c r="CL83" s="170"/>
      <c r="CZ83" s="152"/>
      <c r="DA83" s="162">
        <v>74</v>
      </c>
      <c r="DB83" s="39" t="s">
        <v>173</v>
      </c>
      <c r="DC83" s="152">
        <v>0</v>
      </c>
      <c r="DD83" s="152">
        <v>0</v>
      </c>
      <c r="DE83" s="152">
        <v>0</v>
      </c>
      <c r="DF83" s="152">
        <v>0</v>
      </c>
      <c r="DG83" s="171">
        <f t="shared" si="57"/>
        <v>0</v>
      </c>
      <c r="DH83" s="152">
        <v>0</v>
      </c>
      <c r="DI83" s="152">
        <v>0</v>
      </c>
      <c r="DJ83" s="152">
        <v>0</v>
      </c>
      <c r="DK83" s="171">
        <f t="shared" si="58"/>
        <v>0</v>
      </c>
      <c r="DL83" s="172">
        <f t="shared" si="42"/>
        <v>0</v>
      </c>
      <c r="DM83" s="152"/>
      <c r="DN83" s="172">
        <f t="shared" si="43"/>
        <v>0</v>
      </c>
      <c r="DO83" s="152"/>
      <c r="DP83" s="158">
        <f t="shared" si="59"/>
        <v>0</v>
      </c>
      <c r="DQ83" s="152">
        <f t="shared" si="60"/>
        <v>0</v>
      </c>
      <c r="DR83" s="152">
        <f t="shared" si="61"/>
        <v>0</v>
      </c>
      <c r="DS83" s="152">
        <v>0</v>
      </c>
      <c r="DT83" s="172">
        <f t="shared" si="62"/>
        <v>0</v>
      </c>
      <c r="DU83" s="152"/>
      <c r="DV83" s="173">
        <v>0</v>
      </c>
      <c r="DW83" s="174"/>
      <c r="DX83" s="174"/>
      <c r="DY83" s="174"/>
      <c r="DZ83" s="171"/>
      <c r="EA83" s="175"/>
      <c r="EB83" s="176"/>
      <c r="EC83" s="177">
        <f t="shared" si="63"/>
        <v>0</v>
      </c>
      <c r="ED83" s="175"/>
      <c r="EE83" s="178">
        <v>74</v>
      </c>
      <c r="EF83" s="175"/>
      <c r="EG83" s="175"/>
      <c r="EH83" s="174"/>
      <c r="EI83" s="175"/>
      <c r="EJ83" s="175"/>
      <c r="EK83" s="175"/>
      <c r="EL83" s="175"/>
      <c r="EM83" s="175"/>
    </row>
    <row r="84" spans="1:143" s="39" customFormat="1" ht="12" x14ac:dyDescent="0.2">
      <c r="A84" s="150">
        <v>75</v>
      </c>
      <c r="B84" s="40">
        <v>75</v>
      </c>
      <c r="C84" s="39" t="s">
        <v>174</v>
      </c>
      <c r="D84" s="151">
        <f t="shared" si="44"/>
        <v>0</v>
      </c>
      <c r="E84" s="152">
        <f t="shared" si="33"/>
        <v>0</v>
      </c>
      <c r="F84" s="152">
        <f t="shared" si="33"/>
        <v>0</v>
      </c>
      <c r="G84" s="152">
        <f t="shared" si="33"/>
        <v>0</v>
      </c>
      <c r="H84" s="153">
        <f t="shared" si="45"/>
        <v>0</v>
      </c>
      <c r="I84" s="152"/>
      <c r="J84" s="154">
        <f t="shared" si="46"/>
        <v>0</v>
      </c>
      <c r="K84" s="155">
        <f t="shared" si="34"/>
        <v>0</v>
      </c>
      <c r="L84" s="156">
        <f t="shared" si="35"/>
        <v>0</v>
      </c>
      <c r="M84" s="152"/>
      <c r="N84" s="157">
        <f t="shared" si="36"/>
        <v>0</v>
      </c>
      <c r="O84" s="152"/>
      <c r="P84" s="158">
        <f t="shared" si="37"/>
        <v>0</v>
      </c>
      <c r="Q84" s="159">
        <f t="shared" si="47"/>
        <v>0</v>
      </c>
      <c r="R84" s="152">
        <f t="shared" si="38"/>
        <v>0</v>
      </c>
      <c r="S84" s="152">
        <f t="shared" si="39"/>
        <v>0</v>
      </c>
      <c r="T84" s="152">
        <f t="shared" si="40"/>
        <v>0</v>
      </c>
      <c r="U84" s="153">
        <f t="shared" si="48"/>
        <v>0</v>
      </c>
      <c r="V84" s="152"/>
      <c r="W84" s="157">
        <f t="shared" si="49"/>
        <v>0</v>
      </c>
      <c r="X84" s="159"/>
      <c r="AA84" s="162">
        <v>75</v>
      </c>
      <c r="AB84" s="163"/>
      <c r="AC84" s="163"/>
      <c r="AD84" s="163"/>
      <c r="AE84" s="163"/>
      <c r="AF84" s="163"/>
      <c r="AG84" s="164"/>
      <c r="AH84" s="164"/>
      <c r="AI84" s="164"/>
      <c r="AJ84" s="164"/>
      <c r="AK84" s="164"/>
      <c r="AL84" s="164"/>
      <c r="AM84" s="164"/>
      <c r="AN84" s="164"/>
      <c r="AO84" s="164"/>
      <c r="AP84" s="164"/>
      <c r="AQ84" s="164"/>
      <c r="AR84" s="165"/>
      <c r="AT84" s="162">
        <f t="shared" si="50"/>
        <v>75</v>
      </c>
      <c r="AU84" s="163">
        <f t="shared" si="51"/>
        <v>0</v>
      </c>
      <c r="AV84" s="164">
        <f t="shared" si="52"/>
        <v>0</v>
      </c>
      <c r="AW84" s="164">
        <f t="shared" si="52"/>
        <v>0</v>
      </c>
      <c r="AX84" s="164">
        <f t="shared" si="52"/>
        <v>0</v>
      </c>
      <c r="AY84" s="165">
        <f t="shared" si="41"/>
        <v>0</v>
      </c>
      <c r="AZ84" s="39">
        <v>493357</v>
      </c>
      <c r="BA84" s="162"/>
      <c r="BB84" s="164"/>
      <c r="BC84" s="164"/>
      <c r="BD84" s="164"/>
      <c r="BE84" s="165"/>
      <c r="BG84" s="166"/>
      <c r="BI84" s="166">
        <v>0</v>
      </c>
      <c r="CA84" s="162">
        <v>75</v>
      </c>
      <c r="CB84" s="40">
        <v>75</v>
      </c>
      <c r="CC84" s="39" t="s">
        <v>174</v>
      </c>
      <c r="CD84" s="167">
        <f t="shared" si="64"/>
        <v>0</v>
      </c>
      <c r="CE84" s="168">
        <v>0</v>
      </c>
      <c r="CF84" s="152">
        <f t="shared" si="53"/>
        <v>0</v>
      </c>
      <c r="CG84" s="152">
        <v>0</v>
      </c>
      <c r="CH84" s="152">
        <v>0</v>
      </c>
      <c r="CI84" s="152">
        <f t="shared" si="54"/>
        <v>0</v>
      </c>
      <c r="CJ84" s="168">
        <f t="shared" si="55"/>
        <v>0</v>
      </c>
      <c r="CK84" s="169">
        <f t="shared" si="56"/>
        <v>0</v>
      </c>
      <c r="CL84" s="170"/>
      <c r="CZ84" s="152"/>
      <c r="DA84" s="162">
        <v>75</v>
      </c>
      <c r="DB84" s="39" t="s">
        <v>174</v>
      </c>
      <c r="DC84" s="152">
        <v>0</v>
      </c>
      <c r="DD84" s="152">
        <v>0</v>
      </c>
      <c r="DE84" s="152">
        <v>0</v>
      </c>
      <c r="DF84" s="152">
        <v>0</v>
      </c>
      <c r="DG84" s="171">
        <f t="shared" si="57"/>
        <v>0</v>
      </c>
      <c r="DH84" s="152">
        <v>0</v>
      </c>
      <c r="DI84" s="152">
        <v>0</v>
      </c>
      <c r="DJ84" s="152">
        <v>0</v>
      </c>
      <c r="DK84" s="171">
        <f t="shared" si="58"/>
        <v>0</v>
      </c>
      <c r="DL84" s="172">
        <f t="shared" si="42"/>
        <v>0</v>
      </c>
      <c r="DM84" s="152"/>
      <c r="DN84" s="172">
        <f t="shared" si="43"/>
        <v>0</v>
      </c>
      <c r="DO84" s="152"/>
      <c r="DP84" s="158">
        <f t="shared" si="59"/>
        <v>0</v>
      </c>
      <c r="DQ84" s="152">
        <f t="shared" si="60"/>
        <v>0</v>
      </c>
      <c r="DR84" s="152">
        <f t="shared" si="61"/>
        <v>0</v>
      </c>
      <c r="DS84" s="152">
        <v>0</v>
      </c>
      <c r="DT84" s="172">
        <f t="shared" si="62"/>
        <v>0</v>
      </c>
      <c r="DU84" s="152"/>
      <c r="DV84" s="173">
        <v>0</v>
      </c>
      <c r="DW84" s="174"/>
      <c r="DX84" s="174"/>
      <c r="DY84" s="174"/>
      <c r="DZ84" s="171"/>
      <c r="EA84" s="175"/>
      <c r="EB84" s="176"/>
      <c r="EC84" s="177">
        <f t="shared" si="63"/>
        <v>0</v>
      </c>
      <c r="ED84" s="175"/>
      <c r="EE84" s="178">
        <v>75</v>
      </c>
      <c r="EF84" s="175"/>
      <c r="EG84" s="175"/>
      <c r="EH84" s="174"/>
      <c r="EI84" s="175"/>
      <c r="EJ84" s="175"/>
      <c r="EK84" s="175"/>
      <c r="EL84" s="175"/>
      <c r="EM84" s="175"/>
    </row>
    <row r="85" spans="1:143" s="39" customFormat="1" ht="12" x14ac:dyDescent="0.2">
      <c r="A85" s="150">
        <v>76</v>
      </c>
      <c r="B85" s="40">
        <v>76</v>
      </c>
      <c r="C85" s="39" t="s">
        <v>175</v>
      </c>
      <c r="D85" s="151">
        <f t="shared" si="44"/>
        <v>0</v>
      </c>
      <c r="E85" s="152">
        <f t="shared" si="33"/>
        <v>0</v>
      </c>
      <c r="F85" s="152">
        <f t="shared" si="33"/>
        <v>0</v>
      </c>
      <c r="G85" s="152">
        <f t="shared" si="33"/>
        <v>0</v>
      </c>
      <c r="H85" s="153">
        <f t="shared" si="45"/>
        <v>0</v>
      </c>
      <c r="I85" s="152"/>
      <c r="J85" s="154">
        <f t="shared" si="46"/>
        <v>0</v>
      </c>
      <c r="K85" s="155">
        <f t="shared" si="34"/>
        <v>0</v>
      </c>
      <c r="L85" s="156">
        <f t="shared" si="35"/>
        <v>0</v>
      </c>
      <c r="M85" s="152"/>
      <c r="N85" s="157">
        <f t="shared" si="36"/>
        <v>0</v>
      </c>
      <c r="O85" s="152"/>
      <c r="P85" s="158">
        <f t="shared" si="37"/>
        <v>0</v>
      </c>
      <c r="Q85" s="159">
        <f t="shared" si="47"/>
        <v>0</v>
      </c>
      <c r="R85" s="152">
        <f t="shared" si="38"/>
        <v>0</v>
      </c>
      <c r="S85" s="152">
        <f t="shared" si="39"/>
        <v>0</v>
      </c>
      <c r="T85" s="152">
        <f t="shared" si="40"/>
        <v>0</v>
      </c>
      <c r="U85" s="153">
        <f t="shared" si="48"/>
        <v>0</v>
      </c>
      <c r="V85" s="152"/>
      <c r="W85" s="157">
        <f t="shared" si="49"/>
        <v>0</v>
      </c>
      <c r="X85" s="159"/>
      <c r="AA85" s="162">
        <v>76</v>
      </c>
      <c r="AB85" s="163"/>
      <c r="AC85" s="163"/>
      <c r="AD85" s="163"/>
      <c r="AE85" s="163"/>
      <c r="AF85" s="163"/>
      <c r="AG85" s="164"/>
      <c r="AH85" s="164"/>
      <c r="AI85" s="164"/>
      <c r="AJ85" s="164"/>
      <c r="AK85" s="164"/>
      <c r="AL85" s="164"/>
      <c r="AM85" s="164"/>
      <c r="AN85" s="164"/>
      <c r="AO85" s="164"/>
      <c r="AP85" s="164"/>
      <c r="AQ85" s="164"/>
      <c r="AR85" s="165"/>
      <c r="AT85" s="162">
        <f t="shared" si="50"/>
        <v>76</v>
      </c>
      <c r="AU85" s="163">
        <f t="shared" si="51"/>
        <v>0</v>
      </c>
      <c r="AV85" s="164">
        <f t="shared" si="52"/>
        <v>0</v>
      </c>
      <c r="AW85" s="164">
        <f t="shared" si="52"/>
        <v>0</v>
      </c>
      <c r="AX85" s="164">
        <f t="shared" si="52"/>
        <v>0</v>
      </c>
      <c r="AY85" s="165">
        <f t="shared" si="41"/>
        <v>0</v>
      </c>
      <c r="AZ85" s="39">
        <v>493357</v>
      </c>
      <c r="BA85" s="162"/>
      <c r="BB85" s="164"/>
      <c r="BC85" s="164"/>
      <c r="BD85" s="164"/>
      <c r="BE85" s="165"/>
      <c r="BG85" s="166"/>
      <c r="BI85" s="166">
        <v>0</v>
      </c>
      <c r="CA85" s="162">
        <v>76</v>
      </c>
      <c r="CB85" s="40">
        <v>76</v>
      </c>
      <c r="CC85" s="39" t="s">
        <v>175</v>
      </c>
      <c r="CD85" s="167">
        <f t="shared" si="64"/>
        <v>0</v>
      </c>
      <c r="CE85" s="168">
        <v>0</v>
      </c>
      <c r="CF85" s="152">
        <f t="shared" si="53"/>
        <v>0</v>
      </c>
      <c r="CG85" s="152">
        <v>0</v>
      </c>
      <c r="CH85" s="152">
        <v>0</v>
      </c>
      <c r="CI85" s="152">
        <f t="shared" si="54"/>
        <v>0</v>
      </c>
      <c r="CJ85" s="168">
        <f t="shared" si="55"/>
        <v>0</v>
      </c>
      <c r="CK85" s="169">
        <f t="shared" si="56"/>
        <v>0</v>
      </c>
      <c r="CL85" s="170"/>
      <c r="CZ85" s="152"/>
      <c r="DA85" s="162">
        <v>76</v>
      </c>
      <c r="DB85" s="39" t="s">
        <v>175</v>
      </c>
      <c r="DC85" s="152">
        <v>0</v>
      </c>
      <c r="DD85" s="152">
        <v>0</v>
      </c>
      <c r="DE85" s="152">
        <v>0</v>
      </c>
      <c r="DF85" s="152">
        <v>0</v>
      </c>
      <c r="DG85" s="171">
        <f t="shared" si="57"/>
        <v>0</v>
      </c>
      <c r="DH85" s="152">
        <v>0</v>
      </c>
      <c r="DI85" s="152">
        <v>0</v>
      </c>
      <c r="DJ85" s="152">
        <v>0</v>
      </c>
      <c r="DK85" s="171">
        <f t="shared" si="58"/>
        <v>0</v>
      </c>
      <c r="DL85" s="172">
        <f t="shared" si="42"/>
        <v>0</v>
      </c>
      <c r="DM85" s="152"/>
      <c r="DN85" s="172">
        <f t="shared" si="43"/>
        <v>0</v>
      </c>
      <c r="DO85" s="152"/>
      <c r="DP85" s="158">
        <f t="shared" si="59"/>
        <v>0</v>
      </c>
      <c r="DQ85" s="152">
        <f t="shared" si="60"/>
        <v>0</v>
      </c>
      <c r="DR85" s="152">
        <f t="shared" si="61"/>
        <v>0</v>
      </c>
      <c r="DS85" s="152">
        <v>0</v>
      </c>
      <c r="DT85" s="172">
        <f t="shared" si="62"/>
        <v>0</v>
      </c>
      <c r="DU85" s="152"/>
      <c r="DV85" s="173">
        <v>0</v>
      </c>
      <c r="DW85" s="174"/>
      <c r="DX85" s="174"/>
      <c r="DY85" s="174"/>
      <c r="DZ85" s="171"/>
      <c r="EA85" s="175"/>
      <c r="EB85" s="176"/>
      <c r="EC85" s="177">
        <f t="shared" si="63"/>
        <v>0</v>
      </c>
      <c r="ED85" s="175"/>
      <c r="EE85" s="178">
        <v>76</v>
      </c>
      <c r="EF85" s="175"/>
      <c r="EG85" s="175"/>
      <c r="EH85" s="174"/>
      <c r="EI85" s="175"/>
      <c r="EJ85" s="175"/>
      <c r="EK85" s="175"/>
      <c r="EL85" s="175"/>
      <c r="EM85" s="175"/>
    </row>
    <row r="86" spans="1:143" s="39" customFormat="1" ht="12" x14ac:dyDescent="0.2">
      <c r="A86" s="150">
        <v>77</v>
      </c>
      <c r="B86" s="40">
        <v>77</v>
      </c>
      <c r="C86" s="39" t="s">
        <v>176</v>
      </c>
      <c r="D86" s="151">
        <f t="shared" si="44"/>
        <v>2</v>
      </c>
      <c r="E86" s="152">
        <f t="shared" si="33"/>
        <v>24920</v>
      </c>
      <c r="F86" s="152">
        <f t="shared" si="33"/>
        <v>0</v>
      </c>
      <c r="G86" s="152">
        <f t="shared" si="33"/>
        <v>1876</v>
      </c>
      <c r="H86" s="153">
        <f t="shared" si="45"/>
        <v>26796</v>
      </c>
      <c r="I86" s="152"/>
      <c r="J86" s="154">
        <f t="shared" si="46"/>
        <v>1876</v>
      </c>
      <c r="K86" s="155">
        <f t="shared" si="34"/>
        <v>0</v>
      </c>
      <c r="L86" s="156">
        <f t="shared" si="35"/>
        <v>1876</v>
      </c>
      <c r="M86" s="152"/>
      <c r="N86" s="157">
        <f t="shared" si="36"/>
        <v>24920</v>
      </c>
      <c r="O86" s="152"/>
      <c r="P86" s="158">
        <f t="shared" si="37"/>
        <v>1876</v>
      </c>
      <c r="Q86" s="159">
        <f t="shared" si="47"/>
        <v>0</v>
      </c>
      <c r="R86" s="152">
        <f t="shared" si="38"/>
        <v>0</v>
      </c>
      <c r="S86" s="152">
        <f t="shared" si="39"/>
        <v>0</v>
      </c>
      <c r="T86" s="152">
        <f t="shared" si="40"/>
        <v>0</v>
      </c>
      <c r="U86" s="153">
        <f t="shared" si="48"/>
        <v>1876</v>
      </c>
      <c r="V86" s="152"/>
      <c r="W86" s="157">
        <f t="shared" si="49"/>
        <v>27511.599999999999</v>
      </c>
      <c r="X86" s="159"/>
      <c r="AA86" s="162">
        <v>77</v>
      </c>
      <c r="AB86" s="163">
        <v>2</v>
      </c>
      <c r="AC86" s="163">
        <v>0</v>
      </c>
      <c r="AD86" s="163">
        <v>0</v>
      </c>
      <c r="AE86" s="163">
        <v>0</v>
      </c>
      <c r="AF86" s="163">
        <v>0</v>
      </c>
      <c r="AG86" s="164">
        <v>24920</v>
      </c>
      <c r="AH86" s="164">
        <v>0</v>
      </c>
      <c r="AI86" s="164">
        <v>0</v>
      </c>
      <c r="AJ86" s="164">
        <v>24920</v>
      </c>
      <c r="AK86" s="164">
        <v>0</v>
      </c>
      <c r="AL86" s="164">
        <v>1876</v>
      </c>
      <c r="AM86" s="164">
        <v>26796</v>
      </c>
      <c r="AN86" s="164">
        <v>0</v>
      </c>
      <c r="AO86" s="164">
        <v>0</v>
      </c>
      <c r="AP86" s="164">
        <v>0</v>
      </c>
      <c r="AQ86" s="164">
        <v>0</v>
      </c>
      <c r="AR86" s="165">
        <v>26796</v>
      </c>
      <c r="AS86" s="39">
        <v>26559.599999999999</v>
      </c>
      <c r="AT86" s="162">
        <f t="shared" si="50"/>
        <v>77</v>
      </c>
      <c r="AU86" s="163">
        <f t="shared" si="51"/>
        <v>0</v>
      </c>
      <c r="AV86" s="164">
        <f t="shared" si="52"/>
        <v>0</v>
      </c>
      <c r="AW86" s="164">
        <f t="shared" si="52"/>
        <v>0</v>
      </c>
      <c r="AX86" s="164">
        <f t="shared" si="52"/>
        <v>0</v>
      </c>
      <c r="AY86" s="165">
        <f t="shared" si="41"/>
        <v>0</v>
      </c>
      <c r="AZ86" s="39">
        <v>493357</v>
      </c>
      <c r="BA86" s="162"/>
      <c r="BB86" s="164"/>
      <c r="BC86" s="164"/>
      <c r="BD86" s="164"/>
      <c r="BE86" s="165"/>
      <c r="BG86" s="166"/>
      <c r="BI86" s="166">
        <v>0</v>
      </c>
      <c r="CA86" s="162">
        <v>77</v>
      </c>
      <c r="CB86" s="40">
        <v>77</v>
      </c>
      <c r="CC86" s="39" t="s">
        <v>176</v>
      </c>
      <c r="CD86" s="167">
        <f t="shared" si="64"/>
        <v>24920</v>
      </c>
      <c r="CE86" s="168">
        <v>42726</v>
      </c>
      <c r="CF86" s="152">
        <f t="shared" si="53"/>
        <v>0</v>
      </c>
      <c r="CG86" s="152">
        <v>25635.599999999999</v>
      </c>
      <c r="CH86" s="152">
        <v>0</v>
      </c>
      <c r="CI86" s="152">
        <f t="shared" si="54"/>
        <v>0</v>
      </c>
      <c r="CJ86" s="168">
        <f t="shared" si="55"/>
        <v>25635.599999999999</v>
      </c>
      <c r="CK86" s="169">
        <f t="shared" si="56"/>
        <v>0</v>
      </c>
      <c r="CL86" s="170"/>
      <c r="CZ86" s="152"/>
      <c r="DA86" s="162">
        <v>77</v>
      </c>
      <c r="DB86" s="39" t="s">
        <v>176</v>
      </c>
      <c r="DC86" s="152">
        <v>0</v>
      </c>
      <c r="DD86" s="152">
        <v>0</v>
      </c>
      <c r="DE86" s="152">
        <v>0</v>
      </c>
      <c r="DF86" s="152">
        <v>0</v>
      </c>
      <c r="DG86" s="171">
        <f t="shared" si="57"/>
        <v>0</v>
      </c>
      <c r="DH86" s="152">
        <v>0</v>
      </c>
      <c r="DI86" s="152">
        <v>0</v>
      </c>
      <c r="DJ86" s="152">
        <v>0</v>
      </c>
      <c r="DK86" s="171">
        <f t="shared" si="58"/>
        <v>0</v>
      </c>
      <c r="DL86" s="172">
        <f t="shared" si="42"/>
        <v>0</v>
      </c>
      <c r="DM86" s="152"/>
      <c r="DN86" s="172">
        <f t="shared" si="43"/>
        <v>0</v>
      </c>
      <c r="DO86" s="152"/>
      <c r="DP86" s="158">
        <f t="shared" si="59"/>
        <v>0</v>
      </c>
      <c r="DQ86" s="152">
        <f t="shared" si="60"/>
        <v>0</v>
      </c>
      <c r="DR86" s="152">
        <f t="shared" si="61"/>
        <v>0</v>
      </c>
      <c r="DS86" s="152">
        <v>0</v>
      </c>
      <c r="DT86" s="172">
        <f t="shared" si="62"/>
        <v>0</v>
      </c>
      <c r="DU86" s="152"/>
      <c r="DV86" s="173">
        <v>0</v>
      </c>
      <c r="DW86" s="174"/>
      <c r="DX86" s="174"/>
      <c r="DY86" s="174"/>
      <c r="DZ86" s="171"/>
      <c r="EA86" s="175"/>
      <c r="EB86" s="176"/>
      <c r="EC86" s="177">
        <f t="shared" si="63"/>
        <v>0</v>
      </c>
      <c r="ED86" s="175"/>
      <c r="EE86" s="178">
        <v>77</v>
      </c>
      <c r="EF86" s="175"/>
      <c r="EG86" s="175"/>
      <c r="EH86" s="174"/>
      <c r="EI86" s="175"/>
      <c r="EJ86" s="175"/>
      <c r="EK86" s="175"/>
      <c r="EL86" s="175"/>
      <c r="EM86" s="175"/>
    </row>
    <row r="87" spans="1:143" s="39" customFormat="1" ht="12" x14ac:dyDescent="0.2">
      <c r="A87" s="150">
        <v>78</v>
      </c>
      <c r="B87" s="40">
        <v>78</v>
      </c>
      <c r="C87" s="39" t="s">
        <v>177</v>
      </c>
      <c r="D87" s="151">
        <f t="shared" si="44"/>
        <v>0</v>
      </c>
      <c r="E87" s="152">
        <f t="shared" si="33"/>
        <v>0</v>
      </c>
      <c r="F87" s="152">
        <f t="shared" si="33"/>
        <v>0</v>
      </c>
      <c r="G87" s="152">
        <f t="shared" si="33"/>
        <v>0</v>
      </c>
      <c r="H87" s="153">
        <f t="shared" si="45"/>
        <v>0</v>
      </c>
      <c r="I87" s="152"/>
      <c r="J87" s="154">
        <f t="shared" si="46"/>
        <v>0</v>
      </c>
      <c r="K87" s="155">
        <f t="shared" si="34"/>
        <v>0</v>
      </c>
      <c r="L87" s="156">
        <f t="shared" si="35"/>
        <v>0</v>
      </c>
      <c r="M87" s="152"/>
      <c r="N87" s="157">
        <f t="shared" si="36"/>
        <v>0</v>
      </c>
      <c r="O87" s="152"/>
      <c r="P87" s="158">
        <f t="shared" si="37"/>
        <v>0</v>
      </c>
      <c r="Q87" s="159">
        <f t="shared" si="47"/>
        <v>0</v>
      </c>
      <c r="R87" s="152">
        <f t="shared" si="38"/>
        <v>0</v>
      </c>
      <c r="S87" s="152">
        <f t="shared" si="39"/>
        <v>0</v>
      </c>
      <c r="T87" s="152">
        <f t="shared" si="40"/>
        <v>0</v>
      </c>
      <c r="U87" s="153">
        <f t="shared" si="48"/>
        <v>0</v>
      </c>
      <c r="V87" s="152"/>
      <c r="W87" s="157">
        <f t="shared" si="49"/>
        <v>0</v>
      </c>
      <c r="X87" s="159"/>
      <c r="AA87" s="162">
        <v>78</v>
      </c>
      <c r="AB87" s="163"/>
      <c r="AC87" s="163"/>
      <c r="AD87" s="163"/>
      <c r="AE87" s="163"/>
      <c r="AF87" s="163"/>
      <c r="AG87" s="164"/>
      <c r="AH87" s="164"/>
      <c r="AI87" s="164"/>
      <c r="AJ87" s="164"/>
      <c r="AK87" s="164"/>
      <c r="AL87" s="164"/>
      <c r="AM87" s="164"/>
      <c r="AN87" s="164"/>
      <c r="AO87" s="164"/>
      <c r="AP87" s="164"/>
      <c r="AQ87" s="164"/>
      <c r="AR87" s="165"/>
      <c r="AT87" s="162">
        <f t="shared" si="50"/>
        <v>78</v>
      </c>
      <c r="AU87" s="163">
        <f t="shared" si="51"/>
        <v>0</v>
      </c>
      <c r="AV87" s="164">
        <f t="shared" si="52"/>
        <v>0</v>
      </c>
      <c r="AW87" s="164">
        <f t="shared" si="52"/>
        <v>0</v>
      </c>
      <c r="AX87" s="164">
        <f t="shared" si="52"/>
        <v>0</v>
      </c>
      <c r="AY87" s="165">
        <f t="shared" si="41"/>
        <v>0</v>
      </c>
      <c r="AZ87" s="39">
        <v>493357</v>
      </c>
      <c r="BA87" s="162"/>
      <c r="BB87" s="164"/>
      <c r="BC87" s="164"/>
      <c r="BD87" s="164"/>
      <c r="BE87" s="165"/>
      <c r="BG87" s="166"/>
      <c r="BI87" s="166">
        <v>0</v>
      </c>
      <c r="CA87" s="162">
        <v>78</v>
      </c>
      <c r="CB87" s="40">
        <v>78</v>
      </c>
      <c r="CC87" s="39" t="s">
        <v>177</v>
      </c>
      <c r="CD87" s="167">
        <f t="shared" si="64"/>
        <v>0</v>
      </c>
      <c r="CE87" s="168">
        <v>0</v>
      </c>
      <c r="CF87" s="152">
        <f t="shared" si="53"/>
        <v>0</v>
      </c>
      <c r="CG87" s="152">
        <v>0</v>
      </c>
      <c r="CH87" s="152">
        <v>0</v>
      </c>
      <c r="CI87" s="152">
        <f t="shared" si="54"/>
        <v>0</v>
      </c>
      <c r="CJ87" s="168">
        <f t="shared" si="55"/>
        <v>0</v>
      </c>
      <c r="CK87" s="169">
        <f t="shared" si="56"/>
        <v>0</v>
      </c>
      <c r="CL87" s="170"/>
      <c r="CZ87" s="152"/>
      <c r="DA87" s="162">
        <v>78</v>
      </c>
      <c r="DB87" s="39" t="s">
        <v>177</v>
      </c>
      <c r="DC87" s="152">
        <v>0</v>
      </c>
      <c r="DD87" s="152">
        <v>0</v>
      </c>
      <c r="DE87" s="152">
        <v>0</v>
      </c>
      <c r="DF87" s="152">
        <v>0</v>
      </c>
      <c r="DG87" s="171">
        <f t="shared" si="57"/>
        <v>0</v>
      </c>
      <c r="DH87" s="152">
        <v>0</v>
      </c>
      <c r="DI87" s="152">
        <v>0</v>
      </c>
      <c r="DJ87" s="152">
        <v>0</v>
      </c>
      <c r="DK87" s="171">
        <f t="shared" si="58"/>
        <v>0</v>
      </c>
      <c r="DL87" s="172">
        <f t="shared" si="42"/>
        <v>0</v>
      </c>
      <c r="DM87" s="152"/>
      <c r="DN87" s="172">
        <f t="shared" si="43"/>
        <v>0</v>
      </c>
      <c r="DO87" s="152"/>
      <c r="DP87" s="158">
        <f t="shared" si="59"/>
        <v>0</v>
      </c>
      <c r="DQ87" s="152">
        <f t="shared" si="60"/>
        <v>0</v>
      </c>
      <c r="DR87" s="152">
        <f t="shared" si="61"/>
        <v>0</v>
      </c>
      <c r="DS87" s="152">
        <v>0</v>
      </c>
      <c r="DT87" s="172">
        <f t="shared" si="62"/>
        <v>0</v>
      </c>
      <c r="DU87" s="152"/>
      <c r="DV87" s="173">
        <v>0</v>
      </c>
      <c r="DW87" s="174"/>
      <c r="DX87" s="174"/>
      <c r="DY87" s="174"/>
      <c r="DZ87" s="171"/>
      <c r="EA87" s="175"/>
      <c r="EB87" s="176"/>
      <c r="EC87" s="177">
        <f t="shared" si="63"/>
        <v>0</v>
      </c>
      <c r="ED87" s="175"/>
      <c r="EE87" s="178">
        <v>78</v>
      </c>
      <c r="EF87" s="175"/>
      <c r="EG87" s="175"/>
      <c r="EH87" s="174"/>
      <c r="EI87" s="175"/>
      <c r="EJ87" s="175"/>
      <c r="EK87" s="175"/>
      <c r="EL87" s="175"/>
      <c r="EM87" s="175"/>
    </row>
    <row r="88" spans="1:143" s="39" customFormat="1" ht="12" x14ac:dyDescent="0.2">
      <c r="A88" s="150">
        <v>79</v>
      </c>
      <c r="B88" s="40">
        <v>79</v>
      </c>
      <c r="C88" s="39" t="s">
        <v>178</v>
      </c>
      <c r="D88" s="151">
        <f t="shared" si="44"/>
        <v>291</v>
      </c>
      <c r="E88" s="152">
        <f t="shared" si="33"/>
        <v>3308358</v>
      </c>
      <c r="F88" s="152">
        <f t="shared" si="33"/>
        <v>0</v>
      </c>
      <c r="G88" s="152">
        <f t="shared" si="33"/>
        <v>272958</v>
      </c>
      <c r="H88" s="153">
        <f t="shared" si="45"/>
        <v>3581316</v>
      </c>
      <c r="I88" s="152"/>
      <c r="J88" s="154">
        <f t="shared" si="46"/>
        <v>272958</v>
      </c>
      <c r="K88" s="155">
        <f t="shared" si="34"/>
        <v>320084.87865601468</v>
      </c>
      <c r="L88" s="156">
        <f t="shared" si="35"/>
        <v>593042.87865601468</v>
      </c>
      <c r="M88" s="152"/>
      <c r="N88" s="157">
        <f t="shared" si="36"/>
        <v>2988273.1213439852</v>
      </c>
      <c r="O88" s="152"/>
      <c r="P88" s="158">
        <f t="shared" si="37"/>
        <v>272958</v>
      </c>
      <c r="Q88" s="159">
        <f t="shared" si="47"/>
        <v>0</v>
      </c>
      <c r="R88" s="152">
        <f t="shared" si="38"/>
        <v>0</v>
      </c>
      <c r="S88" s="152">
        <f t="shared" si="39"/>
        <v>0</v>
      </c>
      <c r="T88" s="152">
        <f t="shared" si="40"/>
        <v>320084.87865601468</v>
      </c>
      <c r="U88" s="153">
        <f t="shared" si="48"/>
        <v>593042.87865601468</v>
      </c>
      <c r="V88" s="152"/>
      <c r="W88" s="157">
        <f t="shared" si="49"/>
        <v>824559.6</v>
      </c>
      <c r="X88" s="159"/>
      <c r="AA88" s="162">
        <v>79</v>
      </c>
      <c r="AB88" s="163">
        <v>291</v>
      </c>
      <c r="AC88" s="163">
        <v>0</v>
      </c>
      <c r="AD88" s="163">
        <v>0</v>
      </c>
      <c r="AE88" s="163">
        <v>0</v>
      </c>
      <c r="AF88" s="163">
        <v>0</v>
      </c>
      <c r="AG88" s="164">
        <v>3308358</v>
      </c>
      <c r="AH88" s="164">
        <v>0</v>
      </c>
      <c r="AI88" s="164">
        <v>0</v>
      </c>
      <c r="AJ88" s="164">
        <v>3308358</v>
      </c>
      <c r="AK88" s="164">
        <v>0</v>
      </c>
      <c r="AL88" s="164">
        <v>272958</v>
      </c>
      <c r="AM88" s="164">
        <v>3581316</v>
      </c>
      <c r="AN88" s="164">
        <v>0</v>
      </c>
      <c r="AO88" s="164">
        <v>0</v>
      </c>
      <c r="AP88" s="164">
        <v>0</v>
      </c>
      <c r="AQ88" s="164">
        <v>0</v>
      </c>
      <c r="AR88" s="165">
        <v>3581316</v>
      </c>
      <c r="AS88" s="39">
        <v>3484778.7600000002</v>
      </c>
      <c r="AT88" s="162">
        <f t="shared" si="50"/>
        <v>79</v>
      </c>
      <c r="AU88" s="163">
        <f t="shared" si="51"/>
        <v>0</v>
      </c>
      <c r="AV88" s="164">
        <f t="shared" si="52"/>
        <v>0</v>
      </c>
      <c r="AW88" s="164">
        <f t="shared" si="52"/>
        <v>0</v>
      </c>
      <c r="AX88" s="164">
        <f t="shared" si="52"/>
        <v>0</v>
      </c>
      <c r="AY88" s="165">
        <f t="shared" si="41"/>
        <v>0</v>
      </c>
      <c r="AZ88" s="39">
        <v>493357</v>
      </c>
      <c r="BA88" s="162"/>
      <c r="BB88" s="164"/>
      <c r="BC88" s="164"/>
      <c r="BD88" s="164"/>
      <c r="BE88" s="165"/>
      <c r="BG88" s="166"/>
      <c r="BI88" s="166">
        <v>0</v>
      </c>
      <c r="CA88" s="162">
        <v>79</v>
      </c>
      <c r="CB88" s="40">
        <v>79</v>
      </c>
      <c r="CC88" s="39" t="s">
        <v>178</v>
      </c>
      <c r="CD88" s="167">
        <f t="shared" si="64"/>
        <v>3308358</v>
      </c>
      <c r="CE88" s="168">
        <v>2988240</v>
      </c>
      <c r="CF88" s="152">
        <f t="shared" si="53"/>
        <v>320118</v>
      </c>
      <c r="CG88" s="152">
        <v>231483.6</v>
      </c>
      <c r="CH88" s="152">
        <v>0</v>
      </c>
      <c r="CI88" s="152">
        <f t="shared" si="54"/>
        <v>0</v>
      </c>
      <c r="CJ88" s="168">
        <f t="shared" si="55"/>
        <v>551601.6</v>
      </c>
      <c r="CK88" s="169">
        <f t="shared" si="56"/>
        <v>320084.87865601468</v>
      </c>
      <c r="CL88" s="170"/>
      <c r="CZ88" s="152"/>
      <c r="DA88" s="162">
        <v>79</v>
      </c>
      <c r="DB88" s="39" t="s">
        <v>178</v>
      </c>
      <c r="DC88" s="152">
        <v>0</v>
      </c>
      <c r="DD88" s="152">
        <v>0</v>
      </c>
      <c r="DE88" s="152">
        <v>0</v>
      </c>
      <c r="DF88" s="152">
        <v>0</v>
      </c>
      <c r="DG88" s="171">
        <f t="shared" si="57"/>
        <v>0</v>
      </c>
      <c r="DH88" s="152">
        <v>0</v>
      </c>
      <c r="DI88" s="152">
        <v>0</v>
      </c>
      <c r="DJ88" s="152">
        <v>0</v>
      </c>
      <c r="DK88" s="171">
        <f t="shared" si="58"/>
        <v>0</v>
      </c>
      <c r="DL88" s="172">
        <f t="shared" si="42"/>
        <v>0</v>
      </c>
      <c r="DM88" s="152"/>
      <c r="DN88" s="172">
        <f t="shared" si="43"/>
        <v>0</v>
      </c>
      <c r="DO88" s="152"/>
      <c r="DP88" s="158">
        <f t="shared" si="59"/>
        <v>320118</v>
      </c>
      <c r="DQ88" s="152">
        <f t="shared" si="60"/>
        <v>320118</v>
      </c>
      <c r="DR88" s="152">
        <f t="shared" si="61"/>
        <v>0</v>
      </c>
      <c r="DS88" s="152">
        <v>0</v>
      </c>
      <c r="DT88" s="172">
        <f t="shared" si="62"/>
        <v>0</v>
      </c>
      <c r="DU88" s="152"/>
      <c r="DV88" s="173">
        <v>0</v>
      </c>
      <c r="DW88" s="174"/>
      <c r="DX88" s="174"/>
      <c r="DY88" s="174"/>
      <c r="DZ88" s="171"/>
      <c r="EA88" s="175"/>
      <c r="EB88" s="176"/>
      <c r="EC88" s="177">
        <f t="shared" si="63"/>
        <v>0</v>
      </c>
      <c r="ED88" s="175"/>
      <c r="EE88" s="178">
        <v>79</v>
      </c>
      <c r="EF88" s="175"/>
      <c r="EG88" s="175"/>
      <c r="EH88" s="174"/>
      <c r="EI88" s="175"/>
      <c r="EJ88" s="175"/>
      <c r="EK88" s="175"/>
      <c r="EL88" s="175"/>
      <c r="EM88" s="175"/>
    </row>
    <row r="89" spans="1:143" s="39" customFormat="1" ht="12" x14ac:dyDescent="0.2">
      <c r="A89" s="150">
        <v>80</v>
      </c>
      <c r="B89" s="40">
        <v>80</v>
      </c>
      <c r="C89" s="39" t="s">
        <v>179</v>
      </c>
      <c r="D89" s="151">
        <f t="shared" si="44"/>
        <v>0</v>
      </c>
      <c r="E89" s="152">
        <f t="shared" si="33"/>
        <v>0</v>
      </c>
      <c r="F89" s="152">
        <f t="shared" si="33"/>
        <v>0</v>
      </c>
      <c r="G89" s="152">
        <f t="shared" si="33"/>
        <v>0</v>
      </c>
      <c r="H89" s="153">
        <f t="shared" si="45"/>
        <v>0</v>
      </c>
      <c r="I89" s="152"/>
      <c r="J89" s="154">
        <f t="shared" si="46"/>
        <v>0</v>
      </c>
      <c r="K89" s="155">
        <f t="shared" si="34"/>
        <v>0</v>
      </c>
      <c r="L89" s="156">
        <f t="shared" si="35"/>
        <v>0</v>
      </c>
      <c r="M89" s="152"/>
      <c r="N89" s="157">
        <f t="shared" si="36"/>
        <v>0</v>
      </c>
      <c r="O89" s="152"/>
      <c r="P89" s="158">
        <f t="shared" si="37"/>
        <v>0</v>
      </c>
      <c r="Q89" s="159">
        <f t="shared" si="47"/>
        <v>0</v>
      </c>
      <c r="R89" s="152">
        <f t="shared" si="38"/>
        <v>0</v>
      </c>
      <c r="S89" s="152">
        <f t="shared" si="39"/>
        <v>0</v>
      </c>
      <c r="T89" s="152">
        <f t="shared" si="40"/>
        <v>0</v>
      </c>
      <c r="U89" s="153">
        <f t="shared" si="48"/>
        <v>0</v>
      </c>
      <c r="V89" s="152"/>
      <c r="W89" s="157">
        <f t="shared" si="49"/>
        <v>0</v>
      </c>
      <c r="X89" s="159"/>
      <c r="AA89" s="162">
        <v>80</v>
      </c>
      <c r="AB89" s="163"/>
      <c r="AC89" s="163"/>
      <c r="AD89" s="163"/>
      <c r="AE89" s="163"/>
      <c r="AF89" s="163"/>
      <c r="AG89" s="164"/>
      <c r="AH89" s="164"/>
      <c r="AI89" s="164"/>
      <c r="AJ89" s="164"/>
      <c r="AK89" s="164"/>
      <c r="AL89" s="164"/>
      <c r="AM89" s="164"/>
      <c r="AN89" s="164"/>
      <c r="AO89" s="164"/>
      <c r="AP89" s="164"/>
      <c r="AQ89" s="164"/>
      <c r="AR89" s="165"/>
      <c r="AT89" s="162">
        <f t="shared" si="50"/>
        <v>80</v>
      </c>
      <c r="AU89" s="163">
        <f t="shared" si="51"/>
        <v>0</v>
      </c>
      <c r="AV89" s="164">
        <f t="shared" si="52"/>
        <v>0</v>
      </c>
      <c r="AW89" s="164">
        <f t="shared" si="52"/>
        <v>0</v>
      </c>
      <c r="AX89" s="164">
        <f t="shared" si="52"/>
        <v>0</v>
      </c>
      <c r="AY89" s="165">
        <f t="shared" si="41"/>
        <v>0</v>
      </c>
      <c r="AZ89" s="39">
        <v>493357</v>
      </c>
      <c r="BA89" s="162"/>
      <c r="BB89" s="164"/>
      <c r="BC89" s="164"/>
      <c r="BD89" s="164"/>
      <c r="BE89" s="165"/>
      <c r="BG89" s="166"/>
      <c r="BI89" s="166">
        <v>0</v>
      </c>
      <c r="CA89" s="162">
        <v>80</v>
      </c>
      <c r="CB89" s="40">
        <v>80</v>
      </c>
      <c r="CC89" s="39" t="s">
        <v>179</v>
      </c>
      <c r="CD89" s="167">
        <f t="shared" si="64"/>
        <v>0</v>
      </c>
      <c r="CE89" s="168">
        <v>0</v>
      </c>
      <c r="CF89" s="152">
        <f t="shared" si="53"/>
        <v>0</v>
      </c>
      <c r="CG89" s="152">
        <v>0</v>
      </c>
      <c r="CH89" s="152">
        <v>0</v>
      </c>
      <c r="CI89" s="152">
        <f t="shared" si="54"/>
        <v>0</v>
      </c>
      <c r="CJ89" s="168">
        <f t="shared" si="55"/>
        <v>0</v>
      </c>
      <c r="CK89" s="169">
        <f t="shared" si="56"/>
        <v>0</v>
      </c>
      <c r="CL89" s="170"/>
      <c r="CZ89" s="152"/>
      <c r="DA89" s="162">
        <v>80</v>
      </c>
      <c r="DB89" s="39" t="s">
        <v>179</v>
      </c>
      <c r="DC89" s="152">
        <v>0</v>
      </c>
      <c r="DD89" s="152">
        <v>0</v>
      </c>
      <c r="DE89" s="152">
        <v>0</v>
      </c>
      <c r="DF89" s="152">
        <v>0</v>
      </c>
      <c r="DG89" s="171">
        <f t="shared" si="57"/>
        <v>0</v>
      </c>
      <c r="DH89" s="152">
        <v>0</v>
      </c>
      <c r="DI89" s="152">
        <v>0</v>
      </c>
      <c r="DJ89" s="152">
        <v>0</v>
      </c>
      <c r="DK89" s="171">
        <f t="shared" si="58"/>
        <v>0</v>
      </c>
      <c r="DL89" s="172">
        <f t="shared" si="42"/>
        <v>0</v>
      </c>
      <c r="DM89" s="152"/>
      <c r="DN89" s="172">
        <f t="shared" si="43"/>
        <v>0</v>
      </c>
      <c r="DO89" s="152"/>
      <c r="DP89" s="158">
        <f t="shared" si="59"/>
        <v>0</v>
      </c>
      <c r="DQ89" s="152">
        <f t="shared" si="60"/>
        <v>0</v>
      </c>
      <c r="DR89" s="152">
        <f t="shared" si="61"/>
        <v>0</v>
      </c>
      <c r="DS89" s="152">
        <v>0</v>
      </c>
      <c r="DT89" s="172">
        <f t="shared" si="62"/>
        <v>0</v>
      </c>
      <c r="DU89" s="152"/>
      <c r="DV89" s="173">
        <v>0</v>
      </c>
      <c r="DW89" s="174"/>
      <c r="DX89" s="174"/>
      <c r="DY89" s="174"/>
      <c r="DZ89" s="171"/>
      <c r="EA89" s="175"/>
      <c r="EB89" s="176"/>
      <c r="EC89" s="177">
        <f t="shared" si="63"/>
        <v>0</v>
      </c>
      <c r="ED89" s="175"/>
      <c r="EE89" s="178">
        <v>80</v>
      </c>
      <c r="EF89" s="175"/>
      <c r="EG89" s="175"/>
      <c r="EH89" s="174"/>
      <c r="EI89" s="175"/>
      <c r="EJ89" s="175"/>
      <c r="EK89" s="175"/>
      <c r="EL89" s="175"/>
      <c r="EM89" s="175"/>
    </row>
    <row r="90" spans="1:143" s="39" customFormat="1" ht="12" x14ac:dyDescent="0.2">
      <c r="A90" s="150">
        <v>81</v>
      </c>
      <c r="B90" s="40">
        <v>81</v>
      </c>
      <c r="C90" s="39" t="s">
        <v>180</v>
      </c>
      <c r="D90" s="151">
        <f t="shared" si="44"/>
        <v>0</v>
      </c>
      <c r="E90" s="152">
        <f t="shared" si="33"/>
        <v>0</v>
      </c>
      <c r="F90" s="152">
        <f t="shared" si="33"/>
        <v>0</v>
      </c>
      <c r="G90" s="152">
        <f t="shared" si="33"/>
        <v>0</v>
      </c>
      <c r="H90" s="153">
        <f t="shared" si="45"/>
        <v>0</v>
      </c>
      <c r="I90" s="152"/>
      <c r="J90" s="154">
        <f t="shared" si="46"/>
        <v>0</v>
      </c>
      <c r="K90" s="155">
        <f t="shared" si="34"/>
        <v>0</v>
      </c>
      <c r="L90" s="156">
        <f t="shared" si="35"/>
        <v>0</v>
      </c>
      <c r="M90" s="152"/>
      <c r="N90" s="157">
        <f t="shared" si="36"/>
        <v>0</v>
      </c>
      <c r="O90" s="152"/>
      <c r="P90" s="158">
        <f t="shared" si="37"/>
        <v>0</v>
      </c>
      <c r="Q90" s="159">
        <f t="shared" si="47"/>
        <v>0</v>
      </c>
      <c r="R90" s="152">
        <f t="shared" si="38"/>
        <v>0</v>
      </c>
      <c r="S90" s="152">
        <f t="shared" si="39"/>
        <v>0</v>
      </c>
      <c r="T90" s="152">
        <f t="shared" si="40"/>
        <v>0</v>
      </c>
      <c r="U90" s="153">
        <f t="shared" si="48"/>
        <v>0</v>
      </c>
      <c r="V90" s="152"/>
      <c r="W90" s="157">
        <f t="shared" si="49"/>
        <v>0</v>
      </c>
      <c r="X90" s="159"/>
      <c r="AA90" s="162">
        <v>81</v>
      </c>
      <c r="AB90" s="163"/>
      <c r="AC90" s="163"/>
      <c r="AD90" s="163"/>
      <c r="AE90" s="163"/>
      <c r="AF90" s="163"/>
      <c r="AG90" s="164"/>
      <c r="AH90" s="164"/>
      <c r="AI90" s="164"/>
      <c r="AJ90" s="164"/>
      <c r="AK90" s="164"/>
      <c r="AL90" s="164"/>
      <c r="AM90" s="164"/>
      <c r="AN90" s="164"/>
      <c r="AO90" s="164"/>
      <c r="AP90" s="164"/>
      <c r="AQ90" s="164"/>
      <c r="AR90" s="165"/>
      <c r="AT90" s="162">
        <f t="shared" si="50"/>
        <v>81</v>
      </c>
      <c r="AU90" s="163">
        <f t="shared" si="51"/>
        <v>0</v>
      </c>
      <c r="AV90" s="164">
        <f t="shared" si="52"/>
        <v>0</v>
      </c>
      <c r="AW90" s="164">
        <f t="shared" si="52"/>
        <v>0</v>
      </c>
      <c r="AX90" s="164">
        <f t="shared" si="52"/>
        <v>0</v>
      </c>
      <c r="AY90" s="165">
        <f t="shared" si="41"/>
        <v>0</v>
      </c>
      <c r="AZ90" s="39">
        <v>493357</v>
      </c>
      <c r="BA90" s="162"/>
      <c r="BB90" s="164"/>
      <c r="BC90" s="164"/>
      <c r="BD90" s="164"/>
      <c r="BE90" s="165"/>
      <c r="BG90" s="166"/>
      <c r="BI90" s="166">
        <v>0</v>
      </c>
      <c r="CA90" s="162">
        <v>81</v>
      </c>
      <c r="CB90" s="40">
        <v>81</v>
      </c>
      <c r="CC90" s="39" t="s">
        <v>180</v>
      </c>
      <c r="CD90" s="167">
        <f t="shared" si="64"/>
        <v>0</v>
      </c>
      <c r="CE90" s="168">
        <v>0</v>
      </c>
      <c r="CF90" s="152">
        <f t="shared" si="53"/>
        <v>0</v>
      </c>
      <c r="CG90" s="152">
        <v>0</v>
      </c>
      <c r="CH90" s="152">
        <v>0</v>
      </c>
      <c r="CI90" s="152">
        <f t="shared" si="54"/>
        <v>0</v>
      </c>
      <c r="CJ90" s="168">
        <f t="shared" si="55"/>
        <v>0</v>
      </c>
      <c r="CK90" s="169">
        <f t="shared" si="56"/>
        <v>0</v>
      </c>
      <c r="CL90" s="170"/>
      <c r="CZ90" s="152"/>
      <c r="DA90" s="162">
        <v>81</v>
      </c>
      <c r="DB90" s="39" t="s">
        <v>180</v>
      </c>
      <c r="DC90" s="152">
        <v>0</v>
      </c>
      <c r="DD90" s="152">
        <v>0</v>
      </c>
      <c r="DE90" s="152">
        <v>0</v>
      </c>
      <c r="DF90" s="152">
        <v>0</v>
      </c>
      <c r="DG90" s="171">
        <f t="shared" si="57"/>
        <v>0</v>
      </c>
      <c r="DH90" s="152">
        <v>0</v>
      </c>
      <c r="DI90" s="152">
        <v>0</v>
      </c>
      <c r="DJ90" s="152">
        <v>0</v>
      </c>
      <c r="DK90" s="171">
        <f t="shared" si="58"/>
        <v>0</v>
      </c>
      <c r="DL90" s="172">
        <f t="shared" si="42"/>
        <v>0</v>
      </c>
      <c r="DM90" s="152"/>
      <c r="DN90" s="172">
        <f t="shared" si="43"/>
        <v>0</v>
      </c>
      <c r="DO90" s="152"/>
      <c r="DP90" s="158">
        <f t="shared" si="59"/>
        <v>0</v>
      </c>
      <c r="DQ90" s="152">
        <f t="shared" si="60"/>
        <v>0</v>
      </c>
      <c r="DR90" s="152">
        <f t="shared" si="61"/>
        <v>0</v>
      </c>
      <c r="DS90" s="152">
        <v>0</v>
      </c>
      <c r="DT90" s="172">
        <f t="shared" si="62"/>
        <v>0</v>
      </c>
      <c r="DU90" s="152"/>
      <c r="DV90" s="173">
        <v>0</v>
      </c>
      <c r="DW90" s="174"/>
      <c r="DX90" s="174"/>
      <c r="DY90" s="174"/>
      <c r="DZ90" s="171"/>
      <c r="EA90" s="175"/>
      <c r="EB90" s="176"/>
      <c r="EC90" s="177">
        <f t="shared" si="63"/>
        <v>0</v>
      </c>
      <c r="ED90" s="175"/>
      <c r="EE90" s="178">
        <v>81</v>
      </c>
      <c r="EF90" s="175"/>
      <c r="EG90" s="175"/>
      <c r="EH90" s="174"/>
      <c r="EI90" s="175"/>
      <c r="EJ90" s="175"/>
      <c r="EK90" s="175"/>
      <c r="EL90" s="175"/>
      <c r="EM90" s="175"/>
    </row>
    <row r="91" spans="1:143" s="39" customFormat="1" ht="12" x14ac:dyDescent="0.2">
      <c r="A91" s="150">
        <v>82</v>
      </c>
      <c r="B91" s="40">
        <v>82</v>
      </c>
      <c r="C91" s="39" t="s">
        <v>181</v>
      </c>
      <c r="D91" s="151">
        <f t="shared" si="44"/>
        <v>15</v>
      </c>
      <c r="E91" s="152">
        <f t="shared" si="33"/>
        <v>229546</v>
      </c>
      <c r="F91" s="152">
        <f t="shared" si="33"/>
        <v>0</v>
      </c>
      <c r="G91" s="152">
        <f t="shared" si="33"/>
        <v>14070</v>
      </c>
      <c r="H91" s="153">
        <f t="shared" si="45"/>
        <v>243616</v>
      </c>
      <c r="I91" s="152"/>
      <c r="J91" s="154">
        <f t="shared" si="46"/>
        <v>14070</v>
      </c>
      <c r="K91" s="155">
        <f t="shared" si="34"/>
        <v>99139.741341454879</v>
      </c>
      <c r="L91" s="156">
        <f t="shared" si="35"/>
        <v>113209.74134145488</v>
      </c>
      <c r="M91" s="152"/>
      <c r="N91" s="157">
        <f t="shared" si="36"/>
        <v>130406.25865854512</v>
      </c>
      <c r="O91" s="152"/>
      <c r="P91" s="158">
        <f t="shared" si="37"/>
        <v>14070</v>
      </c>
      <c r="Q91" s="159">
        <f t="shared" si="47"/>
        <v>0</v>
      </c>
      <c r="R91" s="152">
        <f t="shared" si="38"/>
        <v>0</v>
      </c>
      <c r="S91" s="152">
        <f t="shared" si="39"/>
        <v>0</v>
      </c>
      <c r="T91" s="152">
        <f t="shared" si="40"/>
        <v>99139.741341454879</v>
      </c>
      <c r="U91" s="153">
        <f t="shared" si="48"/>
        <v>113209.74134145488</v>
      </c>
      <c r="V91" s="152"/>
      <c r="W91" s="157">
        <f t="shared" si="49"/>
        <v>113220</v>
      </c>
      <c r="X91" s="159"/>
      <c r="AA91" s="162">
        <v>82</v>
      </c>
      <c r="AB91" s="163">
        <v>15</v>
      </c>
      <c r="AC91" s="163">
        <v>0</v>
      </c>
      <c r="AD91" s="163">
        <v>0</v>
      </c>
      <c r="AE91" s="163">
        <v>0</v>
      </c>
      <c r="AF91" s="163">
        <v>0</v>
      </c>
      <c r="AG91" s="164">
        <v>229546</v>
      </c>
      <c r="AH91" s="164">
        <v>0</v>
      </c>
      <c r="AI91" s="164">
        <v>0</v>
      </c>
      <c r="AJ91" s="164">
        <v>229546</v>
      </c>
      <c r="AK91" s="164">
        <v>0</v>
      </c>
      <c r="AL91" s="164">
        <v>14070</v>
      </c>
      <c r="AM91" s="164">
        <v>243616</v>
      </c>
      <c r="AN91" s="164">
        <v>0</v>
      </c>
      <c r="AO91" s="164">
        <v>0</v>
      </c>
      <c r="AP91" s="164">
        <v>0</v>
      </c>
      <c r="AQ91" s="164">
        <v>0</v>
      </c>
      <c r="AR91" s="165">
        <v>243616</v>
      </c>
      <c r="AS91" s="39">
        <v>243616</v>
      </c>
      <c r="AT91" s="162">
        <f t="shared" si="50"/>
        <v>82</v>
      </c>
      <c r="AU91" s="163">
        <f t="shared" si="51"/>
        <v>0</v>
      </c>
      <c r="AV91" s="164">
        <f t="shared" si="52"/>
        <v>0</v>
      </c>
      <c r="AW91" s="164">
        <f t="shared" si="52"/>
        <v>0</v>
      </c>
      <c r="AX91" s="164">
        <f t="shared" si="52"/>
        <v>0</v>
      </c>
      <c r="AY91" s="165">
        <f t="shared" si="41"/>
        <v>0</v>
      </c>
      <c r="AZ91" s="39">
        <v>493357</v>
      </c>
      <c r="BA91" s="162"/>
      <c r="BB91" s="164"/>
      <c r="BC91" s="164"/>
      <c r="BD91" s="164"/>
      <c r="BE91" s="165"/>
      <c r="BG91" s="166"/>
      <c r="BI91" s="166">
        <v>0</v>
      </c>
      <c r="CA91" s="162">
        <v>82</v>
      </c>
      <c r="CB91" s="40">
        <v>82</v>
      </c>
      <c r="CC91" s="39" t="s">
        <v>181</v>
      </c>
      <c r="CD91" s="167">
        <f t="shared" si="64"/>
        <v>229546</v>
      </c>
      <c r="CE91" s="168">
        <v>130396</v>
      </c>
      <c r="CF91" s="152">
        <f t="shared" si="53"/>
        <v>99150</v>
      </c>
      <c r="CG91" s="152">
        <v>0</v>
      </c>
      <c r="CH91" s="152">
        <v>0</v>
      </c>
      <c r="CI91" s="152">
        <f t="shared" si="54"/>
        <v>0</v>
      </c>
      <c r="CJ91" s="168">
        <f t="shared" si="55"/>
        <v>99150</v>
      </c>
      <c r="CK91" s="169">
        <f t="shared" si="56"/>
        <v>99139.741341454879</v>
      </c>
      <c r="CL91" s="170"/>
      <c r="CZ91" s="152"/>
      <c r="DA91" s="162">
        <v>82</v>
      </c>
      <c r="DB91" s="39" t="s">
        <v>181</v>
      </c>
      <c r="DC91" s="152">
        <v>0</v>
      </c>
      <c r="DD91" s="152">
        <v>0</v>
      </c>
      <c r="DE91" s="152">
        <v>0</v>
      </c>
      <c r="DF91" s="152">
        <v>0</v>
      </c>
      <c r="DG91" s="171">
        <f t="shared" si="57"/>
        <v>0</v>
      </c>
      <c r="DH91" s="152">
        <v>0</v>
      </c>
      <c r="DI91" s="152">
        <v>0</v>
      </c>
      <c r="DJ91" s="152">
        <v>0</v>
      </c>
      <c r="DK91" s="171">
        <f t="shared" si="58"/>
        <v>0</v>
      </c>
      <c r="DL91" s="172">
        <f t="shared" si="42"/>
        <v>0</v>
      </c>
      <c r="DM91" s="152"/>
      <c r="DN91" s="172">
        <f t="shared" si="43"/>
        <v>0</v>
      </c>
      <c r="DO91" s="152"/>
      <c r="DP91" s="158">
        <f t="shared" si="59"/>
        <v>99150</v>
      </c>
      <c r="DQ91" s="152">
        <f t="shared" si="60"/>
        <v>99150</v>
      </c>
      <c r="DR91" s="152">
        <f t="shared" si="61"/>
        <v>0</v>
      </c>
      <c r="DS91" s="152">
        <v>0</v>
      </c>
      <c r="DT91" s="172">
        <f t="shared" si="62"/>
        <v>0</v>
      </c>
      <c r="DU91" s="152"/>
      <c r="DV91" s="173">
        <v>0</v>
      </c>
      <c r="DW91" s="174"/>
      <c r="DX91" s="174"/>
      <c r="DY91" s="174"/>
      <c r="DZ91" s="171"/>
      <c r="EA91" s="175"/>
      <c r="EB91" s="176"/>
      <c r="EC91" s="177">
        <f t="shared" si="63"/>
        <v>0</v>
      </c>
      <c r="ED91" s="175"/>
      <c r="EE91" s="178">
        <v>82</v>
      </c>
      <c r="EF91" s="175"/>
      <c r="EG91" s="175"/>
      <c r="EH91" s="174"/>
      <c r="EI91" s="175"/>
      <c r="EJ91" s="175"/>
      <c r="EK91" s="175"/>
      <c r="EL91" s="175"/>
      <c r="EM91" s="175"/>
    </row>
    <row r="92" spans="1:143" s="39" customFormat="1" ht="12" x14ac:dyDescent="0.2">
      <c r="A92" s="150">
        <v>83</v>
      </c>
      <c r="B92" s="40">
        <v>83</v>
      </c>
      <c r="C92" s="39" t="s">
        <v>182</v>
      </c>
      <c r="D92" s="151">
        <f t="shared" si="44"/>
        <v>14</v>
      </c>
      <c r="E92" s="152">
        <f t="shared" si="33"/>
        <v>187514</v>
      </c>
      <c r="F92" s="152">
        <f t="shared" si="33"/>
        <v>0</v>
      </c>
      <c r="G92" s="152">
        <f t="shared" si="33"/>
        <v>13132</v>
      </c>
      <c r="H92" s="153">
        <f t="shared" si="45"/>
        <v>200646</v>
      </c>
      <c r="I92" s="152"/>
      <c r="J92" s="154">
        <f t="shared" si="46"/>
        <v>13132</v>
      </c>
      <c r="K92" s="155">
        <f t="shared" si="34"/>
        <v>19880.613118178575</v>
      </c>
      <c r="L92" s="156">
        <f t="shared" si="35"/>
        <v>33012.613118178575</v>
      </c>
      <c r="M92" s="152"/>
      <c r="N92" s="157">
        <f t="shared" si="36"/>
        <v>167633.38688182144</v>
      </c>
      <c r="O92" s="152"/>
      <c r="P92" s="158">
        <f t="shared" si="37"/>
        <v>13132</v>
      </c>
      <c r="Q92" s="159">
        <f t="shared" si="47"/>
        <v>0</v>
      </c>
      <c r="R92" s="152">
        <f t="shared" si="38"/>
        <v>0</v>
      </c>
      <c r="S92" s="152">
        <f t="shared" si="39"/>
        <v>0</v>
      </c>
      <c r="T92" s="152">
        <f t="shared" si="40"/>
        <v>19880.613118178575</v>
      </c>
      <c r="U92" s="153">
        <f t="shared" si="48"/>
        <v>33012.613118178575</v>
      </c>
      <c r="V92" s="152"/>
      <c r="W92" s="157">
        <f t="shared" si="49"/>
        <v>72339.270299475262</v>
      </c>
      <c r="X92" s="159"/>
      <c r="AA92" s="162">
        <v>83</v>
      </c>
      <c r="AB92" s="163">
        <v>14</v>
      </c>
      <c r="AC92" s="163">
        <v>0</v>
      </c>
      <c r="AD92" s="163">
        <v>0</v>
      </c>
      <c r="AE92" s="163">
        <v>0</v>
      </c>
      <c r="AF92" s="163">
        <v>0</v>
      </c>
      <c r="AG92" s="164">
        <v>187514</v>
      </c>
      <c r="AH92" s="164">
        <v>0</v>
      </c>
      <c r="AI92" s="164">
        <v>0</v>
      </c>
      <c r="AJ92" s="164">
        <v>187514</v>
      </c>
      <c r="AK92" s="164">
        <v>0</v>
      </c>
      <c r="AL92" s="164">
        <v>13132</v>
      </c>
      <c r="AM92" s="164">
        <v>200646</v>
      </c>
      <c r="AN92" s="164">
        <v>0</v>
      </c>
      <c r="AO92" s="164">
        <v>0</v>
      </c>
      <c r="AP92" s="164">
        <v>0</v>
      </c>
      <c r="AQ92" s="164">
        <v>0</v>
      </c>
      <c r="AR92" s="165">
        <v>200646</v>
      </c>
      <c r="AS92" s="39">
        <v>198516.86022708172</v>
      </c>
      <c r="AT92" s="162">
        <f t="shared" si="50"/>
        <v>83</v>
      </c>
      <c r="AU92" s="163">
        <f t="shared" si="51"/>
        <v>0</v>
      </c>
      <c r="AV92" s="164">
        <f t="shared" si="52"/>
        <v>0</v>
      </c>
      <c r="AW92" s="164">
        <f t="shared" si="52"/>
        <v>0</v>
      </c>
      <c r="AX92" s="164">
        <f t="shared" si="52"/>
        <v>0</v>
      </c>
      <c r="AY92" s="165">
        <f t="shared" si="41"/>
        <v>0</v>
      </c>
      <c r="AZ92" s="39">
        <v>493357</v>
      </c>
      <c r="BA92" s="162"/>
      <c r="BB92" s="164"/>
      <c r="BC92" s="164"/>
      <c r="BD92" s="164"/>
      <c r="BE92" s="165"/>
      <c r="BG92" s="166"/>
      <c r="BI92" s="166">
        <v>0</v>
      </c>
      <c r="CA92" s="162">
        <v>83</v>
      </c>
      <c r="CB92" s="40">
        <v>83</v>
      </c>
      <c r="CC92" s="39" t="s">
        <v>182</v>
      </c>
      <c r="CD92" s="167">
        <f t="shared" si="64"/>
        <v>187514</v>
      </c>
      <c r="CE92" s="168">
        <v>167627</v>
      </c>
      <c r="CF92" s="152">
        <f t="shared" si="53"/>
        <v>19887</v>
      </c>
      <c r="CG92" s="152">
        <v>30490.199999999997</v>
      </c>
      <c r="CH92" s="152">
        <v>8834.4</v>
      </c>
      <c r="CI92" s="152">
        <f t="shared" si="54"/>
        <v>-4.3297005247295601</v>
      </c>
      <c r="CJ92" s="168">
        <f t="shared" si="55"/>
        <v>59207.270299475269</v>
      </c>
      <c r="CK92" s="169">
        <f t="shared" si="56"/>
        <v>19880.613118178575</v>
      </c>
      <c r="CL92" s="170"/>
      <c r="CZ92" s="152"/>
      <c r="DA92" s="162">
        <v>83</v>
      </c>
      <c r="DB92" s="39" t="s">
        <v>182</v>
      </c>
      <c r="DC92" s="152">
        <v>0</v>
      </c>
      <c r="DD92" s="152">
        <v>0</v>
      </c>
      <c r="DE92" s="152">
        <v>0</v>
      </c>
      <c r="DF92" s="152">
        <v>0</v>
      </c>
      <c r="DG92" s="171">
        <f t="shared" si="57"/>
        <v>0</v>
      </c>
      <c r="DH92" s="152">
        <v>0</v>
      </c>
      <c r="DI92" s="152">
        <v>0</v>
      </c>
      <c r="DJ92" s="152">
        <v>0</v>
      </c>
      <c r="DK92" s="171">
        <f t="shared" si="58"/>
        <v>0</v>
      </c>
      <c r="DL92" s="172">
        <f t="shared" si="42"/>
        <v>0</v>
      </c>
      <c r="DM92" s="152"/>
      <c r="DN92" s="172">
        <f t="shared" si="43"/>
        <v>0</v>
      </c>
      <c r="DO92" s="152"/>
      <c r="DP92" s="158">
        <f t="shared" si="59"/>
        <v>19887</v>
      </c>
      <c r="DQ92" s="152">
        <f t="shared" si="60"/>
        <v>19887</v>
      </c>
      <c r="DR92" s="152">
        <f t="shared" si="61"/>
        <v>0</v>
      </c>
      <c r="DS92" s="152">
        <v>-4.3297005247295601</v>
      </c>
      <c r="DT92" s="172">
        <f t="shared" si="62"/>
        <v>-4.3297005247295601</v>
      </c>
      <c r="DU92" s="152"/>
      <c r="DV92" s="173">
        <v>0</v>
      </c>
      <c r="DW92" s="174"/>
      <c r="DX92" s="174"/>
      <c r="DY92" s="174"/>
      <c r="DZ92" s="171"/>
      <c r="EA92" s="175"/>
      <c r="EB92" s="176"/>
      <c r="EC92" s="177">
        <f t="shared" si="63"/>
        <v>0</v>
      </c>
      <c r="ED92" s="175"/>
      <c r="EE92" s="178">
        <v>83</v>
      </c>
      <c r="EF92" s="175"/>
      <c r="EG92" s="175"/>
      <c r="EH92" s="174"/>
      <c r="EI92" s="175"/>
      <c r="EJ92" s="175"/>
      <c r="EK92" s="175"/>
      <c r="EL92" s="175"/>
      <c r="EM92" s="175"/>
    </row>
    <row r="93" spans="1:143" s="39" customFormat="1" ht="12" x14ac:dyDescent="0.2">
      <c r="A93" s="150">
        <v>84</v>
      </c>
      <c r="B93" s="40">
        <v>84</v>
      </c>
      <c r="C93" s="39" t="s">
        <v>183</v>
      </c>
      <c r="D93" s="151">
        <f t="shared" si="44"/>
        <v>0</v>
      </c>
      <c r="E93" s="152">
        <f t="shared" si="33"/>
        <v>0</v>
      </c>
      <c r="F93" s="152">
        <f t="shared" si="33"/>
        <v>0</v>
      </c>
      <c r="G93" s="152">
        <f t="shared" si="33"/>
        <v>0</v>
      </c>
      <c r="H93" s="153">
        <f t="shared" si="45"/>
        <v>0</v>
      </c>
      <c r="I93" s="152"/>
      <c r="J93" s="154">
        <f t="shared" si="46"/>
        <v>0</v>
      </c>
      <c r="K93" s="155">
        <f t="shared" si="34"/>
        <v>0</v>
      </c>
      <c r="L93" s="156">
        <f t="shared" si="35"/>
        <v>0</v>
      </c>
      <c r="M93" s="152"/>
      <c r="N93" s="157">
        <f t="shared" si="36"/>
        <v>0</v>
      </c>
      <c r="O93" s="152"/>
      <c r="P93" s="158">
        <f t="shared" si="37"/>
        <v>0</v>
      </c>
      <c r="Q93" s="159">
        <f t="shared" si="47"/>
        <v>0</v>
      </c>
      <c r="R93" s="152">
        <f t="shared" si="38"/>
        <v>0</v>
      </c>
      <c r="S93" s="152">
        <f t="shared" si="39"/>
        <v>0</v>
      </c>
      <c r="T93" s="152">
        <f t="shared" si="40"/>
        <v>0</v>
      </c>
      <c r="U93" s="153">
        <f t="shared" si="48"/>
        <v>0</v>
      </c>
      <c r="V93" s="152"/>
      <c r="W93" s="157">
        <f t="shared" si="49"/>
        <v>0</v>
      </c>
      <c r="X93" s="159"/>
      <c r="AA93" s="162">
        <v>84</v>
      </c>
      <c r="AB93" s="163"/>
      <c r="AC93" s="163"/>
      <c r="AD93" s="163"/>
      <c r="AE93" s="163"/>
      <c r="AF93" s="163"/>
      <c r="AG93" s="164"/>
      <c r="AH93" s="164"/>
      <c r="AI93" s="164"/>
      <c r="AJ93" s="164"/>
      <c r="AK93" s="164"/>
      <c r="AL93" s="164"/>
      <c r="AM93" s="164"/>
      <c r="AN93" s="164"/>
      <c r="AO93" s="164"/>
      <c r="AP93" s="164"/>
      <c r="AQ93" s="164"/>
      <c r="AR93" s="165"/>
      <c r="AT93" s="162">
        <f t="shared" si="50"/>
        <v>84</v>
      </c>
      <c r="AU93" s="163">
        <f t="shared" si="51"/>
        <v>0</v>
      </c>
      <c r="AV93" s="164">
        <f t="shared" si="52"/>
        <v>0</v>
      </c>
      <c r="AW93" s="164">
        <f t="shared" si="52"/>
        <v>0</v>
      </c>
      <c r="AX93" s="164">
        <f t="shared" si="52"/>
        <v>0</v>
      </c>
      <c r="AY93" s="165">
        <f t="shared" si="41"/>
        <v>0</v>
      </c>
      <c r="AZ93" s="39">
        <v>493357</v>
      </c>
      <c r="BA93" s="162"/>
      <c r="BB93" s="164"/>
      <c r="BC93" s="164"/>
      <c r="BD93" s="164"/>
      <c r="BE93" s="165"/>
      <c r="BG93" s="166"/>
      <c r="BI93" s="166">
        <v>0</v>
      </c>
      <c r="CA93" s="162">
        <v>84</v>
      </c>
      <c r="CB93" s="40">
        <v>84</v>
      </c>
      <c r="CC93" s="39" t="s">
        <v>183</v>
      </c>
      <c r="CD93" s="167">
        <f t="shared" si="64"/>
        <v>0</v>
      </c>
      <c r="CE93" s="168">
        <v>0</v>
      </c>
      <c r="CF93" s="152">
        <f t="shared" si="53"/>
        <v>0</v>
      </c>
      <c r="CG93" s="152">
        <v>0</v>
      </c>
      <c r="CH93" s="152">
        <v>0</v>
      </c>
      <c r="CI93" s="152">
        <f t="shared" si="54"/>
        <v>0</v>
      </c>
      <c r="CJ93" s="168">
        <f t="shared" si="55"/>
        <v>0</v>
      </c>
      <c r="CK93" s="169">
        <f t="shared" si="56"/>
        <v>0</v>
      </c>
      <c r="CL93" s="170"/>
      <c r="CZ93" s="152"/>
      <c r="DA93" s="162">
        <v>84</v>
      </c>
      <c r="DB93" s="39" t="s">
        <v>183</v>
      </c>
      <c r="DC93" s="152">
        <v>0</v>
      </c>
      <c r="DD93" s="152">
        <v>0</v>
      </c>
      <c r="DE93" s="152">
        <v>0</v>
      </c>
      <c r="DF93" s="152">
        <v>0</v>
      </c>
      <c r="DG93" s="171">
        <f t="shared" si="57"/>
        <v>0</v>
      </c>
      <c r="DH93" s="152">
        <v>0</v>
      </c>
      <c r="DI93" s="152">
        <v>0</v>
      </c>
      <c r="DJ93" s="152">
        <v>0</v>
      </c>
      <c r="DK93" s="171">
        <f t="shared" si="58"/>
        <v>0</v>
      </c>
      <c r="DL93" s="172">
        <f t="shared" si="42"/>
        <v>0</v>
      </c>
      <c r="DM93" s="152"/>
      <c r="DN93" s="172">
        <f t="shared" si="43"/>
        <v>0</v>
      </c>
      <c r="DO93" s="152"/>
      <c r="DP93" s="158">
        <f t="shared" si="59"/>
        <v>0</v>
      </c>
      <c r="DQ93" s="152">
        <f t="shared" si="60"/>
        <v>0</v>
      </c>
      <c r="DR93" s="152">
        <f t="shared" si="61"/>
        <v>0</v>
      </c>
      <c r="DS93" s="152">
        <v>0</v>
      </c>
      <c r="DT93" s="172">
        <f t="shared" si="62"/>
        <v>0</v>
      </c>
      <c r="DU93" s="152"/>
      <c r="DV93" s="173">
        <v>0</v>
      </c>
      <c r="DW93" s="174"/>
      <c r="DX93" s="174"/>
      <c r="DY93" s="174"/>
      <c r="DZ93" s="171"/>
      <c r="EA93" s="175"/>
      <c r="EB93" s="176"/>
      <c r="EC93" s="177">
        <f t="shared" si="63"/>
        <v>0</v>
      </c>
      <c r="ED93" s="175"/>
      <c r="EE93" s="178">
        <v>84</v>
      </c>
      <c r="EF93" s="175"/>
      <c r="EG93" s="175"/>
      <c r="EH93" s="174"/>
      <c r="EI93" s="175"/>
      <c r="EJ93" s="175"/>
      <c r="EK93" s="175"/>
      <c r="EL93" s="175"/>
      <c r="EM93" s="175"/>
    </row>
    <row r="94" spans="1:143" s="39" customFormat="1" ht="12" x14ac:dyDescent="0.2">
      <c r="A94" s="150">
        <v>85</v>
      </c>
      <c r="B94" s="40">
        <v>86</v>
      </c>
      <c r="C94" s="39" t="s">
        <v>184</v>
      </c>
      <c r="D94" s="151">
        <f t="shared" si="44"/>
        <v>0</v>
      </c>
      <c r="E94" s="152">
        <f t="shared" si="33"/>
        <v>0</v>
      </c>
      <c r="F94" s="152">
        <f t="shared" si="33"/>
        <v>0</v>
      </c>
      <c r="G94" s="152">
        <f t="shared" si="33"/>
        <v>0</v>
      </c>
      <c r="H94" s="153">
        <f t="shared" si="45"/>
        <v>0</v>
      </c>
      <c r="I94" s="152"/>
      <c r="J94" s="154">
        <f t="shared" si="46"/>
        <v>0</v>
      </c>
      <c r="K94" s="155">
        <f t="shared" si="34"/>
        <v>0</v>
      </c>
      <c r="L94" s="156">
        <f t="shared" si="35"/>
        <v>0</v>
      </c>
      <c r="M94" s="152"/>
      <c r="N94" s="157">
        <f t="shared" si="36"/>
        <v>0</v>
      </c>
      <c r="O94" s="152"/>
      <c r="P94" s="158">
        <f t="shared" si="37"/>
        <v>0</v>
      </c>
      <c r="Q94" s="159">
        <f t="shared" si="47"/>
        <v>0</v>
      </c>
      <c r="R94" s="152">
        <f t="shared" si="38"/>
        <v>0</v>
      </c>
      <c r="S94" s="152">
        <f t="shared" si="39"/>
        <v>0</v>
      </c>
      <c r="T94" s="152">
        <f t="shared" si="40"/>
        <v>0</v>
      </c>
      <c r="U94" s="153">
        <f t="shared" si="48"/>
        <v>0</v>
      </c>
      <c r="V94" s="152"/>
      <c r="W94" s="157">
        <f t="shared" si="49"/>
        <v>0</v>
      </c>
      <c r="X94" s="159"/>
      <c r="AA94" s="162">
        <v>85</v>
      </c>
      <c r="AB94" s="163"/>
      <c r="AC94" s="163"/>
      <c r="AD94" s="163"/>
      <c r="AE94" s="163"/>
      <c r="AF94" s="163"/>
      <c r="AG94" s="164"/>
      <c r="AH94" s="164"/>
      <c r="AI94" s="164"/>
      <c r="AJ94" s="164"/>
      <c r="AK94" s="164"/>
      <c r="AL94" s="164"/>
      <c r="AM94" s="164"/>
      <c r="AN94" s="164"/>
      <c r="AO94" s="164"/>
      <c r="AP94" s="164"/>
      <c r="AQ94" s="164"/>
      <c r="AR94" s="165"/>
      <c r="AT94" s="162">
        <f t="shared" si="50"/>
        <v>85</v>
      </c>
      <c r="AU94" s="163">
        <f t="shared" si="51"/>
        <v>0</v>
      </c>
      <c r="AV94" s="164">
        <f t="shared" si="52"/>
        <v>0</v>
      </c>
      <c r="AW94" s="164">
        <f t="shared" si="52"/>
        <v>0</v>
      </c>
      <c r="AX94" s="164">
        <f t="shared" si="52"/>
        <v>0</v>
      </c>
      <c r="AY94" s="165">
        <f t="shared" si="41"/>
        <v>0</v>
      </c>
      <c r="AZ94" s="39">
        <v>493357</v>
      </c>
      <c r="BA94" s="162"/>
      <c r="BB94" s="164"/>
      <c r="BC94" s="164"/>
      <c r="BD94" s="164"/>
      <c r="BE94" s="165"/>
      <c r="BG94" s="166"/>
      <c r="BI94" s="166">
        <v>0</v>
      </c>
      <c r="CA94" s="162">
        <v>85</v>
      </c>
      <c r="CB94" s="40">
        <v>86</v>
      </c>
      <c r="CC94" s="39" t="s">
        <v>184</v>
      </c>
      <c r="CD94" s="167">
        <f t="shared" si="64"/>
        <v>0</v>
      </c>
      <c r="CE94" s="168">
        <v>0</v>
      </c>
      <c r="CF94" s="152">
        <f t="shared" si="53"/>
        <v>0</v>
      </c>
      <c r="CG94" s="152">
        <v>0</v>
      </c>
      <c r="CH94" s="152">
        <v>0</v>
      </c>
      <c r="CI94" s="152">
        <f t="shared" si="54"/>
        <v>0</v>
      </c>
      <c r="CJ94" s="168">
        <f t="shared" si="55"/>
        <v>0</v>
      </c>
      <c r="CK94" s="169">
        <f t="shared" si="56"/>
        <v>0</v>
      </c>
      <c r="CL94" s="170"/>
      <c r="CZ94" s="152"/>
      <c r="DA94" s="162">
        <v>85</v>
      </c>
      <c r="DB94" s="39" t="s">
        <v>184</v>
      </c>
      <c r="DC94" s="152">
        <v>0</v>
      </c>
      <c r="DD94" s="152">
        <v>0</v>
      </c>
      <c r="DE94" s="152">
        <v>0</v>
      </c>
      <c r="DF94" s="152">
        <v>0</v>
      </c>
      <c r="DG94" s="171">
        <f t="shared" si="57"/>
        <v>0</v>
      </c>
      <c r="DH94" s="152">
        <v>0</v>
      </c>
      <c r="DI94" s="152">
        <v>0</v>
      </c>
      <c r="DJ94" s="152">
        <v>0</v>
      </c>
      <c r="DK94" s="171">
        <f t="shared" si="58"/>
        <v>0</v>
      </c>
      <c r="DL94" s="172">
        <f t="shared" si="42"/>
        <v>0</v>
      </c>
      <c r="DM94" s="152"/>
      <c r="DN94" s="172">
        <f t="shared" si="43"/>
        <v>0</v>
      </c>
      <c r="DO94" s="152"/>
      <c r="DP94" s="158">
        <f t="shared" si="59"/>
        <v>0</v>
      </c>
      <c r="DQ94" s="152">
        <f t="shared" si="60"/>
        <v>0</v>
      </c>
      <c r="DR94" s="152">
        <f t="shared" si="61"/>
        <v>0</v>
      </c>
      <c r="DS94" s="152">
        <v>0</v>
      </c>
      <c r="DT94" s="172">
        <f t="shared" si="62"/>
        <v>0</v>
      </c>
      <c r="DU94" s="152"/>
      <c r="DV94" s="173">
        <v>0</v>
      </c>
      <c r="DW94" s="174"/>
      <c r="DX94" s="174"/>
      <c r="DY94" s="174"/>
      <c r="DZ94" s="171"/>
      <c r="EA94" s="175"/>
      <c r="EB94" s="176"/>
      <c r="EC94" s="177">
        <f t="shared" si="63"/>
        <v>0</v>
      </c>
      <c r="ED94" s="175"/>
      <c r="EE94" s="178">
        <v>85</v>
      </c>
      <c r="EF94" s="175"/>
      <c r="EG94" s="175"/>
      <c r="EH94" s="174"/>
      <c r="EI94" s="175"/>
      <c r="EJ94" s="175"/>
      <c r="EK94" s="175"/>
      <c r="EL94" s="175"/>
      <c r="EM94" s="175"/>
    </row>
    <row r="95" spans="1:143" s="39" customFormat="1" ht="12" x14ac:dyDescent="0.2">
      <c r="A95" s="150">
        <v>86</v>
      </c>
      <c r="B95" s="40">
        <v>87</v>
      </c>
      <c r="C95" s="39" t="s">
        <v>185</v>
      </c>
      <c r="D95" s="151">
        <f t="shared" si="44"/>
        <v>127</v>
      </c>
      <c r="E95" s="152">
        <f t="shared" si="33"/>
        <v>1598362</v>
      </c>
      <c r="F95" s="152">
        <f t="shared" si="33"/>
        <v>0</v>
      </c>
      <c r="G95" s="152">
        <f t="shared" si="33"/>
        <v>119126</v>
      </c>
      <c r="H95" s="153">
        <f t="shared" si="45"/>
        <v>1717488</v>
      </c>
      <c r="I95" s="152"/>
      <c r="J95" s="154">
        <f t="shared" si="46"/>
        <v>119126</v>
      </c>
      <c r="K95" s="155">
        <f t="shared" si="34"/>
        <v>163988.52057044819</v>
      </c>
      <c r="L95" s="156">
        <f t="shared" si="35"/>
        <v>283114.52057044819</v>
      </c>
      <c r="M95" s="152"/>
      <c r="N95" s="157">
        <f t="shared" si="36"/>
        <v>1434373.4794295519</v>
      </c>
      <c r="O95" s="152"/>
      <c r="P95" s="158">
        <f t="shared" si="37"/>
        <v>119126</v>
      </c>
      <c r="Q95" s="159">
        <f t="shared" si="47"/>
        <v>0</v>
      </c>
      <c r="R95" s="152">
        <f t="shared" si="38"/>
        <v>0</v>
      </c>
      <c r="S95" s="152">
        <f t="shared" si="39"/>
        <v>0</v>
      </c>
      <c r="T95" s="152">
        <f t="shared" si="40"/>
        <v>163988.52057044819</v>
      </c>
      <c r="U95" s="153">
        <f t="shared" si="48"/>
        <v>283114.52057044819</v>
      </c>
      <c r="V95" s="152"/>
      <c r="W95" s="157">
        <f t="shared" si="49"/>
        <v>374843.28957011562</v>
      </c>
      <c r="X95" s="159"/>
      <c r="AA95" s="162">
        <v>86</v>
      </c>
      <c r="AB95" s="163">
        <v>127</v>
      </c>
      <c r="AC95" s="163">
        <v>0</v>
      </c>
      <c r="AD95" s="163">
        <v>0</v>
      </c>
      <c r="AE95" s="163">
        <v>0</v>
      </c>
      <c r="AF95" s="163">
        <v>0</v>
      </c>
      <c r="AG95" s="164">
        <v>1598362</v>
      </c>
      <c r="AH95" s="164">
        <v>0</v>
      </c>
      <c r="AI95" s="164">
        <v>0</v>
      </c>
      <c r="AJ95" s="164">
        <v>1598362</v>
      </c>
      <c r="AK95" s="164">
        <v>0</v>
      </c>
      <c r="AL95" s="164">
        <v>119126</v>
      </c>
      <c r="AM95" s="164">
        <v>1717488</v>
      </c>
      <c r="AN95" s="164">
        <v>0</v>
      </c>
      <c r="AO95" s="164">
        <v>0</v>
      </c>
      <c r="AP95" s="164">
        <v>0</v>
      </c>
      <c r="AQ95" s="164">
        <v>0</v>
      </c>
      <c r="AR95" s="165">
        <v>1717488</v>
      </c>
      <c r="AS95" s="39">
        <v>1692056.25</v>
      </c>
      <c r="AT95" s="162">
        <f t="shared" si="50"/>
        <v>86</v>
      </c>
      <c r="AU95" s="163">
        <f t="shared" si="51"/>
        <v>0</v>
      </c>
      <c r="AV95" s="164">
        <f t="shared" si="52"/>
        <v>0</v>
      </c>
      <c r="AW95" s="164">
        <f t="shared" si="52"/>
        <v>0</v>
      </c>
      <c r="AX95" s="164">
        <f t="shared" si="52"/>
        <v>0</v>
      </c>
      <c r="AY95" s="165">
        <f t="shared" si="41"/>
        <v>0</v>
      </c>
      <c r="AZ95" s="39">
        <v>493357</v>
      </c>
      <c r="BA95" s="162"/>
      <c r="BB95" s="164"/>
      <c r="BC95" s="164"/>
      <c r="BD95" s="164"/>
      <c r="BE95" s="165"/>
      <c r="BG95" s="166"/>
      <c r="BI95" s="166">
        <v>0</v>
      </c>
      <c r="CA95" s="162">
        <v>86</v>
      </c>
      <c r="CB95" s="40">
        <v>87</v>
      </c>
      <c r="CC95" s="39" t="s">
        <v>185</v>
      </c>
      <c r="CD95" s="167">
        <f t="shared" si="64"/>
        <v>1598362</v>
      </c>
      <c r="CE95" s="168">
        <v>1434350</v>
      </c>
      <c r="CF95" s="152">
        <f t="shared" si="53"/>
        <v>164012</v>
      </c>
      <c r="CG95" s="152">
        <v>78427.8</v>
      </c>
      <c r="CH95" s="152">
        <v>13284</v>
      </c>
      <c r="CI95" s="152">
        <f t="shared" si="54"/>
        <v>-6.510429884394398</v>
      </c>
      <c r="CJ95" s="168">
        <f t="shared" si="55"/>
        <v>255717.28957011559</v>
      </c>
      <c r="CK95" s="169">
        <f t="shared" si="56"/>
        <v>163988.52057044819</v>
      </c>
      <c r="CL95" s="170"/>
      <c r="CZ95" s="152"/>
      <c r="DA95" s="162">
        <v>86</v>
      </c>
      <c r="DB95" s="39" t="s">
        <v>185</v>
      </c>
      <c r="DC95" s="152">
        <v>0</v>
      </c>
      <c r="DD95" s="152">
        <v>0</v>
      </c>
      <c r="DE95" s="152">
        <v>0</v>
      </c>
      <c r="DF95" s="152">
        <v>0</v>
      </c>
      <c r="DG95" s="171">
        <f t="shared" si="57"/>
        <v>0</v>
      </c>
      <c r="DH95" s="152">
        <v>0</v>
      </c>
      <c r="DI95" s="152">
        <v>0</v>
      </c>
      <c r="DJ95" s="152">
        <v>0</v>
      </c>
      <c r="DK95" s="171">
        <f t="shared" si="58"/>
        <v>0</v>
      </c>
      <c r="DL95" s="172">
        <f t="shared" si="42"/>
        <v>0</v>
      </c>
      <c r="DM95" s="152"/>
      <c r="DN95" s="172">
        <f t="shared" si="43"/>
        <v>0</v>
      </c>
      <c r="DO95" s="152"/>
      <c r="DP95" s="158">
        <f t="shared" si="59"/>
        <v>164012</v>
      </c>
      <c r="DQ95" s="152">
        <f t="shared" si="60"/>
        <v>164012</v>
      </c>
      <c r="DR95" s="152">
        <f t="shared" si="61"/>
        <v>0</v>
      </c>
      <c r="DS95" s="152">
        <v>-6.510429884394398</v>
      </c>
      <c r="DT95" s="172">
        <f t="shared" si="62"/>
        <v>-6.510429884394398</v>
      </c>
      <c r="DU95" s="152"/>
      <c r="DV95" s="173">
        <v>0</v>
      </c>
      <c r="DW95" s="174"/>
      <c r="DX95" s="174"/>
      <c r="DY95" s="174"/>
      <c r="DZ95" s="171"/>
      <c r="EA95" s="175"/>
      <c r="EB95" s="176"/>
      <c r="EC95" s="177">
        <f t="shared" si="63"/>
        <v>0</v>
      </c>
      <c r="ED95" s="175"/>
      <c r="EE95" s="178">
        <v>86</v>
      </c>
      <c r="EF95" s="175"/>
      <c r="EG95" s="175"/>
      <c r="EH95" s="174"/>
      <c r="EI95" s="175"/>
      <c r="EJ95" s="175"/>
      <c r="EK95" s="175"/>
      <c r="EL95" s="175"/>
      <c r="EM95" s="175"/>
    </row>
    <row r="96" spans="1:143" s="39" customFormat="1" ht="12" x14ac:dyDescent="0.2">
      <c r="A96" s="150">
        <v>87</v>
      </c>
      <c r="B96" s="40">
        <v>85</v>
      </c>
      <c r="C96" s="39" t="s">
        <v>186</v>
      </c>
      <c r="D96" s="151">
        <f t="shared" si="44"/>
        <v>11</v>
      </c>
      <c r="E96" s="152">
        <f t="shared" si="33"/>
        <v>184328</v>
      </c>
      <c r="F96" s="152">
        <f t="shared" si="33"/>
        <v>0</v>
      </c>
      <c r="G96" s="152">
        <f t="shared" si="33"/>
        <v>10318</v>
      </c>
      <c r="H96" s="153">
        <f t="shared" si="45"/>
        <v>194646</v>
      </c>
      <c r="I96" s="152"/>
      <c r="J96" s="154">
        <f t="shared" si="46"/>
        <v>10318</v>
      </c>
      <c r="K96" s="155">
        <f t="shared" si="34"/>
        <v>12492.988785940603</v>
      </c>
      <c r="L96" s="156">
        <f t="shared" si="35"/>
        <v>22810.988785940601</v>
      </c>
      <c r="M96" s="152"/>
      <c r="N96" s="157">
        <f t="shared" si="36"/>
        <v>171835.0112140594</v>
      </c>
      <c r="O96" s="152"/>
      <c r="P96" s="158">
        <f t="shared" si="37"/>
        <v>10318</v>
      </c>
      <c r="Q96" s="159">
        <f t="shared" si="47"/>
        <v>0</v>
      </c>
      <c r="R96" s="152">
        <f t="shared" si="38"/>
        <v>0</v>
      </c>
      <c r="S96" s="152">
        <f t="shared" si="39"/>
        <v>0</v>
      </c>
      <c r="T96" s="152">
        <f t="shared" si="40"/>
        <v>12492.988785940603</v>
      </c>
      <c r="U96" s="153">
        <f t="shared" si="48"/>
        <v>22810.988785940601</v>
      </c>
      <c r="V96" s="152"/>
      <c r="W96" s="157">
        <f t="shared" si="49"/>
        <v>33022.681519857688</v>
      </c>
      <c r="X96" s="159"/>
      <c r="AA96" s="162">
        <v>87</v>
      </c>
      <c r="AB96" s="163">
        <v>11</v>
      </c>
      <c r="AC96" s="163">
        <v>0</v>
      </c>
      <c r="AD96" s="163">
        <v>0</v>
      </c>
      <c r="AE96" s="163">
        <v>0</v>
      </c>
      <c r="AF96" s="163">
        <v>0</v>
      </c>
      <c r="AG96" s="164">
        <v>184328</v>
      </c>
      <c r="AH96" s="164">
        <v>0</v>
      </c>
      <c r="AI96" s="164">
        <v>0</v>
      </c>
      <c r="AJ96" s="164">
        <v>184328</v>
      </c>
      <c r="AK96" s="164">
        <v>0</v>
      </c>
      <c r="AL96" s="164">
        <v>10318</v>
      </c>
      <c r="AM96" s="164">
        <v>194646</v>
      </c>
      <c r="AN96" s="164">
        <v>0</v>
      </c>
      <c r="AO96" s="164">
        <v>0</v>
      </c>
      <c r="AP96" s="164">
        <v>0</v>
      </c>
      <c r="AQ96" s="164">
        <v>0</v>
      </c>
      <c r="AR96" s="165">
        <v>194646</v>
      </c>
      <c r="AS96" s="39">
        <v>194646</v>
      </c>
      <c r="AT96" s="162">
        <f t="shared" si="50"/>
        <v>87</v>
      </c>
      <c r="AU96" s="163">
        <f t="shared" si="51"/>
        <v>0</v>
      </c>
      <c r="AV96" s="164">
        <f t="shared" si="52"/>
        <v>0</v>
      </c>
      <c r="AW96" s="164">
        <f t="shared" si="52"/>
        <v>0</v>
      </c>
      <c r="AX96" s="164">
        <f t="shared" si="52"/>
        <v>0</v>
      </c>
      <c r="AY96" s="165">
        <f t="shared" si="41"/>
        <v>0</v>
      </c>
      <c r="AZ96" s="39">
        <v>493357</v>
      </c>
      <c r="BA96" s="162"/>
      <c r="BB96" s="164"/>
      <c r="BC96" s="164"/>
      <c r="BD96" s="164"/>
      <c r="BE96" s="165"/>
      <c r="BG96" s="166"/>
      <c r="BI96" s="166">
        <v>0</v>
      </c>
      <c r="CA96" s="162">
        <v>87</v>
      </c>
      <c r="CB96" s="40">
        <v>85</v>
      </c>
      <c r="CC96" s="39" t="s">
        <v>186</v>
      </c>
      <c r="CD96" s="167">
        <f t="shared" si="64"/>
        <v>184328</v>
      </c>
      <c r="CE96" s="168">
        <v>171833</v>
      </c>
      <c r="CF96" s="152">
        <f t="shared" si="53"/>
        <v>12495</v>
      </c>
      <c r="CG96" s="152">
        <v>8744.4</v>
      </c>
      <c r="CH96" s="152">
        <v>1466</v>
      </c>
      <c r="CI96" s="152">
        <f t="shared" si="54"/>
        <v>-0.71848014231363777</v>
      </c>
      <c r="CJ96" s="168">
        <f t="shared" si="55"/>
        <v>22704.681519857688</v>
      </c>
      <c r="CK96" s="169">
        <f t="shared" si="56"/>
        <v>12492.988785940603</v>
      </c>
      <c r="CL96" s="170"/>
      <c r="CZ96" s="152"/>
      <c r="DA96" s="162">
        <v>87</v>
      </c>
      <c r="DB96" s="39" t="s">
        <v>186</v>
      </c>
      <c r="DC96" s="152">
        <v>0</v>
      </c>
      <c r="DD96" s="152">
        <v>0</v>
      </c>
      <c r="DE96" s="152">
        <v>0</v>
      </c>
      <c r="DF96" s="152">
        <v>0</v>
      </c>
      <c r="DG96" s="171">
        <f t="shared" si="57"/>
        <v>0</v>
      </c>
      <c r="DH96" s="152">
        <v>0</v>
      </c>
      <c r="DI96" s="152">
        <v>0</v>
      </c>
      <c r="DJ96" s="152">
        <v>0</v>
      </c>
      <c r="DK96" s="171">
        <f t="shared" si="58"/>
        <v>0</v>
      </c>
      <c r="DL96" s="172">
        <f t="shared" si="42"/>
        <v>0</v>
      </c>
      <c r="DM96" s="152"/>
      <c r="DN96" s="172">
        <f t="shared" si="43"/>
        <v>0</v>
      </c>
      <c r="DO96" s="152"/>
      <c r="DP96" s="158">
        <f t="shared" si="59"/>
        <v>12495</v>
      </c>
      <c r="DQ96" s="152">
        <f t="shared" si="60"/>
        <v>12495</v>
      </c>
      <c r="DR96" s="152">
        <f t="shared" si="61"/>
        <v>0</v>
      </c>
      <c r="DS96" s="152">
        <v>-0.71848014231363777</v>
      </c>
      <c r="DT96" s="172">
        <f t="shared" si="62"/>
        <v>-0.71848014231363777</v>
      </c>
      <c r="DU96" s="152"/>
      <c r="DV96" s="173">
        <v>0</v>
      </c>
      <c r="DW96" s="174"/>
      <c r="DX96" s="174"/>
      <c r="DY96" s="174"/>
      <c r="DZ96" s="171"/>
      <c r="EA96" s="175"/>
      <c r="EB96" s="176"/>
      <c r="EC96" s="177">
        <f t="shared" si="63"/>
        <v>0</v>
      </c>
      <c r="ED96" s="175"/>
      <c r="EE96" s="178">
        <v>87</v>
      </c>
      <c r="EF96" s="175"/>
      <c r="EG96" s="175"/>
      <c r="EH96" s="174"/>
      <c r="EI96" s="175"/>
      <c r="EJ96" s="175"/>
      <c r="EK96" s="175"/>
      <c r="EL96" s="175"/>
      <c r="EM96" s="175"/>
    </row>
    <row r="97" spans="1:143" s="39" customFormat="1" ht="12" x14ac:dyDescent="0.2">
      <c r="A97" s="150">
        <v>88</v>
      </c>
      <c r="B97" s="40">
        <v>88</v>
      </c>
      <c r="C97" s="39" t="s">
        <v>187</v>
      </c>
      <c r="D97" s="151">
        <f t="shared" si="44"/>
        <v>19</v>
      </c>
      <c r="E97" s="152">
        <f t="shared" si="33"/>
        <v>306501</v>
      </c>
      <c r="F97" s="152">
        <f t="shared" si="33"/>
        <v>0</v>
      </c>
      <c r="G97" s="152">
        <f t="shared" si="33"/>
        <v>17822</v>
      </c>
      <c r="H97" s="153">
        <f t="shared" si="45"/>
        <v>324323</v>
      </c>
      <c r="I97" s="152"/>
      <c r="J97" s="154">
        <f t="shared" si="46"/>
        <v>17822</v>
      </c>
      <c r="K97" s="155">
        <f t="shared" si="34"/>
        <v>39459.419741234909</v>
      </c>
      <c r="L97" s="156">
        <f t="shared" si="35"/>
        <v>57281.419741234909</v>
      </c>
      <c r="M97" s="152"/>
      <c r="N97" s="157">
        <f t="shared" si="36"/>
        <v>267041.58025876508</v>
      </c>
      <c r="O97" s="152"/>
      <c r="P97" s="158">
        <f t="shared" si="37"/>
        <v>17822</v>
      </c>
      <c r="Q97" s="159">
        <f t="shared" si="47"/>
        <v>0</v>
      </c>
      <c r="R97" s="152">
        <f t="shared" si="38"/>
        <v>0</v>
      </c>
      <c r="S97" s="152">
        <f t="shared" si="39"/>
        <v>0</v>
      </c>
      <c r="T97" s="152">
        <f t="shared" si="40"/>
        <v>39459.419741234909</v>
      </c>
      <c r="U97" s="153">
        <f t="shared" si="48"/>
        <v>57281.419741234909</v>
      </c>
      <c r="V97" s="152"/>
      <c r="W97" s="157">
        <f t="shared" si="49"/>
        <v>64421.1028738721</v>
      </c>
      <c r="X97" s="159"/>
      <c r="AA97" s="162">
        <v>88</v>
      </c>
      <c r="AB97" s="163">
        <v>19</v>
      </c>
      <c r="AC97" s="163">
        <v>0</v>
      </c>
      <c r="AD97" s="163">
        <v>0</v>
      </c>
      <c r="AE97" s="163">
        <v>0</v>
      </c>
      <c r="AF97" s="163">
        <v>0</v>
      </c>
      <c r="AG97" s="164">
        <v>306501</v>
      </c>
      <c r="AH97" s="164">
        <v>0</v>
      </c>
      <c r="AI97" s="164">
        <v>0</v>
      </c>
      <c r="AJ97" s="164">
        <v>306501</v>
      </c>
      <c r="AK97" s="164">
        <v>0</v>
      </c>
      <c r="AL97" s="164">
        <v>17822</v>
      </c>
      <c r="AM97" s="164">
        <v>324323</v>
      </c>
      <c r="AN97" s="164">
        <v>0</v>
      </c>
      <c r="AO97" s="164">
        <v>0</v>
      </c>
      <c r="AP97" s="164">
        <v>0</v>
      </c>
      <c r="AQ97" s="164">
        <v>0</v>
      </c>
      <c r="AR97" s="165">
        <v>324323</v>
      </c>
      <c r="AS97" s="39">
        <v>322364.86000000004</v>
      </c>
      <c r="AT97" s="162">
        <f t="shared" si="50"/>
        <v>88</v>
      </c>
      <c r="AU97" s="163">
        <f t="shared" si="51"/>
        <v>0</v>
      </c>
      <c r="AV97" s="164">
        <f t="shared" si="52"/>
        <v>0</v>
      </c>
      <c r="AW97" s="164">
        <f t="shared" si="52"/>
        <v>0</v>
      </c>
      <c r="AX97" s="164">
        <f t="shared" si="52"/>
        <v>0</v>
      </c>
      <c r="AY97" s="165">
        <f t="shared" si="41"/>
        <v>0</v>
      </c>
      <c r="AZ97" s="39">
        <v>493357</v>
      </c>
      <c r="BA97" s="162"/>
      <c r="BB97" s="164"/>
      <c r="BC97" s="164"/>
      <c r="BD97" s="164"/>
      <c r="BE97" s="165"/>
      <c r="BG97" s="166"/>
      <c r="BI97" s="166">
        <v>0</v>
      </c>
      <c r="CA97" s="162">
        <v>88</v>
      </c>
      <c r="CB97" s="40">
        <v>88</v>
      </c>
      <c r="CC97" s="39" t="s">
        <v>187</v>
      </c>
      <c r="CD97" s="167">
        <f t="shared" si="64"/>
        <v>306501</v>
      </c>
      <c r="CE97" s="168">
        <v>267034</v>
      </c>
      <c r="CF97" s="152">
        <f t="shared" si="53"/>
        <v>39467</v>
      </c>
      <c r="CG97" s="152">
        <v>0</v>
      </c>
      <c r="CH97" s="152">
        <v>7135.6</v>
      </c>
      <c r="CI97" s="152">
        <f t="shared" si="54"/>
        <v>-3.4971261278974453</v>
      </c>
      <c r="CJ97" s="168">
        <f t="shared" si="55"/>
        <v>46599.1028738721</v>
      </c>
      <c r="CK97" s="169">
        <f t="shared" si="56"/>
        <v>39459.419741234909</v>
      </c>
      <c r="CL97" s="170"/>
      <c r="CZ97" s="152"/>
      <c r="DA97" s="162">
        <v>88</v>
      </c>
      <c r="DB97" s="39" t="s">
        <v>187</v>
      </c>
      <c r="DC97" s="152">
        <v>0</v>
      </c>
      <c r="DD97" s="152">
        <v>0</v>
      </c>
      <c r="DE97" s="152">
        <v>0</v>
      </c>
      <c r="DF97" s="152">
        <v>0</v>
      </c>
      <c r="DG97" s="171">
        <f t="shared" si="57"/>
        <v>0</v>
      </c>
      <c r="DH97" s="152">
        <v>0</v>
      </c>
      <c r="DI97" s="152">
        <v>0</v>
      </c>
      <c r="DJ97" s="152">
        <v>0</v>
      </c>
      <c r="DK97" s="171">
        <f t="shared" si="58"/>
        <v>0</v>
      </c>
      <c r="DL97" s="172">
        <f t="shared" si="42"/>
        <v>0</v>
      </c>
      <c r="DM97" s="152"/>
      <c r="DN97" s="172">
        <f t="shared" si="43"/>
        <v>0</v>
      </c>
      <c r="DO97" s="152"/>
      <c r="DP97" s="158">
        <f t="shared" si="59"/>
        <v>39467</v>
      </c>
      <c r="DQ97" s="152">
        <f t="shared" si="60"/>
        <v>39467</v>
      </c>
      <c r="DR97" s="152">
        <f t="shared" si="61"/>
        <v>0</v>
      </c>
      <c r="DS97" s="152">
        <v>-3.4971261278974453</v>
      </c>
      <c r="DT97" s="172">
        <f t="shared" si="62"/>
        <v>-3.4971261278974453</v>
      </c>
      <c r="DU97" s="152"/>
      <c r="DV97" s="173">
        <v>0</v>
      </c>
      <c r="DW97" s="174"/>
      <c r="DX97" s="174"/>
      <c r="DY97" s="174"/>
      <c r="DZ97" s="171"/>
      <c r="EA97" s="175"/>
      <c r="EB97" s="176"/>
      <c r="EC97" s="177">
        <f t="shared" si="63"/>
        <v>0</v>
      </c>
      <c r="ED97" s="175"/>
      <c r="EE97" s="178">
        <v>88</v>
      </c>
      <c r="EF97" s="175"/>
      <c r="EG97" s="175"/>
      <c r="EH97" s="174"/>
      <c r="EI97" s="175"/>
      <c r="EJ97" s="175"/>
      <c r="EK97" s="175"/>
      <c r="EL97" s="175"/>
      <c r="EM97" s="175"/>
    </row>
    <row r="98" spans="1:143" s="39" customFormat="1" ht="12" x14ac:dyDescent="0.2">
      <c r="A98" s="150">
        <v>89</v>
      </c>
      <c r="B98" s="40">
        <v>89</v>
      </c>
      <c r="C98" s="39" t="s">
        <v>188</v>
      </c>
      <c r="D98" s="151">
        <f t="shared" si="44"/>
        <v>28</v>
      </c>
      <c r="E98" s="152">
        <f t="shared" si="33"/>
        <v>776692</v>
      </c>
      <c r="F98" s="152">
        <f t="shared" si="33"/>
        <v>0</v>
      </c>
      <c r="G98" s="152">
        <f t="shared" si="33"/>
        <v>26264</v>
      </c>
      <c r="H98" s="153">
        <f t="shared" si="45"/>
        <v>802956</v>
      </c>
      <c r="I98" s="152"/>
      <c r="J98" s="154">
        <f t="shared" si="46"/>
        <v>26264</v>
      </c>
      <c r="K98" s="155">
        <f t="shared" si="34"/>
        <v>97665.893850407941</v>
      </c>
      <c r="L98" s="156">
        <f t="shared" si="35"/>
        <v>123929.89385040794</v>
      </c>
      <c r="M98" s="152"/>
      <c r="N98" s="157">
        <f t="shared" si="36"/>
        <v>679026.10614959209</v>
      </c>
      <c r="O98" s="152"/>
      <c r="P98" s="158">
        <f t="shared" si="37"/>
        <v>26264</v>
      </c>
      <c r="Q98" s="159">
        <f t="shared" si="47"/>
        <v>0</v>
      </c>
      <c r="R98" s="152">
        <f t="shared" si="38"/>
        <v>0</v>
      </c>
      <c r="S98" s="152">
        <f t="shared" si="39"/>
        <v>0</v>
      </c>
      <c r="T98" s="152">
        <f t="shared" si="40"/>
        <v>97665.893850407941</v>
      </c>
      <c r="U98" s="153">
        <f t="shared" si="48"/>
        <v>123929.89385040794</v>
      </c>
      <c r="V98" s="152"/>
      <c r="W98" s="157">
        <f t="shared" si="49"/>
        <v>123940</v>
      </c>
      <c r="X98" s="159"/>
      <c r="AA98" s="162">
        <v>89</v>
      </c>
      <c r="AB98" s="163">
        <v>28</v>
      </c>
      <c r="AC98" s="163">
        <v>0</v>
      </c>
      <c r="AD98" s="163">
        <v>0</v>
      </c>
      <c r="AE98" s="163">
        <v>11</v>
      </c>
      <c r="AF98" s="163">
        <v>0</v>
      </c>
      <c r="AG98" s="164">
        <v>776692</v>
      </c>
      <c r="AH98" s="164">
        <v>0</v>
      </c>
      <c r="AI98" s="164">
        <v>0</v>
      </c>
      <c r="AJ98" s="164">
        <v>776692</v>
      </c>
      <c r="AK98" s="164">
        <v>0</v>
      </c>
      <c r="AL98" s="164">
        <v>26264</v>
      </c>
      <c r="AM98" s="164">
        <v>802956</v>
      </c>
      <c r="AN98" s="164">
        <v>0</v>
      </c>
      <c r="AO98" s="164">
        <v>0</v>
      </c>
      <c r="AP98" s="164">
        <v>0</v>
      </c>
      <c r="AQ98" s="164">
        <v>0</v>
      </c>
      <c r="AR98" s="165">
        <v>802956</v>
      </c>
      <c r="AS98" s="39">
        <v>840835.8</v>
      </c>
      <c r="AT98" s="162">
        <f t="shared" si="50"/>
        <v>89</v>
      </c>
      <c r="AU98" s="163">
        <f t="shared" si="51"/>
        <v>0</v>
      </c>
      <c r="AV98" s="164">
        <f t="shared" si="52"/>
        <v>0</v>
      </c>
      <c r="AW98" s="164">
        <f t="shared" si="52"/>
        <v>0</v>
      </c>
      <c r="AX98" s="164">
        <f t="shared" si="52"/>
        <v>0</v>
      </c>
      <c r="AY98" s="165">
        <f t="shared" si="41"/>
        <v>0</v>
      </c>
      <c r="AZ98" s="39">
        <v>493357</v>
      </c>
      <c r="BA98" s="162"/>
      <c r="BB98" s="164"/>
      <c r="BC98" s="164"/>
      <c r="BD98" s="164"/>
      <c r="BE98" s="165"/>
      <c r="BG98" s="166"/>
      <c r="BI98" s="166">
        <v>0</v>
      </c>
      <c r="CA98" s="162">
        <v>89</v>
      </c>
      <c r="CB98" s="40">
        <v>89</v>
      </c>
      <c r="CC98" s="39" t="s">
        <v>188</v>
      </c>
      <c r="CD98" s="167">
        <f t="shared" si="64"/>
        <v>776692</v>
      </c>
      <c r="CE98" s="168">
        <v>679016</v>
      </c>
      <c r="CF98" s="152">
        <f t="shared" si="53"/>
        <v>97676</v>
      </c>
      <c r="CG98" s="152">
        <v>0</v>
      </c>
      <c r="CH98" s="152">
        <v>0</v>
      </c>
      <c r="CI98" s="152">
        <f t="shared" si="54"/>
        <v>0</v>
      </c>
      <c r="CJ98" s="168">
        <f t="shared" si="55"/>
        <v>97676</v>
      </c>
      <c r="CK98" s="169">
        <f t="shared" si="56"/>
        <v>97665.893850407941</v>
      </c>
      <c r="CL98" s="170"/>
      <c r="CZ98" s="152"/>
      <c r="DA98" s="162">
        <v>89</v>
      </c>
      <c r="DB98" s="39" t="s">
        <v>188</v>
      </c>
      <c r="DC98" s="152">
        <v>0</v>
      </c>
      <c r="DD98" s="152">
        <v>0</v>
      </c>
      <c r="DE98" s="152">
        <v>0</v>
      </c>
      <c r="DF98" s="152">
        <v>0</v>
      </c>
      <c r="DG98" s="171">
        <f t="shared" si="57"/>
        <v>0</v>
      </c>
      <c r="DH98" s="152">
        <v>0</v>
      </c>
      <c r="DI98" s="152">
        <v>0</v>
      </c>
      <c r="DJ98" s="152">
        <v>0</v>
      </c>
      <c r="DK98" s="171">
        <f t="shared" si="58"/>
        <v>0</v>
      </c>
      <c r="DL98" s="179">
        <f t="shared" si="42"/>
        <v>0</v>
      </c>
      <c r="DM98" s="152"/>
      <c r="DN98" s="179">
        <f t="shared" si="43"/>
        <v>0</v>
      </c>
      <c r="DO98" s="152"/>
      <c r="DP98" s="158">
        <f t="shared" si="59"/>
        <v>97676</v>
      </c>
      <c r="DQ98" s="152">
        <f t="shared" si="60"/>
        <v>97676</v>
      </c>
      <c r="DR98" s="152">
        <f t="shared" si="61"/>
        <v>0</v>
      </c>
      <c r="DS98" s="152">
        <v>0</v>
      </c>
      <c r="DT98" s="172">
        <f t="shared" si="62"/>
        <v>0</v>
      </c>
      <c r="DU98" s="152"/>
      <c r="DV98" s="173">
        <v>0</v>
      </c>
      <c r="DW98" s="174"/>
      <c r="DX98" s="174"/>
      <c r="DY98" s="174"/>
      <c r="DZ98" s="171"/>
      <c r="EA98" s="175"/>
      <c r="EB98" s="176"/>
      <c r="EC98" s="177">
        <f t="shared" si="63"/>
        <v>0</v>
      </c>
      <c r="ED98" s="175"/>
      <c r="EE98" s="178">
        <v>89</v>
      </c>
      <c r="EF98" s="175"/>
      <c r="EG98" s="175"/>
      <c r="EH98" s="174"/>
      <c r="EI98" s="175"/>
      <c r="EJ98" s="175"/>
      <c r="EK98" s="175"/>
      <c r="EL98" s="175"/>
      <c r="EM98" s="175"/>
    </row>
    <row r="99" spans="1:143" s="39" customFormat="1" ht="12" x14ac:dyDescent="0.2">
      <c r="A99" s="150">
        <v>90</v>
      </c>
      <c r="B99" s="40">
        <v>90</v>
      </c>
      <c r="C99" s="39" t="s">
        <v>189</v>
      </c>
      <c r="D99" s="151">
        <f t="shared" si="44"/>
        <v>0</v>
      </c>
      <c r="E99" s="152">
        <f t="shared" si="33"/>
        <v>0</v>
      </c>
      <c r="F99" s="152">
        <f t="shared" si="33"/>
        <v>0</v>
      </c>
      <c r="G99" s="152">
        <f t="shared" si="33"/>
        <v>0</v>
      </c>
      <c r="H99" s="153">
        <f t="shared" si="45"/>
        <v>0</v>
      </c>
      <c r="I99" s="152"/>
      <c r="J99" s="154">
        <f t="shared" si="46"/>
        <v>0</v>
      </c>
      <c r="K99" s="155">
        <f t="shared" si="34"/>
        <v>0</v>
      </c>
      <c r="L99" s="156">
        <f t="shared" si="35"/>
        <v>0</v>
      </c>
      <c r="M99" s="152"/>
      <c r="N99" s="157">
        <f t="shared" si="36"/>
        <v>0</v>
      </c>
      <c r="O99" s="152"/>
      <c r="P99" s="158">
        <f t="shared" si="37"/>
        <v>0</v>
      </c>
      <c r="Q99" s="159">
        <f t="shared" si="47"/>
        <v>0</v>
      </c>
      <c r="R99" s="152">
        <f t="shared" si="38"/>
        <v>0</v>
      </c>
      <c r="S99" s="152">
        <f t="shared" si="39"/>
        <v>0</v>
      </c>
      <c r="T99" s="152">
        <f t="shared" si="40"/>
        <v>0</v>
      </c>
      <c r="U99" s="153">
        <f t="shared" si="48"/>
        <v>0</v>
      </c>
      <c r="V99" s="152"/>
      <c r="W99" s="157">
        <f t="shared" si="49"/>
        <v>0</v>
      </c>
      <c r="X99" s="159"/>
      <c r="AA99" s="162">
        <v>90</v>
      </c>
      <c r="AB99" s="163"/>
      <c r="AC99" s="163"/>
      <c r="AD99" s="163"/>
      <c r="AE99" s="163"/>
      <c r="AF99" s="163"/>
      <c r="AG99" s="164"/>
      <c r="AH99" s="164"/>
      <c r="AI99" s="164"/>
      <c r="AJ99" s="164"/>
      <c r="AK99" s="164"/>
      <c r="AL99" s="164"/>
      <c r="AM99" s="164"/>
      <c r="AN99" s="164"/>
      <c r="AO99" s="164"/>
      <c r="AP99" s="164"/>
      <c r="AQ99" s="164"/>
      <c r="AR99" s="165"/>
      <c r="AT99" s="162">
        <f t="shared" si="50"/>
        <v>90</v>
      </c>
      <c r="AU99" s="163">
        <f t="shared" si="51"/>
        <v>0</v>
      </c>
      <c r="AV99" s="164">
        <f t="shared" si="52"/>
        <v>0</v>
      </c>
      <c r="AW99" s="164">
        <f t="shared" si="52"/>
        <v>0</v>
      </c>
      <c r="AX99" s="164">
        <f t="shared" si="52"/>
        <v>0</v>
      </c>
      <c r="AY99" s="165">
        <f t="shared" si="41"/>
        <v>0</v>
      </c>
      <c r="AZ99" s="39">
        <v>493357</v>
      </c>
      <c r="BA99" s="162"/>
      <c r="BB99" s="164"/>
      <c r="BC99" s="164"/>
      <c r="BD99" s="164"/>
      <c r="BE99" s="165"/>
      <c r="BG99" s="166"/>
      <c r="BI99" s="166">
        <v>0</v>
      </c>
      <c r="CA99" s="162">
        <v>90</v>
      </c>
      <c r="CB99" s="40">
        <v>90</v>
      </c>
      <c r="CC99" s="39" t="s">
        <v>189</v>
      </c>
      <c r="CD99" s="167">
        <f t="shared" si="64"/>
        <v>0</v>
      </c>
      <c r="CE99" s="168">
        <v>0</v>
      </c>
      <c r="CF99" s="152">
        <f t="shared" si="53"/>
        <v>0</v>
      </c>
      <c r="CG99" s="152">
        <v>0</v>
      </c>
      <c r="CH99" s="152">
        <v>0</v>
      </c>
      <c r="CI99" s="152">
        <f t="shared" si="54"/>
        <v>0</v>
      </c>
      <c r="CJ99" s="168">
        <f t="shared" si="55"/>
        <v>0</v>
      </c>
      <c r="CK99" s="169">
        <f t="shared" si="56"/>
        <v>0</v>
      </c>
      <c r="CL99" s="170"/>
      <c r="CZ99" s="152"/>
      <c r="DA99" s="162">
        <v>90</v>
      </c>
      <c r="DB99" s="39" t="s">
        <v>189</v>
      </c>
      <c r="DC99" s="152">
        <v>0</v>
      </c>
      <c r="DD99" s="152">
        <v>0</v>
      </c>
      <c r="DE99" s="152">
        <v>0</v>
      </c>
      <c r="DF99" s="152">
        <v>0</v>
      </c>
      <c r="DG99" s="171">
        <f t="shared" si="57"/>
        <v>0</v>
      </c>
      <c r="DH99" s="152">
        <v>0</v>
      </c>
      <c r="DI99" s="152">
        <v>0</v>
      </c>
      <c r="DJ99" s="152">
        <v>0</v>
      </c>
      <c r="DK99" s="171">
        <f t="shared" si="58"/>
        <v>0</v>
      </c>
      <c r="DL99" s="172">
        <f t="shared" si="42"/>
        <v>0</v>
      </c>
      <c r="DM99" s="152"/>
      <c r="DN99" s="172">
        <f t="shared" si="43"/>
        <v>0</v>
      </c>
      <c r="DO99" s="152"/>
      <c r="DP99" s="158">
        <f t="shared" si="59"/>
        <v>0</v>
      </c>
      <c r="DQ99" s="152">
        <f t="shared" si="60"/>
        <v>0</v>
      </c>
      <c r="DR99" s="152">
        <f t="shared" si="61"/>
        <v>0</v>
      </c>
      <c r="DS99" s="152">
        <v>0</v>
      </c>
      <c r="DT99" s="172">
        <f t="shared" si="62"/>
        <v>0</v>
      </c>
      <c r="DU99" s="152"/>
      <c r="DV99" s="173">
        <v>0</v>
      </c>
      <c r="DW99" s="174"/>
      <c r="DX99" s="174"/>
      <c r="DY99" s="174"/>
      <c r="DZ99" s="171"/>
      <c r="EA99" s="175"/>
      <c r="EB99" s="176"/>
      <c r="EC99" s="177">
        <f t="shared" si="63"/>
        <v>0</v>
      </c>
      <c r="ED99" s="175"/>
      <c r="EE99" s="178">
        <v>90</v>
      </c>
      <c r="EF99" s="175"/>
      <c r="EG99" s="175"/>
      <c r="EH99" s="174"/>
      <c r="EI99" s="175"/>
      <c r="EJ99" s="175"/>
      <c r="EK99" s="175"/>
      <c r="EL99" s="175"/>
      <c r="EM99" s="175"/>
    </row>
    <row r="100" spans="1:143" s="39" customFormat="1" ht="12" x14ac:dyDescent="0.2">
      <c r="A100" s="150">
        <v>91</v>
      </c>
      <c r="B100" s="40">
        <v>91</v>
      </c>
      <c r="C100" s="39" t="s">
        <v>190</v>
      </c>
      <c r="D100" s="151">
        <f t="shared" si="44"/>
        <v>2</v>
      </c>
      <c r="E100" s="152">
        <f t="shared" si="33"/>
        <v>52628</v>
      </c>
      <c r="F100" s="152">
        <f t="shared" si="33"/>
        <v>0</v>
      </c>
      <c r="G100" s="152">
        <f t="shared" si="33"/>
        <v>1876</v>
      </c>
      <c r="H100" s="153">
        <f t="shared" si="45"/>
        <v>54504</v>
      </c>
      <c r="I100" s="152"/>
      <c r="J100" s="154">
        <f t="shared" si="46"/>
        <v>1876</v>
      </c>
      <c r="K100" s="155">
        <f t="shared" si="34"/>
        <v>0</v>
      </c>
      <c r="L100" s="156">
        <f t="shared" si="35"/>
        <v>1876</v>
      </c>
      <c r="M100" s="152"/>
      <c r="N100" s="157">
        <f t="shared" si="36"/>
        <v>52628</v>
      </c>
      <c r="O100" s="152"/>
      <c r="P100" s="158">
        <f t="shared" si="37"/>
        <v>1876</v>
      </c>
      <c r="Q100" s="159">
        <f t="shared" si="47"/>
        <v>0</v>
      </c>
      <c r="R100" s="152">
        <f t="shared" si="38"/>
        <v>0</v>
      </c>
      <c r="S100" s="152">
        <f t="shared" si="39"/>
        <v>0</v>
      </c>
      <c r="T100" s="152">
        <f t="shared" si="40"/>
        <v>0</v>
      </c>
      <c r="U100" s="153">
        <f t="shared" si="48"/>
        <v>1876</v>
      </c>
      <c r="V100" s="152"/>
      <c r="W100" s="157">
        <f t="shared" si="49"/>
        <v>9302.7999999999993</v>
      </c>
      <c r="X100" s="159"/>
      <c r="AA100" s="162">
        <v>91</v>
      </c>
      <c r="AB100" s="163">
        <v>2</v>
      </c>
      <c r="AC100" s="163">
        <v>0</v>
      </c>
      <c r="AD100" s="163">
        <v>0</v>
      </c>
      <c r="AE100" s="163">
        <v>0</v>
      </c>
      <c r="AF100" s="163">
        <v>0</v>
      </c>
      <c r="AG100" s="164">
        <v>52628</v>
      </c>
      <c r="AH100" s="164">
        <v>0</v>
      </c>
      <c r="AI100" s="164">
        <v>0</v>
      </c>
      <c r="AJ100" s="164">
        <v>52628</v>
      </c>
      <c r="AK100" s="164">
        <v>0</v>
      </c>
      <c r="AL100" s="164">
        <v>1876</v>
      </c>
      <c r="AM100" s="164">
        <v>54504</v>
      </c>
      <c r="AN100" s="164">
        <v>0</v>
      </c>
      <c r="AO100" s="164">
        <v>0</v>
      </c>
      <c r="AP100" s="164">
        <v>0</v>
      </c>
      <c r="AQ100" s="164">
        <v>0</v>
      </c>
      <c r="AR100" s="165">
        <v>54504</v>
      </c>
      <c r="AS100" s="39">
        <v>54282.400000000001</v>
      </c>
      <c r="AT100" s="162">
        <f t="shared" si="50"/>
        <v>91</v>
      </c>
      <c r="AU100" s="163">
        <f t="shared" si="51"/>
        <v>0</v>
      </c>
      <c r="AV100" s="164">
        <f t="shared" si="52"/>
        <v>0</v>
      </c>
      <c r="AW100" s="164">
        <f t="shared" si="52"/>
        <v>0</v>
      </c>
      <c r="AX100" s="164">
        <f t="shared" si="52"/>
        <v>0</v>
      </c>
      <c r="AY100" s="165">
        <f t="shared" si="41"/>
        <v>0</v>
      </c>
      <c r="AZ100" s="39">
        <v>493357</v>
      </c>
      <c r="BA100" s="162"/>
      <c r="BB100" s="164"/>
      <c r="BC100" s="164"/>
      <c r="BD100" s="164"/>
      <c r="BE100" s="165"/>
      <c r="BG100" s="166"/>
      <c r="BI100" s="166">
        <v>0</v>
      </c>
      <c r="CA100" s="162">
        <v>91</v>
      </c>
      <c r="CB100" s="40">
        <v>91</v>
      </c>
      <c r="CC100" s="39" t="s">
        <v>190</v>
      </c>
      <c r="CD100" s="167">
        <f t="shared" si="64"/>
        <v>52628</v>
      </c>
      <c r="CE100" s="168">
        <v>77100</v>
      </c>
      <c r="CF100" s="152">
        <f t="shared" si="53"/>
        <v>0</v>
      </c>
      <c r="CG100" s="152">
        <v>7426.7999999999993</v>
      </c>
      <c r="CH100" s="152">
        <v>0</v>
      </c>
      <c r="CI100" s="152">
        <f t="shared" si="54"/>
        <v>0</v>
      </c>
      <c r="CJ100" s="168">
        <f t="shared" si="55"/>
        <v>7426.7999999999993</v>
      </c>
      <c r="CK100" s="169">
        <f t="shared" si="56"/>
        <v>0</v>
      </c>
      <c r="CL100" s="170"/>
      <c r="CZ100" s="152"/>
      <c r="DA100" s="162">
        <v>91</v>
      </c>
      <c r="DB100" s="39" t="s">
        <v>190</v>
      </c>
      <c r="DC100" s="152">
        <v>0</v>
      </c>
      <c r="DD100" s="152">
        <v>0</v>
      </c>
      <c r="DE100" s="152">
        <v>0</v>
      </c>
      <c r="DF100" s="152">
        <v>0</v>
      </c>
      <c r="DG100" s="171">
        <f t="shared" si="57"/>
        <v>0</v>
      </c>
      <c r="DH100" s="152">
        <v>0</v>
      </c>
      <c r="DI100" s="152">
        <v>0</v>
      </c>
      <c r="DJ100" s="152">
        <v>0</v>
      </c>
      <c r="DK100" s="171">
        <f t="shared" si="58"/>
        <v>0</v>
      </c>
      <c r="DL100" s="172">
        <f t="shared" si="42"/>
        <v>0</v>
      </c>
      <c r="DM100" s="152"/>
      <c r="DN100" s="172">
        <f t="shared" si="43"/>
        <v>0</v>
      </c>
      <c r="DO100" s="152"/>
      <c r="DP100" s="158">
        <f t="shared" si="59"/>
        <v>0</v>
      </c>
      <c r="DQ100" s="152">
        <f t="shared" si="60"/>
        <v>0</v>
      </c>
      <c r="DR100" s="152">
        <f t="shared" si="61"/>
        <v>0</v>
      </c>
      <c r="DS100" s="152">
        <v>0</v>
      </c>
      <c r="DT100" s="172">
        <f t="shared" si="62"/>
        <v>0</v>
      </c>
      <c r="DU100" s="152"/>
      <c r="DV100" s="173">
        <v>0</v>
      </c>
      <c r="DW100" s="174"/>
      <c r="DX100" s="174"/>
      <c r="DY100" s="174"/>
      <c r="DZ100" s="171"/>
      <c r="EA100" s="175"/>
      <c r="EB100" s="176"/>
      <c r="EC100" s="177">
        <f t="shared" si="63"/>
        <v>0</v>
      </c>
      <c r="ED100" s="175"/>
      <c r="EE100" s="178">
        <v>91</v>
      </c>
      <c r="EF100" s="175"/>
      <c r="EG100" s="175"/>
      <c r="EH100" s="174"/>
      <c r="EI100" s="175"/>
      <c r="EJ100" s="175"/>
      <c r="EK100" s="175"/>
      <c r="EL100" s="175"/>
      <c r="EM100" s="175"/>
    </row>
    <row r="101" spans="1:143" s="39" customFormat="1" ht="12" x14ac:dyDescent="0.2">
      <c r="A101" s="150">
        <v>92</v>
      </c>
      <c r="B101" s="40">
        <v>92</v>
      </c>
      <c r="C101" s="39" t="s">
        <v>191</v>
      </c>
      <c r="D101" s="151">
        <f t="shared" si="44"/>
        <v>0</v>
      </c>
      <c r="E101" s="152">
        <f t="shared" si="33"/>
        <v>0</v>
      </c>
      <c r="F101" s="152">
        <f t="shared" si="33"/>
        <v>0</v>
      </c>
      <c r="G101" s="152">
        <f t="shared" si="33"/>
        <v>0</v>
      </c>
      <c r="H101" s="153">
        <f t="shared" si="45"/>
        <v>0</v>
      </c>
      <c r="I101" s="152"/>
      <c r="J101" s="154">
        <f t="shared" si="46"/>
        <v>0</v>
      </c>
      <c r="K101" s="155">
        <f t="shared" si="34"/>
        <v>0</v>
      </c>
      <c r="L101" s="156">
        <f t="shared" si="35"/>
        <v>0</v>
      </c>
      <c r="M101" s="152"/>
      <c r="N101" s="157">
        <f t="shared" si="36"/>
        <v>0</v>
      </c>
      <c r="O101" s="152"/>
      <c r="P101" s="158">
        <f t="shared" si="37"/>
        <v>0</v>
      </c>
      <c r="Q101" s="159">
        <f t="shared" si="47"/>
        <v>0</v>
      </c>
      <c r="R101" s="152">
        <f t="shared" si="38"/>
        <v>0</v>
      </c>
      <c r="S101" s="152">
        <f t="shared" si="39"/>
        <v>0</v>
      </c>
      <c r="T101" s="152">
        <f t="shared" si="40"/>
        <v>0</v>
      </c>
      <c r="U101" s="153">
        <f t="shared" si="48"/>
        <v>0</v>
      </c>
      <c r="V101" s="152"/>
      <c r="W101" s="157">
        <f t="shared" si="49"/>
        <v>0</v>
      </c>
      <c r="X101" s="159"/>
      <c r="AA101" s="162">
        <v>92</v>
      </c>
      <c r="AB101" s="163"/>
      <c r="AC101" s="163"/>
      <c r="AD101" s="163"/>
      <c r="AE101" s="163"/>
      <c r="AF101" s="163"/>
      <c r="AG101" s="164"/>
      <c r="AH101" s="164"/>
      <c r="AI101" s="164"/>
      <c r="AJ101" s="164"/>
      <c r="AK101" s="164"/>
      <c r="AL101" s="164"/>
      <c r="AM101" s="164"/>
      <c r="AN101" s="164"/>
      <c r="AO101" s="164"/>
      <c r="AP101" s="164"/>
      <c r="AQ101" s="164"/>
      <c r="AR101" s="165"/>
      <c r="AT101" s="162">
        <f t="shared" si="50"/>
        <v>92</v>
      </c>
      <c r="AU101" s="163">
        <f t="shared" si="51"/>
        <v>0</v>
      </c>
      <c r="AV101" s="164">
        <f t="shared" si="52"/>
        <v>0</v>
      </c>
      <c r="AW101" s="164">
        <f t="shared" si="52"/>
        <v>0</v>
      </c>
      <c r="AX101" s="164">
        <f t="shared" si="52"/>
        <v>0</v>
      </c>
      <c r="AY101" s="165">
        <f t="shared" si="41"/>
        <v>0</v>
      </c>
      <c r="AZ101" s="39">
        <v>493357</v>
      </c>
      <c r="BA101" s="162"/>
      <c r="BB101" s="164"/>
      <c r="BC101" s="164"/>
      <c r="BD101" s="164"/>
      <c r="BE101" s="165"/>
      <c r="BG101" s="166"/>
      <c r="BI101" s="166">
        <v>0</v>
      </c>
      <c r="CA101" s="162">
        <v>92</v>
      </c>
      <c r="CB101" s="40">
        <v>92</v>
      </c>
      <c r="CC101" s="39" t="s">
        <v>191</v>
      </c>
      <c r="CD101" s="167">
        <f t="shared" si="64"/>
        <v>0</v>
      </c>
      <c r="CE101" s="168">
        <v>0</v>
      </c>
      <c r="CF101" s="152">
        <f t="shared" si="53"/>
        <v>0</v>
      </c>
      <c r="CG101" s="152">
        <v>0</v>
      </c>
      <c r="CH101" s="152">
        <v>0</v>
      </c>
      <c r="CI101" s="152">
        <f t="shared" si="54"/>
        <v>0</v>
      </c>
      <c r="CJ101" s="168">
        <f t="shared" si="55"/>
        <v>0</v>
      </c>
      <c r="CK101" s="169">
        <f t="shared" si="56"/>
        <v>0</v>
      </c>
      <c r="CL101" s="170"/>
      <c r="CZ101" s="152"/>
      <c r="DA101" s="162">
        <v>92</v>
      </c>
      <c r="DB101" s="39" t="s">
        <v>191</v>
      </c>
      <c r="DC101" s="152">
        <v>0</v>
      </c>
      <c r="DD101" s="152">
        <v>0</v>
      </c>
      <c r="DE101" s="152">
        <v>0</v>
      </c>
      <c r="DF101" s="152">
        <v>0</v>
      </c>
      <c r="DG101" s="171">
        <f t="shared" si="57"/>
        <v>0</v>
      </c>
      <c r="DH101" s="152">
        <v>0</v>
      </c>
      <c r="DI101" s="152">
        <v>0</v>
      </c>
      <c r="DJ101" s="152">
        <v>0</v>
      </c>
      <c r="DK101" s="171">
        <f t="shared" si="58"/>
        <v>0</v>
      </c>
      <c r="DL101" s="172">
        <f t="shared" si="42"/>
        <v>0</v>
      </c>
      <c r="DM101" s="152"/>
      <c r="DN101" s="172">
        <f t="shared" si="43"/>
        <v>0</v>
      </c>
      <c r="DO101" s="152"/>
      <c r="DP101" s="158">
        <f t="shared" si="59"/>
        <v>0</v>
      </c>
      <c r="DQ101" s="152">
        <f t="shared" si="60"/>
        <v>0</v>
      </c>
      <c r="DR101" s="152">
        <f t="shared" si="61"/>
        <v>0</v>
      </c>
      <c r="DS101" s="152">
        <v>0</v>
      </c>
      <c r="DT101" s="172">
        <f t="shared" si="62"/>
        <v>0</v>
      </c>
      <c r="DU101" s="152"/>
      <c r="DV101" s="173">
        <v>0</v>
      </c>
      <c r="DW101" s="174"/>
      <c r="DX101" s="174"/>
      <c r="DY101" s="174"/>
      <c r="DZ101" s="171"/>
      <c r="EA101" s="175"/>
      <c r="EB101" s="176"/>
      <c r="EC101" s="177">
        <f t="shared" si="63"/>
        <v>0</v>
      </c>
      <c r="ED101" s="175"/>
      <c r="EE101" s="178">
        <v>92</v>
      </c>
      <c r="EF101" s="175"/>
      <c r="EG101" s="175"/>
      <c r="EH101" s="174"/>
      <c r="EI101" s="175"/>
      <c r="EJ101" s="175"/>
      <c r="EK101" s="175"/>
      <c r="EL101" s="175"/>
      <c r="EM101" s="175"/>
    </row>
    <row r="102" spans="1:143" s="39" customFormat="1" ht="12" x14ac:dyDescent="0.2">
      <c r="A102" s="150">
        <v>93</v>
      </c>
      <c r="B102" s="40">
        <v>93</v>
      </c>
      <c r="C102" s="39" t="s">
        <v>192</v>
      </c>
      <c r="D102" s="151">
        <f t="shared" si="44"/>
        <v>685</v>
      </c>
      <c r="E102" s="152">
        <f t="shared" si="33"/>
        <v>9751581</v>
      </c>
      <c r="F102" s="152">
        <f t="shared" si="33"/>
        <v>0</v>
      </c>
      <c r="G102" s="152">
        <f t="shared" si="33"/>
        <v>642530</v>
      </c>
      <c r="H102" s="153">
        <f t="shared" si="45"/>
        <v>10394111</v>
      </c>
      <c r="I102" s="152"/>
      <c r="J102" s="154">
        <f t="shared" si="46"/>
        <v>642530</v>
      </c>
      <c r="K102" s="155">
        <f t="shared" si="34"/>
        <v>1767619.0925154474</v>
      </c>
      <c r="L102" s="156">
        <f t="shared" si="35"/>
        <v>2410149.0925154472</v>
      </c>
      <c r="M102" s="152"/>
      <c r="N102" s="157">
        <f t="shared" si="36"/>
        <v>7983961.9074845528</v>
      </c>
      <c r="O102" s="152"/>
      <c r="P102" s="158">
        <f t="shared" si="37"/>
        <v>642530</v>
      </c>
      <c r="Q102" s="159">
        <f t="shared" si="47"/>
        <v>0</v>
      </c>
      <c r="R102" s="152">
        <f t="shared" si="38"/>
        <v>0</v>
      </c>
      <c r="S102" s="152">
        <f t="shared" si="39"/>
        <v>0</v>
      </c>
      <c r="T102" s="152">
        <f t="shared" si="40"/>
        <v>1767619.0925154474</v>
      </c>
      <c r="U102" s="153">
        <f t="shared" si="48"/>
        <v>2410149.0925154472</v>
      </c>
      <c r="V102" s="152"/>
      <c r="W102" s="157">
        <f t="shared" si="49"/>
        <v>2410332</v>
      </c>
      <c r="X102" s="159"/>
      <c r="AA102" s="162">
        <v>93</v>
      </c>
      <c r="AB102" s="163">
        <v>685</v>
      </c>
      <c r="AC102" s="163">
        <v>0</v>
      </c>
      <c r="AD102" s="163">
        <v>0</v>
      </c>
      <c r="AE102" s="163">
        <v>187</v>
      </c>
      <c r="AF102" s="163">
        <v>0</v>
      </c>
      <c r="AG102" s="164">
        <v>9751581</v>
      </c>
      <c r="AH102" s="164">
        <v>0</v>
      </c>
      <c r="AI102" s="164">
        <v>0</v>
      </c>
      <c r="AJ102" s="164">
        <v>9751581</v>
      </c>
      <c r="AK102" s="164">
        <v>0</v>
      </c>
      <c r="AL102" s="164">
        <v>642530</v>
      </c>
      <c r="AM102" s="164">
        <v>10394111</v>
      </c>
      <c r="AN102" s="164">
        <v>0</v>
      </c>
      <c r="AO102" s="164">
        <v>0</v>
      </c>
      <c r="AP102" s="164">
        <v>0</v>
      </c>
      <c r="AQ102" s="164">
        <v>0</v>
      </c>
      <c r="AR102" s="165">
        <v>10394111</v>
      </c>
      <c r="AS102" s="39">
        <v>10347167.369085653</v>
      </c>
      <c r="AT102" s="162">
        <f t="shared" si="50"/>
        <v>93</v>
      </c>
      <c r="AU102" s="163">
        <f t="shared" si="51"/>
        <v>0</v>
      </c>
      <c r="AV102" s="164">
        <f t="shared" si="52"/>
        <v>0</v>
      </c>
      <c r="AW102" s="164">
        <f t="shared" si="52"/>
        <v>0</v>
      </c>
      <c r="AX102" s="164">
        <f t="shared" si="52"/>
        <v>0</v>
      </c>
      <c r="AY102" s="165">
        <f t="shared" si="41"/>
        <v>0</v>
      </c>
      <c r="AZ102" s="39">
        <v>493357</v>
      </c>
      <c r="BA102" s="162"/>
      <c r="BB102" s="164"/>
      <c r="BC102" s="164"/>
      <c r="BD102" s="164"/>
      <c r="BE102" s="165"/>
      <c r="BG102" s="166"/>
      <c r="BI102" s="166">
        <v>0</v>
      </c>
      <c r="CA102" s="162">
        <v>93</v>
      </c>
      <c r="CB102" s="40">
        <v>93</v>
      </c>
      <c r="CC102" s="39" t="s">
        <v>192</v>
      </c>
      <c r="CD102" s="167">
        <f t="shared" si="64"/>
        <v>9751581</v>
      </c>
      <c r="CE102" s="168">
        <v>7983779</v>
      </c>
      <c r="CF102" s="152">
        <f t="shared" si="53"/>
        <v>1767802</v>
      </c>
      <c r="CG102" s="152">
        <v>0</v>
      </c>
      <c r="CH102" s="152">
        <v>0</v>
      </c>
      <c r="CI102" s="152">
        <f t="shared" si="54"/>
        <v>0</v>
      </c>
      <c r="CJ102" s="168">
        <f t="shared" si="55"/>
        <v>1767802</v>
      </c>
      <c r="CK102" s="169">
        <f t="shared" si="56"/>
        <v>1767619.0925154474</v>
      </c>
      <c r="CL102" s="170"/>
      <c r="CZ102" s="152"/>
      <c r="DA102" s="162">
        <v>93</v>
      </c>
      <c r="DB102" s="39" t="s">
        <v>192</v>
      </c>
      <c r="DC102" s="152">
        <v>0</v>
      </c>
      <c r="DD102" s="152">
        <v>0</v>
      </c>
      <c r="DE102" s="152">
        <v>0</v>
      </c>
      <c r="DF102" s="152">
        <v>0</v>
      </c>
      <c r="DG102" s="171">
        <f t="shared" si="57"/>
        <v>0</v>
      </c>
      <c r="DH102" s="152">
        <v>0</v>
      </c>
      <c r="DI102" s="152">
        <v>0</v>
      </c>
      <c r="DJ102" s="152">
        <v>0</v>
      </c>
      <c r="DK102" s="171">
        <f t="shared" si="58"/>
        <v>0</v>
      </c>
      <c r="DL102" s="179">
        <f t="shared" si="42"/>
        <v>0</v>
      </c>
      <c r="DM102" s="152"/>
      <c r="DN102" s="179">
        <f t="shared" si="43"/>
        <v>0</v>
      </c>
      <c r="DO102" s="152"/>
      <c r="DP102" s="158">
        <f t="shared" si="59"/>
        <v>1767802</v>
      </c>
      <c r="DQ102" s="152">
        <f t="shared" si="60"/>
        <v>1767802</v>
      </c>
      <c r="DR102" s="152">
        <f t="shared" si="61"/>
        <v>0</v>
      </c>
      <c r="DS102" s="152">
        <v>0</v>
      </c>
      <c r="DT102" s="172">
        <f t="shared" si="62"/>
        <v>0</v>
      </c>
      <c r="DU102" s="152"/>
      <c r="DV102" s="173">
        <v>0</v>
      </c>
      <c r="DW102" s="174"/>
      <c r="DX102" s="174"/>
      <c r="DY102" s="174"/>
      <c r="DZ102" s="171"/>
      <c r="EA102" s="175"/>
      <c r="EB102" s="176"/>
      <c r="EC102" s="177">
        <f t="shared" si="63"/>
        <v>0</v>
      </c>
      <c r="ED102" s="175"/>
      <c r="EE102" s="178">
        <v>93</v>
      </c>
      <c r="EF102" s="175"/>
      <c r="EG102" s="175"/>
      <c r="EH102" s="174"/>
      <c r="EI102" s="175"/>
      <c r="EJ102" s="175"/>
      <c r="EK102" s="175"/>
      <c r="EL102" s="175"/>
      <c r="EM102" s="175"/>
    </row>
    <row r="103" spans="1:143" s="39" customFormat="1" ht="12" x14ac:dyDescent="0.2">
      <c r="A103" s="150">
        <v>94</v>
      </c>
      <c r="B103" s="40">
        <v>94</v>
      </c>
      <c r="C103" s="39" t="s">
        <v>193</v>
      </c>
      <c r="D103" s="151">
        <f t="shared" si="44"/>
        <v>1</v>
      </c>
      <c r="E103" s="152">
        <f t="shared" si="33"/>
        <v>12853</v>
      </c>
      <c r="F103" s="152">
        <f t="shared" si="33"/>
        <v>0</v>
      </c>
      <c r="G103" s="152">
        <f t="shared" si="33"/>
        <v>938</v>
      </c>
      <c r="H103" s="153">
        <f t="shared" si="45"/>
        <v>13791</v>
      </c>
      <c r="I103" s="152"/>
      <c r="J103" s="154">
        <f t="shared" si="46"/>
        <v>938</v>
      </c>
      <c r="K103" s="155">
        <f t="shared" si="34"/>
        <v>-10.728258679263902</v>
      </c>
      <c r="L103" s="156">
        <f t="shared" si="35"/>
        <v>927.27174132073606</v>
      </c>
      <c r="M103" s="152"/>
      <c r="N103" s="157">
        <f t="shared" si="36"/>
        <v>12863.728258679264</v>
      </c>
      <c r="O103" s="152"/>
      <c r="P103" s="158">
        <f t="shared" si="37"/>
        <v>938</v>
      </c>
      <c r="Q103" s="159">
        <f t="shared" si="47"/>
        <v>0</v>
      </c>
      <c r="R103" s="152">
        <f t="shared" si="38"/>
        <v>0</v>
      </c>
      <c r="S103" s="152">
        <f t="shared" si="39"/>
        <v>0</v>
      </c>
      <c r="T103" s="152">
        <f t="shared" si="40"/>
        <v>-10.728258679263902</v>
      </c>
      <c r="U103" s="153">
        <f t="shared" si="48"/>
        <v>927.27174132073606</v>
      </c>
      <c r="V103" s="152"/>
      <c r="W103" s="157">
        <f t="shared" si="49"/>
        <v>22819.67063119536</v>
      </c>
      <c r="X103" s="159"/>
      <c r="AA103" s="162">
        <v>94</v>
      </c>
      <c r="AB103" s="163">
        <v>1</v>
      </c>
      <c r="AC103" s="163">
        <v>0</v>
      </c>
      <c r="AD103" s="163">
        <v>0</v>
      </c>
      <c r="AE103" s="163">
        <v>0</v>
      </c>
      <c r="AF103" s="163">
        <v>0</v>
      </c>
      <c r="AG103" s="164">
        <v>12853</v>
      </c>
      <c r="AH103" s="164">
        <v>0</v>
      </c>
      <c r="AI103" s="164">
        <v>0</v>
      </c>
      <c r="AJ103" s="164">
        <v>12853</v>
      </c>
      <c r="AK103" s="164">
        <v>0</v>
      </c>
      <c r="AL103" s="164">
        <v>938</v>
      </c>
      <c r="AM103" s="164">
        <v>13791</v>
      </c>
      <c r="AN103" s="164">
        <v>0</v>
      </c>
      <c r="AO103" s="164">
        <v>0</v>
      </c>
      <c r="AP103" s="164">
        <v>0</v>
      </c>
      <c r="AQ103" s="164">
        <v>0</v>
      </c>
      <c r="AR103" s="165">
        <v>13791</v>
      </c>
      <c r="AS103" s="39">
        <v>13790</v>
      </c>
      <c r="AT103" s="162">
        <f t="shared" si="50"/>
        <v>94</v>
      </c>
      <c r="AU103" s="163">
        <f t="shared" si="51"/>
        <v>0</v>
      </c>
      <c r="AV103" s="164">
        <f t="shared" si="52"/>
        <v>0</v>
      </c>
      <c r="AW103" s="164">
        <f t="shared" si="52"/>
        <v>0</v>
      </c>
      <c r="AX103" s="164">
        <f t="shared" si="52"/>
        <v>0</v>
      </c>
      <c r="AY103" s="165">
        <f t="shared" si="41"/>
        <v>0</v>
      </c>
      <c r="AZ103" s="39">
        <v>493357</v>
      </c>
      <c r="BA103" s="162"/>
      <c r="BB103" s="164"/>
      <c r="BC103" s="164"/>
      <c r="BD103" s="164"/>
      <c r="BE103" s="165"/>
      <c r="BG103" s="166"/>
      <c r="BI103" s="166">
        <v>0</v>
      </c>
      <c r="CA103" s="162">
        <v>94</v>
      </c>
      <c r="CB103" s="40">
        <v>94</v>
      </c>
      <c r="CC103" s="39" t="s">
        <v>193</v>
      </c>
      <c r="CD103" s="167">
        <f t="shared" si="64"/>
        <v>12853</v>
      </c>
      <c r="CE103" s="168">
        <v>48511</v>
      </c>
      <c r="CF103" s="152">
        <f t="shared" si="53"/>
        <v>0</v>
      </c>
      <c r="CG103" s="152">
        <v>0</v>
      </c>
      <c r="CH103" s="152">
        <v>21892.400000000001</v>
      </c>
      <c r="CI103" s="152">
        <f t="shared" si="54"/>
        <v>-10.729368804639307</v>
      </c>
      <c r="CJ103" s="168">
        <f t="shared" si="55"/>
        <v>21881.67063119536</v>
      </c>
      <c r="CK103" s="169">
        <f t="shared" si="56"/>
        <v>-10.728258679263902</v>
      </c>
      <c r="CL103" s="170"/>
      <c r="CZ103" s="152"/>
      <c r="DA103" s="162">
        <v>94</v>
      </c>
      <c r="DB103" s="39" t="s">
        <v>193</v>
      </c>
      <c r="DC103" s="152">
        <v>0</v>
      </c>
      <c r="DD103" s="152">
        <v>0</v>
      </c>
      <c r="DE103" s="152">
        <v>0</v>
      </c>
      <c r="DF103" s="152">
        <v>0</v>
      </c>
      <c r="DG103" s="171">
        <f t="shared" si="57"/>
        <v>0</v>
      </c>
      <c r="DH103" s="152">
        <v>0</v>
      </c>
      <c r="DI103" s="152">
        <v>0</v>
      </c>
      <c r="DJ103" s="152">
        <v>0</v>
      </c>
      <c r="DK103" s="171">
        <f t="shared" si="58"/>
        <v>0</v>
      </c>
      <c r="DL103" s="172">
        <f t="shared" si="42"/>
        <v>0</v>
      </c>
      <c r="DM103" s="152"/>
      <c r="DN103" s="172">
        <f t="shared" si="43"/>
        <v>0</v>
      </c>
      <c r="DO103" s="152"/>
      <c r="DP103" s="158">
        <f t="shared" si="59"/>
        <v>0</v>
      </c>
      <c r="DQ103" s="152">
        <f t="shared" si="60"/>
        <v>0</v>
      </c>
      <c r="DR103" s="152">
        <f t="shared" si="61"/>
        <v>0</v>
      </c>
      <c r="DS103" s="152">
        <v>-10.729368804639307</v>
      </c>
      <c r="DT103" s="172">
        <f t="shared" si="62"/>
        <v>-10.729368804639307</v>
      </c>
      <c r="DU103" s="152"/>
      <c r="DV103" s="173">
        <v>0</v>
      </c>
      <c r="DW103" s="174"/>
      <c r="DX103" s="174"/>
      <c r="DY103" s="174"/>
      <c r="DZ103" s="171"/>
      <c r="EA103" s="175"/>
      <c r="EB103" s="176"/>
      <c r="EC103" s="177">
        <f t="shared" si="63"/>
        <v>0</v>
      </c>
      <c r="ED103" s="175"/>
      <c r="EE103" s="178">
        <v>94</v>
      </c>
      <c r="EF103" s="175"/>
      <c r="EG103" s="175"/>
      <c r="EH103" s="174"/>
      <c r="EI103" s="175"/>
      <c r="EJ103" s="175"/>
      <c r="EK103" s="175"/>
      <c r="EL103" s="175"/>
      <c r="EM103" s="175"/>
    </row>
    <row r="104" spans="1:143" s="39" customFormat="1" ht="12" x14ac:dyDescent="0.2">
      <c r="A104" s="150">
        <v>95</v>
      </c>
      <c r="B104" s="40">
        <v>95</v>
      </c>
      <c r="C104" s="39" t="s">
        <v>194</v>
      </c>
      <c r="D104" s="151">
        <f t="shared" si="44"/>
        <v>1893</v>
      </c>
      <c r="E104" s="152">
        <f t="shared" si="33"/>
        <v>25769634</v>
      </c>
      <c r="F104" s="152">
        <f t="shared" si="33"/>
        <v>0</v>
      </c>
      <c r="G104" s="152">
        <f t="shared" si="33"/>
        <v>1775634</v>
      </c>
      <c r="H104" s="153">
        <f t="shared" si="45"/>
        <v>27545268</v>
      </c>
      <c r="I104" s="152"/>
      <c r="J104" s="154">
        <f t="shared" si="46"/>
        <v>1775634</v>
      </c>
      <c r="K104" s="155">
        <f t="shared" si="34"/>
        <v>3198554.52780694</v>
      </c>
      <c r="L104" s="156">
        <f t="shared" si="35"/>
        <v>4974188.5278069396</v>
      </c>
      <c r="M104" s="152"/>
      <c r="N104" s="157">
        <f t="shared" si="36"/>
        <v>22571079.472193062</v>
      </c>
      <c r="O104" s="152"/>
      <c r="P104" s="158">
        <f t="shared" si="37"/>
        <v>1775634</v>
      </c>
      <c r="Q104" s="159">
        <f t="shared" si="47"/>
        <v>0</v>
      </c>
      <c r="R104" s="152">
        <f t="shared" si="38"/>
        <v>0</v>
      </c>
      <c r="S104" s="152">
        <f t="shared" si="39"/>
        <v>0</v>
      </c>
      <c r="T104" s="152">
        <f t="shared" si="40"/>
        <v>3198554.52780694</v>
      </c>
      <c r="U104" s="153">
        <f t="shared" si="48"/>
        <v>4974188.5278069396</v>
      </c>
      <c r="V104" s="152"/>
      <c r="W104" s="157">
        <f t="shared" si="49"/>
        <v>6798114.703844347</v>
      </c>
      <c r="X104" s="159"/>
      <c r="AA104" s="162">
        <v>95</v>
      </c>
      <c r="AB104" s="163">
        <v>1893</v>
      </c>
      <c r="AC104" s="163">
        <v>0</v>
      </c>
      <c r="AD104" s="163">
        <v>0</v>
      </c>
      <c r="AE104" s="163">
        <v>0</v>
      </c>
      <c r="AF104" s="163">
        <v>0</v>
      </c>
      <c r="AG104" s="164">
        <v>25769634</v>
      </c>
      <c r="AH104" s="164">
        <v>0</v>
      </c>
      <c r="AI104" s="164">
        <v>0</v>
      </c>
      <c r="AJ104" s="164">
        <v>25769634</v>
      </c>
      <c r="AK104" s="164">
        <v>0</v>
      </c>
      <c r="AL104" s="164">
        <v>1775634</v>
      </c>
      <c r="AM104" s="164">
        <v>27545268</v>
      </c>
      <c r="AN104" s="164">
        <v>0</v>
      </c>
      <c r="AO104" s="164">
        <v>0</v>
      </c>
      <c r="AP104" s="164">
        <v>0</v>
      </c>
      <c r="AQ104" s="164">
        <v>0</v>
      </c>
      <c r="AR104" s="165">
        <v>27545268</v>
      </c>
      <c r="AS104" s="39">
        <v>27316180.069999997</v>
      </c>
      <c r="AT104" s="162">
        <f t="shared" si="50"/>
        <v>95</v>
      </c>
      <c r="AU104" s="163">
        <f t="shared" si="51"/>
        <v>0</v>
      </c>
      <c r="AV104" s="164">
        <f t="shared" si="52"/>
        <v>0</v>
      </c>
      <c r="AW104" s="164">
        <f t="shared" si="52"/>
        <v>0</v>
      </c>
      <c r="AX104" s="164">
        <f t="shared" si="52"/>
        <v>0</v>
      </c>
      <c r="AY104" s="165">
        <f t="shared" si="41"/>
        <v>0</v>
      </c>
      <c r="AZ104" s="39">
        <v>493357</v>
      </c>
      <c r="BA104" s="162"/>
      <c r="BB104" s="164"/>
      <c r="BC104" s="164"/>
      <c r="BD104" s="164"/>
      <c r="BE104" s="165"/>
      <c r="BG104" s="166"/>
      <c r="BI104" s="166">
        <v>0</v>
      </c>
      <c r="CA104" s="162">
        <v>95</v>
      </c>
      <c r="CB104" s="40">
        <v>95</v>
      </c>
      <c r="CC104" s="39" t="s">
        <v>194</v>
      </c>
      <c r="CD104" s="167">
        <f t="shared" si="64"/>
        <v>25769634</v>
      </c>
      <c r="CE104" s="168">
        <v>22570286</v>
      </c>
      <c r="CF104" s="152">
        <f t="shared" si="53"/>
        <v>3199348</v>
      </c>
      <c r="CG104" s="152">
        <v>879909.6</v>
      </c>
      <c r="CH104" s="152">
        <v>943685.60000000009</v>
      </c>
      <c r="CI104" s="152">
        <f t="shared" si="54"/>
        <v>-462.49615565338172</v>
      </c>
      <c r="CJ104" s="168">
        <f t="shared" si="55"/>
        <v>5022480.703844347</v>
      </c>
      <c r="CK104" s="169">
        <f t="shared" si="56"/>
        <v>3198554.52780694</v>
      </c>
      <c r="CL104" s="170"/>
      <c r="CZ104" s="152"/>
      <c r="DA104" s="162">
        <v>95</v>
      </c>
      <c r="DB104" s="39" t="s">
        <v>194</v>
      </c>
      <c r="DC104" s="152">
        <v>0</v>
      </c>
      <c r="DD104" s="152">
        <v>0</v>
      </c>
      <c r="DE104" s="152">
        <v>0</v>
      </c>
      <c r="DF104" s="152">
        <v>0</v>
      </c>
      <c r="DG104" s="171">
        <f t="shared" si="57"/>
        <v>0</v>
      </c>
      <c r="DH104" s="152">
        <v>0</v>
      </c>
      <c r="DI104" s="152">
        <v>0</v>
      </c>
      <c r="DJ104" s="152">
        <v>0</v>
      </c>
      <c r="DK104" s="171">
        <f t="shared" si="58"/>
        <v>0</v>
      </c>
      <c r="DL104" s="172">
        <f t="shared" si="42"/>
        <v>0</v>
      </c>
      <c r="DM104" s="152"/>
      <c r="DN104" s="172">
        <f t="shared" si="43"/>
        <v>0</v>
      </c>
      <c r="DO104" s="152"/>
      <c r="DP104" s="158">
        <f t="shared" si="59"/>
        <v>3199348</v>
      </c>
      <c r="DQ104" s="152">
        <f t="shared" si="60"/>
        <v>3199348</v>
      </c>
      <c r="DR104" s="152">
        <f t="shared" si="61"/>
        <v>0</v>
      </c>
      <c r="DS104" s="152">
        <v>-462.49615565338172</v>
      </c>
      <c r="DT104" s="172">
        <f t="shared" si="62"/>
        <v>-462.49615565338172</v>
      </c>
      <c r="DU104" s="152"/>
      <c r="DV104" s="173">
        <v>0</v>
      </c>
      <c r="DW104" s="174"/>
      <c r="DX104" s="174"/>
      <c r="DY104" s="174"/>
      <c r="DZ104" s="171"/>
      <c r="EA104" s="175"/>
      <c r="EB104" s="176"/>
      <c r="EC104" s="177">
        <f t="shared" si="63"/>
        <v>0</v>
      </c>
      <c r="ED104" s="175"/>
      <c r="EE104" s="178">
        <v>95</v>
      </c>
      <c r="EF104" s="175"/>
      <c r="EG104" s="175"/>
      <c r="EH104" s="174"/>
      <c r="EI104" s="175"/>
      <c r="EJ104" s="175"/>
      <c r="EK104" s="175"/>
      <c r="EL104" s="175"/>
      <c r="EM104" s="175"/>
    </row>
    <row r="105" spans="1:143" s="39" customFormat="1" ht="12" x14ac:dyDescent="0.2">
      <c r="A105" s="150">
        <v>96</v>
      </c>
      <c r="B105" s="40">
        <v>96</v>
      </c>
      <c r="C105" s="39" t="s">
        <v>195</v>
      </c>
      <c r="D105" s="151">
        <f t="shared" si="44"/>
        <v>123</v>
      </c>
      <c r="E105" s="152">
        <f t="shared" si="33"/>
        <v>2327248</v>
      </c>
      <c r="F105" s="152">
        <f t="shared" si="33"/>
        <v>0</v>
      </c>
      <c r="G105" s="152">
        <f t="shared" si="33"/>
        <v>115374</v>
      </c>
      <c r="H105" s="153">
        <f t="shared" si="45"/>
        <v>2442622</v>
      </c>
      <c r="I105" s="152"/>
      <c r="J105" s="154">
        <f t="shared" si="46"/>
        <v>115374</v>
      </c>
      <c r="K105" s="155">
        <f t="shared" si="34"/>
        <v>350467.70279718185</v>
      </c>
      <c r="L105" s="156">
        <f t="shared" si="35"/>
        <v>465841.70279718185</v>
      </c>
      <c r="M105" s="152"/>
      <c r="N105" s="157">
        <f t="shared" si="36"/>
        <v>1976780.2972028181</v>
      </c>
      <c r="O105" s="152"/>
      <c r="P105" s="158">
        <f t="shared" si="37"/>
        <v>115374</v>
      </c>
      <c r="Q105" s="159">
        <f t="shared" si="47"/>
        <v>0</v>
      </c>
      <c r="R105" s="152">
        <f t="shared" si="38"/>
        <v>0</v>
      </c>
      <c r="S105" s="152">
        <f t="shared" si="39"/>
        <v>0</v>
      </c>
      <c r="T105" s="152">
        <f t="shared" si="40"/>
        <v>350467.70279718185</v>
      </c>
      <c r="U105" s="153">
        <f t="shared" si="48"/>
        <v>465841.70279718185</v>
      </c>
      <c r="V105" s="152"/>
      <c r="W105" s="157">
        <f t="shared" si="49"/>
        <v>673529.76805716183</v>
      </c>
      <c r="X105" s="159"/>
      <c r="AA105" s="162">
        <v>96</v>
      </c>
      <c r="AB105" s="163">
        <v>123</v>
      </c>
      <c r="AC105" s="163">
        <v>0</v>
      </c>
      <c r="AD105" s="163">
        <v>0</v>
      </c>
      <c r="AE105" s="163">
        <v>2</v>
      </c>
      <c r="AF105" s="163">
        <v>0</v>
      </c>
      <c r="AG105" s="164">
        <v>2327248</v>
      </c>
      <c r="AH105" s="164">
        <v>0</v>
      </c>
      <c r="AI105" s="164">
        <v>0</v>
      </c>
      <c r="AJ105" s="164">
        <v>2327248</v>
      </c>
      <c r="AK105" s="164">
        <v>0</v>
      </c>
      <c r="AL105" s="164">
        <v>115374</v>
      </c>
      <c r="AM105" s="164">
        <v>2442622</v>
      </c>
      <c r="AN105" s="164">
        <v>0</v>
      </c>
      <c r="AO105" s="164">
        <v>0</v>
      </c>
      <c r="AP105" s="164">
        <v>0</v>
      </c>
      <c r="AQ105" s="164">
        <v>0</v>
      </c>
      <c r="AR105" s="165">
        <v>2442622</v>
      </c>
      <c r="AS105" s="39">
        <v>2442265</v>
      </c>
      <c r="AT105" s="162">
        <f t="shared" si="50"/>
        <v>96</v>
      </c>
      <c r="AU105" s="163">
        <f t="shared" si="51"/>
        <v>0</v>
      </c>
      <c r="AV105" s="164">
        <f t="shared" si="52"/>
        <v>0</v>
      </c>
      <c r="AW105" s="164">
        <f t="shared" si="52"/>
        <v>0</v>
      </c>
      <c r="AX105" s="164">
        <f t="shared" si="52"/>
        <v>0</v>
      </c>
      <c r="AY105" s="165">
        <f t="shared" si="41"/>
        <v>0</v>
      </c>
      <c r="AZ105" s="39">
        <v>493357</v>
      </c>
      <c r="BA105" s="162"/>
      <c r="BB105" s="164"/>
      <c r="BC105" s="164"/>
      <c r="BD105" s="164"/>
      <c r="BE105" s="165"/>
      <c r="BG105" s="166"/>
      <c r="BI105" s="166">
        <v>0</v>
      </c>
      <c r="CA105" s="162">
        <v>96</v>
      </c>
      <c r="CB105" s="40">
        <v>96</v>
      </c>
      <c r="CC105" s="39" t="s">
        <v>195</v>
      </c>
      <c r="CD105" s="167">
        <f t="shared" si="64"/>
        <v>2327248</v>
      </c>
      <c r="CE105" s="168">
        <v>1976677</v>
      </c>
      <c r="CF105" s="152">
        <f t="shared" si="53"/>
        <v>350571</v>
      </c>
      <c r="CG105" s="152">
        <v>70878.599999999991</v>
      </c>
      <c r="CH105" s="152">
        <v>136773.20000000001</v>
      </c>
      <c r="CI105" s="152">
        <f t="shared" si="54"/>
        <v>-67.031942838191753</v>
      </c>
      <c r="CJ105" s="168">
        <f t="shared" si="55"/>
        <v>558155.76805716183</v>
      </c>
      <c r="CK105" s="169">
        <f t="shared" si="56"/>
        <v>350467.70279718185</v>
      </c>
      <c r="CL105" s="170"/>
      <c r="CZ105" s="152"/>
      <c r="DA105" s="162">
        <v>96</v>
      </c>
      <c r="DB105" s="39" t="s">
        <v>195</v>
      </c>
      <c r="DC105" s="152">
        <v>0</v>
      </c>
      <c r="DD105" s="152">
        <v>0</v>
      </c>
      <c r="DE105" s="152">
        <v>0</v>
      </c>
      <c r="DF105" s="152">
        <v>0</v>
      </c>
      <c r="DG105" s="171">
        <f t="shared" si="57"/>
        <v>0</v>
      </c>
      <c r="DH105" s="152">
        <v>0</v>
      </c>
      <c r="DI105" s="152">
        <v>0</v>
      </c>
      <c r="DJ105" s="152">
        <v>0</v>
      </c>
      <c r="DK105" s="171">
        <f t="shared" si="58"/>
        <v>0</v>
      </c>
      <c r="DL105" s="172">
        <f t="shared" si="42"/>
        <v>0</v>
      </c>
      <c r="DM105" s="152"/>
      <c r="DN105" s="172">
        <f t="shared" si="43"/>
        <v>0</v>
      </c>
      <c r="DO105" s="152"/>
      <c r="DP105" s="158">
        <f t="shared" si="59"/>
        <v>350571</v>
      </c>
      <c r="DQ105" s="152">
        <f t="shared" si="60"/>
        <v>350571</v>
      </c>
      <c r="DR105" s="152">
        <f t="shared" si="61"/>
        <v>0</v>
      </c>
      <c r="DS105" s="152">
        <v>-67.031942838191753</v>
      </c>
      <c r="DT105" s="172">
        <f t="shared" si="62"/>
        <v>-67.031942838191753</v>
      </c>
      <c r="DU105" s="152"/>
      <c r="DV105" s="173">
        <v>0</v>
      </c>
      <c r="DW105" s="174"/>
      <c r="DX105" s="174"/>
      <c r="DY105" s="174"/>
      <c r="DZ105" s="171"/>
      <c r="EA105" s="175"/>
      <c r="EB105" s="176"/>
      <c r="EC105" s="177">
        <f t="shared" si="63"/>
        <v>0</v>
      </c>
      <c r="ED105" s="175"/>
      <c r="EE105" s="178">
        <v>96</v>
      </c>
      <c r="EF105" s="175"/>
      <c r="EG105" s="175"/>
      <c r="EH105" s="174"/>
      <c r="EI105" s="175"/>
      <c r="EJ105" s="175"/>
      <c r="EK105" s="175"/>
      <c r="EL105" s="175"/>
      <c r="EM105" s="175"/>
    </row>
    <row r="106" spans="1:143" s="39" customFormat="1" ht="12" x14ac:dyDescent="0.2">
      <c r="A106" s="150">
        <v>97</v>
      </c>
      <c r="B106" s="40">
        <v>97</v>
      </c>
      <c r="C106" s="39" t="s">
        <v>196</v>
      </c>
      <c r="D106" s="151">
        <f t="shared" si="44"/>
        <v>242</v>
      </c>
      <c r="E106" s="152">
        <f t="shared" si="33"/>
        <v>3375076</v>
      </c>
      <c r="F106" s="152">
        <f t="shared" si="33"/>
        <v>0</v>
      </c>
      <c r="G106" s="152">
        <f t="shared" si="33"/>
        <v>226996</v>
      </c>
      <c r="H106" s="153">
        <f t="shared" si="45"/>
        <v>3602072</v>
      </c>
      <c r="I106" s="152"/>
      <c r="J106" s="154">
        <f t="shared" si="46"/>
        <v>226996</v>
      </c>
      <c r="K106" s="155">
        <f t="shared" si="34"/>
        <v>607933.26209806348</v>
      </c>
      <c r="L106" s="156">
        <f t="shared" si="35"/>
        <v>834929.26209806348</v>
      </c>
      <c r="M106" s="152"/>
      <c r="N106" s="157">
        <f t="shared" si="36"/>
        <v>2767142.7379019363</v>
      </c>
      <c r="O106" s="152"/>
      <c r="P106" s="158">
        <f t="shared" si="37"/>
        <v>226996</v>
      </c>
      <c r="Q106" s="159">
        <f t="shared" si="47"/>
        <v>0</v>
      </c>
      <c r="R106" s="152">
        <f t="shared" si="38"/>
        <v>0</v>
      </c>
      <c r="S106" s="152">
        <f t="shared" si="39"/>
        <v>0</v>
      </c>
      <c r="T106" s="152">
        <f t="shared" si="40"/>
        <v>607933.26209806348</v>
      </c>
      <c r="U106" s="153">
        <f t="shared" si="48"/>
        <v>834929.26209806348</v>
      </c>
      <c r="V106" s="152"/>
      <c r="W106" s="157">
        <f t="shared" si="49"/>
        <v>1078102.7690581756</v>
      </c>
      <c r="X106" s="159"/>
      <c r="AA106" s="162">
        <v>97</v>
      </c>
      <c r="AB106" s="163">
        <v>242</v>
      </c>
      <c r="AC106" s="163">
        <v>0</v>
      </c>
      <c r="AD106" s="163">
        <v>0</v>
      </c>
      <c r="AE106" s="163">
        <v>0</v>
      </c>
      <c r="AF106" s="163">
        <v>0</v>
      </c>
      <c r="AG106" s="164">
        <v>3375076</v>
      </c>
      <c r="AH106" s="164">
        <v>0</v>
      </c>
      <c r="AI106" s="164">
        <v>0</v>
      </c>
      <c r="AJ106" s="164">
        <v>3375076</v>
      </c>
      <c r="AK106" s="164">
        <v>0</v>
      </c>
      <c r="AL106" s="164">
        <v>226996</v>
      </c>
      <c r="AM106" s="164">
        <v>3602072</v>
      </c>
      <c r="AN106" s="164">
        <v>0</v>
      </c>
      <c r="AO106" s="164">
        <v>0</v>
      </c>
      <c r="AP106" s="164">
        <v>0</v>
      </c>
      <c r="AQ106" s="164">
        <v>0</v>
      </c>
      <c r="AR106" s="165">
        <v>3602072</v>
      </c>
      <c r="AS106" s="39">
        <v>3585926.44</v>
      </c>
      <c r="AT106" s="162">
        <f t="shared" si="50"/>
        <v>97</v>
      </c>
      <c r="AU106" s="163">
        <f t="shared" si="51"/>
        <v>0</v>
      </c>
      <c r="AV106" s="164">
        <f t="shared" si="52"/>
        <v>0</v>
      </c>
      <c r="AW106" s="164">
        <f t="shared" si="52"/>
        <v>0</v>
      </c>
      <c r="AX106" s="164">
        <f t="shared" si="52"/>
        <v>0</v>
      </c>
      <c r="AY106" s="165">
        <f t="shared" si="41"/>
        <v>0</v>
      </c>
      <c r="AZ106" s="39">
        <v>493357</v>
      </c>
      <c r="BA106" s="162"/>
      <c r="BB106" s="164"/>
      <c r="BC106" s="164"/>
      <c r="BD106" s="164"/>
      <c r="BE106" s="165"/>
      <c r="BG106" s="166"/>
      <c r="BI106" s="166">
        <v>0</v>
      </c>
      <c r="CA106" s="162">
        <v>97</v>
      </c>
      <c r="CB106" s="40">
        <v>97</v>
      </c>
      <c r="CC106" s="39" t="s">
        <v>196</v>
      </c>
      <c r="CD106" s="167">
        <f t="shared" si="64"/>
        <v>3375076</v>
      </c>
      <c r="CE106" s="168">
        <v>2767028</v>
      </c>
      <c r="CF106" s="152">
        <f t="shared" si="53"/>
        <v>608048</v>
      </c>
      <c r="CG106" s="152">
        <v>137353.79999999999</v>
      </c>
      <c r="CH106" s="152">
        <v>105756.8</v>
      </c>
      <c r="CI106" s="152">
        <f t="shared" si="54"/>
        <v>-51.830941824475303</v>
      </c>
      <c r="CJ106" s="168">
        <f t="shared" si="55"/>
        <v>851106.76905817562</v>
      </c>
      <c r="CK106" s="169">
        <f t="shared" si="56"/>
        <v>607933.26209806348</v>
      </c>
      <c r="CL106" s="170"/>
      <c r="CZ106" s="152"/>
      <c r="DA106" s="162">
        <v>97</v>
      </c>
      <c r="DB106" s="39" t="s">
        <v>196</v>
      </c>
      <c r="DC106" s="152">
        <v>0</v>
      </c>
      <c r="DD106" s="152">
        <v>0</v>
      </c>
      <c r="DE106" s="152">
        <v>0</v>
      </c>
      <c r="DF106" s="152">
        <v>0</v>
      </c>
      <c r="DG106" s="171">
        <f t="shared" si="57"/>
        <v>0</v>
      </c>
      <c r="DH106" s="152">
        <v>0</v>
      </c>
      <c r="DI106" s="152">
        <v>0</v>
      </c>
      <c r="DJ106" s="152">
        <v>0</v>
      </c>
      <c r="DK106" s="171">
        <f t="shared" si="58"/>
        <v>0</v>
      </c>
      <c r="DL106" s="172">
        <f t="shared" si="42"/>
        <v>0</v>
      </c>
      <c r="DM106" s="152"/>
      <c r="DN106" s="172">
        <f t="shared" si="43"/>
        <v>0</v>
      </c>
      <c r="DO106" s="152"/>
      <c r="DP106" s="158">
        <f t="shared" si="59"/>
        <v>608048</v>
      </c>
      <c r="DQ106" s="152">
        <f t="shared" si="60"/>
        <v>608048</v>
      </c>
      <c r="DR106" s="152">
        <f t="shared" si="61"/>
        <v>0</v>
      </c>
      <c r="DS106" s="152">
        <v>-51.830941824475303</v>
      </c>
      <c r="DT106" s="172">
        <f t="shared" si="62"/>
        <v>-51.830941824475303</v>
      </c>
      <c r="DU106" s="152"/>
      <c r="DV106" s="173">
        <v>0</v>
      </c>
      <c r="DW106" s="174"/>
      <c r="DX106" s="174"/>
      <c r="DY106" s="174"/>
      <c r="DZ106" s="171"/>
      <c r="EA106" s="175"/>
      <c r="EB106" s="176"/>
      <c r="EC106" s="177">
        <f t="shared" si="63"/>
        <v>0</v>
      </c>
      <c r="ED106" s="175"/>
      <c r="EE106" s="178">
        <v>97</v>
      </c>
      <c r="EF106" s="175"/>
      <c r="EG106" s="175"/>
      <c r="EH106" s="174"/>
      <c r="EI106" s="175"/>
      <c r="EJ106" s="175"/>
      <c r="EK106" s="175"/>
      <c r="EL106" s="175"/>
      <c r="EM106" s="175"/>
    </row>
    <row r="107" spans="1:143" s="39" customFormat="1" ht="12" x14ac:dyDescent="0.2">
      <c r="A107" s="150">
        <v>98</v>
      </c>
      <c r="B107" s="40">
        <v>98</v>
      </c>
      <c r="C107" s="39" t="s">
        <v>197</v>
      </c>
      <c r="D107" s="151">
        <f t="shared" si="44"/>
        <v>1</v>
      </c>
      <c r="E107" s="152">
        <f t="shared" si="33"/>
        <v>26614</v>
      </c>
      <c r="F107" s="152">
        <f t="shared" si="33"/>
        <v>0</v>
      </c>
      <c r="G107" s="152">
        <f t="shared" si="33"/>
        <v>938</v>
      </c>
      <c r="H107" s="153">
        <f t="shared" si="45"/>
        <v>27552</v>
      </c>
      <c r="I107" s="152"/>
      <c r="J107" s="154">
        <f t="shared" si="46"/>
        <v>938</v>
      </c>
      <c r="K107" s="155">
        <f t="shared" si="34"/>
        <v>598.90987777523071</v>
      </c>
      <c r="L107" s="156">
        <f t="shared" si="35"/>
        <v>1536.9098777752306</v>
      </c>
      <c r="M107" s="152"/>
      <c r="N107" s="157">
        <f t="shared" si="36"/>
        <v>26015.09012222477</v>
      </c>
      <c r="O107" s="152"/>
      <c r="P107" s="158">
        <f t="shared" si="37"/>
        <v>938</v>
      </c>
      <c r="Q107" s="159">
        <f t="shared" si="47"/>
        <v>0</v>
      </c>
      <c r="R107" s="152">
        <f t="shared" si="38"/>
        <v>0</v>
      </c>
      <c r="S107" s="152">
        <f t="shared" si="39"/>
        <v>0</v>
      </c>
      <c r="T107" s="152">
        <f t="shared" si="40"/>
        <v>598.90987777523071</v>
      </c>
      <c r="U107" s="153">
        <f t="shared" si="48"/>
        <v>1536.9098777752306</v>
      </c>
      <c r="V107" s="152"/>
      <c r="W107" s="157">
        <f t="shared" si="49"/>
        <v>19958.171851024832</v>
      </c>
      <c r="X107" s="159"/>
      <c r="AA107" s="162">
        <v>98</v>
      </c>
      <c r="AB107" s="163">
        <v>1</v>
      </c>
      <c r="AC107" s="163">
        <v>0</v>
      </c>
      <c r="AD107" s="163">
        <v>0</v>
      </c>
      <c r="AE107" s="163">
        <v>0</v>
      </c>
      <c r="AF107" s="163">
        <v>0</v>
      </c>
      <c r="AG107" s="164">
        <v>26614</v>
      </c>
      <c r="AH107" s="164">
        <v>0</v>
      </c>
      <c r="AI107" s="164">
        <v>0</v>
      </c>
      <c r="AJ107" s="164">
        <v>26614</v>
      </c>
      <c r="AK107" s="164">
        <v>0</v>
      </c>
      <c r="AL107" s="164">
        <v>938</v>
      </c>
      <c r="AM107" s="164">
        <v>27552</v>
      </c>
      <c r="AN107" s="164">
        <v>0</v>
      </c>
      <c r="AO107" s="164">
        <v>0</v>
      </c>
      <c r="AP107" s="164">
        <v>0</v>
      </c>
      <c r="AQ107" s="164">
        <v>0</v>
      </c>
      <c r="AR107" s="165">
        <v>27552</v>
      </c>
      <c r="AS107" s="39">
        <v>27470</v>
      </c>
      <c r="AT107" s="162">
        <f t="shared" si="50"/>
        <v>98</v>
      </c>
      <c r="AU107" s="163">
        <f t="shared" si="51"/>
        <v>0</v>
      </c>
      <c r="AV107" s="164">
        <f t="shared" si="52"/>
        <v>0</v>
      </c>
      <c r="AW107" s="164">
        <f t="shared" si="52"/>
        <v>0</v>
      </c>
      <c r="AX107" s="164">
        <f t="shared" si="52"/>
        <v>0</v>
      </c>
      <c r="AY107" s="165">
        <f t="shared" si="41"/>
        <v>0</v>
      </c>
      <c r="AZ107" s="39">
        <v>493357</v>
      </c>
      <c r="BA107" s="162"/>
      <c r="BB107" s="164"/>
      <c r="BC107" s="164"/>
      <c r="BD107" s="164"/>
      <c r="BE107" s="165"/>
      <c r="BG107" s="166"/>
      <c r="BI107" s="166">
        <v>0</v>
      </c>
      <c r="CA107" s="162">
        <v>98</v>
      </c>
      <c r="CB107" s="40">
        <v>98</v>
      </c>
      <c r="CC107" s="39" t="s">
        <v>197</v>
      </c>
      <c r="CD107" s="167">
        <f t="shared" si="64"/>
        <v>26614</v>
      </c>
      <c r="CE107" s="168">
        <v>26006</v>
      </c>
      <c r="CF107" s="152">
        <f t="shared" si="53"/>
        <v>608</v>
      </c>
      <c r="CG107" s="152">
        <v>0</v>
      </c>
      <c r="CH107" s="152">
        <v>18421.2</v>
      </c>
      <c r="CI107" s="152">
        <f t="shared" si="54"/>
        <v>-9.0281489751696427</v>
      </c>
      <c r="CJ107" s="168">
        <f t="shared" si="55"/>
        <v>19020.171851024832</v>
      </c>
      <c r="CK107" s="169">
        <f t="shared" si="56"/>
        <v>598.90987777523071</v>
      </c>
      <c r="CL107" s="170"/>
      <c r="CZ107" s="152"/>
      <c r="DA107" s="162">
        <v>98</v>
      </c>
      <c r="DB107" s="39" t="s">
        <v>197</v>
      </c>
      <c r="DC107" s="152">
        <v>0</v>
      </c>
      <c r="DD107" s="152">
        <v>0</v>
      </c>
      <c r="DE107" s="152">
        <v>0</v>
      </c>
      <c r="DF107" s="152">
        <v>0</v>
      </c>
      <c r="DG107" s="171">
        <f t="shared" si="57"/>
        <v>0</v>
      </c>
      <c r="DH107" s="152">
        <v>0</v>
      </c>
      <c r="DI107" s="152">
        <v>0</v>
      </c>
      <c r="DJ107" s="152">
        <v>0</v>
      </c>
      <c r="DK107" s="171">
        <f t="shared" si="58"/>
        <v>0</v>
      </c>
      <c r="DL107" s="172">
        <f t="shared" si="42"/>
        <v>0</v>
      </c>
      <c r="DM107" s="152"/>
      <c r="DN107" s="172">
        <f t="shared" si="43"/>
        <v>0</v>
      </c>
      <c r="DO107" s="152"/>
      <c r="DP107" s="158">
        <f t="shared" si="59"/>
        <v>608</v>
      </c>
      <c r="DQ107" s="152">
        <f t="shared" si="60"/>
        <v>608</v>
      </c>
      <c r="DR107" s="152">
        <f t="shared" si="61"/>
        <v>0</v>
      </c>
      <c r="DS107" s="152">
        <v>-9.0281489751696427</v>
      </c>
      <c r="DT107" s="172">
        <f t="shared" si="62"/>
        <v>-9.0281489751696427</v>
      </c>
      <c r="DU107" s="152"/>
      <c r="DV107" s="173">
        <v>0</v>
      </c>
      <c r="DW107" s="174"/>
      <c r="DX107" s="174"/>
      <c r="DY107" s="174"/>
      <c r="DZ107" s="171"/>
      <c r="EA107" s="175"/>
      <c r="EB107" s="176"/>
      <c r="EC107" s="177">
        <f t="shared" si="63"/>
        <v>0</v>
      </c>
      <c r="ED107" s="175"/>
      <c r="EE107" s="178">
        <v>98</v>
      </c>
      <c r="EF107" s="175"/>
      <c r="EG107" s="175"/>
      <c r="EH107" s="174"/>
      <c r="EI107" s="175"/>
      <c r="EJ107" s="175"/>
      <c r="EK107" s="175"/>
      <c r="EL107" s="175"/>
      <c r="EM107" s="175"/>
    </row>
    <row r="108" spans="1:143" s="39" customFormat="1" ht="12" x14ac:dyDescent="0.2">
      <c r="A108" s="150">
        <v>99</v>
      </c>
      <c r="B108" s="40">
        <v>99</v>
      </c>
      <c r="C108" s="39" t="s">
        <v>198</v>
      </c>
      <c r="D108" s="151">
        <f t="shared" si="44"/>
        <v>117</v>
      </c>
      <c r="E108" s="152">
        <f t="shared" si="33"/>
        <v>2070549</v>
      </c>
      <c r="F108" s="152">
        <f t="shared" si="33"/>
        <v>0</v>
      </c>
      <c r="G108" s="152">
        <f t="shared" si="33"/>
        <v>109746</v>
      </c>
      <c r="H108" s="153">
        <f t="shared" si="45"/>
        <v>2180295</v>
      </c>
      <c r="I108" s="152"/>
      <c r="J108" s="154">
        <f t="shared" si="46"/>
        <v>109746</v>
      </c>
      <c r="K108" s="155">
        <f t="shared" si="34"/>
        <v>136283.23668776109</v>
      </c>
      <c r="L108" s="156">
        <f t="shared" si="35"/>
        <v>246029.23668776109</v>
      </c>
      <c r="M108" s="152"/>
      <c r="N108" s="157">
        <f t="shared" si="36"/>
        <v>1934265.763312239</v>
      </c>
      <c r="O108" s="152"/>
      <c r="P108" s="158">
        <f t="shared" si="37"/>
        <v>109746</v>
      </c>
      <c r="Q108" s="159">
        <f t="shared" si="47"/>
        <v>0</v>
      </c>
      <c r="R108" s="152">
        <f t="shared" si="38"/>
        <v>0</v>
      </c>
      <c r="S108" s="152">
        <f t="shared" si="39"/>
        <v>0</v>
      </c>
      <c r="T108" s="152">
        <f t="shared" si="40"/>
        <v>136283.23668776109</v>
      </c>
      <c r="U108" s="153">
        <f t="shared" si="48"/>
        <v>246029.23668776109</v>
      </c>
      <c r="V108" s="152"/>
      <c r="W108" s="157">
        <f t="shared" si="49"/>
        <v>311673.73883460637</v>
      </c>
      <c r="X108" s="159"/>
      <c r="AA108" s="162">
        <v>99</v>
      </c>
      <c r="AB108" s="163">
        <v>117</v>
      </c>
      <c r="AC108" s="163">
        <v>0</v>
      </c>
      <c r="AD108" s="163">
        <v>0</v>
      </c>
      <c r="AE108" s="163">
        <v>0</v>
      </c>
      <c r="AF108" s="163">
        <v>0</v>
      </c>
      <c r="AG108" s="164">
        <v>2070549</v>
      </c>
      <c r="AH108" s="164">
        <v>0</v>
      </c>
      <c r="AI108" s="164">
        <v>0</v>
      </c>
      <c r="AJ108" s="164">
        <v>2070549</v>
      </c>
      <c r="AK108" s="164">
        <v>0</v>
      </c>
      <c r="AL108" s="164">
        <v>109746</v>
      </c>
      <c r="AM108" s="164">
        <v>2180295</v>
      </c>
      <c r="AN108" s="164">
        <v>0</v>
      </c>
      <c r="AO108" s="164">
        <v>0</v>
      </c>
      <c r="AP108" s="164">
        <v>0</v>
      </c>
      <c r="AQ108" s="164">
        <v>0</v>
      </c>
      <c r="AR108" s="165">
        <v>2180295</v>
      </c>
      <c r="AS108" s="39">
        <v>2180295</v>
      </c>
      <c r="AT108" s="162">
        <f t="shared" si="50"/>
        <v>99</v>
      </c>
      <c r="AU108" s="163">
        <f t="shared" si="51"/>
        <v>0</v>
      </c>
      <c r="AV108" s="164">
        <f t="shared" si="52"/>
        <v>0</v>
      </c>
      <c r="AW108" s="164">
        <f t="shared" si="52"/>
        <v>0</v>
      </c>
      <c r="AX108" s="164">
        <f t="shared" si="52"/>
        <v>0</v>
      </c>
      <c r="AY108" s="165">
        <f t="shared" si="41"/>
        <v>0</v>
      </c>
      <c r="AZ108" s="39">
        <v>493357</v>
      </c>
      <c r="BA108" s="162"/>
      <c r="BB108" s="164"/>
      <c r="BC108" s="164"/>
      <c r="BD108" s="164"/>
      <c r="BE108" s="165"/>
      <c r="BG108" s="166"/>
      <c r="BI108" s="166">
        <v>0</v>
      </c>
      <c r="CA108" s="162">
        <v>99</v>
      </c>
      <c r="CB108" s="40">
        <v>99</v>
      </c>
      <c r="CC108" s="39" t="s">
        <v>198</v>
      </c>
      <c r="CD108" s="167">
        <f t="shared" si="64"/>
        <v>2070549</v>
      </c>
      <c r="CE108" s="168">
        <v>1934243</v>
      </c>
      <c r="CF108" s="152">
        <f t="shared" si="53"/>
        <v>136306</v>
      </c>
      <c r="CG108" s="152">
        <v>47958</v>
      </c>
      <c r="CH108" s="152">
        <v>17672.400000000001</v>
      </c>
      <c r="CI108" s="152">
        <f t="shared" si="54"/>
        <v>-8.661165393612464</v>
      </c>
      <c r="CJ108" s="168">
        <f t="shared" si="55"/>
        <v>201927.73883460637</v>
      </c>
      <c r="CK108" s="169">
        <f t="shared" si="56"/>
        <v>136283.23668776109</v>
      </c>
      <c r="CL108" s="170"/>
      <c r="CZ108" s="152"/>
      <c r="DA108" s="162">
        <v>99</v>
      </c>
      <c r="DB108" s="39" t="s">
        <v>198</v>
      </c>
      <c r="DC108" s="152">
        <v>0</v>
      </c>
      <c r="DD108" s="152">
        <v>0</v>
      </c>
      <c r="DE108" s="152">
        <v>0</v>
      </c>
      <c r="DF108" s="152">
        <v>0</v>
      </c>
      <c r="DG108" s="171">
        <f t="shared" si="57"/>
        <v>0</v>
      </c>
      <c r="DH108" s="152">
        <v>0</v>
      </c>
      <c r="DI108" s="152">
        <v>0</v>
      </c>
      <c r="DJ108" s="152">
        <v>0</v>
      </c>
      <c r="DK108" s="171">
        <f t="shared" si="58"/>
        <v>0</v>
      </c>
      <c r="DL108" s="172">
        <f t="shared" si="42"/>
        <v>0</v>
      </c>
      <c r="DM108" s="152"/>
      <c r="DN108" s="172">
        <f t="shared" si="43"/>
        <v>0</v>
      </c>
      <c r="DO108" s="152"/>
      <c r="DP108" s="158">
        <f t="shared" si="59"/>
        <v>136306</v>
      </c>
      <c r="DQ108" s="152">
        <f t="shared" si="60"/>
        <v>136306</v>
      </c>
      <c r="DR108" s="152">
        <f t="shared" si="61"/>
        <v>0</v>
      </c>
      <c r="DS108" s="152">
        <v>-8.661165393612464</v>
      </c>
      <c r="DT108" s="172">
        <f t="shared" si="62"/>
        <v>-8.661165393612464</v>
      </c>
      <c r="DU108" s="152"/>
      <c r="DV108" s="173">
        <v>0</v>
      </c>
      <c r="DW108" s="174"/>
      <c r="DX108" s="174"/>
      <c r="DY108" s="174"/>
      <c r="DZ108" s="171"/>
      <c r="EA108" s="175"/>
      <c r="EB108" s="176"/>
      <c r="EC108" s="177">
        <f t="shared" si="63"/>
        <v>0</v>
      </c>
      <c r="ED108" s="175"/>
      <c r="EE108" s="178">
        <v>99</v>
      </c>
      <c r="EF108" s="175"/>
      <c r="EG108" s="175"/>
      <c r="EH108" s="174"/>
      <c r="EI108" s="175"/>
      <c r="EJ108" s="175"/>
      <c r="EK108" s="175"/>
      <c r="EL108" s="175"/>
      <c r="EM108" s="175"/>
    </row>
    <row r="109" spans="1:143" s="39" customFormat="1" ht="12" x14ac:dyDescent="0.2">
      <c r="A109" s="150">
        <v>100</v>
      </c>
      <c r="B109" s="40">
        <v>100</v>
      </c>
      <c r="C109" s="39" t="s">
        <v>199</v>
      </c>
      <c r="D109" s="151">
        <f t="shared" si="44"/>
        <v>365</v>
      </c>
      <c r="E109" s="152">
        <f t="shared" si="33"/>
        <v>5910232</v>
      </c>
      <c r="F109" s="152">
        <f t="shared" si="33"/>
        <v>0</v>
      </c>
      <c r="G109" s="152">
        <f t="shared" si="33"/>
        <v>342370</v>
      </c>
      <c r="H109" s="153">
        <f t="shared" si="45"/>
        <v>6252602</v>
      </c>
      <c r="I109" s="152"/>
      <c r="J109" s="154">
        <f t="shared" si="46"/>
        <v>342370</v>
      </c>
      <c r="K109" s="155">
        <f t="shared" si="34"/>
        <v>297810.07404146943</v>
      </c>
      <c r="L109" s="156">
        <f t="shared" si="35"/>
        <v>640180.07404146949</v>
      </c>
      <c r="M109" s="152"/>
      <c r="N109" s="157">
        <f t="shared" si="36"/>
        <v>5612421.925958531</v>
      </c>
      <c r="O109" s="152"/>
      <c r="P109" s="158">
        <f t="shared" si="37"/>
        <v>342370</v>
      </c>
      <c r="Q109" s="159">
        <f t="shared" si="47"/>
        <v>0</v>
      </c>
      <c r="R109" s="152">
        <f t="shared" si="38"/>
        <v>0</v>
      </c>
      <c r="S109" s="152">
        <f t="shared" si="39"/>
        <v>0</v>
      </c>
      <c r="T109" s="152">
        <f t="shared" si="40"/>
        <v>297810.07404146943</v>
      </c>
      <c r="U109" s="153">
        <f t="shared" si="48"/>
        <v>640180.07404146949</v>
      </c>
      <c r="V109" s="152"/>
      <c r="W109" s="157">
        <f t="shared" si="49"/>
        <v>912969.49046099558</v>
      </c>
      <c r="X109" s="159"/>
      <c r="AA109" s="162">
        <v>100</v>
      </c>
      <c r="AB109" s="163">
        <v>365</v>
      </c>
      <c r="AC109" s="163">
        <v>0</v>
      </c>
      <c r="AD109" s="163">
        <v>0</v>
      </c>
      <c r="AE109" s="163">
        <v>1</v>
      </c>
      <c r="AF109" s="163">
        <v>0</v>
      </c>
      <c r="AG109" s="164">
        <v>5910232</v>
      </c>
      <c r="AH109" s="164">
        <v>0</v>
      </c>
      <c r="AI109" s="164">
        <v>0</v>
      </c>
      <c r="AJ109" s="164">
        <v>5910232</v>
      </c>
      <c r="AK109" s="164">
        <v>0</v>
      </c>
      <c r="AL109" s="164">
        <v>342370</v>
      </c>
      <c r="AM109" s="164">
        <v>6252602</v>
      </c>
      <c r="AN109" s="164">
        <v>0</v>
      </c>
      <c r="AO109" s="164">
        <v>0</v>
      </c>
      <c r="AP109" s="164">
        <v>0</v>
      </c>
      <c r="AQ109" s="164">
        <v>0</v>
      </c>
      <c r="AR109" s="165">
        <v>6252602</v>
      </c>
      <c r="AS109" s="39">
        <v>6171746.5170821603</v>
      </c>
      <c r="AT109" s="162">
        <f t="shared" si="50"/>
        <v>100</v>
      </c>
      <c r="AU109" s="163">
        <f t="shared" si="51"/>
        <v>0</v>
      </c>
      <c r="AV109" s="164">
        <f t="shared" si="52"/>
        <v>0</v>
      </c>
      <c r="AW109" s="164">
        <f t="shared" si="52"/>
        <v>0</v>
      </c>
      <c r="AX109" s="164">
        <f t="shared" si="52"/>
        <v>0</v>
      </c>
      <c r="AY109" s="165">
        <f t="shared" si="41"/>
        <v>0</v>
      </c>
      <c r="AZ109" s="39">
        <v>493357</v>
      </c>
      <c r="BA109" s="162"/>
      <c r="BB109" s="164"/>
      <c r="BC109" s="164"/>
      <c r="BD109" s="164"/>
      <c r="BE109" s="165"/>
      <c r="BG109" s="166"/>
      <c r="BI109" s="166">
        <v>0</v>
      </c>
      <c r="CA109" s="162">
        <v>100</v>
      </c>
      <c r="CB109" s="40">
        <v>100</v>
      </c>
      <c r="CC109" s="39" t="s">
        <v>199</v>
      </c>
      <c r="CD109" s="167">
        <f t="shared" si="64"/>
        <v>5910232</v>
      </c>
      <c r="CE109" s="168">
        <v>5612342</v>
      </c>
      <c r="CF109" s="152">
        <f t="shared" si="53"/>
        <v>297890</v>
      </c>
      <c r="CG109" s="152">
        <v>172554.6</v>
      </c>
      <c r="CH109" s="152">
        <v>100204</v>
      </c>
      <c r="CI109" s="152">
        <f t="shared" si="54"/>
        <v>-49.109539004450198</v>
      </c>
      <c r="CJ109" s="168">
        <f t="shared" si="55"/>
        <v>570599.49046099558</v>
      </c>
      <c r="CK109" s="169">
        <f t="shared" si="56"/>
        <v>297810.07404146943</v>
      </c>
      <c r="CL109" s="170"/>
      <c r="CZ109" s="152"/>
      <c r="DA109" s="162">
        <v>100</v>
      </c>
      <c r="DB109" s="39" t="s">
        <v>199</v>
      </c>
      <c r="DC109" s="152">
        <v>0</v>
      </c>
      <c r="DD109" s="152">
        <v>0</v>
      </c>
      <c r="DE109" s="152">
        <v>0</v>
      </c>
      <c r="DF109" s="152">
        <v>0</v>
      </c>
      <c r="DG109" s="171">
        <f t="shared" si="57"/>
        <v>0</v>
      </c>
      <c r="DH109" s="152">
        <v>0</v>
      </c>
      <c r="DI109" s="152">
        <v>0</v>
      </c>
      <c r="DJ109" s="152">
        <v>0</v>
      </c>
      <c r="DK109" s="171">
        <f t="shared" si="58"/>
        <v>0</v>
      </c>
      <c r="DL109" s="172">
        <f t="shared" si="42"/>
        <v>0</v>
      </c>
      <c r="DM109" s="152"/>
      <c r="DN109" s="172">
        <f t="shared" si="43"/>
        <v>0</v>
      </c>
      <c r="DO109" s="152"/>
      <c r="DP109" s="158">
        <f t="shared" si="59"/>
        <v>297890</v>
      </c>
      <c r="DQ109" s="152">
        <f t="shared" si="60"/>
        <v>297890</v>
      </c>
      <c r="DR109" s="152">
        <f t="shared" si="61"/>
        <v>0</v>
      </c>
      <c r="DS109" s="152">
        <v>-49.109539004450198</v>
      </c>
      <c r="DT109" s="172">
        <f t="shared" si="62"/>
        <v>-49.109539004450198</v>
      </c>
      <c r="DU109" s="152"/>
      <c r="DV109" s="173">
        <v>0</v>
      </c>
      <c r="DW109" s="174"/>
      <c r="DX109" s="174"/>
      <c r="DY109" s="174"/>
      <c r="DZ109" s="171"/>
      <c r="EA109" s="175"/>
      <c r="EB109" s="176"/>
      <c r="EC109" s="177">
        <f t="shared" si="63"/>
        <v>0</v>
      </c>
      <c r="ED109" s="175"/>
      <c r="EE109" s="178">
        <v>100</v>
      </c>
      <c r="EF109" s="175"/>
      <c r="EG109" s="175"/>
      <c r="EH109" s="174"/>
      <c r="EI109" s="175"/>
      <c r="EJ109" s="175"/>
      <c r="EK109" s="175"/>
      <c r="EL109" s="175"/>
      <c r="EM109" s="175"/>
    </row>
    <row r="110" spans="1:143" s="39" customFormat="1" ht="12" x14ac:dyDescent="0.2">
      <c r="A110" s="150">
        <v>101</v>
      </c>
      <c r="B110" s="40">
        <v>101</v>
      </c>
      <c r="C110" s="39" t="s">
        <v>200</v>
      </c>
      <c r="D110" s="151">
        <f t="shared" si="44"/>
        <v>358</v>
      </c>
      <c r="E110" s="152">
        <f t="shared" si="33"/>
        <v>4689954</v>
      </c>
      <c r="F110" s="152">
        <f t="shared" si="33"/>
        <v>0</v>
      </c>
      <c r="G110" s="152">
        <f t="shared" si="33"/>
        <v>335804</v>
      </c>
      <c r="H110" s="153">
        <f t="shared" si="45"/>
        <v>5025758</v>
      </c>
      <c r="I110" s="152"/>
      <c r="J110" s="154">
        <f t="shared" si="46"/>
        <v>335804</v>
      </c>
      <c r="K110" s="155">
        <f t="shared" si="34"/>
        <v>29440.239885839746</v>
      </c>
      <c r="L110" s="156">
        <f t="shared" si="35"/>
        <v>365244.23988583975</v>
      </c>
      <c r="M110" s="152"/>
      <c r="N110" s="157">
        <f t="shared" si="36"/>
        <v>4660513.7601141604</v>
      </c>
      <c r="O110" s="152"/>
      <c r="P110" s="158">
        <f t="shared" si="37"/>
        <v>335804</v>
      </c>
      <c r="Q110" s="159">
        <f t="shared" si="47"/>
        <v>0</v>
      </c>
      <c r="R110" s="152">
        <f t="shared" si="38"/>
        <v>0</v>
      </c>
      <c r="S110" s="152">
        <f t="shared" si="39"/>
        <v>0</v>
      </c>
      <c r="T110" s="152">
        <f t="shared" si="40"/>
        <v>29440.239885839746</v>
      </c>
      <c r="U110" s="153">
        <f t="shared" si="48"/>
        <v>365244.23988583975</v>
      </c>
      <c r="V110" s="152"/>
      <c r="W110" s="157">
        <f t="shared" si="49"/>
        <v>802556.88626627601</v>
      </c>
      <c r="X110" s="159"/>
      <c r="AA110" s="162">
        <v>101</v>
      </c>
      <c r="AB110" s="163">
        <v>358</v>
      </c>
      <c r="AC110" s="163">
        <v>0</v>
      </c>
      <c r="AD110" s="163">
        <v>0</v>
      </c>
      <c r="AE110" s="163">
        <v>0</v>
      </c>
      <c r="AF110" s="163">
        <v>0</v>
      </c>
      <c r="AG110" s="164">
        <v>4689954</v>
      </c>
      <c r="AH110" s="164">
        <v>0</v>
      </c>
      <c r="AI110" s="164">
        <v>0</v>
      </c>
      <c r="AJ110" s="164">
        <v>4689954</v>
      </c>
      <c r="AK110" s="164">
        <v>0</v>
      </c>
      <c r="AL110" s="164">
        <v>335804</v>
      </c>
      <c r="AM110" s="164">
        <v>5025758</v>
      </c>
      <c r="AN110" s="164">
        <v>0</v>
      </c>
      <c r="AO110" s="164">
        <v>0</v>
      </c>
      <c r="AP110" s="164">
        <v>0</v>
      </c>
      <c r="AQ110" s="164">
        <v>0</v>
      </c>
      <c r="AR110" s="165">
        <v>5025758</v>
      </c>
      <c r="AS110" s="39">
        <v>5008804.0477489289</v>
      </c>
      <c r="AT110" s="162">
        <f t="shared" si="50"/>
        <v>101</v>
      </c>
      <c r="AU110" s="163">
        <f t="shared" si="51"/>
        <v>0</v>
      </c>
      <c r="AV110" s="164">
        <f t="shared" si="52"/>
        <v>0</v>
      </c>
      <c r="AW110" s="164">
        <f t="shared" si="52"/>
        <v>0</v>
      </c>
      <c r="AX110" s="164">
        <f t="shared" si="52"/>
        <v>0</v>
      </c>
      <c r="AY110" s="165">
        <f t="shared" si="41"/>
        <v>0</v>
      </c>
      <c r="AZ110" s="39">
        <v>493357</v>
      </c>
      <c r="BA110" s="162"/>
      <c r="BB110" s="164"/>
      <c r="BC110" s="164"/>
      <c r="BD110" s="164"/>
      <c r="BE110" s="165"/>
      <c r="BG110" s="166"/>
      <c r="BI110" s="166">
        <v>0</v>
      </c>
      <c r="CA110" s="162">
        <v>101</v>
      </c>
      <c r="CB110" s="40">
        <v>101</v>
      </c>
      <c r="CC110" s="39" t="s">
        <v>200</v>
      </c>
      <c r="CD110" s="167">
        <f t="shared" si="64"/>
        <v>4689954</v>
      </c>
      <c r="CE110" s="168">
        <v>4660352</v>
      </c>
      <c r="CF110" s="152">
        <f t="shared" si="53"/>
        <v>29602</v>
      </c>
      <c r="CG110" s="152">
        <v>113467.2</v>
      </c>
      <c r="CH110" s="152">
        <v>323842.40000000002</v>
      </c>
      <c r="CI110" s="152">
        <f t="shared" si="54"/>
        <v>-158.71373372402741</v>
      </c>
      <c r="CJ110" s="168">
        <f t="shared" si="55"/>
        <v>466752.88626627601</v>
      </c>
      <c r="CK110" s="169">
        <f t="shared" si="56"/>
        <v>29440.239885839746</v>
      </c>
      <c r="CL110" s="170"/>
      <c r="CZ110" s="152"/>
      <c r="DA110" s="162">
        <v>101</v>
      </c>
      <c r="DB110" s="39" t="s">
        <v>200</v>
      </c>
      <c r="DC110" s="152">
        <v>0</v>
      </c>
      <c r="DD110" s="152">
        <v>0</v>
      </c>
      <c r="DE110" s="152">
        <v>0</v>
      </c>
      <c r="DF110" s="152">
        <v>0</v>
      </c>
      <c r="DG110" s="171">
        <f t="shared" si="57"/>
        <v>0</v>
      </c>
      <c r="DH110" s="152">
        <v>0</v>
      </c>
      <c r="DI110" s="152">
        <v>0</v>
      </c>
      <c r="DJ110" s="152">
        <v>0</v>
      </c>
      <c r="DK110" s="171">
        <f t="shared" si="58"/>
        <v>0</v>
      </c>
      <c r="DL110" s="172">
        <f t="shared" si="42"/>
        <v>0</v>
      </c>
      <c r="DM110" s="152"/>
      <c r="DN110" s="172">
        <f t="shared" si="43"/>
        <v>0</v>
      </c>
      <c r="DO110" s="152"/>
      <c r="DP110" s="158">
        <f t="shared" si="59"/>
        <v>29602</v>
      </c>
      <c r="DQ110" s="152">
        <f t="shared" si="60"/>
        <v>29602</v>
      </c>
      <c r="DR110" s="152">
        <f t="shared" si="61"/>
        <v>0</v>
      </c>
      <c r="DS110" s="152">
        <v>-158.71373372402741</v>
      </c>
      <c r="DT110" s="172">
        <f t="shared" si="62"/>
        <v>-158.71373372402741</v>
      </c>
      <c r="DU110" s="152"/>
      <c r="DV110" s="173">
        <v>0</v>
      </c>
      <c r="DW110" s="174"/>
      <c r="DX110" s="174"/>
      <c r="DY110" s="174"/>
      <c r="DZ110" s="171"/>
      <c r="EA110" s="175"/>
      <c r="EB110" s="176"/>
      <c r="EC110" s="177">
        <f t="shared" si="63"/>
        <v>0</v>
      </c>
      <c r="ED110" s="175"/>
      <c r="EE110" s="178">
        <v>101</v>
      </c>
      <c r="EF110" s="175"/>
      <c r="EG110" s="175"/>
      <c r="EH110" s="174"/>
      <c r="EI110" s="175"/>
      <c r="EJ110" s="175"/>
      <c r="EK110" s="175"/>
      <c r="EL110" s="175"/>
      <c r="EM110" s="175"/>
    </row>
    <row r="111" spans="1:143" s="39" customFormat="1" ht="12" x14ac:dyDescent="0.2">
      <c r="A111" s="150">
        <v>102</v>
      </c>
      <c r="B111" s="40">
        <v>102</v>
      </c>
      <c r="C111" s="39" t="s">
        <v>201</v>
      </c>
      <c r="D111" s="151">
        <f t="shared" si="44"/>
        <v>0</v>
      </c>
      <c r="E111" s="152">
        <f t="shared" si="33"/>
        <v>0</v>
      </c>
      <c r="F111" s="152">
        <f t="shared" si="33"/>
        <v>0</v>
      </c>
      <c r="G111" s="152">
        <f t="shared" si="33"/>
        <v>0</v>
      </c>
      <c r="H111" s="153">
        <f t="shared" si="45"/>
        <v>0</v>
      </c>
      <c r="I111" s="152"/>
      <c r="J111" s="154">
        <f t="shared" si="46"/>
        <v>0</v>
      </c>
      <c r="K111" s="155">
        <f t="shared" si="34"/>
        <v>0</v>
      </c>
      <c r="L111" s="156">
        <f t="shared" si="35"/>
        <v>0</v>
      </c>
      <c r="M111" s="152"/>
      <c r="N111" s="157">
        <f t="shared" si="36"/>
        <v>0</v>
      </c>
      <c r="O111" s="152"/>
      <c r="P111" s="158">
        <f t="shared" si="37"/>
        <v>0</v>
      </c>
      <c r="Q111" s="159">
        <f t="shared" si="47"/>
        <v>0</v>
      </c>
      <c r="R111" s="152">
        <f t="shared" si="38"/>
        <v>0</v>
      </c>
      <c r="S111" s="152">
        <f t="shared" si="39"/>
        <v>0</v>
      </c>
      <c r="T111" s="152">
        <f t="shared" si="40"/>
        <v>0</v>
      </c>
      <c r="U111" s="153">
        <f t="shared" si="48"/>
        <v>0</v>
      </c>
      <c r="V111" s="152"/>
      <c r="W111" s="157">
        <f t="shared" si="49"/>
        <v>0</v>
      </c>
      <c r="X111" s="159"/>
      <c r="AA111" s="162">
        <v>102</v>
      </c>
      <c r="AB111" s="163"/>
      <c r="AC111" s="163"/>
      <c r="AD111" s="163"/>
      <c r="AE111" s="163"/>
      <c r="AF111" s="163"/>
      <c r="AG111" s="164"/>
      <c r="AH111" s="164"/>
      <c r="AI111" s="164"/>
      <c r="AJ111" s="164"/>
      <c r="AK111" s="164"/>
      <c r="AL111" s="164"/>
      <c r="AM111" s="164"/>
      <c r="AN111" s="164"/>
      <c r="AO111" s="164"/>
      <c r="AP111" s="164"/>
      <c r="AQ111" s="164"/>
      <c r="AR111" s="165"/>
      <c r="AT111" s="162">
        <f t="shared" si="50"/>
        <v>102</v>
      </c>
      <c r="AU111" s="163">
        <f t="shared" si="51"/>
        <v>0</v>
      </c>
      <c r="AV111" s="164">
        <f t="shared" si="52"/>
        <v>0</v>
      </c>
      <c r="AW111" s="164">
        <f t="shared" si="52"/>
        <v>0</v>
      </c>
      <c r="AX111" s="164">
        <f t="shared" si="52"/>
        <v>0</v>
      </c>
      <c r="AY111" s="165">
        <f t="shared" si="41"/>
        <v>0</v>
      </c>
      <c r="AZ111" s="39">
        <v>493357</v>
      </c>
      <c r="BA111" s="162"/>
      <c r="BB111" s="164"/>
      <c r="BC111" s="164"/>
      <c r="BD111" s="164"/>
      <c r="BE111" s="165"/>
      <c r="BG111" s="166"/>
      <c r="BI111" s="166">
        <v>0</v>
      </c>
      <c r="CA111" s="162">
        <v>102</v>
      </c>
      <c r="CB111" s="40">
        <v>102</v>
      </c>
      <c r="CC111" s="39" t="s">
        <v>201</v>
      </c>
      <c r="CD111" s="167">
        <f t="shared" si="64"/>
        <v>0</v>
      </c>
      <c r="CE111" s="168">
        <v>0</v>
      </c>
      <c r="CF111" s="152">
        <f t="shared" si="53"/>
        <v>0</v>
      </c>
      <c r="CG111" s="152">
        <v>0</v>
      </c>
      <c r="CH111" s="152">
        <v>0</v>
      </c>
      <c r="CI111" s="152">
        <f t="shared" si="54"/>
        <v>0</v>
      </c>
      <c r="CJ111" s="168">
        <f t="shared" si="55"/>
        <v>0</v>
      </c>
      <c r="CK111" s="169">
        <f t="shared" si="56"/>
        <v>0</v>
      </c>
      <c r="CL111" s="170"/>
      <c r="CZ111" s="152"/>
      <c r="DA111" s="162">
        <v>102</v>
      </c>
      <c r="DB111" s="39" t="s">
        <v>201</v>
      </c>
      <c r="DC111" s="152">
        <v>0</v>
      </c>
      <c r="DD111" s="152">
        <v>0</v>
      </c>
      <c r="DE111" s="152">
        <v>0</v>
      </c>
      <c r="DF111" s="152">
        <v>0</v>
      </c>
      <c r="DG111" s="171">
        <f t="shared" si="57"/>
        <v>0</v>
      </c>
      <c r="DH111" s="152">
        <v>0</v>
      </c>
      <c r="DI111" s="152">
        <v>0</v>
      </c>
      <c r="DJ111" s="152">
        <v>0</v>
      </c>
      <c r="DK111" s="171">
        <f t="shared" si="58"/>
        <v>0</v>
      </c>
      <c r="DL111" s="172">
        <f t="shared" si="42"/>
        <v>0</v>
      </c>
      <c r="DM111" s="152"/>
      <c r="DN111" s="172">
        <f t="shared" si="43"/>
        <v>0</v>
      </c>
      <c r="DO111" s="152"/>
      <c r="DP111" s="158">
        <f t="shared" si="59"/>
        <v>0</v>
      </c>
      <c r="DQ111" s="152">
        <f t="shared" si="60"/>
        <v>0</v>
      </c>
      <c r="DR111" s="152">
        <f t="shared" si="61"/>
        <v>0</v>
      </c>
      <c r="DS111" s="152">
        <v>0</v>
      </c>
      <c r="DT111" s="172">
        <f t="shared" si="62"/>
        <v>0</v>
      </c>
      <c r="DU111" s="152"/>
      <c r="DV111" s="173">
        <v>0</v>
      </c>
      <c r="DW111" s="174"/>
      <c r="DX111" s="174"/>
      <c r="DY111" s="174"/>
      <c r="DZ111" s="171"/>
      <c r="EA111" s="175"/>
      <c r="EB111" s="176" t="s">
        <v>116</v>
      </c>
      <c r="EC111" s="177">
        <f t="shared" si="63"/>
        <v>0</v>
      </c>
      <c r="ED111" s="175"/>
      <c r="EE111" s="178">
        <v>102</v>
      </c>
      <c r="EF111" s="175"/>
      <c r="EG111" s="175"/>
      <c r="EH111" s="174"/>
      <c r="EI111" s="175"/>
      <c r="EJ111" s="175"/>
      <c r="EK111" s="175"/>
      <c r="EL111" s="175"/>
      <c r="EM111" s="175"/>
    </row>
    <row r="112" spans="1:143" s="39" customFormat="1" ht="12" x14ac:dyDescent="0.2">
      <c r="A112" s="150">
        <v>103</v>
      </c>
      <c r="B112" s="40">
        <v>103</v>
      </c>
      <c r="C112" s="39" t="s">
        <v>202</v>
      </c>
      <c r="D112" s="151">
        <f t="shared" si="44"/>
        <v>33</v>
      </c>
      <c r="E112" s="152">
        <f t="shared" si="33"/>
        <v>463581</v>
      </c>
      <c r="F112" s="152">
        <f t="shared" si="33"/>
        <v>0</v>
      </c>
      <c r="G112" s="152">
        <f t="shared" si="33"/>
        <v>30954</v>
      </c>
      <c r="H112" s="153">
        <f t="shared" si="45"/>
        <v>494535</v>
      </c>
      <c r="I112" s="152"/>
      <c r="J112" s="154">
        <f t="shared" si="46"/>
        <v>30954</v>
      </c>
      <c r="K112" s="155">
        <f t="shared" si="34"/>
        <v>89239.81216217365</v>
      </c>
      <c r="L112" s="156">
        <f t="shared" si="35"/>
        <v>120193.81216217365</v>
      </c>
      <c r="M112" s="152"/>
      <c r="N112" s="157">
        <f t="shared" si="36"/>
        <v>374341.18783782632</v>
      </c>
      <c r="O112" s="152"/>
      <c r="P112" s="158">
        <f t="shared" si="37"/>
        <v>30954</v>
      </c>
      <c r="Q112" s="159">
        <f t="shared" si="47"/>
        <v>0</v>
      </c>
      <c r="R112" s="152">
        <f t="shared" si="38"/>
        <v>0</v>
      </c>
      <c r="S112" s="152">
        <f t="shared" si="39"/>
        <v>0</v>
      </c>
      <c r="T112" s="152">
        <f t="shared" si="40"/>
        <v>89239.81216217365</v>
      </c>
      <c r="U112" s="153">
        <f t="shared" si="48"/>
        <v>120193.81216217365</v>
      </c>
      <c r="V112" s="152"/>
      <c r="W112" s="157">
        <f t="shared" si="49"/>
        <v>192414.44640819059</v>
      </c>
      <c r="X112" s="159"/>
      <c r="AA112" s="162">
        <v>103</v>
      </c>
      <c r="AB112" s="163">
        <v>33</v>
      </c>
      <c r="AC112" s="163">
        <v>0</v>
      </c>
      <c r="AD112" s="163">
        <v>0</v>
      </c>
      <c r="AE112" s="163">
        <v>0</v>
      </c>
      <c r="AF112" s="163">
        <v>0</v>
      </c>
      <c r="AG112" s="164">
        <v>463581</v>
      </c>
      <c r="AH112" s="164">
        <v>0</v>
      </c>
      <c r="AI112" s="164">
        <v>0</v>
      </c>
      <c r="AJ112" s="164">
        <v>463581</v>
      </c>
      <c r="AK112" s="164">
        <v>0</v>
      </c>
      <c r="AL112" s="164">
        <v>30954</v>
      </c>
      <c r="AM112" s="164">
        <v>494535</v>
      </c>
      <c r="AN112" s="164">
        <v>0</v>
      </c>
      <c r="AO112" s="164">
        <v>0</v>
      </c>
      <c r="AP112" s="164">
        <v>0</v>
      </c>
      <c r="AQ112" s="164">
        <v>0</v>
      </c>
      <c r="AR112" s="165">
        <v>494535</v>
      </c>
      <c r="AS112" s="39">
        <v>488652.42</v>
      </c>
      <c r="AT112" s="162">
        <f t="shared" si="50"/>
        <v>103</v>
      </c>
      <c r="AU112" s="163">
        <f t="shared" si="51"/>
        <v>0</v>
      </c>
      <c r="AV112" s="164">
        <f t="shared" si="52"/>
        <v>0</v>
      </c>
      <c r="AW112" s="164">
        <f t="shared" si="52"/>
        <v>0</v>
      </c>
      <c r="AX112" s="164">
        <f t="shared" si="52"/>
        <v>0</v>
      </c>
      <c r="AY112" s="165">
        <f t="shared" si="41"/>
        <v>0</v>
      </c>
      <c r="AZ112" s="39">
        <v>493357</v>
      </c>
      <c r="BA112" s="162"/>
      <c r="BB112" s="164"/>
      <c r="BC112" s="164"/>
      <c r="BD112" s="164"/>
      <c r="BE112" s="165"/>
      <c r="BG112" s="166"/>
      <c r="BI112" s="166">
        <v>0</v>
      </c>
      <c r="CA112" s="162">
        <v>103</v>
      </c>
      <c r="CB112" s="40">
        <v>103</v>
      </c>
      <c r="CC112" s="39" t="s">
        <v>202</v>
      </c>
      <c r="CD112" s="167">
        <f t="shared" si="64"/>
        <v>463581</v>
      </c>
      <c r="CE112" s="168">
        <v>374316</v>
      </c>
      <c r="CF112" s="152">
        <f t="shared" si="53"/>
        <v>89265</v>
      </c>
      <c r="CG112" s="152">
        <v>39659.4</v>
      </c>
      <c r="CH112" s="152">
        <v>32552</v>
      </c>
      <c r="CI112" s="152">
        <f t="shared" si="54"/>
        <v>-15.953591809418867</v>
      </c>
      <c r="CJ112" s="168">
        <f t="shared" si="55"/>
        <v>161460.44640819059</v>
      </c>
      <c r="CK112" s="169">
        <f t="shared" si="56"/>
        <v>89239.81216217365</v>
      </c>
      <c r="CL112" s="170"/>
      <c r="CZ112" s="152"/>
      <c r="DA112" s="162">
        <v>103</v>
      </c>
      <c r="DB112" s="39" t="s">
        <v>202</v>
      </c>
      <c r="DC112" s="152">
        <v>0</v>
      </c>
      <c r="DD112" s="152">
        <v>0</v>
      </c>
      <c r="DE112" s="152">
        <v>0</v>
      </c>
      <c r="DF112" s="152">
        <v>0</v>
      </c>
      <c r="DG112" s="171">
        <f t="shared" si="57"/>
        <v>0</v>
      </c>
      <c r="DH112" s="152">
        <v>0</v>
      </c>
      <c r="DI112" s="152">
        <v>0</v>
      </c>
      <c r="DJ112" s="152">
        <v>0</v>
      </c>
      <c r="DK112" s="171">
        <f t="shared" si="58"/>
        <v>0</v>
      </c>
      <c r="DL112" s="172">
        <f t="shared" si="42"/>
        <v>0</v>
      </c>
      <c r="DM112" s="152"/>
      <c r="DN112" s="172">
        <f t="shared" si="43"/>
        <v>0</v>
      </c>
      <c r="DO112" s="152"/>
      <c r="DP112" s="158">
        <f t="shared" si="59"/>
        <v>89265</v>
      </c>
      <c r="DQ112" s="152">
        <f t="shared" si="60"/>
        <v>89265</v>
      </c>
      <c r="DR112" s="152">
        <f t="shared" si="61"/>
        <v>0</v>
      </c>
      <c r="DS112" s="152">
        <v>-15.953591809418867</v>
      </c>
      <c r="DT112" s="172">
        <f t="shared" si="62"/>
        <v>-15.953591809418867</v>
      </c>
      <c r="DU112" s="152"/>
      <c r="DV112" s="173">
        <v>0</v>
      </c>
      <c r="DW112" s="174"/>
      <c r="DX112" s="174"/>
      <c r="DY112" s="174"/>
      <c r="DZ112" s="171"/>
      <c r="EA112" s="175"/>
      <c r="EB112" s="176"/>
      <c r="EC112" s="177">
        <f t="shared" si="63"/>
        <v>0</v>
      </c>
      <c r="ED112" s="175"/>
      <c r="EE112" s="178">
        <v>103</v>
      </c>
      <c r="EF112" s="175"/>
      <c r="EG112" s="175"/>
      <c r="EH112" s="174"/>
      <c r="EI112" s="175"/>
      <c r="EJ112" s="175"/>
      <c r="EK112" s="175"/>
      <c r="EL112" s="175"/>
      <c r="EM112" s="175"/>
    </row>
    <row r="113" spans="1:143" s="39" customFormat="1" ht="12" x14ac:dyDescent="0.2">
      <c r="A113" s="150">
        <v>104</v>
      </c>
      <c r="B113" s="40">
        <v>104</v>
      </c>
      <c r="C113" s="39" t="s">
        <v>203</v>
      </c>
      <c r="D113" s="151">
        <f t="shared" si="44"/>
        <v>0</v>
      </c>
      <c r="E113" s="152">
        <f t="shared" si="33"/>
        <v>0</v>
      </c>
      <c r="F113" s="152">
        <f t="shared" si="33"/>
        <v>0</v>
      </c>
      <c r="G113" s="152">
        <f t="shared" si="33"/>
        <v>0</v>
      </c>
      <c r="H113" s="153">
        <f t="shared" si="45"/>
        <v>0</v>
      </c>
      <c r="I113" s="152"/>
      <c r="J113" s="154">
        <f t="shared" si="46"/>
        <v>0</v>
      </c>
      <c r="K113" s="155">
        <f t="shared" si="34"/>
        <v>0</v>
      </c>
      <c r="L113" s="156">
        <f t="shared" si="35"/>
        <v>0</v>
      </c>
      <c r="M113" s="152"/>
      <c r="N113" s="157">
        <f t="shared" si="36"/>
        <v>0</v>
      </c>
      <c r="O113" s="152"/>
      <c r="P113" s="158">
        <f t="shared" si="37"/>
        <v>0</v>
      </c>
      <c r="Q113" s="159">
        <f t="shared" si="47"/>
        <v>0</v>
      </c>
      <c r="R113" s="152">
        <f t="shared" si="38"/>
        <v>0</v>
      </c>
      <c r="S113" s="152">
        <f t="shared" si="39"/>
        <v>0</v>
      </c>
      <c r="T113" s="152">
        <f t="shared" si="40"/>
        <v>0</v>
      </c>
      <c r="U113" s="153">
        <f t="shared" si="48"/>
        <v>0</v>
      </c>
      <c r="V113" s="152"/>
      <c r="W113" s="157">
        <f t="shared" si="49"/>
        <v>0</v>
      </c>
      <c r="X113" s="159"/>
      <c r="AA113" s="162">
        <v>104</v>
      </c>
      <c r="AB113" s="163"/>
      <c r="AC113" s="163"/>
      <c r="AD113" s="163"/>
      <c r="AE113" s="163"/>
      <c r="AF113" s="163"/>
      <c r="AG113" s="164"/>
      <c r="AH113" s="164"/>
      <c r="AI113" s="164"/>
      <c r="AJ113" s="164"/>
      <c r="AK113" s="164"/>
      <c r="AL113" s="164"/>
      <c r="AM113" s="164"/>
      <c r="AN113" s="164"/>
      <c r="AO113" s="164"/>
      <c r="AP113" s="164"/>
      <c r="AQ113" s="164"/>
      <c r="AR113" s="165"/>
      <c r="AT113" s="162">
        <f t="shared" si="50"/>
        <v>104</v>
      </c>
      <c r="AU113" s="163">
        <f t="shared" si="51"/>
        <v>0</v>
      </c>
      <c r="AV113" s="164">
        <f t="shared" si="52"/>
        <v>0</v>
      </c>
      <c r="AW113" s="164">
        <f t="shared" si="52"/>
        <v>0</v>
      </c>
      <c r="AX113" s="164">
        <f t="shared" si="52"/>
        <v>0</v>
      </c>
      <c r="AY113" s="165">
        <f t="shared" si="41"/>
        <v>0</v>
      </c>
      <c r="AZ113" s="39">
        <v>493357</v>
      </c>
      <c r="BA113" s="162"/>
      <c r="BB113" s="164"/>
      <c r="BC113" s="164"/>
      <c r="BD113" s="164"/>
      <c r="BE113" s="165"/>
      <c r="BG113" s="166"/>
      <c r="BI113" s="166">
        <v>0</v>
      </c>
      <c r="CA113" s="162">
        <v>104</v>
      </c>
      <c r="CB113" s="40">
        <v>104</v>
      </c>
      <c r="CC113" s="39" t="s">
        <v>203</v>
      </c>
      <c r="CD113" s="167">
        <f t="shared" si="64"/>
        <v>0</v>
      </c>
      <c r="CE113" s="168">
        <v>0</v>
      </c>
      <c r="CF113" s="152">
        <f t="shared" si="53"/>
        <v>0</v>
      </c>
      <c r="CG113" s="152">
        <v>0</v>
      </c>
      <c r="CH113" s="152">
        <v>0</v>
      </c>
      <c r="CI113" s="152">
        <f t="shared" si="54"/>
        <v>0</v>
      </c>
      <c r="CJ113" s="168">
        <f t="shared" si="55"/>
        <v>0</v>
      </c>
      <c r="CK113" s="169">
        <f t="shared" si="56"/>
        <v>0</v>
      </c>
      <c r="CL113" s="170"/>
      <c r="CZ113" s="152"/>
      <c r="DA113" s="162">
        <v>104</v>
      </c>
      <c r="DB113" s="39" t="s">
        <v>203</v>
      </c>
      <c r="DC113" s="152">
        <v>0</v>
      </c>
      <c r="DD113" s="152">
        <v>0</v>
      </c>
      <c r="DE113" s="152">
        <v>0</v>
      </c>
      <c r="DF113" s="152">
        <v>0</v>
      </c>
      <c r="DG113" s="171">
        <f t="shared" si="57"/>
        <v>0</v>
      </c>
      <c r="DH113" s="152">
        <v>0</v>
      </c>
      <c r="DI113" s="152">
        <v>0</v>
      </c>
      <c r="DJ113" s="152">
        <v>0</v>
      </c>
      <c r="DK113" s="171">
        <f t="shared" si="58"/>
        <v>0</v>
      </c>
      <c r="DL113" s="172">
        <f t="shared" si="42"/>
        <v>0</v>
      </c>
      <c r="DM113" s="152"/>
      <c r="DN113" s="172">
        <f t="shared" si="43"/>
        <v>0</v>
      </c>
      <c r="DO113" s="152"/>
      <c r="DP113" s="158">
        <f t="shared" si="59"/>
        <v>0</v>
      </c>
      <c r="DQ113" s="152">
        <f t="shared" si="60"/>
        <v>0</v>
      </c>
      <c r="DR113" s="152">
        <f t="shared" si="61"/>
        <v>0</v>
      </c>
      <c r="DS113" s="152">
        <v>0</v>
      </c>
      <c r="DT113" s="172">
        <f t="shared" si="62"/>
        <v>0</v>
      </c>
      <c r="DU113" s="152"/>
      <c r="DV113" s="173">
        <v>0</v>
      </c>
      <c r="DW113" s="174"/>
      <c r="DX113" s="174"/>
      <c r="DY113" s="174"/>
      <c r="DZ113" s="171"/>
      <c r="EA113" s="175"/>
      <c r="EB113" s="176"/>
      <c r="EC113" s="177">
        <f t="shared" si="63"/>
        <v>0</v>
      </c>
      <c r="ED113" s="175"/>
      <c r="EE113" s="178">
        <v>104</v>
      </c>
      <c r="EF113" s="175"/>
      <c r="EG113" s="175"/>
      <c r="EH113" s="174"/>
      <c r="EI113" s="175"/>
      <c r="EJ113" s="175"/>
      <c r="EK113" s="175"/>
      <c r="EL113" s="175"/>
      <c r="EM113" s="175"/>
    </row>
    <row r="114" spans="1:143" s="39" customFormat="1" ht="12" x14ac:dyDescent="0.2">
      <c r="A114" s="150">
        <v>105</v>
      </c>
      <c r="B114" s="40">
        <v>105</v>
      </c>
      <c r="C114" s="39" t="s">
        <v>204</v>
      </c>
      <c r="D114" s="151">
        <f t="shared" si="44"/>
        <v>3</v>
      </c>
      <c r="E114" s="152">
        <f t="shared" si="33"/>
        <v>40218</v>
      </c>
      <c r="F114" s="152">
        <f t="shared" si="33"/>
        <v>0</v>
      </c>
      <c r="G114" s="152">
        <f t="shared" si="33"/>
        <v>2814</v>
      </c>
      <c r="H114" s="153">
        <f t="shared" si="45"/>
        <v>43032</v>
      </c>
      <c r="I114" s="152"/>
      <c r="J114" s="154">
        <f t="shared" si="46"/>
        <v>2814</v>
      </c>
      <c r="K114" s="155">
        <f t="shared" si="34"/>
        <v>5508.4300055479061</v>
      </c>
      <c r="L114" s="156">
        <f t="shared" si="35"/>
        <v>8322.4300055479071</v>
      </c>
      <c r="M114" s="152"/>
      <c r="N114" s="157">
        <f t="shared" si="36"/>
        <v>34709.569994452089</v>
      </c>
      <c r="O114" s="152"/>
      <c r="P114" s="158">
        <f t="shared" si="37"/>
        <v>2814</v>
      </c>
      <c r="Q114" s="159">
        <f t="shared" si="47"/>
        <v>0</v>
      </c>
      <c r="R114" s="152">
        <f t="shared" si="38"/>
        <v>0</v>
      </c>
      <c r="S114" s="152">
        <f t="shared" si="39"/>
        <v>0</v>
      </c>
      <c r="T114" s="152">
        <f t="shared" si="40"/>
        <v>5508.4300055479061</v>
      </c>
      <c r="U114" s="153">
        <f t="shared" si="48"/>
        <v>8322.4300055479071</v>
      </c>
      <c r="V114" s="152"/>
      <c r="W114" s="157">
        <f t="shared" si="49"/>
        <v>8323</v>
      </c>
      <c r="X114" s="159"/>
      <c r="AA114" s="162">
        <v>105</v>
      </c>
      <c r="AB114" s="163">
        <v>3</v>
      </c>
      <c r="AC114" s="163">
        <v>0</v>
      </c>
      <c r="AD114" s="163">
        <v>0</v>
      </c>
      <c r="AE114" s="163">
        <v>0</v>
      </c>
      <c r="AF114" s="163">
        <v>0</v>
      </c>
      <c r="AG114" s="164">
        <v>40218</v>
      </c>
      <c r="AH114" s="164">
        <v>0</v>
      </c>
      <c r="AI114" s="164">
        <v>0</v>
      </c>
      <c r="AJ114" s="164">
        <v>40218</v>
      </c>
      <c r="AK114" s="164">
        <v>0</v>
      </c>
      <c r="AL114" s="164">
        <v>2814</v>
      </c>
      <c r="AM114" s="164">
        <v>43032</v>
      </c>
      <c r="AN114" s="164">
        <v>0</v>
      </c>
      <c r="AO114" s="164">
        <v>0</v>
      </c>
      <c r="AP114" s="164">
        <v>0</v>
      </c>
      <c r="AQ114" s="164">
        <v>0</v>
      </c>
      <c r="AR114" s="165">
        <v>43032</v>
      </c>
      <c r="AS114" s="39">
        <v>42880.53</v>
      </c>
      <c r="AT114" s="162">
        <f t="shared" si="50"/>
        <v>105</v>
      </c>
      <c r="AU114" s="163">
        <f t="shared" si="51"/>
        <v>0</v>
      </c>
      <c r="AV114" s="164">
        <f t="shared" si="52"/>
        <v>0</v>
      </c>
      <c r="AW114" s="164">
        <f t="shared" si="52"/>
        <v>0</v>
      </c>
      <c r="AX114" s="164">
        <f t="shared" si="52"/>
        <v>0</v>
      </c>
      <c r="AY114" s="165">
        <f t="shared" si="41"/>
        <v>0</v>
      </c>
      <c r="AZ114" s="39">
        <v>493357</v>
      </c>
      <c r="BA114" s="162"/>
      <c r="BB114" s="164"/>
      <c r="BC114" s="164"/>
      <c r="BD114" s="164"/>
      <c r="BE114" s="165"/>
      <c r="BG114" s="166"/>
      <c r="BI114" s="166">
        <v>0</v>
      </c>
      <c r="CA114" s="162">
        <v>105</v>
      </c>
      <c r="CB114" s="40">
        <v>105</v>
      </c>
      <c r="CC114" s="39" t="s">
        <v>204</v>
      </c>
      <c r="CD114" s="167">
        <f t="shared" si="64"/>
        <v>40218</v>
      </c>
      <c r="CE114" s="168">
        <v>34709</v>
      </c>
      <c r="CF114" s="152">
        <f t="shared" si="53"/>
        <v>5509</v>
      </c>
      <c r="CG114" s="152">
        <v>0</v>
      </c>
      <c r="CH114" s="152">
        <v>0</v>
      </c>
      <c r="CI114" s="152">
        <f t="shared" si="54"/>
        <v>0</v>
      </c>
      <c r="CJ114" s="168">
        <f t="shared" si="55"/>
        <v>5509</v>
      </c>
      <c r="CK114" s="169">
        <f t="shared" si="56"/>
        <v>5508.4300055479061</v>
      </c>
      <c r="CL114" s="170"/>
      <c r="CZ114" s="152"/>
      <c r="DA114" s="162">
        <v>105</v>
      </c>
      <c r="DB114" s="39" t="s">
        <v>204</v>
      </c>
      <c r="DC114" s="152">
        <v>0</v>
      </c>
      <c r="DD114" s="152">
        <v>0</v>
      </c>
      <c r="DE114" s="152">
        <v>0</v>
      </c>
      <c r="DF114" s="152">
        <v>0</v>
      </c>
      <c r="DG114" s="171">
        <f t="shared" si="57"/>
        <v>0</v>
      </c>
      <c r="DH114" s="152">
        <v>0</v>
      </c>
      <c r="DI114" s="152">
        <v>0</v>
      </c>
      <c r="DJ114" s="152">
        <v>0</v>
      </c>
      <c r="DK114" s="171">
        <f t="shared" si="58"/>
        <v>0</v>
      </c>
      <c r="DL114" s="172">
        <f t="shared" si="42"/>
        <v>0</v>
      </c>
      <c r="DM114" s="152"/>
      <c r="DN114" s="172">
        <f t="shared" si="43"/>
        <v>0</v>
      </c>
      <c r="DO114" s="152"/>
      <c r="DP114" s="158">
        <f t="shared" si="59"/>
        <v>5509</v>
      </c>
      <c r="DQ114" s="152">
        <f t="shared" si="60"/>
        <v>5509</v>
      </c>
      <c r="DR114" s="152">
        <f t="shared" si="61"/>
        <v>0</v>
      </c>
      <c r="DS114" s="152">
        <v>0</v>
      </c>
      <c r="DT114" s="172">
        <f t="shared" si="62"/>
        <v>0</v>
      </c>
      <c r="DU114" s="152"/>
      <c r="DV114" s="173">
        <v>0</v>
      </c>
      <c r="DW114" s="174"/>
      <c r="DX114" s="174"/>
      <c r="DY114" s="174"/>
      <c r="DZ114" s="171"/>
      <c r="EA114" s="175"/>
      <c r="EB114" s="176"/>
      <c r="EC114" s="177">
        <f t="shared" si="63"/>
        <v>0</v>
      </c>
      <c r="ED114" s="175"/>
      <c r="EE114" s="178">
        <v>105</v>
      </c>
      <c r="EF114" s="175"/>
      <c r="EG114" s="175"/>
      <c r="EH114" s="174"/>
      <c r="EI114" s="175"/>
      <c r="EJ114" s="175"/>
      <c r="EK114" s="175"/>
      <c r="EL114" s="175"/>
      <c r="EM114" s="175"/>
    </row>
    <row r="115" spans="1:143" s="39" customFormat="1" ht="12" x14ac:dyDescent="0.2">
      <c r="A115" s="150">
        <v>106</v>
      </c>
      <c r="B115" s="40">
        <v>106</v>
      </c>
      <c r="C115" s="39" t="s">
        <v>205</v>
      </c>
      <c r="D115" s="151">
        <f t="shared" si="44"/>
        <v>0</v>
      </c>
      <c r="E115" s="152">
        <f t="shared" si="33"/>
        <v>0</v>
      </c>
      <c r="F115" s="152">
        <f t="shared" si="33"/>
        <v>0</v>
      </c>
      <c r="G115" s="152">
        <f t="shared" si="33"/>
        <v>0</v>
      </c>
      <c r="H115" s="153">
        <f t="shared" si="45"/>
        <v>0</v>
      </c>
      <c r="I115" s="152"/>
      <c r="J115" s="154">
        <f t="shared" si="46"/>
        <v>0</v>
      </c>
      <c r="K115" s="155">
        <f t="shared" si="34"/>
        <v>0</v>
      </c>
      <c r="L115" s="156">
        <f t="shared" si="35"/>
        <v>0</v>
      </c>
      <c r="M115" s="152"/>
      <c r="N115" s="157">
        <f t="shared" si="36"/>
        <v>0</v>
      </c>
      <c r="O115" s="152"/>
      <c r="P115" s="158">
        <f t="shared" si="37"/>
        <v>0</v>
      </c>
      <c r="Q115" s="159">
        <f t="shared" si="47"/>
        <v>0</v>
      </c>
      <c r="R115" s="152">
        <f t="shared" si="38"/>
        <v>0</v>
      </c>
      <c r="S115" s="152">
        <f t="shared" si="39"/>
        <v>0</v>
      </c>
      <c r="T115" s="152">
        <f t="shared" si="40"/>
        <v>0</v>
      </c>
      <c r="U115" s="153">
        <f t="shared" si="48"/>
        <v>0</v>
      </c>
      <c r="V115" s="152"/>
      <c r="W115" s="157">
        <f t="shared" si="49"/>
        <v>0</v>
      </c>
      <c r="X115" s="159"/>
      <c r="AA115" s="162">
        <v>106</v>
      </c>
      <c r="AB115" s="163"/>
      <c r="AC115" s="163"/>
      <c r="AD115" s="163"/>
      <c r="AE115" s="163"/>
      <c r="AF115" s="163"/>
      <c r="AG115" s="164"/>
      <c r="AH115" s="164"/>
      <c r="AI115" s="164"/>
      <c r="AJ115" s="164"/>
      <c r="AK115" s="164"/>
      <c r="AL115" s="164"/>
      <c r="AM115" s="164"/>
      <c r="AN115" s="164"/>
      <c r="AO115" s="164"/>
      <c r="AP115" s="164"/>
      <c r="AQ115" s="164"/>
      <c r="AR115" s="165"/>
      <c r="AT115" s="162">
        <f t="shared" si="50"/>
        <v>106</v>
      </c>
      <c r="AU115" s="163">
        <f t="shared" si="51"/>
        <v>0</v>
      </c>
      <c r="AV115" s="164">
        <f t="shared" si="52"/>
        <v>0</v>
      </c>
      <c r="AW115" s="164">
        <f t="shared" si="52"/>
        <v>0</v>
      </c>
      <c r="AX115" s="164">
        <f t="shared" si="52"/>
        <v>0</v>
      </c>
      <c r="AY115" s="165">
        <f t="shared" si="41"/>
        <v>0</v>
      </c>
      <c r="AZ115" s="39">
        <v>493357</v>
      </c>
      <c r="BA115" s="162"/>
      <c r="BB115" s="164"/>
      <c r="BC115" s="164"/>
      <c r="BD115" s="164"/>
      <c r="BE115" s="165"/>
      <c r="BG115" s="166"/>
      <c r="BI115" s="166">
        <v>0</v>
      </c>
      <c r="CA115" s="162">
        <v>106</v>
      </c>
      <c r="CB115" s="40">
        <v>106</v>
      </c>
      <c r="CC115" s="39" t="s">
        <v>205</v>
      </c>
      <c r="CD115" s="167">
        <f t="shared" si="64"/>
        <v>0</v>
      </c>
      <c r="CE115" s="168">
        <v>0</v>
      </c>
      <c r="CF115" s="152">
        <f t="shared" si="53"/>
        <v>0</v>
      </c>
      <c r="CG115" s="152">
        <v>0</v>
      </c>
      <c r="CH115" s="152">
        <v>0</v>
      </c>
      <c r="CI115" s="152">
        <f t="shared" si="54"/>
        <v>0</v>
      </c>
      <c r="CJ115" s="168">
        <f t="shared" si="55"/>
        <v>0</v>
      </c>
      <c r="CK115" s="169">
        <f t="shared" si="56"/>
        <v>0</v>
      </c>
      <c r="CL115" s="170"/>
      <c r="CZ115" s="152"/>
      <c r="DA115" s="162">
        <v>106</v>
      </c>
      <c r="DB115" s="39" t="s">
        <v>205</v>
      </c>
      <c r="DC115" s="152">
        <v>0</v>
      </c>
      <c r="DD115" s="152">
        <v>0</v>
      </c>
      <c r="DE115" s="152">
        <v>0</v>
      </c>
      <c r="DF115" s="152">
        <v>0</v>
      </c>
      <c r="DG115" s="171">
        <f t="shared" si="57"/>
        <v>0</v>
      </c>
      <c r="DH115" s="152">
        <v>0</v>
      </c>
      <c r="DI115" s="152">
        <v>0</v>
      </c>
      <c r="DJ115" s="152">
        <v>0</v>
      </c>
      <c r="DK115" s="171">
        <f t="shared" si="58"/>
        <v>0</v>
      </c>
      <c r="DL115" s="172">
        <f t="shared" si="42"/>
        <v>0</v>
      </c>
      <c r="DM115" s="152"/>
      <c r="DN115" s="172">
        <f t="shared" si="43"/>
        <v>0</v>
      </c>
      <c r="DO115" s="152"/>
      <c r="DP115" s="158">
        <f t="shared" si="59"/>
        <v>0</v>
      </c>
      <c r="DQ115" s="152">
        <f t="shared" si="60"/>
        <v>0</v>
      </c>
      <c r="DR115" s="152">
        <f t="shared" si="61"/>
        <v>0</v>
      </c>
      <c r="DS115" s="152">
        <v>0</v>
      </c>
      <c r="DT115" s="172">
        <f t="shared" si="62"/>
        <v>0</v>
      </c>
      <c r="DU115" s="152"/>
      <c r="DV115" s="173">
        <v>0</v>
      </c>
      <c r="DW115" s="174"/>
      <c r="DX115" s="174"/>
      <c r="DY115" s="174"/>
      <c r="DZ115" s="171"/>
      <c r="EA115" s="175"/>
      <c r="EB115" s="176"/>
      <c r="EC115" s="177">
        <f t="shared" si="63"/>
        <v>0</v>
      </c>
      <c r="ED115" s="175"/>
      <c r="EE115" s="178">
        <v>106</v>
      </c>
      <c r="EF115" s="175"/>
      <c r="EG115" s="175"/>
      <c r="EH115" s="174"/>
      <c r="EI115" s="175"/>
      <c r="EJ115" s="175"/>
      <c r="EK115" s="175"/>
      <c r="EL115" s="175"/>
      <c r="EM115" s="175"/>
    </row>
    <row r="116" spans="1:143" s="39" customFormat="1" ht="12" x14ac:dyDescent="0.2">
      <c r="A116" s="150">
        <v>107</v>
      </c>
      <c r="B116" s="40">
        <v>107</v>
      </c>
      <c r="C116" s="39" t="s">
        <v>206</v>
      </c>
      <c r="D116" s="151">
        <f t="shared" si="44"/>
        <v>2</v>
      </c>
      <c r="E116" s="152">
        <f t="shared" si="33"/>
        <v>27590</v>
      </c>
      <c r="F116" s="152">
        <f t="shared" si="33"/>
        <v>0</v>
      </c>
      <c r="G116" s="152">
        <f t="shared" si="33"/>
        <v>1876</v>
      </c>
      <c r="H116" s="153">
        <f t="shared" si="45"/>
        <v>29466</v>
      </c>
      <c r="I116" s="152"/>
      <c r="J116" s="154">
        <f t="shared" si="46"/>
        <v>1876</v>
      </c>
      <c r="K116" s="155">
        <f t="shared" si="34"/>
        <v>-2.7173969061498386</v>
      </c>
      <c r="L116" s="156">
        <f t="shared" si="35"/>
        <v>1873.2826030938502</v>
      </c>
      <c r="M116" s="152"/>
      <c r="N116" s="157">
        <f t="shared" si="36"/>
        <v>27592.717396906151</v>
      </c>
      <c r="O116" s="152"/>
      <c r="P116" s="158">
        <f t="shared" si="37"/>
        <v>1876</v>
      </c>
      <c r="Q116" s="159">
        <f t="shared" si="47"/>
        <v>0</v>
      </c>
      <c r="R116" s="152">
        <f t="shared" si="38"/>
        <v>0</v>
      </c>
      <c r="S116" s="152">
        <f t="shared" si="39"/>
        <v>0</v>
      </c>
      <c r="T116" s="152">
        <f t="shared" si="40"/>
        <v>-2.7173969061498386</v>
      </c>
      <c r="U116" s="153">
        <f t="shared" si="48"/>
        <v>1873.2826030938502</v>
      </c>
      <c r="V116" s="152"/>
      <c r="W116" s="157">
        <f t="shared" si="49"/>
        <v>22915.88232190644</v>
      </c>
      <c r="X116" s="159"/>
      <c r="AA116" s="162">
        <v>107</v>
      </c>
      <c r="AB116" s="163">
        <v>2</v>
      </c>
      <c r="AC116" s="163">
        <v>0</v>
      </c>
      <c r="AD116" s="163">
        <v>0</v>
      </c>
      <c r="AE116" s="163">
        <v>1</v>
      </c>
      <c r="AF116" s="163">
        <v>0</v>
      </c>
      <c r="AG116" s="164">
        <v>27590</v>
      </c>
      <c r="AH116" s="164">
        <v>0</v>
      </c>
      <c r="AI116" s="164">
        <v>0</v>
      </c>
      <c r="AJ116" s="164">
        <v>27590</v>
      </c>
      <c r="AK116" s="164">
        <v>0</v>
      </c>
      <c r="AL116" s="164">
        <v>1876</v>
      </c>
      <c r="AM116" s="164">
        <v>29466</v>
      </c>
      <c r="AN116" s="164">
        <v>0</v>
      </c>
      <c r="AO116" s="164">
        <v>0</v>
      </c>
      <c r="AP116" s="164">
        <v>0</v>
      </c>
      <c r="AQ116" s="164">
        <v>0</v>
      </c>
      <c r="AR116" s="165">
        <v>29466</v>
      </c>
      <c r="AS116" s="39">
        <v>28983.4</v>
      </c>
      <c r="AT116" s="162">
        <f t="shared" si="50"/>
        <v>107</v>
      </c>
      <c r="AU116" s="163">
        <f t="shared" si="51"/>
        <v>0</v>
      </c>
      <c r="AV116" s="164">
        <f t="shared" si="52"/>
        <v>0</v>
      </c>
      <c r="AW116" s="164">
        <f t="shared" si="52"/>
        <v>0</v>
      </c>
      <c r="AX116" s="164">
        <f t="shared" si="52"/>
        <v>0</v>
      </c>
      <c r="AY116" s="165">
        <f t="shared" si="41"/>
        <v>0</v>
      </c>
      <c r="AZ116" s="39">
        <v>493357</v>
      </c>
      <c r="BA116" s="162"/>
      <c r="BB116" s="164"/>
      <c r="BC116" s="164"/>
      <c r="BD116" s="164"/>
      <c r="BE116" s="165"/>
      <c r="BG116" s="166"/>
      <c r="BI116" s="166">
        <v>0</v>
      </c>
      <c r="CA116" s="162">
        <v>107</v>
      </c>
      <c r="CB116" s="40">
        <v>107</v>
      </c>
      <c r="CC116" s="39" t="s">
        <v>206</v>
      </c>
      <c r="CD116" s="167">
        <f t="shared" si="64"/>
        <v>27590</v>
      </c>
      <c r="CE116" s="168">
        <v>39692</v>
      </c>
      <c r="CF116" s="152">
        <f t="shared" si="53"/>
        <v>0</v>
      </c>
      <c r="CG116" s="152">
        <v>15497.4</v>
      </c>
      <c r="CH116" s="152">
        <v>5545.2000000000007</v>
      </c>
      <c r="CI116" s="152">
        <f t="shared" si="54"/>
        <v>-2.7176780935587885</v>
      </c>
      <c r="CJ116" s="168">
        <f t="shared" si="55"/>
        <v>21039.88232190644</v>
      </c>
      <c r="CK116" s="169">
        <f t="shared" si="56"/>
        <v>-2.7173969061498386</v>
      </c>
      <c r="CL116" s="170"/>
      <c r="CZ116" s="152"/>
      <c r="DA116" s="162">
        <v>107</v>
      </c>
      <c r="DB116" s="39" t="s">
        <v>206</v>
      </c>
      <c r="DC116" s="152">
        <v>0</v>
      </c>
      <c r="DD116" s="152">
        <v>0</v>
      </c>
      <c r="DE116" s="152">
        <v>0</v>
      </c>
      <c r="DF116" s="152">
        <v>0</v>
      </c>
      <c r="DG116" s="171">
        <f t="shared" si="57"/>
        <v>0</v>
      </c>
      <c r="DH116" s="152">
        <v>0</v>
      </c>
      <c r="DI116" s="152">
        <v>0</v>
      </c>
      <c r="DJ116" s="152">
        <v>0</v>
      </c>
      <c r="DK116" s="171">
        <f t="shared" si="58"/>
        <v>0</v>
      </c>
      <c r="DL116" s="172">
        <f t="shared" si="42"/>
        <v>0</v>
      </c>
      <c r="DM116" s="152"/>
      <c r="DN116" s="172">
        <f t="shared" si="43"/>
        <v>0</v>
      </c>
      <c r="DO116" s="152"/>
      <c r="DP116" s="158">
        <f t="shared" si="59"/>
        <v>0</v>
      </c>
      <c r="DQ116" s="152">
        <f t="shared" si="60"/>
        <v>0</v>
      </c>
      <c r="DR116" s="152">
        <f t="shared" si="61"/>
        <v>0</v>
      </c>
      <c r="DS116" s="152">
        <v>-2.7176780935587885</v>
      </c>
      <c r="DT116" s="172">
        <f t="shared" si="62"/>
        <v>-2.7176780935587885</v>
      </c>
      <c r="DU116" s="152"/>
      <c r="DV116" s="173">
        <v>0</v>
      </c>
      <c r="DW116" s="174"/>
      <c r="DX116" s="174"/>
      <c r="DY116" s="174"/>
      <c r="DZ116" s="171"/>
      <c r="EA116" s="175"/>
      <c r="EB116" s="176"/>
      <c r="EC116" s="177">
        <f t="shared" si="63"/>
        <v>0</v>
      </c>
      <c r="ED116" s="175"/>
      <c r="EE116" s="178">
        <v>107</v>
      </c>
      <c r="EF116" s="175"/>
      <c r="EG116" s="175"/>
      <c r="EH116" s="174"/>
      <c r="EI116" s="175"/>
      <c r="EJ116" s="175"/>
      <c r="EK116" s="175"/>
      <c r="EL116" s="175"/>
      <c r="EM116" s="175"/>
    </row>
    <row r="117" spans="1:143" s="39" customFormat="1" ht="12" x14ac:dyDescent="0.2">
      <c r="A117" s="150">
        <v>108</v>
      </c>
      <c r="B117" s="40">
        <v>108</v>
      </c>
      <c r="C117" s="39" t="s">
        <v>207</v>
      </c>
      <c r="D117" s="151">
        <f t="shared" si="44"/>
        <v>0</v>
      </c>
      <c r="E117" s="152">
        <f t="shared" si="33"/>
        <v>0</v>
      </c>
      <c r="F117" s="152">
        <f t="shared" si="33"/>
        <v>0</v>
      </c>
      <c r="G117" s="152">
        <f t="shared" si="33"/>
        <v>0</v>
      </c>
      <c r="H117" s="153">
        <f t="shared" si="45"/>
        <v>0</v>
      </c>
      <c r="I117" s="152"/>
      <c r="J117" s="154">
        <f t="shared" si="46"/>
        <v>0</v>
      </c>
      <c r="K117" s="155">
        <f t="shared" si="34"/>
        <v>0</v>
      </c>
      <c r="L117" s="156">
        <f t="shared" si="35"/>
        <v>0</v>
      </c>
      <c r="M117" s="152"/>
      <c r="N117" s="157">
        <f t="shared" si="36"/>
        <v>0</v>
      </c>
      <c r="O117" s="152"/>
      <c r="P117" s="158">
        <f t="shared" si="37"/>
        <v>0</v>
      </c>
      <c r="Q117" s="159">
        <f t="shared" si="47"/>
        <v>0</v>
      </c>
      <c r="R117" s="152">
        <f t="shared" si="38"/>
        <v>0</v>
      </c>
      <c r="S117" s="152">
        <f t="shared" si="39"/>
        <v>0</v>
      </c>
      <c r="T117" s="152">
        <f t="shared" si="40"/>
        <v>0</v>
      </c>
      <c r="U117" s="153">
        <f t="shared" si="48"/>
        <v>0</v>
      </c>
      <c r="V117" s="152"/>
      <c r="W117" s="157">
        <f t="shared" si="49"/>
        <v>0</v>
      </c>
      <c r="X117" s="159"/>
      <c r="AA117" s="162">
        <v>108</v>
      </c>
      <c r="AB117" s="163"/>
      <c r="AC117" s="163"/>
      <c r="AD117" s="163"/>
      <c r="AE117" s="163"/>
      <c r="AF117" s="163"/>
      <c r="AG117" s="164"/>
      <c r="AH117" s="164"/>
      <c r="AI117" s="164"/>
      <c r="AJ117" s="164"/>
      <c r="AK117" s="164"/>
      <c r="AL117" s="164"/>
      <c r="AM117" s="164"/>
      <c r="AN117" s="164"/>
      <c r="AO117" s="164"/>
      <c r="AP117" s="164"/>
      <c r="AQ117" s="164"/>
      <c r="AR117" s="165"/>
      <c r="AT117" s="162">
        <f t="shared" si="50"/>
        <v>108</v>
      </c>
      <c r="AU117" s="163">
        <f t="shared" si="51"/>
        <v>0</v>
      </c>
      <c r="AV117" s="164">
        <f t="shared" si="52"/>
        <v>0</v>
      </c>
      <c r="AW117" s="164">
        <f t="shared" si="52"/>
        <v>0</v>
      </c>
      <c r="AX117" s="164">
        <f t="shared" si="52"/>
        <v>0</v>
      </c>
      <c r="AY117" s="165">
        <f t="shared" si="41"/>
        <v>0</v>
      </c>
      <c r="AZ117" s="39">
        <v>493357</v>
      </c>
      <c r="BA117" s="162"/>
      <c r="BB117" s="164"/>
      <c r="BC117" s="164"/>
      <c r="BD117" s="164"/>
      <c r="BE117" s="165"/>
      <c r="BG117" s="166"/>
      <c r="BI117" s="166">
        <v>0</v>
      </c>
      <c r="CA117" s="162">
        <v>108</v>
      </c>
      <c r="CB117" s="40">
        <v>108</v>
      </c>
      <c r="CC117" s="39" t="s">
        <v>207</v>
      </c>
      <c r="CD117" s="167">
        <f t="shared" si="64"/>
        <v>0</v>
      </c>
      <c r="CE117" s="168">
        <v>0</v>
      </c>
      <c r="CF117" s="152">
        <f t="shared" si="53"/>
        <v>0</v>
      </c>
      <c r="CG117" s="152">
        <v>0</v>
      </c>
      <c r="CH117" s="152">
        <v>0</v>
      </c>
      <c r="CI117" s="152">
        <f t="shared" si="54"/>
        <v>0</v>
      </c>
      <c r="CJ117" s="168">
        <f t="shared" si="55"/>
        <v>0</v>
      </c>
      <c r="CK117" s="169">
        <f t="shared" si="56"/>
        <v>0</v>
      </c>
      <c r="CL117" s="170"/>
      <c r="CZ117" s="152"/>
      <c r="DA117" s="162">
        <v>108</v>
      </c>
      <c r="DB117" s="39" t="s">
        <v>207</v>
      </c>
      <c r="DC117" s="152">
        <v>0</v>
      </c>
      <c r="DD117" s="152">
        <v>0</v>
      </c>
      <c r="DE117" s="152">
        <v>0</v>
      </c>
      <c r="DF117" s="152">
        <v>0</v>
      </c>
      <c r="DG117" s="171">
        <f t="shared" si="57"/>
        <v>0</v>
      </c>
      <c r="DH117" s="152">
        <v>0</v>
      </c>
      <c r="DI117" s="152">
        <v>0</v>
      </c>
      <c r="DJ117" s="152">
        <v>0</v>
      </c>
      <c r="DK117" s="171">
        <f t="shared" si="58"/>
        <v>0</v>
      </c>
      <c r="DL117" s="172">
        <f t="shared" si="42"/>
        <v>0</v>
      </c>
      <c r="DM117" s="152"/>
      <c r="DN117" s="172">
        <f t="shared" si="43"/>
        <v>0</v>
      </c>
      <c r="DO117" s="152"/>
      <c r="DP117" s="158">
        <f t="shared" si="59"/>
        <v>0</v>
      </c>
      <c r="DQ117" s="152">
        <f t="shared" si="60"/>
        <v>0</v>
      </c>
      <c r="DR117" s="152">
        <f t="shared" si="61"/>
        <v>0</v>
      </c>
      <c r="DS117" s="152">
        <v>0</v>
      </c>
      <c r="DT117" s="172">
        <f t="shared" si="62"/>
        <v>0</v>
      </c>
      <c r="DU117" s="152"/>
      <c r="DV117" s="173">
        <v>0</v>
      </c>
      <c r="DW117" s="174"/>
      <c r="DX117" s="174"/>
      <c r="DY117" s="174"/>
      <c r="DZ117" s="171"/>
      <c r="EA117" s="175"/>
      <c r="EB117" s="176"/>
      <c r="EC117" s="177">
        <f t="shared" si="63"/>
        <v>0</v>
      </c>
      <c r="ED117" s="175"/>
      <c r="EE117" s="178">
        <v>108</v>
      </c>
      <c r="EF117" s="175"/>
      <c r="EG117" s="175"/>
      <c r="EH117" s="174"/>
      <c r="EI117" s="175"/>
      <c r="EJ117" s="175"/>
      <c r="EK117" s="175"/>
      <c r="EL117" s="175"/>
      <c r="EM117" s="175"/>
    </row>
    <row r="118" spans="1:143" s="39" customFormat="1" ht="12" x14ac:dyDescent="0.2">
      <c r="A118" s="150">
        <v>109</v>
      </c>
      <c r="B118" s="40">
        <v>109</v>
      </c>
      <c r="C118" s="39" t="s">
        <v>208</v>
      </c>
      <c r="D118" s="151">
        <f t="shared" si="44"/>
        <v>0</v>
      </c>
      <c r="E118" s="152">
        <f t="shared" si="33"/>
        <v>0</v>
      </c>
      <c r="F118" s="152">
        <f t="shared" si="33"/>
        <v>0</v>
      </c>
      <c r="G118" s="152">
        <f t="shared" si="33"/>
        <v>0</v>
      </c>
      <c r="H118" s="153">
        <f t="shared" si="45"/>
        <v>0</v>
      </c>
      <c r="I118" s="152"/>
      <c r="J118" s="154">
        <f t="shared" si="46"/>
        <v>0</v>
      </c>
      <c r="K118" s="155">
        <f t="shared" si="34"/>
        <v>0</v>
      </c>
      <c r="L118" s="156">
        <f t="shared" si="35"/>
        <v>0</v>
      </c>
      <c r="M118" s="152"/>
      <c r="N118" s="157">
        <f t="shared" si="36"/>
        <v>0</v>
      </c>
      <c r="O118" s="152"/>
      <c r="P118" s="158">
        <f t="shared" si="37"/>
        <v>0</v>
      </c>
      <c r="Q118" s="159">
        <f t="shared" si="47"/>
        <v>0</v>
      </c>
      <c r="R118" s="152">
        <f t="shared" si="38"/>
        <v>0</v>
      </c>
      <c r="S118" s="152">
        <f t="shared" si="39"/>
        <v>0</v>
      </c>
      <c r="T118" s="152">
        <f t="shared" si="40"/>
        <v>0</v>
      </c>
      <c r="U118" s="153">
        <f t="shared" si="48"/>
        <v>0</v>
      </c>
      <c r="V118" s="152"/>
      <c r="W118" s="157">
        <f t="shared" si="49"/>
        <v>0</v>
      </c>
      <c r="X118" s="159"/>
      <c r="AA118" s="162">
        <v>109</v>
      </c>
      <c r="AB118" s="163"/>
      <c r="AC118" s="163"/>
      <c r="AD118" s="163"/>
      <c r="AE118" s="163"/>
      <c r="AF118" s="163"/>
      <c r="AG118" s="164"/>
      <c r="AH118" s="164"/>
      <c r="AI118" s="164"/>
      <c r="AJ118" s="164"/>
      <c r="AK118" s="164"/>
      <c r="AL118" s="164"/>
      <c r="AM118" s="164"/>
      <c r="AN118" s="164"/>
      <c r="AO118" s="164"/>
      <c r="AP118" s="164"/>
      <c r="AQ118" s="164"/>
      <c r="AR118" s="165"/>
      <c r="AT118" s="162">
        <f t="shared" si="50"/>
        <v>109</v>
      </c>
      <c r="AU118" s="163">
        <f t="shared" si="51"/>
        <v>0</v>
      </c>
      <c r="AV118" s="164">
        <f t="shared" si="52"/>
        <v>0</v>
      </c>
      <c r="AW118" s="164">
        <f t="shared" si="52"/>
        <v>0</v>
      </c>
      <c r="AX118" s="164">
        <f t="shared" si="52"/>
        <v>0</v>
      </c>
      <c r="AY118" s="165">
        <f t="shared" si="41"/>
        <v>0</v>
      </c>
      <c r="AZ118" s="39">
        <v>493357</v>
      </c>
      <c r="BA118" s="162"/>
      <c r="BB118" s="164"/>
      <c r="BC118" s="164"/>
      <c r="BD118" s="164"/>
      <c r="BE118" s="165"/>
      <c r="BG118" s="166"/>
      <c r="BI118" s="166">
        <v>0</v>
      </c>
      <c r="CA118" s="162">
        <v>109</v>
      </c>
      <c r="CB118" s="40">
        <v>109</v>
      </c>
      <c r="CC118" s="39" t="s">
        <v>208</v>
      </c>
      <c r="CD118" s="167">
        <f t="shared" si="64"/>
        <v>0</v>
      </c>
      <c r="CE118" s="168">
        <v>0</v>
      </c>
      <c r="CF118" s="152">
        <f t="shared" si="53"/>
        <v>0</v>
      </c>
      <c r="CG118" s="152">
        <v>0</v>
      </c>
      <c r="CH118" s="152">
        <v>0</v>
      </c>
      <c r="CI118" s="152">
        <f t="shared" si="54"/>
        <v>0</v>
      </c>
      <c r="CJ118" s="168">
        <f t="shared" si="55"/>
        <v>0</v>
      </c>
      <c r="CK118" s="169">
        <f t="shared" si="56"/>
        <v>0</v>
      </c>
      <c r="CL118" s="170"/>
      <c r="CZ118" s="152"/>
      <c r="DA118" s="162">
        <v>109</v>
      </c>
      <c r="DB118" s="39" t="s">
        <v>208</v>
      </c>
      <c r="DC118" s="152">
        <v>0</v>
      </c>
      <c r="DD118" s="152">
        <v>0</v>
      </c>
      <c r="DE118" s="152">
        <v>0</v>
      </c>
      <c r="DF118" s="152">
        <v>0</v>
      </c>
      <c r="DG118" s="171">
        <f t="shared" si="57"/>
        <v>0</v>
      </c>
      <c r="DH118" s="152">
        <v>0</v>
      </c>
      <c r="DI118" s="152">
        <v>0</v>
      </c>
      <c r="DJ118" s="152">
        <v>0</v>
      </c>
      <c r="DK118" s="171">
        <f t="shared" si="58"/>
        <v>0</v>
      </c>
      <c r="DL118" s="172">
        <f t="shared" si="42"/>
        <v>0</v>
      </c>
      <c r="DM118" s="152"/>
      <c r="DN118" s="172">
        <f t="shared" si="43"/>
        <v>0</v>
      </c>
      <c r="DO118" s="152"/>
      <c r="DP118" s="158">
        <f t="shared" si="59"/>
        <v>0</v>
      </c>
      <c r="DQ118" s="152">
        <f t="shared" si="60"/>
        <v>0</v>
      </c>
      <c r="DR118" s="152">
        <f t="shared" si="61"/>
        <v>0</v>
      </c>
      <c r="DS118" s="152">
        <v>0</v>
      </c>
      <c r="DT118" s="172">
        <f t="shared" si="62"/>
        <v>0</v>
      </c>
      <c r="DU118" s="152"/>
      <c r="DV118" s="173">
        <v>0</v>
      </c>
      <c r="DW118" s="174"/>
      <c r="DX118" s="174"/>
      <c r="DY118" s="174"/>
      <c r="DZ118" s="171"/>
      <c r="EA118" s="175"/>
      <c r="EB118" s="176"/>
      <c r="EC118" s="177">
        <f t="shared" si="63"/>
        <v>0</v>
      </c>
      <c r="ED118" s="175"/>
      <c r="EE118" s="178">
        <v>109</v>
      </c>
      <c r="EF118" s="175"/>
      <c r="EG118" s="175"/>
      <c r="EH118" s="174"/>
      <c r="EI118" s="175"/>
      <c r="EJ118" s="175"/>
      <c r="EK118" s="175"/>
      <c r="EL118" s="175"/>
      <c r="EM118" s="175"/>
    </row>
    <row r="119" spans="1:143" s="39" customFormat="1" ht="12" x14ac:dyDescent="0.2">
      <c r="A119" s="150">
        <v>110</v>
      </c>
      <c r="B119" s="40">
        <v>110</v>
      </c>
      <c r="C119" s="39" t="s">
        <v>209</v>
      </c>
      <c r="D119" s="151">
        <f t="shared" si="44"/>
        <v>17</v>
      </c>
      <c r="E119" s="152">
        <f t="shared" si="33"/>
        <v>233563</v>
      </c>
      <c r="F119" s="152">
        <f t="shared" si="33"/>
        <v>0</v>
      </c>
      <c r="G119" s="152">
        <f t="shared" si="33"/>
        <v>15946</v>
      </c>
      <c r="H119" s="153">
        <f t="shared" si="45"/>
        <v>249509</v>
      </c>
      <c r="I119" s="152"/>
      <c r="J119" s="154">
        <f t="shared" si="46"/>
        <v>15946</v>
      </c>
      <c r="K119" s="155">
        <f t="shared" si="34"/>
        <v>0</v>
      </c>
      <c r="L119" s="156">
        <f t="shared" si="35"/>
        <v>15946</v>
      </c>
      <c r="M119" s="152"/>
      <c r="N119" s="157">
        <f t="shared" si="36"/>
        <v>233563</v>
      </c>
      <c r="O119" s="152"/>
      <c r="P119" s="158">
        <f t="shared" si="37"/>
        <v>15946</v>
      </c>
      <c r="Q119" s="159">
        <f t="shared" si="47"/>
        <v>0</v>
      </c>
      <c r="R119" s="152">
        <f t="shared" si="38"/>
        <v>0</v>
      </c>
      <c r="S119" s="152">
        <f t="shared" si="39"/>
        <v>0</v>
      </c>
      <c r="T119" s="152">
        <f t="shared" si="40"/>
        <v>0</v>
      </c>
      <c r="U119" s="153">
        <f t="shared" si="48"/>
        <v>15946</v>
      </c>
      <c r="V119" s="152"/>
      <c r="W119" s="157">
        <f t="shared" si="49"/>
        <v>15946</v>
      </c>
      <c r="X119" s="159"/>
      <c r="AA119" s="162">
        <v>110</v>
      </c>
      <c r="AB119" s="163">
        <v>17</v>
      </c>
      <c r="AC119" s="163">
        <v>0</v>
      </c>
      <c r="AD119" s="163">
        <v>0</v>
      </c>
      <c r="AE119" s="163">
        <v>0</v>
      </c>
      <c r="AF119" s="163">
        <v>0</v>
      </c>
      <c r="AG119" s="164">
        <v>233563</v>
      </c>
      <c r="AH119" s="164">
        <v>0</v>
      </c>
      <c r="AI119" s="164">
        <v>0</v>
      </c>
      <c r="AJ119" s="164">
        <v>233563</v>
      </c>
      <c r="AK119" s="164">
        <v>0</v>
      </c>
      <c r="AL119" s="164">
        <v>15946</v>
      </c>
      <c r="AM119" s="164">
        <v>249509</v>
      </c>
      <c r="AN119" s="164">
        <v>0</v>
      </c>
      <c r="AO119" s="164">
        <v>0</v>
      </c>
      <c r="AP119" s="164">
        <v>0</v>
      </c>
      <c r="AQ119" s="164">
        <v>0</v>
      </c>
      <c r="AR119" s="165">
        <v>249509</v>
      </c>
      <c r="AS119" s="39">
        <v>249593.45591100637</v>
      </c>
      <c r="AT119" s="162">
        <f t="shared" si="50"/>
        <v>110</v>
      </c>
      <c r="AU119" s="163">
        <f t="shared" si="51"/>
        <v>0</v>
      </c>
      <c r="AV119" s="164">
        <f t="shared" si="52"/>
        <v>0</v>
      </c>
      <c r="AW119" s="164">
        <f t="shared" si="52"/>
        <v>0</v>
      </c>
      <c r="AX119" s="164">
        <f t="shared" si="52"/>
        <v>0</v>
      </c>
      <c r="AY119" s="165">
        <f t="shared" si="41"/>
        <v>0</v>
      </c>
      <c r="AZ119" s="39">
        <v>493357</v>
      </c>
      <c r="BA119" s="162"/>
      <c r="BB119" s="164"/>
      <c r="BC119" s="164"/>
      <c r="BD119" s="164"/>
      <c r="BE119" s="165"/>
      <c r="BG119" s="166"/>
      <c r="BI119" s="166">
        <v>0</v>
      </c>
      <c r="CA119" s="162">
        <v>110</v>
      </c>
      <c r="CB119" s="40">
        <v>110</v>
      </c>
      <c r="CC119" s="39" t="s">
        <v>209</v>
      </c>
      <c r="CD119" s="167">
        <f t="shared" si="64"/>
        <v>233563</v>
      </c>
      <c r="CE119" s="168">
        <v>294395</v>
      </c>
      <c r="CF119" s="152">
        <f t="shared" si="53"/>
        <v>0</v>
      </c>
      <c r="CG119" s="152">
        <v>0</v>
      </c>
      <c r="CH119" s="152">
        <v>0</v>
      </c>
      <c r="CI119" s="152">
        <f t="shared" si="54"/>
        <v>0</v>
      </c>
      <c r="CJ119" s="168">
        <f t="shared" si="55"/>
        <v>0</v>
      </c>
      <c r="CK119" s="169">
        <f t="shared" si="56"/>
        <v>0</v>
      </c>
      <c r="CL119" s="170"/>
      <c r="CZ119" s="152"/>
      <c r="DA119" s="162">
        <v>110</v>
      </c>
      <c r="DB119" s="39" t="s">
        <v>209</v>
      </c>
      <c r="DC119" s="152">
        <v>0</v>
      </c>
      <c r="DD119" s="152">
        <v>0</v>
      </c>
      <c r="DE119" s="152">
        <v>0</v>
      </c>
      <c r="DF119" s="152">
        <v>0</v>
      </c>
      <c r="DG119" s="171">
        <f t="shared" si="57"/>
        <v>0</v>
      </c>
      <c r="DH119" s="152">
        <v>0</v>
      </c>
      <c r="DI119" s="152">
        <v>0</v>
      </c>
      <c r="DJ119" s="152">
        <v>0</v>
      </c>
      <c r="DK119" s="171">
        <f t="shared" si="58"/>
        <v>0</v>
      </c>
      <c r="DL119" s="172">
        <f t="shared" si="42"/>
        <v>0</v>
      </c>
      <c r="DM119" s="152"/>
      <c r="DN119" s="172">
        <f t="shared" si="43"/>
        <v>0</v>
      </c>
      <c r="DO119" s="152"/>
      <c r="DP119" s="158">
        <f t="shared" si="59"/>
        <v>0</v>
      </c>
      <c r="DQ119" s="152">
        <f t="shared" si="60"/>
        <v>0</v>
      </c>
      <c r="DR119" s="152">
        <f t="shared" si="61"/>
        <v>0</v>
      </c>
      <c r="DS119" s="152">
        <v>0</v>
      </c>
      <c r="DT119" s="172">
        <f t="shared" si="62"/>
        <v>0</v>
      </c>
      <c r="DU119" s="152"/>
      <c r="DV119" s="173">
        <v>0</v>
      </c>
      <c r="DW119" s="174"/>
      <c r="DX119" s="174"/>
      <c r="DY119" s="174"/>
      <c r="DZ119" s="171"/>
      <c r="EA119" s="175"/>
      <c r="EB119" s="176"/>
      <c r="EC119" s="177">
        <f t="shared" si="63"/>
        <v>0</v>
      </c>
      <c r="ED119" s="175"/>
      <c r="EE119" s="178">
        <v>110</v>
      </c>
      <c r="EF119" s="175"/>
      <c r="EG119" s="175"/>
      <c r="EH119" s="174"/>
      <c r="EI119" s="175"/>
      <c r="EJ119" s="175"/>
      <c r="EK119" s="175"/>
      <c r="EL119" s="175"/>
      <c r="EM119" s="175"/>
    </row>
    <row r="120" spans="1:143" s="39" customFormat="1" ht="12" x14ac:dyDescent="0.2">
      <c r="A120" s="150">
        <v>111</v>
      </c>
      <c r="B120" s="40">
        <v>111</v>
      </c>
      <c r="C120" s="39" t="s">
        <v>210</v>
      </c>
      <c r="D120" s="151">
        <f t="shared" si="44"/>
        <v>21</v>
      </c>
      <c r="E120" s="152">
        <f t="shared" si="33"/>
        <v>304516</v>
      </c>
      <c r="F120" s="152">
        <f t="shared" si="33"/>
        <v>0</v>
      </c>
      <c r="G120" s="152">
        <f t="shared" si="33"/>
        <v>19698</v>
      </c>
      <c r="H120" s="153">
        <f t="shared" si="45"/>
        <v>324214</v>
      </c>
      <c r="I120" s="152"/>
      <c r="J120" s="154">
        <f t="shared" si="46"/>
        <v>19698</v>
      </c>
      <c r="K120" s="155">
        <f t="shared" si="34"/>
        <v>27077.694697665476</v>
      </c>
      <c r="L120" s="156">
        <f t="shared" si="35"/>
        <v>46775.694697665473</v>
      </c>
      <c r="M120" s="152"/>
      <c r="N120" s="157">
        <f t="shared" si="36"/>
        <v>277438.30530233454</v>
      </c>
      <c r="O120" s="152"/>
      <c r="P120" s="158">
        <f t="shared" si="37"/>
        <v>19698</v>
      </c>
      <c r="Q120" s="159">
        <f t="shared" si="47"/>
        <v>0</v>
      </c>
      <c r="R120" s="152">
        <f t="shared" si="38"/>
        <v>0</v>
      </c>
      <c r="S120" s="152">
        <f t="shared" si="39"/>
        <v>0</v>
      </c>
      <c r="T120" s="152">
        <f t="shared" si="40"/>
        <v>27077.694697665476</v>
      </c>
      <c r="U120" s="153">
        <f t="shared" si="48"/>
        <v>46775.694697665473</v>
      </c>
      <c r="V120" s="152"/>
      <c r="W120" s="157">
        <f t="shared" si="49"/>
        <v>92846.896609596384</v>
      </c>
      <c r="X120" s="159"/>
      <c r="AA120" s="162">
        <v>111</v>
      </c>
      <c r="AB120" s="163">
        <v>21</v>
      </c>
      <c r="AC120" s="163">
        <v>0</v>
      </c>
      <c r="AD120" s="163">
        <v>0</v>
      </c>
      <c r="AE120" s="163">
        <v>0</v>
      </c>
      <c r="AF120" s="163">
        <v>0</v>
      </c>
      <c r="AG120" s="164">
        <v>304516</v>
      </c>
      <c r="AH120" s="164">
        <v>0</v>
      </c>
      <c r="AI120" s="164">
        <v>0</v>
      </c>
      <c r="AJ120" s="164">
        <v>304516</v>
      </c>
      <c r="AK120" s="164">
        <v>0</v>
      </c>
      <c r="AL120" s="164">
        <v>19698</v>
      </c>
      <c r="AM120" s="164">
        <v>324214</v>
      </c>
      <c r="AN120" s="164">
        <v>0</v>
      </c>
      <c r="AO120" s="164">
        <v>0</v>
      </c>
      <c r="AP120" s="164">
        <v>0</v>
      </c>
      <c r="AQ120" s="164">
        <v>0</v>
      </c>
      <c r="AR120" s="165">
        <v>324214</v>
      </c>
      <c r="AS120" s="39">
        <v>324193</v>
      </c>
      <c r="AT120" s="162">
        <f t="shared" si="50"/>
        <v>111</v>
      </c>
      <c r="AU120" s="163">
        <f t="shared" si="51"/>
        <v>0</v>
      </c>
      <c r="AV120" s="164">
        <f t="shared" si="52"/>
        <v>0</v>
      </c>
      <c r="AW120" s="164">
        <f t="shared" si="52"/>
        <v>0</v>
      </c>
      <c r="AX120" s="164">
        <f t="shared" si="52"/>
        <v>0</v>
      </c>
      <c r="AY120" s="165">
        <f t="shared" si="41"/>
        <v>0</v>
      </c>
      <c r="AZ120" s="39">
        <v>493357</v>
      </c>
      <c r="BA120" s="162"/>
      <c r="BB120" s="164"/>
      <c r="BC120" s="164"/>
      <c r="BD120" s="164"/>
      <c r="BE120" s="165"/>
      <c r="BG120" s="166"/>
      <c r="BI120" s="166">
        <v>0</v>
      </c>
      <c r="CA120" s="162">
        <v>111</v>
      </c>
      <c r="CB120" s="40">
        <v>111</v>
      </c>
      <c r="CC120" s="39" t="s">
        <v>210</v>
      </c>
      <c r="CD120" s="167">
        <f t="shared" si="64"/>
        <v>304516</v>
      </c>
      <c r="CE120" s="168">
        <v>277431</v>
      </c>
      <c r="CF120" s="152">
        <f t="shared" si="53"/>
        <v>27085</v>
      </c>
      <c r="CG120" s="152">
        <v>36879.599999999999</v>
      </c>
      <c r="CH120" s="152">
        <v>9188.8000000000011</v>
      </c>
      <c r="CI120" s="152">
        <f t="shared" si="54"/>
        <v>-4.5033904036099557</v>
      </c>
      <c r="CJ120" s="168">
        <f t="shared" si="55"/>
        <v>73148.896609596384</v>
      </c>
      <c r="CK120" s="169">
        <f t="shared" si="56"/>
        <v>27077.694697665476</v>
      </c>
      <c r="CL120" s="170"/>
      <c r="CZ120" s="152"/>
      <c r="DA120" s="162">
        <v>111</v>
      </c>
      <c r="DB120" s="39" t="s">
        <v>210</v>
      </c>
      <c r="DC120" s="152">
        <v>0</v>
      </c>
      <c r="DD120" s="152">
        <v>0</v>
      </c>
      <c r="DE120" s="152">
        <v>0</v>
      </c>
      <c r="DF120" s="152">
        <v>0</v>
      </c>
      <c r="DG120" s="171">
        <f t="shared" si="57"/>
        <v>0</v>
      </c>
      <c r="DH120" s="152">
        <v>0</v>
      </c>
      <c r="DI120" s="152">
        <v>0</v>
      </c>
      <c r="DJ120" s="152">
        <v>0</v>
      </c>
      <c r="DK120" s="171">
        <f t="shared" si="58"/>
        <v>0</v>
      </c>
      <c r="DL120" s="172">
        <f t="shared" si="42"/>
        <v>0</v>
      </c>
      <c r="DM120" s="152"/>
      <c r="DN120" s="172">
        <f t="shared" si="43"/>
        <v>0</v>
      </c>
      <c r="DO120" s="152"/>
      <c r="DP120" s="158">
        <f t="shared" si="59"/>
        <v>27085</v>
      </c>
      <c r="DQ120" s="152">
        <f t="shared" si="60"/>
        <v>27085</v>
      </c>
      <c r="DR120" s="152">
        <f t="shared" si="61"/>
        <v>0</v>
      </c>
      <c r="DS120" s="152">
        <v>-4.5033904036099557</v>
      </c>
      <c r="DT120" s="172">
        <f t="shared" si="62"/>
        <v>-4.5033904036099557</v>
      </c>
      <c r="DU120" s="152"/>
      <c r="DV120" s="173">
        <v>0</v>
      </c>
      <c r="DW120" s="174"/>
      <c r="DX120" s="174"/>
      <c r="DY120" s="174"/>
      <c r="DZ120" s="171"/>
      <c r="EA120" s="175"/>
      <c r="EB120" s="176"/>
      <c r="EC120" s="177">
        <f t="shared" si="63"/>
        <v>0</v>
      </c>
      <c r="ED120" s="175"/>
      <c r="EE120" s="178">
        <v>111</v>
      </c>
      <c r="EF120" s="175"/>
      <c r="EG120" s="175"/>
      <c r="EH120" s="174"/>
      <c r="EI120" s="175"/>
      <c r="EJ120" s="175"/>
      <c r="EK120" s="175"/>
      <c r="EL120" s="175"/>
      <c r="EM120" s="175"/>
    </row>
    <row r="121" spans="1:143" s="39" customFormat="1" ht="12" x14ac:dyDescent="0.2">
      <c r="A121" s="150">
        <v>112</v>
      </c>
      <c r="B121" s="40">
        <v>112</v>
      </c>
      <c r="C121" s="39" t="s">
        <v>211</v>
      </c>
      <c r="D121" s="151">
        <f t="shared" si="44"/>
        <v>0</v>
      </c>
      <c r="E121" s="152">
        <f t="shared" si="33"/>
        <v>0</v>
      </c>
      <c r="F121" s="152">
        <f t="shared" si="33"/>
        <v>0</v>
      </c>
      <c r="G121" s="152">
        <f t="shared" si="33"/>
        <v>0</v>
      </c>
      <c r="H121" s="153">
        <f t="shared" si="45"/>
        <v>0</v>
      </c>
      <c r="I121" s="152"/>
      <c r="J121" s="154">
        <f t="shared" si="46"/>
        <v>0</v>
      </c>
      <c r="K121" s="155">
        <f t="shared" si="34"/>
        <v>0</v>
      </c>
      <c r="L121" s="156">
        <f t="shared" si="35"/>
        <v>0</v>
      </c>
      <c r="M121" s="152"/>
      <c r="N121" s="157">
        <f t="shared" si="36"/>
        <v>0</v>
      </c>
      <c r="O121" s="152"/>
      <c r="P121" s="158">
        <f t="shared" si="37"/>
        <v>0</v>
      </c>
      <c r="Q121" s="159">
        <f t="shared" si="47"/>
        <v>0</v>
      </c>
      <c r="R121" s="152">
        <f t="shared" si="38"/>
        <v>0</v>
      </c>
      <c r="S121" s="152">
        <f t="shared" si="39"/>
        <v>0</v>
      </c>
      <c r="T121" s="152">
        <f t="shared" si="40"/>
        <v>0</v>
      </c>
      <c r="U121" s="153">
        <f t="shared" si="48"/>
        <v>0</v>
      </c>
      <c r="V121" s="152"/>
      <c r="W121" s="157">
        <f t="shared" si="49"/>
        <v>0</v>
      </c>
      <c r="X121" s="159"/>
      <c r="AA121" s="162">
        <v>112</v>
      </c>
      <c r="AB121" s="163"/>
      <c r="AC121" s="163"/>
      <c r="AD121" s="163"/>
      <c r="AE121" s="163"/>
      <c r="AF121" s="163"/>
      <c r="AG121" s="164"/>
      <c r="AH121" s="164"/>
      <c r="AI121" s="164"/>
      <c r="AJ121" s="164"/>
      <c r="AK121" s="164"/>
      <c r="AL121" s="164"/>
      <c r="AM121" s="164"/>
      <c r="AN121" s="164"/>
      <c r="AO121" s="164"/>
      <c r="AP121" s="164"/>
      <c r="AQ121" s="164"/>
      <c r="AR121" s="165"/>
      <c r="AT121" s="162">
        <f t="shared" si="50"/>
        <v>112</v>
      </c>
      <c r="AU121" s="163">
        <f t="shared" si="51"/>
        <v>0</v>
      </c>
      <c r="AV121" s="164">
        <f t="shared" si="52"/>
        <v>0</v>
      </c>
      <c r="AW121" s="164">
        <f t="shared" si="52"/>
        <v>0</v>
      </c>
      <c r="AX121" s="164">
        <f t="shared" si="52"/>
        <v>0</v>
      </c>
      <c r="AY121" s="165">
        <f t="shared" si="41"/>
        <v>0</v>
      </c>
      <c r="AZ121" s="39">
        <v>493357</v>
      </c>
      <c r="BA121" s="162"/>
      <c r="BB121" s="164"/>
      <c r="BC121" s="164"/>
      <c r="BD121" s="164"/>
      <c r="BE121" s="165"/>
      <c r="BG121" s="166"/>
      <c r="BI121" s="166">
        <v>0</v>
      </c>
      <c r="CA121" s="162">
        <v>112</v>
      </c>
      <c r="CB121" s="40">
        <v>112</v>
      </c>
      <c r="CC121" s="39" t="s">
        <v>211</v>
      </c>
      <c r="CD121" s="167">
        <f t="shared" si="64"/>
        <v>0</v>
      </c>
      <c r="CE121" s="168">
        <v>0</v>
      </c>
      <c r="CF121" s="152">
        <f t="shared" si="53"/>
        <v>0</v>
      </c>
      <c r="CG121" s="152">
        <v>0</v>
      </c>
      <c r="CH121" s="152">
        <v>0</v>
      </c>
      <c r="CI121" s="152">
        <f t="shared" si="54"/>
        <v>0</v>
      </c>
      <c r="CJ121" s="168">
        <f t="shared" si="55"/>
        <v>0</v>
      </c>
      <c r="CK121" s="169">
        <f t="shared" si="56"/>
        <v>0</v>
      </c>
      <c r="CL121" s="170"/>
      <c r="CZ121" s="152"/>
      <c r="DA121" s="162">
        <v>112</v>
      </c>
      <c r="DB121" s="39" t="s">
        <v>211</v>
      </c>
      <c r="DC121" s="152">
        <v>0</v>
      </c>
      <c r="DD121" s="152">
        <v>0</v>
      </c>
      <c r="DE121" s="152">
        <v>0</v>
      </c>
      <c r="DF121" s="152">
        <v>0</v>
      </c>
      <c r="DG121" s="171">
        <f t="shared" si="57"/>
        <v>0</v>
      </c>
      <c r="DH121" s="152">
        <v>0</v>
      </c>
      <c r="DI121" s="152">
        <v>0</v>
      </c>
      <c r="DJ121" s="152">
        <v>0</v>
      </c>
      <c r="DK121" s="171">
        <f t="shared" si="58"/>
        <v>0</v>
      </c>
      <c r="DL121" s="172">
        <f t="shared" si="42"/>
        <v>0</v>
      </c>
      <c r="DM121" s="152"/>
      <c r="DN121" s="172">
        <f t="shared" si="43"/>
        <v>0</v>
      </c>
      <c r="DO121" s="152"/>
      <c r="DP121" s="158">
        <f t="shared" si="59"/>
        <v>0</v>
      </c>
      <c r="DQ121" s="152">
        <f t="shared" si="60"/>
        <v>0</v>
      </c>
      <c r="DR121" s="152">
        <f t="shared" si="61"/>
        <v>0</v>
      </c>
      <c r="DS121" s="152">
        <v>0</v>
      </c>
      <c r="DT121" s="172">
        <f t="shared" si="62"/>
        <v>0</v>
      </c>
      <c r="DU121" s="152"/>
      <c r="DV121" s="173">
        <v>0</v>
      </c>
      <c r="DW121" s="174"/>
      <c r="DX121" s="174"/>
      <c r="DY121" s="174"/>
      <c r="DZ121" s="171"/>
      <c r="EA121" s="175"/>
      <c r="EB121" s="176" t="s">
        <v>154</v>
      </c>
      <c r="EC121" s="177">
        <f t="shared" si="63"/>
        <v>0</v>
      </c>
      <c r="ED121" s="175"/>
      <c r="EE121" s="178">
        <v>112</v>
      </c>
      <c r="EF121" s="175"/>
      <c r="EG121" s="175"/>
      <c r="EH121" s="174"/>
      <c r="EI121" s="175"/>
      <c r="EJ121" s="175"/>
      <c r="EK121" s="175"/>
      <c r="EL121" s="175"/>
      <c r="EM121" s="175"/>
    </row>
    <row r="122" spans="1:143" s="39" customFormat="1" ht="12" x14ac:dyDescent="0.2">
      <c r="A122" s="150">
        <v>113</v>
      </c>
      <c r="B122" s="40">
        <v>113</v>
      </c>
      <c r="C122" s="39" t="s">
        <v>212</v>
      </c>
      <c r="D122" s="151">
        <f t="shared" si="44"/>
        <v>0</v>
      </c>
      <c r="E122" s="152">
        <f t="shared" si="33"/>
        <v>0</v>
      </c>
      <c r="F122" s="152">
        <f t="shared" si="33"/>
        <v>0</v>
      </c>
      <c r="G122" s="152">
        <f t="shared" si="33"/>
        <v>0</v>
      </c>
      <c r="H122" s="153">
        <f t="shared" si="45"/>
        <v>0</v>
      </c>
      <c r="I122" s="152"/>
      <c r="J122" s="154">
        <f t="shared" si="46"/>
        <v>0</v>
      </c>
      <c r="K122" s="155">
        <f t="shared" si="34"/>
        <v>0</v>
      </c>
      <c r="L122" s="156">
        <f t="shared" si="35"/>
        <v>0</v>
      </c>
      <c r="M122" s="152"/>
      <c r="N122" s="157">
        <f t="shared" si="36"/>
        <v>0</v>
      </c>
      <c r="O122" s="152"/>
      <c r="P122" s="158">
        <f t="shared" si="37"/>
        <v>0</v>
      </c>
      <c r="Q122" s="159">
        <f t="shared" si="47"/>
        <v>0</v>
      </c>
      <c r="R122" s="152">
        <f t="shared" si="38"/>
        <v>0</v>
      </c>
      <c r="S122" s="152">
        <f t="shared" si="39"/>
        <v>0</v>
      </c>
      <c r="T122" s="152">
        <f t="shared" si="40"/>
        <v>0</v>
      </c>
      <c r="U122" s="153">
        <f t="shared" si="48"/>
        <v>0</v>
      </c>
      <c r="V122" s="152"/>
      <c r="W122" s="157">
        <f t="shared" si="49"/>
        <v>0</v>
      </c>
      <c r="X122" s="159"/>
      <c r="AA122" s="162">
        <v>113</v>
      </c>
      <c r="AB122" s="163"/>
      <c r="AC122" s="163"/>
      <c r="AD122" s="163"/>
      <c r="AE122" s="163"/>
      <c r="AF122" s="163"/>
      <c r="AG122" s="164"/>
      <c r="AH122" s="164"/>
      <c r="AI122" s="164"/>
      <c r="AJ122" s="164"/>
      <c r="AK122" s="164"/>
      <c r="AL122" s="164"/>
      <c r="AM122" s="164"/>
      <c r="AN122" s="164"/>
      <c r="AO122" s="164"/>
      <c r="AP122" s="164"/>
      <c r="AQ122" s="164"/>
      <c r="AR122" s="165"/>
      <c r="AT122" s="162">
        <f t="shared" si="50"/>
        <v>113</v>
      </c>
      <c r="AU122" s="163">
        <f t="shared" si="51"/>
        <v>0</v>
      </c>
      <c r="AV122" s="164">
        <f t="shared" si="52"/>
        <v>0</v>
      </c>
      <c r="AW122" s="164">
        <f t="shared" si="52"/>
        <v>0</v>
      </c>
      <c r="AX122" s="164">
        <f t="shared" si="52"/>
        <v>0</v>
      </c>
      <c r="AY122" s="165">
        <f t="shared" si="41"/>
        <v>0</v>
      </c>
      <c r="AZ122" s="39">
        <v>493357</v>
      </c>
      <c r="BA122" s="162"/>
      <c r="BB122" s="164"/>
      <c r="BC122" s="164"/>
      <c r="BD122" s="164"/>
      <c r="BE122" s="165"/>
      <c r="BG122" s="166"/>
      <c r="BI122" s="166">
        <v>0</v>
      </c>
      <c r="CA122" s="162">
        <v>113</v>
      </c>
      <c r="CB122" s="40">
        <v>113</v>
      </c>
      <c r="CC122" s="39" t="s">
        <v>212</v>
      </c>
      <c r="CD122" s="167">
        <f t="shared" si="64"/>
        <v>0</v>
      </c>
      <c r="CE122" s="168">
        <v>0</v>
      </c>
      <c r="CF122" s="152">
        <f t="shared" si="53"/>
        <v>0</v>
      </c>
      <c r="CG122" s="152">
        <v>0</v>
      </c>
      <c r="CH122" s="152">
        <v>0</v>
      </c>
      <c r="CI122" s="152">
        <f t="shared" si="54"/>
        <v>0</v>
      </c>
      <c r="CJ122" s="168">
        <f t="shared" si="55"/>
        <v>0</v>
      </c>
      <c r="CK122" s="169">
        <f t="shared" si="56"/>
        <v>0</v>
      </c>
      <c r="CL122" s="170"/>
      <c r="CZ122" s="152"/>
      <c r="DA122" s="162">
        <v>113</v>
      </c>
      <c r="DB122" s="39" t="s">
        <v>212</v>
      </c>
      <c r="DC122" s="152">
        <v>0</v>
      </c>
      <c r="DD122" s="152">
        <v>0</v>
      </c>
      <c r="DE122" s="152">
        <v>0</v>
      </c>
      <c r="DF122" s="152">
        <v>0</v>
      </c>
      <c r="DG122" s="171">
        <f t="shared" si="57"/>
        <v>0</v>
      </c>
      <c r="DH122" s="152">
        <v>0</v>
      </c>
      <c r="DI122" s="152">
        <v>0</v>
      </c>
      <c r="DJ122" s="152">
        <v>0</v>
      </c>
      <c r="DK122" s="171">
        <f t="shared" si="58"/>
        <v>0</v>
      </c>
      <c r="DL122" s="172">
        <f t="shared" si="42"/>
        <v>0</v>
      </c>
      <c r="DM122" s="152"/>
      <c r="DN122" s="172">
        <f t="shared" si="43"/>
        <v>0</v>
      </c>
      <c r="DO122" s="152"/>
      <c r="DP122" s="158">
        <f t="shared" si="59"/>
        <v>0</v>
      </c>
      <c r="DQ122" s="152">
        <f t="shared" si="60"/>
        <v>0</v>
      </c>
      <c r="DR122" s="152">
        <f t="shared" si="61"/>
        <v>0</v>
      </c>
      <c r="DS122" s="152">
        <v>0</v>
      </c>
      <c r="DT122" s="172">
        <f t="shared" si="62"/>
        <v>0</v>
      </c>
      <c r="DU122" s="152"/>
      <c r="DV122" s="173">
        <v>0</v>
      </c>
      <c r="DW122" s="174"/>
      <c r="DX122" s="174"/>
      <c r="DY122" s="174"/>
      <c r="DZ122" s="171"/>
      <c r="EA122" s="175"/>
      <c r="EB122" s="176"/>
      <c r="EC122" s="177">
        <f t="shared" si="63"/>
        <v>0</v>
      </c>
      <c r="ED122" s="175"/>
      <c r="EE122" s="178">
        <v>113</v>
      </c>
      <c r="EF122" s="175"/>
      <c r="EG122" s="175"/>
      <c r="EH122" s="174"/>
      <c r="EI122" s="175"/>
      <c r="EJ122" s="175"/>
      <c r="EK122" s="175"/>
      <c r="EL122" s="175"/>
      <c r="EM122" s="175"/>
    </row>
    <row r="123" spans="1:143" s="39" customFormat="1" ht="12" x14ac:dyDescent="0.2">
      <c r="A123" s="150">
        <v>114</v>
      </c>
      <c r="B123" s="40">
        <v>114</v>
      </c>
      <c r="C123" s="39" t="s">
        <v>213</v>
      </c>
      <c r="D123" s="151">
        <f t="shared" si="44"/>
        <v>101</v>
      </c>
      <c r="E123" s="152">
        <f t="shared" si="33"/>
        <v>1558741</v>
      </c>
      <c r="F123" s="152">
        <f t="shared" si="33"/>
        <v>0</v>
      </c>
      <c r="G123" s="152">
        <f t="shared" si="33"/>
        <v>94738</v>
      </c>
      <c r="H123" s="153">
        <f t="shared" si="45"/>
        <v>1653479</v>
      </c>
      <c r="I123" s="152"/>
      <c r="J123" s="154">
        <f t="shared" si="46"/>
        <v>94738</v>
      </c>
      <c r="K123" s="155">
        <f t="shared" si="34"/>
        <v>179553.08157922368</v>
      </c>
      <c r="L123" s="156">
        <f t="shared" si="35"/>
        <v>274291.08157922368</v>
      </c>
      <c r="M123" s="152"/>
      <c r="N123" s="157">
        <f t="shared" si="36"/>
        <v>1379187.9184207763</v>
      </c>
      <c r="O123" s="152"/>
      <c r="P123" s="158">
        <f t="shared" si="37"/>
        <v>94738</v>
      </c>
      <c r="Q123" s="159">
        <f t="shared" si="47"/>
        <v>0</v>
      </c>
      <c r="R123" s="152">
        <f t="shared" si="38"/>
        <v>0</v>
      </c>
      <c r="S123" s="152">
        <f t="shared" si="39"/>
        <v>0</v>
      </c>
      <c r="T123" s="152">
        <f t="shared" si="40"/>
        <v>179553.08157922368</v>
      </c>
      <c r="U123" s="153">
        <f t="shared" si="48"/>
        <v>274291.08157922368</v>
      </c>
      <c r="V123" s="152"/>
      <c r="W123" s="157">
        <f t="shared" si="49"/>
        <v>445619.46114912897</v>
      </c>
      <c r="X123" s="159"/>
      <c r="AA123" s="162">
        <v>114</v>
      </c>
      <c r="AB123" s="163">
        <v>101</v>
      </c>
      <c r="AC123" s="163">
        <v>0</v>
      </c>
      <c r="AD123" s="163">
        <v>0</v>
      </c>
      <c r="AE123" s="163">
        <v>0</v>
      </c>
      <c r="AF123" s="163">
        <v>0</v>
      </c>
      <c r="AG123" s="164">
        <v>1558741</v>
      </c>
      <c r="AH123" s="164">
        <v>0</v>
      </c>
      <c r="AI123" s="164">
        <v>0</v>
      </c>
      <c r="AJ123" s="164">
        <v>1558741</v>
      </c>
      <c r="AK123" s="164">
        <v>0</v>
      </c>
      <c r="AL123" s="164">
        <v>94738</v>
      </c>
      <c r="AM123" s="164">
        <v>1653479</v>
      </c>
      <c r="AN123" s="164">
        <v>0</v>
      </c>
      <c r="AO123" s="164">
        <v>0</v>
      </c>
      <c r="AP123" s="164">
        <v>0</v>
      </c>
      <c r="AQ123" s="164">
        <v>0</v>
      </c>
      <c r="AR123" s="165">
        <v>1653479</v>
      </c>
      <c r="AS123" s="39">
        <v>1643718</v>
      </c>
      <c r="AT123" s="162">
        <f t="shared" si="50"/>
        <v>114</v>
      </c>
      <c r="AU123" s="163">
        <f t="shared" si="51"/>
        <v>0</v>
      </c>
      <c r="AV123" s="164">
        <f t="shared" si="52"/>
        <v>0</v>
      </c>
      <c r="AW123" s="164">
        <f t="shared" si="52"/>
        <v>0</v>
      </c>
      <c r="AX123" s="164">
        <f t="shared" si="52"/>
        <v>0</v>
      </c>
      <c r="AY123" s="165">
        <f t="shared" si="41"/>
        <v>0</v>
      </c>
      <c r="AZ123" s="39">
        <v>493357</v>
      </c>
      <c r="BA123" s="162"/>
      <c r="BB123" s="164"/>
      <c r="BC123" s="164"/>
      <c r="BD123" s="164"/>
      <c r="BE123" s="165"/>
      <c r="BG123" s="166"/>
      <c r="BI123" s="166">
        <v>0</v>
      </c>
      <c r="CA123" s="162">
        <v>114</v>
      </c>
      <c r="CB123" s="40">
        <v>114</v>
      </c>
      <c r="CC123" s="39" t="s">
        <v>213</v>
      </c>
      <c r="CD123" s="167">
        <f t="shared" si="64"/>
        <v>1558741</v>
      </c>
      <c r="CE123" s="168">
        <v>1379136</v>
      </c>
      <c r="CF123" s="152">
        <f t="shared" si="53"/>
        <v>179605</v>
      </c>
      <c r="CG123" s="152">
        <v>103284.59999999999</v>
      </c>
      <c r="CH123" s="152">
        <v>68025.2</v>
      </c>
      <c r="CI123" s="152">
        <f t="shared" si="54"/>
        <v>-33.338850871048635</v>
      </c>
      <c r="CJ123" s="168">
        <f t="shared" si="55"/>
        <v>350881.46114912897</v>
      </c>
      <c r="CK123" s="169">
        <f t="shared" si="56"/>
        <v>179553.08157922368</v>
      </c>
      <c r="CL123" s="170"/>
      <c r="CZ123" s="152"/>
      <c r="DA123" s="162">
        <v>114</v>
      </c>
      <c r="DB123" s="39" t="s">
        <v>213</v>
      </c>
      <c r="DC123" s="152">
        <v>0</v>
      </c>
      <c r="DD123" s="152">
        <v>0</v>
      </c>
      <c r="DE123" s="152">
        <v>0</v>
      </c>
      <c r="DF123" s="152">
        <v>0</v>
      </c>
      <c r="DG123" s="171">
        <f t="shared" si="57"/>
        <v>0</v>
      </c>
      <c r="DH123" s="152">
        <v>0</v>
      </c>
      <c r="DI123" s="152">
        <v>0</v>
      </c>
      <c r="DJ123" s="152">
        <v>0</v>
      </c>
      <c r="DK123" s="171">
        <f t="shared" si="58"/>
        <v>0</v>
      </c>
      <c r="DL123" s="172">
        <f t="shared" si="42"/>
        <v>0</v>
      </c>
      <c r="DM123" s="152"/>
      <c r="DN123" s="172">
        <f t="shared" si="43"/>
        <v>0</v>
      </c>
      <c r="DO123" s="152"/>
      <c r="DP123" s="158">
        <f t="shared" si="59"/>
        <v>179605</v>
      </c>
      <c r="DQ123" s="152">
        <f t="shared" si="60"/>
        <v>179605</v>
      </c>
      <c r="DR123" s="152">
        <f t="shared" si="61"/>
        <v>0</v>
      </c>
      <c r="DS123" s="152">
        <v>-33.338850871048635</v>
      </c>
      <c r="DT123" s="172">
        <f t="shared" si="62"/>
        <v>-33.338850871048635</v>
      </c>
      <c r="DU123" s="152"/>
      <c r="DV123" s="173">
        <v>0</v>
      </c>
      <c r="DW123" s="174"/>
      <c r="DX123" s="174"/>
      <c r="DY123" s="174"/>
      <c r="DZ123" s="171"/>
      <c r="EA123" s="175"/>
      <c r="EB123" s="176"/>
      <c r="EC123" s="177">
        <f t="shared" si="63"/>
        <v>0</v>
      </c>
      <c r="ED123" s="175"/>
      <c r="EE123" s="178">
        <v>114</v>
      </c>
      <c r="EF123" s="175"/>
      <c r="EG123" s="175"/>
      <c r="EH123" s="174"/>
      <c r="EI123" s="175"/>
      <c r="EJ123" s="175"/>
      <c r="EK123" s="175"/>
      <c r="EL123" s="175"/>
      <c r="EM123" s="175"/>
    </row>
    <row r="124" spans="1:143" s="39" customFormat="1" ht="12" x14ac:dyDescent="0.2">
      <c r="A124" s="150">
        <v>115</v>
      </c>
      <c r="B124" s="40">
        <v>115</v>
      </c>
      <c r="C124" s="39" t="s">
        <v>214</v>
      </c>
      <c r="D124" s="151">
        <f t="shared" si="44"/>
        <v>0</v>
      </c>
      <c r="E124" s="152">
        <f t="shared" si="33"/>
        <v>0</v>
      </c>
      <c r="F124" s="152">
        <f t="shared" si="33"/>
        <v>0</v>
      </c>
      <c r="G124" s="152">
        <f t="shared" si="33"/>
        <v>0</v>
      </c>
      <c r="H124" s="153">
        <f t="shared" si="45"/>
        <v>0</v>
      </c>
      <c r="I124" s="152"/>
      <c r="J124" s="154">
        <f t="shared" si="46"/>
        <v>0</v>
      </c>
      <c r="K124" s="155">
        <f t="shared" si="34"/>
        <v>0</v>
      </c>
      <c r="L124" s="156">
        <f t="shared" si="35"/>
        <v>0</v>
      </c>
      <c r="M124" s="152"/>
      <c r="N124" s="157">
        <f t="shared" si="36"/>
        <v>0</v>
      </c>
      <c r="O124" s="152"/>
      <c r="P124" s="158">
        <f t="shared" si="37"/>
        <v>0</v>
      </c>
      <c r="Q124" s="159">
        <f t="shared" si="47"/>
        <v>0</v>
      </c>
      <c r="R124" s="152">
        <f t="shared" si="38"/>
        <v>0</v>
      </c>
      <c r="S124" s="152">
        <f t="shared" si="39"/>
        <v>0</v>
      </c>
      <c r="T124" s="152">
        <f t="shared" si="40"/>
        <v>0</v>
      </c>
      <c r="U124" s="153">
        <f t="shared" si="48"/>
        <v>0</v>
      </c>
      <c r="V124" s="152"/>
      <c r="W124" s="157">
        <f t="shared" si="49"/>
        <v>0</v>
      </c>
      <c r="X124" s="159"/>
      <c r="AA124" s="162">
        <v>115</v>
      </c>
      <c r="AB124" s="163"/>
      <c r="AC124" s="163"/>
      <c r="AD124" s="163"/>
      <c r="AE124" s="163"/>
      <c r="AF124" s="163"/>
      <c r="AG124" s="164"/>
      <c r="AH124" s="164"/>
      <c r="AI124" s="164"/>
      <c r="AJ124" s="164"/>
      <c r="AK124" s="164"/>
      <c r="AL124" s="164"/>
      <c r="AM124" s="164"/>
      <c r="AN124" s="164"/>
      <c r="AO124" s="164"/>
      <c r="AP124" s="164"/>
      <c r="AQ124" s="164"/>
      <c r="AR124" s="165"/>
      <c r="AT124" s="162">
        <f t="shared" si="50"/>
        <v>115</v>
      </c>
      <c r="AU124" s="163">
        <f t="shared" si="51"/>
        <v>0</v>
      </c>
      <c r="AV124" s="164">
        <f t="shared" si="52"/>
        <v>0</v>
      </c>
      <c r="AW124" s="164">
        <f t="shared" si="52"/>
        <v>0</v>
      </c>
      <c r="AX124" s="164">
        <f t="shared" si="52"/>
        <v>0</v>
      </c>
      <c r="AY124" s="165">
        <f t="shared" si="41"/>
        <v>0</v>
      </c>
      <c r="AZ124" s="39">
        <v>493357</v>
      </c>
      <c r="BA124" s="162"/>
      <c r="BB124" s="164"/>
      <c r="BC124" s="164"/>
      <c r="BD124" s="164"/>
      <c r="BE124" s="165"/>
      <c r="BG124" s="166"/>
      <c r="BI124" s="166">
        <v>0</v>
      </c>
      <c r="CA124" s="162">
        <v>115</v>
      </c>
      <c r="CB124" s="40">
        <v>115</v>
      </c>
      <c r="CC124" s="39" t="s">
        <v>214</v>
      </c>
      <c r="CD124" s="167">
        <f t="shared" si="64"/>
        <v>0</v>
      </c>
      <c r="CE124" s="168">
        <v>0</v>
      </c>
      <c r="CF124" s="152">
        <f t="shared" si="53"/>
        <v>0</v>
      </c>
      <c r="CG124" s="152">
        <v>0</v>
      </c>
      <c r="CH124" s="152">
        <v>0</v>
      </c>
      <c r="CI124" s="152">
        <f t="shared" si="54"/>
        <v>0</v>
      </c>
      <c r="CJ124" s="168">
        <f t="shared" si="55"/>
        <v>0</v>
      </c>
      <c r="CK124" s="169">
        <f t="shared" si="56"/>
        <v>0</v>
      </c>
      <c r="CL124" s="170"/>
      <c r="CZ124" s="152"/>
      <c r="DA124" s="162">
        <v>115</v>
      </c>
      <c r="DB124" s="39" t="s">
        <v>214</v>
      </c>
      <c r="DC124" s="152">
        <v>0</v>
      </c>
      <c r="DD124" s="152">
        <v>0</v>
      </c>
      <c r="DE124" s="152">
        <v>0</v>
      </c>
      <c r="DF124" s="152">
        <v>0</v>
      </c>
      <c r="DG124" s="171">
        <f t="shared" si="57"/>
        <v>0</v>
      </c>
      <c r="DH124" s="152">
        <v>0</v>
      </c>
      <c r="DI124" s="152">
        <v>0</v>
      </c>
      <c r="DJ124" s="152">
        <v>0</v>
      </c>
      <c r="DK124" s="171">
        <f t="shared" si="58"/>
        <v>0</v>
      </c>
      <c r="DL124" s="172">
        <f t="shared" si="42"/>
        <v>0</v>
      </c>
      <c r="DM124" s="152"/>
      <c r="DN124" s="172">
        <f t="shared" si="43"/>
        <v>0</v>
      </c>
      <c r="DO124" s="152"/>
      <c r="DP124" s="158">
        <f t="shared" si="59"/>
        <v>0</v>
      </c>
      <c r="DQ124" s="152">
        <f t="shared" si="60"/>
        <v>0</v>
      </c>
      <c r="DR124" s="152">
        <f t="shared" si="61"/>
        <v>0</v>
      </c>
      <c r="DS124" s="152">
        <v>0</v>
      </c>
      <c r="DT124" s="172">
        <f t="shared" si="62"/>
        <v>0</v>
      </c>
      <c r="DU124" s="152"/>
      <c r="DV124" s="173">
        <v>0</v>
      </c>
      <c r="DW124" s="174"/>
      <c r="DX124" s="174"/>
      <c r="DY124" s="174"/>
      <c r="DZ124" s="171"/>
      <c r="EA124" s="175"/>
      <c r="EB124" s="176"/>
      <c r="EC124" s="177">
        <f t="shared" si="63"/>
        <v>0</v>
      </c>
      <c r="ED124" s="175"/>
      <c r="EE124" s="178">
        <v>115</v>
      </c>
      <c r="EF124" s="175"/>
      <c r="EG124" s="175"/>
      <c r="EH124" s="174"/>
      <c r="EI124" s="175"/>
      <c r="EJ124" s="175"/>
      <c r="EK124" s="175"/>
      <c r="EL124" s="175"/>
      <c r="EM124" s="175"/>
    </row>
    <row r="125" spans="1:143" s="39" customFormat="1" ht="12" x14ac:dyDescent="0.2">
      <c r="A125" s="150">
        <v>116</v>
      </c>
      <c r="B125" s="40">
        <v>116</v>
      </c>
      <c r="C125" s="39" t="s">
        <v>215</v>
      </c>
      <c r="D125" s="151">
        <f t="shared" si="44"/>
        <v>0</v>
      </c>
      <c r="E125" s="152">
        <f t="shared" si="33"/>
        <v>0</v>
      </c>
      <c r="F125" s="152">
        <f t="shared" si="33"/>
        <v>0</v>
      </c>
      <c r="G125" s="152">
        <f t="shared" si="33"/>
        <v>0</v>
      </c>
      <c r="H125" s="153">
        <f t="shared" si="45"/>
        <v>0</v>
      </c>
      <c r="I125" s="152"/>
      <c r="J125" s="154">
        <f t="shared" si="46"/>
        <v>0</v>
      </c>
      <c r="K125" s="155">
        <f t="shared" si="34"/>
        <v>0</v>
      </c>
      <c r="L125" s="156">
        <f t="shared" si="35"/>
        <v>0</v>
      </c>
      <c r="M125" s="152"/>
      <c r="N125" s="157">
        <f t="shared" si="36"/>
        <v>0</v>
      </c>
      <c r="O125" s="152"/>
      <c r="P125" s="158">
        <f t="shared" si="37"/>
        <v>0</v>
      </c>
      <c r="Q125" s="159">
        <f t="shared" si="47"/>
        <v>0</v>
      </c>
      <c r="R125" s="152">
        <f t="shared" si="38"/>
        <v>0</v>
      </c>
      <c r="S125" s="152">
        <f t="shared" si="39"/>
        <v>0</v>
      </c>
      <c r="T125" s="152">
        <f t="shared" si="40"/>
        <v>0</v>
      </c>
      <c r="U125" s="153">
        <f t="shared" si="48"/>
        <v>0</v>
      </c>
      <c r="V125" s="152"/>
      <c r="W125" s="157">
        <f t="shared" si="49"/>
        <v>0</v>
      </c>
      <c r="X125" s="159"/>
      <c r="AA125" s="162">
        <v>116</v>
      </c>
      <c r="AB125" s="163"/>
      <c r="AC125" s="163"/>
      <c r="AD125" s="163"/>
      <c r="AE125" s="163"/>
      <c r="AF125" s="163"/>
      <c r="AG125" s="164"/>
      <c r="AH125" s="164"/>
      <c r="AI125" s="164"/>
      <c r="AJ125" s="164"/>
      <c r="AK125" s="164"/>
      <c r="AL125" s="164"/>
      <c r="AM125" s="164"/>
      <c r="AN125" s="164"/>
      <c r="AO125" s="164"/>
      <c r="AP125" s="164"/>
      <c r="AQ125" s="164"/>
      <c r="AR125" s="165"/>
      <c r="AT125" s="162">
        <f t="shared" si="50"/>
        <v>116</v>
      </c>
      <c r="AU125" s="163">
        <f t="shared" si="51"/>
        <v>0</v>
      </c>
      <c r="AV125" s="164">
        <f t="shared" si="52"/>
        <v>0</v>
      </c>
      <c r="AW125" s="164">
        <f t="shared" si="52"/>
        <v>0</v>
      </c>
      <c r="AX125" s="164">
        <f t="shared" si="52"/>
        <v>0</v>
      </c>
      <c r="AY125" s="165">
        <f t="shared" si="41"/>
        <v>0</v>
      </c>
      <c r="AZ125" s="39">
        <v>493357</v>
      </c>
      <c r="BA125" s="162"/>
      <c r="BB125" s="164"/>
      <c r="BC125" s="164"/>
      <c r="BD125" s="164"/>
      <c r="BE125" s="165"/>
      <c r="BG125" s="166"/>
      <c r="BI125" s="166">
        <v>0</v>
      </c>
      <c r="CA125" s="162">
        <v>116</v>
      </c>
      <c r="CB125" s="40">
        <v>116</v>
      </c>
      <c r="CC125" s="39" t="s">
        <v>215</v>
      </c>
      <c r="CD125" s="167">
        <f t="shared" si="64"/>
        <v>0</v>
      </c>
      <c r="CE125" s="168">
        <v>0</v>
      </c>
      <c r="CF125" s="152">
        <f t="shared" si="53"/>
        <v>0</v>
      </c>
      <c r="CG125" s="152">
        <v>0</v>
      </c>
      <c r="CH125" s="152">
        <v>0</v>
      </c>
      <c r="CI125" s="152">
        <f t="shared" si="54"/>
        <v>0</v>
      </c>
      <c r="CJ125" s="168">
        <f t="shared" si="55"/>
        <v>0</v>
      </c>
      <c r="CK125" s="169">
        <f t="shared" si="56"/>
        <v>0</v>
      </c>
      <c r="CL125" s="170"/>
      <c r="CZ125" s="152"/>
      <c r="DA125" s="162">
        <v>116</v>
      </c>
      <c r="DB125" s="39" t="s">
        <v>215</v>
      </c>
      <c r="DC125" s="152">
        <v>0</v>
      </c>
      <c r="DD125" s="152">
        <v>0</v>
      </c>
      <c r="DE125" s="152">
        <v>0</v>
      </c>
      <c r="DF125" s="152">
        <v>0</v>
      </c>
      <c r="DG125" s="171">
        <f t="shared" si="57"/>
        <v>0</v>
      </c>
      <c r="DH125" s="152">
        <v>0</v>
      </c>
      <c r="DI125" s="152">
        <v>0</v>
      </c>
      <c r="DJ125" s="152">
        <v>0</v>
      </c>
      <c r="DK125" s="171">
        <f t="shared" si="58"/>
        <v>0</v>
      </c>
      <c r="DL125" s="172">
        <f t="shared" si="42"/>
        <v>0</v>
      </c>
      <c r="DM125" s="152"/>
      <c r="DN125" s="172">
        <f t="shared" si="43"/>
        <v>0</v>
      </c>
      <c r="DO125" s="152"/>
      <c r="DP125" s="158">
        <f t="shared" si="59"/>
        <v>0</v>
      </c>
      <c r="DQ125" s="152">
        <f t="shared" si="60"/>
        <v>0</v>
      </c>
      <c r="DR125" s="152">
        <f t="shared" si="61"/>
        <v>0</v>
      </c>
      <c r="DS125" s="152">
        <v>0</v>
      </c>
      <c r="DT125" s="172">
        <f t="shared" si="62"/>
        <v>0</v>
      </c>
      <c r="DU125" s="152"/>
      <c r="DV125" s="173">
        <v>0</v>
      </c>
      <c r="DW125" s="174"/>
      <c r="DX125" s="174"/>
      <c r="DY125" s="174"/>
      <c r="DZ125" s="171"/>
      <c r="EA125" s="175"/>
      <c r="EB125" s="176"/>
      <c r="EC125" s="177">
        <f t="shared" si="63"/>
        <v>0</v>
      </c>
      <c r="ED125" s="175"/>
      <c r="EE125" s="178">
        <v>116</v>
      </c>
      <c r="EF125" s="175"/>
      <c r="EG125" s="175"/>
      <c r="EH125" s="174"/>
      <c r="EI125" s="175"/>
      <c r="EJ125" s="175"/>
      <c r="EK125" s="175"/>
      <c r="EL125" s="175"/>
      <c r="EM125" s="175"/>
    </row>
    <row r="126" spans="1:143" s="39" customFormat="1" ht="12" x14ac:dyDescent="0.2">
      <c r="A126" s="150">
        <v>117</v>
      </c>
      <c r="B126" s="40">
        <v>117</v>
      </c>
      <c r="C126" s="39" t="s">
        <v>216</v>
      </c>
      <c r="D126" s="151">
        <f t="shared" si="44"/>
        <v>51</v>
      </c>
      <c r="E126" s="152">
        <f t="shared" si="33"/>
        <v>789990</v>
      </c>
      <c r="F126" s="152">
        <f t="shared" si="33"/>
        <v>0</v>
      </c>
      <c r="G126" s="152">
        <f t="shared" si="33"/>
        <v>47838</v>
      </c>
      <c r="H126" s="153">
        <f t="shared" si="45"/>
        <v>837828</v>
      </c>
      <c r="I126" s="152"/>
      <c r="J126" s="154">
        <f t="shared" si="46"/>
        <v>47838</v>
      </c>
      <c r="K126" s="155">
        <f t="shared" si="34"/>
        <v>124302.13761838591</v>
      </c>
      <c r="L126" s="156">
        <f t="shared" si="35"/>
        <v>172140.1376183859</v>
      </c>
      <c r="M126" s="152"/>
      <c r="N126" s="157">
        <f t="shared" si="36"/>
        <v>665687.86238161405</v>
      </c>
      <c r="O126" s="152"/>
      <c r="P126" s="158">
        <f t="shared" si="37"/>
        <v>47838</v>
      </c>
      <c r="Q126" s="159">
        <f t="shared" si="47"/>
        <v>0</v>
      </c>
      <c r="R126" s="152">
        <f t="shared" si="38"/>
        <v>0</v>
      </c>
      <c r="S126" s="152">
        <f t="shared" si="39"/>
        <v>0</v>
      </c>
      <c r="T126" s="152">
        <f t="shared" si="40"/>
        <v>124302.13761838591</v>
      </c>
      <c r="U126" s="153">
        <f t="shared" si="48"/>
        <v>172140.1376183859</v>
      </c>
      <c r="V126" s="152"/>
      <c r="W126" s="157">
        <f t="shared" si="49"/>
        <v>223235.8</v>
      </c>
      <c r="X126" s="159"/>
      <c r="AA126" s="162">
        <v>117</v>
      </c>
      <c r="AB126" s="163">
        <v>51</v>
      </c>
      <c r="AC126" s="163">
        <v>0</v>
      </c>
      <c r="AD126" s="163">
        <v>0</v>
      </c>
      <c r="AE126" s="163">
        <v>1</v>
      </c>
      <c r="AF126" s="163">
        <v>0</v>
      </c>
      <c r="AG126" s="164">
        <v>789990</v>
      </c>
      <c r="AH126" s="164">
        <v>0</v>
      </c>
      <c r="AI126" s="164">
        <v>0</v>
      </c>
      <c r="AJ126" s="164">
        <v>789990</v>
      </c>
      <c r="AK126" s="164">
        <v>0</v>
      </c>
      <c r="AL126" s="164">
        <v>47838</v>
      </c>
      <c r="AM126" s="164">
        <v>837828</v>
      </c>
      <c r="AN126" s="164">
        <v>0</v>
      </c>
      <c r="AO126" s="164">
        <v>0</v>
      </c>
      <c r="AP126" s="164">
        <v>0</v>
      </c>
      <c r="AQ126" s="164">
        <v>0</v>
      </c>
      <c r="AR126" s="165">
        <v>837828</v>
      </c>
      <c r="AS126" s="39">
        <v>837828</v>
      </c>
      <c r="AT126" s="162">
        <f t="shared" si="50"/>
        <v>117</v>
      </c>
      <c r="AU126" s="163">
        <f t="shared" si="51"/>
        <v>0</v>
      </c>
      <c r="AV126" s="164">
        <f t="shared" si="52"/>
        <v>0</v>
      </c>
      <c r="AW126" s="164">
        <f t="shared" si="52"/>
        <v>0</v>
      </c>
      <c r="AX126" s="164">
        <f t="shared" si="52"/>
        <v>0</v>
      </c>
      <c r="AY126" s="165">
        <f t="shared" si="41"/>
        <v>0</v>
      </c>
      <c r="AZ126" s="39">
        <v>493357</v>
      </c>
      <c r="BA126" s="162"/>
      <c r="BB126" s="164"/>
      <c r="BC126" s="164"/>
      <c r="BD126" s="164"/>
      <c r="BE126" s="165"/>
      <c r="BG126" s="166"/>
      <c r="BI126" s="166">
        <v>0</v>
      </c>
      <c r="CA126" s="162">
        <v>117</v>
      </c>
      <c r="CB126" s="40">
        <v>117</v>
      </c>
      <c r="CC126" s="39" t="s">
        <v>216</v>
      </c>
      <c r="CD126" s="167">
        <f t="shared" si="64"/>
        <v>789990</v>
      </c>
      <c r="CE126" s="168">
        <v>665675</v>
      </c>
      <c r="CF126" s="152">
        <f t="shared" si="53"/>
        <v>124315</v>
      </c>
      <c r="CG126" s="152">
        <v>51082.799999999996</v>
      </c>
      <c r="CH126" s="152">
        <v>0</v>
      </c>
      <c r="CI126" s="152">
        <f t="shared" si="54"/>
        <v>0</v>
      </c>
      <c r="CJ126" s="168">
        <f t="shared" si="55"/>
        <v>175397.8</v>
      </c>
      <c r="CK126" s="169">
        <f t="shared" si="56"/>
        <v>124302.13761838591</v>
      </c>
      <c r="CL126" s="170"/>
      <c r="CZ126" s="152"/>
      <c r="DA126" s="162">
        <v>117</v>
      </c>
      <c r="DB126" s="39" t="s">
        <v>216</v>
      </c>
      <c r="DC126" s="152">
        <v>0</v>
      </c>
      <c r="DD126" s="152">
        <v>0</v>
      </c>
      <c r="DE126" s="152">
        <v>0</v>
      </c>
      <c r="DF126" s="152">
        <v>0</v>
      </c>
      <c r="DG126" s="171">
        <f t="shared" si="57"/>
        <v>0</v>
      </c>
      <c r="DH126" s="152">
        <v>0</v>
      </c>
      <c r="DI126" s="152">
        <v>0</v>
      </c>
      <c r="DJ126" s="152">
        <v>0</v>
      </c>
      <c r="DK126" s="171">
        <f t="shared" si="58"/>
        <v>0</v>
      </c>
      <c r="DL126" s="172">
        <f t="shared" si="42"/>
        <v>0</v>
      </c>
      <c r="DM126" s="152"/>
      <c r="DN126" s="172">
        <f t="shared" si="43"/>
        <v>0</v>
      </c>
      <c r="DO126" s="152"/>
      <c r="DP126" s="158">
        <f t="shared" si="59"/>
        <v>124315</v>
      </c>
      <c r="DQ126" s="152">
        <f t="shared" si="60"/>
        <v>124315</v>
      </c>
      <c r="DR126" s="152">
        <f t="shared" si="61"/>
        <v>0</v>
      </c>
      <c r="DS126" s="152">
        <v>0</v>
      </c>
      <c r="DT126" s="172">
        <f t="shared" si="62"/>
        <v>0</v>
      </c>
      <c r="DU126" s="152"/>
      <c r="DV126" s="173">
        <v>0</v>
      </c>
      <c r="DW126" s="174"/>
      <c r="DX126" s="174"/>
      <c r="DY126" s="174"/>
      <c r="DZ126" s="171"/>
      <c r="EA126" s="175"/>
      <c r="EB126" s="176"/>
      <c r="EC126" s="177">
        <f t="shared" si="63"/>
        <v>0</v>
      </c>
      <c r="ED126" s="175"/>
      <c r="EE126" s="178">
        <v>117</v>
      </c>
      <c r="EF126" s="175"/>
      <c r="EG126" s="175"/>
      <c r="EH126" s="174"/>
      <c r="EI126" s="175"/>
      <c r="EJ126" s="175"/>
      <c r="EK126" s="175"/>
      <c r="EL126" s="175"/>
      <c r="EM126" s="175"/>
    </row>
    <row r="127" spans="1:143" s="39" customFormat="1" ht="12" x14ac:dyDescent="0.2">
      <c r="A127" s="150">
        <v>118</v>
      </c>
      <c r="B127" s="40">
        <v>118</v>
      </c>
      <c r="C127" s="39" t="s">
        <v>217</v>
      </c>
      <c r="D127" s="151">
        <f t="shared" si="44"/>
        <v>3</v>
      </c>
      <c r="E127" s="152">
        <f t="shared" si="33"/>
        <v>45971</v>
      </c>
      <c r="F127" s="152">
        <f t="shared" si="33"/>
        <v>0</v>
      </c>
      <c r="G127" s="152">
        <f t="shared" si="33"/>
        <v>2814</v>
      </c>
      <c r="H127" s="153">
        <f t="shared" si="45"/>
        <v>48785</v>
      </c>
      <c r="I127" s="152"/>
      <c r="J127" s="154">
        <f t="shared" si="46"/>
        <v>2814</v>
      </c>
      <c r="K127" s="155">
        <f t="shared" si="34"/>
        <v>12313.72581563305</v>
      </c>
      <c r="L127" s="156">
        <f t="shared" si="35"/>
        <v>15127.72581563305</v>
      </c>
      <c r="M127" s="152"/>
      <c r="N127" s="157">
        <f t="shared" si="36"/>
        <v>33657.27418436695</v>
      </c>
      <c r="O127" s="152"/>
      <c r="P127" s="158">
        <f t="shared" si="37"/>
        <v>2814</v>
      </c>
      <c r="Q127" s="159">
        <f t="shared" si="47"/>
        <v>0</v>
      </c>
      <c r="R127" s="152">
        <f t="shared" si="38"/>
        <v>0</v>
      </c>
      <c r="S127" s="152">
        <f t="shared" si="39"/>
        <v>0</v>
      </c>
      <c r="T127" s="152">
        <f t="shared" si="40"/>
        <v>12313.72581563305</v>
      </c>
      <c r="U127" s="153">
        <f t="shared" si="48"/>
        <v>15127.72581563305</v>
      </c>
      <c r="V127" s="152"/>
      <c r="W127" s="157">
        <f t="shared" si="49"/>
        <v>18408.599999999999</v>
      </c>
      <c r="X127" s="159"/>
      <c r="AA127" s="162">
        <v>118</v>
      </c>
      <c r="AB127" s="163">
        <v>3</v>
      </c>
      <c r="AC127" s="163">
        <v>0</v>
      </c>
      <c r="AD127" s="163">
        <v>0</v>
      </c>
      <c r="AE127" s="163">
        <v>0</v>
      </c>
      <c r="AF127" s="163">
        <v>0</v>
      </c>
      <c r="AG127" s="164">
        <v>45971</v>
      </c>
      <c r="AH127" s="164">
        <v>0</v>
      </c>
      <c r="AI127" s="164">
        <v>0</v>
      </c>
      <c r="AJ127" s="164">
        <v>45971</v>
      </c>
      <c r="AK127" s="164">
        <v>0</v>
      </c>
      <c r="AL127" s="164">
        <v>2814</v>
      </c>
      <c r="AM127" s="164">
        <v>48785</v>
      </c>
      <c r="AN127" s="164">
        <v>0</v>
      </c>
      <c r="AO127" s="164">
        <v>0</v>
      </c>
      <c r="AP127" s="164">
        <v>0</v>
      </c>
      <c r="AQ127" s="164">
        <v>0</v>
      </c>
      <c r="AR127" s="165">
        <v>48785</v>
      </c>
      <c r="AS127" s="39">
        <v>48620.371262514127</v>
      </c>
      <c r="AT127" s="162">
        <f t="shared" si="50"/>
        <v>118</v>
      </c>
      <c r="AU127" s="163">
        <f t="shared" si="51"/>
        <v>0</v>
      </c>
      <c r="AV127" s="164">
        <f t="shared" si="52"/>
        <v>0</v>
      </c>
      <c r="AW127" s="164">
        <f t="shared" si="52"/>
        <v>0</v>
      </c>
      <c r="AX127" s="164">
        <f t="shared" si="52"/>
        <v>0</v>
      </c>
      <c r="AY127" s="165">
        <f t="shared" si="41"/>
        <v>0</v>
      </c>
      <c r="AZ127" s="39">
        <v>493357</v>
      </c>
      <c r="BA127" s="162"/>
      <c r="BB127" s="164"/>
      <c r="BC127" s="164"/>
      <c r="BD127" s="164"/>
      <c r="BE127" s="165"/>
      <c r="BG127" s="166"/>
      <c r="BI127" s="166">
        <v>0</v>
      </c>
      <c r="CA127" s="162">
        <v>118</v>
      </c>
      <c r="CB127" s="40">
        <v>118</v>
      </c>
      <c r="CC127" s="39" t="s">
        <v>217</v>
      </c>
      <c r="CD127" s="167">
        <f t="shared" si="64"/>
        <v>45971</v>
      </c>
      <c r="CE127" s="168">
        <v>33656</v>
      </c>
      <c r="CF127" s="152">
        <f t="shared" si="53"/>
        <v>12315</v>
      </c>
      <c r="CG127" s="152">
        <v>3279.6</v>
      </c>
      <c r="CH127" s="152">
        <v>0</v>
      </c>
      <c r="CI127" s="152">
        <f t="shared" si="54"/>
        <v>0</v>
      </c>
      <c r="CJ127" s="168">
        <f t="shared" si="55"/>
        <v>15594.6</v>
      </c>
      <c r="CK127" s="169">
        <f t="shared" si="56"/>
        <v>12313.72581563305</v>
      </c>
      <c r="CL127" s="170"/>
      <c r="CZ127" s="152"/>
      <c r="DA127" s="162">
        <v>118</v>
      </c>
      <c r="DB127" s="39" t="s">
        <v>217</v>
      </c>
      <c r="DC127" s="152">
        <v>0</v>
      </c>
      <c r="DD127" s="152">
        <v>0</v>
      </c>
      <c r="DE127" s="152">
        <v>0</v>
      </c>
      <c r="DF127" s="152">
        <v>0</v>
      </c>
      <c r="DG127" s="171">
        <f t="shared" si="57"/>
        <v>0</v>
      </c>
      <c r="DH127" s="152">
        <v>0</v>
      </c>
      <c r="DI127" s="152">
        <v>0</v>
      </c>
      <c r="DJ127" s="152">
        <v>0</v>
      </c>
      <c r="DK127" s="171">
        <f t="shared" si="58"/>
        <v>0</v>
      </c>
      <c r="DL127" s="172">
        <f t="shared" si="42"/>
        <v>0</v>
      </c>
      <c r="DM127" s="152"/>
      <c r="DN127" s="172">
        <f t="shared" si="43"/>
        <v>0</v>
      </c>
      <c r="DO127" s="152"/>
      <c r="DP127" s="158">
        <f t="shared" si="59"/>
        <v>12315</v>
      </c>
      <c r="DQ127" s="152">
        <f t="shared" si="60"/>
        <v>12315</v>
      </c>
      <c r="DR127" s="152">
        <f t="shared" si="61"/>
        <v>0</v>
      </c>
      <c r="DS127" s="152">
        <v>0</v>
      </c>
      <c r="DT127" s="172">
        <f t="shared" si="62"/>
        <v>0</v>
      </c>
      <c r="DU127" s="152"/>
      <c r="DV127" s="173">
        <v>0</v>
      </c>
      <c r="DW127" s="174"/>
      <c r="DX127" s="174"/>
      <c r="DY127" s="174"/>
      <c r="DZ127" s="171"/>
      <c r="EA127" s="175"/>
      <c r="EB127" s="176"/>
      <c r="EC127" s="177">
        <f t="shared" si="63"/>
        <v>0</v>
      </c>
      <c r="ED127" s="175"/>
      <c r="EE127" s="178">
        <v>118</v>
      </c>
      <c r="EF127" s="175"/>
      <c r="EG127" s="175"/>
      <c r="EH127" s="174"/>
      <c r="EI127" s="175"/>
      <c r="EJ127" s="175"/>
      <c r="EK127" s="175"/>
      <c r="EL127" s="175"/>
      <c r="EM127" s="175"/>
    </row>
    <row r="128" spans="1:143" s="39" customFormat="1" ht="12" x14ac:dyDescent="0.2">
      <c r="A128" s="150">
        <v>119</v>
      </c>
      <c r="B128" s="40">
        <v>119</v>
      </c>
      <c r="C128" s="39" t="s">
        <v>218</v>
      </c>
      <c r="D128" s="151">
        <f t="shared" si="44"/>
        <v>0</v>
      </c>
      <c r="E128" s="152">
        <f t="shared" si="33"/>
        <v>0</v>
      </c>
      <c r="F128" s="152">
        <f t="shared" si="33"/>
        <v>0</v>
      </c>
      <c r="G128" s="152">
        <f t="shared" si="33"/>
        <v>0</v>
      </c>
      <c r="H128" s="153">
        <f t="shared" si="45"/>
        <v>0</v>
      </c>
      <c r="I128" s="152"/>
      <c r="J128" s="154">
        <f t="shared" si="46"/>
        <v>0</v>
      </c>
      <c r="K128" s="155">
        <f t="shared" si="34"/>
        <v>0</v>
      </c>
      <c r="L128" s="156">
        <f t="shared" si="35"/>
        <v>0</v>
      </c>
      <c r="M128" s="152"/>
      <c r="N128" s="157">
        <f t="shared" si="36"/>
        <v>0</v>
      </c>
      <c r="O128" s="152"/>
      <c r="P128" s="158">
        <f t="shared" si="37"/>
        <v>0</v>
      </c>
      <c r="Q128" s="159">
        <f t="shared" si="47"/>
        <v>0</v>
      </c>
      <c r="R128" s="152">
        <f t="shared" si="38"/>
        <v>0</v>
      </c>
      <c r="S128" s="152">
        <f t="shared" si="39"/>
        <v>0</v>
      </c>
      <c r="T128" s="152">
        <f t="shared" si="40"/>
        <v>0</v>
      </c>
      <c r="U128" s="153">
        <f t="shared" si="48"/>
        <v>0</v>
      </c>
      <c r="V128" s="152"/>
      <c r="W128" s="157">
        <f t="shared" si="49"/>
        <v>0</v>
      </c>
      <c r="X128" s="159"/>
      <c r="AA128" s="162">
        <v>119</v>
      </c>
      <c r="AB128" s="163"/>
      <c r="AC128" s="163"/>
      <c r="AD128" s="163"/>
      <c r="AE128" s="163"/>
      <c r="AF128" s="163"/>
      <c r="AG128" s="164"/>
      <c r="AH128" s="164"/>
      <c r="AI128" s="164"/>
      <c r="AJ128" s="164"/>
      <c r="AK128" s="164"/>
      <c r="AL128" s="164"/>
      <c r="AM128" s="164"/>
      <c r="AN128" s="164"/>
      <c r="AO128" s="164"/>
      <c r="AP128" s="164"/>
      <c r="AQ128" s="164"/>
      <c r="AR128" s="165"/>
      <c r="AT128" s="162">
        <f t="shared" si="50"/>
        <v>119</v>
      </c>
      <c r="AU128" s="163">
        <f t="shared" si="51"/>
        <v>0</v>
      </c>
      <c r="AV128" s="164">
        <f t="shared" si="52"/>
        <v>0</v>
      </c>
      <c r="AW128" s="164">
        <f t="shared" si="52"/>
        <v>0</v>
      </c>
      <c r="AX128" s="164">
        <f t="shared" si="52"/>
        <v>0</v>
      </c>
      <c r="AY128" s="165">
        <f t="shared" si="41"/>
        <v>0</v>
      </c>
      <c r="AZ128" s="39">
        <v>493357</v>
      </c>
      <c r="BA128" s="162"/>
      <c r="BB128" s="164"/>
      <c r="BC128" s="164"/>
      <c r="BD128" s="164"/>
      <c r="BE128" s="165"/>
      <c r="BG128" s="166"/>
      <c r="BI128" s="166">
        <v>0</v>
      </c>
      <c r="CA128" s="162">
        <v>119</v>
      </c>
      <c r="CB128" s="40">
        <v>119</v>
      </c>
      <c r="CC128" s="39" t="s">
        <v>218</v>
      </c>
      <c r="CD128" s="167">
        <f t="shared" si="64"/>
        <v>0</v>
      </c>
      <c r="CE128" s="168">
        <v>0</v>
      </c>
      <c r="CF128" s="152">
        <f t="shared" si="53"/>
        <v>0</v>
      </c>
      <c r="CG128" s="152">
        <v>0</v>
      </c>
      <c r="CH128" s="152">
        <v>0</v>
      </c>
      <c r="CI128" s="152">
        <f t="shared" si="54"/>
        <v>0</v>
      </c>
      <c r="CJ128" s="168">
        <f t="shared" si="55"/>
        <v>0</v>
      </c>
      <c r="CK128" s="169">
        <f t="shared" si="56"/>
        <v>0</v>
      </c>
      <c r="CL128" s="170"/>
      <c r="CZ128" s="152"/>
      <c r="DA128" s="162">
        <v>119</v>
      </c>
      <c r="DB128" s="39" t="s">
        <v>218</v>
      </c>
      <c r="DC128" s="152">
        <v>0</v>
      </c>
      <c r="DD128" s="152">
        <v>0</v>
      </c>
      <c r="DE128" s="152">
        <v>0</v>
      </c>
      <c r="DF128" s="152">
        <v>0</v>
      </c>
      <c r="DG128" s="171">
        <f t="shared" si="57"/>
        <v>0</v>
      </c>
      <c r="DH128" s="152">
        <v>0</v>
      </c>
      <c r="DI128" s="152">
        <v>0</v>
      </c>
      <c r="DJ128" s="152">
        <v>0</v>
      </c>
      <c r="DK128" s="171">
        <f t="shared" si="58"/>
        <v>0</v>
      </c>
      <c r="DL128" s="172">
        <f t="shared" si="42"/>
        <v>0</v>
      </c>
      <c r="DM128" s="152"/>
      <c r="DN128" s="172">
        <f t="shared" si="43"/>
        <v>0</v>
      </c>
      <c r="DO128" s="152"/>
      <c r="DP128" s="158">
        <f t="shared" si="59"/>
        <v>0</v>
      </c>
      <c r="DQ128" s="152">
        <f t="shared" si="60"/>
        <v>0</v>
      </c>
      <c r="DR128" s="152">
        <f t="shared" si="61"/>
        <v>0</v>
      </c>
      <c r="DS128" s="152">
        <v>0</v>
      </c>
      <c r="DT128" s="172">
        <f t="shared" si="62"/>
        <v>0</v>
      </c>
      <c r="DU128" s="152"/>
      <c r="DV128" s="173">
        <v>0</v>
      </c>
      <c r="DW128" s="174"/>
      <c r="DX128" s="174"/>
      <c r="DY128" s="174"/>
      <c r="DZ128" s="171"/>
      <c r="EA128" s="175"/>
      <c r="EB128" s="176"/>
      <c r="EC128" s="177">
        <f t="shared" si="63"/>
        <v>0</v>
      </c>
      <c r="ED128" s="175"/>
      <c r="EE128" s="178">
        <v>119</v>
      </c>
      <c r="EF128" s="175"/>
      <c r="EG128" s="175"/>
      <c r="EH128" s="174"/>
      <c r="EI128" s="175"/>
      <c r="EJ128" s="175"/>
      <c r="EK128" s="175"/>
      <c r="EL128" s="175"/>
      <c r="EM128" s="175"/>
    </row>
    <row r="129" spans="1:143" s="39" customFormat="1" ht="12" x14ac:dyDescent="0.2">
      <c r="A129" s="150">
        <v>120</v>
      </c>
      <c r="B129" s="40">
        <v>120</v>
      </c>
      <c r="C129" s="39" t="s">
        <v>219</v>
      </c>
      <c r="D129" s="151">
        <f t="shared" si="44"/>
        <v>0</v>
      </c>
      <c r="E129" s="152">
        <f t="shared" si="33"/>
        <v>0</v>
      </c>
      <c r="F129" s="152">
        <f t="shared" si="33"/>
        <v>0</v>
      </c>
      <c r="G129" s="152">
        <f t="shared" si="33"/>
        <v>0</v>
      </c>
      <c r="H129" s="153">
        <f t="shared" si="45"/>
        <v>0</v>
      </c>
      <c r="I129" s="152"/>
      <c r="J129" s="154">
        <f t="shared" si="46"/>
        <v>0</v>
      </c>
      <c r="K129" s="155">
        <f t="shared" si="34"/>
        <v>0</v>
      </c>
      <c r="L129" s="156">
        <f t="shared" si="35"/>
        <v>0</v>
      </c>
      <c r="M129" s="152"/>
      <c r="N129" s="157">
        <f t="shared" si="36"/>
        <v>0</v>
      </c>
      <c r="O129" s="152"/>
      <c r="P129" s="158">
        <f t="shared" si="37"/>
        <v>0</v>
      </c>
      <c r="Q129" s="159">
        <f t="shared" si="47"/>
        <v>0</v>
      </c>
      <c r="R129" s="152">
        <f t="shared" si="38"/>
        <v>0</v>
      </c>
      <c r="S129" s="152">
        <f t="shared" si="39"/>
        <v>0</v>
      </c>
      <c r="T129" s="152">
        <f t="shared" si="40"/>
        <v>0</v>
      </c>
      <c r="U129" s="153">
        <f t="shared" si="48"/>
        <v>0</v>
      </c>
      <c r="V129" s="152"/>
      <c r="W129" s="157">
        <f t="shared" si="49"/>
        <v>0</v>
      </c>
      <c r="X129" s="159"/>
      <c r="AA129" s="162">
        <v>120</v>
      </c>
      <c r="AB129" s="163"/>
      <c r="AC129" s="163"/>
      <c r="AD129" s="163"/>
      <c r="AE129" s="163"/>
      <c r="AF129" s="163"/>
      <c r="AG129" s="164"/>
      <c r="AH129" s="164"/>
      <c r="AI129" s="164"/>
      <c r="AJ129" s="164"/>
      <c r="AK129" s="164"/>
      <c r="AL129" s="164"/>
      <c r="AM129" s="164"/>
      <c r="AN129" s="164"/>
      <c r="AO129" s="164"/>
      <c r="AP129" s="164"/>
      <c r="AQ129" s="164"/>
      <c r="AR129" s="165"/>
      <c r="AT129" s="162">
        <f t="shared" si="50"/>
        <v>120</v>
      </c>
      <c r="AU129" s="163">
        <f t="shared" si="51"/>
        <v>0</v>
      </c>
      <c r="AV129" s="164">
        <f t="shared" si="52"/>
        <v>0</v>
      </c>
      <c r="AW129" s="164">
        <f t="shared" si="52"/>
        <v>0</v>
      </c>
      <c r="AX129" s="164">
        <f t="shared" si="52"/>
        <v>0</v>
      </c>
      <c r="AY129" s="165">
        <f t="shared" si="41"/>
        <v>0</v>
      </c>
      <c r="AZ129" s="39">
        <v>493357</v>
      </c>
      <c r="BA129" s="162"/>
      <c r="BB129" s="164"/>
      <c r="BC129" s="164"/>
      <c r="BD129" s="164"/>
      <c r="BE129" s="165"/>
      <c r="BG129" s="166"/>
      <c r="BI129" s="166">
        <v>0</v>
      </c>
      <c r="CA129" s="162">
        <v>120</v>
      </c>
      <c r="CB129" s="40">
        <v>120</v>
      </c>
      <c r="CC129" s="39" t="s">
        <v>219</v>
      </c>
      <c r="CD129" s="167">
        <f t="shared" si="64"/>
        <v>0</v>
      </c>
      <c r="CE129" s="168">
        <v>0</v>
      </c>
      <c r="CF129" s="152">
        <f t="shared" si="53"/>
        <v>0</v>
      </c>
      <c r="CG129" s="152">
        <v>0</v>
      </c>
      <c r="CH129" s="152">
        <v>0</v>
      </c>
      <c r="CI129" s="152">
        <f t="shared" si="54"/>
        <v>0</v>
      </c>
      <c r="CJ129" s="168">
        <f t="shared" si="55"/>
        <v>0</v>
      </c>
      <c r="CK129" s="169">
        <f t="shared" si="56"/>
        <v>0</v>
      </c>
      <c r="CL129" s="170"/>
      <c r="CZ129" s="152"/>
      <c r="DA129" s="162">
        <v>120</v>
      </c>
      <c r="DB129" s="39" t="s">
        <v>219</v>
      </c>
      <c r="DC129" s="152">
        <v>0</v>
      </c>
      <c r="DD129" s="152">
        <v>0</v>
      </c>
      <c r="DE129" s="152">
        <v>0</v>
      </c>
      <c r="DF129" s="152">
        <v>0</v>
      </c>
      <c r="DG129" s="171">
        <f t="shared" si="57"/>
        <v>0</v>
      </c>
      <c r="DH129" s="152">
        <v>0</v>
      </c>
      <c r="DI129" s="152">
        <v>0</v>
      </c>
      <c r="DJ129" s="152">
        <v>0</v>
      </c>
      <c r="DK129" s="171">
        <f t="shared" si="58"/>
        <v>0</v>
      </c>
      <c r="DL129" s="172">
        <f t="shared" si="42"/>
        <v>0</v>
      </c>
      <c r="DM129" s="152"/>
      <c r="DN129" s="172">
        <f t="shared" si="43"/>
        <v>0</v>
      </c>
      <c r="DO129" s="152"/>
      <c r="DP129" s="158">
        <f t="shared" si="59"/>
        <v>0</v>
      </c>
      <c r="DQ129" s="152">
        <f t="shared" si="60"/>
        <v>0</v>
      </c>
      <c r="DR129" s="152">
        <f t="shared" si="61"/>
        <v>0</v>
      </c>
      <c r="DS129" s="152">
        <v>0</v>
      </c>
      <c r="DT129" s="172">
        <f t="shared" si="62"/>
        <v>0</v>
      </c>
      <c r="DU129" s="152"/>
      <c r="DV129" s="173">
        <v>0</v>
      </c>
      <c r="DW129" s="174"/>
      <c r="DX129" s="174"/>
      <c r="DY129" s="174"/>
      <c r="DZ129" s="171"/>
      <c r="EA129" s="175"/>
      <c r="EB129" s="176"/>
      <c r="EC129" s="177">
        <f t="shared" si="63"/>
        <v>0</v>
      </c>
      <c r="ED129" s="175"/>
      <c r="EE129" s="178">
        <v>120</v>
      </c>
      <c r="EF129" s="175"/>
      <c r="EG129" s="175"/>
      <c r="EH129" s="174"/>
      <c r="EI129" s="175"/>
      <c r="EJ129" s="175"/>
      <c r="EK129" s="175"/>
      <c r="EL129" s="175"/>
      <c r="EM129" s="175"/>
    </row>
    <row r="130" spans="1:143" s="39" customFormat="1" ht="12" x14ac:dyDescent="0.2">
      <c r="A130" s="150">
        <v>121</v>
      </c>
      <c r="B130" s="40">
        <v>121</v>
      </c>
      <c r="C130" s="39" t="s">
        <v>220</v>
      </c>
      <c r="D130" s="151">
        <f t="shared" si="44"/>
        <v>0</v>
      </c>
      <c r="E130" s="152">
        <f t="shared" si="33"/>
        <v>0</v>
      </c>
      <c r="F130" s="152">
        <f t="shared" si="33"/>
        <v>0</v>
      </c>
      <c r="G130" s="152">
        <f t="shared" si="33"/>
        <v>0</v>
      </c>
      <c r="H130" s="153">
        <f t="shared" si="45"/>
        <v>0</v>
      </c>
      <c r="I130" s="152"/>
      <c r="J130" s="154">
        <f t="shared" si="46"/>
        <v>0</v>
      </c>
      <c r="K130" s="155">
        <f t="shared" si="34"/>
        <v>0</v>
      </c>
      <c r="L130" s="156">
        <f t="shared" si="35"/>
        <v>0</v>
      </c>
      <c r="M130" s="152"/>
      <c r="N130" s="157">
        <f t="shared" si="36"/>
        <v>0</v>
      </c>
      <c r="O130" s="152"/>
      <c r="P130" s="158">
        <f t="shared" si="37"/>
        <v>0</v>
      </c>
      <c r="Q130" s="159">
        <f t="shared" si="47"/>
        <v>0</v>
      </c>
      <c r="R130" s="152">
        <f t="shared" si="38"/>
        <v>0</v>
      </c>
      <c r="S130" s="152">
        <f t="shared" si="39"/>
        <v>0</v>
      </c>
      <c r="T130" s="152">
        <f t="shared" si="40"/>
        <v>0</v>
      </c>
      <c r="U130" s="153">
        <f t="shared" si="48"/>
        <v>0</v>
      </c>
      <c r="V130" s="152"/>
      <c r="W130" s="157">
        <f t="shared" si="49"/>
        <v>0</v>
      </c>
      <c r="X130" s="159"/>
      <c r="AA130" s="162">
        <v>121</v>
      </c>
      <c r="AB130" s="163"/>
      <c r="AC130" s="163"/>
      <c r="AD130" s="163"/>
      <c r="AE130" s="163"/>
      <c r="AF130" s="163"/>
      <c r="AG130" s="164"/>
      <c r="AH130" s="164"/>
      <c r="AI130" s="164"/>
      <c r="AJ130" s="164"/>
      <c r="AK130" s="164"/>
      <c r="AL130" s="164"/>
      <c r="AM130" s="164"/>
      <c r="AN130" s="164"/>
      <c r="AO130" s="164"/>
      <c r="AP130" s="164"/>
      <c r="AQ130" s="164"/>
      <c r="AR130" s="165"/>
      <c r="AT130" s="162">
        <f t="shared" si="50"/>
        <v>121</v>
      </c>
      <c r="AU130" s="163">
        <f t="shared" si="51"/>
        <v>0</v>
      </c>
      <c r="AV130" s="164">
        <f t="shared" si="52"/>
        <v>0</v>
      </c>
      <c r="AW130" s="164">
        <f t="shared" si="52"/>
        <v>0</v>
      </c>
      <c r="AX130" s="164">
        <f t="shared" si="52"/>
        <v>0</v>
      </c>
      <c r="AY130" s="165">
        <f t="shared" si="41"/>
        <v>0</v>
      </c>
      <c r="AZ130" s="39">
        <v>493357</v>
      </c>
      <c r="BA130" s="162"/>
      <c r="BB130" s="164"/>
      <c r="BC130" s="164"/>
      <c r="BD130" s="164"/>
      <c r="BE130" s="165"/>
      <c r="BG130" s="166"/>
      <c r="BI130" s="166">
        <v>0</v>
      </c>
      <c r="CA130" s="162">
        <v>121</v>
      </c>
      <c r="CB130" s="40">
        <v>121</v>
      </c>
      <c r="CC130" s="39" t="s">
        <v>220</v>
      </c>
      <c r="CD130" s="167">
        <f t="shared" si="64"/>
        <v>0</v>
      </c>
      <c r="CE130" s="168">
        <v>0</v>
      </c>
      <c r="CF130" s="152">
        <f t="shared" si="53"/>
        <v>0</v>
      </c>
      <c r="CG130" s="152">
        <v>0</v>
      </c>
      <c r="CH130" s="152">
        <v>0</v>
      </c>
      <c r="CI130" s="152">
        <f t="shared" si="54"/>
        <v>0</v>
      </c>
      <c r="CJ130" s="168">
        <f t="shared" si="55"/>
        <v>0</v>
      </c>
      <c r="CK130" s="169">
        <f t="shared" si="56"/>
        <v>0</v>
      </c>
      <c r="CL130" s="170"/>
      <c r="CZ130" s="152"/>
      <c r="DA130" s="162">
        <v>121</v>
      </c>
      <c r="DB130" s="39" t="s">
        <v>220</v>
      </c>
      <c r="DC130" s="152">
        <v>0</v>
      </c>
      <c r="DD130" s="152">
        <v>0</v>
      </c>
      <c r="DE130" s="152">
        <v>0</v>
      </c>
      <c r="DF130" s="152">
        <v>0</v>
      </c>
      <c r="DG130" s="171">
        <f t="shared" si="57"/>
        <v>0</v>
      </c>
      <c r="DH130" s="152">
        <v>0</v>
      </c>
      <c r="DI130" s="152">
        <v>0</v>
      </c>
      <c r="DJ130" s="152">
        <v>0</v>
      </c>
      <c r="DK130" s="171">
        <f t="shared" si="58"/>
        <v>0</v>
      </c>
      <c r="DL130" s="172">
        <f t="shared" si="42"/>
        <v>0</v>
      </c>
      <c r="DM130" s="152"/>
      <c r="DN130" s="172">
        <f t="shared" si="43"/>
        <v>0</v>
      </c>
      <c r="DO130" s="152"/>
      <c r="DP130" s="158">
        <f t="shared" si="59"/>
        <v>0</v>
      </c>
      <c r="DQ130" s="152">
        <f t="shared" si="60"/>
        <v>0</v>
      </c>
      <c r="DR130" s="152">
        <f t="shared" si="61"/>
        <v>0</v>
      </c>
      <c r="DS130" s="152">
        <v>0</v>
      </c>
      <c r="DT130" s="172">
        <f t="shared" si="62"/>
        <v>0</v>
      </c>
      <c r="DU130" s="152"/>
      <c r="DV130" s="173">
        <v>0</v>
      </c>
      <c r="DW130" s="174"/>
      <c r="DX130" s="174"/>
      <c r="DY130" s="174"/>
      <c r="DZ130" s="171"/>
      <c r="EA130" s="175"/>
      <c r="EB130" s="176"/>
      <c r="EC130" s="177">
        <f t="shared" si="63"/>
        <v>0</v>
      </c>
      <c r="ED130" s="175"/>
      <c r="EE130" s="178">
        <v>121</v>
      </c>
      <c r="EF130" s="175"/>
      <c r="EG130" s="175"/>
      <c r="EH130" s="174"/>
      <c r="EI130" s="175"/>
      <c r="EJ130" s="175"/>
      <c r="EK130" s="175"/>
      <c r="EL130" s="175"/>
      <c r="EM130" s="175"/>
    </row>
    <row r="131" spans="1:143" s="39" customFormat="1" ht="12" x14ac:dyDescent="0.2">
      <c r="A131" s="150">
        <v>122</v>
      </c>
      <c r="B131" s="40">
        <v>122</v>
      </c>
      <c r="C131" s="39" t="s">
        <v>221</v>
      </c>
      <c r="D131" s="151">
        <f t="shared" si="44"/>
        <v>31</v>
      </c>
      <c r="E131" s="152">
        <f t="shared" si="33"/>
        <v>491567</v>
      </c>
      <c r="F131" s="152">
        <f t="shared" si="33"/>
        <v>0</v>
      </c>
      <c r="G131" s="152">
        <f t="shared" si="33"/>
        <v>29078</v>
      </c>
      <c r="H131" s="153">
        <f t="shared" si="45"/>
        <v>520645</v>
      </c>
      <c r="I131" s="152"/>
      <c r="J131" s="154">
        <f t="shared" si="46"/>
        <v>29078</v>
      </c>
      <c r="K131" s="155">
        <f t="shared" si="34"/>
        <v>46370.448709727883</v>
      </c>
      <c r="L131" s="156">
        <f t="shared" si="35"/>
        <v>75448.448709727876</v>
      </c>
      <c r="M131" s="152"/>
      <c r="N131" s="157">
        <f t="shared" si="36"/>
        <v>445196.55129027215</v>
      </c>
      <c r="O131" s="152"/>
      <c r="P131" s="158">
        <f t="shared" si="37"/>
        <v>29078</v>
      </c>
      <c r="Q131" s="159">
        <f t="shared" si="47"/>
        <v>0</v>
      </c>
      <c r="R131" s="152">
        <f t="shared" si="38"/>
        <v>0</v>
      </c>
      <c r="S131" s="152">
        <f t="shared" si="39"/>
        <v>0</v>
      </c>
      <c r="T131" s="152">
        <f t="shared" si="40"/>
        <v>46370.448709727883</v>
      </c>
      <c r="U131" s="153">
        <f t="shared" si="48"/>
        <v>75448.448709727876</v>
      </c>
      <c r="V131" s="152"/>
      <c r="W131" s="157">
        <f t="shared" si="49"/>
        <v>125845.24697320387</v>
      </c>
      <c r="X131" s="159"/>
      <c r="AA131" s="162">
        <v>122</v>
      </c>
      <c r="AB131" s="163">
        <v>31</v>
      </c>
      <c r="AC131" s="163">
        <v>0</v>
      </c>
      <c r="AD131" s="163">
        <v>0</v>
      </c>
      <c r="AE131" s="163">
        <v>0</v>
      </c>
      <c r="AF131" s="163">
        <v>0</v>
      </c>
      <c r="AG131" s="164">
        <v>491567</v>
      </c>
      <c r="AH131" s="164">
        <v>0</v>
      </c>
      <c r="AI131" s="164">
        <v>0</v>
      </c>
      <c r="AJ131" s="164">
        <v>491567</v>
      </c>
      <c r="AK131" s="164">
        <v>0</v>
      </c>
      <c r="AL131" s="164">
        <v>29078</v>
      </c>
      <c r="AM131" s="164">
        <v>520645</v>
      </c>
      <c r="AN131" s="164">
        <v>0</v>
      </c>
      <c r="AO131" s="164">
        <v>0</v>
      </c>
      <c r="AP131" s="164">
        <v>0</v>
      </c>
      <c r="AQ131" s="164">
        <v>0</v>
      </c>
      <c r="AR131" s="165">
        <v>520645</v>
      </c>
      <c r="AS131" s="39">
        <v>517120.92000000004</v>
      </c>
      <c r="AT131" s="162">
        <f t="shared" si="50"/>
        <v>122</v>
      </c>
      <c r="AU131" s="163">
        <f t="shared" si="51"/>
        <v>0</v>
      </c>
      <c r="AV131" s="164">
        <f t="shared" si="52"/>
        <v>0</v>
      </c>
      <c r="AW131" s="164">
        <f t="shared" si="52"/>
        <v>0</v>
      </c>
      <c r="AX131" s="164">
        <f t="shared" si="52"/>
        <v>0</v>
      </c>
      <c r="AY131" s="165">
        <f t="shared" si="41"/>
        <v>0</v>
      </c>
      <c r="AZ131" s="39">
        <v>493357</v>
      </c>
      <c r="BA131" s="162"/>
      <c r="BB131" s="164"/>
      <c r="BC131" s="164"/>
      <c r="BD131" s="164"/>
      <c r="BE131" s="165"/>
      <c r="BG131" s="166"/>
      <c r="BI131" s="166">
        <v>0</v>
      </c>
      <c r="CA131" s="162">
        <v>122</v>
      </c>
      <c r="CB131" s="40">
        <v>122</v>
      </c>
      <c r="CC131" s="39" t="s">
        <v>221</v>
      </c>
      <c r="CD131" s="167">
        <f t="shared" si="64"/>
        <v>491567</v>
      </c>
      <c r="CE131" s="168">
        <v>445174</v>
      </c>
      <c r="CF131" s="152">
        <f t="shared" si="53"/>
        <v>46393</v>
      </c>
      <c r="CG131" s="152">
        <v>14168.4</v>
      </c>
      <c r="CH131" s="152">
        <v>36223.599999999999</v>
      </c>
      <c r="CI131" s="152">
        <f t="shared" si="54"/>
        <v>-17.753026796133781</v>
      </c>
      <c r="CJ131" s="168">
        <f t="shared" si="55"/>
        <v>96767.246973203873</v>
      </c>
      <c r="CK131" s="169">
        <f t="shared" si="56"/>
        <v>46370.448709727883</v>
      </c>
      <c r="CL131" s="170"/>
      <c r="CZ131" s="152"/>
      <c r="DA131" s="162">
        <v>122</v>
      </c>
      <c r="DB131" s="39" t="s">
        <v>221</v>
      </c>
      <c r="DC131" s="152">
        <v>0</v>
      </c>
      <c r="DD131" s="152">
        <v>0</v>
      </c>
      <c r="DE131" s="152">
        <v>0</v>
      </c>
      <c r="DF131" s="152">
        <v>0</v>
      </c>
      <c r="DG131" s="171">
        <f t="shared" si="57"/>
        <v>0</v>
      </c>
      <c r="DH131" s="152">
        <v>0</v>
      </c>
      <c r="DI131" s="152">
        <v>0</v>
      </c>
      <c r="DJ131" s="152">
        <v>0</v>
      </c>
      <c r="DK131" s="171">
        <f t="shared" si="58"/>
        <v>0</v>
      </c>
      <c r="DL131" s="172">
        <f t="shared" si="42"/>
        <v>0</v>
      </c>
      <c r="DM131" s="152"/>
      <c r="DN131" s="172">
        <f t="shared" si="43"/>
        <v>0</v>
      </c>
      <c r="DO131" s="152"/>
      <c r="DP131" s="158">
        <f t="shared" si="59"/>
        <v>46393</v>
      </c>
      <c r="DQ131" s="152">
        <f t="shared" si="60"/>
        <v>46393</v>
      </c>
      <c r="DR131" s="152">
        <f t="shared" si="61"/>
        <v>0</v>
      </c>
      <c r="DS131" s="152">
        <v>-17.753026796133781</v>
      </c>
      <c r="DT131" s="172">
        <f t="shared" si="62"/>
        <v>-17.753026796133781</v>
      </c>
      <c r="DU131" s="152"/>
      <c r="DV131" s="173">
        <v>0</v>
      </c>
      <c r="DW131" s="174"/>
      <c r="DX131" s="174"/>
      <c r="DY131" s="174"/>
      <c r="DZ131" s="171"/>
      <c r="EA131" s="175"/>
      <c r="EB131" s="176"/>
      <c r="EC131" s="177">
        <f t="shared" si="63"/>
        <v>0</v>
      </c>
      <c r="ED131" s="175"/>
      <c r="EE131" s="178">
        <v>122</v>
      </c>
      <c r="EF131" s="175"/>
      <c r="EG131" s="175"/>
      <c r="EH131" s="174"/>
      <c r="EI131" s="175"/>
      <c r="EJ131" s="175"/>
      <c r="EK131" s="175"/>
      <c r="EL131" s="175"/>
      <c r="EM131" s="175"/>
    </row>
    <row r="132" spans="1:143" s="39" customFormat="1" ht="12" x14ac:dyDescent="0.2">
      <c r="A132" s="150">
        <v>123</v>
      </c>
      <c r="B132" s="40">
        <v>123</v>
      </c>
      <c r="C132" s="39" t="s">
        <v>222</v>
      </c>
      <c r="D132" s="151">
        <f t="shared" si="44"/>
        <v>0</v>
      </c>
      <c r="E132" s="152">
        <f t="shared" si="33"/>
        <v>0</v>
      </c>
      <c r="F132" s="152">
        <f t="shared" si="33"/>
        <v>0</v>
      </c>
      <c r="G132" s="152">
        <f t="shared" si="33"/>
        <v>0</v>
      </c>
      <c r="H132" s="153">
        <f t="shared" si="45"/>
        <v>0</v>
      </c>
      <c r="I132" s="152"/>
      <c r="J132" s="154">
        <f t="shared" si="46"/>
        <v>0</v>
      </c>
      <c r="K132" s="155">
        <f t="shared" si="34"/>
        <v>0</v>
      </c>
      <c r="L132" s="156">
        <f t="shared" si="35"/>
        <v>0</v>
      </c>
      <c r="M132" s="152"/>
      <c r="N132" s="157">
        <f t="shared" si="36"/>
        <v>0</v>
      </c>
      <c r="O132" s="152"/>
      <c r="P132" s="158">
        <f t="shared" si="37"/>
        <v>0</v>
      </c>
      <c r="Q132" s="159">
        <f t="shared" si="47"/>
        <v>0</v>
      </c>
      <c r="R132" s="152">
        <f t="shared" si="38"/>
        <v>0</v>
      </c>
      <c r="S132" s="152">
        <f t="shared" si="39"/>
        <v>0</v>
      </c>
      <c r="T132" s="152">
        <f t="shared" si="40"/>
        <v>0</v>
      </c>
      <c r="U132" s="153">
        <f t="shared" si="48"/>
        <v>0</v>
      </c>
      <c r="V132" s="152"/>
      <c r="W132" s="157">
        <f t="shared" si="49"/>
        <v>0</v>
      </c>
      <c r="X132" s="159"/>
      <c r="AA132" s="162">
        <v>123</v>
      </c>
      <c r="AB132" s="163"/>
      <c r="AC132" s="163"/>
      <c r="AD132" s="163"/>
      <c r="AE132" s="163"/>
      <c r="AF132" s="163"/>
      <c r="AG132" s="164"/>
      <c r="AH132" s="164"/>
      <c r="AI132" s="164"/>
      <c r="AJ132" s="164"/>
      <c r="AK132" s="164"/>
      <c r="AL132" s="164"/>
      <c r="AM132" s="164"/>
      <c r="AN132" s="164"/>
      <c r="AO132" s="164"/>
      <c r="AP132" s="164"/>
      <c r="AQ132" s="164"/>
      <c r="AR132" s="165"/>
      <c r="AT132" s="162">
        <f t="shared" si="50"/>
        <v>123</v>
      </c>
      <c r="AU132" s="163">
        <f t="shared" si="51"/>
        <v>0</v>
      </c>
      <c r="AV132" s="164">
        <f t="shared" si="52"/>
        <v>0</v>
      </c>
      <c r="AW132" s="164">
        <f t="shared" si="52"/>
        <v>0</v>
      </c>
      <c r="AX132" s="164">
        <f t="shared" si="52"/>
        <v>0</v>
      </c>
      <c r="AY132" s="165">
        <f t="shared" si="41"/>
        <v>0</v>
      </c>
      <c r="AZ132" s="39">
        <v>493357</v>
      </c>
      <c r="BA132" s="162"/>
      <c r="BB132" s="164"/>
      <c r="BC132" s="164"/>
      <c r="BD132" s="164"/>
      <c r="BE132" s="165"/>
      <c r="BG132" s="166"/>
      <c r="BI132" s="166">
        <v>0</v>
      </c>
      <c r="CA132" s="162">
        <v>123</v>
      </c>
      <c r="CB132" s="40">
        <v>123</v>
      </c>
      <c r="CC132" s="39" t="s">
        <v>222</v>
      </c>
      <c r="CD132" s="167">
        <f t="shared" si="64"/>
        <v>0</v>
      </c>
      <c r="CE132" s="168">
        <v>0</v>
      </c>
      <c r="CF132" s="152">
        <f t="shared" si="53"/>
        <v>0</v>
      </c>
      <c r="CG132" s="152">
        <v>0</v>
      </c>
      <c r="CH132" s="152">
        <v>0</v>
      </c>
      <c r="CI132" s="152">
        <f t="shared" si="54"/>
        <v>0</v>
      </c>
      <c r="CJ132" s="168">
        <f t="shared" si="55"/>
        <v>0</v>
      </c>
      <c r="CK132" s="169">
        <f t="shared" si="56"/>
        <v>0</v>
      </c>
      <c r="CL132" s="170"/>
      <c r="CZ132" s="152"/>
      <c r="DA132" s="162">
        <v>123</v>
      </c>
      <c r="DB132" s="39" t="s">
        <v>222</v>
      </c>
      <c r="DC132" s="152">
        <v>0</v>
      </c>
      <c r="DD132" s="152">
        <v>0</v>
      </c>
      <c r="DE132" s="152">
        <v>0</v>
      </c>
      <c r="DF132" s="152">
        <v>0</v>
      </c>
      <c r="DG132" s="171">
        <f t="shared" si="57"/>
        <v>0</v>
      </c>
      <c r="DH132" s="152">
        <v>0</v>
      </c>
      <c r="DI132" s="152">
        <v>0</v>
      </c>
      <c r="DJ132" s="152">
        <v>0</v>
      </c>
      <c r="DK132" s="171">
        <f t="shared" si="58"/>
        <v>0</v>
      </c>
      <c r="DL132" s="172">
        <f t="shared" si="42"/>
        <v>0</v>
      </c>
      <c r="DM132" s="152"/>
      <c r="DN132" s="172">
        <f t="shared" si="43"/>
        <v>0</v>
      </c>
      <c r="DO132" s="152"/>
      <c r="DP132" s="158">
        <f t="shared" si="59"/>
        <v>0</v>
      </c>
      <c r="DQ132" s="152">
        <f t="shared" si="60"/>
        <v>0</v>
      </c>
      <c r="DR132" s="152">
        <f t="shared" si="61"/>
        <v>0</v>
      </c>
      <c r="DS132" s="152">
        <v>0</v>
      </c>
      <c r="DT132" s="172">
        <f t="shared" si="62"/>
        <v>0</v>
      </c>
      <c r="DU132" s="152"/>
      <c r="DV132" s="173">
        <v>0</v>
      </c>
      <c r="DW132" s="174"/>
      <c r="DX132" s="174"/>
      <c r="DY132" s="174"/>
      <c r="DZ132" s="171"/>
      <c r="EA132" s="175"/>
      <c r="EB132" s="176"/>
      <c r="EC132" s="177">
        <f t="shared" si="63"/>
        <v>0</v>
      </c>
      <c r="ED132" s="175"/>
      <c r="EE132" s="178">
        <v>123</v>
      </c>
      <c r="EF132" s="175"/>
      <c r="EG132" s="175"/>
      <c r="EH132" s="174"/>
      <c r="EI132" s="175"/>
      <c r="EJ132" s="175"/>
      <c r="EK132" s="175"/>
      <c r="EL132" s="175"/>
      <c r="EM132" s="175"/>
    </row>
    <row r="133" spans="1:143" s="39" customFormat="1" ht="12" x14ac:dyDescent="0.2">
      <c r="A133" s="150">
        <v>124</v>
      </c>
      <c r="B133" s="40">
        <v>124</v>
      </c>
      <c r="C133" s="39" t="s">
        <v>223</v>
      </c>
      <c r="D133" s="151">
        <f t="shared" si="44"/>
        <v>0</v>
      </c>
      <c r="E133" s="152">
        <f t="shared" si="33"/>
        <v>0</v>
      </c>
      <c r="F133" s="152">
        <f t="shared" si="33"/>
        <v>0</v>
      </c>
      <c r="G133" s="152">
        <f t="shared" si="33"/>
        <v>0</v>
      </c>
      <c r="H133" s="153">
        <f t="shared" si="45"/>
        <v>0</v>
      </c>
      <c r="I133" s="152"/>
      <c r="J133" s="154">
        <f t="shared" si="46"/>
        <v>0</v>
      </c>
      <c r="K133" s="155">
        <f t="shared" si="34"/>
        <v>0</v>
      </c>
      <c r="L133" s="156">
        <f t="shared" si="35"/>
        <v>0</v>
      </c>
      <c r="M133" s="152"/>
      <c r="N133" s="157">
        <f t="shared" si="36"/>
        <v>0</v>
      </c>
      <c r="O133" s="152"/>
      <c r="P133" s="158">
        <f t="shared" si="37"/>
        <v>0</v>
      </c>
      <c r="Q133" s="159">
        <f t="shared" si="47"/>
        <v>0</v>
      </c>
      <c r="R133" s="152">
        <f t="shared" si="38"/>
        <v>0</v>
      </c>
      <c r="S133" s="152">
        <f t="shared" si="39"/>
        <v>0</v>
      </c>
      <c r="T133" s="152">
        <f t="shared" si="40"/>
        <v>0</v>
      </c>
      <c r="U133" s="153">
        <f t="shared" si="48"/>
        <v>0</v>
      </c>
      <c r="V133" s="152"/>
      <c r="W133" s="157">
        <f t="shared" si="49"/>
        <v>0</v>
      </c>
      <c r="X133" s="159"/>
      <c r="AA133" s="162">
        <v>124</v>
      </c>
      <c r="AB133" s="163"/>
      <c r="AC133" s="163"/>
      <c r="AD133" s="163"/>
      <c r="AE133" s="163"/>
      <c r="AF133" s="163"/>
      <c r="AG133" s="164"/>
      <c r="AH133" s="164"/>
      <c r="AI133" s="164"/>
      <c r="AJ133" s="164"/>
      <c r="AK133" s="164"/>
      <c r="AL133" s="164"/>
      <c r="AM133" s="164"/>
      <c r="AN133" s="164"/>
      <c r="AO133" s="164"/>
      <c r="AP133" s="164"/>
      <c r="AQ133" s="164"/>
      <c r="AR133" s="165"/>
      <c r="AT133" s="162">
        <f t="shared" si="50"/>
        <v>124</v>
      </c>
      <c r="AU133" s="163">
        <f t="shared" si="51"/>
        <v>0</v>
      </c>
      <c r="AV133" s="164">
        <f t="shared" si="52"/>
        <v>0</v>
      </c>
      <c r="AW133" s="164">
        <f t="shared" si="52"/>
        <v>0</v>
      </c>
      <c r="AX133" s="164">
        <f t="shared" si="52"/>
        <v>0</v>
      </c>
      <c r="AY133" s="165">
        <f t="shared" si="41"/>
        <v>0</v>
      </c>
      <c r="AZ133" s="39">
        <v>493357</v>
      </c>
      <c r="BA133" s="162"/>
      <c r="BB133" s="164"/>
      <c r="BC133" s="164"/>
      <c r="BD133" s="164"/>
      <c r="BE133" s="165"/>
      <c r="BG133" s="166"/>
      <c r="BI133" s="166">
        <v>0</v>
      </c>
      <c r="CA133" s="162">
        <v>124</v>
      </c>
      <c r="CB133" s="40">
        <v>124</v>
      </c>
      <c r="CC133" s="39" t="s">
        <v>223</v>
      </c>
      <c r="CD133" s="167">
        <f t="shared" si="64"/>
        <v>0</v>
      </c>
      <c r="CE133" s="168">
        <v>0</v>
      </c>
      <c r="CF133" s="152">
        <f t="shared" si="53"/>
        <v>0</v>
      </c>
      <c r="CG133" s="152">
        <v>0</v>
      </c>
      <c r="CH133" s="152">
        <v>0</v>
      </c>
      <c r="CI133" s="152">
        <f t="shared" si="54"/>
        <v>0</v>
      </c>
      <c r="CJ133" s="168">
        <f t="shared" si="55"/>
        <v>0</v>
      </c>
      <c r="CK133" s="169">
        <f t="shared" si="56"/>
        <v>0</v>
      </c>
      <c r="CL133" s="170"/>
      <c r="CZ133" s="152"/>
      <c r="DA133" s="162">
        <v>124</v>
      </c>
      <c r="DB133" s="39" t="s">
        <v>223</v>
      </c>
      <c r="DC133" s="152">
        <v>0</v>
      </c>
      <c r="DD133" s="152">
        <v>0</v>
      </c>
      <c r="DE133" s="152">
        <v>0</v>
      </c>
      <c r="DF133" s="152">
        <v>0</v>
      </c>
      <c r="DG133" s="171">
        <f t="shared" si="57"/>
        <v>0</v>
      </c>
      <c r="DH133" s="152">
        <v>0</v>
      </c>
      <c r="DI133" s="152">
        <v>0</v>
      </c>
      <c r="DJ133" s="152">
        <v>0</v>
      </c>
      <c r="DK133" s="171">
        <f t="shared" si="58"/>
        <v>0</v>
      </c>
      <c r="DL133" s="172">
        <f t="shared" si="42"/>
        <v>0</v>
      </c>
      <c r="DM133" s="152"/>
      <c r="DN133" s="172">
        <f t="shared" si="43"/>
        <v>0</v>
      </c>
      <c r="DO133" s="152"/>
      <c r="DP133" s="158">
        <f t="shared" si="59"/>
        <v>0</v>
      </c>
      <c r="DQ133" s="152">
        <f t="shared" si="60"/>
        <v>0</v>
      </c>
      <c r="DR133" s="152">
        <f t="shared" si="61"/>
        <v>0</v>
      </c>
      <c r="DS133" s="152">
        <v>0</v>
      </c>
      <c r="DT133" s="172">
        <f t="shared" si="62"/>
        <v>0</v>
      </c>
      <c r="DU133" s="152"/>
      <c r="DV133" s="173">
        <v>0</v>
      </c>
      <c r="DW133" s="174"/>
      <c r="DX133" s="174"/>
      <c r="DY133" s="174"/>
      <c r="DZ133" s="171"/>
      <c r="EA133" s="175"/>
      <c r="EB133" s="176"/>
      <c r="EC133" s="177">
        <f t="shared" si="63"/>
        <v>0</v>
      </c>
      <c r="ED133" s="175"/>
      <c r="EE133" s="178">
        <v>124</v>
      </c>
      <c r="EF133" s="175"/>
      <c r="EG133" s="175"/>
      <c r="EH133" s="174"/>
      <c r="EI133" s="175"/>
      <c r="EJ133" s="175"/>
      <c r="EK133" s="175"/>
      <c r="EL133" s="175"/>
      <c r="EM133" s="175"/>
    </row>
    <row r="134" spans="1:143" s="39" customFormat="1" ht="12" x14ac:dyDescent="0.2">
      <c r="A134" s="150">
        <v>125</v>
      </c>
      <c r="B134" s="40">
        <v>125</v>
      </c>
      <c r="C134" s="39" t="s">
        <v>224</v>
      </c>
      <c r="D134" s="151">
        <f t="shared" si="44"/>
        <v>27</v>
      </c>
      <c r="E134" s="152">
        <f t="shared" si="33"/>
        <v>471690</v>
      </c>
      <c r="F134" s="152">
        <f t="shared" si="33"/>
        <v>0</v>
      </c>
      <c r="G134" s="152">
        <f t="shared" si="33"/>
        <v>25326</v>
      </c>
      <c r="H134" s="153">
        <f t="shared" si="45"/>
        <v>497016</v>
      </c>
      <c r="I134" s="152"/>
      <c r="J134" s="154">
        <f t="shared" si="46"/>
        <v>25326</v>
      </c>
      <c r="K134" s="155">
        <f t="shared" si="34"/>
        <v>72652.202573619172</v>
      </c>
      <c r="L134" s="156">
        <f t="shared" si="35"/>
        <v>97978.202573619172</v>
      </c>
      <c r="M134" s="152"/>
      <c r="N134" s="157">
        <f t="shared" si="36"/>
        <v>399037.7974263808</v>
      </c>
      <c r="O134" s="152"/>
      <c r="P134" s="158">
        <f t="shared" si="37"/>
        <v>25326</v>
      </c>
      <c r="Q134" s="159">
        <f t="shared" si="47"/>
        <v>0</v>
      </c>
      <c r="R134" s="152">
        <f t="shared" si="38"/>
        <v>0</v>
      </c>
      <c r="S134" s="152">
        <f t="shared" si="39"/>
        <v>0</v>
      </c>
      <c r="T134" s="152">
        <f t="shared" si="40"/>
        <v>72652.202573619172</v>
      </c>
      <c r="U134" s="153">
        <f t="shared" si="48"/>
        <v>97978.202573619172</v>
      </c>
      <c r="V134" s="152"/>
      <c r="W134" s="157">
        <f t="shared" si="49"/>
        <v>180871.72038765287</v>
      </c>
      <c r="X134" s="159"/>
      <c r="AA134" s="162">
        <v>125</v>
      </c>
      <c r="AB134" s="163">
        <v>27</v>
      </c>
      <c r="AC134" s="163">
        <v>0</v>
      </c>
      <c r="AD134" s="163">
        <v>0</v>
      </c>
      <c r="AE134" s="163">
        <v>0</v>
      </c>
      <c r="AF134" s="163">
        <v>0</v>
      </c>
      <c r="AG134" s="164">
        <v>471690</v>
      </c>
      <c r="AH134" s="164">
        <v>0</v>
      </c>
      <c r="AI134" s="164">
        <v>0</v>
      </c>
      <c r="AJ134" s="164">
        <v>471690</v>
      </c>
      <c r="AK134" s="164">
        <v>0</v>
      </c>
      <c r="AL134" s="164">
        <v>25326</v>
      </c>
      <c r="AM134" s="164">
        <v>497016</v>
      </c>
      <c r="AN134" s="164">
        <v>0</v>
      </c>
      <c r="AO134" s="164">
        <v>0</v>
      </c>
      <c r="AP134" s="164">
        <v>0</v>
      </c>
      <c r="AQ134" s="164">
        <v>0</v>
      </c>
      <c r="AR134" s="165">
        <v>497016</v>
      </c>
      <c r="AS134" s="39">
        <v>496962</v>
      </c>
      <c r="AT134" s="162">
        <f t="shared" si="50"/>
        <v>125</v>
      </c>
      <c r="AU134" s="163">
        <f t="shared" si="51"/>
        <v>0</v>
      </c>
      <c r="AV134" s="164">
        <f t="shared" si="52"/>
        <v>0</v>
      </c>
      <c r="AW134" s="164">
        <f t="shared" si="52"/>
        <v>0</v>
      </c>
      <c r="AX134" s="164">
        <f t="shared" si="52"/>
        <v>0</v>
      </c>
      <c r="AY134" s="165">
        <f t="shared" si="41"/>
        <v>0</v>
      </c>
      <c r="AZ134" s="39">
        <v>493357</v>
      </c>
      <c r="BA134" s="162"/>
      <c r="BB134" s="164"/>
      <c r="BC134" s="164"/>
      <c r="BD134" s="164"/>
      <c r="BE134" s="165"/>
      <c r="BG134" s="166"/>
      <c r="BI134" s="166">
        <v>0</v>
      </c>
      <c r="CA134" s="162">
        <v>125</v>
      </c>
      <c r="CB134" s="40">
        <v>125</v>
      </c>
      <c r="CC134" s="39" t="s">
        <v>224</v>
      </c>
      <c r="CD134" s="167">
        <f t="shared" si="64"/>
        <v>471690</v>
      </c>
      <c r="CE134" s="168">
        <v>399015</v>
      </c>
      <c r="CF134" s="152">
        <f t="shared" si="53"/>
        <v>72675</v>
      </c>
      <c r="CG134" s="152">
        <v>51709.2</v>
      </c>
      <c r="CH134" s="152">
        <v>31176.800000000003</v>
      </c>
      <c r="CI134" s="152">
        <f t="shared" si="54"/>
        <v>-15.279612347134389</v>
      </c>
      <c r="CJ134" s="168">
        <f t="shared" si="55"/>
        <v>155545.72038765287</v>
      </c>
      <c r="CK134" s="169">
        <f t="shared" si="56"/>
        <v>72652.202573619172</v>
      </c>
      <c r="CL134" s="170"/>
      <c r="CZ134" s="152"/>
      <c r="DA134" s="162">
        <v>125</v>
      </c>
      <c r="DB134" s="39" t="s">
        <v>224</v>
      </c>
      <c r="DC134" s="152">
        <v>0</v>
      </c>
      <c r="DD134" s="152">
        <v>0</v>
      </c>
      <c r="DE134" s="152">
        <v>0</v>
      </c>
      <c r="DF134" s="152">
        <v>0</v>
      </c>
      <c r="DG134" s="171">
        <f t="shared" si="57"/>
        <v>0</v>
      </c>
      <c r="DH134" s="152">
        <v>0</v>
      </c>
      <c r="DI134" s="152">
        <v>0</v>
      </c>
      <c r="DJ134" s="152">
        <v>0</v>
      </c>
      <c r="DK134" s="171">
        <f t="shared" si="58"/>
        <v>0</v>
      </c>
      <c r="DL134" s="172">
        <f t="shared" si="42"/>
        <v>0</v>
      </c>
      <c r="DM134" s="152"/>
      <c r="DN134" s="172">
        <f t="shared" si="43"/>
        <v>0</v>
      </c>
      <c r="DO134" s="152"/>
      <c r="DP134" s="158">
        <f t="shared" si="59"/>
        <v>72675</v>
      </c>
      <c r="DQ134" s="152">
        <f t="shared" si="60"/>
        <v>72675</v>
      </c>
      <c r="DR134" s="152">
        <f t="shared" si="61"/>
        <v>0</v>
      </c>
      <c r="DS134" s="152">
        <v>-15.279612347134389</v>
      </c>
      <c r="DT134" s="172">
        <f t="shared" si="62"/>
        <v>-15.279612347134389</v>
      </c>
      <c r="DU134" s="152"/>
      <c r="DV134" s="173">
        <v>0</v>
      </c>
      <c r="DW134" s="174"/>
      <c r="DX134" s="174"/>
      <c r="DY134" s="174"/>
      <c r="DZ134" s="171"/>
      <c r="EA134" s="175"/>
      <c r="EB134" s="176"/>
      <c r="EC134" s="177">
        <f t="shared" si="63"/>
        <v>0</v>
      </c>
      <c r="ED134" s="175"/>
      <c r="EE134" s="178">
        <v>125</v>
      </c>
      <c r="EF134" s="175"/>
      <c r="EG134" s="175"/>
      <c r="EH134" s="174"/>
      <c r="EI134" s="175"/>
      <c r="EJ134" s="175"/>
      <c r="EK134" s="175"/>
      <c r="EL134" s="175"/>
      <c r="EM134" s="175"/>
    </row>
    <row r="135" spans="1:143" s="39" customFormat="1" ht="12" x14ac:dyDescent="0.2">
      <c r="A135" s="150">
        <v>126</v>
      </c>
      <c r="B135" s="40">
        <v>126</v>
      </c>
      <c r="C135" s="39" t="s">
        <v>225</v>
      </c>
      <c r="D135" s="151">
        <f t="shared" si="44"/>
        <v>0</v>
      </c>
      <c r="E135" s="152">
        <f t="shared" si="33"/>
        <v>0</v>
      </c>
      <c r="F135" s="152">
        <f t="shared" si="33"/>
        <v>0</v>
      </c>
      <c r="G135" s="152">
        <f t="shared" si="33"/>
        <v>0</v>
      </c>
      <c r="H135" s="153">
        <f t="shared" si="45"/>
        <v>0</v>
      </c>
      <c r="I135" s="152"/>
      <c r="J135" s="154">
        <f t="shared" si="46"/>
        <v>0</v>
      </c>
      <c r="K135" s="155">
        <f t="shared" si="34"/>
        <v>0</v>
      </c>
      <c r="L135" s="156">
        <f t="shared" si="35"/>
        <v>0</v>
      </c>
      <c r="M135" s="152"/>
      <c r="N135" s="157">
        <f t="shared" si="36"/>
        <v>0</v>
      </c>
      <c r="O135" s="152"/>
      <c r="P135" s="158">
        <f t="shared" si="37"/>
        <v>0</v>
      </c>
      <c r="Q135" s="159">
        <f t="shared" si="47"/>
        <v>0</v>
      </c>
      <c r="R135" s="152">
        <f t="shared" si="38"/>
        <v>0</v>
      </c>
      <c r="S135" s="152">
        <f t="shared" si="39"/>
        <v>0</v>
      </c>
      <c r="T135" s="152">
        <f t="shared" si="40"/>
        <v>0</v>
      </c>
      <c r="U135" s="153">
        <f t="shared" si="48"/>
        <v>0</v>
      </c>
      <c r="V135" s="152"/>
      <c r="W135" s="157">
        <f t="shared" si="49"/>
        <v>0</v>
      </c>
      <c r="X135" s="159"/>
      <c r="AA135" s="162">
        <v>126</v>
      </c>
      <c r="AB135" s="163"/>
      <c r="AC135" s="163"/>
      <c r="AD135" s="163"/>
      <c r="AE135" s="163"/>
      <c r="AF135" s="163"/>
      <c r="AG135" s="164"/>
      <c r="AH135" s="164"/>
      <c r="AI135" s="164"/>
      <c r="AJ135" s="164"/>
      <c r="AK135" s="164"/>
      <c r="AL135" s="164"/>
      <c r="AM135" s="164"/>
      <c r="AN135" s="164"/>
      <c r="AO135" s="164"/>
      <c r="AP135" s="164"/>
      <c r="AQ135" s="164"/>
      <c r="AR135" s="165"/>
      <c r="AT135" s="162">
        <f t="shared" si="50"/>
        <v>126</v>
      </c>
      <c r="AU135" s="163">
        <f t="shared" si="51"/>
        <v>0</v>
      </c>
      <c r="AV135" s="164">
        <f t="shared" si="52"/>
        <v>0</v>
      </c>
      <c r="AW135" s="164">
        <f t="shared" si="52"/>
        <v>0</v>
      </c>
      <c r="AX135" s="164">
        <f t="shared" si="52"/>
        <v>0</v>
      </c>
      <c r="AY135" s="165">
        <f t="shared" si="41"/>
        <v>0</v>
      </c>
      <c r="AZ135" s="39">
        <v>493357</v>
      </c>
      <c r="BA135" s="162"/>
      <c r="BB135" s="164"/>
      <c r="BC135" s="164"/>
      <c r="BD135" s="164"/>
      <c r="BE135" s="165"/>
      <c r="BG135" s="166"/>
      <c r="BI135" s="166">
        <v>0</v>
      </c>
      <c r="CA135" s="162">
        <v>126</v>
      </c>
      <c r="CB135" s="40">
        <v>126</v>
      </c>
      <c r="CC135" s="39" t="s">
        <v>225</v>
      </c>
      <c r="CD135" s="167">
        <f t="shared" si="64"/>
        <v>0</v>
      </c>
      <c r="CE135" s="168">
        <v>0</v>
      </c>
      <c r="CF135" s="152">
        <f t="shared" si="53"/>
        <v>0</v>
      </c>
      <c r="CG135" s="152">
        <v>0</v>
      </c>
      <c r="CH135" s="152">
        <v>0</v>
      </c>
      <c r="CI135" s="152">
        <f t="shared" si="54"/>
        <v>0</v>
      </c>
      <c r="CJ135" s="168">
        <f t="shared" si="55"/>
        <v>0</v>
      </c>
      <c r="CK135" s="169">
        <f t="shared" si="56"/>
        <v>0</v>
      </c>
      <c r="CL135" s="170"/>
      <c r="CZ135" s="152"/>
      <c r="DA135" s="162">
        <v>126</v>
      </c>
      <c r="DB135" s="39" t="s">
        <v>225</v>
      </c>
      <c r="DC135" s="152">
        <v>0</v>
      </c>
      <c r="DD135" s="152">
        <v>0</v>
      </c>
      <c r="DE135" s="152">
        <v>0</v>
      </c>
      <c r="DF135" s="152">
        <v>0</v>
      </c>
      <c r="DG135" s="171">
        <f t="shared" si="57"/>
        <v>0</v>
      </c>
      <c r="DH135" s="152">
        <v>0</v>
      </c>
      <c r="DI135" s="152">
        <v>0</v>
      </c>
      <c r="DJ135" s="152">
        <v>0</v>
      </c>
      <c r="DK135" s="171">
        <f t="shared" si="58"/>
        <v>0</v>
      </c>
      <c r="DL135" s="172">
        <f t="shared" si="42"/>
        <v>0</v>
      </c>
      <c r="DM135" s="152"/>
      <c r="DN135" s="172">
        <f t="shared" si="43"/>
        <v>0</v>
      </c>
      <c r="DO135" s="152"/>
      <c r="DP135" s="158">
        <f t="shared" si="59"/>
        <v>0</v>
      </c>
      <c r="DQ135" s="152">
        <f t="shared" si="60"/>
        <v>0</v>
      </c>
      <c r="DR135" s="152">
        <f t="shared" si="61"/>
        <v>0</v>
      </c>
      <c r="DS135" s="152">
        <v>0</v>
      </c>
      <c r="DT135" s="172">
        <f t="shared" si="62"/>
        <v>0</v>
      </c>
      <c r="DU135" s="152"/>
      <c r="DV135" s="173">
        <v>0</v>
      </c>
      <c r="DW135" s="174"/>
      <c r="DX135" s="174"/>
      <c r="DY135" s="174"/>
      <c r="DZ135" s="171"/>
      <c r="EA135" s="175"/>
      <c r="EB135" s="176" t="s">
        <v>154</v>
      </c>
      <c r="EC135" s="177">
        <f t="shared" si="63"/>
        <v>0</v>
      </c>
      <c r="ED135" s="175"/>
      <c r="EE135" s="178">
        <v>126</v>
      </c>
      <c r="EF135" s="175"/>
      <c r="EG135" s="175"/>
      <c r="EH135" s="174"/>
      <c r="EI135" s="175"/>
      <c r="EJ135" s="175"/>
      <c r="EK135" s="175"/>
      <c r="EL135" s="175"/>
      <c r="EM135" s="175"/>
    </row>
    <row r="136" spans="1:143" s="39" customFormat="1" ht="12" x14ac:dyDescent="0.2">
      <c r="A136" s="150">
        <v>127</v>
      </c>
      <c r="B136" s="40">
        <v>127</v>
      </c>
      <c r="C136" s="39" t="s">
        <v>226</v>
      </c>
      <c r="D136" s="151">
        <f t="shared" si="44"/>
        <v>12</v>
      </c>
      <c r="E136" s="152">
        <f t="shared" si="33"/>
        <v>188130</v>
      </c>
      <c r="F136" s="152">
        <f t="shared" si="33"/>
        <v>0</v>
      </c>
      <c r="G136" s="152">
        <f t="shared" si="33"/>
        <v>11256</v>
      </c>
      <c r="H136" s="153">
        <f t="shared" si="45"/>
        <v>199386</v>
      </c>
      <c r="I136" s="152"/>
      <c r="J136" s="154">
        <f t="shared" si="46"/>
        <v>11256</v>
      </c>
      <c r="K136" s="155">
        <f t="shared" si="34"/>
        <v>14329.989123822361</v>
      </c>
      <c r="L136" s="156">
        <f t="shared" si="35"/>
        <v>25585.989123822361</v>
      </c>
      <c r="M136" s="152"/>
      <c r="N136" s="157">
        <f t="shared" si="36"/>
        <v>173800.01087617764</v>
      </c>
      <c r="O136" s="152"/>
      <c r="P136" s="158">
        <f t="shared" si="37"/>
        <v>11256</v>
      </c>
      <c r="Q136" s="159">
        <f t="shared" si="47"/>
        <v>0</v>
      </c>
      <c r="R136" s="152">
        <f t="shared" si="38"/>
        <v>0</v>
      </c>
      <c r="S136" s="152">
        <f t="shared" si="39"/>
        <v>0</v>
      </c>
      <c r="T136" s="152">
        <f t="shared" si="40"/>
        <v>14329.989123822361</v>
      </c>
      <c r="U136" s="153">
        <f t="shared" si="48"/>
        <v>25585.989123822361</v>
      </c>
      <c r="V136" s="152"/>
      <c r="W136" s="157">
        <f t="shared" si="49"/>
        <v>50343.67194457</v>
      </c>
      <c r="X136" s="159"/>
      <c r="AA136" s="162">
        <v>127</v>
      </c>
      <c r="AB136" s="163">
        <v>12</v>
      </c>
      <c r="AC136" s="163">
        <v>0</v>
      </c>
      <c r="AD136" s="163">
        <v>0</v>
      </c>
      <c r="AE136" s="163">
        <v>0</v>
      </c>
      <c r="AF136" s="163">
        <v>0</v>
      </c>
      <c r="AG136" s="164">
        <v>188130</v>
      </c>
      <c r="AH136" s="164">
        <v>0</v>
      </c>
      <c r="AI136" s="164">
        <v>0</v>
      </c>
      <c r="AJ136" s="164">
        <v>188130</v>
      </c>
      <c r="AK136" s="164">
        <v>0</v>
      </c>
      <c r="AL136" s="164">
        <v>11256</v>
      </c>
      <c r="AM136" s="164">
        <v>199386</v>
      </c>
      <c r="AN136" s="164">
        <v>0</v>
      </c>
      <c r="AO136" s="164">
        <v>0</v>
      </c>
      <c r="AP136" s="164">
        <v>0</v>
      </c>
      <c r="AQ136" s="164">
        <v>0</v>
      </c>
      <c r="AR136" s="165">
        <v>199386</v>
      </c>
      <c r="AS136" s="39">
        <v>198232.28000000003</v>
      </c>
      <c r="AT136" s="162">
        <f t="shared" si="50"/>
        <v>127</v>
      </c>
      <c r="AU136" s="163">
        <f t="shared" si="51"/>
        <v>0</v>
      </c>
      <c r="AV136" s="164">
        <f t="shared" si="52"/>
        <v>0</v>
      </c>
      <c r="AW136" s="164">
        <f t="shared" si="52"/>
        <v>0</v>
      </c>
      <c r="AX136" s="164">
        <f t="shared" si="52"/>
        <v>0</v>
      </c>
      <c r="AY136" s="165">
        <f t="shared" si="41"/>
        <v>0</v>
      </c>
      <c r="AZ136" s="39">
        <v>493357</v>
      </c>
      <c r="BA136" s="162"/>
      <c r="BB136" s="164"/>
      <c r="BC136" s="164"/>
      <c r="BD136" s="164"/>
      <c r="BE136" s="165"/>
      <c r="BG136" s="166"/>
      <c r="BI136" s="166">
        <v>0</v>
      </c>
      <c r="CA136" s="162">
        <v>127</v>
      </c>
      <c r="CB136" s="40">
        <v>127</v>
      </c>
      <c r="CC136" s="39" t="s">
        <v>226</v>
      </c>
      <c r="CD136" s="167">
        <f t="shared" si="64"/>
        <v>188130</v>
      </c>
      <c r="CE136" s="168">
        <v>173790</v>
      </c>
      <c r="CF136" s="152">
        <f t="shared" si="53"/>
        <v>14340</v>
      </c>
      <c r="CG136" s="152">
        <v>7355.4</v>
      </c>
      <c r="CH136" s="152">
        <v>17400.8</v>
      </c>
      <c r="CI136" s="152">
        <f t="shared" si="54"/>
        <v>-8.528055430000677</v>
      </c>
      <c r="CJ136" s="168">
        <f t="shared" si="55"/>
        <v>39087.67194457</v>
      </c>
      <c r="CK136" s="169">
        <f t="shared" si="56"/>
        <v>14329.989123822361</v>
      </c>
      <c r="CL136" s="170"/>
      <c r="CZ136" s="152"/>
      <c r="DA136" s="162">
        <v>127</v>
      </c>
      <c r="DB136" s="39" t="s">
        <v>226</v>
      </c>
      <c r="DC136" s="152">
        <v>0</v>
      </c>
      <c r="DD136" s="152">
        <v>0</v>
      </c>
      <c r="DE136" s="152">
        <v>0</v>
      </c>
      <c r="DF136" s="152">
        <v>0</v>
      </c>
      <c r="DG136" s="171">
        <f t="shared" si="57"/>
        <v>0</v>
      </c>
      <c r="DH136" s="152">
        <v>0</v>
      </c>
      <c r="DI136" s="152">
        <v>0</v>
      </c>
      <c r="DJ136" s="152">
        <v>0</v>
      </c>
      <c r="DK136" s="171">
        <f t="shared" si="58"/>
        <v>0</v>
      </c>
      <c r="DL136" s="172">
        <f t="shared" si="42"/>
        <v>0</v>
      </c>
      <c r="DM136" s="152"/>
      <c r="DN136" s="172">
        <f t="shared" si="43"/>
        <v>0</v>
      </c>
      <c r="DO136" s="152"/>
      <c r="DP136" s="158">
        <f t="shared" si="59"/>
        <v>14340</v>
      </c>
      <c r="DQ136" s="152">
        <f t="shared" si="60"/>
        <v>14340</v>
      </c>
      <c r="DR136" s="152">
        <f t="shared" si="61"/>
        <v>0</v>
      </c>
      <c r="DS136" s="152">
        <v>-8.528055430000677</v>
      </c>
      <c r="DT136" s="172">
        <f t="shared" si="62"/>
        <v>-8.528055430000677</v>
      </c>
      <c r="DU136" s="152"/>
      <c r="DV136" s="173">
        <v>0</v>
      </c>
      <c r="DW136" s="174"/>
      <c r="DX136" s="174"/>
      <c r="DY136" s="174"/>
      <c r="DZ136" s="171"/>
      <c r="EA136" s="175"/>
      <c r="EB136" s="176"/>
      <c r="EC136" s="177">
        <f t="shared" si="63"/>
        <v>0</v>
      </c>
      <c r="ED136" s="175"/>
      <c r="EE136" s="178">
        <v>127</v>
      </c>
      <c r="EF136" s="175"/>
      <c r="EG136" s="175"/>
      <c r="EH136" s="174"/>
      <c r="EI136" s="175"/>
      <c r="EJ136" s="175"/>
      <c r="EK136" s="175"/>
      <c r="EL136" s="175"/>
      <c r="EM136" s="175"/>
    </row>
    <row r="137" spans="1:143" s="39" customFormat="1" ht="12" x14ac:dyDescent="0.2">
      <c r="A137" s="150">
        <v>128</v>
      </c>
      <c r="B137" s="40">
        <v>128</v>
      </c>
      <c r="C137" s="39" t="s">
        <v>227</v>
      </c>
      <c r="D137" s="151">
        <f t="shared" si="44"/>
        <v>387</v>
      </c>
      <c r="E137" s="152">
        <f t="shared" si="33"/>
        <v>4887715</v>
      </c>
      <c r="F137" s="152">
        <f t="shared" si="33"/>
        <v>0</v>
      </c>
      <c r="G137" s="152">
        <f t="shared" si="33"/>
        <v>359254</v>
      </c>
      <c r="H137" s="153">
        <f t="shared" si="45"/>
        <v>5246969</v>
      </c>
      <c r="I137" s="152"/>
      <c r="J137" s="154">
        <f t="shared" si="46"/>
        <v>359254</v>
      </c>
      <c r="K137" s="155">
        <f t="shared" si="34"/>
        <v>548327.74915935169</v>
      </c>
      <c r="L137" s="156">
        <f t="shared" si="35"/>
        <v>907581.74915935169</v>
      </c>
      <c r="M137" s="152"/>
      <c r="N137" s="157">
        <f t="shared" si="36"/>
        <v>4339387.2508406481</v>
      </c>
      <c r="O137" s="152"/>
      <c r="P137" s="158">
        <f t="shared" si="37"/>
        <v>359254</v>
      </c>
      <c r="Q137" s="159">
        <f t="shared" si="47"/>
        <v>0</v>
      </c>
      <c r="R137" s="152">
        <f t="shared" si="38"/>
        <v>0</v>
      </c>
      <c r="S137" s="152">
        <f t="shared" si="39"/>
        <v>0</v>
      </c>
      <c r="T137" s="152">
        <f t="shared" si="40"/>
        <v>548327.74915935169</v>
      </c>
      <c r="U137" s="153">
        <f t="shared" si="48"/>
        <v>907581.74915935169</v>
      </c>
      <c r="V137" s="152"/>
      <c r="W137" s="157">
        <f t="shared" si="49"/>
        <v>1273169.0883345131</v>
      </c>
      <c r="X137" s="159"/>
      <c r="AA137" s="162">
        <v>128</v>
      </c>
      <c r="AB137" s="163">
        <v>387</v>
      </c>
      <c r="AC137" s="163">
        <v>0</v>
      </c>
      <c r="AD137" s="163">
        <v>0</v>
      </c>
      <c r="AE137" s="163">
        <v>0</v>
      </c>
      <c r="AF137" s="163">
        <v>0</v>
      </c>
      <c r="AG137" s="164">
        <v>4938563</v>
      </c>
      <c r="AH137" s="164">
        <v>0</v>
      </c>
      <c r="AI137" s="164">
        <v>0</v>
      </c>
      <c r="AJ137" s="164">
        <v>4938563</v>
      </c>
      <c r="AK137" s="164">
        <v>0</v>
      </c>
      <c r="AL137" s="164">
        <v>363006</v>
      </c>
      <c r="AM137" s="164">
        <v>5301569</v>
      </c>
      <c r="AN137" s="164">
        <v>0</v>
      </c>
      <c r="AO137" s="164">
        <v>0</v>
      </c>
      <c r="AP137" s="164">
        <v>0</v>
      </c>
      <c r="AQ137" s="164">
        <v>0</v>
      </c>
      <c r="AR137" s="165">
        <v>5301569</v>
      </c>
      <c r="AS137" s="39">
        <v>5253487.113555152</v>
      </c>
      <c r="AT137" s="162">
        <f t="shared" si="50"/>
        <v>128</v>
      </c>
      <c r="AU137" s="163">
        <f t="shared" si="51"/>
        <v>0</v>
      </c>
      <c r="AV137" s="164">
        <f t="shared" si="52"/>
        <v>0</v>
      </c>
      <c r="AW137" s="164">
        <f t="shared" si="52"/>
        <v>0</v>
      </c>
      <c r="AX137" s="164">
        <f t="shared" si="52"/>
        <v>0</v>
      </c>
      <c r="AY137" s="165">
        <f t="shared" si="41"/>
        <v>0</v>
      </c>
      <c r="AZ137" s="39">
        <v>493357</v>
      </c>
      <c r="BA137" s="162"/>
      <c r="BB137" s="164"/>
      <c r="BC137" s="164"/>
      <c r="BD137" s="164"/>
      <c r="BE137" s="165"/>
      <c r="BG137" s="166"/>
      <c r="BI137" s="166">
        <v>0</v>
      </c>
      <c r="CA137" s="162">
        <v>128</v>
      </c>
      <c r="CB137" s="40">
        <v>128</v>
      </c>
      <c r="CC137" s="39" t="s">
        <v>227</v>
      </c>
      <c r="CD137" s="167">
        <f t="shared" si="64"/>
        <v>4887715</v>
      </c>
      <c r="CE137" s="168">
        <v>4339243</v>
      </c>
      <c r="CF137" s="152">
        <f t="shared" si="53"/>
        <v>548472</v>
      </c>
      <c r="CG137" s="152">
        <v>186970.19999999998</v>
      </c>
      <c r="CH137" s="152">
        <v>178560.40000000002</v>
      </c>
      <c r="CI137" s="152">
        <f t="shared" si="54"/>
        <v>-87.51166548684705</v>
      </c>
      <c r="CJ137" s="168">
        <f t="shared" si="55"/>
        <v>913915.08833451313</v>
      </c>
      <c r="CK137" s="169">
        <f t="shared" si="56"/>
        <v>548327.74915935169</v>
      </c>
      <c r="CL137" s="170"/>
      <c r="CZ137" s="152"/>
      <c r="DA137" s="162">
        <v>128</v>
      </c>
      <c r="DB137" s="39" t="s">
        <v>227</v>
      </c>
      <c r="DC137" s="152">
        <v>-4</v>
      </c>
      <c r="DD137" s="152">
        <v>-50848</v>
      </c>
      <c r="DE137" s="152">
        <v>0</v>
      </c>
      <c r="DF137" s="152">
        <v>-3752</v>
      </c>
      <c r="DG137" s="171">
        <f t="shared" si="57"/>
        <v>-54600</v>
      </c>
      <c r="DH137" s="152">
        <v>0</v>
      </c>
      <c r="DI137" s="152">
        <v>0</v>
      </c>
      <c r="DJ137" s="152">
        <v>0</v>
      </c>
      <c r="DK137" s="171">
        <f t="shared" si="58"/>
        <v>0</v>
      </c>
      <c r="DL137" s="172">
        <f t="shared" si="42"/>
        <v>-54600</v>
      </c>
      <c r="DM137" s="152"/>
      <c r="DN137" s="172">
        <f t="shared" si="43"/>
        <v>-3752</v>
      </c>
      <c r="DO137" s="152"/>
      <c r="DP137" s="158">
        <f t="shared" si="59"/>
        <v>548472</v>
      </c>
      <c r="DQ137" s="152">
        <f t="shared" si="60"/>
        <v>599320</v>
      </c>
      <c r="DR137" s="152">
        <f t="shared" si="61"/>
        <v>-50848</v>
      </c>
      <c r="DS137" s="152">
        <v>-50935.511665486847</v>
      </c>
      <c r="DT137" s="172">
        <f t="shared" si="62"/>
        <v>-87.51166548684705</v>
      </c>
      <c r="DU137" s="152"/>
      <c r="DV137" s="173">
        <v>0</v>
      </c>
      <c r="DW137" s="174"/>
      <c r="DX137" s="174"/>
      <c r="DY137" s="174"/>
      <c r="DZ137" s="171"/>
      <c r="EA137" s="175"/>
      <c r="EB137" s="176"/>
      <c r="EC137" s="177">
        <f t="shared" si="63"/>
        <v>-50848</v>
      </c>
      <c r="ED137" s="175"/>
      <c r="EE137" s="178">
        <v>128</v>
      </c>
      <c r="EF137" s="175"/>
      <c r="EG137" s="175"/>
      <c r="EH137" s="174"/>
      <c r="EI137" s="175"/>
      <c r="EJ137" s="175"/>
      <c r="EK137" s="175"/>
      <c r="EL137" s="175"/>
      <c r="EM137" s="175"/>
    </row>
    <row r="138" spans="1:143" s="39" customFormat="1" ht="12" x14ac:dyDescent="0.2">
      <c r="A138" s="150">
        <v>129</v>
      </c>
      <c r="B138" s="40">
        <v>129</v>
      </c>
      <c r="C138" s="39" t="s">
        <v>228</v>
      </c>
      <c r="D138" s="151">
        <f t="shared" si="44"/>
        <v>0</v>
      </c>
      <c r="E138" s="152">
        <f t="shared" ref="E138:G201" si="65">AJ138+DD138</f>
        <v>0</v>
      </c>
      <c r="F138" s="152">
        <f t="shared" si="65"/>
        <v>0</v>
      </c>
      <c r="G138" s="152">
        <f t="shared" si="65"/>
        <v>0</v>
      </c>
      <c r="H138" s="153">
        <f t="shared" si="45"/>
        <v>0</v>
      </c>
      <c r="I138" s="152"/>
      <c r="J138" s="154">
        <f t="shared" si="46"/>
        <v>0</v>
      </c>
      <c r="K138" s="155">
        <f t="shared" ref="K138:K201" si="66">IF(CK138="",CJ138,CK138)</f>
        <v>0</v>
      </c>
      <c r="L138" s="156">
        <f t="shared" ref="L138:L201" si="67">SUM(J138:K138)</f>
        <v>0</v>
      </c>
      <c r="M138" s="152"/>
      <c r="N138" s="157">
        <f t="shared" ref="N138:N201" si="68">H138-L138</f>
        <v>0</v>
      </c>
      <c r="O138" s="152"/>
      <c r="P138" s="158">
        <f t="shared" ref="P138:P201" si="69">AL138+AP138+DF138+DJ138</f>
        <v>0</v>
      </c>
      <c r="Q138" s="159">
        <f t="shared" si="47"/>
        <v>0</v>
      </c>
      <c r="R138" s="152">
        <f t="shared" ref="R138:R201" si="70">AQ138+DK138</f>
        <v>0</v>
      </c>
      <c r="S138" s="152">
        <f t="shared" ref="S138:S201" si="71">AP138+DJ138</f>
        <v>0</v>
      </c>
      <c r="T138" s="152">
        <f t="shared" ref="T138:T201" si="72">K138</f>
        <v>0</v>
      </c>
      <c r="U138" s="153">
        <f t="shared" si="48"/>
        <v>0</v>
      </c>
      <c r="V138" s="152"/>
      <c r="W138" s="157">
        <f t="shared" si="49"/>
        <v>0</v>
      </c>
      <c r="X138" s="159"/>
      <c r="AA138" s="162">
        <v>129</v>
      </c>
      <c r="AB138" s="163"/>
      <c r="AC138" s="163"/>
      <c r="AD138" s="163"/>
      <c r="AE138" s="163"/>
      <c r="AF138" s="163"/>
      <c r="AG138" s="164"/>
      <c r="AH138" s="164"/>
      <c r="AI138" s="164"/>
      <c r="AJ138" s="164"/>
      <c r="AK138" s="164"/>
      <c r="AL138" s="164"/>
      <c r="AM138" s="164"/>
      <c r="AN138" s="164"/>
      <c r="AO138" s="164"/>
      <c r="AP138" s="164"/>
      <c r="AQ138" s="164"/>
      <c r="AR138" s="165"/>
      <c r="AT138" s="162">
        <f t="shared" si="50"/>
        <v>129</v>
      </c>
      <c r="AU138" s="163">
        <f t="shared" si="51"/>
        <v>0</v>
      </c>
      <c r="AV138" s="164">
        <f t="shared" si="52"/>
        <v>0</v>
      </c>
      <c r="AW138" s="164">
        <f t="shared" si="52"/>
        <v>0</v>
      </c>
      <c r="AX138" s="164">
        <f t="shared" si="52"/>
        <v>0</v>
      </c>
      <c r="AY138" s="165">
        <f t="shared" si="52"/>
        <v>0</v>
      </c>
      <c r="AZ138" s="39">
        <v>493357</v>
      </c>
      <c r="BA138" s="162"/>
      <c r="BB138" s="164"/>
      <c r="BC138" s="164"/>
      <c r="BD138" s="164"/>
      <c r="BE138" s="165"/>
      <c r="BG138" s="166"/>
      <c r="BI138" s="166">
        <v>0</v>
      </c>
      <c r="CA138" s="162">
        <v>129</v>
      </c>
      <c r="CB138" s="40">
        <v>129</v>
      </c>
      <c r="CC138" s="39" t="s">
        <v>228</v>
      </c>
      <c r="CD138" s="167">
        <f t="shared" si="64"/>
        <v>0</v>
      </c>
      <c r="CE138" s="168">
        <v>0</v>
      </c>
      <c r="CF138" s="152">
        <f t="shared" si="53"/>
        <v>0</v>
      </c>
      <c r="CG138" s="152">
        <v>0</v>
      </c>
      <c r="CH138" s="152">
        <v>0</v>
      </c>
      <c r="CI138" s="152">
        <f t="shared" si="54"/>
        <v>0</v>
      </c>
      <c r="CJ138" s="168">
        <f t="shared" si="55"/>
        <v>0</v>
      </c>
      <c r="CK138" s="169">
        <f t="shared" si="56"/>
        <v>0</v>
      </c>
      <c r="CL138" s="170"/>
      <c r="CZ138" s="152"/>
      <c r="DA138" s="162">
        <v>129</v>
      </c>
      <c r="DB138" s="39" t="s">
        <v>228</v>
      </c>
      <c r="DC138" s="152">
        <v>0</v>
      </c>
      <c r="DD138" s="152">
        <v>0</v>
      </c>
      <c r="DE138" s="152">
        <v>0</v>
      </c>
      <c r="DF138" s="152">
        <v>0</v>
      </c>
      <c r="DG138" s="171">
        <f t="shared" si="57"/>
        <v>0</v>
      </c>
      <c r="DH138" s="152">
        <v>0</v>
      </c>
      <c r="DI138" s="152">
        <v>0</v>
      </c>
      <c r="DJ138" s="152">
        <v>0</v>
      </c>
      <c r="DK138" s="171">
        <f t="shared" si="58"/>
        <v>0</v>
      </c>
      <c r="DL138" s="172">
        <f t="shared" ref="DL138:DL201" si="73">DK138+DG138</f>
        <v>0</v>
      </c>
      <c r="DM138" s="152"/>
      <c r="DN138" s="172">
        <f t="shared" ref="DN138:DN201" si="74">DJ138+DF138</f>
        <v>0</v>
      </c>
      <c r="DO138" s="152"/>
      <c r="DP138" s="158">
        <f t="shared" si="59"/>
        <v>0</v>
      </c>
      <c r="DQ138" s="152">
        <f t="shared" si="60"/>
        <v>0</v>
      </c>
      <c r="DR138" s="152">
        <f t="shared" si="61"/>
        <v>0</v>
      </c>
      <c r="DS138" s="152">
        <v>0</v>
      </c>
      <c r="DT138" s="172">
        <f t="shared" si="62"/>
        <v>0</v>
      </c>
      <c r="DU138" s="152"/>
      <c r="DV138" s="173">
        <v>0</v>
      </c>
      <c r="DW138" s="174"/>
      <c r="DX138" s="174"/>
      <c r="DY138" s="174"/>
      <c r="DZ138" s="171"/>
      <c r="EA138" s="175"/>
      <c r="EB138" s="176"/>
      <c r="EC138" s="177">
        <f t="shared" si="63"/>
        <v>0</v>
      </c>
      <c r="ED138" s="175"/>
      <c r="EE138" s="178">
        <v>129</v>
      </c>
      <c r="EF138" s="175"/>
      <c r="EG138" s="175"/>
      <c r="EH138" s="174"/>
      <c r="EI138" s="175"/>
      <c r="EJ138" s="175"/>
      <c r="EK138" s="175"/>
      <c r="EL138" s="175"/>
      <c r="EM138" s="175"/>
    </row>
    <row r="139" spans="1:143" s="39" customFormat="1" ht="12" x14ac:dyDescent="0.2">
      <c r="A139" s="150">
        <v>130</v>
      </c>
      <c r="B139" s="40">
        <v>130</v>
      </c>
      <c r="C139" s="39" t="s">
        <v>229</v>
      </c>
      <c r="D139" s="151">
        <f t="shared" ref="D139:D202" si="75">AB139</f>
        <v>0</v>
      </c>
      <c r="E139" s="152">
        <f t="shared" si="65"/>
        <v>0</v>
      </c>
      <c r="F139" s="152">
        <f t="shared" si="65"/>
        <v>0</v>
      </c>
      <c r="G139" s="152">
        <f t="shared" si="65"/>
        <v>0</v>
      </c>
      <c r="H139" s="153">
        <f t="shared" ref="H139:H202" si="76">SUM(E139:G139)</f>
        <v>0</v>
      </c>
      <c r="I139" s="152"/>
      <c r="J139" s="154">
        <f t="shared" ref="J139:J202" si="77">G139</f>
        <v>0</v>
      </c>
      <c r="K139" s="155">
        <f t="shared" si="66"/>
        <v>0</v>
      </c>
      <c r="L139" s="156">
        <f t="shared" si="67"/>
        <v>0</v>
      </c>
      <c r="M139" s="152"/>
      <c r="N139" s="157">
        <f t="shared" si="68"/>
        <v>0</v>
      </c>
      <c r="O139" s="152"/>
      <c r="P139" s="158">
        <f t="shared" si="69"/>
        <v>0</v>
      </c>
      <c r="Q139" s="159">
        <f t="shared" ref="Q139:Q202" si="78">AF139</f>
        <v>0</v>
      </c>
      <c r="R139" s="152">
        <f t="shared" si="70"/>
        <v>0</v>
      </c>
      <c r="S139" s="152">
        <f t="shared" si="71"/>
        <v>0</v>
      </c>
      <c r="T139" s="152">
        <f t="shared" si="72"/>
        <v>0</v>
      </c>
      <c r="U139" s="153">
        <f t="shared" ref="U139:U202" si="79">P139+R139-S139+T139</f>
        <v>0</v>
      </c>
      <c r="V139" s="152"/>
      <c r="W139" s="157">
        <f t="shared" ref="W139:W202" si="80">AL139+AQ139+CJ139+DF139+DK139</f>
        <v>0</v>
      </c>
      <c r="X139" s="159"/>
      <c r="AA139" s="162">
        <v>130</v>
      </c>
      <c r="AB139" s="163"/>
      <c r="AC139" s="163"/>
      <c r="AD139" s="163"/>
      <c r="AE139" s="163"/>
      <c r="AF139" s="163"/>
      <c r="AG139" s="164"/>
      <c r="AH139" s="164"/>
      <c r="AI139" s="164"/>
      <c r="AJ139" s="164"/>
      <c r="AK139" s="164"/>
      <c r="AL139" s="164"/>
      <c r="AM139" s="164"/>
      <c r="AN139" s="164"/>
      <c r="AO139" s="164"/>
      <c r="AP139" s="164"/>
      <c r="AQ139" s="164"/>
      <c r="AR139" s="165"/>
      <c r="AT139" s="162">
        <f t="shared" ref="AT139:AT202" si="81">AA139</f>
        <v>130</v>
      </c>
      <c r="AU139" s="163">
        <f t="shared" ref="AU139:AU202" si="82">AF139</f>
        <v>0</v>
      </c>
      <c r="AV139" s="164">
        <f t="shared" ref="AV139:AY202" si="83">AN139</f>
        <v>0</v>
      </c>
      <c r="AW139" s="164">
        <f t="shared" si="83"/>
        <v>0</v>
      </c>
      <c r="AX139" s="164">
        <f t="shared" si="83"/>
        <v>0</v>
      </c>
      <c r="AY139" s="165">
        <f t="shared" si="83"/>
        <v>0</v>
      </c>
      <c r="AZ139" s="39">
        <v>493357</v>
      </c>
      <c r="BA139" s="162"/>
      <c r="BB139" s="164"/>
      <c r="BC139" s="164"/>
      <c r="BD139" s="164"/>
      <c r="BE139" s="165"/>
      <c r="BG139" s="166"/>
      <c r="BI139" s="166">
        <v>0</v>
      </c>
      <c r="CA139" s="162">
        <v>130</v>
      </c>
      <c r="CB139" s="40">
        <v>130</v>
      </c>
      <c r="CC139" s="39" t="s">
        <v>229</v>
      </c>
      <c r="CD139" s="167">
        <f t="shared" si="64"/>
        <v>0</v>
      </c>
      <c r="CE139" s="168">
        <v>0</v>
      </c>
      <c r="CF139" s="152">
        <f t="shared" ref="CF139:CF202" si="84">IF(CE139&lt;0,CD139,IF(CD139-CE139&gt;0,CD139-CE139,0))</f>
        <v>0</v>
      </c>
      <c r="CG139" s="152">
        <v>0</v>
      </c>
      <c r="CH139" s="152">
        <v>0</v>
      </c>
      <c r="CI139" s="152">
        <f t="shared" ref="CI139:CI202" si="85">DT139</f>
        <v>0</v>
      </c>
      <c r="CJ139" s="168">
        <f t="shared" ref="CJ139:CJ202" si="86">SUM(CF139:CI139)</f>
        <v>0</v>
      </c>
      <c r="CK139" s="169">
        <f t="shared" ref="CK139:CK202" si="87">IF(BI139=1,CF139+CI139+(SUM(CG139:CH139)*$CG$457),SUM(CF139+CI139)*$CK$457)</f>
        <v>0</v>
      </c>
      <c r="CL139" s="170"/>
      <c r="CZ139" s="152"/>
      <c r="DA139" s="162">
        <v>130</v>
      </c>
      <c r="DB139" s="39" t="s">
        <v>229</v>
      </c>
      <c r="DC139" s="152">
        <v>0</v>
      </c>
      <c r="DD139" s="152">
        <v>0</v>
      </c>
      <c r="DE139" s="152">
        <v>0</v>
      </c>
      <c r="DF139" s="152">
        <v>0</v>
      </c>
      <c r="DG139" s="171">
        <f t="shared" ref="DG139:DG202" si="88">SUM(DD139:DF139)</f>
        <v>0</v>
      </c>
      <c r="DH139" s="152">
        <v>0</v>
      </c>
      <c r="DI139" s="152">
        <v>0</v>
      </c>
      <c r="DJ139" s="152">
        <v>0</v>
      </c>
      <c r="DK139" s="171">
        <f t="shared" ref="DK139:DK202" si="89">SUM(DH139:DJ139)</f>
        <v>0</v>
      </c>
      <c r="DL139" s="172">
        <f t="shared" si="73"/>
        <v>0</v>
      </c>
      <c r="DM139" s="152"/>
      <c r="DN139" s="172">
        <f t="shared" si="74"/>
        <v>0</v>
      </c>
      <c r="DO139" s="152"/>
      <c r="DP139" s="158">
        <f t="shared" ref="DP139:DP202" si="90">CF139</f>
        <v>0</v>
      </c>
      <c r="DQ139" s="152">
        <f t="shared" ref="DQ139:DQ202" si="91">IF(CE139&lt;0,0,IF((AJ139-CE139)&gt;0,AJ139-CE139,0))</f>
        <v>0</v>
      </c>
      <c r="DR139" s="152">
        <f t="shared" ref="DR139:DR202" si="92">DP139-DQ139</f>
        <v>0</v>
      </c>
      <c r="DS139" s="152">
        <v>0</v>
      </c>
      <c r="DT139" s="172">
        <f t="shared" ref="DT139:DT202" si="93">IF(AND(DR139&lt;0,DS139&lt;0),      IF(DR139&lt;DS139,    0,   DS139-DR139),    IF(AND(DR139&gt;0,DS139&gt;0),     IF(OR(DS139&gt;DR139,DS139=DR139    ),      DS139-DR139,    0), DS139))</f>
        <v>0</v>
      </c>
      <c r="DU139" s="152"/>
      <c r="DV139" s="173">
        <v>0</v>
      </c>
      <c r="DW139" s="174"/>
      <c r="DX139" s="174"/>
      <c r="DY139" s="174"/>
      <c r="DZ139" s="171"/>
      <c r="EA139" s="175"/>
      <c r="EB139" s="176"/>
      <c r="EC139" s="177">
        <f t="shared" ref="EC139:EC202" si="94">DS139-DT139</f>
        <v>0</v>
      </c>
      <c r="ED139" s="175"/>
      <c r="EE139" s="178">
        <v>130</v>
      </c>
      <c r="EF139" s="175"/>
      <c r="EG139" s="175"/>
      <c r="EH139" s="174"/>
      <c r="EI139" s="175"/>
      <c r="EJ139" s="175"/>
      <c r="EK139" s="175"/>
      <c r="EL139" s="175"/>
      <c r="EM139" s="175"/>
    </row>
    <row r="140" spans="1:143" s="39" customFormat="1" ht="12" x14ac:dyDescent="0.2">
      <c r="A140" s="150">
        <v>131</v>
      </c>
      <c r="B140" s="40">
        <v>131</v>
      </c>
      <c r="C140" s="39" t="s">
        <v>230</v>
      </c>
      <c r="D140" s="151">
        <f t="shared" si="75"/>
        <v>17</v>
      </c>
      <c r="E140" s="152">
        <f t="shared" si="65"/>
        <v>256023</v>
      </c>
      <c r="F140" s="152">
        <f t="shared" si="65"/>
        <v>0</v>
      </c>
      <c r="G140" s="152">
        <f t="shared" si="65"/>
        <v>15946</v>
      </c>
      <c r="H140" s="153">
        <f t="shared" si="76"/>
        <v>271969</v>
      </c>
      <c r="I140" s="152"/>
      <c r="J140" s="154">
        <f t="shared" si="77"/>
        <v>15946</v>
      </c>
      <c r="K140" s="155">
        <f t="shared" si="66"/>
        <v>83430.974463522274</v>
      </c>
      <c r="L140" s="156">
        <f t="shared" si="67"/>
        <v>99376.974463522274</v>
      </c>
      <c r="M140" s="152"/>
      <c r="N140" s="157">
        <f t="shared" si="68"/>
        <v>172592.02553647774</v>
      </c>
      <c r="O140" s="152"/>
      <c r="P140" s="158">
        <f t="shared" si="69"/>
        <v>15946</v>
      </c>
      <c r="Q140" s="159">
        <f t="shared" si="78"/>
        <v>0</v>
      </c>
      <c r="R140" s="152">
        <f t="shared" si="70"/>
        <v>0</v>
      </c>
      <c r="S140" s="152">
        <f t="shared" si="71"/>
        <v>0</v>
      </c>
      <c r="T140" s="152">
        <f t="shared" si="72"/>
        <v>83430.974463522274</v>
      </c>
      <c r="U140" s="153">
        <f t="shared" si="79"/>
        <v>99376.974463522274</v>
      </c>
      <c r="V140" s="152"/>
      <c r="W140" s="157">
        <f t="shared" si="80"/>
        <v>127369.6076298744</v>
      </c>
      <c r="X140" s="159"/>
      <c r="AA140" s="162">
        <v>131</v>
      </c>
      <c r="AB140" s="163">
        <v>17</v>
      </c>
      <c r="AC140" s="163">
        <v>0</v>
      </c>
      <c r="AD140" s="163">
        <v>0</v>
      </c>
      <c r="AE140" s="163">
        <v>0</v>
      </c>
      <c r="AF140" s="163">
        <v>0</v>
      </c>
      <c r="AG140" s="164">
        <v>256023</v>
      </c>
      <c r="AH140" s="164">
        <v>0</v>
      </c>
      <c r="AI140" s="164">
        <v>0</v>
      </c>
      <c r="AJ140" s="164">
        <v>256023</v>
      </c>
      <c r="AK140" s="164">
        <v>0</v>
      </c>
      <c r="AL140" s="164">
        <v>15946</v>
      </c>
      <c r="AM140" s="164">
        <v>271969</v>
      </c>
      <c r="AN140" s="164">
        <v>0</v>
      </c>
      <c r="AO140" s="164">
        <v>0</v>
      </c>
      <c r="AP140" s="164">
        <v>0</v>
      </c>
      <c r="AQ140" s="164">
        <v>0</v>
      </c>
      <c r="AR140" s="165">
        <v>271969</v>
      </c>
      <c r="AS140" s="39">
        <v>271969</v>
      </c>
      <c r="AT140" s="162">
        <f t="shared" si="81"/>
        <v>131</v>
      </c>
      <c r="AU140" s="163">
        <f t="shared" si="82"/>
        <v>0</v>
      </c>
      <c r="AV140" s="164">
        <f t="shared" si="83"/>
        <v>0</v>
      </c>
      <c r="AW140" s="164">
        <f t="shared" si="83"/>
        <v>0</v>
      </c>
      <c r="AX140" s="164">
        <f t="shared" si="83"/>
        <v>0</v>
      </c>
      <c r="AY140" s="165">
        <f t="shared" si="83"/>
        <v>0</v>
      </c>
      <c r="AZ140" s="39">
        <v>493357</v>
      </c>
      <c r="BA140" s="162"/>
      <c r="BB140" s="164"/>
      <c r="BC140" s="164"/>
      <c r="BD140" s="164"/>
      <c r="BE140" s="165"/>
      <c r="BG140" s="166"/>
      <c r="BI140" s="166">
        <v>0</v>
      </c>
      <c r="CA140" s="162">
        <v>131</v>
      </c>
      <c r="CB140" s="40">
        <v>131</v>
      </c>
      <c r="CC140" s="39" t="s">
        <v>230</v>
      </c>
      <c r="CD140" s="167">
        <f t="shared" si="64"/>
        <v>256023</v>
      </c>
      <c r="CE140" s="168">
        <v>172572</v>
      </c>
      <c r="CF140" s="152">
        <f t="shared" si="84"/>
        <v>83451</v>
      </c>
      <c r="CG140" s="152">
        <v>4738.8</v>
      </c>
      <c r="CH140" s="152">
        <v>23245.200000000001</v>
      </c>
      <c r="CI140" s="152">
        <f t="shared" si="85"/>
        <v>-11.392370125598973</v>
      </c>
      <c r="CJ140" s="168">
        <f t="shared" si="86"/>
        <v>111423.6076298744</v>
      </c>
      <c r="CK140" s="169">
        <f t="shared" si="87"/>
        <v>83430.974463522274</v>
      </c>
      <c r="CL140" s="170"/>
      <c r="CZ140" s="152"/>
      <c r="DA140" s="162">
        <v>131</v>
      </c>
      <c r="DB140" s="39" t="s">
        <v>230</v>
      </c>
      <c r="DC140" s="152">
        <v>0</v>
      </c>
      <c r="DD140" s="152">
        <v>0</v>
      </c>
      <c r="DE140" s="152">
        <v>0</v>
      </c>
      <c r="DF140" s="152">
        <v>0</v>
      </c>
      <c r="DG140" s="171">
        <f t="shared" si="88"/>
        <v>0</v>
      </c>
      <c r="DH140" s="152">
        <v>0</v>
      </c>
      <c r="DI140" s="152">
        <v>0</v>
      </c>
      <c r="DJ140" s="152">
        <v>0</v>
      </c>
      <c r="DK140" s="171">
        <f t="shared" si="89"/>
        <v>0</v>
      </c>
      <c r="DL140" s="172">
        <f t="shared" si="73"/>
        <v>0</v>
      </c>
      <c r="DM140" s="152"/>
      <c r="DN140" s="172">
        <f t="shared" si="74"/>
        <v>0</v>
      </c>
      <c r="DO140" s="152"/>
      <c r="DP140" s="158">
        <f t="shared" si="90"/>
        <v>83451</v>
      </c>
      <c r="DQ140" s="152">
        <f t="shared" si="91"/>
        <v>83451</v>
      </c>
      <c r="DR140" s="152">
        <f t="shared" si="92"/>
        <v>0</v>
      </c>
      <c r="DS140" s="152">
        <v>-11.392370125598973</v>
      </c>
      <c r="DT140" s="172">
        <f t="shared" si="93"/>
        <v>-11.392370125598973</v>
      </c>
      <c r="DU140" s="152"/>
      <c r="DV140" s="173">
        <v>0</v>
      </c>
      <c r="DW140" s="174"/>
      <c r="DX140" s="174"/>
      <c r="DY140" s="174"/>
      <c r="DZ140" s="171"/>
      <c r="EA140" s="175"/>
      <c r="EB140" s="176"/>
      <c r="EC140" s="177">
        <f t="shared" si="94"/>
        <v>0</v>
      </c>
      <c r="ED140" s="175"/>
      <c r="EE140" s="178">
        <v>131</v>
      </c>
      <c r="EF140" s="175"/>
      <c r="EG140" s="175"/>
      <c r="EH140" s="174"/>
      <c r="EI140" s="175"/>
      <c r="EJ140" s="175"/>
      <c r="EK140" s="175"/>
      <c r="EL140" s="175"/>
      <c r="EM140" s="175"/>
    </row>
    <row r="141" spans="1:143" s="39" customFormat="1" ht="12" x14ac:dyDescent="0.2">
      <c r="A141" s="150">
        <v>132</v>
      </c>
      <c r="B141" s="40">
        <v>132</v>
      </c>
      <c r="C141" s="39" t="s">
        <v>231</v>
      </c>
      <c r="D141" s="151">
        <f t="shared" si="75"/>
        <v>0</v>
      </c>
      <c r="E141" s="152">
        <f t="shared" si="65"/>
        <v>0</v>
      </c>
      <c r="F141" s="152">
        <f t="shared" si="65"/>
        <v>0</v>
      </c>
      <c r="G141" s="152">
        <f t="shared" si="65"/>
        <v>0</v>
      </c>
      <c r="H141" s="153">
        <f t="shared" si="76"/>
        <v>0</v>
      </c>
      <c r="I141" s="152"/>
      <c r="J141" s="154">
        <f t="shared" si="77"/>
        <v>0</v>
      </c>
      <c r="K141" s="155">
        <f t="shared" si="66"/>
        <v>0</v>
      </c>
      <c r="L141" s="156">
        <f t="shared" si="67"/>
        <v>0</v>
      </c>
      <c r="M141" s="152"/>
      <c r="N141" s="157">
        <f t="shared" si="68"/>
        <v>0</v>
      </c>
      <c r="O141" s="152"/>
      <c r="P141" s="158">
        <f t="shared" si="69"/>
        <v>0</v>
      </c>
      <c r="Q141" s="159">
        <f t="shared" si="78"/>
        <v>0</v>
      </c>
      <c r="R141" s="152">
        <f t="shared" si="70"/>
        <v>0</v>
      </c>
      <c r="S141" s="152">
        <f t="shared" si="71"/>
        <v>0</v>
      </c>
      <c r="T141" s="152">
        <f t="shared" si="72"/>
        <v>0</v>
      </c>
      <c r="U141" s="153">
        <f t="shared" si="79"/>
        <v>0</v>
      </c>
      <c r="V141" s="152"/>
      <c r="W141" s="157">
        <f t="shared" si="80"/>
        <v>0</v>
      </c>
      <c r="X141" s="159"/>
      <c r="AA141" s="162">
        <v>132</v>
      </c>
      <c r="AB141" s="163"/>
      <c r="AC141" s="163"/>
      <c r="AD141" s="163"/>
      <c r="AE141" s="163"/>
      <c r="AF141" s="163"/>
      <c r="AG141" s="164"/>
      <c r="AH141" s="164"/>
      <c r="AI141" s="164"/>
      <c r="AJ141" s="164"/>
      <c r="AK141" s="164"/>
      <c r="AL141" s="164"/>
      <c r="AM141" s="164"/>
      <c r="AN141" s="164"/>
      <c r="AO141" s="164"/>
      <c r="AP141" s="164"/>
      <c r="AQ141" s="164"/>
      <c r="AR141" s="165"/>
      <c r="AT141" s="162">
        <f t="shared" si="81"/>
        <v>132</v>
      </c>
      <c r="AU141" s="163">
        <f t="shared" si="82"/>
        <v>0</v>
      </c>
      <c r="AV141" s="164">
        <f t="shared" si="83"/>
        <v>0</v>
      </c>
      <c r="AW141" s="164">
        <f t="shared" si="83"/>
        <v>0</v>
      </c>
      <c r="AX141" s="164">
        <f t="shared" si="83"/>
        <v>0</v>
      </c>
      <c r="AY141" s="165">
        <f t="shared" si="83"/>
        <v>0</v>
      </c>
      <c r="AZ141" s="39">
        <v>493357</v>
      </c>
      <c r="BA141" s="162"/>
      <c r="BB141" s="164"/>
      <c r="BC141" s="164"/>
      <c r="BD141" s="164"/>
      <c r="BE141" s="165"/>
      <c r="BG141" s="166"/>
      <c r="BI141" s="166">
        <v>0</v>
      </c>
      <c r="CA141" s="162">
        <v>132</v>
      </c>
      <c r="CB141" s="40">
        <v>132</v>
      </c>
      <c r="CC141" s="39" t="s">
        <v>231</v>
      </c>
      <c r="CD141" s="167">
        <f t="shared" ref="CD141:CD204" si="95">AJ141+DD141</f>
        <v>0</v>
      </c>
      <c r="CE141" s="168">
        <v>0</v>
      </c>
      <c r="CF141" s="152">
        <f t="shared" si="84"/>
        <v>0</v>
      </c>
      <c r="CG141" s="152">
        <v>0</v>
      </c>
      <c r="CH141" s="152">
        <v>0</v>
      </c>
      <c r="CI141" s="152">
        <f t="shared" si="85"/>
        <v>0</v>
      </c>
      <c r="CJ141" s="168">
        <f t="shared" si="86"/>
        <v>0</v>
      </c>
      <c r="CK141" s="169">
        <f t="shared" si="87"/>
        <v>0</v>
      </c>
      <c r="CL141" s="170"/>
      <c r="CZ141" s="152"/>
      <c r="DA141" s="162">
        <v>132</v>
      </c>
      <c r="DB141" s="39" t="s">
        <v>231</v>
      </c>
      <c r="DC141" s="152">
        <v>0</v>
      </c>
      <c r="DD141" s="152">
        <v>0</v>
      </c>
      <c r="DE141" s="152">
        <v>0</v>
      </c>
      <c r="DF141" s="152">
        <v>0</v>
      </c>
      <c r="DG141" s="171">
        <f t="shared" si="88"/>
        <v>0</v>
      </c>
      <c r="DH141" s="152">
        <v>0</v>
      </c>
      <c r="DI141" s="152">
        <v>0</v>
      </c>
      <c r="DJ141" s="152">
        <v>0</v>
      </c>
      <c r="DK141" s="171">
        <f t="shared" si="89"/>
        <v>0</v>
      </c>
      <c r="DL141" s="172">
        <f t="shared" si="73"/>
        <v>0</v>
      </c>
      <c r="DM141" s="152"/>
      <c r="DN141" s="172">
        <f t="shared" si="74"/>
        <v>0</v>
      </c>
      <c r="DO141" s="152"/>
      <c r="DP141" s="158">
        <f t="shared" si="90"/>
        <v>0</v>
      </c>
      <c r="DQ141" s="152">
        <f t="shared" si="91"/>
        <v>0</v>
      </c>
      <c r="DR141" s="152">
        <f t="shared" si="92"/>
        <v>0</v>
      </c>
      <c r="DS141" s="152">
        <v>0</v>
      </c>
      <c r="DT141" s="172">
        <f t="shared" si="93"/>
        <v>0</v>
      </c>
      <c r="DU141" s="152"/>
      <c r="DV141" s="173">
        <v>0</v>
      </c>
      <c r="DW141" s="174"/>
      <c r="DX141" s="174"/>
      <c r="DY141" s="174"/>
      <c r="DZ141" s="171"/>
      <c r="EA141" s="175"/>
      <c r="EB141" s="176"/>
      <c r="EC141" s="177">
        <f t="shared" si="94"/>
        <v>0</v>
      </c>
      <c r="ED141" s="175"/>
      <c r="EE141" s="178">
        <v>132</v>
      </c>
      <c r="EF141" s="175"/>
      <c r="EG141" s="175"/>
      <c r="EH141" s="174"/>
      <c r="EI141" s="175"/>
      <c r="EJ141" s="175"/>
      <c r="EK141" s="175"/>
      <c r="EL141" s="175"/>
      <c r="EM141" s="175"/>
    </row>
    <row r="142" spans="1:143" s="39" customFormat="1" ht="12" x14ac:dyDescent="0.2">
      <c r="A142" s="150">
        <v>133</v>
      </c>
      <c r="B142" s="40">
        <v>133</v>
      </c>
      <c r="C142" s="39" t="s">
        <v>232</v>
      </c>
      <c r="D142" s="151">
        <f t="shared" si="75"/>
        <v>47</v>
      </c>
      <c r="E142" s="152">
        <f t="shared" si="65"/>
        <v>734562</v>
      </c>
      <c r="F142" s="152">
        <f t="shared" si="65"/>
        <v>0</v>
      </c>
      <c r="G142" s="152">
        <f t="shared" si="65"/>
        <v>44086</v>
      </c>
      <c r="H142" s="153">
        <f t="shared" si="76"/>
        <v>778648</v>
      </c>
      <c r="I142" s="152"/>
      <c r="J142" s="154">
        <f t="shared" si="77"/>
        <v>44086</v>
      </c>
      <c r="K142" s="155">
        <f t="shared" si="66"/>
        <v>88808.810352650922</v>
      </c>
      <c r="L142" s="156">
        <f t="shared" si="67"/>
        <v>132894.81035265094</v>
      </c>
      <c r="M142" s="152"/>
      <c r="N142" s="157">
        <f t="shared" si="68"/>
        <v>645753.18964734906</v>
      </c>
      <c r="O142" s="152"/>
      <c r="P142" s="158">
        <f t="shared" si="69"/>
        <v>44086</v>
      </c>
      <c r="Q142" s="159">
        <f t="shared" si="78"/>
        <v>0</v>
      </c>
      <c r="R142" s="152">
        <f t="shared" si="70"/>
        <v>0</v>
      </c>
      <c r="S142" s="152">
        <f t="shared" si="71"/>
        <v>0</v>
      </c>
      <c r="T142" s="152">
        <f t="shared" si="72"/>
        <v>88808.810352650922</v>
      </c>
      <c r="U142" s="153">
        <f t="shared" si="79"/>
        <v>132894.81035265094</v>
      </c>
      <c r="V142" s="152"/>
      <c r="W142" s="157">
        <f t="shared" si="80"/>
        <v>174511</v>
      </c>
      <c r="X142" s="159"/>
      <c r="AA142" s="162">
        <v>133</v>
      </c>
      <c r="AB142" s="163">
        <v>47</v>
      </c>
      <c r="AC142" s="163">
        <v>0</v>
      </c>
      <c r="AD142" s="163">
        <v>0</v>
      </c>
      <c r="AE142" s="163">
        <v>0</v>
      </c>
      <c r="AF142" s="163">
        <v>0</v>
      </c>
      <c r="AG142" s="164">
        <v>734562</v>
      </c>
      <c r="AH142" s="164">
        <v>0</v>
      </c>
      <c r="AI142" s="164">
        <v>0</v>
      </c>
      <c r="AJ142" s="164">
        <v>734562</v>
      </c>
      <c r="AK142" s="164">
        <v>0</v>
      </c>
      <c r="AL142" s="164">
        <v>44086</v>
      </c>
      <c r="AM142" s="164">
        <v>778648</v>
      </c>
      <c r="AN142" s="164">
        <v>0</v>
      </c>
      <c r="AO142" s="164">
        <v>0</v>
      </c>
      <c r="AP142" s="164">
        <v>0</v>
      </c>
      <c r="AQ142" s="164">
        <v>0</v>
      </c>
      <c r="AR142" s="165">
        <v>778648</v>
      </c>
      <c r="AS142" s="39">
        <v>771038.7</v>
      </c>
      <c r="AT142" s="162">
        <f t="shared" si="81"/>
        <v>133</v>
      </c>
      <c r="AU142" s="163">
        <f t="shared" si="82"/>
        <v>0</v>
      </c>
      <c r="AV142" s="164">
        <f t="shared" si="83"/>
        <v>0</v>
      </c>
      <c r="AW142" s="164">
        <f t="shared" si="83"/>
        <v>0</v>
      </c>
      <c r="AX142" s="164">
        <f t="shared" si="83"/>
        <v>0</v>
      </c>
      <c r="AY142" s="165">
        <f t="shared" si="83"/>
        <v>0</v>
      </c>
      <c r="AZ142" s="39">
        <v>493357</v>
      </c>
      <c r="BA142" s="162"/>
      <c r="BB142" s="164"/>
      <c r="BC142" s="164"/>
      <c r="BD142" s="164"/>
      <c r="BE142" s="165"/>
      <c r="BG142" s="166"/>
      <c r="BI142" s="166">
        <v>0</v>
      </c>
      <c r="CA142" s="162">
        <v>133</v>
      </c>
      <c r="CB142" s="40">
        <v>133</v>
      </c>
      <c r="CC142" s="39" t="s">
        <v>232</v>
      </c>
      <c r="CD142" s="167">
        <f t="shared" si="95"/>
        <v>734562</v>
      </c>
      <c r="CE142" s="168">
        <v>645744</v>
      </c>
      <c r="CF142" s="152">
        <f t="shared" si="84"/>
        <v>88818</v>
      </c>
      <c r="CG142" s="152">
        <v>41607</v>
      </c>
      <c r="CH142" s="152">
        <v>0</v>
      </c>
      <c r="CI142" s="152">
        <f t="shared" si="85"/>
        <v>0</v>
      </c>
      <c r="CJ142" s="168">
        <f t="shared" si="86"/>
        <v>130425</v>
      </c>
      <c r="CK142" s="169">
        <f t="shared" si="87"/>
        <v>88808.810352650922</v>
      </c>
      <c r="CL142" s="170"/>
      <c r="CZ142" s="152"/>
      <c r="DA142" s="162">
        <v>133</v>
      </c>
      <c r="DB142" s="39" t="s">
        <v>232</v>
      </c>
      <c r="DC142" s="152">
        <v>0</v>
      </c>
      <c r="DD142" s="152">
        <v>0</v>
      </c>
      <c r="DE142" s="152">
        <v>0</v>
      </c>
      <c r="DF142" s="152">
        <v>0</v>
      </c>
      <c r="DG142" s="171">
        <f t="shared" si="88"/>
        <v>0</v>
      </c>
      <c r="DH142" s="152">
        <v>0</v>
      </c>
      <c r="DI142" s="152">
        <v>0</v>
      </c>
      <c r="DJ142" s="152">
        <v>0</v>
      </c>
      <c r="DK142" s="171">
        <f t="shared" si="89"/>
        <v>0</v>
      </c>
      <c r="DL142" s="172">
        <f t="shared" si="73"/>
        <v>0</v>
      </c>
      <c r="DM142" s="152"/>
      <c r="DN142" s="172">
        <f t="shared" si="74"/>
        <v>0</v>
      </c>
      <c r="DO142" s="152"/>
      <c r="DP142" s="158">
        <f t="shared" si="90"/>
        <v>88818</v>
      </c>
      <c r="DQ142" s="152">
        <f t="shared" si="91"/>
        <v>88818</v>
      </c>
      <c r="DR142" s="152">
        <f t="shared" si="92"/>
        <v>0</v>
      </c>
      <c r="DS142" s="152">
        <v>0</v>
      </c>
      <c r="DT142" s="172">
        <f t="shared" si="93"/>
        <v>0</v>
      </c>
      <c r="DU142" s="152"/>
      <c r="DV142" s="173">
        <v>0</v>
      </c>
      <c r="DW142" s="174"/>
      <c r="DX142" s="174"/>
      <c r="DY142" s="174"/>
      <c r="DZ142" s="171"/>
      <c r="EA142" s="175"/>
      <c r="EB142" s="176"/>
      <c r="EC142" s="177">
        <f t="shared" si="94"/>
        <v>0</v>
      </c>
      <c r="ED142" s="175"/>
      <c r="EE142" s="178">
        <v>133</v>
      </c>
      <c r="EF142" s="175"/>
      <c r="EG142" s="175"/>
      <c r="EH142" s="174"/>
      <c r="EI142" s="175"/>
      <c r="EJ142" s="175"/>
      <c r="EK142" s="175"/>
      <c r="EL142" s="175"/>
      <c r="EM142" s="175"/>
    </row>
    <row r="143" spans="1:143" s="39" customFormat="1" ht="12" x14ac:dyDescent="0.2">
      <c r="A143" s="150">
        <v>134</v>
      </c>
      <c r="B143" s="40">
        <v>134</v>
      </c>
      <c r="C143" s="39" t="s">
        <v>233</v>
      </c>
      <c r="D143" s="151">
        <f t="shared" si="75"/>
        <v>0</v>
      </c>
      <c r="E143" s="152">
        <f t="shared" si="65"/>
        <v>0</v>
      </c>
      <c r="F143" s="152">
        <f t="shared" si="65"/>
        <v>0</v>
      </c>
      <c r="G143" s="152">
        <f t="shared" si="65"/>
        <v>0</v>
      </c>
      <c r="H143" s="153">
        <f t="shared" si="76"/>
        <v>0</v>
      </c>
      <c r="I143" s="152"/>
      <c r="J143" s="154">
        <f t="shared" si="77"/>
        <v>0</v>
      </c>
      <c r="K143" s="155">
        <f t="shared" si="66"/>
        <v>0</v>
      </c>
      <c r="L143" s="156">
        <f t="shared" si="67"/>
        <v>0</v>
      </c>
      <c r="M143" s="152"/>
      <c r="N143" s="157">
        <f t="shared" si="68"/>
        <v>0</v>
      </c>
      <c r="O143" s="152"/>
      <c r="P143" s="158">
        <f t="shared" si="69"/>
        <v>0</v>
      </c>
      <c r="Q143" s="159">
        <f t="shared" si="78"/>
        <v>0</v>
      </c>
      <c r="R143" s="152">
        <f t="shared" si="70"/>
        <v>0</v>
      </c>
      <c r="S143" s="152">
        <f t="shared" si="71"/>
        <v>0</v>
      </c>
      <c r="T143" s="152">
        <f t="shared" si="72"/>
        <v>0</v>
      </c>
      <c r="U143" s="153">
        <f t="shared" si="79"/>
        <v>0</v>
      </c>
      <c r="V143" s="152"/>
      <c r="W143" s="157">
        <f t="shared" si="80"/>
        <v>0</v>
      </c>
      <c r="X143" s="159"/>
      <c r="AA143" s="162">
        <v>134</v>
      </c>
      <c r="AB143" s="163"/>
      <c r="AC143" s="163"/>
      <c r="AD143" s="163"/>
      <c r="AE143" s="163"/>
      <c r="AF143" s="163"/>
      <c r="AG143" s="164"/>
      <c r="AH143" s="164"/>
      <c r="AI143" s="164"/>
      <c r="AJ143" s="164"/>
      <c r="AK143" s="164"/>
      <c r="AL143" s="164"/>
      <c r="AM143" s="164"/>
      <c r="AN143" s="164"/>
      <c r="AO143" s="164"/>
      <c r="AP143" s="164"/>
      <c r="AQ143" s="164"/>
      <c r="AR143" s="165"/>
      <c r="AT143" s="162">
        <f t="shared" si="81"/>
        <v>134</v>
      </c>
      <c r="AU143" s="163">
        <f t="shared" si="82"/>
        <v>0</v>
      </c>
      <c r="AV143" s="164">
        <f t="shared" si="83"/>
        <v>0</v>
      </c>
      <c r="AW143" s="164">
        <f t="shared" si="83"/>
        <v>0</v>
      </c>
      <c r="AX143" s="164">
        <f t="shared" si="83"/>
        <v>0</v>
      </c>
      <c r="AY143" s="165">
        <f t="shared" si="83"/>
        <v>0</v>
      </c>
      <c r="AZ143" s="39">
        <v>493357</v>
      </c>
      <c r="BA143" s="162"/>
      <c r="BB143" s="164"/>
      <c r="BC143" s="164"/>
      <c r="BD143" s="164"/>
      <c r="BE143" s="165"/>
      <c r="BG143" s="166"/>
      <c r="BI143" s="166">
        <v>0</v>
      </c>
      <c r="CA143" s="162">
        <v>134</v>
      </c>
      <c r="CB143" s="40">
        <v>134</v>
      </c>
      <c r="CC143" s="39" t="s">
        <v>233</v>
      </c>
      <c r="CD143" s="167">
        <f t="shared" si="95"/>
        <v>0</v>
      </c>
      <c r="CE143" s="168">
        <v>0</v>
      </c>
      <c r="CF143" s="152">
        <f t="shared" si="84"/>
        <v>0</v>
      </c>
      <c r="CG143" s="152">
        <v>0</v>
      </c>
      <c r="CH143" s="152">
        <v>0</v>
      </c>
      <c r="CI143" s="152">
        <f t="shared" si="85"/>
        <v>0</v>
      </c>
      <c r="CJ143" s="168">
        <f t="shared" si="86"/>
        <v>0</v>
      </c>
      <c r="CK143" s="169">
        <f t="shared" si="87"/>
        <v>0</v>
      </c>
      <c r="CL143" s="170"/>
      <c r="CZ143" s="152"/>
      <c r="DA143" s="162">
        <v>134</v>
      </c>
      <c r="DB143" s="39" t="s">
        <v>233</v>
      </c>
      <c r="DC143" s="152">
        <v>0</v>
      </c>
      <c r="DD143" s="152">
        <v>0</v>
      </c>
      <c r="DE143" s="152">
        <v>0</v>
      </c>
      <c r="DF143" s="152">
        <v>0</v>
      </c>
      <c r="DG143" s="171">
        <f t="shared" si="88"/>
        <v>0</v>
      </c>
      <c r="DH143" s="152">
        <v>0</v>
      </c>
      <c r="DI143" s="152">
        <v>0</v>
      </c>
      <c r="DJ143" s="152">
        <v>0</v>
      </c>
      <c r="DK143" s="171">
        <f t="shared" si="89"/>
        <v>0</v>
      </c>
      <c r="DL143" s="172">
        <f t="shared" si="73"/>
        <v>0</v>
      </c>
      <c r="DM143" s="152"/>
      <c r="DN143" s="172">
        <f t="shared" si="74"/>
        <v>0</v>
      </c>
      <c r="DO143" s="152"/>
      <c r="DP143" s="158">
        <f t="shared" si="90"/>
        <v>0</v>
      </c>
      <c r="DQ143" s="152">
        <f t="shared" si="91"/>
        <v>0</v>
      </c>
      <c r="DR143" s="152">
        <f t="shared" si="92"/>
        <v>0</v>
      </c>
      <c r="DS143" s="152">
        <v>0</v>
      </c>
      <c r="DT143" s="172">
        <f t="shared" si="93"/>
        <v>0</v>
      </c>
      <c r="DU143" s="152"/>
      <c r="DV143" s="173">
        <v>0</v>
      </c>
      <c r="DW143" s="174"/>
      <c r="DX143" s="174"/>
      <c r="DY143" s="174"/>
      <c r="DZ143" s="171"/>
      <c r="EA143" s="175"/>
      <c r="EB143" s="176"/>
      <c r="EC143" s="177">
        <f t="shared" si="94"/>
        <v>0</v>
      </c>
      <c r="ED143" s="175"/>
      <c r="EE143" s="178">
        <v>134</v>
      </c>
      <c r="EF143" s="175"/>
      <c r="EG143" s="175"/>
      <c r="EH143" s="174"/>
      <c r="EI143" s="175"/>
      <c r="EJ143" s="175"/>
      <c r="EK143" s="175"/>
      <c r="EL143" s="175"/>
      <c r="EM143" s="175"/>
    </row>
    <row r="144" spans="1:143" s="39" customFormat="1" ht="12" x14ac:dyDescent="0.2">
      <c r="A144" s="150">
        <v>135</v>
      </c>
      <c r="B144" s="40">
        <v>135</v>
      </c>
      <c r="C144" s="39" t="s">
        <v>234</v>
      </c>
      <c r="D144" s="151">
        <f t="shared" si="75"/>
        <v>5</v>
      </c>
      <c r="E144" s="152">
        <f t="shared" si="65"/>
        <v>74825</v>
      </c>
      <c r="F144" s="152">
        <f t="shared" si="65"/>
        <v>0</v>
      </c>
      <c r="G144" s="152">
        <f t="shared" si="65"/>
        <v>4690</v>
      </c>
      <c r="H144" s="153">
        <f t="shared" si="76"/>
        <v>79515</v>
      </c>
      <c r="I144" s="152"/>
      <c r="J144" s="154">
        <f t="shared" si="77"/>
        <v>4690</v>
      </c>
      <c r="K144" s="155">
        <f t="shared" si="66"/>
        <v>0</v>
      </c>
      <c r="L144" s="156">
        <f t="shared" si="67"/>
        <v>4690</v>
      </c>
      <c r="M144" s="152"/>
      <c r="N144" s="157">
        <f t="shared" si="68"/>
        <v>74825</v>
      </c>
      <c r="O144" s="152"/>
      <c r="P144" s="158">
        <f t="shared" si="69"/>
        <v>4690</v>
      </c>
      <c r="Q144" s="159">
        <f t="shared" si="78"/>
        <v>0</v>
      </c>
      <c r="R144" s="152">
        <f t="shared" si="70"/>
        <v>0</v>
      </c>
      <c r="S144" s="152">
        <f t="shared" si="71"/>
        <v>0</v>
      </c>
      <c r="T144" s="152">
        <f t="shared" si="72"/>
        <v>0</v>
      </c>
      <c r="U144" s="153">
        <f t="shared" si="79"/>
        <v>4690</v>
      </c>
      <c r="V144" s="152"/>
      <c r="W144" s="157">
        <f t="shared" si="80"/>
        <v>12029.8</v>
      </c>
      <c r="X144" s="159"/>
      <c r="AA144" s="162">
        <v>135</v>
      </c>
      <c r="AB144" s="163">
        <v>5</v>
      </c>
      <c r="AC144" s="163">
        <v>0</v>
      </c>
      <c r="AD144" s="163">
        <v>0</v>
      </c>
      <c r="AE144" s="163">
        <v>0</v>
      </c>
      <c r="AF144" s="163">
        <v>0</v>
      </c>
      <c r="AG144" s="164">
        <v>74825</v>
      </c>
      <c r="AH144" s="164">
        <v>0</v>
      </c>
      <c r="AI144" s="164">
        <v>0</v>
      </c>
      <c r="AJ144" s="164">
        <v>74825</v>
      </c>
      <c r="AK144" s="164">
        <v>0</v>
      </c>
      <c r="AL144" s="164">
        <v>4690</v>
      </c>
      <c r="AM144" s="164">
        <v>79515</v>
      </c>
      <c r="AN144" s="164">
        <v>0</v>
      </c>
      <c r="AO144" s="164">
        <v>0</v>
      </c>
      <c r="AP144" s="164">
        <v>0</v>
      </c>
      <c r="AQ144" s="164">
        <v>0</v>
      </c>
      <c r="AR144" s="165">
        <v>79515</v>
      </c>
      <c r="AS144" s="39">
        <v>78013.5</v>
      </c>
      <c r="AT144" s="162">
        <f t="shared" si="81"/>
        <v>135</v>
      </c>
      <c r="AU144" s="163">
        <f t="shared" si="82"/>
        <v>0</v>
      </c>
      <c r="AV144" s="164">
        <f t="shared" si="83"/>
        <v>0</v>
      </c>
      <c r="AW144" s="164">
        <f t="shared" si="83"/>
        <v>0</v>
      </c>
      <c r="AX144" s="164">
        <f t="shared" si="83"/>
        <v>0</v>
      </c>
      <c r="AY144" s="165">
        <f t="shared" si="83"/>
        <v>0</v>
      </c>
      <c r="AZ144" s="39">
        <v>493357</v>
      </c>
      <c r="BA144" s="162"/>
      <c r="BB144" s="164"/>
      <c r="BC144" s="164"/>
      <c r="BD144" s="164"/>
      <c r="BE144" s="165"/>
      <c r="BG144" s="166"/>
      <c r="BI144" s="166">
        <v>0</v>
      </c>
      <c r="CA144" s="162">
        <v>135</v>
      </c>
      <c r="CB144" s="40">
        <v>135</v>
      </c>
      <c r="CC144" s="39" t="s">
        <v>234</v>
      </c>
      <c r="CD144" s="167">
        <f t="shared" si="95"/>
        <v>74825</v>
      </c>
      <c r="CE144" s="168">
        <v>81660</v>
      </c>
      <c r="CF144" s="152">
        <f t="shared" si="84"/>
        <v>0</v>
      </c>
      <c r="CG144" s="152">
        <v>7339.8</v>
      </c>
      <c r="CH144" s="152">
        <v>0</v>
      </c>
      <c r="CI144" s="152">
        <f t="shared" si="85"/>
        <v>0</v>
      </c>
      <c r="CJ144" s="168">
        <f t="shared" si="86"/>
        <v>7339.8</v>
      </c>
      <c r="CK144" s="169">
        <f t="shared" si="87"/>
        <v>0</v>
      </c>
      <c r="CL144" s="170"/>
      <c r="CZ144" s="152"/>
      <c r="DA144" s="162">
        <v>135</v>
      </c>
      <c r="DB144" s="39" t="s">
        <v>234</v>
      </c>
      <c r="DC144" s="152">
        <v>0</v>
      </c>
      <c r="DD144" s="152">
        <v>0</v>
      </c>
      <c r="DE144" s="152">
        <v>0</v>
      </c>
      <c r="DF144" s="152">
        <v>0</v>
      </c>
      <c r="DG144" s="171">
        <f t="shared" si="88"/>
        <v>0</v>
      </c>
      <c r="DH144" s="152">
        <v>0</v>
      </c>
      <c r="DI144" s="152">
        <v>0</v>
      </c>
      <c r="DJ144" s="152">
        <v>0</v>
      </c>
      <c r="DK144" s="171">
        <f t="shared" si="89"/>
        <v>0</v>
      </c>
      <c r="DL144" s="172">
        <f t="shared" si="73"/>
        <v>0</v>
      </c>
      <c r="DM144" s="152"/>
      <c r="DN144" s="172">
        <f t="shared" si="74"/>
        <v>0</v>
      </c>
      <c r="DO144" s="152"/>
      <c r="DP144" s="158">
        <f t="shared" si="90"/>
        <v>0</v>
      </c>
      <c r="DQ144" s="152">
        <f t="shared" si="91"/>
        <v>0</v>
      </c>
      <c r="DR144" s="152">
        <f t="shared" si="92"/>
        <v>0</v>
      </c>
      <c r="DS144" s="152">
        <v>0</v>
      </c>
      <c r="DT144" s="172">
        <f t="shared" si="93"/>
        <v>0</v>
      </c>
      <c r="DU144" s="152"/>
      <c r="DV144" s="173">
        <v>0</v>
      </c>
      <c r="DW144" s="174"/>
      <c r="DX144" s="174"/>
      <c r="DY144" s="174"/>
      <c r="DZ144" s="171"/>
      <c r="EA144" s="175"/>
      <c r="EB144" s="176"/>
      <c r="EC144" s="177">
        <f t="shared" si="94"/>
        <v>0</v>
      </c>
      <c r="ED144" s="175"/>
      <c r="EE144" s="178">
        <v>135</v>
      </c>
      <c r="EF144" s="175"/>
      <c r="EG144" s="175"/>
      <c r="EH144" s="174"/>
      <c r="EI144" s="175"/>
      <c r="EJ144" s="175"/>
      <c r="EK144" s="175"/>
      <c r="EL144" s="175"/>
      <c r="EM144" s="175"/>
    </row>
    <row r="145" spans="1:143" s="39" customFormat="1" ht="12" x14ac:dyDescent="0.2">
      <c r="A145" s="150">
        <v>136</v>
      </c>
      <c r="B145" s="40">
        <v>136</v>
      </c>
      <c r="C145" s="39" t="s">
        <v>235</v>
      </c>
      <c r="D145" s="151">
        <f t="shared" si="75"/>
        <v>18</v>
      </c>
      <c r="E145" s="152">
        <f t="shared" si="65"/>
        <v>233782</v>
      </c>
      <c r="F145" s="152">
        <f t="shared" si="65"/>
        <v>0</v>
      </c>
      <c r="G145" s="152">
        <f t="shared" si="65"/>
        <v>16884</v>
      </c>
      <c r="H145" s="153">
        <f t="shared" si="76"/>
        <v>250666</v>
      </c>
      <c r="I145" s="152"/>
      <c r="J145" s="154">
        <f t="shared" si="77"/>
        <v>16884</v>
      </c>
      <c r="K145" s="155">
        <f t="shared" si="66"/>
        <v>2039.0855729235388</v>
      </c>
      <c r="L145" s="156">
        <f t="shared" si="67"/>
        <v>18923.085572923537</v>
      </c>
      <c r="M145" s="152"/>
      <c r="N145" s="157">
        <f t="shared" si="68"/>
        <v>231742.91442707647</v>
      </c>
      <c r="O145" s="152"/>
      <c r="P145" s="158">
        <f t="shared" si="69"/>
        <v>16884</v>
      </c>
      <c r="Q145" s="159">
        <f t="shared" si="78"/>
        <v>0</v>
      </c>
      <c r="R145" s="152">
        <f t="shared" si="70"/>
        <v>0</v>
      </c>
      <c r="S145" s="152">
        <f t="shared" si="71"/>
        <v>0</v>
      </c>
      <c r="T145" s="152">
        <f t="shared" si="72"/>
        <v>2039.0855729235388</v>
      </c>
      <c r="U145" s="153">
        <f t="shared" si="79"/>
        <v>18923.085572923537</v>
      </c>
      <c r="V145" s="152"/>
      <c r="W145" s="157">
        <f t="shared" si="80"/>
        <v>55045.696570878084</v>
      </c>
      <c r="X145" s="159"/>
      <c r="AA145" s="162">
        <v>136</v>
      </c>
      <c r="AB145" s="163">
        <v>18</v>
      </c>
      <c r="AC145" s="163">
        <v>0</v>
      </c>
      <c r="AD145" s="163">
        <v>0</v>
      </c>
      <c r="AE145" s="163">
        <v>0</v>
      </c>
      <c r="AF145" s="163">
        <v>0</v>
      </c>
      <c r="AG145" s="164">
        <v>233782</v>
      </c>
      <c r="AH145" s="164">
        <v>0</v>
      </c>
      <c r="AI145" s="164">
        <v>0</v>
      </c>
      <c r="AJ145" s="164">
        <v>233782</v>
      </c>
      <c r="AK145" s="164">
        <v>0</v>
      </c>
      <c r="AL145" s="164">
        <v>16884</v>
      </c>
      <c r="AM145" s="164">
        <v>250666</v>
      </c>
      <c r="AN145" s="164">
        <v>0</v>
      </c>
      <c r="AO145" s="164">
        <v>0</v>
      </c>
      <c r="AP145" s="164">
        <v>0</v>
      </c>
      <c r="AQ145" s="164">
        <v>0</v>
      </c>
      <c r="AR145" s="165">
        <v>250666</v>
      </c>
      <c r="AS145" s="39">
        <v>249837.14064791027</v>
      </c>
      <c r="AT145" s="162">
        <f t="shared" si="81"/>
        <v>136</v>
      </c>
      <c r="AU145" s="163">
        <f t="shared" si="82"/>
        <v>0</v>
      </c>
      <c r="AV145" s="164">
        <f t="shared" si="83"/>
        <v>0</v>
      </c>
      <c r="AW145" s="164">
        <f t="shared" si="83"/>
        <v>0</v>
      </c>
      <c r="AX145" s="164">
        <f t="shared" si="83"/>
        <v>0</v>
      </c>
      <c r="AY145" s="165">
        <f t="shared" si="83"/>
        <v>0</v>
      </c>
      <c r="AZ145" s="39">
        <v>493357</v>
      </c>
      <c r="BA145" s="162"/>
      <c r="BB145" s="164"/>
      <c r="BC145" s="164"/>
      <c r="BD145" s="164"/>
      <c r="BE145" s="165"/>
      <c r="BG145" s="166"/>
      <c r="BI145" s="166">
        <v>0</v>
      </c>
      <c r="CA145" s="162">
        <v>136</v>
      </c>
      <c r="CB145" s="40">
        <v>136</v>
      </c>
      <c r="CC145" s="39" t="s">
        <v>235</v>
      </c>
      <c r="CD145" s="167">
        <f t="shared" si="95"/>
        <v>233782</v>
      </c>
      <c r="CE145" s="168">
        <v>231725</v>
      </c>
      <c r="CF145" s="152">
        <f t="shared" si="84"/>
        <v>2057</v>
      </c>
      <c r="CG145" s="152">
        <v>0</v>
      </c>
      <c r="CH145" s="152">
        <v>36122.400000000001</v>
      </c>
      <c r="CI145" s="152">
        <f t="shared" si="85"/>
        <v>-17.703429121918816</v>
      </c>
      <c r="CJ145" s="168">
        <f t="shared" si="86"/>
        <v>38161.696570878084</v>
      </c>
      <c r="CK145" s="169">
        <f t="shared" si="87"/>
        <v>2039.0855729235388</v>
      </c>
      <c r="CL145" s="170"/>
      <c r="CZ145" s="152"/>
      <c r="DA145" s="162">
        <v>136</v>
      </c>
      <c r="DB145" s="39" t="s">
        <v>235</v>
      </c>
      <c r="DC145" s="152">
        <v>0</v>
      </c>
      <c r="DD145" s="152">
        <v>0</v>
      </c>
      <c r="DE145" s="152">
        <v>0</v>
      </c>
      <c r="DF145" s="152">
        <v>0</v>
      </c>
      <c r="DG145" s="171">
        <f t="shared" si="88"/>
        <v>0</v>
      </c>
      <c r="DH145" s="152">
        <v>0</v>
      </c>
      <c r="DI145" s="152">
        <v>0</v>
      </c>
      <c r="DJ145" s="152">
        <v>0</v>
      </c>
      <c r="DK145" s="171">
        <f t="shared" si="89"/>
        <v>0</v>
      </c>
      <c r="DL145" s="172">
        <f t="shared" si="73"/>
        <v>0</v>
      </c>
      <c r="DM145" s="152"/>
      <c r="DN145" s="172">
        <f t="shared" si="74"/>
        <v>0</v>
      </c>
      <c r="DO145" s="152"/>
      <c r="DP145" s="158">
        <f t="shared" si="90"/>
        <v>2057</v>
      </c>
      <c r="DQ145" s="152">
        <f t="shared" si="91"/>
        <v>2057</v>
      </c>
      <c r="DR145" s="152">
        <f t="shared" si="92"/>
        <v>0</v>
      </c>
      <c r="DS145" s="152">
        <v>-17.703429121918816</v>
      </c>
      <c r="DT145" s="172">
        <f t="shared" si="93"/>
        <v>-17.703429121918816</v>
      </c>
      <c r="DU145" s="152"/>
      <c r="DV145" s="173">
        <v>0</v>
      </c>
      <c r="DW145" s="174"/>
      <c r="DX145" s="174"/>
      <c r="DY145" s="174"/>
      <c r="DZ145" s="171"/>
      <c r="EA145" s="175"/>
      <c r="EB145" s="176"/>
      <c r="EC145" s="177">
        <f t="shared" si="94"/>
        <v>0</v>
      </c>
      <c r="ED145" s="175"/>
      <c r="EE145" s="178">
        <v>136</v>
      </c>
      <c r="EF145" s="175"/>
      <c r="EG145" s="175"/>
      <c r="EH145" s="174"/>
      <c r="EI145" s="175"/>
      <c r="EJ145" s="175"/>
      <c r="EK145" s="175"/>
      <c r="EL145" s="175"/>
      <c r="EM145" s="175"/>
    </row>
    <row r="146" spans="1:143" s="39" customFormat="1" ht="12" x14ac:dyDescent="0.2">
      <c r="A146" s="150">
        <v>137</v>
      </c>
      <c r="B146" s="40">
        <v>137</v>
      </c>
      <c r="C146" s="39" t="s">
        <v>236</v>
      </c>
      <c r="D146" s="151">
        <f t="shared" si="75"/>
        <v>721</v>
      </c>
      <c r="E146" s="152">
        <f t="shared" si="65"/>
        <v>10316685</v>
      </c>
      <c r="F146" s="152">
        <f t="shared" si="65"/>
        <v>1007267</v>
      </c>
      <c r="G146" s="152">
        <f t="shared" si="65"/>
        <v>676298</v>
      </c>
      <c r="H146" s="153">
        <f t="shared" si="76"/>
        <v>12000250</v>
      </c>
      <c r="I146" s="152"/>
      <c r="J146" s="154">
        <f t="shared" si="77"/>
        <v>676298</v>
      </c>
      <c r="K146" s="155">
        <f t="shared" si="66"/>
        <v>594938.57198337058</v>
      </c>
      <c r="L146" s="156">
        <f t="shared" si="67"/>
        <v>1271236.5719833705</v>
      </c>
      <c r="M146" s="152"/>
      <c r="N146" s="157">
        <f t="shared" si="68"/>
        <v>10729013.428016629</v>
      </c>
      <c r="O146" s="152"/>
      <c r="P146" s="158">
        <f t="shared" si="69"/>
        <v>676298</v>
      </c>
      <c r="Q146" s="159">
        <f t="shared" si="78"/>
        <v>0</v>
      </c>
      <c r="R146" s="152">
        <f t="shared" si="70"/>
        <v>0</v>
      </c>
      <c r="S146" s="152">
        <f t="shared" si="71"/>
        <v>0</v>
      </c>
      <c r="T146" s="152">
        <f t="shared" si="72"/>
        <v>594938.57198337058</v>
      </c>
      <c r="U146" s="153">
        <f t="shared" si="79"/>
        <v>1271236.5719833705</v>
      </c>
      <c r="V146" s="152"/>
      <c r="W146" s="157">
        <f t="shared" si="80"/>
        <v>1273064.534295141</v>
      </c>
      <c r="X146" s="159"/>
      <c r="AA146" s="162">
        <v>137</v>
      </c>
      <c r="AB146" s="163">
        <v>721</v>
      </c>
      <c r="AC146" s="163">
        <v>0</v>
      </c>
      <c r="AD146" s="163">
        <v>0</v>
      </c>
      <c r="AE146" s="163">
        <v>0</v>
      </c>
      <c r="AF146" s="163">
        <v>0</v>
      </c>
      <c r="AG146" s="164">
        <v>10316685</v>
      </c>
      <c r="AH146" s="164">
        <v>0</v>
      </c>
      <c r="AI146" s="164">
        <v>0</v>
      </c>
      <c r="AJ146" s="164">
        <v>10316685</v>
      </c>
      <c r="AK146" s="164">
        <v>554561</v>
      </c>
      <c r="AL146" s="164">
        <v>676298</v>
      </c>
      <c r="AM146" s="164">
        <v>11547544</v>
      </c>
      <c r="AN146" s="164">
        <v>0</v>
      </c>
      <c r="AO146" s="164">
        <v>0</v>
      </c>
      <c r="AP146" s="164">
        <v>0</v>
      </c>
      <c r="AQ146" s="164">
        <v>0</v>
      </c>
      <c r="AR146" s="165">
        <v>11547544</v>
      </c>
      <c r="AS146" s="39">
        <v>11514089.599999994</v>
      </c>
      <c r="AT146" s="162">
        <f t="shared" si="81"/>
        <v>137</v>
      </c>
      <c r="AU146" s="163">
        <f t="shared" si="82"/>
        <v>0</v>
      </c>
      <c r="AV146" s="164">
        <f t="shared" si="83"/>
        <v>0</v>
      </c>
      <c r="AW146" s="164">
        <f t="shared" si="83"/>
        <v>0</v>
      </c>
      <c r="AX146" s="164">
        <f t="shared" si="83"/>
        <v>0</v>
      </c>
      <c r="AY146" s="165">
        <f t="shared" si="83"/>
        <v>0</v>
      </c>
      <c r="AZ146" s="39">
        <v>493357</v>
      </c>
      <c r="BA146" s="162"/>
      <c r="BB146" s="164"/>
      <c r="BC146" s="164"/>
      <c r="BD146" s="164"/>
      <c r="BE146" s="165"/>
      <c r="BG146" s="166"/>
      <c r="BI146" s="166">
        <v>0</v>
      </c>
      <c r="CA146" s="162">
        <v>137</v>
      </c>
      <c r="CB146" s="40">
        <v>137</v>
      </c>
      <c r="CC146" s="39" t="s">
        <v>236</v>
      </c>
      <c r="CD146" s="167">
        <f t="shared" si="95"/>
        <v>10316685</v>
      </c>
      <c r="CE146" s="168">
        <v>9721684</v>
      </c>
      <c r="CF146" s="152">
        <f t="shared" si="84"/>
        <v>595001</v>
      </c>
      <c r="CG146" s="152">
        <v>0</v>
      </c>
      <c r="CH146" s="152">
        <v>1766.4</v>
      </c>
      <c r="CI146" s="152">
        <f t="shared" si="85"/>
        <v>-0.86570485906133854</v>
      </c>
      <c r="CJ146" s="168">
        <f t="shared" si="86"/>
        <v>596766.534295141</v>
      </c>
      <c r="CK146" s="169">
        <f t="shared" si="87"/>
        <v>594938.57198337058</v>
      </c>
      <c r="CL146" s="170"/>
      <c r="CZ146" s="152"/>
      <c r="DA146" s="162">
        <v>137</v>
      </c>
      <c r="DB146" s="39" t="s">
        <v>236</v>
      </c>
      <c r="DC146" s="152">
        <v>0</v>
      </c>
      <c r="DD146" s="152">
        <v>0</v>
      </c>
      <c r="DE146" s="152">
        <v>452706</v>
      </c>
      <c r="DF146" s="152">
        <v>0</v>
      </c>
      <c r="DG146" s="171">
        <f t="shared" si="88"/>
        <v>452706</v>
      </c>
      <c r="DH146" s="152">
        <v>0</v>
      </c>
      <c r="DI146" s="152">
        <v>0</v>
      </c>
      <c r="DJ146" s="152">
        <v>0</v>
      </c>
      <c r="DK146" s="171">
        <f t="shared" si="89"/>
        <v>0</v>
      </c>
      <c r="DL146" s="172">
        <f t="shared" si="73"/>
        <v>452706</v>
      </c>
      <c r="DM146" s="152"/>
      <c r="DN146" s="172">
        <f t="shared" si="74"/>
        <v>0</v>
      </c>
      <c r="DO146" s="152"/>
      <c r="DP146" s="158">
        <f t="shared" si="90"/>
        <v>595001</v>
      </c>
      <c r="DQ146" s="152">
        <f t="shared" si="91"/>
        <v>595001</v>
      </c>
      <c r="DR146" s="152">
        <f t="shared" si="92"/>
        <v>0</v>
      </c>
      <c r="DS146" s="152">
        <v>-0.86570485906133854</v>
      </c>
      <c r="DT146" s="172">
        <f t="shared" si="93"/>
        <v>-0.86570485906133854</v>
      </c>
      <c r="DU146" s="152"/>
      <c r="DV146" s="173">
        <v>0</v>
      </c>
      <c r="DW146" s="174"/>
      <c r="DX146" s="174"/>
      <c r="DY146" s="174"/>
      <c r="DZ146" s="171"/>
      <c r="EA146" s="175"/>
      <c r="EB146" s="176"/>
      <c r="EC146" s="177">
        <f t="shared" si="94"/>
        <v>0</v>
      </c>
      <c r="ED146" s="175"/>
      <c r="EE146" s="178">
        <v>137</v>
      </c>
      <c r="EF146" s="175"/>
      <c r="EG146" s="175"/>
      <c r="EH146" s="174"/>
      <c r="EI146" s="175"/>
      <c r="EJ146" s="175"/>
      <c r="EK146" s="175"/>
      <c r="EL146" s="175"/>
      <c r="EM146" s="175"/>
    </row>
    <row r="147" spans="1:143" s="39" customFormat="1" ht="12" x14ac:dyDescent="0.2">
      <c r="A147" s="150">
        <v>138</v>
      </c>
      <c r="B147" s="40">
        <v>138</v>
      </c>
      <c r="C147" s="39" t="s">
        <v>237</v>
      </c>
      <c r="D147" s="151">
        <f t="shared" si="75"/>
        <v>7</v>
      </c>
      <c r="E147" s="152">
        <f t="shared" si="65"/>
        <v>123382</v>
      </c>
      <c r="F147" s="152">
        <f t="shared" si="65"/>
        <v>0</v>
      </c>
      <c r="G147" s="152">
        <f t="shared" si="65"/>
        <v>6566</v>
      </c>
      <c r="H147" s="153">
        <f t="shared" si="76"/>
        <v>129948</v>
      </c>
      <c r="I147" s="152"/>
      <c r="J147" s="154">
        <f t="shared" si="77"/>
        <v>6566</v>
      </c>
      <c r="K147" s="155">
        <f t="shared" si="66"/>
        <v>3184.1291843075201</v>
      </c>
      <c r="L147" s="156">
        <f t="shared" si="67"/>
        <v>9750.1291843075196</v>
      </c>
      <c r="M147" s="152"/>
      <c r="N147" s="157">
        <f t="shared" si="68"/>
        <v>120197.87081569248</v>
      </c>
      <c r="O147" s="152"/>
      <c r="P147" s="158">
        <f t="shared" si="69"/>
        <v>6566</v>
      </c>
      <c r="Q147" s="159">
        <f t="shared" si="78"/>
        <v>0</v>
      </c>
      <c r="R147" s="152">
        <f t="shared" si="70"/>
        <v>0</v>
      </c>
      <c r="S147" s="152">
        <f t="shared" si="71"/>
        <v>0</v>
      </c>
      <c r="T147" s="152">
        <f t="shared" si="72"/>
        <v>3184.1291843075201</v>
      </c>
      <c r="U147" s="153">
        <f t="shared" si="79"/>
        <v>9750.1291843075196</v>
      </c>
      <c r="V147" s="152"/>
      <c r="W147" s="157">
        <f t="shared" si="80"/>
        <v>51739.458667657222</v>
      </c>
      <c r="X147" s="159"/>
      <c r="AA147" s="162">
        <v>138</v>
      </c>
      <c r="AB147" s="163">
        <v>7</v>
      </c>
      <c r="AC147" s="163">
        <v>0</v>
      </c>
      <c r="AD147" s="163">
        <v>0</v>
      </c>
      <c r="AE147" s="163">
        <v>0</v>
      </c>
      <c r="AF147" s="163">
        <v>0</v>
      </c>
      <c r="AG147" s="164">
        <v>123382</v>
      </c>
      <c r="AH147" s="164">
        <v>0</v>
      </c>
      <c r="AI147" s="164">
        <v>0</v>
      </c>
      <c r="AJ147" s="164">
        <v>123382</v>
      </c>
      <c r="AK147" s="164">
        <v>0</v>
      </c>
      <c r="AL147" s="164">
        <v>6566</v>
      </c>
      <c r="AM147" s="164">
        <v>129948</v>
      </c>
      <c r="AN147" s="164">
        <v>0</v>
      </c>
      <c r="AO147" s="164">
        <v>0</v>
      </c>
      <c r="AP147" s="164">
        <v>0</v>
      </c>
      <c r="AQ147" s="164">
        <v>0</v>
      </c>
      <c r="AR147" s="165">
        <v>129948</v>
      </c>
      <c r="AS147" s="39">
        <v>128963.78391058772</v>
      </c>
      <c r="AT147" s="162">
        <f t="shared" si="81"/>
        <v>138</v>
      </c>
      <c r="AU147" s="163">
        <f t="shared" si="82"/>
        <v>0</v>
      </c>
      <c r="AV147" s="164">
        <f t="shared" si="83"/>
        <v>0</v>
      </c>
      <c r="AW147" s="164">
        <f t="shared" si="83"/>
        <v>0</v>
      </c>
      <c r="AX147" s="164">
        <f t="shared" si="83"/>
        <v>0</v>
      </c>
      <c r="AY147" s="165">
        <f t="shared" si="83"/>
        <v>0</v>
      </c>
      <c r="AZ147" s="39">
        <v>493357</v>
      </c>
      <c r="BA147" s="162"/>
      <c r="BB147" s="164"/>
      <c r="BC147" s="164"/>
      <c r="BD147" s="164"/>
      <c r="BE147" s="165"/>
      <c r="BG147" s="166"/>
      <c r="BI147" s="166">
        <v>0</v>
      </c>
      <c r="CA147" s="162">
        <v>138</v>
      </c>
      <c r="CB147" s="40">
        <v>138</v>
      </c>
      <c r="CC147" s="39" t="s">
        <v>237</v>
      </c>
      <c r="CD147" s="167">
        <f t="shared" si="95"/>
        <v>123382</v>
      </c>
      <c r="CE147" s="168">
        <v>120183</v>
      </c>
      <c r="CF147" s="152">
        <f t="shared" si="84"/>
        <v>3199</v>
      </c>
      <c r="CG147" s="152">
        <v>12318.6</v>
      </c>
      <c r="CH147" s="152">
        <v>29670.400000000001</v>
      </c>
      <c r="CI147" s="152">
        <f t="shared" si="85"/>
        <v>-14.541332342781971</v>
      </c>
      <c r="CJ147" s="168">
        <f t="shared" si="86"/>
        <v>45173.458667657222</v>
      </c>
      <c r="CK147" s="169">
        <f t="shared" si="87"/>
        <v>3184.1291843075201</v>
      </c>
      <c r="CL147" s="170"/>
      <c r="CZ147" s="152"/>
      <c r="DA147" s="162">
        <v>138</v>
      </c>
      <c r="DB147" s="39" t="s">
        <v>237</v>
      </c>
      <c r="DC147" s="152">
        <v>0</v>
      </c>
      <c r="DD147" s="152">
        <v>0</v>
      </c>
      <c r="DE147" s="152">
        <v>0</v>
      </c>
      <c r="DF147" s="152">
        <v>0</v>
      </c>
      <c r="DG147" s="171">
        <f t="shared" si="88"/>
        <v>0</v>
      </c>
      <c r="DH147" s="152">
        <v>0</v>
      </c>
      <c r="DI147" s="152">
        <v>0</v>
      </c>
      <c r="DJ147" s="152">
        <v>0</v>
      </c>
      <c r="DK147" s="171">
        <f t="shared" si="89"/>
        <v>0</v>
      </c>
      <c r="DL147" s="172">
        <f t="shared" si="73"/>
        <v>0</v>
      </c>
      <c r="DM147" s="152"/>
      <c r="DN147" s="172">
        <f t="shared" si="74"/>
        <v>0</v>
      </c>
      <c r="DO147" s="152"/>
      <c r="DP147" s="158">
        <f t="shared" si="90"/>
        <v>3199</v>
      </c>
      <c r="DQ147" s="152">
        <f t="shared" si="91"/>
        <v>3199</v>
      </c>
      <c r="DR147" s="152">
        <f t="shared" si="92"/>
        <v>0</v>
      </c>
      <c r="DS147" s="152">
        <v>-14.541332342781971</v>
      </c>
      <c r="DT147" s="172">
        <f t="shared" si="93"/>
        <v>-14.541332342781971</v>
      </c>
      <c r="DU147" s="152"/>
      <c r="DV147" s="173">
        <v>0</v>
      </c>
      <c r="DW147" s="174"/>
      <c r="DX147" s="174"/>
      <c r="DY147" s="174"/>
      <c r="DZ147" s="171"/>
      <c r="EA147" s="175"/>
      <c r="EB147" s="176"/>
      <c r="EC147" s="177">
        <f t="shared" si="94"/>
        <v>0</v>
      </c>
      <c r="ED147" s="175"/>
      <c r="EE147" s="178">
        <v>138</v>
      </c>
      <c r="EF147" s="175"/>
      <c r="EG147" s="175"/>
      <c r="EH147" s="174"/>
      <c r="EI147" s="175"/>
      <c r="EJ147" s="175"/>
      <c r="EK147" s="175"/>
      <c r="EL147" s="175"/>
      <c r="EM147" s="175"/>
    </row>
    <row r="148" spans="1:143" s="39" customFormat="1" ht="12" x14ac:dyDescent="0.2">
      <c r="A148" s="150">
        <v>139</v>
      </c>
      <c r="B148" s="40">
        <v>139</v>
      </c>
      <c r="C148" s="39" t="s">
        <v>238</v>
      </c>
      <c r="D148" s="151">
        <f t="shared" si="75"/>
        <v>9</v>
      </c>
      <c r="E148" s="152">
        <f t="shared" si="65"/>
        <v>130083</v>
      </c>
      <c r="F148" s="152">
        <f t="shared" si="65"/>
        <v>0</v>
      </c>
      <c r="G148" s="152">
        <f t="shared" si="65"/>
        <v>8442</v>
      </c>
      <c r="H148" s="153">
        <f t="shared" si="76"/>
        <v>138525</v>
      </c>
      <c r="I148" s="152"/>
      <c r="J148" s="154">
        <f t="shared" si="77"/>
        <v>8442</v>
      </c>
      <c r="K148" s="155">
        <f t="shared" si="66"/>
        <v>1173.1158518401437</v>
      </c>
      <c r="L148" s="156">
        <f t="shared" si="67"/>
        <v>9615.1158518401444</v>
      </c>
      <c r="M148" s="152"/>
      <c r="N148" s="157">
        <f t="shared" si="68"/>
        <v>128909.88414815985</v>
      </c>
      <c r="O148" s="152"/>
      <c r="P148" s="158">
        <f t="shared" si="69"/>
        <v>8442</v>
      </c>
      <c r="Q148" s="159">
        <f t="shared" si="78"/>
        <v>0</v>
      </c>
      <c r="R148" s="152">
        <f t="shared" si="70"/>
        <v>0</v>
      </c>
      <c r="S148" s="152">
        <f t="shared" si="71"/>
        <v>0</v>
      </c>
      <c r="T148" s="152">
        <f t="shared" si="72"/>
        <v>1173.1158518401437</v>
      </c>
      <c r="U148" s="153">
        <f t="shared" si="79"/>
        <v>9615.1158518401444</v>
      </c>
      <c r="V148" s="152"/>
      <c r="W148" s="157">
        <f t="shared" si="80"/>
        <v>17292.837242059599</v>
      </c>
      <c r="X148" s="159"/>
      <c r="AA148" s="162">
        <v>139</v>
      </c>
      <c r="AB148" s="163">
        <v>9</v>
      </c>
      <c r="AC148" s="163">
        <v>0</v>
      </c>
      <c r="AD148" s="163">
        <v>0</v>
      </c>
      <c r="AE148" s="163">
        <v>0</v>
      </c>
      <c r="AF148" s="163">
        <v>0</v>
      </c>
      <c r="AG148" s="164">
        <v>130083</v>
      </c>
      <c r="AH148" s="164">
        <v>0</v>
      </c>
      <c r="AI148" s="164">
        <v>0</v>
      </c>
      <c r="AJ148" s="164">
        <v>130083</v>
      </c>
      <c r="AK148" s="164">
        <v>0</v>
      </c>
      <c r="AL148" s="164">
        <v>8442</v>
      </c>
      <c r="AM148" s="164">
        <v>138525</v>
      </c>
      <c r="AN148" s="164">
        <v>0</v>
      </c>
      <c r="AO148" s="164">
        <v>0</v>
      </c>
      <c r="AP148" s="164">
        <v>0</v>
      </c>
      <c r="AQ148" s="164">
        <v>0</v>
      </c>
      <c r="AR148" s="165">
        <v>138525</v>
      </c>
      <c r="AS148" s="39">
        <v>138339.75749695612</v>
      </c>
      <c r="AT148" s="162">
        <f t="shared" si="81"/>
        <v>139</v>
      </c>
      <c r="AU148" s="163">
        <f t="shared" si="82"/>
        <v>0</v>
      </c>
      <c r="AV148" s="164">
        <f t="shared" si="83"/>
        <v>0</v>
      </c>
      <c r="AW148" s="164">
        <f t="shared" si="83"/>
        <v>0</v>
      </c>
      <c r="AX148" s="164">
        <f t="shared" si="83"/>
        <v>0</v>
      </c>
      <c r="AY148" s="165">
        <f t="shared" si="83"/>
        <v>0</v>
      </c>
      <c r="AZ148" s="39">
        <v>493357</v>
      </c>
      <c r="BA148" s="162"/>
      <c r="BB148" s="164"/>
      <c r="BC148" s="164"/>
      <c r="BD148" s="164"/>
      <c r="BE148" s="165"/>
      <c r="BG148" s="166"/>
      <c r="BI148" s="166">
        <v>0</v>
      </c>
      <c r="CA148" s="162">
        <v>139</v>
      </c>
      <c r="CB148" s="40">
        <v>139</v>
      </c>
      <c r="CC148" s="39" t="s">
        <v>238</v>
      </c>
      <c r="CD148" s="167">
        <f t="shared" si="95"/>
        <v>130083</v>
      </c>
      <c r="CE148" s="168">
        <v>128906</v>
      </c>
      <c r="CF148" s="152">
        <f t="shared" si="84"/>
        <v>1177</v>
      </c>
      <c r="CG148" s="152">
        <v>0</v>
      </c>
      <c r="CH148" s="152">
        <v>7677.6</v>
      </c>
      <c r="CI148" s="152">
        <f t="shared" si="85"/>
        <v>-3.7627579404038443</v>
      </c>
      <c r="CJ148" s="168">
        <f t="shared" si="86"/>
        <v>8850.837242059597</v>
      </c>
      <c r="CK148" s="169">
        <f t="shared" si="87"/>
        <v>1173.1158518401437</v>
      </c>
      <c r="CL148" s="170"/>
      <c r="CZ148" s="152"/>
      <c r="DA148" s="162">
        <v>139</v>
      </c>
      <c r="DB148" s="39" t="s">
        <v>238</v>
      </c>
      <c r="DC148" s="152">
        <v>0</v>
      </c>
      <c r="DD148" s="152">
        <v>0</v>
      </c>
      <c r="DE148" s="152">
        <v>0</v>
      </c>
      <c r="DF148" s="152">
        <v>0</v>
      </c>
      <c r="DG148" s="171">
        <f t="shared" si="88"/>
        <v>0</v>
      </c>
      <c r="DH148" s="152">
        <v>0</v>
      </c>
      <c r="DI148" s="152">
        <v>0</v>
      </c>
      <c r="DJ148" s="152">
        <v>0</v>
      </c>
      <c r="DK148" s="171">
        <f t="shared" si="89"/>
        <v>0</v>
      </c>
      <c r="DL148" s="172">
        <f t="shared" si="73"/>
        <v>0</v>
      </c>
      <c r="DM148" s="152"/>
      <c r="DN148" s="172">
        <f t="shared" si="74"/>
        <v>0</v>
      </c>
      <c r="DO148" s="152"/>
      <c r="DP148" s="158">
        <f t="shared" si="90"/>
        <v>1177</v>
      </c>
      <c r="DQ148" s="152">
        <f t="shared" si="91"/>
        <v>1177</v>
      </c>
      <c r="DR148" s="152">
        <f t="shared" si="92"/>
        <v>0</v>
      </c>
      <c r="DS148" s="152">
        <v>-3.7627579404038443</v>
      </c>
      <c r="DT148" s="172">
        <f t="shared" si="93"/>
        <v>-3.7627579404038443</v>
      </c>
      <c r="DU148" s="152"/>
      <c r="DV148" s="173">
        <v>0</v>
      </c>
      <c r="DW148" s="174"/>
      <c r="DX148" s="174"/>
      <c r="DY148" s="174"/>
      <c r="DZ148" s="171"/>
      <c r="EA148" s="175"/>
      <c r="EB148" s="176"/>
      <c r="EC148" s="177">
        <f t="shared" si="94"/>
        <v>0</v>
      </c>
      <c r="ED148" s="175"/>
      <c r="EE148" s="178">
        <v>139</v>
      </c>
      <c r="EF148" s="175"/>
      <c r="EG148" s="175"/>
      <c r="EH148" s="174"/>
      <c r="EI148" s="175"/>
      <c r="EJ148" s="175"/>
      <c r="EK148" s="175"/>
      <c r="EL148" s="175"/>
      <c r="EM148" s="175"/>
    </row>
    <row r="149" spans="1:143" s="39" customFormat="1" ht="12" x14ac:dyDescent="0.2">
      <c r="A149" s="150">
        <v>140</v>
      </c>
      <c r="B149" s="40">
        <v>140</v>
      </c>
      <c r="C149" s="39" t="s">
        <v>239</v>
      </c>
      <c r="D149" s="151">
        <f t="shared" si="75"/>
        <v>0</v>
      </c>
      <c r="E149" s="152">
        <f t="shared" si="65"/>
        <v>0</v>
      </c>
      <c r="F149" s="152">
        <f t="shared" si="65"/>
        <v>0</v>
      </c>
      <c r="G149" s="152">
        <f t="shared" si="65"/>
        <v>0</v>
      </c>
      <c r="H149" s="153">
        <f t="shared" si="76"/>
        <v>0</v>
      </c>
      <c r="I149" s="152"/>
      <c r="J149" s="154">
        <f t="shared" si="77"/>
        <v>0</v>
      </c>
      <c r="K149" s="155">
        <f t="shared" si="66"/>
        <v>0</v>
      </c>
      <c r="L149" s="156">
        <f t="shared" si="67"/>
        <v>0</v>
      </c>
      <c r="M149" s="152"/>
      <c r="N149" s="157">
        <f t="shared" si="68"/>
        <v>0</v>
      </c>
      <c r="O149" s="152"/>
      <c r="P149" s="158">
        <f t="shared" si="69"/>
        <v>0</v>
      </c>
      <c r="Q149" s="159">
        <f t="shared" si="78"/>
        <v>0</v>
      </c>
      <c r="R149" s="152">
        <f t="shared" si="70"/>
        <v>0</v>
      </c>
      <c r="S149" s="152">
        <f t="shared" si="71"/>
        <v>0</v>
      </c>
      <c r="T149" s="152">
        <f t="shared" si="72"/>
        <v>0</v>
      </c>
      <c r="U149" s="153">
        <f t="shared" si="79"/>
        <v>0</v>
      </c>
      <c r="V149" s="152"/>
      <c r="W149" s="157">
        <f t="shared" si="80"/>
        <v>0</v>
      </c>
      <c r="X149" s="159"/>
      <c r="AA149" s="162">
        <v>140</v>
      </c>
      <c r="AB149" s="163"/>
      <c r="AC149" s="163"/>
      <c r="AD149" s="163"/>
      <c r="AE149" s="163"/>
      <c r="AF149" s="163"/>
      <c r="AG149" s="164"/>
      <c r="AH149" s="164"/>
      <c r="AI149" s="164"/>
      <c r="AJ149" s="164"/>
      <c r="AK149" s="164"/>
      <c r="AL149" s="164"/>
      <c r="AM149" s="164"/>
      <c r="AN149" s="164"/>
      <c r="AO149" s="164"/>
      <c r="AP149" s="164"/>
      <c r="AQ149" s="164"/>
      <c r="AR149" s="165"/>
      <c r="AT149" s="162">
        <f t="shared" si="81"/>
        <v>140</v>
      </c>
      <c r="AU149" s="163">
        <f t="shared" si="82"/>
        <v>0</v>
      </c>
      <c r="AV149" s="164">
        <f t="shared" si="83"/>
        <v>0</v>
      </c>
      <c r="AW149" s="164">
        <f t="shared" si="83"/>
        <v>0</v>
      </c>
      <c r="AX149" s="164">
        <f t="shared" si="83"/>
        <v>0</v>
      </c>
      <c r="AY149" s="165">
        <f t="shared" si="83"/>
        <v>0</v>
      </c>
      <c r="AZ149" s="39">
        <v>493357</v>
      </c>
      <c r="BA149" s="162"/>
      <c r="BB149" s="164"/>
      <c r="BC149" s="164"/>
      <c r="BD149" s="164"/>
      <c r="BE149" s="165"/>
      <c r="BG149" s="166"/>
      <c r="BI149" s="166">
        <v>0</v>
      </c>
      <c r="CA149" s="162">
        <v>140</v>
      </c>
      <c r="CB149" s="40">
        <v>140</v>
      </c>
      <c r="CC149" s="39" t="s">
        <v>239</v>
      </c>
      <c r="CD149" s="167">
        <f t="shared" si="95"/>
        <v>0</v>
      </c>
      <c r="CE149" s="168">
        <v>0</v>
      </c>
      <c r="CF149" s="152">
        <f t="shared" si="84"/>
        <v>0</v>
      </c>
      <c r="CG149" s="152">
        <v>0</v>
      </c>
      <c r="CH149" s="152">
        <v>0</v>
      </c>
      <c r="CI149" s="152">
        <f t="shared" si="85"/>
        <v>0</v>
      </c>
      <c r="CJ149" s="168">
        <f t="shared" si="86"/>
        <v>0</v>
      </c>
      <c r="CK149" s="169">
        <f t="shared" si="87"/>
        <v>0</v>
      </c>
      <c r="CL149" s="170"/>
      <c r="CZ149" s="152"/>
      <c r="DA149" s="162">
        <v>140</v>
      </c>
      <c r="DB149" s="39" t="s">
        <v>239</v>
      </c>
      <c r="DC149" s="152">
        <v>0</v>
      </c>
      <c r="DD149" s="152">
        <v>0</v>
      </c>
      <c r="DE149" s="152">
        <v>0</v>
      </c>
      <c r="DF149" s="152">
        <v>0</v>
      </c>
      <c r="DG149" s="171">
        <f t="shared" si="88"/>
        <v>0</v>
      </c>
      <c r="DH149" s="152">
        <v>0</v>
      </c>
      <c r="DI149" s="152">
        <v>0</v>
      </c>
      <c r="DJ149" s="152">
        <v>0</v>
      </c>
      <c r="DK149" s="171">
        <f t="shared" si="89"/>
        <v>0</v>
      </c>
      <c r="DL149" s="172">
        <f t="shared" si="73"/>
        <v>0</v>
      </c>
      <c r="DM149" s="152"/>
      <c r="DN149" s="172">
        <f t="shared" si="74"/>
        <v>0</v>
      </c>
      <c r="DO149" s="152"/>
      <c r="DP149" s="158">
        <f t="shared" si="90"/>
        <v>0</v>
      </c>
      <c r="DQ149" s="152">
        <f t="shared" si="91"/>
        <v>0</v>
      </c>
      <c r="DR149" s="152">
        <f t="shared" si="92"/>
        <v>0</v>
      </c>
      <c r="DS149" s="152">
        <v>0</v>
      </c>
      <c r="DT149" s="172">
        <f t="shared" si="93"/>
        <v>0</v>
      </c>
      <c r="DU149" s="152"/>
      <c r="DV149" s="173">
        <v>0</v>
      </c>
      <c r="DW149" s="174"/>
      <c r="DX149" s="174"/>
      <c r="DY149" s="174"/>
      <c r="DZ149" s="171"/>
      <c r="EA149" s="175"/>
      <c r="EB149" s="176"/>
      <c r="EC149" s="177">
        <f t="shared" si="94"/>
        <v>0</v>
      </c>
      <c r="ED149" s="175"/>
      <c r="EE149" s="178">
        <v>140</v>
      </c>
      <c r="EF149" s="175"/>
      <c r="EG149" s="175"/>
      <c r="EH149" s="174"/>
      <c r="EI149" s="175"/>
      <c r="EJ149" s="175"/>
      <c r="EK149" s="175"/>
      <c r="EL149" s="175"/>
      <c r="EM149" s="175"/>
    </row>
    <row r="150" spans="1:143" s="39" customFormat="1" ht="12" x14ac:dyDescent="0.2">
      <c r="A150" s="150">
        <v>141</v>
      </c>
      <c r="B150" s="40">
        <v>141</v>
      </c>
      <c r="C150" s="39" t="s">
        <v>240</v>
      </c>
      <c r="D150" s="151">
        <f t="shared" si="75"/>
        <v>209</v>
      </c>
      <c r="E150" s="152">
        <f t="shared" si="65"/>
        <v>3272176</v>
      </c>
      <c r="F150" s="152">
        <f t="shared" si="65"/>
        <v>0</v>
      </c>
      <c r="G150" s="152">
        <f t="shared" si="65"/>
        <v>196042</v>
      </c>
      <c r="H150" s="153">
        <f t="shared" si="76"/>
        <v>3468218</v>
      </c>
      <c r="I150" s="152"/>
      <c r="J150" s="154">
        <f t="shared" si="77"/>
        <v>196042</v>
      </c>
      <c r="K150" s="155">
        <f t="shared" si="66"/>
        <v>623227.24816138763</v>
      </c>
      <c r="L150" s="156">
        <f t="shared" si="67"/>
        <v>819269.24816138763</v>
      </c>
      <c r="M150" s="152"/>
      <c r="N150" s="157">
        <f t="shared" si="68"/>
        <v>2648948.7518386124</v>
      </c>
      <c r="O150" s="152"/>
      <c r="P150" s="158">
        <f t="shared" si="69"/>
        <v>196042</v>
      </c>
      <c r="Q150" s="159">
        <f t="shared" si="78"/>
        <v>0</v>
      </c>
      <c r="R150" s="152">
        <f t="shared" si="70"/>
        <v>0</v>
      </c>
      <c r="S150" s="152">
        <f t="shared" si="71"/>
        <v>0</v>
      </c>
      <c r="T150" s="152">
        <f t="shared" si="72"/>
        <v>623227.24816138763</v>
      </c>
      <c r="U150" s="153">
        <f t="shared" si="79"/>
        <v>819269.24816138763</v>
      </c>
      <c r="V150" s="152"/>
      <c r="W150" s="157">
        <f t="shared" si="80"/>
        <v>1271738.5376935208</v>
      </c>
      <c r="X150" s="159"/>
      <c r="AA150" s="162">
        <v>141</v>
      </c>
      <c r="AB150" s="163">
        <v>209</v>
      </c>
      <c r="AC150" s="163">
        <v>0</v>
      </c>
      <c r="AD150" s="163">
        <v>0</v>
      </c>
      <c r="AE150" s="163">
        <v>0</v>
      </c>
      <c r="AF150" s="163">
        <v>0</v>
      </c>
      <c r="AG150" s="164">
        <v>3272176</v>
      </c>
      <c r="AH150" s="164">
        <v>0</v>
      </c>
      <c r="AI150" s="164">
        <v>0</v>
      </c>
      <c r="AJ150" s="164">
        <v>3272176</v>
      </c>
      <c r="AK150" s="164">
        <v>0</v>
      </c>
      <c r="AL150" s="164">
        <v>196042</v>
      </c>
      <c r="AM150" s="164">
        <v>3468218</v>
      </c>
      <c r="AN150" s="164">
        <v>0</v>
      </c>
      <c r="AO150" s="164">
        <v>0</v>
      </c>
      <c r="AP150" s="164">
        <v>0</v>
      </c>
      <c r="AQ150" s="164">
        <v>0</v>
      </c>
      <c r="AR150" s="165">
        <v>3468218</v>
      </c>
      <c r="AS150" s="39">
        <v>3460577.3856196753</v>
      </c>
      <c r="AT150" s="162">
        <f t="shared" si="81"/>
        <v>141</v>
      </c>
      <c r="AU150" s="163">
        <f t="shared" si="82"/>
        <v>0</v>
      </c>
      <c r="AV150" s="164">
        <f t="shared" si="83"/>
        <v>0</v>
      </c>
      <c r="AW150" s="164">
        <f t="shared" si="83"/>
        <v>0</v>
      </c>
      <c r="AX150" s="164">
        <f t="shared" si="83"/>
        <v>0</v>
      </c>
      <c r="AY150" s="165">
        <f t="shared" si="83"/>
        <v>0</v>
      </c>
      <c r="AZ150" s="39">
        <v>493357</v>
      </c>
      <c r="BA150" s="162"/>
      <c r="BB150" s="164"/>
      <c r="BC150" s="164"/>
      <c r="BD150" s="164"/>
      <c r="BE150" s="165"/>
      <c r="BG150" s="166"/>
      <c r="BI150" s="166">
        <v>0</v>
      </c>
      <c r="CA150" s="162">
        <v>141</v>
      </c>
      <c r="CB150" s="40">
        <v>141</v>
      </c>
      <c r="CC150" s="39" t="s">
        <v>240</v>
      </c>
      <c r="CD150" s="167">
        <f t="shared" si="95"/>
        <v>3272176</v>
      </c>
      <c r="CE150" s="168">
        <v>2648841</v>
      </c>
      <c r="CF150" s="152">
        <f t="shared" si="84"/>
        <v>623335</v>
      </c>
      <c r="CG150" s="152">
        <v>364131.6</v>
      </c>
      <c r="CH150" s="152">
        <v>88273.200000000012</v>
      </c>
      <c r="CI150" s="152">
        <f t="shared" si="85"/>
        <v>-43.262306479271501</v>
      </c>
      <c r="CJ150" s="168">
        <f t="shared" si="86"/>
        <v>1075696.5376935208</v>
      </c>
      <c r="CK150" s="169">
        <f t="shared" si="87"/>
        <v>623227.24816138763</v>
      </c>
      <c r="CL150" s="170"/>
      <c r="CZ150" s="152"/>
      <c r="DA150" s="162">
        <v>141</v>
      </c>
      <c r="DB150" s="39" t="s">
        <v>240</v>
      </c>
      <c r="DC150" s="152">
        <v>0</v>
      </c>
      <c r="DD150" s="152">
        <v>0</v>
      </c>
      <c r="DE150" s="152">
        <v>0</v>
      </c>
      <c r="DF150" s="152">
        <v>0</v>
      </c>
      <c r="DG150" s="171">
        <f t="shared" si="88"/>
        <v>0</v>
      </c>
      <c r="DH150" s="152">
        <v>0</v>
      </c>
      <c r="DI150" s="152">
        <v>0</v>
      </c>
      <c r="DJ150" s="152">
        <v>0</v>
      </c>
      <c r="DK150" s="171">
        <f t="shared" si="89"/>
        <v>0</v>
      </c>
      <c r="DL150" s="179">
        <f t="shared" si="73"/>
        <v>0</v>
      </c>
      <c r="DM150" s="152"/>
      <c r="DN150" s="179">
        <f t="shared" si="74"/>
        <v>0</v>
      </c>
      <c r="DO150" s="152"/>
      <c r="DP150" s="158">
        <f t="shared" si="90"/>
        <v>623335</v>
      </c>
      <c r="DQ150" s="152">
        <f t="shared" si="91"/>
        <v>623335</v>
      </c>
      <c r="DR150" s="152">
        <f t="shared" si="92"/>
        <v>0</v>
      </c>
      <c r="DS150" s="152">
        <v>-43.262306479271501</v>
      </c>
      <c r="DT150" s="172">
        <f t="shared" si="93"/>
        <v>-43.262306479271501</v>
      </c>
      <c r="DU150" s="152"/>
      <c r="DV150" s="173">
        <v>0</v>
      </c>
      <c r="DW150" s="174"/>
      <c r="DX150" s="174"/>
      <c r="DY150" s="174"/>
      <c r="DZ150" s="171"/>
      <c r="EA150" s="175"/>
      <c r="EB150" s="176"/>
      <c r="EC150" s="177">
        <f t="shared" si="94"/>
        <v>0</v>
      </c>
      <c r="ED150" s="175"/>
      <c r="EE150" s="178">
        <v>141</v>
      </c>
      <c r="EF150" s="175"/>
      <c r="EG150" s="175"/>
      <c r="EH150" s="174"/>
      <c r="EI150" s="175"/>
      <c r="EJ150" s="175"/>
      <c r="EK150" s="175"/>
      <c r="EL150" s="175"/>
      <c r="EM150" s="175"/>
    </row>
    <row r="151" spans="1:143" s="39" customFormat="1" ht="12" x14ac:dyDescent="0.2">
      <c r="A151" s="150">
        <v>142</v>
      </c>
      <c r="B151" s="40">
        <v>142</v>
      </c>
      <c r="C151" s="39" t="s">
        <v>241</v>
      </c>
      <c r="D151" s="151">
        <f t="shared" si="75"/>
        <v>20</v>
      </c>
      <c r="E151" s="152">
        <f t="shared" si="65"/>
        <v>397780</v>
      </c>
      <c r="F151" s="152">
        <f t="shared" si="65"/>
        <v>0</v>
      </c>
      <c r="G151" s="152">
        <f t="shared" si="65"/>
        <v>18760</v>
      </c>
      <c r="H151" s="153">
        <f t="shared" si="76"/>
        <v>416540</v>
      </c>
      <c r="I151" s="152"/>
      <c r="J151" s="154">
        <f t="shared" si="77"/>
        <v>18760</v>
      </c>
      <c r="K151" s="155">
        <f t="shared" si="66"/>
        <v>0</v>
      </c>
      <c r="L151" s="156">
        <f t="shared" si="67"/>
        <v>18760</v>
      </c>
      <c r="M151" s="152"/>
      <c r="N151" s="157">
        <f t="shared" si="68"/>
        <v>397780</v>
      </c>
      <c r="O151" s="152"/>
      <c r="P151" s="158">
        <f t="shared" si="69"/>
        <v>18760</v>
      </c>
      <c r="Q151" s="159">
        <f t="shared" si="78"/>
        <v>0</v>
      </c>
      <c r="R151" s="152">
        <f t="shared" si="70"/>
        <v>0</v>
      </c>
      <c r="S151" s="152">
        <f t="shared" si="71"/>
        <v>0</v>
      </c>
      <c r="T151" s="152">
        <f t="shared" si="72"/>
        <v>0</v>
      </c>
      <c r="U151" s="153">
        <f t="shared" si="79"/>
        <v>18760</v>
      </c>
      <c r="V151" s="152"/>
      <c r="W151" s="157">
        <f t="shared" si="80"/>
        <v>18760</v>
      </c>
      <c r="X151" s="159"/>
      <c r="AA151" s="162">
        <v>142</v>
      </c>
      <c r="AB151" s="163">
        <v>20</v>
      </c>
      <c r="AC151" s="163">
        <v>0</v>
      </c>
      <c r="AD151" s="163">
        <v>0</v>
      </c>
      <c r="AE151" s="163">
        <v>0</v>
      </c>
      <c r="AF151" s="163">
        <v>0</v>
      </c>
      <c r="AG151" s="164">
        <v>397780</v>
      </c>
      <c r="AH151" s="164">
        <v>0</v>
      </c>
      <c r="AI151" s="164">
        <v>0</v>
      </c>
      <c r="AJ151" s="164">
        <v>397780</v>
      </c>
      <c r="AK151" s="164">
        <v>0</v>
      </c>
      <c r="AL151" s="164">
        <v>18760</v>
      </c>
      <c r="AM151" s="164">
        <v>416540</v>
      </c>
      <c r="AN151" s="164">
        <v>0</v>
      </c>
      <c r="AO151" s="164">
        <v>0</v>
      </c>
      <c r="AP151" s="164">
        <v>0</v>
      </c>
      <c r="AQ151" s="164">
        <v>0</v>
      </c>
      <c r="AR151" s="165">
        <v>416540</v>
      </c>
      <c r="AS151" s="39">
        <v>416580</v>
      </c>
      <c r="AT151" s="162">
        <f t="shared" si="81"/>
        <v>142</v>
      </c>
      <c r="AU151" s="163">
        <f t="shared" si="82"/>
        <v>0</v>
      </c>
      <c r="AV151" s="164">
        <f t="shared" si="83"/>
        <v>0</v>
      </c>
      <c r="AW151" s="164">
        <f t="shared" si="83"/>
        <v>0</v>
      </c>
      <c r="AX151" s="164">
        <f t="shared" si="83"/>
        <v>0</v>
      </c>
      <c r="AY151" s="165">
        <f t="shared" si="83"/>
        <v>0</v>
      </c>
      <c r="AZ151" s="39">
        <v>493357</v>
      </c>
      <c r="BA151" s="162"/>
      <c r="BB151" s="164"/>
      <c r="BC151" s="164"/>
      <c r="BD151" s="164"/>
      <c r="BE151" s="165"/>
      <c r="BG151" s="166"/>
      <c r="BI151" s="166">
        <v>0</v>
      </c>
      <c r="CA151" s="162">
        <v>142</v>
      </c>
      <c r="CB151" s="40">
        <v>142</v>
      </c>
      <c r="CC151" s="39" t="s">
        <v>241</v>
      </c>
      <c r="CD151" s="167">
        <f t="shared" si="95"/>
        <v>397780</v>
      </c>
      <c r="CE151" s="168">
        <v>398202</v>
      </c>
      <c r="CF151" s="152">
        <f t="shared" si="84"/>
        <v>0</v>
      </c>
      <c r="CG151" s="152">
        <v>0</v>
      </c>
      <c r="CH151" s="152">
        <v>0</v>
      </c>
      <c r="CI151" s="152">
        <f t="shared" si="85"/>
        <v>0</v>
      </c>
      <c r="CJ151" s="168">
        <f t="shared" si="86"/>
        <v>0</v>
      </c>
      <c r="CK151" s="169">
        <f t="shared" si="87"/>
        <v>0</v>
      </c>
      <c r="CL151" s="170"/>
      <c r="CZ151" s="152"/>
      <c r="DA151" s="162">
        <v>142</v>
      </c>
      <c r="DB151" s="39" t="s">
        <v>241</v>
      </c>
      <c r="DC151" s="152">
        <v>0</v>
      </c>
      <c r="DD151" s="152">
        <v>0</v>
      </c>
      <c r="DE151" s="152">
        <v>0</v>
      </c>
      <c r="DF151" s="152">
        <v>0</v>
      </c>
      <c r="DG151" s="171">
        <f t="shared" si="88"/>
        <v>0</v>
      </c>
      <c r="DH151" s="152">
        <v>0</v>
      </c>
      <c r="DI151" s="152">
        <v>0</v>
      </c>
      <c r="DJ151" s="152">
        <v>0</v>
      </c>
      <c r="DK151" s="171">
        <f t="shared" si="89"/>
        <v>0</v>
      </c>
      <c r="DL151" s="172">
        <f t="shared" si="73"/>
        <v>0</v>
      </c>
      <c r="DM151" s="152"/>
      <c r="DN151" s="172">
        <f t="shared" si="74"/>
        <v>0</v>
      </c>
      <c r="DO151" s="152"/>
      <c r="DP151" s="158">
        <f t="shared" si="90"/>
        <v>0</v>
      </c>
      <c r="DQ151" s="152">
        <f t="shared" si="91"/>
        <v>0</v>
      </c>
      <c r="DR151" s="152">
        <f t="shared" si="92"/>
        <v>0</v>
      </c>
      <c r="DS151" s="152">
        <v>0</v>
      </c>
      <c r="DT151" s="172">
        <f t="shared" si="93"/>
        <v>0</v>
      </c>
      <c r="DU151" s="152"/>
      <c r="DV151" s="173">
        <v>0</v>
      </c>
      <c r="DW151" s="174"/>
      <c r="DX151" s="174"/>
      <c r="DY151" s="174"/>
      <c r="DZ151" s="171"/>
      <c r="EA151" s="175"/>
      <c r="EB151" s="176"/>
      <c r="EC151" s="177">
        <f t="shared" si="94"/>
        <v>0</v>
      </c>
      <c r="ED151" s="175"/>
      <c r="EE151" s="178">
        <v>142</v>
      </c>
      <c r="EF151" s="175"/>
      <c r="EG151" s="175"/>
      <c r="EH151" s="174"/>
      <c r="EI151" s="175"/>
      <c r="EJ151" s="175"/>
      <c r="EK151" s="175"/>
      <c r="EL151" s="175"/>
      <c r="EM151" s="175"/>
    </row>
    <row r="152" spans="1:143" s="39" customFormat="1" ht="12" x14ac:dyDescent="0.2">
      <c r="A152" s="150">
        <v>143</v>
      </c>
      <c r="B152" s="40">
        <v>143</v>
      </c>
      <c r="C152" s="39" t="s">
        <v>242</v>
      </c>
      <c r="D152" s="151">
        <f t="shared" si="75"/>
        <v>0</v>
      </c>
      <c r="E152" s="152">
        <f t="shared" si="65"/>
        <v>0</v>
      </c>
      <c r="F152" s="152">
        <f t="shared" si="65"/>
        <v>0</v>
      </c>
      <c r="G152" s="152">
        <f t="shared" si="65"/>
        <v>0</v>
      </c>
      <c r="H152" s="153">
        <f t="shared" si="76"/>
        <v>0</v>
      </c>
      <c r="I152" s="152"/>
      <c r="J152" s="154">
        <f t="shared" si="77"/>
        <v>0</v>
      </c>
      <c r="K152" s="155">
        <f t="shared" si="66"/>
        <v>0</v>
      </c>
      <c r="L152" s="156">
        <f t="shared" si="67"/>
        <v>0</v>
      </c>
      <c r="M152" s="152"/>
      <c r="N152" s="157">
        <f t="shared" si="68"/>
        <v>0</v>
      </c>
      <c r="O152" s="152"/>
      <c r="P152" s="158">
        <f t="shared" si="69"/>
        <v>0</v>
      </c>
      <c r="Q152" s="159">
        <f t="shared" si="78"/>
        <v>0</v>
      </c>
      <c r="R152" s="152">
        <f t="shared" si="70"/>
        <v>0</v>
      </c>
      <c r="S152" s="152">
        <f t="shared" si="71"/>
        <v>0</v>
      </c>
      <c r="T152" s="152">
        <f t="shared" si="72"/>
        <v>0</v>
      </c>
      <c r="U152" s="153">
        <f t="shared" si="79"/>
        <v>0</v>
      </c>
      <c r="V152" s="152"/>
      <c r="W152" s="157">
        <f t="shared" si="80"/>
        <v>0</v>
      </c>
      <c r="X152" s="159"/>
      <c r="AA152" s="162">
        <v>143</v>
      </c>
      <c r="AB152" s="163"/>
      <c r="AC152" s="163"/>
      <c r="AD152" s="163"/>
      <c r="AE152" s="163"/>
      <c r="AF152" s="163"/>
      <c r="AG152" s="164"/>
      <c r="AH152" s="164"/>
      <c r="AI152" s="164"/>
      <c r="AJ152" s="164"/>
      <c r="AK152" s="164"/>
      <c r="AL152" s="164"/>
      <c r="AM152" s="164"/>
      <c r="AN152" s="164"/>
      <c r="AO152" s="164"/>
      <c r="AP152" s="164"/>
      <c r="AQ152" s="164"/>
      <c r="AR152" s="165"/>
      <c r="AT152" s="162">
        <f t="shared" si="81"/>
        <v>143</v>
      </c>
      <c r="AU152" s="163">
        <f t="shared" si="82"/>
        <v>0</v>
      </c>
      <c r="AV152" s="164">
        <f t="shared" si="83"/>
        <v>0</v>
      </c>
      <c r="AW152" s="164">
        <f t="shared" si="83"/>
        <v>0</v>
      </c>
      <c r="AX152" s="164">
        <f t="shared" si="83"/>
        <v>0</v>
      </c>
      <c r="AY152" s="165">
        <f t="shared" si="83"/>
        <v>0</v>
      </c>
      <c r="AZ152" s="39">
        <v>493357</v>
      </c>
      <c r="BA152" s="162"/>
      <c r="BB152" s="164"/>
      <c r="BC152" s="164"/>
      <c r="BD152" s="164"/>
      <c r="BE152" s="165"/>
      <c r="BG152" s="166"/>
      <c r="BI152" s="166">
        <v>0</v>
      </c>
      <c r="CA152" s="162">
        <v>143</v>
      </c>
      <c r="CB152" s="40">
        <v>143</v>
      </c>
      <c r="CC152" s="39" t="s">
        <v>242</v>
      </c>
      <c r="CD152" s="167">
        <f t="shared" si="95"/>
        <v>0</v>
      </c>
      <c r="CE152" s="168">
        <v>0</v>
      </c>
      <c r="CF152" s="152">
        <f t="shared" si="84"/>
        <v>0</v>
      </c>
      <c r="CG152" s="152">
        <v>0</v>
      </c>
      <c r="CH152" s="152">
        <v>0</v>
      </c>
      <c r="CI152" s="152">
        <f t="shared" si="85"/>
        <v>0</v>
      </c>
      <c r="CJ152" s="168">
        <f t="shared" si="86"/>
        <v>0</v>
      </c>
      <c r="CK152" s="169">
        <f t="shared" si="87"/>
        <v>0</v>
      </c>
      <c r="CL152" s="170"/>
      <c r="CZ152" s="152"/>
      <c r="DA152" s="162">
        <v>143</v>
      </c>
      <c r="DB152" s="39" t="s">
        <v>242</v>
      </c>
      <c r="DC152" s="152">
        <v>0</v>
      </c>
      <c r="DD152" s="152">
        <v>0</v>
      </c>
      <c r="DE152" s="152">
        <v>0</v>
      </c>
      <c r="DF152" s="152">
        <v>0</v>
      </c>
      <c r="DG152" s="171">
        <f t="shared" si="88"/>
        <v>0</v>
      </c>
      <c r="DH152" s="152">
        <v>0</v>
      </c>
      <c r="DI152" s="152">
        <v>0</v>
      </c>
      <c r="DJ152" s="152">
        <v>0</v>
      </c>
      <c r="DK152" s="171">
        <f t="shared" si="89"/>
        <v>0</v>
      </c>
      <c r="DL152" s="172">
        <f t="shared" si="73"/>
        <v>0</v>
      </c>
      <c r="DM152" s="152"/>
      <c r="DN152" s="172">
        <f t="shared" si="74"/>
        <v>0</v>
      </c>
      <c r="DO152" s="152"/>
      <c r="DP152" s="158">
        <f t="shared" si="90"/>
        <v>0</v>
      </c>
      <c r="DQ152" s="152">
        <f t="shared" si="91"/>
        <v>0</v>
      </c>
      <c r="DR152" s="152">
        <f t="shared" si="92"/>
        <v>0</v>
      </c>
      <c r="DS152" s="152">
        <v>0</v>
      </c>
      <c r="DT152" s="172">
        <f t="shared" si="93"/>
        <v>0</v>
      </c>
      <c r="DU152" s="152"/>
      <c r="DV152" s="173">
        <v>0</v>
      </c>
      <c r="DW152" s="174"/>
      <c r="DX152" s="174"/>
      <c r="DY152" s="174"/>
      <c r="DZ152" s="171"/>
      <c r="EA152" s="175"/>
      <c r="EB152" s="176"/>
      <c r="EC152" s="177">
        <f t="shared" si="94"/>
        <v>0</v>
      </c>
      <c r="ED152" s="175"/>
      <c r="EE152" s="178">
        <v>143</v>
      </c>
      <c r="EF152" s="175"/>
      <c r="EG152" s="175"/>
      <c r="EH152" s="174"/>
      <c r="EI152" s="175"/>
      <c r="EJ152" s="175"/>
      <c r="EK152" s="175"/>
      <c r="EL152" s="175"/>
      <c r="EM152" s="175"/>
    </row>
    <row r="153" spans="1:143" s="39" customFormat="1" ht="12" x14ac:dyDescent="0.2">
      <c r="A153" s="150">
        <v>144</v>
      </c>
      <c r="B153" s="40">
        <v>144</v>
      </c>
      <c r="C153" s="39" t="s">
        <v>243</v>
      </c>
      <c r="D153" s="151">
        <f t="shared" si="75"/>
        <v>0</v>
      </c>
      <c r="E153" s="152">
        <f t="shared" si="65"/>
        <v>0</v>
      </c>
      <c r="F153" s="152">
        <f t="shared" si="65"/>
        <v>0</v>
      </c>
      <c r="G153" s="152">
        <f t="shared" si="65"/>
        <v>0</v>
      </c>
      <c r="H153" s="153">
        <f t="shared" si="76"/>
        <v>0</v>
      </c>
      <c r="I153" s="152"/>
      <c r="J153" s="154">
        <f t="shared" si="77"/>
        <v>0</v>
      </c>
      <c r="K153" s="155">
        <f t="shared" si="66"/>
        <v>0</v>
      </c>
      <c r="L153" s="156">
        <f t="shared" si="67"/>
        <v>0</v>
      </c>
      <c r="M153" s="152"/>
      <c r="N153" s="157">
        <f t="shared" si="68"/>
        <v>0</v>
      </c>
      <c r="O153" s="152"/>
      <c r="P153" s="158">
        <f t="shared" si="69"/>
        <v>0</v>
      </c>
      <c r="Q153" s="159">
        <f t="shared" si="78"/>
        <v>0</v>
      </c>
      <c r="R153" s="152">
        <f t="shared" si="70"/>
        <v>0</v>
      </c>
      <c r="S153" s="152">
        <f t="shared" si="71"/>
        <v>0</v>
      </c>
      <c r="T153" s="152">
        <f t="shared" si="72"/>
        <v>0</v>
      </c>
      <c r="U153" s="153">
        <f t="shared" si="79"/>
        <v>0</v>
      </c>
      <c r="V153" s="152"/>
      <c r="W153" s="157">
        <f t="shared" si="80"/>
        <v>0</v>
      </c>
      <c r="X153" s="159"/>
      <c r="AA153" s="162">
        <v>144</v>
      </c>
      <c r="AB153" s="163"/>
      <c r="AC153" s="163"/>
      <c r="AD153" s="163"/>
      <c r="AE153" s="163"/>
      <c r="AF153" s="163"/>
      <c r="AG153" s="164"/>
      <c r="AH153" s="164"/>
      <c r="AI153" s="164"/>
      <c r="AJ153" s="164"/>
      <c r="AK153" s="164"/>
      <c r="AL153" s="164"/>
      <c r="AM153" s="164"/>
      <c r="AN153" s="164"/>
      <c r="AO153" s="164"/>
      <c r="AP153" s="164"/>
      <c r="AQ153" s="164"/>
      <c r="AR153" s="165"/>
      <c r="AT153" s="162">
        <f t="shared" si="81"/>
        <v>144</v>
      </c>
      <c r="AU153" s="163">
        <f t="shared" si="82"/>
        <v>0</v>
      </c>
      <c r="AV153" s="164">
        <f t="shared" si="83"/>
        <v>0</v>
      </c>
      <c r="AW153" s="164">
        <f t="shared" si="83"/>
        <v>0</v>
      </c>
      <c r="AX153" s="164">
        <f t="shared" si="83"/>
        <v>0</v>
      </c>
      <c r="AY153" s="165">
        <f t="shared" si="83"/>
        <v>0</v>
      </c>
      <c r="AZ153" s="39">
        <v>493357</v>
      </c>
      <c r="BA153" s="162"/>
      <c r="BB153" s="164"/>
      <c r="BC153" s="164"/>
      <c r="BD153" s="164"/>
      <c r="BE153" s="165"/>
      <c r="BG153" s="166"/>
      <c r="BI153" s="166">
        <v>0</v>
      </c>
      <c r="CA153" s="162">
        <v>144</v>
      </c>
      <c r="CB153" s="40">
        <v>144</v>
      </c>
      <c r="CC153" s="39" t="s">
        <v>243</v>
      </c>
      <c r="CD153" s="167">
        <f t="shared" si="95"/>
        <v>0</v>
      </c>
      <c r="CE153" s="168">
        <v>0</v>
      </c>
      <c r="CF153" s="152">
        <f t="shared" si="84"/>
        <v>0</v>
      </c>
      <c r="CG153" s="152">
        <v>0</v>
      </c>
      <c r="CH153" s="152">
        <v>0</v>
      </c>
      <c r="CI153" s="152">
        <f t="shared" si="85"/>
        <v>0</v>
      </c>
      <c r="CJ153" s="168">
        <f t="shared" si="86"/>
        <v>0</v>
      </c>
      <c r="CK153" s="169">
        <f t="shared" si="87"/>
        <v>0</v>
      </c>
      <c r="CL153" s="170"/>
      <c r="CZ153" s="152"/>
      <c r="DA153" s="162">
        <v>144</v>
      </c>
      <c r="DB153" s="39" t="s">
        <v>243</v>
      </c>
      <c r="DC153" s="152">
        <v>0</v>
      </c>
      <c r="DD153" s="152">
        <v>0</v>
      </c>
      <c r="DE153" s="152">
        <v>0</v>
      </c>
      <c r="DF153" s="152">
        <v>0</v>
      </c>
      <c r="DG153" s="171">
        <f t="shared" si="88"/>
        <v>0</v>
      </c>
      <c r="DH153" s="152">
        <v>0</v>
      </c>
      <c r="DI153" s="152">
        <v>0</v>
      </c>
      <c r="DJ153" s="152">
        <v>0</v>
      </c>
      <c r="DK153" s="171">
        <f t="shared" si="89"/>
        <v>0</v>
      </c>
      <c r="DL153" s="172">
        <f t="shared" si="73"/>
        <v>0</v>
      </c>
      <c r="DM153" s="152"/>
      <c r="DN153" s="172">
        <f t="shared" si="74"/>
        <v>0</v>
      </c>
      <c r="DO153" s="152"/>
      <c r="DP153" s="158">
        <f t="shared" si="90"/>
        <v>0</v>
      </c>
      <c r="DQ153" s="152">
        <f t="shared" si="91"/>
        <v>0</v>
      </c>
      <c r="DR153" s="152">
        <f t="shared" si="92"/>
        <v>0</v>
      </c>
      <c r="DS153" s="152">
        <v>0</v>
      </c>
      <c r="DT153" s="172">
        <f t="shared" si="93"/>
        <v>0</v>
      </c>
      <c r="DU153" s="152"/>
      <c r="DV153" s="173">
        <v>0</v>
      </c>
      <c r="DW153" s="174"/>
      <c r="DX153" s="174"/>
      <c r="DY153" s="174"/>
      <c r="DZ153" s="171"/>
      <c r="EA153" s="175"/>
      <c r="EB153" s="176"/>
      <c r="EC153" s="177">
        <f t="shared" si="94"/>
        <v>0</v>
      </c>
      <c r="ED153" s="175"/>
      <c r="EE153" s="178">
        <v>144</v>
      </c>
      <c r="EF153" s="175"/>
      <c r="EG153" s="175"/>
      <c r="EH153" s="174"/>
      <c r="EI153" s="175"/>
      <c r="EJ153" s="175"/>
      <c r="EK153" s="175"/>
      <c r="EL153" s="175"/>
      <c r="EM153" s="175"/>
    </row>
    <row r="154" spans="1:143" s="39" customFormat="1" ht="12" x14ac:dyDescent="0.2">
      <c r="A154" s="150">
        <v>145</v>
      </c>
      <c r="B154" s="40">
        <v>145</v>
      </c>
      <c r="C154" s="39" t="s">
        <v>244</v>
      </c>
      <c r="D154" s="151">
        <f t="shared" si="75"/>
        <v>19</v>
      </c>
      <c r="E154" s="152">
        <f t="shared" si="65"/>
        <v>261003</v>
      </c>
      <c r="F154" s="152">
        <f t="shared" si="65"/>
        <v>0</v>
      </c>
      <c r="G154" s="152">
        <f t="shared" si="65"/>
        <v>17822</v>
      </c>
      <c r="H154" s="153">
        <f t="shared" si="76"/>
        <v>278825</v>
      </c>
      <c r="I154" s="152"/>
      <c r="J154" s="154">
        <f t="shared" si="77"/>
        <v>17822</v>
      </c>
      <c r="K154" s="155">
        <f t="shared" si="66"/>
        <v>46423.872781073456</v>
      </c>
      <c r="L154" s="156">
        <f t="shared" si="67"/>
        <v>64245.872781073456</v>
      </c>
      <c r="M154" s="152"/>
      <c r="N154" s="157">
        <f t="shared" si="68"/>
        <v>214579.12721892656</v>
      </c>
      <c r="O154" s="152"/>
      <c r="P154" s="158">
        <f t="shared" si="69"/>
        <v>17822</v>
      </c>
      <c r="Q154" s="159">
        <f t="shared" si="78"/>
        <v>0</v>
      </c>
      <c r="R154" s="152">
        <f t="shared" si="70"/>
        <v>0</v>
      </c>
      <c r="S154" s="152">
        <f t="shared" si="71"/>
        <v>0</v>
      </c>
      <c r="T154" s="152">
        <f t="shared" si="72"/>
        <v>46423.872781073456</v>
      </c>
      <c r="U154" s="153">
        <f t="shared" si="79"/>
        <v>64245.872781073456</v>
      </c>
      <c r="V154" s="152"/>
      <c r="W154" s="157">
        <f t="shared" si="80"/>
        <v>85468.876572698879</v>
      </c>
      <c r="X154" s="159"/>
      <c r="AA154" s="162">
        <v>145</v>
      </c>
      <c r="AB154" s="163">
        <v>19</v>
      </c>
      <c r="AC154" s="163">
        <v>0</v>
      </c>
      <c r="AD154" s="163">
        <v>0</v>
      </c>
      <c r="AE154" s="163">
        <v>0</v>
      </c>
      <c r="AF154" s="163">
        <v>0</v>
      </c>
      <c r="AG154" s="164">
        <v>261003</v>
      </c>
      <c r="AH154" s="164">
        <v>0</v>
      </c>
      <c r="AI154" s="164">
        <v>0</v>
      </c>
      <c r="AJ154" s="164">
        <v>261003</v>
      </c>
      <c r="AK154" s="164">
        <v>0</v>
      </c>
      <c r="AL154" s="164">
        <v>17822</v>
      </c>
      <c r="AM154" s="164">
        <v>278825</v>
      </c>
      <c r="AN154" s="164">
        <v>0</v>
      </c>
      <c r="AO154" s="164">
        <v>0</v>
      </c>
      <c r="AP154" s="164">
        <v>0</v>
      </c>
      <c r="AQ154" s="164">
        <v>0</v>
      </c>
      <c r="AR154" s="165">
        <v>278825</v>
      </c>
      <c r="AS154" s="39">
        <v>277181.10705104627</v>
      </c>
      <c r="AT154" s="162">
        <f t="shared" si="81"/>
        <v>145</v>
      </c>
      <c r="AU154" s="163">
        <f t="shared" si="82"/>
        <v>0</v>
      </c>
      <c r="AV154" s="164">
        <f t="shared" si="83"/>
        <v>0</v>
      </c>
      <c r="AW154" s="164">
        <f t="shared" si="83"/>
        <v>0</v>
      </c>
      <c r="AX154" s="164">
        <f t="shared" si="83"/>
        <v>0</v>
      </c>
      <c r="AY154" s="165">
        <f t="shared" si="83"/>
        <v>0</v>
      </c>
      <c r="AZ154" s="39">
        <v>493357</v>
      </c>
      <c r="BA154" s="162"/>
      <c r="BB154" s="164"/>
      <c r="BC154" s="164"/>
      <c r="BD154" s="164"/>
      <c r="BE154" s="165"/>
      <c r="BG154" s="166"/>
      <c r="BI154" s="166">
        <v>0</v>
      </c>
      <c r="CA154" s="162">
        <v>145</v>
      </c>
      <c r="CB154" s="40">
        <v>145</v>
      </c>
      <c r="CC154" s="39" t="s">
        <v>244</v>
      </c>
      <c r="CD154" s="167">
        <f t="shared" si="95"/>
        <v>261003</v>
      </c>
      <c r="CE154" s="168">
        <v>214570</v>
      </c>
      <c r="CF154" s="152">
        <f t="shared" si="84"/>
        <v>46433</v>
      </c>
      <c r="CG154" s="152">
        <v>12396.6</v>
      </c>
      <c r="CH154" s="152">
        <v>8821.6</v>
      </c>
      <c r="CI154" s="152">
        <f t="shared" si="85"/>
        <v>-4.3234273011184996</v>
      </c>
      <c r="CJ154" s="168">
        <f t="shared" si="86"/>
        <v>67646.876572698879</v>
      </c>
      <c r="CK154" s="169">
        <f t="shared" si="87"/>
        <v>46423.872781073456</v>
      </c>
      <c r="CL154" s="170"/>
      <c r="CZ154" s="152"/>
      <c r="DA154" s="162">
        <v>145</v>
      </c>
      <c r="DB154" s="39" t="s">
        <v>244</v>
      </c>
      <c r="DC154" s="152">
        <v>0</v>
      </c>
      <c r="DD154" s="152">
        <v>0</v>
      </c>
      <c r="DE154" s="152">
        <v>0</v>
      </c>
      <c r="DF154" s="152">
        <v>0</v>
      </c>
      <c r="DG154" s="171">
        <f t="shared" si="88"/>
        <v>0</v>
      </c>
      <c r="DH154" s="152">
        <v>0</v>
      </c>
      <c r="DI154" s="152">
        <v>0</v>
      </c>
      <c r="DJ154" s="152">
        <v>0</v>
      </c>
      <c r="DK154" s="171">
        <f t="shared" si="89"/>
        <v>0</v>
      </c>
      <c r="DL154" s="172">
        <f t="shared" si="73"/>
        <v>0</v>
      </c>
      <c r="DM154" s="152"/>
      <c r="DN154" s="172">
        <f t="shared" si="74"/>
        <v>0</v>
      </c>
      <c r="DO154" s="152"/>
      <c r="DP154" s="158">
        <f t="shared" si="90"/>
        <v>46433</v>
      </c>
      <c r="DQ154" s="152">
        <f t="shared" si="91"/>
        <v>46433</v>
      </c>
      <c r="DR154" s="152">
        <f t="shared" si="92"/>
        <v>0</v>
      </c>
      <c r="DS154" s="152">
        <v>-4.3234273011184996</v>
      </c>
      <c r="DT154" s="172">
        <f t="shared" si="93"/>
        <v>-4.3234273011184996</v>
      </c>
      <c r="DU154" s="152"/>
      <c r="DV154" s="173">
        <v>0</v>
      </c>
      <c r="DW154" s="174"/>
      <c r="DX154" s="174"/>
      <c r="DY154" s="174"/>
      <c r="DZ154" s="171"/>
      <c r="EA154" s="175"/>
      <c r="EB154" s="176"/>
      <c r="EC154" s="177">
        <f t="shared" si="94"/>
        <v>0</v>
      </c>
      <c r="ED154" s="175"/>
      <c r="EE154" s="178">
        <v>145</v>
      </c>
      <c r="EF154" s="175"/>
      <c r="EG154" s="175"/>
      <c r="EH154" s="174"/>
      <c r="EI154" s="175"/>
      <c r="EJ154" s="175"/>
      <c r="EK154" s="175"/>
      <c r="EL154" s="175"/>
      <c r="EM154" s="175"/>
    </row>
    <row r="155" spans="1:143" s="39" customFormat="1" ht="12" x14ac:dyDescent="0.2">
      <c r="A155" s="150">
        <v>146</v>
      </c>
      <c r="B155" s="40">
        <v>146</v>
      </c>
      <c r="C155" s="39" t="s">
        <v>245</v>
      </c>
      <c r="D155" s="151">
        <f t="shared" si="75"/>
        <v>0</v>
      </c>
      <c r="E155" s="152">
        <f t="shared" si="65"/>
        <v>0</v>
      </c>
      <c r="F155" s="152">
        <f t="shared" si="65"/>
        <v>0</v>
      </c>
      <c r="G155" s="152">
        <f t="shared" si="65"/>
        <v>0</v>
      </c>
      <c r="H155" s="153">
        <f t="shared" si="76"/>
        <v>0</v>
      </c>
      <c r="I155" s="152"/>
      <c r="J155" s="154">
        <f t="shared" si="77"/>
        <v>0</v>
      </c>
      <c r="K155" s="155">
        <f t="shared" si="66"/>
        <v>0</v>
      </c>
      <c r="L155" s="156">
        <f t="shared" si="67"/>
        <v>0</v>
      </c>
      <c r="M155" s="152"/>
      <c r="N155" s="157">
        <f t="shared" si="68"/>
        <v>0</v>
      </c>
      <c r="O155" s="152"/>
      <c r="P155" s="158">
        <f t="shared" si="69"/>
        <v>0</v>
      </c>
      <c r="Q155" s="159">
        <f t="shared" si="78"/>
        <v>0</v>
      </c>
      <c r="R155" s="152">
        <f t="shared" si="70"/>
        <v>0</v>
      </c>
      <c r="S155" s="152">
        <f t="shared" si="71"/>
        <v>0</v>
      </c>
      <c r="T155" s="152">
        <f t="shared" si="72"/>
        <v>0</v>
      </c>
      <c r="U155" s="153">
        <f t="shared" si="79"/>
        <v>0</v>
      </c>
      <c r="V155" s="152"/>
      <c r="W155" s="157">
        <f t="shared" si="80"/>
        <v>0</v>
      </c>
      <c r="X155" s="159"/>
      <c r="AA155" s="162">
        <v>146</v>
      </c>
      <c r="AB155" s="163"/>
      <c r="AC155" s="163"/>
      <c r="AD155" s="163"/>
      <c r="AE155" s="163"/>
      <c r="AF155" s="163"/>
      <c r="AG155" s="164"/>
      <c r="AH155" s="164"/>
      <c r="AI155" s="164"/>
      <c r="AJ155" s="164"/>
      <c r="AK155" s="164"/>
      <c r="AL155" s="164"/>
      <c r="AM155" s="164"/>
      <c r="AN155" s="164"/>
      <c r="AO155" s="164"/>
      <c r="AP155" s="164"/>
      <c r="AQ155" s="164"/>
      <c r="AR155" s="165"/>
      <c r="AT155" s="162">
        <f t="shared" si="81"/>
        <v>146</v>
      </c>
      <c r="AU155" s="163">
        <f t="shared" si="82"/>
        <v>0</v>
      </c>
      <c r="AV155" s="164">
        <f t="shared" si="83"/>
        <v>0</v>
      </c>
      <c r="AW155" s="164">
        <f t="shared" si="83"/>
        <v>0</v>
      </c>
      <c r="AX155" s="164">
        <f t="shared" si="83"/>
        <v>0</v>
      </c>
      <c r="AY155" s="165">
        <f t="shared" si="83"/>
        <v>0</v>
      </c>
      <c r="AZ155" s="39">
        <v>493357</v>
      </c>
      <c r="BA155" s="162"/>
      <c r="BB155" s="164"/>
      <c r="BC155" s="164"/>
      <c r="BD155" s="164"/>
      <c r="BE155" s="165"/>
      <c r="BG155" s="166"/>
      <c r="BI155" s="166">
        <v>0</v>
      </c>
      <c r="CA155" s="162">
        <v>146</v>
      </c>
      <c r="CB155" s="40">
        <v>146</v>
      </c>
      <c r="CC155" s="39" t="s">
        <v>245</v>
      </c>
      <c r="CD155" s="167">
        <f t="shared" si="95"/>
        <v>0</v>
      </c>
      <c r="CE155" s="168">
        <v>0</v>
      </c>
      <c r="CF155" s="152">
        <f t="shared" si="84"/>
        <v>0</v>
      </c>
      <c r="CG155" s="152">
        <v>0</v>
      </c>
      <c r="CH155" s="152">
        <v>0</v>
      </c>
      <c r="CI155" s="152">
        <f t="shared" si="85"/>
        <v>0</v>
      </c>
      <c r="CJ155" s="168">
        <f t="shared" si="86"/>
        <v>0</v>
      </c>
      <c r="CK155" s="169">
        <f t="shared" si="87"/>
        <v>0</v>
      </c>
      <c r="CL155" s="170"/>
      <c r="CZ155" s="152"/>
      <c r="DA155" s="162">
        <v>146</v>
      </c>
      <c r="DB155" s="39" t="s">
        <v>245</v>
      </c>
      <c r="DC155" s="152">
        <v>0</v>
      </c>
      <c r="DD155" s="152">
        <v>0</v>
      </c>
      <c r="DE155" s="152">
        <v>0</v>
      </c>
      <c r="DF155" s="152">
        <v>0</v>
      </c>
      <c r="DG155" s="171">
        <f t="shared" si="88"/>
        <v>0</v>
      </c>
      <c r="DH155" s="152">
        <v>0</v>
      </c>
      <c r="DI155" s="152">
        <v>0</v>
      </c>
      <c r="DJ155" s="152">
        <v>0</v>
      </c>
      <c r="DK155" s="171">
        <f t="shared" si="89"/>
        <v>0</v>
      </c>
      <c r="DL155" s="172">
        <f t="shared" si="73"/>
        <v>0</v>
      </c>
      <c r="DM155" s="152"/>
      <c r="DN155" s="172">
        <f t="shared" si="74"/>
        <v>0</v>
      </c>
      <c r="DO155" s="152"/>
      <c r="DP155" s="158">
        <f t="shared" si="90"/>
        <v>0</v>
      </c>
      <c r="DQ155" s="152">
        <f t="shared" si="91"/>
        <v>0</v>
      </c>
      <c r="DR155" s="152">
        <f t="shared" si="92"/>
        <v>0</v>
      </c>
      <c r="DS155" s="152">
        <v>0</v>
      </c>
      <c r="DT155" s="172">
        <f t="shared" si="93"/>
        <v>0</v>
      </c>
      <c r="DU155" s="152"/>
      <c r="DV155" s="173">
        <v>0</v>
      </c>
      <c r="DW155" s="174"/>
      <c r="DX155" s="174"/>
      <c r="DY155" s="174"/>
      <c r="DZ155" s="171"/>
      <c r="EA155" s="175"/>
      <c r="EB155" s="176" t="s">
        <v>116</v>
      </c>
      <c r="EC155" s="177">
        <f t="shared" si="94"/>
        <v>0</v>
      </c>
      <c r="ED155" s="175"/>
      <c r="EE155" s="178">
        <v>146</v>
      </c>
      <c r="EF155" s="175"/>
      <c r="EG155" s="175"/>
      <c r="EH155" s="174"/>
      <c r="EI155" s="175"/>
      <c r="EJ155" s="175"/>
      <c r="EK155" s="175"/>
      <c r="EL155" s="175"/>
      <c r="EM155" s="175"/>
    </row>
    <row r="156" spans="1:143" s="39" customFormat="1" ht="12" x14ac:dyDescent="0.2">
      <c r="A156" s="150">
        <v>147</v>
      </c>
      <c r="B156" s="40">
        <v>147</v>
      </c>
      <c r="C156" s="39" t="s">
        <v>246</v>
      </c>
      <c r="D156" s="151">
        <f t="shared" si="75"/>
        <v>0</v>
      </c>
      <c r="E156" s="152">
        <f t="shared" si="65"/>
        <v>0</v>
      </c>
      <c r="F156" s="152">
        <f t="shared" si="65"/>
        <v>0</v>
      </c>
      <c r="G156" s="152">
        <f t="shared" si="65"/>
        <v>0</v>
      </c>
      <c r="H156" s="153">
        <f t="shared" si="76"/>
        <v>0</v>
      </c>
      <c r="I156" s="152"/>
      <c r="J156" s="154">
        <f t="shared" si="77"/>
        <v>0</v>
      </c>
      <c r="K156" s="155">
        <f t="shared" si="66"/>
        <v>0</v>
      </c>
      <c r="L156" s="156">
        <f t="shared" si="67"/>
        <v>0</v>
      </c>
      <c r="M156" s="152"/>
      <c r="N156" s="157">
        <f t="shared" si="68"/>
        <v>0</v>
      </c>
      <c r="O156" s="152"/>
      <c r="P156" s="158">
        <f t="shared" si="69"/>
        <v>0</v>
      </c>
      <c r="Q156" s="159">
        <f t="shared" si="78"/>
        <v>0</v>
      </c>
      <c r="R156" s="152">
        <f t="shared" si="70"/>
        <v>0</v>
      </c>
      <c r="S156" s="152">
        <f t="shared" si="71"/>
        <v>0</v>
      </c>
      <c r="T156" s="152">
        <f t="shared" si="72"/>
        <v>0</v>
      </c>
      <c r="U156" s="153">
        <f t="shared" si="79"/>
        <v>0</v>
      </c>
      <c r="V156" s="152"/>
      <c r="W156" s="157">
        <f t="shared" si="80"/>
        <v>0</v>
      </c>
      <c r="X156" s="159"/>
      <c r="AA156" s="162">
        <v>147</v>
      </c>
      <c r="AB156" s="163"/>
      <c r="AC156" s="163"/>
      <c r="AD156" s="163"/>
      <c r="AE156" s="163"/>
      <c r="AF156" s="163"/>
      <c r="AG156" s="164"/>
      <c r="AH156" s="164"/>
      <c r="AI156" s="164"/>
      <c r="AJ156" s="164"/>
      <c r="AK156" s="164"/>
      <c r="AL156" s="164"/>
      <c r="AM156" s="164"/>
      <c r="AN156" s="164"/>
      <c r="AO156" s="164"/>
      <c r="AP156" s="164"/>
      <c r="AQ156" s="164"/>
      <c r="AR156" s="165"/>
      <c r="AT156" s="162">
        <f t="shared" si="81"/>
        <v>147</v>
      </c>
      <c r="AU156" s="163">
        <f t="shared" si="82"/>
        <v>0</v>
      </c>
      <c r="AV156" s="164">
        <f t="shared" si="83"/>
        <v>0</v>
      </c>
      <c r="AW156" s="164">
        <f t="shared" si="83"/>
        <v>0</v>
      </c>
      <c r="AX156" s="164">
        <f t="shared" si="83"/>
        <v>0</v>
      </c>
      <c r="AY156" s="165">
        <f t="shared" si="83"/>
        <v>0</v>
      </c>
      <c r="AZ156" s="39">
        <v>493357</v>
      </c>
      <c r="BA156" s="162"/>
      <c r="BB156" s="164"/>
      <c r="BC156" s="164"/>
      <c r="BD156" s="164"/>
      <c r="BE156" s="165"/>
      <c r="BG156" s="166"/>
      <c r="BI156" s="166">
        <v>0</v>
      </c>
      <c r="CA156" s="162">
        <v>147</v>
      </c>
      <c r="CB156" s="40">
        <v>147</v>
      </c>
      <c r="CC156" s="39" t="s">
        <v>246</v>
      </c>
      <c r="CD156" s="167">
        <f t="shared" si="95"/>
        <v>0</v>
      </c>
      <c r="CE156" s="168">
        <v>0</v>
      </c>
      <c r="CF156" s="152">
        <f t="shared" si="84"/>
        <v>0</v>
      </c>
      <c r="CG156" s="152">
        <v>0</v>
      </c>
      <c r="CH156" s="152">
        <v>0</v>
      </c>
      <c r="CI156" s="152">
        <f t="shared" si="85"/>
        <v>0</v>
      </c>
      <c r="CJ156" s="168">
        <f t="shared" si="86"/>
        <v>0</v>
      </c>
      <c r="CK156" s="169">
        <f t="shared" si="87"/>
        <v>0</v>
      </c>
      <c r="CL156" s="170"/>
      <c r="CZ156" s="152"/>
      <c r="DA156" s="162">
        <v>147</v>
      </c>
      <c r="DB156" s="39" t="s">
        <v>246</v>
      </c>
      <c r="DC156" s="152">
        <v>0</v>
      </c>
      <c r="DD156" s="152">
        <v>0</v>
      </c>
      <c r="DE156" s="152">
        <v>0</v>
      </c>
      <c r="DF156" s="152">
        <v>0</v>
      </c>
      <c r="DG156" s="171">
        <f t="shared" si="88"/>
        <v>0</v>
      </c>
      <c r="DH156" s="152">
        <v>0</v>
      </c>
      <c r="DI156" s="152">
        <v>0</v>
      </c>
      <c r="DJ156" s="152">
        <v>0</v>
      </c>
      <c r="DK156" s="171">
        <f t="shared" si="89"/>
        <v>0</v>
      </c>
      <c r="DL156" s="172">
        <f t="shared" si="73"/>
        <v>0</v>
      </c>
      <c r="DM156" s="152"/>
      <c r="DN156" s="172">
        <f t="shared" si="74"/>
        <v>0</v>
      </c>
      <c r="DO156" s="152"/>
      <c r="DP156" s="158">
        <f t="shared" si="90"/>
        <v>0</v>
      </c>
      <c r="DQ156" s="152">
        <f t="shared" si="91"/>
        <v>0</v>
      </c>
      <c r="DR156" s="152">
        <f t="shared" si="92"/>
        <v>0</v>
      </c>
      <c r="DS156" s="152">
        <v>0</v>
      </c>
      <c r="DT156" s="172">
        <f t="shared" si="93"/>
        <v>0</v>
      </c>
      <c r="DU156" s="152"/>
      <c r="DV156" s="173">
        <v>0</v>
      </c>
      <c r="DW156" s="174"/>
      <c r="DX156" s="174"/>
      <c r="DY156" s="174"/>
      <c r="DZ156" s="171"/>
      <c r="EA156" s="175"/>
      <c r="EB156" s="176"/>
      <c r="EC156" s="177">
        <f t="shared" si="94"/>
        <v>0</v>
      </c>
      <c r="ED156" s="175"/>
      <c r="EE156" s="178">
        <v>147</v>
      </c>
      <c r="EF156" s="175"/>
      <c r="EG156" s="175"/>
      <c r="EH156" s="174"/>
      <c r="EI156" s="175"/>
      <c r="EJ156" s="175"/>
      <c r="EK156" s="175"/>
      <c r="EL156" s="175"/>
      <c r="EM156" s="175"/>
    </row>
    <row r="157" spans="1:143" s="39" customFormat="1" ht="12" x14ac:dyDescent="0.2">
      <c r="A157" s="150">
        <v>148</v>
      </c>
      <c r="B157" s="40">
        <v>148</v>
      </c>
      <c r="C157" s="39" t="s">
        <v>247</v>
      </c>
      <c r="D157" s="151">
        <f t="shared" si="75"/>
        <v>0</v>
      </c>
      <c r="E157" s="152">
        <f t="shared" si="65"/>
        <v>0</v>
      </c>
      <c r="F157" s="152">
        <f t="shared" si="65"/>
        <v>0</v>
      </c>
      <c r="G157" s="152">
        <f t="shared" si="65"/>
        <v>0</v>
      </c>
      <c r="H157" s="153">
        <f t="shared" si="76"/>
        <v>0</v>
      </c>
      <c r="I157" s="152"/>
      <c r="J157" s="154">
        <f t="shared" si="77"/>
        <v>0</v>
      </c>
      <c r="K157" s="155">
        <f t="shared" si="66"/>
        <v>0</v>
      </c>
      <c r="L157" s="156">
        <f t="shared" si="67"/>
        <v>0</v>
      </c>
      <c r="M157" s="152"/>
      <c r="N157" s="157">
        <f t="shared" si="68"/>
        <v>0</v>
      </c>
      <c r="O157" s="152"/>
      <c r="P157" s="158">
        <f t="shared" si="69"/>
        <v>0</v>
      </c>
      <c r="Q157" s="159">
        <f t="shared" si="78"/>
        <v>0</v>
      </c>
      <c r="R157" s="152">
        <f t="shared" si="70"/>
        <v>0</v>
      </c>
      <c r="S157" s="152">
        <f t="shared" si="71"/>
        <v>0</v>
      </c>
      <c r="T157" s="152">
        <f t="shared" si="72"/>
        <v>0</v>
      </c>
      <c r="U157" s="153">
        <f t="shared" si="79"/>
        <v>0</v>
      </c>
      <c r="V157" s="152"/>
      <c r="W157" s="157">
        <f t="shared" si="80"/>
        <v>0</v>
      </c>
      <c r="X157" s="159"/>
      <c r="AA157" s="162">
        <v>148</v>
      </c>
      <c r="AB157" s="163"/>
      <c r="AC157" s="163"/>
      <c r="AD157" s="163"/>
      <c r="AE157" s="163"/>
      <c r="AF157" s="163"/>
      <c r="AG157" s="164"/>
      <c r="AH157" s="164"/>
      <c r="AI157" s="164"/>
      <c r="AJ157" s="164"/>
      <c r="AK157" s="164"/>
      <c r="AL157" s="164"/>
      <c r="AM157" s="164"/>
      <c r="AN157" s="164"/>
      <c r="AO157" s="164"/>
      <c r="AP157" s="164"/>
      <c r="AQ157" s="164"/>
      <c r="AR157" s="165"/>
      <c r="AT157" s="162">
        <f t="shared" si="81"/>
        <v>148</v>
      </c>
      <c r="AU157" s="163">
        <f t="shared" si="82"/>
        <v>0</v>
      </c>
      <c r="AV157" s="164">
        <f t="shared" si="83"/>
        <v>0</v>
      </c>
      <c r="AW157" s="164">
        <f t="shared" si="83"/>
        <v>0</v>
      </c>
      <c r="AX157" s="164">
        <f t="shared" si="83"/>
        <v>0</v>
      </c>
      <c r="AY157" s="165">
        <f t="shared" si="83"/>
        <v>0</v>
      </c>
      <c r="AZ157" s="39">
        <v>493357</v>
      </c>
      <c r="BA157" s="162"/>
      <c r="BB157" s="164"/>
      <c r="BC157" s="164"/>
      <c r="BD157" s="164"/>
      <c r="BE157" s="165"/>
      <c r="BG157" s="166"/>
      <c r="BI157" s="166">
        <v>0</v>
      </c>
      <c r="CA157" s="162">
        <v>148</v>
      </c>
      <c r="CB157" s="40">
        <v>148</v>
      </c>
      <c r="CC157" s="39" t="s">
        <v>247</v>
      </c>
      <c r="CD157" s="167">
        <f t="shared" si="95"/>
        <v>0</v>
      </c>
      <c r="CE157" s="168">
        <v>0</v>
      </c>
      <c r="CF157" s="152">
        <f t="shared" si="84"/>
        <v>0</v>
      </c>
      <c r="CG157" s="152">
        <v>0</v>
      </c>
      <c r="CH157" s="152">
        <v>0</v>
      </c>
      <c r="CI157" s="152">
        <f t="shared" si="85"/>
        <v>0</v>
      </c>
      <c r="CJ157" s="168">
        <f t="shared" si="86"/>
        <v>0</v>
      </c>
      <c r="CK157" s="169">
        <f t="shared" si="87"/>
        <v>0</v>
      </c>
      <c r="CL157" s="170"/>
      <c r="CZ157" s="152"/>
      <c r="DA157" s="162">
        <v>148</v>
      </c>
      <c r="DB157" s="39" t="s">
        <v>247</v>
      </c>
      <c r="DC157" s="152">
        <v>0</v>
      </c>
      <c r="DD157" s="152">
        <v>0</v>
      </c>
      <c r="DE157" s="152">
        <v>0</v>
      </c>
      <c r="DF157" s="152">
        <v>0</v>
      </c>
      <c r="DG157" s="171">
        <f t="shared" si="88"/>
        <v>0</v>
      </c>
      <c r="DH157" s="152">
        <v>0</v>
      </c>
      <c r="DI157" s="152">
        <v>0</v>
      </c>
      <c r="DJ157" s="152">
        <v>0</v>
      </c>
      <c r="DK157" s="171">
        <f t="shared" si="89"/>
        <v>0</v>
      </c>
      <c r="DL157" s="172">
        <f t="shared" si="73"/>
        <v>0</v>
      </c>
      <c r="DM157" s="152"/>
      <c r="DN157" s="172">
        <f t="shared" si="74"/>
        <v>0</v>
      </c>
      <c r="DO157" s="152"/>
      <c r="DP157" s="158">
        <f t="shared" si="90"/>
        <v>0</v>
      </c>
      <c r="DQ157" s="152">
        <f t="shared" si="91"/>
        <v>0</v>
      </c>
      <c r="DR157" s="152">
        <f t="shared" si="92"/>
        <v>0</v>
      </c>
      <c r="DS157" s="152">
        <v>0</v>
      </c>
      <c r="DT157" s="172">
        <f t="shared" si="93"/>
        <v>0</v>
      </c>
      <c r="DU157" s="152"/>
      <c r="DV157" s="173">
        <v>0</v>
      </c>
      <c r="DW157" s="174"/>
      <c r="DX157" s="174"/>
      <c r="DY157" s="174"/>
      <c r="DZ157" s="171"/>
      <c r="EA157" s="175"/>
      <c r="EB157" s="176" t="s">
        <v>248</v>
      </c>
      <c r="EC157" s="177">
        <f t="shared" si="94"/>
        <v>0</v>
      </c>
      <c r="ED157" s="175"/>
      <c r="EE157" s="178">
        <v>148</v>
      </c>
      <c r="EF157" s="175"/>
      <c r="EG157" s="175"/>
      <c r="EH157" s="174"/>
      <c r="EI157" s="175"/>
      <c r="EJ157" s="175"/>
      <c r="EK157" s="175"/>
      <c r="EL157" s="175"/>
      <c r="EM157" s="175"/>
    </row>
    <row r="158" spans="1:143" s="39" customFormat="1" ht="12" x14ac:dyDescent="0.2">
      <c r="A158" s="150">
        <v>149</v>
      </c>
      <c r="B158" s="40">
        <v>149</v>
      </c>
      <c r="C158" s="39" t="s">
        <v>249</v>
      </c>
      <c r="D158" s="151">
        <f t="shared" si="75"/>
        <v>1965</v>
      </c>
      <c r="E158" s="152">
        <f t="shared" si="65"/>
        <v>30159123</v>
      </c>
      <c r="F158" s="152">
        <f t="shared" si="65"/>
        <v>1719199</v>
      </c>
      <c r="G158" s="152">
        <f t="shared" si="65"/>
        <v>1850674</v>
      </c>
      <c r="H158" s="153">
        <f t="shared" si="76"/>
        <v>33728996</v>
      </c>
      <c r="I158" s="152"/>
      <c r="J158" s="154">
        <f t="shared" si="77"/>
        <v>1850674</v>
      </c>
      <c r="K158" s="155">
        <f t="shared" si="66"/>
        <v>4083997.4012089274</v>
      </c>
      <c r="L158" s="156">
        <f t="shared" si="67"/>
        <v>5934671.4012089279</v>
      </c>
      <c r="M158" s="152"/>
      <c r="N158" s="157">
        <f t="shared" si="68"/>
        <v>27794324.59879107</v>
      </c>
      <c r="O158" s="152"/>
      <c r="P158" s="158">
        <f t="shared" si="69"/>
        <v>1850674</v>
      </c>
      <c r="Q158" s="159">
        <f t="shared" si="78"/>
        <v>0</v>
      </c>
      <c r="R158" s="152">
        <f t="shared" si="70"/>
        <v>0</v>
      </c>
      <c r="S158" s="152">
        <f t="shared" si="71"/>
        <v>0</v>
      </c>
      <c r="T158" s="152">
        <f t="shared" si="72"/>
        <v>4083997.4012089274</v>
      </c>
      <c r="U158" s="153">
        <f t="shared" si="79"/>
        <v>5934671.4012089279</v>
      </c>
      <c r="V158" s="152"/>
      <c r="W158" s="157">
        <f t="shared" si="80"/>
        <v>7689801.4000000004</v>
      </c>
      <c r="X158" s="159"/>
      <c r="AA158" s="162">
        <v>149</v>
      </c>
      <c r="AB158" s="163">
        <v>1965</v>
      </c>
      <c r="AC158" s="163">
        <v>0</v>
      </c>
      <c r="AD158" s="163">
        <v>0</v>
      </c>
      <c r="AE158" s="163">
        <v>3</v>
      </c>
      <c r="AF158" s="163">
        <v>0</v>
      </c>
      <c r="AG158" s="164">
        <v>30055011</v>
      </c>
      <c r="AH158" s="164">
        <v>0</v>
      </c>
      <c r="AI158" s="164">
        <v>0</v>
      </c>
      <c r="AJ158" s="164">
        <v>30055011</v>
      </c>
      <c r="AK158" s="164">
        <v>971119</v>
      </c>
      <c r="AL158" s="164">
        <v>1843170</v>
      </c>
      <c r="AM158" s="164">
        <v>32869300</v>
      </c>
      <c r="AN158" s="164">
        <v>0</v>
      </c>
      <c r="AO158" s="164">
        <v>0</v>
      </c>
      <c r="AP158" s="164">
        <v>0</v>
      </c>
      <c r="AQ158" s="164">
        <v>0</v>
      </c>
      <c r="AR158" s="165">
        <v>32869300</v>
      </c>
      <c r="AS158" s="39">
        <v>32771331.564074088</v>
      </c>
      <c r="AT158" s="162">
        <f t="shared" si="81"/>
        <v>149</v>
      </c>
      <c r="AU158" s="163">
        <f t="shared" si="82"/>
        <v>0</v>
      </c>
      <c r="AV158" s="164">
        <f t="shared" si="83"/>
        <v>0</v>
      </c>
      <c r="AW158" s="164">
        <f t="shared" si="83"/>
        <v>0</v>
      </c>
      <c r="AX158" s="164">
        <f t="shared" si="83"/>
        <v>0</v>
      </c>
      <c r="AY158" s="165">
        <f t="shared" si="83"/>
        <v>0</v>
      </c>
      <c r="AZ158" s="39">
        <v>493357</v>
      </c>
      <c r="BA158" s="162"/>
      <c r="BB158" s="164"/>
      <c r="BC158" s="164"/>
      <c r="BD158" s="164"/>
      <c r="BE158" s="165"/>
      <c r="BG158" s="166"/>
      <c r="BI158" s="166">
        <v>0</v>
      </c>
      <c r="CA158" s="162">
        <v>149</v>
      </c>
      <c r="CB158" s="40">
        <v>149</v>
      </c>
      <c r="CC158" s="39" t="s">
        <v>249</v>
      </c>
      <c r="CD158" s="167">
        <f t="shared" si="95"/>
        <v>30159123</v>
      </c>
      <c r="CE158" s="168">
        <v>26074703</v>
      </c>
      <c r="CF158" s="152">
        <f t="shared" si="84"/>
        <v>4084420</v>
      </c>
      <c r="CG158" s="152">
        <v>771496.2</v>
      </c>
      <c r="CH158" s="152">
        <v>983211.20000000007</v>
      </c>
      <c r="CI158" s="152">
        <f t="shared" si="85"/>
        <v>0</v>
      </c>
      <c r="CJ158" s="168">
        <f t="shared" si="86"/>
        <v>5839127.4000000004</v>
      </c>
      <c r="CK158" s="169">
        <f t="shared" si="87"/>
        <v>4083997.4012089274</v>
      </c>
      <c r="CL158" s="170"/>
      <c r="CZ158" s="152"/>
      <c r="DA158" s="162">
        <v>149</v>
      </c>
      <c r="DB158" s="39" t="s">
        <v>249</v>
      </c>
      <c r="DC158" s="152">
        <v>8</v>
      </c>
      <c r="DD158" s="152">
        <v>104112</v>
      </c>
      <c r="DE158" s="152">
        <v>748080</v>
      </c>
      <c r="DF158" s="152">
        <v>7504</v>
      </c>
      <c r="DG158" s="171">
        <f t="shared" si="88"/>
        <v>859696</v>
      </c>
      <c r="DH158" s="152">
        <v>0</v>
      </c>
      <c r="DI158" s="152">
        <v>0</v>
      </c>
      <c r="DJ158" s="152">
        <v>0</v>
      </c>
      <c r="DK158" s="171">
        <f t="shared" si="89"/>
        <v>0</v>
      </c>
      <c r="DL158" s="172">
        <f t="shared" si="73"/>
        <v>859696</v>
      </c>
      <c r="DM158" s="152"/>
      <c r="DN158" s="172">
        <f t="shared" si="74"/>
        <v>7504</v>
      </c>
      <c r="DO158" s="152"/>
      <c r="DP158" s="158">
        <f t="shared" si="90"/>
        <v>4084420</v>
      </c>
      <c r="DQ158" s="152">
        <f t="shared" si="91"/>
        <v>3980308</v>
      </c>
      <c r="DR158" s="152">
        <f t="shared" si="92"/>
        <v>104112</v>
      </c>
      <c r="DS158" s="152">
        <v>103630.13252189569</v>
      </c>
      <c r="DT158" s="172">
        <f t="shared" si="93"/>
        <v>0</v>
      </c>
      <c r="DU158" s="152"/>
      <c r="DV158" s="173">
        <v>0</v>
      </c>
      <c r="DW158" s="174"/>
      <c r="DX158" s="174"/>
      <c r="DY158" s="174"/>
      <c r="DZ158" s="171"/>
      <c r="EA158" s="175"/>
      <c r="EB158" s="176"/>
      <c r="EC158" s="177">
        <f t="shared" si="94"/>
        <v>103630.13252189569</v>
      </c>
      <c r="ED158" s="175"/>
      <c r="EE158" s="178">
        <v>149</v>
      </c>
      <c r="EF158" s="175"/>
      <c r="EG158" s="175"/>
      <c r="EH158" s="174"/>
      <c r="EI158" s="175"/>
      <c r="EJ158" s="175"/>
      <c r="EK158" s="175"/>
      <c r="EL158" s="175"/>
      <c r="EM158" s="175"/>
    </row>
    <row r="159" spans="1:143" s="39" customFormat="1" ht="12" x14ac:dyDescent="0.2">
      <c r="A159" s="150">
        <v>150</v>
      </c>
      <c r="B159" s="40">
        <v>150</v>
      </c>
      <c r="C159" s="39" t="s">
        <v>250</v>
      </c>
      <c r="D159" s="151">
        <f t="shared" si="75"/>
        <v>0</v>
      </c>
      <c r="E159" s="152">
        <f t="shared" si="65"/>
        <v>0</v>
      </c>
      <c r="F159" s="152">
        <f t="shared" si="65"/>
        <v>0</v>
      </c>
      <c r="G159" s="152">
        <f t="shared" si="65"/>
        <v>0</v>
      </c>
      <c r="H159" s="153">
        <f t="shared" si="76"/>
        <v>0</v>
      </c>
      <c r="I159" s="152"/>
      <c r="J159" s="154">
        <f t="shared" si="77"/>
        <v>0</v>
      </c>
      <c r="K159" s="155">
        <f t="shared" si="66"/>
        <v>0</v>
      </c>
      <c r="L159" s="156">
        <f t="shared" si="67"/>
        <v>0</v>
      </c>
      <c r="M159" s="152"/>
      <c r="N159" s="157">
        <f t="shared" si="68"/>
        <v>0</v>
      </c>
      <c r="O159" s="152"/>
      <c r="P159" s="158">
        <f t="shared" si="69"/>
        <v>0</v>
      </c>
      <c r="Q159" s="159">
        <f t="shared" si="78"/>
        <v>0</v>
      </c>
      <c r="R159" s="152">
        <f t="shared" si="70"/>
        <v>0</v>
      </c>
      <c r="S159" s="152">
        <f t="shared" si="71"/>
        <v>0</v>
      </c>
      <c r="T159" s="152">
        <f t="shared" si="72"/>
        <v>0</v>
      </c>
      <c r="U159" s="153">
        <f t="shared" si="79"/>
        <v>0</v>
      </c>
      <c r="V159" s="152"/>
      <c r="W159" s="157">
        <f t="shared" si="80"/>
        <v>0</v>
      </c>
      <c r="X159" s="159"/>
      <c r="AA159" s="162">
        <v>150</v>
      </c>
      <c r="AB159" s="163"/>
      <c r="AC159" s="163"/>
      <c r="AD159" s="163"/>
      <c r="AE159" s="163"/>
      <c r="AF159" s="163"/>
      <c r="AG159" s="164"/>
      <c r="AH159" s="164"/>
      <c r="AI159" s="164"/>
      <c r="AJ159" s="164"/>
      <c r="AK159" s="164"/>
      <c r="AL159" s="164"/>
      <c r="AM159" s="164"/>
      <c r="AN159" s="164"/>
      <c r="AO159" s="164"/>
      <c r="AP159" s="164"/>
      <c r="AQ159" s="164"/>
      <c r="AR159" s="165"/>
      <c r="AT159" s="162">
        <f t="shared" si="81"/>
        <v>150</v>
      </c>
      <c r="AU159" s="163">
        <f t="shared" si="82"/>
        <v>0</v>
      </c>
      <c r="AV159" s="164">
        <f t="shared" si="83"/>
        <v>0</v>
      </c>
      <c r="AW159" s="164">
        <f t="shared" si="83"/>
        <v>0</v>
      </c>
      <c r="AX159" s="164">
        <f t="shared" si="83"/>
        <v>0</v>
      </c>
      <c r="AY159" s="165">
        <f t="shared" si="83"/>
        <v>0</v>
      </c>
      <c r="AZ159" s="39">
        <v>493357</v>
      </c>
      <c r="BA159" s="162"/>
      <c r="BB159" s="164"/>
      <c r="BC159" s="164"/>
      <c r="BD159" s="164"/>
      <c r="BE159" s="165"/>
      <c r="BG159" s="166"/>
      <c r="BI159" s="166">
        <v>0</v>
      </c>
      <c r="CA159" s="162">
        <v>150</v>
      </c>
      <c r="CB159" s="40">
        <v>150</v>
      </c>
      <c r="CC159" s="39" t="s">
        <v>250</v>
      </c>
      <c r="CD159" s="167">
        <f t="shared" si="95"/>
        <v>0</v>
      </c>
      <c r="CE159" s="168">
        <v>0</v>
      </c>
      <c r="CF159" s="152">
        <f t="shared" si="84"/>
        <v>0</v>
      </c>
      <c r="CG159" s="152">
        <v>0</v>
      </c>
      <c r="CH159" s="152">
        <v>0</v>
      </c>
      <c r="CI159" s="152">
        <f t="shared" si="85"/>
        <v>0</v>
      </c>
      <c r="CJ159" s="168">
        <f t="shared" si="86"/>
        <v>0</v>
      </c>
      <c r="CK159" s="169">
        <f t="shared" si="87"/>
        <v>0</v>
      </c>
      <c r="CL159" s="170"/>
      <c r="CZ159" s="152"/>
      <c r="DA159" s="162">
        <v>150</v>
      </c>
      <c r="DB159" s="39" t="s">
        <v>250</v>
      </c>
      <c r="DC159" s="152">
        <v>0</v>
      </c>
      <c r="DD159" s="152">
        <v>0</v>
      </c>
      <c r="DE159" s="152">
        <v>0</v>
      </c>
      <c r="DF159" s="152">
        <v>0</v>
      </c>
      <c r="DG159" s="171">
        <f t="shared" si="88"/>
        <v>0</v>
      </c>
      <c r="DH159" s="152">
        <v>0</v>
      </c>
      <c r="DI159" s="152">
        <v>0</v>
      </c>
      <c r="DJ159" s="152">
        <v>0</v>
      </c>
      <c r="DK159" s="171">
        <f t="shared" si="89"/>
        <v>0</v>
      </c>
      <c r="DL159" s="172">
        <f t="shared" si="73"/>
        <v>0</v>
      </c>
      <c r="DM159" s="152"/>
      <c r="DN159" s="172">
        <f t="shared" si="74"/>
        <v>0</v>
      </c>
      <c r="DO159" s="152"/>
      <c r="DP159" s="158">
        <f t="shared" si="90"/>
        <v>0</v>
      </c>
      <c r="DQ159" s="152">
        <f t="shared" si="91"/>
        <v>0</v>
      </c>
      <c r="DR159" s="152">
        <f t="shared" si="92"/>
        <v>0</v>
      </c>
      <c r="DS159" s="152">
        <v>0</v>
      </c>
      <c r="DT159" s="172">
        <f t="shared" si="93"/>
        <v>0</v>
      </c>
      <c r="DU159" s="152"/>
      <c r="DV159" s="173">
        <v>0</v>
      </c>
      <c r="DW159" s="174"/>
      <c r="DX159" s="174"/>
      <c r="DY159" s="174"/>
      <c r="DZ159" s="171"/>
      <c r="EA159" s="175"/>
      <c r="EB159" s="176"/>
      <c r="EC159" s="177">
        <f t="shared" si="94"/>
        <v>0</v>
      </c>
      <c r="ED159" s="175"/>
      <c r="EE159" s="178">
        <v>150</v>
      </c>
      <c r="EF159" s="175"/>
      <c r="EG159" s="175"/>
      <c r="EH159" s="174"/>
      <c r="EI159" s="175"/>
      <c r="EJ159" s="175"/>
      <c r="EK159" s="175"/>
      <c r="EL159" s="175"/>
      <c r="EM159" s="175"/>
    </row>
    <row r="160" spans="1:143" s="39" customFormat="1" ht="12" x14ac:dyDescent="0.2">
      <c r="A160" s="150">
        <v>151</v>
      </c>
      <c r="B160" s="40">
        <v>151</v>
      </c>
      <c r="C160" s="39" t="s">
        <v>251</v>
      </c>
      <c r="D160" s="151">
        <f t="shared" si="75"/>
        <v>19</v>
      </c>
      <c r="E160" s="152">
        <f t="shared" si="65"/>
        <v>274695</v>
      </c>
      <c r="F160" s="152">
        <f t="shared" si="65"/>
        <v>0</v>
      </c>
      <c r="G160" s="152">
        <f t="shared" si="65"/>
        <v>17822</v>
      </c>
      <c r="H160" s="153">
        <f t="shared" si="76"/>
        <v>292517</v>
      </c>
      <c r="I160" s="152"/>
      <c r="J160" s="154">
        <f t="shared" si="77"/>
        <v>17822</v>
      </c>
      <c r="K160" s="155">
        <f t="shared" si="66"/>
        <v>-3.7749137718230577</v>
      </c>
      <c r="L160" s="156">
        <f t="shared" si="67"/>
        <v>17818.225086228176</v>
      </c>
      <c r="M160" s="152"/>
      <c r="N160" s="157">
        <f t="shared" si="68"/>
        <v>274698.77491377183</v>
      </c>
      <c r="O160" s="152"/>
      <c r="P160" s="158">
        <f t="shared" si="69"/>
        <v>17822</v>
      </c>
      <c r="Q160" s="159">
        <f t="shared" si="78"/>
        <v>0</v>
      </c>
      <c r="R160" s="152">
        <f t="shared" si="70"/>
        <v>0</v>
      </c>
      <c r="S160" s="152">
        <f t="shared" si="71"/>
        <v>0</v>
      </c>
      <c r="T160" s="152">
        <f t="shared" si="72"/>
        <v>-3.7749137718230577</v>
      </c>
      <c r="U160" s="153">
        <f t="shared" si="79"/>
        <v>17818.225086228176</v>
      </c>
      <c r="V160" s="152"/>
      <c r="W160" s="157">
        <f t="shared" si="80"/>
        <v>81503.824695612362</v>
      </c>
      <c r="X160" s="159"/>
      <c r="AA160" s="162">
        <v>151</v>
      </c>
      <c r="AB160" s="163">
        <v>19</v>
      </c>
      <c r="AC160" s="163">
        <v>0</v>
      </c>
      <c r="AD160" s="163">
        <v>0</v>
      </c>
      <c r="AE160" s="163">
        <v>0</v>
      </c>
      <c r="AF160" s="163">
        <v>0</v>
      </c>
      <c r="AG160" s="164">
        <v>274695</v>
      </c>
      <c r="AH160" s="164">
        <v>0</v>
      </c>
      <c r="AI160" s="164">
        <v>0</v>
      </c>
      <c r="AJ160" s="164">
        <v>274695</v>
      </c>
      <c r="AK160" s="164">
        <v>0</v>
      </c>
      <c r="AL160" s="164">
        <v>17822</v>
      </c>
      <c r="AM160" s="164">
        <v>292517</v>
      </c>
      <c r="AN160" s="164">
        <v>0</v>
      </c>
      <c r="AO160" s="164">
        <v>0</v>
      </c>
      <c r="AP160" s="164">
        <v>0</v>
      </c>
      <c r="AQ160" s="164">
        <v>0</v>
      </c>
      <c r="AR160" s="165">
        <v>292517</v>
      </c>
      <c r="AS160" s="39">
        <v>288840.5</v>
      </c>
      <c r="AT160" s="162">
        <f t="shared" si="81"/>
        <v>151</v>
      </c>
      <c r="AU160" s="163">
        <f t="shared" si="82"/>
        <v>0</v>
      </c>
      <c r="AV160" s="164">
        <f t="shared" si="83"/>
        <v>0</v>
      </c>
      <c r="AW160" s="164">
        <f t="shared" si="83"/>
        <v>0</v>
      </c>
      <c r="AX160" s="164">
        <f t="shared" si="83"/>
        <v>0</v>
      </c>
      <c r="AY160" s="165">
        <f t="shared" si="83"/>
        <v>0</v>
      </c>
      <c r="AZ160" s="39">
        <v>493357</v>
      </c>
      <c r="BA160" s="162"/>
      <c r="BB160" s="164"/>
      <c r="BC160" s="164"/>
      <c r="BD160" s="164"/>
      <c r="BE160" s="165"/>
      <c r="BG160" s="166"/>
      <c r="BI160" s="166">
        <v>0</v>
      </c>
      <c r="CA160" s="162">
        <v>151</v>
      </c>
      <c r="CB160" s="40">
        <v>151</v>
      </c>
      <c r="CC160" s="39" t="s">
        <v>251</v>
      </c>
      <c r="CD160" s="167">
        <f t="shared" si="95"/>
        <v>274695</v>
      </c>
      <c r="CE160" s="168">
        <v>335379</v>
      </c>
      <c r="CF160" s="152">
        <f t="shared" si="84"/>
        <v>0</v>
      </c>
      <c r="CG160" s="152">
        <v>55982.400000000001</v>
      </c>
      <c r="CH160" s="152">
        <v>7703.2000000000007</v>
      </c>
      <c r="CI160" s="152">
        <f t="shared" si="85"/>
        <v>-3.7753043876437005</v>
      </c>
      <c r="CJ160" s="168">
        <f t="shared" si="86"/>
        <v>63681.824695612362</v>
      </c>
      <c r="CK160" s="169">
        <f t="shared" si="87"/>
        <v>-3.7749137718230577</v>
      </c>
      <c r="CL160" s="170"/>
      <c r="CZ160" s="152"/>
      <c r="DA160" s="162">
        <v>151</v>
      </c>
      <c r="DB160" s="39" t="s">
        <v>251</v>
      </c>
      <c r="DC160" s="152">
        <v>0</v>
      </c>
      <c r="DD160" s="152">
        <v>0</v>
      </c>
      <c r="DE160" s="152">
        <v>0</v>
      </c>
      <c r="DF160" s="152">
        <v>0</v>
      </c>
      <c r="DG160" s="171">
        <f t="shared" si="88"/>
        <v>0</v>
      </c>
      <c r="DH160" s="152">
        <v>0</v>
      </c>
      <c r="DI160" s="152">
        <v>0</v>
      </c>
      <c r="DJ160" s="152">
        <v>0</v>
      </c>
      <c r="DK160" s="171">
        <f t="shared" si="89"/>
        <v>0</v>
      </c>
      <c r="DL160" s="172">
        <f t="shared" si="73"/>
        <v>0</v>
      </c>
      <c r="DM160" s="152"/>
      <c r="DN160" s="172">
        <f t="shared" si="74"/>
        <v>0</v>
      </c>
      <c r="DO160" s="152"/>
      <c r="DP160" s="158">
        <f t="shared" si="90"/>
        <v>0</v>
      </c>
      <c r="DQ160" s="152">
        <f t="shared" si="91"/>
        <v>0</v>
      </c>
      <c r="DR160" s="152">
        <f t="shared" si="92"/>
        <v>0</v>
      </c>
      <c r="DS160" s="152">
        <v>-3.7753043876437005</v>
      </c>
      <c r="DT160" s="172">
        <f t="shared" si="93"/>
        <v>-3.7753043876437005</v>
      </c>
      <c r="DU160" s="152"/>
      <c r="DV160" s="173">
        <v>0</v>
      </c>
      <c r="DW160" s="174"/>
      <c r="DX160" s="174"/>
      <c r="DY160" s="174"/>
      <c r="DZ160" s="171"/>
      <c r="EA160" s="175"/>
      <c r="EB160" s="176"/>
      <c r="EC160" s="177">
        <f t="shared" si="94"/>
        <v>0</v>
      </c>
      <c r="ED160" s="175"/>
      <c r="EE160" s="178">
        <v>151</v>
      </c>
      <c r="EF160" s="175"/>
      <c r="EG160" s="175"/>
      <c r="EH160" s="174"/>
      <c r="EI160" s="175"/>
      <c r="EJ160" s="175"/>
      <c r="EK160" s="175"/>
      <c r="EL160" s="175"/>
      <c r="EM160" s="175"/>
    </row>
    <row r="161" spans="1:143" s="39" customFormat="1" ht="12" x14ac:dyDescent="0.2">
      <c r="A161" s="150">
        <v>152</v>
      </c>
      <c r="B161" s="40">
        <v>152</v>
      </c>
      <c r="C161" s="39" t="s">
        <v>252</v>
      </c>
      <c r="D161" s="151">
        <f t="shared" si="75"/>
        <v>0</v>
      </c>
      <c r="E161" s="152">
        <f t="shared" si="65"/>
        <v>0</v>
      </c>
      <c r="F161" s="152">
        <f t="shared" si="65"/>
        <v>0</v>
      </c>
      <c r="G161" s="152">
        <f t="shared" si="65"/>
        <v>0</v>
      </c>
      <c r="H161" s="153">
        <f t="shared" si="76"/>
        <v>0</v>
      </c>
      <c r="I161" s="152"/>
      <c r="J161" s="154">
        <f t="shared" si="77"/>
        <v>0</v>
      </c>
      <c r="K161" s="155">
        <f t="shared" si="66"/>
        <v>-5.3013055851468991</v>
      </c>
      <c r="L161" s="156">
        <f t="shared" si="67"/>
        <v>-5.3013055851468991</v>
      </c>
      <c r="M161" s="152"/>
      <c r="N161" s="157">
        <f t="shared" si="68"/>
        <v>5.3013055851468991</v>
      </c>
      <c r="O161" s="152"/>
      <c r="P161" s="158">
        <f t="shared" si="69"/>
        <v>0</v>
      </c>
      <c r="Q161" s="159">
        <f t="shared" si="78"/>
        <v>0</v>
      </c>
      <c r="R161" s="152">
        <f t="shared" si="70"/>
        <v>0</v>
      </c>
      <c r="S161" s="152">
        <f t="shared" si="71"/>
        <v>0</v>
      </c>
      <c r="T161" s="152">
        <f t="shared" si="72"/>
        <v>-5.3013055851468991</v>
      </c>
      <c r="U161" s="153">
        <f t="shared" si="79"/>
        <v>-5.3013055851468991</v>
      </c>
      <c r="V161" s="152"/>
      <c r="W161" s="157">
        <f t="shared" si="80"/>
        <v>10812.698145852963</v>
      </c>
      <c r="X161" s="159"/>
      <c r="AA161" s="162">
        <v>152</v>
      </c>
      <c r="AB161" s="163"/>
      <c r="AC161" s="163"/>
      <c r="AD161" s="163"/>
      <c r="AE161" s="163"/>
      <c r="AF161" s="163"/>
      <c r="AG161" s="164"/>
      <c r="AH161" s="164"/>
      <c r="AI161" s="164"/>
      <c r="AJ161" s="164"/>
      <c r="AK161" s="164"/>
      <c r="AL161" s="164"/>
      <c r="AM161" s="164"/>
      <c r="AN161" s="164"/>
      <c r="AO161" s="164"/>
      <c r="AP161" s="164"/>
      <c r="AQ161" s="164"/>
      <c r="AR161" s="165"/>
      <c r="AT161" s="162">
        <f t="shared" si="81"/>
        <v>152</v>
      </c>
      <c r="AU161" s="163">
        <f t="shared" si="82"/>
        <v>0</v>
      </c>
      <c r="AV161" s="164">
        <f t="shared" si="83"/>
        <v>0</v>
      </c>
      <c r="AW161" s="164">
        <f t="shared" si="83"/>
        <v>0</v>
      </c>
      <c r="AX161" s="164">
        <f t="shared" si="83"/>
        <v>0</v>
      </c>
      <c r="AY161" s="165">
        <f t="shared" si="83"/>
        <v>0</v>
      </c>
      <c r="AZ161" s="39">
        <v>493357</v>
      </c>
      <c r="BA161" s="162"/>
      <c r="BB161" s="164"/>
      <c r="BC161" s="164"/>
      <c r="BD161" s="164"/>
      <c r="BE161" s="165"/>
      <c r="BG161" s="166"/>
      <c r="BI161" s="166">
        <v>0</v>
      </c>
      <c r="CA161" s="162">
        <v>152</v>
      </c>
      <c r="CB161" s="40">
        <v>152</v>
      </c>
      <c r="CC161" s="39" t="s">
        <v>252</v>
      </c>
      <c r="CD161" s="167">
        <f t="shared" si="95"/>
        <v>0</v>
      </c>
      <c r="CE161" s="168">
        <v>12264</v>
      </c>
      <c r="CF161" s="152">
        <f t="shared" si="84"/>
        <v>0</v>
      </c>
      <c r="CG161" s="152">
        <v>0</v>
      </c>
      <c r="CH161" s="152">
        <v>10818</v>
      </c>
      <c r="CI161" s="152">
        <f t="shared" si="85"/>
        <v>-5.3018541470364653</v>
      </c>
      <c r="CJ161" s="168">
        <f t="shared" si="86"/>
        <v>10812.698145852963</v>
      </c>
      <c r="CK161" s="169">
        <f t="shared" si="87"/>
        <v>-5.3013055851468991</v>
      </c>
      <c r="CL161" s="170"/>
      <c r="CZ161" s="152"/>
      <c r="DA161" s="162">
        <v>152</v>
      </c>
      <c r="DB161" s="39" t="s">
        <v>252</v>
      </c>
      <c r="DC161" s="152">
        <v>0</v>
      </c>
      <c r="DD161" s="152">
        <v>0</v>
      </c>
      <c r="DE161" s="152">
        <v>0</v>
      </c>
      <c r="DF161" s="152">
        <v>0</v>
      </c>
      <c r="DG161" s="171">
        <f t="shared" si="88"/>
        <v>0</v>
      </c>
      <c r="DH161" s="152">
        <v>0</v>
      </c>
      <c r="DI161" s="152">
        <v>0</v>
      </c>
      <c r="DJ161" s="152">
        <v>0</v>
      </c>
      <c r="DK161" s="171">
        <f t="shared" si="89"/>
        <v>0</v>
      </c>
      <c r="DL161" s="172">
        <f t="shared" si="73"/>
        <v>0</v>
      </c>
      <c r="DM161" s="152"/>
      <c r="DN161" s="172">
        <f t="shared" si="74"/>
        <v>0</v>
      </c>
      <c r="DO161" s="152"/>
      <c r="DP161" s="158">
        <f t="shared" si="90"/>
        <v>0</v>
      </c>
      <c r="DQ161" s="152">
        <f t="shared" si="91"/>
        <v>0</v>
      </c>
      <c r="DR161" s="152">
        <f t="shared" si="92"/>
        <v>0</v>
      </c>
      <c r="DS161" s="152">
        <v>-5.3018541470364653</v>
      </c>
      <c r="DT161" s="172">
        <f t="shared" si="93"/>
        <v>-5.3018541470364653</v>
      </c>
      <c r="DU161" s="152"/>
      <c r="DV161" s="173">
        <v>0</v>
      </c>
      <c r="DW161" s="174"/>
      <c r="DX161" s="174"/>
      <c r="DY161" s="174"/>
      <c r="DZ161" s="171"/>
      <c r="EA161" s="175"/>
      <c r="EB161" s="176"/>
      <c r="EC161" s="177">
        <f t="shared" si="94"/>
        <v>0</v>
      </c>
      <c r="ED161" s="175"/>
      <c r="EE161" s="178">
        <v>152</v>
      </c>
      <c r="EF161" s="175"/>
      <c r="EG161" s="175"/>
      <c r="EH161" s="174"/>
      <c r="EI161" s="175"/>
      <c r="EJ161" s="175"/>
      <c r="EK161" s="175"/>
      <c r="EL161" s="175"/>
      <c r="EM161" s="175"/>
    </row>
    <row r="162" spans="1:143" s="39" customFormat="1" ht="12" x14ac:dyDescent="0.2">
      <c r="A162" s="150">
        <v>153</v>
      </c>
      <c r="B162" s="40">
        <v>153</v>
      </c>
      <c r="C162" s="39" t="s">
        <v>253</v>
      </c>
      <c r="D162" s="151">
        <f t="shared" si="75"/>
        <v>99</v>
      </c>
      <c r="E162" s="152">
        <f t="shared" si="65"/>
        <v>1176412</v>
      </c>
      <c r="F162" s="152">
        <f t="shared" si="65"/>
        <v>0</v>
      </c>
      <c r="G162" s="152">
        <f t="shared" si="65"/>
        <v>92862</v>
      </c>
      <c r="H162" s="153">
        <f t="shared" si="76"/>
        <v>1269274</v>
      </c>
      <c r="I162" s="152"/>
      <c r="J162" s="154">
        <f t="shared" si="77"/>
        <v>92862</v>
      </c>
      <c r="K162" s="155">
        <f t="shared" si="66"/>
        <v>171418.26219479233</v>
      </c>
      <c r="L162" s="156">
        <f t="shared" si="67"/>
        <v>264280.26219479233</v>
      </c>
      <c r="M162" s="152"/>
      <c r="N162" s="157">
        <f t="shared" si="68"/>
        <v>1004993.7378052077</v>
      </c>
      <c r="O162" s="152"/>
      <c r="P162" s="158">
        <f t="shared" si="69"/>
        <v>92862</v>
      </c>
      <c r="Q162" s="159">
        <f t="shared" si="78"/>
        <v>0</v>
      </c>
      <c r="R162" s="152">
        <f t="shared" si="70"/>
        <v>0</v>
      </c>
      <c r="S162" s="152">
        <f t="shared" si="71"/>
        <v>0</v>
      </c>
      <c r="T162" s="152">
        <f t="shared" si="72"/>
        <v>171418.26219479233</v>
      </c>
      <c r="U162" s="153">
        <f t="shared" si="79"/>
        <v>264280.26219479233</v>
      </c>
      <c r="V162" s="152"/>
      <c r="W162" s="157">
        <f t="shared" si="80"/>
        <v>317603.20000000001</v>
      </c>
      <c r="X162" s="159"/>
      <c r="AA162" s="162">
        <v>153</v>
      </c>
      <c r="AB162" s="163">
        <v>99</v>
      </c>
      <c r="AC162" s="163">
        <v>0</v>
      </c>
      <c r="AD162" s="163">
        <v>0</v>
      </c>
      <c r="AE162" s="163">
        <v>0</v>
      </c>
      <c r="AF162" s="163">
        <v>0</v>
      </c>
      <c r="AG162" s="164">
        <v>1176412</v>
      </c>
      <c r="AH162" s="164">
        <v>0</v>
      </c>
      <c r="AI162" s="164">
        <v>0</v>
      </c>
      <c r="AJ162" s="164">
        <v>1176412</v>
      </c>
      <c r="AK162" s="164">
        <v>0</v>
      </c>
      <c r="AL162" s="164">
        <v>92862</v>
      </c>
      <c r="AM162" s="164">
        <v>1269274</v>
      </c>
      <c r="AN162" s="164">
        <v>0</v>
      </c>
      <c r="AO162" s="164">
        <v>0</v>
      </c>
      <c r="AP162" s="164">
        <v>0</v>
      </c>
      <c r="AQ162" s="164">
        <v>0</v>
      </c>
      <c r="AR162" s="165">
        <v>1269274</v>
      </c>
      <c r="AS162" s="39">
        <v>1231116.8143847145</v>
      </c>
      <c r="AT162" s="162">
        <f t="shared" si="81"/>
        <v>153</v>
      </c>
      <c r="AU162" s="163">
        <f t="shared" si="82"/>
        <v>0</v>
      </c>
      <c r="AV162" s="164">
        <f t="shared" si="83"/>
        <v>0</v>
      </c>
      <c r="AW162" s="164">
        <f t="shared" si="83"/>
        <v>0</v>
      </c>
      <c r="AX162" s="164">
        <f t="shared" si="83"/>
        <v>0</v>
      </c>
      <c r="AY162" s="165">
        <f t="shared" si="83"/>
        <v>0</v>
      </c>
      <c r="AZ162" s="39">
        <v>493357</v>
      </c>
      <c r="BA162" s="162"/>
      <c r="BB162" s="164"/>
      <c r="BC162" s="164"/>
      <c r="BD162" s="164"/>
      <c r="BE162" s="165"/>
      <c r="BG162" s="166"/>
      <c r="BI162" s="166">
        <v>0</v>
      </c>
      <c r="CA162" s="162">
        <v>153</v>
      </c>
      <c r="CB162" s="40">
        <v>153</v>
      </c>
      <c r="CC162" s="39" t="s">
        <v>253</v>
      </c>
      <c r="CD162" s="167">
        <f t="shared" si="95"/>
        <v>1176412</v>
      </c>
      <c r="CE162" s="168">
        <v>1004976</v>
      </c>
      <c r="CF162" s="152">
        <f t="shared" si="84"/>
        <v>171436</v>
      </c>
      <c r="CG162" s="152">
        <v>53305.2</v>
      </c>
      <c r="CH162" s="152">
        <v>0</v>
      </c>
      <c r="CI162" s="152">
        <f t="shared" si="85"/>
        <v>0</v>
      </c>
      <c r="CJ162" s="168">
        <f t="shared" si="86"/>
        <v>224741.2</v>
      </c>
      <c r="CK162" s="169">
        <f t="shared" si="87"/>
        <v>171418.26219479233</v>
      </c>
      <c r="CL162" s="170"/>
      <c r="CZ162" s="152"/>
      <c r="DA162" s="162">
        <v>153</v>
      </c>
      <c r="DB162" s="39" t="s">
        <v>253</v>
      </c>
      <c r="DC162" s="152">
        <v>0</v>
      </c>
      <c r="DD162" s="152">
        <v>0</v>
      </c>
      <c r="DE162" s="152">
        <v>0</v>
      </c>
      <c r="DF162" s="152">
        <v>0</v>
      </c>
      <c r="DG162" s="171">
        <f t="shared" si="88"/>
        <v>0</v>
      </c>
      <c r="DH162" s="152">
        <v>0</v>
      </c>
      <c r="DI162" s="152">
        <v>0</v>
      </c>
      <c r="DJ162" s="152">
        <v>0</v>
      </c>
      <c r="DK162" s="171">
        <f t="shared" si="89"/>
        <v>0</v>
      </c>
      <c r="DL162" s="172">
        <f t="shared" si="73"/>
        <v>0</v>
      </c>
      <c r="DM162" s="152"/>
      <c r="DN162" s="172">
        <f t="shared" si="74"/>
        <v>0</v>
      </c>
      <c r="DO162" s="152"/>
      <c r="DP162" s="158">
        <f t="shared" si="90"/>
        <v>171436</v>
      </c>
      <c r="DQ162" s="152">
        <f t="shared" si="91"/>
        <v>171436</v>
      </c>
      <c r="DR162" s="152">
        <f t="shared" si="92"/>
        <v>0</v>
      </c>
      <c r="DS162" s="152">
        <v>0</v>
      </c>
      <c r="DT162" s="172">
        <f t="shared" si="93"/>
        <v>0</v>
      </c>
      <c r="DU162" s="152"/>
      <c r="DV162" s="173">
        <v>0</v>
      </c>
      <c r="DW162" s="174"/>
      <c r="DX162" s="174"/>
      <c r="DY162" s="174"/>
      <c r="DZ162" s="171"/>
      <c r="EA162" s="175"/>
      <c r="EB162" s="176"/>
      <c r="EC162" s="177">
        <f t="shared" si="94"/>
        <v>0</v>
      </c>
      <c r="ED162" s="175"/>
      <c r="EE162" s="178">
        <v>153</v>
      </c>
      <c r="EF162" s="175"/>
      <c r="EG162" s="175"/>
      <c r="EH162" s="174"/>
      <c r="EI162" s="175"/>
      <c r="EJ162" s="175"/>
      <c r="EK162" s="175"/>
      <c r="EL162" s="175"/>
      <c r="EM162" s="175"/>
    </row>
    <row r="163" spans="1:143" s="39" customFormat="1" ht="12" x14ac:dyDescent="0.2">
      <c r="A163" s="150">
        <v>154</v>
      </c>
      <c r="B163" s="40">
        <v>154</v>
      </c>
      <c r="C163" s="39" t="s">
        <v>254</v>
      </c>
      <c r="D163" s="151">
        <f t="shared" si="75"/>
        <v>1</v>
      </c>
      <c r="E163" s="152">
        <f t="shared" si="65"/>
        <v>21522</v>
      </c>
      <c r="F163" s="152">
        <f t="shared" si="65"/>
        <v>0</v>
      </c>
      <c r="G163" s="152">
        <f t="shared" si="65"/>
        <v>938</v>
      </c>
      <c r="H163" s="153">
        <f t="shared" si="76"/>
        <v>22460</v>
      </c>
      <c r="I163" s="152"/>
      <c r="J163" s="154">
        <f t="shared" si="77"/>
        <v>938</v>
      </c>
      <c r="K163" s="155">
        <f t="shared" si="66"/>
        <v>-3.1674541301678616</v>
      </c>
      <c r="L163" s="156">
        <f t="shared" si="67"/>
        <v>934.83254586983219</v>
      </c>
      <c r="M163" s="152"/>
      <c r="N163" s="157">
        <f t="shared" si="68"/>
        <v>21525.167454130169</v>
      </c>
      <c r="O163" s="152"/>
      <c r="P163" s="158">
        <f t="shared" si="69"/>
        <v>938</v>
      </c>
      <c r="Q163" s="159">
        <f t="shared" si="78"/>
        <v>0</v>
      </c>
      <c r="R163" s="152">
        <f t="shared" si="70"/>
        <v>0</v>
      </c>
      <c r="S163" s="152">
        <f t="shared" si="71"/>
        <v>0</v>
      </c>
      <c r="T163" s="152">
        <f t="shared" si="72"/>
        <v>-3.1674541301678616</v>
      </c>
      <c r="U163" s="153">
        <f t="shared" si="79"/>
        <v>934.83254586983219</v>
      </c>
      <c r="V163" s="152"/>
      <c r="W163" s="157">
        <f t="shared" si="80"/>
        <v>7398.4322181119633</v>
      </c>
      <c r="X163" s="159"/>
      <c r="AA163" s="162">
        <v>154</v>
      </c>
      <c r="AB163" s="163">
        <v>1</v>
      </c>
      <c r="AC163" s="163">
        <v>0</v>
      </c>
      <c r="AD163" s="163">
        <v>0</v>
      </c>
      <c r="AE163" s="163">
        <v>0</v>
      </c>
      <c r="AF163" s="163">
        <v>0</v>
      </c>
      <c r="AG163" s="164">
        <v>21522</v>
      </c>
      <c r="AH163" s="164">
        <v>0</v>
      </c>
      <c r="AI163" s="164">
        <v>0</v>
      </c>
      <c r="AJ163" s="164">
        <v>21522</v>
      </c>
      <c r="AK163" s="164">
        <v>0</v>
      </c>
      <c r="AL163" s="164">
        <v>938</v>
      </c>
      <c r="AM163" s="164">
        <v>22460</v>
      </c>
      <c r="AN163" s="164">
        <v>0</v>
      </c>
      <c r="AO163" s="164">
        <v>0</v>
      </c>
      <c r="AP163" s="164">
        <v>0</v>
      </c>
      <c r="AQ163" s="164">
        <v>0</v>
      </c>
      <c r="AR163" s="165">
        <v>22460</v>
      </c>
      <c r="AS163" s="39">
        <v>22459</v>
      </c>
      <c r="AT163" s="162">
        <f t="shared" si="81"/>
        <v>154</v>
      </c>
      <c r="AU163" s="163">
        <f t="shared" si="82"/>
        <v>0</v>
      </c>
      <c r="AV163" s="164">
        <f t="shared" si="83"/>
        <v>0</v>
      </c>
      <c r="AW163" s="164">
        <f t="shared" si="83"/>
        <v>0</v>
      </c>
      <c r="AX163" s="164">
        <f t="shared" si="83"/>
        <v>0</v>
      </c>
      <c r="AY163" s="165">
        <f t="shared" si="83"/>
        <v>0</v>
      </c>
      <c r="AZ163" s="39">
        <v>493357</v>
      </c>
      <c r="BA163" s="162"/>
      <c r="BB163" s="164"/>
      <c r="BC163" s="164"/>
      <c r="BD163" s="164"/>
      <c r="BE163" s="165"/>
      <c r="BG163" s="166"/>
      <c r="BI163" s="166">
        <v>0</v>
      </c>
      <c r="CA163" s="162">
        <v>154</v>
      </c>
      <c r="CB163" s="40">
        <v>154</v>
      </c>
      <c r="CC163" s="39" t="s">
        <v>254</v>
      </c>
      <c r="CD163" s="167">
        <f t="shared" si="95"/>
        <v>21522</v>
      </c>
      <c r="CE163" s="168">
        <v>43622</v>
      </c>
      <c r="CF163" s="152">
        <f t="shared" si="84"/>
        <v>0</v>
      </c>
      <c r="CG163" s="152">
        <v>0</v>
      </c>
      <c r="CH163" s="152">
        <v>6463.6</v>
      </c>
      <c r="CI163" s="152">
        <f t="shared" si="85"/>
        <v>-3.1677818880370978</v>
      </c>
      <c r="CJ163" s="168">
        <f t="shared" si="86"/>
        <v>6460.4322181119633</v>
      </c>
      <c r="CK163" s="169">
        <f t="shared" si="87"/>
        <v>-3.1674541301678616</v>
      </c>
      <c r="CL163" s="170"/>
      <c r="CZ163" s="152"/>
      <c r="DA163" s="162">
        <v>154</v>
      </c>
      <c r="DB163" s="39" t="s">
        <v>254</v>
      </c>
      <c r="DC163" s="152">
        <v>0</v>
      </c>
      <c r="DD163" s="152">
        <v>0</v>
      </c>
      <c r="DE163" s="152">
        <v>0</v>
      </c>
      <c r="DF163" s="152">
        <v>0</v>
      </c>
      <c r="DG163" s="171">
        <f t="shared" si="88"/>
        <v>0</v>
      </c>
      <c r="DH163" s="152">
        <v>0</v>
      </c>
      <c r="DI163" s="152">
        <v>0</v>
      </c>
      <c r="DJ163" s="152">
        <v>0</v>
      </c>
      <c r="DK163" s="171">
        <f t="shared" si="89"/>
        <v>0</v>
      </c>
      <c r="DL163" s="172">
        <f t="shared" si="73"/>
        <v>0</v>
      </c>
      <c r="DM163" s="152"/>
      <c r="DN163" s="172">
        <f t="shared" si="74"/>
        <v>0</v>
      </c>
      <c r="DO163" s="152"/>
      <c r="DP163" s="158">
        <f t="shared" si="90"/>
        <v>0</v>
      </c>
      <c r="DQ163" s="152">
        <f t="shared" si="91"/>
        <v>0</v>
      </c>
      <c r="DR163" s="152">
        <f t="shared" si="92"/>
        <v>0</v>
      </c>
      <c r="DS163" s="152">
        <v>-3.1677818880370978</v>
      </c>
      <c r="DT163" s="172">
        <f t="shared" si="93"/>
        <v>-3.1677818880370978</v>
      </c>
      <c r="DU163" s="152"/>
      <c r="DV163" s="173">
        <v>0</v>
      </c>
      <c r="DW163" s="174"/>
      <c r="DX163" s="174"/>
      <c r="DY163" s="174"/>
      <c r="DZ163" s="171"/>
      <c r="EA163" s="175"/>
      <c r="EB163" s="176"/>
      <c r="EC163" s="177">
        <f t="shared" si="94"/>
        <v>0</v>
      </c>
      <c r="ED163" s="175"/>
      <c r="EE163" s="178">
        <v>154</v>
      </c>
      <c r="EF163" s="175"/>
      <c r="EG163" s="175"/>
      <c r="EH163" s="174"/>
      <c r="EI163" s="175"/>
      <c r="EJ163" s="175"/>
      <c r="EK163" s="175"/>
      <c r="EL163" s="175"/>
      <c r="EM163" s="175"/>
    </row>
    <row r="164" spans="1:143" s="39" customFormat="1" ht="12" x14ac:dyDescent="0.2">
      <c r="A164" s="150">
        <v>155</v>
      </c>
      <c r="B164" s="40">
        <v>155</v>
      </c>
      <c r="C164" s="39" t="s">
        <v>255</v>
      </c>
      <c r="D164" s="151">
        <f t="shared" si="75"/>
        <v>5</v>
      </c>
      <c r="E164" s="152">
        <f t="shared" si="65"/>
        <v>98425</v>
      </c>
      <c r="F164" s="152">
        <f t="shared" si="65"/>
        <v>0</v>
      </c>
      <c r="G164" s="152">
        <f t="shared" si="65"/>
        <v>4690</v>
      </c>
      <c r="H164" s="153">
        <f t="shared" si="76"/>
        <v>103115</v>
      </c>
      <c r="I164" s="152"/>
      <c r="J164" s="154">
        <f t="shared" si="77"/>
        <v>4690</v>
      </c>
      <c r="K164" s="155">
        <f t="shared" si="66"/>
        <v>0</v>
      </c>
      <c r="L164" s="156">
        <f t="shared" si="67"/>
        <v>4690</v>
      </c>
      <c r="M164" s="152"/>
      <c r="N164" s="157">
        <f t="shared" si="68"/>
        <v>98425</v>
      </c>
      <c r="O164" s="152"/>
      <c r="P164" s="158">
        <f t="shared" si="69"/>
        <v>4690</v>
      </c>
      <c r="Q164" s="159">
        <f t="shared" si="78"/>
        <v>0</v>
      </c>
      <c r="R164" s="152">
        <f t="shared" si="70"/>
        <v>0</v>
      </c>
      <c r="S164" s="152">
        <f t="shared" si="71"/>
        <v>0</v>
      </c>
      <c r="T164" s="152">
        <f t="shared" si="72"/>
        <v>0</v>
      </c>
      <c r="U164" s="153">
        <f t="shared" si="79"/>
        <v>4690</v>
      </c>
      <c r="V164" s="152"/>
      <c r="W164" s="157">
        <f t="shared" si="80"/>
        <v>43789.599999999999</v>
      </c>
      <c r="X164" s="159"/>
      <c r="AA164" s="162">
        <v>155</v>
      </c>
      <c r="AB164" s="163">
        <v>5</v>
      </c>
      <c r="AC164" s="163">
        <v>0</v>
      </c>
      <c r="AD164" s="163">
        <v>0</v>
      </c>
      <c r="AE164" s="163">
        <v>0</v>
      </c>
      <c r="AF164" s="163">
        <v>0</v>
      </c>
      <c r="AG164" s="164">
        <v>98425</v>
      </c>
      <c r="AH164" s="164">
        <v>0</v>
      </c>
      <c r="AI164" s="164">
        <v>0</v>
      </c>
      <c r="AJ164" s="164">
        <v>98425</v>
      </c>
      <c r="AK164" s="164">
        <v>0</v>
      </c>
      <c r="AL164" s="164">
        <v>4690</v>
      </c>
      <c r="AM164" s="164">
        <v>103115</v>
      </c>
      <c r="AN164" s="164">
        <v>0</v>
      </c>
      <c r="AO164" s="164">
        <v>0</v>
      </c>
      <c r="AP164" s="164">
        <v>0</v>
      </c>
      <c r="AQ164" s="164">
        <v>0</v>
      </c>
      <c r="AR164" s="165">
        <v>103115</v>
      </c>
      <c r="AS164" s="39">
        <v>97690</v>
      </c>
      <c r="AT164" s="162">
        <f t="shared" si="81"/>
        <v>155</v>
      </c>
      <c r="AU164" s="163">
        <f t="shared" si="82"/>
        <v>0</v>
      </c>
      <c r="AV164" s="164">
        <f t="shared" si="83"/>
        <v>0</v>
      </c>
      <c r="AW164" s="164">
        <f t="shared" si="83"/>
        <v>0</v>
      </c>
      <c r="AX164" s="164">
        <f t="shared" si="83"/>
        <v>0</v>
      </c>
      <c r="AY164" s="165">
        <f t="shared" si="83"/>
        <v>0</v>
      </c>
      <c r="AZ164" s="39">
        <v>493357</v>
      </c>
      <c r="BA164" s="162"/>
      <c r="BB164" s="164"/>
      <c r="BC164" s="164"/>
      <c r="BD164" s="164"/>
      <c r="BE164" s="165"/>
      <c r="BG164" s="166"/>
      <c r="BI164" s="166">
        <v>0</v>
      </c>
      <c r="CA164" s="162">
        <v>155</v>
      </c>
      <c r="CB164" s="40">
        <v>155</v>
      </c>
      <c r="CC164" s="39" t="s">
        <v>255</v>
      </c>
      <c r="CD164" s="167">
        <f t="shared" si="95"/>
        <v>98425</v>
      </c>
      <c r="CE164" s="168">
        <v>99219</v>
      </c>
      <c r="CF164" s="152">
        <f t="shared" si="84"/>
        <v>0</v>
      </c>
      <c r="CG164" s="152">
        <v>39099.599999999999</v>
      </c>
      <c r="CH164" s="152">
        <v>0</v>
      </c>
      <c r="CI164" s="152">
        <f t="shared" si="85"/>
        <v>0</v>
      </c>
      <c r="CJ164" s="168">
        <f t="shared" si="86"/>
        <v>39099.599999999999</v>
      </c>
      <c r="CK164" s="169">
        <f t="shared" si="87"/>
        <v>0</v>
      </c>
      <c r="CL164" s="170"/>
      <c r="CZ164" s="152"/>
      <c r="DA164" s="162">
        <v>155</v>
      </c>
      <c r="DB164" s="39" t="s">
        <v>255</v>
      </c>
      <c r="DC164" s="152">
        <v>0</v>
      </c>
      <c r="DD164" s="152">
        <v>0</v>
      </c>
      <c r="DE164" s="152">
        <v>0</v>
      </c>
      <c r="DF164" s="152">
        <v>0</v>
      </c>
      <c r="DG164" s="171">
        <f t="shared" si="88"/>
        <v>0</v>
      </c>
      <c r="DH164" s="152">
        <v>0</v>
      </c>
      <c r="DI164" s="152">
        <v>0</v>
      </c>
      <c r="DJ164" s="152">
        <v>0</v>
      </c>
      <c r="DK164" s="171">
        <f t="shared" si="89"/>
        <v>0</v>
      </c>
      <c r="DL164" s="172">
        <f t="shared" si="73"/>
        <v>0</v>
      </c>
      <c r="DM164" s="152"/>
      <c r="DN164" s="172">
        <f t="shared" si="74"/>
        <v>0</v>
      </c>
      <c r="DO164" s="152"/>
      <c r="DP164" s="158">
        <f t="shared" si="90"/>
        <v>0</v>
      </c>
      <c r="DQ164" s="152">
        <f t="shared" si="91"/>
        <v>0</v>
      </c>
      <c r="DR164" s="152">
        <f t="shared" si="92"/>
        <v>0</v>
      </c>
      <c r="DS164" s="152">
        <v>0</v>
      </c>
      <c r="DT164" s="172">
        <f t="shared" si="93"/>
        <v>0</v>
      </c>
      <c r="DU164" s="152"/>
      <c r="DV164" s="173">
        <v>0</v>
      </c>
      <c r="DW164" s="174"/>
      <c r="DX164" s="174"/>
      <c r="DY164" s="174"/>
      <c r="DZ164" s="171"/>
      <c r="EA164" s="175"/>
      <c r="EB164" s="176"/>
      <c r="EC164" s="177">
        <f t="shared" si="94"/>
        <v>0</v>
      </c>
      <c r="ED164" s="175"/>
      <c r="EE164" s="178">
        <v>155</v>
      </c>
      <c r="EF164" s="175"/>
      <c r="EG164" s="175"/>
      <c r="EH164" s="174"/>
      <c r="EI164" s="175"/>
      <c r="EJ164" s="175"/>
      <c r="EK164" s="175"/>
      <c r="EL164" s="175"/>
      <c r="EM164" s="175"/>
    </row>
    <row r="165" spans="1:143" s="39" customFormat="1" ht="12" x14ac:dyDescent="0.2">
      <c r="A165" s="150">
        <v>156</v>
      </c>
      <c r="B165" s="40">
        <v>156</v>
      </c>
      <c r="C165" s="39" t="s">
        <v>256</v>
      </c>
      <c r="D165" s="151">
        <f t="shared" si="75"/>
        <v>0</v>
      </c>
      <c r="E165" s="152">
        <f t="shared" si="65"/>
        <v>0</v>
      </c>
      <c r="F165" s="152">
        <f t="shared" si="65"/>
        <v>0</v>
      </c>
      <c r="G165" s="152">
        <f t="shared" si="65"/>
        <v>0</v>
      </c>
      <c r="H165" s="153">
        <f t="shared" si="76"/>
        <v>0</v>
      </c>
      <c r="I165" s="152"/>
      <c r="J165" s="154">
        <f t="shared" si="77"/>
        <v>0</v>
      </c>
      <c r="K165" s="155">
        <f t="shared" si="66"/>
        <v>0</v>
      </c>
      <c r="L165" s="156">
        <f t="shared" si="67"/>
        <v>0</v>
      </c>
      <c r="M165" s="152"/>
      <c r="N165" s="157">
        <f t="shared" si="68"/>
        <v>0</v>
      </c>
      <c r="O165" s="152"/>
      <c r="P165" s="158">
        <f t="shared" si="69"/>
        <v>0</v>
      </c>
      <c r="Q165" s="159">
        <f t="shared" si="78"/>
        <v>0</v>
      </c>
      <c r="R165" s="152">
        <f t="shared" si="70"/>
        <v>0</v>
      </c>
      <c r="S165" s="152">
        <f t="shared" si="71"/>
        <v>0</v>
      </c>
      <c r="T165" s="152">
        <f t="shared" si="72"/>
        <v>0</v>
      </c>
      <c r="U165" s="153">
        <f t="shared" si="79"/>
        <v>0</v>
      </c>
      <c r="V165" s="152"/>
      <c r="W165" s="157">
        <f t="shared" si="80"/>
        <v>0</v>
      </c>
      <c r="X165" s="159"/>
      <c r="AA165" s="162">
        <v>156</v>
      </c>
      <c r="AB165" s="163"/>
      <c r="AC165" s="163"/>
      <c r="AD165" s="163"/>
      <c r="AE165" s="163"/>
      <c r="AF165" s="163"/>
      <c r="AG165" s="164"/>
      <c r="AH165" s="164"/>
      <c r="AI165" s="164"/>
      <c r="AJ165" s="164"/>
      <c r="AK165" s="164"/>
      <c r="AL165" s="164"/>
      <c r="AM165" s="164"/>
      <c r="AN165" s="164"/>
      <c r="AO165" s="164"/>
      <c r="AP165" s="164"/>
      <c r="AQ165" s="164"/>
      <c r="AR165" s="165"/>
      <c r="AT165" s="162">
        <f t="shared" si="81"/>
        <v>156</v>
      </c>
      <c r="AU165" s="163">
        <f t="shared" si="82"/>
        <v>0</v>
      </c>
      <c r="AV165" s="164">
        <f t="shared" si="83"/>
        <v>0</v>
      </c>
      <c r="AW165" s="164">
        <f t="shared" si="83"/>
        <v>0</v>
      </c>
      <c r="AX165" s="164">
        <f t="shared" si="83"/>
        <v>0</v>
      </c>
      <c r="AY165" s="165">
        <f t="shared" si="83"/>
        <v>0</v>
      </c>
      <c r="AZ165" s="39">
        <v>493357</v>
      </c>
      <c r="BA165" s="162"/>
      <c r="BB165" s="164"/>
      <c r="BC165" s="164"/>
      <c r="BD165" s="164"/>
      <c r="BE165" s="165"/>
      <c r="BG165" s="166"/>
      <c r="BI165" s="166">
        <v>0</v>
      </c>
      <c r="CA165" s="162">
        <v>156</v>
      </c>
      <c r="CB165" s="40">
        <v>156</v>
      </c>
      <c r="CC165" s="39" t="s">
        <v>256</v>
      </c>
      <c r="CD165" s="167">
        <f t="shared" si="95"/>
        <v>0</v>
      </c>
      <c r="CE165" s="168">
        <v>0</v>
      </c>
      <c r="CF165" s="152">
        <f t="shared" si="84"/>
        <v>0</v>
      </c>
      <c r="CG165" s="152">
        <v>0</v>
      </c>
      <c r="CH165" s="152">
        <v>0</v>
      </c>
      <c r="CI165" s="152">
        <f t="shared" si="85"/>
        <v>0</v>
      </c>
      <c r="CJ165" s="168">
        <f t="shared" si="86"/>
        <v>0</v>
      </c>
      <c r="CK165" s="169">
        <f t="shared" si="87"/>
        <v>0</v>
      </c>
      <c r="CL165" s="170"/>
      <c r="CZ165" s="152"/>
      <c r="DA165" s="162">
        <v>156</v>
      </c>
      <c r="DB165" s="39" t="s">
        <v>256</v>
      </c>
      <c r="DC165" s="152">
        <v>0</v>
      </c>
      <c r="DD165" s="152">
        <v>0</v>
      </c>
      <c r="DE165" s="152">
        <v>0</v>
      </c>
      <c r="DF165" s="152">
        <v>0</v>
      </c>
      <c r="DG165" s="171">
        <f t="shared" si="88"/>
        <v>0</v>
      </c>
      <c r="DH165" s="152">
        <v>0</v>
      </c>
      <c r="DI165" s="152">
        <v>0</v>
      </c>
      <c r="DJ165" s="152">
        <v>0</v>
      </c>
      <c r="DK165" s="171">
        <f t="shared" si="89"/>
        <v>0</v>
      </c>
      <c r="DL165" s="172">
        <f t="shared" si="73"/>
        <v>0</v>
      </c>
      <c r="DM165" s="152"/>
      <c r="DN165" s="172">
        <f t="shared" si="74"/>
        <v>0</v>
      </c>
      <c r="DO165" s="152"/>
      <c r="DP165" s="158">
        <f t="shared" si="90"/>
        <v>0</v>
      </c>
      <c r="DQ165" s="152">
        <f t="shared" si="91"/>
        <v>0</v>
      </c>
      <c r="DR165" s="152">
        <f t="shared" si="92"/>
        <v>0</v>
      </c>
      <c r="DS165" s="152">
        <v>0</v>
      </c>
      <c r="DT165" s="172">
        <f t="shared" si="93"/>
        <v>0</v>
      </c>
      <c r="DU165" s="152"/>
      <c r="DV165" s="173">
        <v>0</v>
      </c>
      <c r="DW165" s="174"/>
      <c r="DX165" s="174"/>
      <c r="DY165" s="174"/>
      <c r="DZ165" s="171"/>
      <c r="EA165" s="175"/>
      <c r="EB165" s="176"/>
      <c r="EC165" s="177">
        <f t="shared" si="94"/>
        <v>0</v>
      </c>
      <c r="ED165" s="175"/>
      <c r="EE165" s="178">
        <v>156</v>
      </c>
      <c r="EF165" s="175"/>
      <c r="EG165" s="175"/>
      <c r="EH165" s="174"/>
      <c r="EI165" s="175"/>
      <c r="EJ165" s="175"/>
      <c r="EK165" s="175"/>
      <c r="EL165" s="175"/>
      <c r="EM165" s="175"/>
    </row>
    <row r="166" spans="1:143" s="39" customFormat="1" ht="12" x14ac:dyDescent="0.2">
      <c r="A166" s="150">
        <v>157</v>
      </c>
      <c r="B166" s="40">
        <v>157</v>
      </c>
      <c r="C166" s="39" t="s">
        <v>257</v>
      </c>
      <c r="D166" s="151">
        <f t="shared" si="75"/>
        <v>0</v>
      </c>
      <c r="E166" s="152">
        <f t="shared" si="65"/>
        <v>0</v>
      </c>
      <c r="F166" s="152">
        <f t="shared" si="65"/>
        <v>0</v>
      </c>
      <c r="G166" s="152">
        <f t="shared" si="65"/>
        <v>0</v>
      </c>
      <c r="H166" s="153">
        <f t="shared" si="76"/>
        <v>0</v>
      </c>
      <c r="I166" s="152"/>
      <c r="J166" s="154">
        <f t="shared" si="77"/>
        <v>0</v>
      </c>
      <c r="K166" s="155">
        <f t="shared" si="66"/>
        <v>0</v>
      </c>
      <c r="L166" s="156">
        <f t="shared" si="67"/>
        <v>0</v>
      </c>
      <c r="M166" s="152"/>
      <c r="N166" s="157">
        <f t="shared" si="68"/>
        <v>0</v>
      </c>
      <c r="O166" s="152"/>
      <c r="P166" s="158">
        <f t="shared" si="69"/>
        <v>0</v>
      </c>
      <c r="Q166" s="159">
        <f t="shared" si="78"/>
        <v>0</v>
      </c>
      <c r="R166" s="152">
        <f t="shared" si="70"/>
        <v>0</v>
      </c>
      <c r="S166" s="152">
        <f t="shared" si="71"/>
        <v>0</v>
      </c>
      <c r="T166" s="152">
        <f t="shared" si="72"/>
        <v>0</v>
      </c>
      <c r="U166" s="153">
        <f t="shared" si="79"/>
        <v>0</v>
      </c>
      <c r="V166" s="152"/>
      <c r="W166" s="157">
        <f t="shared" si="80"/>
        <v>0</v>
      </c>
      <c r="X166" s="159"/>
      <c r="AA166" s="162">
        <v>157</v>
      </c>
      <c r="AB166" s="163"/>
      <c r="AC166" s="163"/>
      <c r="AD166" s="163"/>
      <c r="AE166" s="163"/>
      <c r="AF166" s="163"/>
      <c r="AG166" s="164"/>
      <c r="AH166" s="164"/>
      <c r="AI166" s="164"/>
      <c r="AJ166" s="164"/>
      <c r="AK166" s="164"/>
      <c r="AL166" s="164"/>
      <c r="AM166" s="164"/>
      <c r="AN166" s="164"/>
      <c r="AO166" s="164"/>
      <c r="AP166" s="164"/>
      <c r="AQ166" s="164"/>
      <c r="AR166" s="165"/>
      <c r="AT166" s="162">
        <f t="shared" si="81"/>
        <v>157</v>
      </c>
      <c r="AU166" s="163">
        <f t="shared" si="82"/>
        <v>0</v>
      </c>
      <c r="AV166" s="164">
        <f t="shared" si="83"/>
        <v>0</v>
      </c>
      <c r="AW166" s="164">
        <f t="shared" si="83"/>
        <v>0</v>
      </c>
      <c r="AX166" s="164">
        <f t="shared" si="83"/>
        <v>0</v>
      </c>
      <c r="AY166" s="165">
        <f t="shared" si="83"/>
        <v>0</v>
      </c>
      <c r="AZ166" s="39">
        <v>493357</v>
      </c>
      <c r="BA166" s="162"/>
      <c r="BB166" s="164"/>
      <c r="BC166" s="164"/>
      <c r="BD166" s="164"/>
      <c r="BE166" s="165"/>
      <c r="BG166" s="166"/>
      <c r="BI166" s="166">
        <v>0</v>
      </c>
      <c r="CA166" s="162">
        <v>157</v>
      </c>
      <c r="CB166" s="40">
        <v>157</v>
      </c>
      <c r="CC166" s="39" t="s">
        <v>257</v>
      </c>
      <c r="CD166" s="167">
        <f t="shared" si="95"/>
        <v>0</v>
      </c>
      <c r="CE166" s="168">
        <v>0</v>
      </c>
      <c r="CF166" s="152">
        <f t="shared" si="84"/>
        <v>0</v>
      </c>
      <c r="CG166" s="152">
        <v>0</v>
      </c>
      <c r="CH166" s="152">
        <v>0</v>
      </c>
      <c r="CI166" s="152">
        <f t="shared" si="85"/>
        <v>0</v>
      </c>
      <c r="CJ166" s="168">
        <f t="shared" si="86"/>
        <v>0</v>
      </c>
      <c r="CK166" s="169">
        <f t="shared" si="87"/>
        <v>0</v>
      </c>
      <c r="CL166" s="170"/>
      <c r="CZ166" s="152"/>
      <c r="DA166" s="162">
        <v>157</v>
      </c>
      <c r="DB166" s="39" t="s">
        <v>257</v>
      </c>
      <c r="DC166" s="152">
        <v>0</v>
      </c>
      <c r="DD166" s="152">
        <v>0</v>
      </c>
      <c r="DE166" s="152">
        <v>0</v>
      </c>
      <c r="DF166" s="152">
        <v>0</v>
      </c>
      <c r="DG166" s="171">
        <f t="shared" si="88"/>
        <v>0</v>
      </c>
      <c r="DH166" s="152">
        <v>0</v>
      </c>
      <c r="DI166" s="152">
        <v>0</v>
      </c>
      <c r="DJ166" s="152">
        <v>0</v>
      </c>
      <c r="DK166" s="171">
        <f t="shared" si="89"/>
        <v>0</v>
      </c>
      <c r="DL166" s="172">
        <f t="shared" si="73"/>
        <v>0</v>
      </c>
      <c r="DM166" s="152"/>
      <c r="DN166" s="172">
        <f t="shared" si="74"/>
        <v>0</v>
      </c>
      <c r="DO166" s="152"/>
      <c r="DP166" s="158">
        <f t="shared" si="90"/>
        <v>0</v>
      </c>
      <c r="DQ166" s="152">
        <f t="shared" si="91"/>
        <v>0</v>
      </c>
      <c r="DR166" s="152">
        <f t="shared" si="92"/>
        <v>0</v>
      </c>
      <c r="DS166" s="152">
        <v>0</v>
      </c>
      <c r="DT166" s="172">
        <f t="shared" si="93"/>
        <v>0</v>
      </c>
      <c r="DU166" s="152"/>
      <c r="DV166" s="173">
        <v>0</v>
      </c>
      <c r="DW166" s="174"/>
      <c r="DX166" s="174"/>
      <c r="DY166" s="174"/>
      <c r="DZ166" s="171"/>
      <c r="EA166" s="175"/>
      <c r="EB166" s="176"/>
      <c r="EC166" s="177">
        <f t="shared" si="94"/>
        <v>0</v>
      </c>
      <c r="ED166" s="175"/>
      <c r="EE166" s="178">
        <v>157</v>
      </c>
      <c r="EF166" s="175"/>
      <c r="EG166" s="175"/>
      <c r="EH166" s="174"/>
      <c r="EI166" s="175"/>
      <c r="EJ166" s="175"/>
      <c r="EK166" s="175"/>
      <c r="EL166" s="175"/>
      <c r="EM166" s="175"/>
    </row>
    <row r="167" spans="1:143" s="39" customFormat="1" ht="12" x14ac:dyDescent="0.2">
      <c r="A167" s="150">
        <v>158</v>
      </c>
      <c r="B167" s="40">
        <v>158</v>
      </c>
      <c r="C167" s="39" t="s">
        <v>258</v>
      </c>
      <c r="D167" s="151">
        <f t="shared" si="75"/>
        <v>55</v>
      </c>
      <c r="E167" s="152">
        <f t="shared" si="65"/>
        <v>918127</v>
      </c>
      <c r="F167" s="152">
        <f t="shared" si="65"/>
        <v>0</v>
      </c>
      <c r="G167" s="152">
        <f t="shared" si="65"/>
        <v>51590</v>
      </c>
      <c r="H167" s="153">
        <f t="shared" si="76"/>
        <v>969717</v>
      </c>
      <c r="I167" s="152"/>
      <c r="J167" s="154">
        <f t="shared" si="77"/>
        <v>51590</v>
      </c>
      <c r="K167" s="155">
        <f t="shared" si="66"/>
        <v>122221.35293122941</v>
      </c>
      <c r="L167" s="156">
        <f t="shared" si="67"/>
        <v>173811.3529312294</v>
      </c>
      <c r="M167" s="152"/>
      <c r="N167" s="157">
        <f t="shared" si="68"/>
        <v>795905.6470687706</v>
      </c>
      <c r="O167" s="152"/>
      <c r="P167" s="158">
        <f t="shared" si="69"/>
        <v>51590</v>
      </c>
      <c r="Q167" s="159">
        <f t="shared" si="78"/>
        <v>0</v>
      </c>
      <c r="R167" s="152">
        <f t="shared" si="70"/>
        <v>0</v>
      </c>
      <c r="S167" s="152">
        <f t="shared" si="71"/>
        <v>0</v>
      </c>
      <c r="T167" s="152">
        <f t="shared" si="72"/>
        <v>122221.35293122941</v>
      </c>
      <c r="U167" s="153">
        <f t="shared" si="79"/>
        <v>173811.3529312294</v>
      </c>
      <c r="V167" s="152"/>
      <c r="W167" s="157">
        <f t="shared" si="80"/>
        <v>173824</v>
      </c>
      <c r="X167" s="159"/>
      <c r="AA167" s="162">
        <v>158</v>
      </c>
      <c r="AB167" s="163">
        <v>55</v>
      </c>
      <c r="AC167" s="163">
        <v>0</v>
      </c>
      <c r="AD167" s="163">
        <v>0</v>
      </c>
      <c r="AE167" s="163">
        <v>0</v>
      </c>
      <c r="AF167" s="163">
        <v>0</v>
      </c>
      <c r="AG167" s="164">
        <v>918127</v>
      </c>
      <c r="AH167" s="164">
        <v>0</v>
      </c>
      <c r="AI167" s="164">
        <v>0</v>
      </c>
      <c r="AJ167" s="164">
        <v>918127</v>
      </c>
      <c r="AK167" s="164">
        <v>0</v>
      </c>
      <c r="AL167" s="164">
        <v>51590</v>
      </c>
      <c r="AM167" s="164">
        <v>969717</v>
      </c>
      <c r="AN167" s="164">
        <v>0</v>
      </c>
      <c r="AO167" s="164">
        <v>0</v>
      </c>
      <c r="AP167" s="164">
        <v>0</v>
      </c>
      <c r="AQ167" s="164">
        <v>0</v>
      </c>
      <c r="AR167" s="165">
        <v>969717</v>
      </c>
      <c r="AS167" s="39">
        <v>969662</v>
      </c>
      <c r="AT167" s="162">
        <f t="shared" si="81"/>
        <v>158</v>
      </c>
      <c r="AU167" s="163">
        <f t="shared" si="82"/>
        <v>0</v>
      </c>
      <c r="AV167" s="164">
        <f t="shared" si="83"/>
        <v>0</v>
      </c>
      <c r="AW167" s="164">
        <f t="shared" si="83"/>
        <v>0</v>
      </c>
      <c r="AX167" s="164">
        <f t="shared" si="83"/>
        <v>0</v>
      </c>
      <c r="AY167" s="165">
        <f t="shared" si="83"/>
        <v>0</v>
      </c>
      <c r="AZ167" s="39">
        <v>493357</v>
      </c>
      <c r="BA167" s="162"/>
      <c r="BB167" s="164"/>
      <c r="BC167" s="164"/>
      <c r="BD167" s="164"/>
      <c r="BE167" s="165"/>
      <c r="BG167" s="166"/>
      <c r="BI167" s="166">
        <v>0</v>
      </c>
      <c r="CA167" s="162">
        <v>158</v>
      </c>
      <c r="CB167" s="40">
        <v>158</v>
      </c>
      <c r="CC167" s="39" t="s">
        <v>258</v>
      </c>
      <c r="CD167" s="167">
        <f t="shared" si="95"/>
        <v>918127</v>
      </c>
      <c r="CE167" s="168">
        <v>795893</v>
      </c>
      <c r="CF167" s="152">
        <f t="shared" si="84"/>
        <v>122234</v>
      </c>
      <c r="CG167" s="152">
        <v>0</v>
      </c>
      <c r="CH167" s="152">
        <v>0</v>
      </c>
      <c r="CI167" s="152">
        <f t="shared" si="85"/>
        <v>0</v>
      </c>
      <c r="CJ167" s="168">
        <f t="shared" si="86"/>
        <v>122234</v>
      </c>
      <c r="CK167" s="169">
        <f t="shared" si="87"/>
        <v>122221.35293122941</v>
      </c>
      <c r="CL167" s="170"/>
      <c r="CZ167" s="152"/>
      <c r="DA167" s="162">
        <v>158</v>
      </c>
      <c r="DB167" s="39" t="s">
        <v>258</v>
      </c>
      <c r="DC167" s="152">
        <v>0</v>
      </c>
      <c r="DD167" s="152">
        <v>0</v>
      </c>
      <c r="DE167" s="152">
        <v>0</v>
      </c>
      <c r="DF167" s="152">
        <v>0</v>
      </c>
      <c r="DG167" s="171">
        <f t="shared" si="88"/>
        <v>0</v>
      </c>
      <c r="DH167" s="152">
        <v>0</v>
      </c>
      <c r="DI167" s="152">
        <v>0</v>
      </c>
      <c r="DJ167" s="152">
        <v>0</v>
      </c>
      <c r="DK167" s="171">
        <f t="shared" si="89"/>
        <v>0</v>
      </c>
      <c r="DL167" s="172">
        <f t="shared" si="73"/>
        <v>0</v>
      </c>
      <c r="DM167" s="152"/>
      <c r="DN167" s="172">
        <f t="shared" si="74"/>
        <v>0</v>
      </c>
      <c r="DO167" s="152"/>
      <c r="DP167" s="158">
        <f t="shared" si="90"/>
        <v>122234</v>
      </c>
      <c r="DQ167" s="152">
        <f t="shared" si="91"/>
        <v>122234</v>
      </c>
      <c r="DR167" s="152">
        <f t="shared" si="92"/>
        <v>0</v>
      </c>
      <c r="DS167" s="152">
        <v>0</v>
      </c>
      <c r="DT167" s="172">
        <f t="shared" si="93"/>
        <v>0</v>
      </c>
      <c r="DU167" s="152"/>
      <c r="DV167" s="173">
        <v>0</v>
      </c>
      <c r="DW167" s="174"/>
      <c r="DX167" s="174"/>
      <c r="DY167" s="174"/>
      <c r="DZ167" s="171"/>
      <c r="EA167" s="175"/>
      <c r="EB167" s="176"/>
      <c r="EC167" s="177">
        <f t="shared" si="94"/>
        <v>0</v>
      </c>
      <c r="ED167" s="175"/>
      <c r="EE167" s="178">
        <v>158</v>
      </c>
      <c r="EF167" s="175"/>
      <c r="EG167" s="175"/>
      <c r="EH167" s="174"/>
      <c r="EI167" s="175"/>
      <c r="EJ167" s="175"/>
      <c r="EK167" s="175"/>
      <c r="EL167" s="175"/>
      <c r="EM167" s="175"/>
    </row>
    <row r="168" spans="1:143" s="39" customFormat="1" ht="12" x14ac:dyDescent="0.2">
      <c r="A168" s="150">
        <v>159</v>
      </c>
      <c r="B168" s="40">
        <v>159</v>
      </c>
      <c r="C168" s="39" t="s">
        <v>259</v>
      </c>
      <c r="D168" s="151">
        <f t="shared" si="75"/>
        <v>9</v>
      </c>
      <c r="E168" s="152">
        <f t="shared" si="65"/>
        <v>134160</v>
      </c>
      <c r="F168" s="152">
        <f t="shared" si="65"/>
        <v>0</v>
      </c>
      <c r="G168" s="152">
        <f t="shared" si="65"/>
        <v>8442</v>
      </c>
      <c r="H168" s="153">
        <f t="shared" si="76"/>
        <v>142602</v>
      </c>
      <c r="I168" s="152"/>
      <c r="J168" s="154">
        <f t="shared" si="77"/>
        <v>8442</v>
      </c>
      <c r="K168" s="155">
        <f t="shared" si="66"/>
        <v>3298.6586655114438</v>
      </c>
      <c r="L168" s="156">
        <f t="shared" si="67"/>
        <v>11740.658665511444</v>
      </c>
      <c r="M168" s="152"/>
      <c r="N168" s="157">
        <f t="shared" si="68"/>
        <v>130861.34133448856</v>
      </c>
      <c r="O168" s="152"/>
      <c r="P168" s="158">
        <f t="shared" si="69"/>
        <v>8442</v>
      </c>
      <c r="Q168" s="159">
        <f t="shared" si="78"/>
        <v>0</v>
      </c>
      <c r="R168" s="152">
        <f t="shared" si="70"/>
        <v>0</v>
      </c>
      <c r="S168" s="152">
        <f t="shared" si="71"/>
        <v>0</v>
      </c>
      <c r="T168" s="152">
        <f t="shared" si="72"/>
        <v>3298.6586655114438</v>
      </c>
      <c r="U168" s="153">
        <f t="shared" si="79"/>
        <v>11740.658665511444</v>
      </c>
      <c r="V168" s="152"/>
      <c r="W168" s="157">
        <f t="shared" si="80"/>
        <v>11741</v>
      </c>
      <c r="X168" s="159"/>
      <c r="AA168" s="162">
        <v>159</v>
      </c>
      <c r="AB168" s="163">
        <v>9</v>
      </c>
      <c r="AC168" s="163">
        <v>0</v>
      </c>
      <c r="AD168" s="163">
        <v>0</v>
      </c>
      <c r="AE168" s="163">
        <v>0</v>
      </c>
      <c r="AF168" s="163">
        <v>0</v>
      </c>
      <c r="AG168" s="164">
        <v>134160</v>
      </c>
      <c r="AH168" s="164">
        <v>0</v>
      </c>
      <c r="AI168" s="164">
        <v>0</v>
      </c>
      <c r="AJ168" s="164">
        <v>134160</v>
      </c>
      <c r="AK168" s="164">
        <v>0</v>
      </c>
      <c r="AL168" s="164">
        <v>8442</v>
      </c>
      <c r="AM168" s="164">
        <v>142602</v>
      </c>
      <c r="AN168" s="164">
        <v>0</v>
      </c>
      <c r="AO168" s="164">
        <v>0</v>
      </c>
      <c r="AP168" s="164">
        <v>0</v>
      </c>
      <c r="AQ168" s="164">
        <v>0</v>
      </c>
      <c r="AR168" s="165">
        <v>142602</v>
      </c>
      <c r="AS168" s="39">
        <v>143338</v>
      </c>
      <c r="AT168" s="162">
        <f t="shared" si="81"/>
        <v>159</v>
      </c>
      <c r="AU168" s="163">
        <f t="shared" si="82"/>
        <v>0</v>
      </c>
      <c r="AV168" s="164">
        <f t="shared" si="83"/>
        <v>0</v>
      </c>
      <c r="AW168" s="164">
        <f t="shared" si="83"/>
        <v>0</v>
      </c>
      <c r="AX168" s="164">
        <f t="shared" si="83"/>
        <v>0</v>
      </c>
      <c r="AY168" s="165">
        <f t="shared" si="83"/>
        <v>0</v>
      </c>
      <c r="AZ168" s="39">
        <v>493357</v>
      </c>
      <c r="BA168" s="162"/>
      <c r="BB168" s="164"/>
      <c r="BC168" s="164"/>
      <c r="BD168" s="164"/>
      <c r="BE168" s="165"/>
      <c r="BG168" s="166"/>
      <c r="BI168" s="166">
        <v>0</v>
      </c>
      <c r="CA168" s="162">
        <v>159</v>
      </c>
      <c r="CB168" s="40">
        <v>159</v>
      </c>
      <c r="CC168" s="39" t="s">
        <v>259</v>
      </c>
      <c r="CD168" s="167">
        <f t="shared" si="95"/>
        <v>134160</v>
      </c>
      <c r="CE168" s="168">
        <v>130861</v>
      </c>
      <c r="CF168" s="152">
        <f t="shared" si="84"/>
        <v>3299</v>
      </c>
      <c r="CG168" s="152">
        <v>0</v>
      </c>
      <c r="CH168" s="152">
        <v>0</v>
      </c>
      <c r="CI168" s="152">
        <f t="shared" si="85"/>
        <v>0</v>
      </c>
      <c r="CJ168" s="168">
        <f t="shared" si="86"/>
        <v>3299</v>
      </c>
      <c r="CK168" s="169">
        <f t="shared" si="87"/>
        <v>3298.6586655114438</v>
      </c>
      <c r="CL168" s="170"/>
      <c r="CZ168" s="152"/>
      <c r="DA168" s="162">
        <v>159</v>
      </c>
      <c r="DB168" s="39" t="s">
        <v>259</v>
      </c>
      <c r="DC168" s="152">
        <v>0</v>
      </c>
      <c r="DD168" s="152">
        <v>0</v>
      </c>
      <c r="DE168" s="152">
        <v>0</v>
      </c>
      <c r="DF168" s="152">
        <v>0</v>
      </c>
      <c r="DG168" s="171">
        <f t="shared" si="88"/>
        <v>0</v>
      </c>
      <c r="DH168" s="152">
        <v>0</v>
      </c>
      <c r="DI168" s="152">
        <v>0</v>
      </c>
      <c r="DJ168" s="152">
        <v>0</v>
      </c>
      <c r="DK168" s="171">
        <f t="shared" si="89"/>
        <v>0</v>
      </c>
      <c r="DL168" s="172">
        <f t="shared" si="73"/>
        <v>0</v>
      </c>
      <c r="DM168" s="152"/>
      <c r="DN168" s="172">
        <f t="shared" si="74"/>
        <v>0</v>
      </c>
      <c r="DO168" s="152"/>
      <c r="DP168" s="158">
        <f t="shared" si="90"/>
        <v>3299</v>
      </c>
      <c r="DQ168" s="152">
        <f t="shared" si="91"/>
        <v>3299</v>
      </c>
      <c r="DR168" s="152">
        <f t="shared" si="92"/>
        <v>0</v>
      </c>
      <c r="DS168" s="152">
        <v>0</v>
      </c>
      <c r="DT168" s="172">
        <f t="shared" si="93"/>
        <v>0</v>
      </c>
      <c r="DU168" s="152"/>
      <c r="DV168" s="173">
        <v>0</v>
      </c>
      <c r="DW168" s="174"/>
      <c r="DX168" s="174"/>
      <c r="DY168" s="174"/>
      <c r="DZ168" s="171"/>
      <c r="EA168" s="175"/>
      <c r="EB168" s="176"/>
      <c r="EC168" s="177">
        <f t="shared" si="94"/>
        <v>0</v>
      </c>
      <c r="ED168" s="175"/>
      <c r="EE168" s="178">
        <v>159</v>
      </c>
      <c r="EF168" s="175"/>
      <c r="EG168" s="175"/>
      <c r="EH168" s="174"/>
      <c r="EI168" s="175"/>
      <c r="EJ168" s="175"/>
      <c r="EK168" s="175"/>
      <c r="EL168" s="175"/>
      <c r="EM168" s="175"/>
    </row>
    <row r="169" spans="1:143" s="39" customFormat="1" ht="12" x14ac:dyDescent="0.2">
      <c r="A169" s="150">
        <v>160</v>
      </c>
      <c r="B169" s="40">
        <v>160</v>
      </c>
      <c r="C169" s="39" t="s">
        <v>260</v>
      </c>
      <c r="D169" s="151">
        <f t="shared" si="75"/>
        <v>2153</v>
      </c>
      <c r="E169" s="152">
        <f t="shared" si="65"/>
        <v>30249442</v>
      </c>
      <c r="F169" s="152">
        <f t="shared" si="65"/>
        <v>0</v>
      </c>
      <c r="G169" s="152">
        <f t="shared" si="65"/>
        <v>2019514</v>
      </c>
      <c r="H169" s="153">
        <f t="shared" si="76"/>
        <v>32268956</v>
      </c>
      <c r="I169" s="152"/>
      <c r="J169" s="154">
        <f t="shared" si="77"/>
        <v>2019514</v>
      </c>
      <c r="K169" s="155">
        <f t="shared" si="66"/>
        <v>4779890.0922614047</v>
      </c>
      <c r="L169" s="156">
        <f t="shared" si="67"/>
        <v>6799404.0922614047</v>
      </c>
      <c r="M169" s="152"/>
      <c r="N169" s="157">
        <f t="shared" si="68"/>
        <v>25469551.907738596</v>
      </c>
      <c r="O169" s="152"/>
      <c r="P169" s="158">
        <f t="shared" si="69"/>
        <v>2019514</v>
      </c>
      <c r="Q169" s="159">
        <f t="shared" si="78"/>
        <v>0</v>
      </c>
      <c r="R169" s="152">
        <f t="shared" si="70"/>
        <v>0</v>
      </c>
      <c r="S169" s="152">
        <f t="shared" si="71"/>
        <v>0</v>
      </c>
      <c r="T169" s="152">
        <f t="shared" si="72"/>
        <v>4779890.0922614047</v>
      </c>
      <c r="U169" s="153">
        <f t="shared" si="79"/>
        <v>6799404.0922614047</v>
      </c>
      <c r="V169" s="152"/>
      <c r="W169" s="157">
        <f t="shared" si="80"/>
        <v>8914554.8997687083</v>
      </c>
      <c r="X169" s="159"/>
      <c r="AA169" s="162">
        <v>160</v>
      </c>
      <c r="AB169" s="163">
        <v>2153</v>
      </c>
      <c r="AC169" s="163">
        <v>0</v>
      </c>
      <c r="AD169" s="163">
        <v>0</v>
      </c>
      <c r="AE169" s="163">
        <v>0</v>
      </c>
      <c r="AF169" s="163">
        <v>0</v>
      </c>
      <c r="AG169" s="164">
        <v>30249442</v>
      </c>
      <c r="AH169" s="164">
        <v>0</v>
      </c>
      <c r="AI169" s="164">
        <v>0</v>
      </c>
      <c r="AJ169" s="164">
        <v>30249442</v>
      </c>
      <c r="AK169" s="164">
        <v>0</v>
      </c>
      <c r="AL169" s="164">
        <v>2019514</v>
      </c>
      <c r="AM169" s="164">
        <v>32268956</v>
      </c>
      <c r="AN169" s="164">
        <v>0</v>
      </c>
      <c r="AO169" s="164">
        <v>0</v>
      </c>
      <c r="AP169" s="164">
        <v>0</v>
      </c>
      <c r="AQ169" s="164">
        <v>0</v>
      </c>
      <c r="AR169" s="165">
        <v>32268956</v>
      </c>
      <c r="AS169" s="39">
        <v>31950480.380000006</v>
      </c>
      <c r="AT169" s="162">
        <f t="shared" si="81"/>
        <v>160</v>
      </c>
      <c r="AU169" s="163">
        <f t="shared" si="82"/>
        <v>0</v>
      </c>
      <c r="AV169" s="164">
        <f t="shared" si="83"/>
        <v>0</v>
      </c>
      <c r="AW169" s="164">
        <f t="shared" si="83"/>
        <v>0</v>
      </c>
      <c r="AX169" s="164">
        <f t="shared" si="83"/>
        <v>0</v>
      </c>
      <c r="AY169" s="165">
        <f t="shared" si="83"/>
        <v>0</v>
      </c>
      <c r="AZ169" s="39">
        <v>493357</v>
      </c>
      <c r="BA169" s="162"/>
      <c r="BB169" s="164"/>
      <c r="BC169" s="164"/>
      <c r="BD169" s="164"/>
      <c r="BE169" s="165"/>
      <c r="BG169" s="166"/>
      <c r="BI169" s="166">
        <v>0</v>
      </c>
      <c r="CA169" s="162">
        <v>160</v>
      </c>
      <c r="CB169" s="40">
        <v>160</v>
      </c>
      <c r="CC169" s="39" t="s">
        <v>260</v>
      </c>
      <c r="CD169" s="167">
        <f t="shared" si="95"/>
        <v>30249442</v>
      </c>
      <c r="CE169" s="168">
        <v>25468542</v>
      </c>
      <c r="CF169" s="152">
        <f t="shared" si="84"/>
        <v>4780900</v>
      </c>
      <c r="CG169" s="152">
        <v>1063228.2</v>
      </c>
      <c r="CH169" s="152">
        <v>1051428</v>
      </c>
      <c r="CI169" s="152">
        <f t="shared" si="85"/>
        <v>-515.30023129144683</v>
      </c>
      <c r="CJ169" s="168">
        <f t="shared" si="86"/>
        <v>6895040.8997687083</v>
      </c>
      <c r="CK169" s="169">
        <f t="shared" si="87"/>
        <v>4779890.0922614047</v>
      </c>
      <c r="CL169" s="170"/>
      <c r="CZ169" s="152"/>
      <c r="DA169" s="162">
        <v>160</v>
      </c>
      <c r="DB169" s="39" t="s">
        <v>260</v>
      </c>
      <c r="DC169" s="152">
        <v>0</v>
      </c>
      <c r="DD169" s="152">
        <v>0</v>
      </c>
      <c r="DE169" s="152">
        <v>0</v>
      </c>
      <c r="DF169" s="152">
        <v>0</v>
      </c>
      <c r="DG169" s="171">
        <f t="shared" si="88"/>
        <v>0</v>
      </c>
      <c r="DH169" s="152">
        <v>0</v>
      </c>
      <c r="DI169" s="152">
        <v>0</v>
      </c>
      <c r="DJ169" s="152">
        <v>0</v>
      </c>
      <c r="DK169" s="171">
        <f t="shared" si="89"/>
        <v>0</v>
      </c>
      <c r="DL169" s="172">
        <f t="shared" si="73"/>
        <v>0</v>
      </c>
      <c r="DM169" s="152"/>
      <c r="DN169" s="172">
        <f t="shared" si="74"/>
        <v>0</v>
      </c>
      <c r="DO169" s="152"/>
      <c r="DP169" s="158">
        <f t="shared" si="90"/>
        <v>4780900</v>
      </c>
      <c r="DQ169" s="152">
        <f t="shared" si="91"/>
        <v>4780900</v>
      </c>
      <c r="DR169" s="152">
        <f t="shared" si="92"/>
        <v>0</v>
      </c>
      <c r="DS169" s="152">
        <v>-515.30023129144683</v>
      </c>
      <c r="DT169" s="172">
        <f t="shared" si="93"/>
        <v>-515.30023129144683</v>
      </c>
      <c r="DU169" s="152"/>
      <c r="DV169" s="173">
        <v>0</v>
      </c>
      <c r="DW169" s="174"/>
      <c r="DX169" s="174"/>
      <c r="DY169" s="174"/>
      <c r="DZ169" s="171"/>
      <c r="EA169" s="175"/>
      <c r="EB169" s="176"/>
      <c r="EC169" s="177">
        <f t="shared" si="94"/>
        <v>0</v>
      </c>
      <c r="ED169" s="175"/>
      <c r="EE169" s="178">
        <v>160</v>
      </c>
      <c r="EF169" s="175"/>
      <c r="EG169" s="175"/>
      <c r="EH169" s="174"/>
      <c r="EI169" s="175"/>
      <c r="EJ169" s="175"/>
      <c r="EK169" s="175"/>
      <c r="EL169" s="175"/>
      <c r="EM169" s="175"/>
    </row>
    <row r="170" spans="1:143" s="39" customFormat="1" ht="12" x14ac:dyDescent="0.2">
      <c r="A170" s="150">
        <v>161</v>
      </c>
      <c r="B170" s="40">
        <v>161</v>
      </c>
      <c r="C170" s="39" t="s">
        <v>261</v>
      </c>
      <c r="D170" s="151">
        <f t="shared" si="75"/>
        <v>19</v>
      </c>
      <c r="E170" s="152">
        <f t="shared" si="65"/>
        <v>345862</v>
      </c>
      <c r="F170" s="152">
        <f t="shared" si="65"/>
        <v>0</v>
      </c>
      <c r="G170" s="152">
        <f t="shared" si="65"/>
        <v>17822</v>
      </c>
      <c r="H170" s="153">
        <f t="shared" si="76"/>
        <v>363684</v>
      </c>
      <c r="I170" s="152"/>
      <c r="J170" s="154">
        <f t="shared" si="77"/>
        <v>17822</v>
      </c>
      <c r="K170" s="155">
        <f t="shared" si="66"/>
        <v>-22.222751543490162</v>
      </c>
      <c r="L170" s="156">
        <f t="shared" si="67"/>
        <v>17799.77724845651</v>
      </c>
      <c r="M170" s="152"/>
      <c r="N170" s="157">
        <f t="shared" si="68"/>
        <v>345884.22275154351</v>
      </c>
      <c r="O170" s="152"/>
      <c r="P170" s="158">
        <f t="shared" si="69"/>
        <v>17822</v>
      </c>
      <c r="Q170" s="159">
        <f t="shared" si="78"/>
        <v>0</v>
      </c>
      <c r="R170" s="152">
        <f t="shared" si="70"/>
        <v>0</v>
      </c>
      <c r="S170" s="152">
        <f t="shared" si="71"/>
        <v>0</v>
      </c>
      <c r="T170" s="152">
        <f t="shared" si="72"/>
        <v>-22.222751543490162</v>
      </c>
      <c r="U170" s="153">
        <f t="shared" si="79"/>
        <v>17799.77724845651</v>
      </c>
      <c r="V170" s="152"/>
      <c r="W170" s="157">
        <f t="shared" si="80"/>
        <v>63148.174948918335</v>
      </c>
      <c r="X170" s="159"/>
      <c r="AA170" s="162">
        <v>161</v>
      </c>
      <c r="AB170" s="163">
        <v>19</v>
      </c>
      <c r="AC170" s="163">
        <v>0</v>
      </c>
      <c r="AD170" s="163">
        <v>0</v>
      </c>
      <c r="AE170" s="163">
        <v>0</v>
      </c>
      <c r="AF170" s="163">
        <v>0</v>
      </c>
      <c r="AG170" s="164">
        <v>345862</v>
      </c>
      <c r="AH170" s="164">
        <v>0</v>
      </c>
      <c r="AI170" s="164">
        <v>0</v>
      </c>
      <c r="AJ170" s="164">
        <v>345862</v>
      </c>
      <c r="AK170" s="164">
        <v>0</v>
      </c>
      <c r="AL170" s="164">
        <v>17822</v>
      </c>
      <c r="AM170" s="164">
        <v>363684</v>
      </c>
      <c r="AN170" s="164">
        <v>0</v>
      </c>
      <c r="AO170" s="164">
        <v>0</v>
      </c>
      <c r="AP170" s="164">
        <v>0</v>
      </c>
      <c r="AQ170" s="164">
        <v>0</v>
      </c>
      <c r="AR170" s="165">
        <v>363684</v>
      </c>
      <c r="AS170" s="39">
        <v>361788.81999999995</v>
      </c>
      <c r="AT170" s="162">
        <f t="shared" si="81"/>
        <v>161</v>
      </c>
      <c r="AU170" s="163">
        <f t="shared" si="82"/>
        <v>0</v>
      </c>
      <c r="AV170" s="164">
        <f t="shared" si="83"/>
        <v>0</v>
      </c>
      <c r="AW170" s="164">
        <f t="shared" si="83"/>
        <v>0</v>
      </c>
      <c r="AX170" s="164">
        <f t="shared" si="83"/>
        <v>0</v>
      </c>
      <c r="AY170" s="165">
        <f t="shared" si="83"/>
        <v>0</v>
      </c>
      <c r="AZ170" s="39">
        <v>493357</v>
      </c>
      <c r="BA170" s="162"/>
      <c r="BB170" s="164"/>
      <c r="BC170" s="164"/>
      <c r="BD170" s="164"/>
      <c r="BE170" s="165"/>
      <c r="BG170" s="166"/>
      <c r="BI170" s="166">
        <v>0</v>
      </c>
      <c r="CA170" s="162">
        <v>161</v>
      </c>
      <c r="CB170" s="40">
        <v>161</v>
      </c>
      <c r="CC170" s="39" t="s">
        <v>261</v>
      </c>
      <c r="CD170" s="167">
        <f t="shared" si="95"/>
        <v>345862</v>
      </c>
      <c r="CE170" s="168">
        <v>444533</v>
      </c>
      <c r="CF170" s="152">
        <f t="shared" si="84"/>
        <v>0</v>
      </c>
      <c r="CG170" s="152">
        <v>0</v>
      </c>
      <c r="CH170" s="152">
        <v>45348.4</v>
      </c>
      <c r="CI170" s="152">
        <f t="shared" si="85"/>
        <v>-22.225051081666606</v>
      </c>
      <c r="CJ170" s="168">
        <f t="shared" si="86"/>
        <v>45326.174948918335</v>
      </c>
      <c r="CK170" s="169">
        <f t="shared" si="87"/>
        <v>-22.222751543490162</v>
      </c>
      <c r="CL170" s="170"/>
      <c r="CZ170" s="152"/>
      <c r="DA170" s="162">
        <v>161</v>
      </c>
      <c r="DB170" s="39" t="s">
        <v>261</v>
      </c>
      <c r="DC170" s="152">
        <v>0</v>
      </c>
      <c r="DD170" s="152">
        <v>0</v>
      </c>
      <c r="DE170" s="152">
        <v>0</v>
      </c>
      <c r="DF170" s="152">
        <v>0</v>
      </c>
      <c r="DG170" s="171">
        <f t="shared" si="88"/>
        <v>0</v>
      </c>
      <c r="DH170" s="152">
        <v>0</v>
      </c>
      <c r="DI170" s="152">
        <v>0</v>
      </c>
      <c r="DJ170" s="152">
        <v>0</v>
      </c>
      <c r="DK170" s="171">
        <f t="shared" si="89"/>
        <v>0</v>
      </c>
      <c r="DL170" s="172">
        <f t="shared" si="73"/>
        <v>0</v>
      </c>
      <c r="DM170" s="152"/>
      <c r="DN170" s="172">
        <f t="shared" si="74"/>
        <v>0</v>
      </c>
      <c r="DO170" s="152"/>
      <c r="DP170" s="158">
        <f t="shared" si="90"/>
        <v>0</v>
      </c>
      <c r="DQ170" s="152">
        <f t="shared" si="91"/>
        <v>0</v>
      </c>
      <c r="DR170" s="152">
        <f t="shared" si="92"/>
        <v>0</v>
      </c>
      <c r="DS170" s="152">
        <v>-22.225051081666606</v>
      </c>
      <c r="DT170" s="172">
        <f t="shared" si="93"/>
        <v>-22.225051081666606</v>
      </c>
      <c r="DU170" s="152"/>
      <c r="DV170" s="173">
        <v>0</v>
      </c>
      <c r="DW170" s="174"/>
      <c r="DX170" s="174"/>
      <c r="DY170" s="174"/>
      <c r="DZ170" s="171"/>
      <c r="EA170" s="175"/>
      <c r="EB170" s="176"/>
      <c r="EC170" s="177">
        <f t="shared" si="94"/>
        <v>0</v>
      </c>
      <c r="ED170" s="175"/>
      <c r="EE170" s="178">
        <v>161</v>
      </c>
      <c r="EF170" s="175"/>
      <c r="EG170" s="175"/>
      <c r="EH170" s="174"/>
      <c r="EI170" s="175"/>
      <c r="EJ170" s="175"/>
      <c r="EK170" s="175"/>
      <c r="EL170" s="175"/>
      <c r="EM170" s="175"/>
    </row>
    <row r="171" spans="1:143" s="39" customFormat="1" ht="12" x14ac:dyDescent="0.2">
      <c r="A171" s="150">
        <v>162</v>
      </c>
      <c r="B171" s="40">
        <v>162</v>
      </c>
      <c r="C171" s="39" t="s">
        <v>262</v>
      </c>
      <c r="D171" s="151">
        <f t="shared" si="75"/>
        <v>30</v>
      </c>
      <c r="E171" s="152">
        <f t="shared" si="65"/>
        <v>389097</v>
      </c>
      <c r="F171" s="152">
        <f t="shared" si="65"/>
        <v>0</v>
      </c>
      <c r="G171" s="152">
        <f t="shared" si="65"/>
        <v>28140</v>
      </c>
      <c r="H171" s="153">
        <f t="shared" si="76"/>
        <v>417237</v>
      </c>
      <c r="I171" s="152"/>
      <c r="J171" s="154">
        <f t="shared" si="77"/>
        <v>28140</v>
      </c>
      <c r="K171" s="155">
        <f t="shared" si="66"/>
        <v>-3.6988588053944547</v>
      </c>
      <c r="L171" s="156">
        <f t="shared" si="67"/>
        <v>28136.301141194606</v>
      </c>
      <c r="M171" s="152"/>
      <c r="N171" s="157">
        <f t="shared" si="68"/>
        <v>389100.69885880541</v>
      </c>
      <c r="O171" s="152"/>
      <c r="P171" s="158">
        <f t="shared" si="69"/>
        <v>28140</v>
      </c>
      <c r="Q171" s="159">
        <f t="shared" si="78"/>
        <v>0</v>
      </c>
      <c r="R171" s="152">
        <f t="shared" si="70"/>
        <v>0</v>
      </c>
      <c r="S171" s="152">
        <f t="shared" si="71"/>
        <v>0</v>
      </c>
      <c r="T171" s="152">
        <f t="shared" si="72"/>
        <v>-3.6988588053944547</v>
      </c>
      <c r="U171" s="153">
        <f t="shared" si="79"/>
        <v>28136.301141194606</v>
      </c>
      <c r="V171" s="152"/>
      <c r="W171" s="157">
        <f t="shared" si="80"/>
        <v>77841.500758448703</v>
      </c>
      <c r="X171" s="159"/>
      <c r="AA171" s="162">
        <v>162</v>
      </c>
      <c r="AB171" s="163">
        <v>30</v>
      </c>
      <c r="AC171" s="163">
        <v>0</v>
      </c>
      <c r="AD171" s="163">
        <v>0</v>
      </c>
      <c r="AE171" s="163">
        <v>0</v>
      </c>
      <c r="AF171" s="163">
        <v>0</v>
      </c>
      <c r="AG171" s="164">
        <v>389097</v>
      </c>
      <c r="AH171" s="164">
        <v>0</v>
      </c>
      <c r="AI171" s="164">
        <v>0</v>
      </c>
      <c r="AJ171" s="164">
        <v>389097</v>
      </c>
      <c r="AK171" s="164">
        <v>0</v>
      </c>
      <c r="AL171" s="164">
        <v>28140</v>
      </c>
      <c r="AM171" s="164">
        <v>417237</v>
      </c>
      <c r="AN171" s="164">
        <v>0</v>
      </c>
      <c r="AO171" s="164">
        <v>0</v>
      </c>
      <c r="AP171" s="164">
        <v>0</v>
      </c>
      <c r="AQ171" s="164">
        <v>0</v>
      </c>
      <c r="AR171" s="165">
        <v>417237</v>
      </c>
      <c r="AS171" s="39">
        <v>410501.91630364623</v>
      </c>
      <c r="AT171" s="162">
        <f t="shared" si="81"/>
        <v>162</v>
      </c>
      <c r="AU171" s="163">
        <f t="shared" si="82"/>
        <v>0</v>
      </c>
      <c r="AV171" s="164">
        <f t="shared" si="83"/>
        <v>0</v>
      </c>
      <c r="AW171" s="164">
        <f t="shared" si="83"/>
        <v>0</v>
      </c>
      <c r="AX171" s="164">
        <f t="shared" si="83"/>
        <v>0</v>
      </c>
      <c r="AY171" s="165">
        <f t="shared" si="83"/>
        <v>0</v>
      </c>
      <c r="AZ171" s="39">
        <v>493357</v>
      </c>
      <c r="BA171" s="162"/>
      <c r="BB171" s="164"/>
      <c r="BC171" s="164"/>
      <c r="BD171" s="164"/>
      <c r="BE171" s="165"/>
      <c r="BG171" s="166"/>
      <c r="BI171" s="166">
        <v>0</v>
      </c>
      <c r="CA171" s="162">
        <v>162</v>
      </c>
      <c r="CB171" s="40">
        <v>162</v>
      </c>
      <c r="CC171" s="39" t="s">
        <v>262</v>
      </c>
      <c r="CD171" s="167">
        <f t="shared" si="95"/>
        <v>389097</v>
      </c>
      <c r="CE171" s="168">
        <v>421789</v>
      </c>
      <c r="CF171" s="152">
        <f t="shared" si="84"/>
        <v>0</v>
      </c>
      <c r="CG171" s="152">
        <v>42157.2</v>
      </c>
      <c r="CH171" s="152">
        <v>7548</v>
      </c>
      <c r="CI171" s="152">
        <f t="shared" si="85"/>
        <v>-3.6992415512941079</v>
      </c>
      <c r="CJ171" s="168">
        <f t="shared" si="86"/>
        <v>49701.500758448703</v>
      </c>
      <c r="CK171" s="169">
        <f t="shared" si="87"/>
        <v>-3.6988588053944547</v>
      </c>
      <c r="CL171" s="170"/>
      <c r="CZ171" s="152"/>
      <c r="DA171" s="162">
        <v>162</v>
      </c>
      <c r="DB171" s="39" t="s">
        <v>262</v>
      </c>
      <c r="DC171" s="152">
        <v>0</v>
      </c>
      <c r="DD171" s="152">
        <v>0</v>
      </c>
      <c r="DE171" s="152">
        <v>0</v>
      </c>
      <c r="DF171" s="152">
        <v>0</v>
      </c>
      <c r="DG171" s="171">
        <f t="shared" si="88"/>
        <v>0</v>
      </c>
      <c r="DH171" s="152">
        <v>0</v>
      </c>
      <c r="DI171" s="152">
        <v>0</v>
      </c>
      <c r="DJ171" s="152">
        <v>0</v>
      </c>
      <c r="DK171" s="171">
        <f t="shared" si="89"/>
        <v>0</v>
      </c>
      <c r="DL171" s="172">
        <f t="shared" si="73"/>
        <v>0</v>
      </c>
      <c r="DM171" s="152"/>
      <c r="DN171" s="172">
        <f t="shared" si="74"/>
        <v>0</v>
      </c>
      <c r="DO171" s="152"/>
      <c r="DP171" s="158">
        <f t="shared" si="90"/>
        <v>0</v>
      </c>
      <c r="DQ171" s="152">
        <f t="shared" si="91"/>
        <v>0</v>
      </c>
      <c r="DR171" s="152">
        <f t="shared" si="92"/>
        <v>0</v>
      </c>
      <c r="DS171" s="152">
        <v>-3.6992415512941079</v>
      </c>
      <c r="DT171" s="172">
        <f t="shared" si="93"/>
        <v>-3.6992415512941079</v>
      </c>
      <c r="DU171" s="152"/>
      <c r="DV171" s="173">
        <v>0</v>
      </c>
      <c r="DW171" s="174"/>
      <c r="DX171" s="174"/>
      <c r="DY171" s="174"/>
      <c r="DZ171" s="171"/>
      <c r="EA171" s="175"/>
      <c r="EB171" s="176"/>
      <c r="EC171" s="177">
        <f t="shared" si="94"/>
        <v>0</v>
      </c>
      <c r="ED171" s="175"/>
      <c r="EE171" s="178">
        <v>162</v>
      </c>
      <c r="EF171" s="175"/>
      <c r="EG171" s="175"/>
      <c r="EH171" s="174"/>
      <c r="EI171" s="175"/>
      <c r="EJ171" s="175"/>
      <c r="EK171" s="175"/>
      <c r="EL171" s="175"/>
      <c r="EM171" s="175"/>
    </row>
    <row r="172" spans="1:143" s="39" customFormat="1" ht="12" x14ac:dyDescent="0.2">
      <c r="A172" s="150">
        <v>163</v>
      </c>
      <c r="B172" s="40">
        <v>163</v>
      </c>
      <c r="C172" s="39" t="s">
        <v>263</v>
      </c>
      <c r="D172" s="151">
        <f t="shared" si="75"/>
        <v>1821</v>
      </c>
      <c r="E172" s="152">
        <f t="shared" si="65"/>
        <v>24558995.931417219</v>
      </c>
      <c r="F172" s="152">
        <f t="shared" si="65"/>
        <v>957699</v>
      </c>
      <c r="G172" s="152">
        <f t="shared" si="65"/>
        <v>1549583</v>
      </c>
      <c r="H172" s="153">
        <f t="shared" si="76"/>
        <v>27066277.931417219</v>
      </c>
      <c r="I172" s="152"/>
      <c r="J172" s="154">
        <f t="shared" si="77"/>
        <v>1549583</v>
      </c>
      <c r="K172" s="155">
        <f t="shared" si="66"/>
        <v>2487853.5116709471</v>
      </c>
      <c r="L172" s="156">
        <f t="shared" si="67"/>
        <v>4037436.5116709471</v>
      </c>
      <c r="M172" s="152"/>
      <c r="N172" s="157">
        <f t="shared" si="68"/>
        <v>23028841.419746272</v>
      </c>
      <c r="O172" s="152"/>
      <c r="P172" s="158">
        <f t="shared" si="69"/>
        <v>1708098</v>
      </c>
      <c r="Q172" s="159">
        <f t="shared" si="78"/>
        <v>168.99929889650915</v>
      </c>
      <c r="R172" s="152">
        <f t="shared" si="70"/>
        <v>2671061.0685827909</v>
      </c>
      <c r="S172" s="152">
        <f t="shared" si="71"/>
        <v>158515</v>
      </c>
      <c r="T172" s="152">
        <f t="shared" si="72"/>
        <v>2487853.5116709471</v>
      </c>
      <c r="U172" s="153">
        <f t="shared" si="79"/>
        <v>6708497.580253738</v>
      </c>
      <c r="V172" s="152"/>
      <c r="W172" s="157">
        <f t="shared" si="80"/>
        <v>6963290.4542712243</v>
      </c>
      <c r="X172" s="159"/>
      <c r="AA172" s="162">
        <v>163</v>
      </c>
      <c r="AB172" s="163">
        <v>1821</v>
      </c>
      <c r="AC172" s="163">
        <v>0</v>
      </c>
      <c r="AD172" s="163">
        <v>0</v>
      </c>
      <c r="AE172" s="163">
        <v>439</v>
      </c>
      <c r="AF172" s="163">
        <v>168.99929889650915</v>
      </c>
      <c r="AG172" s="164">
        <v>27071542</v>
      </c>
      <c r="AH172" s="164">
        <v>2512546.0685827914</v>
      </c>
      <c r="AI172" s="164">
        <v>0</v>
      </c>
      <c r="AJ172" s="164">
        <v>24558995.931417219</v>
      </c>
      <c r="AK172" s="164">
        <v>957699</v>
      </c>
      <c r="AL172" s="164">
        <v>1549583</v>
      </c>
      <c r="AM172" s="164">
        <v>27066277.931417227</v>
      </c>
      <c r="AN172" s="164">
        <v>2512546.0685827914</v>
      </c>
      <c r="AO172" s="164">
        <v>0</v>
      </c>
      <c r="AP172" s="164">
        <v>158515</v>
      </c>
      <c r="AQ172" s="164">
        <v>2671061.0685827909</v>
      </c>
      <c r="AR172" s="165">
        <v>29737339</v>
      </c>
      <c r="AS172" s="39">
        <v>29555905.802435651</v>
      </c>
      <c r="AT172" s="162">
        <f t="shared" si="81"/>
        <v>163</v>
      </c>
      <c r="AU172" s="163">
        <f t="shared" si="82"/>
        <v>168.99929889650915</v>
      </c>
      <c r="AV172" s="164">
        <f t="shared" si="83"/>
        <v>2512546.0685827914</v>
      </c>
      <c r="AW172" s="164">
        <f t="shared" si="83"/>
        <v>0</v>
      </c>
      <c r="AX172" s="164">
        <f t="shared" si="83"/>
        <v>158515</v>
      </c>
      <c r="AY172" s="165">
        <f t="shared" si="83"/>
        <v>2671061.0685827909</v>
      </c>
      <c r="AZ172" s="39">
        <v>493357</v>
      </c>
      <c r="BA172" s="162"/>
      <c r="BB172" s="164"/>
      <c r="BC172" s="164"/>
      <c r="BD172" s="164"/>
      <c r="BE172" s="165"/>
      <c r="BG172" s="166"/>
      <c r="BI172" s="166">
        <v>1</v>
      </c>
      <c r="CA172" s="162">
        <v>163</v>
      </c>
      <c r="CB172" s="40">
        <v>163</v>
      </c>
      <c r="CC172" s="39" t="s">
        <v>263</v>
      </c>
      <c r="CD172" s="167">
        <f t="shared" si="95"/>
        <v>24558995.931417219</v>
      </c>
      <c r="CE172" s="168">
        <v>23582438</v>
      </c>
      <c r="CF172" s="152">
        <f t="shared" si="84"/>
        <v>976557.93141721934</v>
      </c>
      <c r="CG172" s="152">
        <v>1335474</v>
      </c>
      <c r="CH172" s="152">
        <v>430825.60000000003</v>
      </c>
      <c r="CI172" s="152">
        <f t="shared" si="85"/>
        <v>-211.1457287860103</v>
      </c>
      <c r="CJ172" s="168">
        <f t="shared" si="86"/>
        <v>2742646.3856884334</v>
      </c>
      <c r="CK172" s="169">
        <f t="shared" si="87"/>
        <v>2487853.5116709471</v>
      </c>
      <c r="CL172" s="170"/>
      <c r="CM172" s="180"/>
      <c r="CN172" s="152"/>
      <c r="CZ172" s="152"/>
      <c r="DA172" s="162">
        <v>163</v>
      </c>
      <c r="DB172" s="39" t="s">
        <v>263</v>
      </c>
      <c r="DC172" s="152">
        <v>0</v>
      </c>
      <c r="DD172" s="152">
        <v>0</v>
      </c>
      <c r="DE172" s="152">
        <v>0</v>
      </c>
      <c r="DF172" s="152">
        <v>0</v>
      </c>
      <c r="DG172" s="171">
        <f t="shared" si="88"/>
        <v>0</v>
      </c>
      <c r="DH172" s="152">
        <v>0</v>
      </c>
      <c r="DI172" s="152">
        <v>0</v>
      </c>
      <c r="DJ172" s="152">
        <v>0</v>
      </c>
      <c r="DK172" s="171">
        <f t="shared" si="89"/>
        <v>0</v>
      </c>
      <c r="DL172" s="179">
        <f t="shared" si="73"/>
        <v>0</v>
      </c>
      <c r="DM172" s="152"/>
      <c r="DN172" s="179">
        <f t="shared" si="74"/>
        <v>0</v>
      </c>
      <c r="DO172" s="152"/>
      <c r="DP172" s="158">
        <f t="shared" si="90"/>
        <v>976557.93141721934</v>
      </c>
      <c r="DQ172" s="152">
        <f t="shared" si="91"/>
        <v>976557.93141721934</v>
      </c>
      <c r="DR172" s="152">
        <f t="shared" si="92"/>
        <v>0</v>
      </c>
      <c r="DS172" s="152">
        <v>-211.1457287860103</v>
      </c>
      <c r="DT172" s="172">
        <f t="shared" si="93"/>
        <v>-211.1457287860103</v>
      </c>
      <c r="DU172" s="152"/>
      <c r="DV172" s="173">
        <v>0</v>
      </c>
      <c r="DW172" s="174"/>
      <c r="DX172" s="174"/>
      <c r="DY172" s="174"/>
      <c r="DZ172" s="171"/>
      <c r="EA172" s="175"/>
      <c r="EB172" s="176"/>
      <c r="EC172" s="177">
        <f t="shared" si="94"/>
        <v>0</v>
      </c>
      <c r="ED172" s="175"/>
      <c r="EE172" s="178">
        <v>163</v>
      </c>
      <c r="EF172" s="175"/>
      <c r="EG172" s="175"/>
      <c r="EH172" s="174"/>
      <c r="EI172" s="175"/>
      <c r="EJ172" s="175"/>
      <c r="EK172" s="175"/>
      <c r="EL172" s="175"/>
      <c r="EM172" s="175"/>
    </row>
    <row r="173" spans="1:143" s="39" customFormat="1" ht="12" x14ac:dyDescent="0.2">
      <c r="A173" s="150">
        <v>164</v>
      </c>
      <c r="B173" s="40">
        <v>164</v>
      </c>
      <c r="C173" s="39" t="s">
        <v>264</v>
      </c>
      <c r="D173" s="151">
        <f t="shared" si="75"/>
        <v>5</v>
      </c>
      <c r="E173" s="152">
        <f t="shared" si="65"/>
        <v>89805</v>
      </c>
      <c r="F173" s="152">
        <f t="shared" si="65"/>
        <v>0</v>
      </c>
      <c r="G173" s="152">
        <f t="shared" si="65"/>
        <v>4690</v>
      </c>
      <c r="H173" s="153">
        <f t="shared" si="76"/>
        <v>94495</v>
      </c>
      <c r="I173" s="152"/>
      <c r="J173" s="154">
        <f t="shared" si="77"/>
        <v>4690</v>
      </c>
      <c r="K173" s="155">
        <f t="shared" si="66"/>
        <v>0</v>
      </c>
      <c r="L173" s="156">
        <f t="shared" si="67"/>
        <v>4690</v>
      </c>
      <c r="M173" s="152"/>
      <c r="N173" s="157">
        <f t="shared" si="68"/>
        <v>89805</v>
      </c>
      <c r="O173" s="152"/>
      <c r="P173" s="158">
        <f t="shared" si="69"/>
        <v>4690</v>
      </c>
      <c r="Q173" s="159">
        <f t="shared" si="78"/>
        <v>0</v>
      </c>
      <c r="R173" s="152">
        <f t="shared" si="70"/>
        <v>0</v>
      </c>
      <c r="S173" s="152">
        <f t="shared" si="71"/>
        <v>0</v>
      </c>
      <c r="T173" s="152">
        <f t="shared" si="72"/>
        <v>0</v>
      </c>
      <c r="U173" s="153">
        <f t="shared" si="79"/>
        <v>4690</v>
      </c>
      <c r="V173" s="152"/>
      <c r="W173" s="157">
        <f t="shared" si="80"/>
        <v>14168.199999999999</v>
      </c>
      <c r="X173" s="159"/>
      <c r="AA173" s="162">
        <v>164</v>
      </c>
      <c r="AB173" s="163">
        <v>5</v>
      </c>
      <c r="AC173" s="163">
        <v>0</v>
      </c>
      <c r="AD173" s="163">
        <v>0</v>
      </c>
      <c r="AE173" s="163">
        <v>0</v>
      </c>
      <c r="AF173" s="163">
        <v>0</v>
      </c>
      <c r="AG173" s="164">
        <v>89805</v>
      </c>
      <c r="AH173" s="164">
        <v>0</v>
      </c>
      <c r="AI173" s="164">
        <v>0</v>
      </c>
      <c r="AJ173" s="164">
        <v>89805</v>
      </c>
      <c r="AK173" s="164">
        <v>0</v>
      </c>
      <c r="AL173" s="164">
        <v>4690</v>
      </c>
      <c r="AM173" s="164">
        <v>94495</v>
      </c>
      <c r="AN173" s="164">
        <v>0</v>
      </c>
      <c r="AO173" s="164">
        <v>0</v>
      </c>
      <c r="AP173" s="164">
        <v>0</v>
      </c>
      <c r="AQ173" s="164">
        <v>0</v>
      </c>
      <c r="AR173" s="165">
        <v>94495</v>
      </c>
      <c r="AS173" s="39">
        <v>94319.507611984853</v>
      </c>
      <c r="AT173" s="162">
        <f t="shared" si="81"/>
        <v>164</v>
      </c>
      <c r="AU173" s="163">
        <f t="shared" si="82"/>
        <v>0</v>
      </c>
      <c r="AV173" s="164">
        <f t="shared" si="83"/>
        <v>0</v>
      </c>
      <c r="AW173" s="164">
        <f t="shared" si="83"/>
        <v>0</v>
      </c>
      <c r="AX173" s="164">
        <f t="shared" si="83"/>
        <v>0</v>
      </c>
      <c r="AY173" s="165">
        <f t="shared" si="83"/>
        <v>0</v>
      </c>
      <c r="AZ173" s="39">
        <v>493357</v>
      </c>
      <c r="BA173" s="162"/>
      <c r="BB173" s="164"/>
      <c r="BC173" s="164"/>
      <c r="BD173" s="164"/>
      <c r="BE173" s="165"/>
      <c r="BG173" s="166"/>
      <c r="BI173" s="166">
        <v>0</v>
      </c>
      <c r="CA173" s="162">
        <v>164</v>
      </c>
      <c r="CB173" s="40">
        <v>164</v>
      </c>
      <c r="CC173" s="39" t="s">
        <v>264</v>
      </c>
      <c r="CD173" s="167">
        <f t="shared" si="95"/>
        <v>89805</v>
      </c>
      <c r="CE173" s="168">
        <v>92584</v>
      </c>
      <c r="CF173" s="152">
        <f t="shared" si="84"/>
        <v>0</v>
      </c>
      <c r="CG173" s="152">
        <v>9478.1999999999989</v>
      </c>
      <c r="CH173" s="152">
        <v>0</v>
      </c>
      <c r="CI173" s="152">
        <f t="shared" si="85"/>
        <v>0</v>
      </c>
      <c r="CJ173" s="168">
        <f t="shared" si="86"/>
        <v>9478.1999999999989</v>
      </c>
      <c r="CK173" s="169">
        <f t="shared" si="87"/>
        <v>0</v>
      </c>
      <c r="CL173" s="170"/>
      <c r="CZ173" s="152"/>
      <c r="DA173" s="162">
        <v>164</v>
      </c>
      <c r="DB173" s="39" t="s">
        <v>264</v>
      </c>
      <c r="DC173" s="152">
        <v>0</v>
      </c>
      <c r="DD173" s="152">
        <v>0</v>
      </c>
      <c r="DE173" s="152">
        <v>0</v>
      </c>
      <c r="DF173" s="152">
        <v>0</v>
      </c>
      <c r="DG173" s="171">
        <f t="shared" si="88"/>
        <v>0</v>
      </c>
      <c r="DH173" s="152">
        <v>0</v>
      </c>
      <c r="DI173" s="152">
        <v>0</v>
      </c>
      <c r="DJ173" s="152">
        <v>0</v>
      </c>
      <c r="DK173" s="171">
        <f t="shared" si="89"/>
        <v>0</v>
      </c>
      <c r="DL173" s="172">
        <f t="shared" si="73"/>
        <v>0</v>
      </c>
      <c r="DM173" s="152"/>
      <c r="DN173" s="172">
        <f t="shared" si="74"/>
        <v>0</v>
      </c>
      <c r="DO173" s="152"/>
      <c r="DP173" s="158">
        <f t="shared" si="90"/>
        <v>0</v>
      </c>
      <c r="DQ173" s="152">
        <f t="shared" si="91"/>
        <v>0</v>
      </c>
      <c r="DR173" s="152">
        <f t="shared" si="92"/>
        <v>0</v>
      </c>
      <c r="DS173" s="152">
        <v>0</v>
      </c>
      <c r="DT173" s="172">
        <f t="shared" si="93"/>
        <v>0</v>
      </c>
      <c r="DU173" s="152"/>
      <c r="DV173" s="173">
        <v>0</v>
      </c>
      <c r="DW173" s="174"/>
      <c r="DX173" s="174"/>
      <c r="DY173" s="174"/>
      <c r="DZ173" s="171"/>
      <c r="EA173" s="175"/>
      <c r="EB173" s="176"/>
      <c r="EC173" s="177">
        <f t="shared" si="94"/>
        <v>0</v>
      </c>
      <c r="ED173" s="175"/>
      <c r="EE173" s="178">
        <v>164</v>
      </c>
      <c r="EF173" s="175"/>
      <c r="EG173" s="175"/>
      <c r="EH173" s="174"/>
      <c r="EI173" s="175"/>
      <c r="EJ173" s="175"/>
      <c r="EK173" s="175"/>
      <c r="EL173" s="175"/>
      <c r="EM173" s="175"/>
    </row>
    <row r="174" spans="1:143" s="39" customFormat="1" ht="12" x14ac:dyDescent="0.2">
      <c r="A174" s="150">
        <v>165</v>
      </c>
      <c r="B174" s="40">
        <v>165</v>
      </c>
      <c r="C174" s="39" t="s">
        <v>265</v>
      </c>
      <c r="D174" s="151">
        <f t="shared" si="75"/>
        <v>769</v>
      </c>
      <c r="E174" s="152">
        <f t="shared" si="65"/>
        <v>9799215.506262701</v>
      </c>
      <c r="F174" s="152">
        <f t="shared" si="65"/>
        <v>82808</v>
      </c>
      <c r="G174" s="152">
        <f t="shared" si="65"/>
        <v>693867</v>
      </c>
      <c r="H174" s="153">
        <f t="shared" si="76"/>
        <v>10575890.506262701</v>
      </c>
      <c r="I174" s="152"/>
      <c r="J174" s="154">
        <f t="shared" si="77"/>
        <v>693867</v>
      </c>
      <c r="K174" s="155">
        <f t="shared" si="66"/>
        <v>306809.22676557826</v>
      </c>
      <c r="L174" s="156">
        <f t="shared" si="67"/>
        <v>1000676.2267655783</v>
      </c>
      <c r="M174" s="152"/>
      <c r="N174" s="157">
        <f t="shared" si="68"/>
        <v>9575214.2794971224</v>
      </c>
      <c r="O174" s="152"/>
      <c r="P174" s="158">
        <f t="shared" si="69"/>
        <v>721322</v>
      </c>
      <c r="Q174" s="159">
        <f t="shared" si="78"/>
        <v>29.267360772757993</v>
      </c>
      <c r="R174" s="152">
        <f t="shared" si="70"/>
        <v>417443.4937373008</v>
      </c>
      <c r="S174" s="152">
        <f t="shared" si="71"/>
        <v>27455</v>
      </c>
      <c r="T174" s="152">
        <f t="shared" si="72"/>
        <v>306809.22676557826</v>
      </c>
      <c r="U174" s="153">
        <f t="shared" si="79"/>
        <v>1418119.720502879</v>
      </c>
      <c r="V174" s="152"/>
      <c r="W174" s="157">
        <f t="shared" si="80"/>
        <v>1443111.3135089558</v>
      </c>
      <c r="X174" s="159"/>
      <c r="AA174" s="162">
        <v>165</v>
      </c>
      <c r="AB174" s="163">
        <v>769</v>
      </c>
      <c r="AC174" s="163">
        <v>0</v>
      </c>
      <c r="AD174" s="163">
        <v>0</v>
      </c>
      <c r="AE174" s="163">
        <v>289</v>
      </c>
      <c r="AF174" s="163">
        <v>29.267360772757993</v>
      </c>
      <c r="AG174" s="164">
        <v>10189204</v>
      </c>
      <c r="AH174" s="164">
        <v>389988.4937373008</v>
      </c>
      <c r="AI174" s="164">
        <v>0</v>
      </c>
      <c r="AJ174" s="164">
        <v>9799215.506262701</v>
      </c>
      <c r="AK174" s="164">
        <v>82808</v>
      </c>
      <c r="AL174" s="164">
        <v>693867</v>
      </c>
      <c r="AM174" s="164">
        <v>10575890.506262701</v>
      </c>
      <c r="AN174" s="164">
        <v>389988.4937373008</v>
      </c>
      <c r="AO174" s="164">
        <v>0</v>
      </c>
      <c r="AP174" s="164">
        <v>27455</v>
      </c>
      <c r="AQ174" s="164">
        <v>417443.4937373008</v>
      </c>
      <c r="AR174" s="165">
        <v>10993334</v>
      </c>
      <c r="AS174" s="39">
        <v>10875321.319447212</v>
      </c>
      <c r="AT174" s="162">
        <f t="shared" si="81"/>
        <v>165</v>
      </c>
      <c r="AU174" s="163">
        <f t="shared" si="82"/>
        <v>29.267360772757993</v>
      </c>
      <c r="AV174" s="164">
        <f t="shared" si="83"/>
        <v>389988.4937373008</v>
      </c>
      <c r="AW174" s="164">
        <f t="shared" si="83"/>
        <v>0</v>
      </c>
      <c r="AX174" s="164">
        <f t="shared" si="83"/>
        <v>27455</v>
      </c>
      <c r="AY174" s="165">
        <f t="shared" si="83"/>
        <v>417443.4937373008</v>
      </c>
      <c r="AZ174" s="39">
        <v>493357</v>
      </c>
      <c r="BA174" s="162"/>
      <c r="BB174" s="164"/>
      <c r="BC174" s="164"/>
      <c r="BD174" s="164"/>
      <c r="BE174" s="165"/>
      <c r="BG174" s="166"/>
      <c r="BI174" s="166">
        <v>1</v>
      </c>
      <c r="CA174" s="162">
        <v>165</v>
      </c>
      <c r="CB174" s="40">
        <v>165</v>
      </c>
      <c r="CC174" s="39" t="s">
        <v>265</v>
      </c>
      <c r="CD174" s="167">
        <f t="shared" si="95"/>
        <v>9799215.506262701</v>
      </c>
      <c r="CE174" s="168">
        <v>9640611</v>
      </c>
      <c r="CF174" s="152">
        <f t="shared" si="84"/>
        <v>158604.506262701</v>
      </c>
      <c r="CG174" s="152">
        <v>65505.599999999999</v>
      </c>
      <c r="CH174" s="152">
        <v>107743.51813258381</v>
      </c>
      <c r="CI174" s="152">
        <f t="shared" si="85"/>
        <v>-52.804623629839625</v>
      </c>
      <c r="CJ174" s="168">
        <f t="shared" si="86"/>
        <v>331800.81977165496</v>
      </c>
      <c r="CK174" s="169">
        <f t="shared" si="87"/>
        <v>306809.22676557826</v>
      </c>
      <c r="CL174" s="170"/>
      <c r="CM174" s="180"/>
      <c r="CN174" s="152"/>
      <c r="CZ174" s="152"/>
      <c r="DA174" s="162">
        <v>165</v>
      </c>
      <c r="DB174" s="39" t="s">
        <v>265</v>
      </c>
      <c r="DC174" s="152">
        <v>0</v>
      </c>
      <c r="DD174" s="181">
        <v>0</v>
      </c>
      <c r="DE174" s="152">
        <v>0</v>
      </c>
      <c r="DF174" s="152">
        <v>0</v>
      </c>
      <c r="DG174" s="171">
        <f t="shared" si="88"/>
        <v>0</v>
      </c>
      <c r="DH174" s="152">
        <v>0</v>
      </c>
      <c r="DI174" s="152">
        <v>0</v>
      </c>
      <c r="DJ174" s="152">
        <v>0</v>
      </c>
      <c r="DK174" s="171">
        <f t="shared" si="89"/>
        <v>0</v>
      </c>
      <c r="DL174" s="172">
        <f t="shared" si="73"/>
        <v>0</v>
      </c>
      <c r="DM174" s="152"/>
      <c r="DN174" s="172">
        <f t="shared" si="74"/>
        <v>0</v>
      </c>
      <c r="DO174" s="152"/>
      <c r="DP174" s="158">
        <f t="shared" si="90"/>
        <v>158604.506262701</v>
      </c>
      <c r="DQ174" s="152">
        <f t="shared" si="91"/>
        <v>158604.506262701</v>
      </c>
      <c r="DR174" s="152">
        <f t="shared" si="92"/>
        <v>0</v>
      </c>
      <c r="DS174" s="152">
        <v>-52.804623629839625</v>
      </c>
      <c r="DT174" s="172">
        <f t="shared" si="93"/>
        <v>-52.804623629839625</v>
      </c>
      <c r="DU174" s="152"/>
      <c r="DV174" s="173">
        <v>-3.6454349107781781E-3</v>
      </c>
      <c r="DW174" s="174"/>
      <c r="DX174" s="174"/>
      <c r="DY174" s="174"/>
      <c r="DZ174" s="171"/>
      <c r="EA174" s="175"/>
      <c r="EB174" s="176"/>
      <c r="EC174" s="177">
        <f t="shared" si="94"/>
        <v>0</v>
      </c>
      <c r="ED174" s="175"/>
      <c r="EE174" s="178">
        <v>165</v>
      </c>
      <c r="EF174" s="175"/>
      <c r="EG174" s="175"/>
      <c r="EH174" s="174"/>
      <c r="EI174" s="175"/>
      <c r="EJ174" s="175"/>
      <c r="EK174" s="175"/>
      <c r="EL174" s="175"/>
      <c r="EM174" s="175"/>
    </row>
    <row r="175" spans="1:143" s="39" customFormat="1" ht="12" x14ac:dyDescent="0.2">
      <c r="A175" s="150">
        <v>166</v>
      </c>
      <c r="B175" s="40">
        <v>166</v>
      </c>
      <c r="C175" s="39" t="s">
        <v>266</v>
      </c>
      <c r="D175" s="151">
        <f t="shared" si="75"/>
        <v>0</v>
      </c>
      <c r="E175" s="152">
        <f t="shared" si="65"/>
        <v>0</v>
      </c>
      <c r="F175" s="152">
        <f t="shared" si="65"/>
        <v>0</v>
      </c>
      <c r="G175" s="152">
        <f t="shared" si="65"/>
        <v>0</v>
      </c>
      <c r="H175" s="153">
        <f t="shared" si="76"/>
        <v>0</v>
      </c>
      <c r="I175" s="152"/>
      <c r="J175" s="154">
        <f t="shared" si="77"/>
        <v>0</v>
      </c>
      <c r="K175" s="155">
        <f t="shared" si="66"/>
        <v>0</v>
      </c>
      <c r="L175" s="156">
        <f t="shared" si="67"/>
        <v>0</v>
      </c>
      <c r="M175" s="152"/>
      <c r="N175" s="157">
        <f t="shared" si="68"/>
        <v>0</v>
      </c>
      <c r="O175" s="152"/>
      <c r="P175" s="158">
        <f t="shared" si="69"/>
        <v>0</v>
      </c>
      <c r="Q175" s="159">
        <f t="shared" si="78"/>
        <v>0</v>
      </c>
      <c r="R175" s="152">
        <f t="shared" si="70"/>
        <v>0</v>
      </c>
      <c r="S175" s="152">
        <f t="shared" si="71"/>
        <v>0</v>
      </c>
      <c r="T175" s="152">
        <f t="shared" si="72"/>
        <v>0</v>
      </c>
      <c r="U175" s="153">
        <f t="shared" si="79"/>
        <v>0</v>
      </c>
      <c r="V175" s="152"/>
      <c r="W175" s="157">
        <f t="shared" si="80"/>
        <v>0</v>
      </c>
      <c r="X175" s="159"/>
      <c r="AA175" s="162">
        <v>166</v>
      </c>
      <c r="AB175" s="163"/>
      <c r="AC175" s="163"/>
      <c r="AD175" s="163"/>
      <c r="AE175" s="163"/>
      <c r="AF175" s="163"/>
      <c r="AG175" s="164"/>
      <c r="AH175" s="164"/>
      <c r="AI175" s="164"/>
      <c r="AJ175" s="164"/>
      <c r="AK175" s="164"/>
      <c r="AL175" s="164"/>
      <c r="AM175" s="164"/>
      <c r="AN175" s="164"/>
      <c r="AO175" s="164"/>
      <c r="AP175" s="164"/>
      <c r="AQ175" s="164"/>
      <c r="AR175" s="165"/>
      <c r="AT175" s="162">
        <f t="shared" si="81"/>
        <v>166</v>
      </c>
      <c r="AU175" s="163">
        <f t="shared" si="82"/>
        <v>0</v>
      </c>
      <c r="AV175" s="164">
        <f t="shared" si="83"/>
        <v>0</v>
      </c>
      <c r="AW175" s="164">
        <f t="shared" si="83"/>
        <v>0</v>
      </c>
      <c r="AX175" s="164">
        <f t="shared" si="83"/>
        <v>0</v>
      </c>
      <c r="AY175" s="165">
        <f t="shared" si="83"/>
        <v>0</v>
      </c>
      <c r="AZ175" s="39">
        <v>493357</v>
      </c>
      <c r="BA175" s="162"/>
      <c r="BB175" s="164"/>
      <c r="BC175" s="164"/>
      <c r="BD175" s="164"/>
      <c r="BE175" s="165"/>
      <c r="BG175" s="166"/>
      <c r="BI175" s="166">
        <v>0</v>
      </c>
      <c r="CA175" s="162">
        <v>166</v>
      </c>
      <c r="CB175" s="40">
        <v>166</v>
      </c>
      <c r="CC175" s="39" t="s">
        <v>266</v>
      </c>
      <c r="CD175" s="167">
        <f t="shared" si="95"/>
        <v>0</v>
      </c>
      <c r="CE175" s="168">
        <v>0</v>
      </c>
      <c r="CF175" s="152">
        <f t="shared" si="84"/>
        <v>0</v>
      </c>
      <c r="CG175" s="152">
        <v>0</v>
      </c>
      <c r="CH175" s="152">
        <v>0</v>
      </c>
      <c r="CI175" s="152">
        <f t="shared" si="85"/>
        <v>0</v>
      </c>
      <c r="CJ175" s="168">
        <f t="shared" si="86"/>
        <v>0</v>
      </c>
      <c r="CK175" s="169">
        <f t="shared" si="87"/>
        <v>0</v>
      </c>
      <c r="CL175" s="170"/>
      <c r="CZ175" s="152"/>
      <c r="DA175" s="162">
        <v>166</v>
      </c>
      <c r="DB175" s="39" t="s">
        <v>266</v>
      </c>
      <c r="DC175" s="152">
        <v>0</v>
      </c>
      <c r="DD175" s="152">
        <v>0</v>
      </c>
      <c r="DE175" s="152">
        <v>0</v>
      </c>
      <c r="DF175" s="152">
        <v>0</v>
      </c>
      <c r="DG175" s="171">
        <f t="shared" si="88"/>
        <v>0</v>
      </c>
      <c r="DH175" s="152">
        <v>0</v>
      </c>
      <c r="DI175" s="152">
        <v>0</v>
      </c>
      <c r="DJ175" s="152">
        <v>0</v>
      </c>
      <c r="DK175" s="171">
        <f t="shared" si="89"/>
        <v>0</v>
      </c>
      <c r="DL175" s="172">
        <f t="shared" si="73"/>
        <v>0</v>
      </c>
      <c r="DM175" s="152"/>
      <c r="DN175" s="172">
        <f t="shared" si="74"/>
        <v>0</v>
      </c>
      <c r="DO175" s="152"/>
      <c r="DP175" s="158">
        <f t="shared" si="90"/>
        <v>0</v>
      </c>
      <c r="DQ175" s="152">
        <f t="shared" si="91"/>
        <v>0</v>
      </c>
      <c r="DR175" s="152">
        <f t="shared" si="92"/>
        <v>0</v>
      </c>
      <c r="DS175" s="152">
        <v>0</v>
      </c>
      <c r="DT175" s="172">
        <f t="shared" si="93"/>
        <v>0</v>
      </c>
      <c r="DU175" s="152"/>
      <c r="DV175" s="173">
        <v>0</v>
      </c>
      <c r="DW175" s="174"/>
      <c r="DX175" s="174"/>
      <c r="DY175" s="174"/>
      <c r="DZ175" s="171"/>
      <c r="EA175" s="175"/>
      <c r="EB175" s="176"/>
      <c r="EC175" s="177">
        <f t="shared" si="94"/>
        <v>0</v>
      </c>
      <c r="ED175" s="175"/>
      <c r="EE175" s="178">
        <v>166</v>
      </c>
      <c r="EF175" s="175"/>
      <c r="EG175" s="175"/>
      <c r="EH175" s="174"/>
      <c r="EI175" s="175"/>
      <c r="EJ175" s="175"/>
      <c r="EK175" s="175"/>
      <c r="EL175" s="175"/>
      <c r="EM175" s="175"/>
    </row>
    <row r="176" spans="1:143" s="39" customFormat="1" ht="12" x14ac:dyDescent="0.2">
      <c r="A176" s="150">
        <v>167</v>
      </c>
      <c r="B176" s="40">
        <v>167</v>
      </c>
      <c r="C176" s="39" t="s">
        <v>267</v>
      </c>
      <c r="D176" s="151">
        <f t="shared" si="75"/>
        <v>81</v>
      </c>
      <c r="E176" s="152">
        <f t="shared" si="65"/>
        <v>1384591</v>
      </c>
      <c r="F176" s="152">
        <f t="shared" si="65"/>
        <v>0</v>
      </c>
      <c r="G176" s="152">
        <f t="shared" si="65"/>
        <v>75978</v>
      </c>
      <c r="H176" s="153">
        <f t="shared" si="76"/>
        <v>1460569</v>
      </c>
      <c r="I176" s="152"/>
      <c r="J176" s="154">
        <f t="shared" si="77"/>
        <v>75978</v>
      </c>
      <c r="K176" s="155">
        <f t="shared" si="66"/>
        <v>58949.900055741949</v>
      </c>
      <c r="L176" s="156">
        <f t="shared" si="67"/>
        <v>134927.90005574195</v>
      </c>
      <c r="M176" s="152"/>
      <c r="N176" s="157">
        <f t="shared" si="68"/>
        <v>1325641.0999442581</v>
      </c>
      <c r="O176" s="152"/>
      <c r="P176" s="158">
        <f t="shared" si="69"/>
        <v>75978</v>
      </c>
      <c r="Q176" s="159">
        <f t="shared" si="78"/>
        <v>0</v>
      </c>
      <c r="R176" s="152">
        <f t="shared" si="70"/>
        <v>0</v>
      </c>
      <c r="S176" s="152">
        <f t="shared" si="71"/>
        <v>0</v>
      </c>
      <c r="T176" s="152">
        <f t="shared" si="72"/>
        <v>58949.900055741949</v>
      </c>
      <c r="U176" s="153">
        <f t="shared" si="79"/>
        <v>134927.90005574195</v>
      </c>
      <c r="V176" s="152"/>
      <c r="W176" s="157">
        <f t="shared" si="80"/>
        <v>295699.19999999995</v>
      </c>
      <c r="X176" s="159"/>
      <c r="AA176" s="162">
        <v>167</v>
      </c>
      <c r="AB176" s="163">
        <v>81</v>
      </c>
      <c r="AC176" s="163">
        <v>0</v>
      </c>
      <c r="AD176" s="163">
        <v>0</v>
      </c>
      <c r="AE176" s="163">
        <v>0</v>
      </c>
      <c r="AF176" s="163">
        <v>0</v>
      </c>
      <c r="AG176" s="164">
        <v>1384591</v>
      </c>
      <c r="AH176" s="164">
        <v>0</v>
      </c>
      <c r="AI176" s="164">
        <v>0</v>
      </c>
      <c r="AJ176" s="164">
        <v>1384591</v>
      </c>
      <c r="AK176" s="164">
        <v>0</v>
      </c>
      <c r="AL176" s="164">
        <v>75978</v>
      </c>
      <c r="AM176" s="164">
        <v>1460569</v>
      </c>
      <c r="AN176" s="164">
        <v>0</v>
      </c>
      <c r="AO176" s="164">
        <v>0</v>
      </c>
      <c r="AP176" s="164">
        <v>0</v>
      </c>
      <c r="AQ176" s="164">
        <v>0</v>
      </c>
      <c r="AR176" s="165">
        <v>1460569</v>
      </c>
      <c r="AS176" s="39">
        <v>1455831.8102363034</v>
      </c>
      <c r="AT176" s="162">
        <f t="shared" si="81"/>
        <v>167</v>
      </c>
      <c r="AU176" s="163">
        <f t="shared" si="82"/>
        <v>0</v>
      </c>
      <c r="AV176" s="164">
        <f t="shared" si="83"/>
        <v>0</v>
      </c>
      <c r="AW176" s="164">
        <f t="shared" si="83"/>
        <v>0</v>
      </c>
      <c r="AX176" s="164">
        <f t="shared" si="83"/>
        <v>0</v>
      </c>
      <c r="AY176" s="165">
        <f t="shared" si="83"/>
        <v>0</v>
      </c>
      <c r="AZ176" s="39">
        <v>493357</v>
      </c>
      <c r="BA176" s="162"/>
      <c r="BB176" s="164"/>
      <c r="BC176" s="164"/>
      <c r="BD176" s="164"/>
      <c r="BE176" s="165"/>
      <c r="BG176" s="166"/>
      <c r="BI176" s="166">
        <v>0</v>
      </c>
      <c r="CA176" s="162">
        <v>167</v>
      </c>
      <c r="CB176" s="40">
        <v>167</v>
      </c>
      <c r="CC176" s="39" t="s">
        <v>267</v>
      </c>
      <c r="CD176" s="167">
        <f t="shared" si="95"/>
        <v>1384591</v>
      </c>
      <c r="CE176" s="168">
        <v>1325635</v>
      </c>
      <c r="CF176" s="152">
        <f t="shared" si="84"/>
        <v>58956</v>
      </c>
      <c r="CG176" s="152">
        <v>160765.19999999998</v>
      </c>
      <c r="CH176" s="152">
        <v>0</v>
      </c>
      <c r="CI176" s="152">
        <f t="shared" si="85"/>
        <v>0</v>
      </c>
      <c r="CJ176" s="168">
        <f t="shared" si="86"/>
        <v>219721.19999999998</v>
      </c>
      <c r="CK176" s="169">
        <f t="shared" si="87"/>
        <v>58949.900055741949</v>
      </c>
      <c r="CL176" s="170"/>
      <c r="CZ176" s="152"/>
      <c r="DA176" s="162">
        <v>167</v>
      </c>
      <c r="DB176" s="39" t="s">
        <v>267</v>
      </c>
      <c r="DC176" s="152">
        <v>0</v>
      </c>
      <c r="DD176" s="152">
        <v>0</v>
      </c>
      <c r="DE176" s="152">
        <v>0</v>
      </c>
      <c r="DF176" s="152">
        <v>0</v>
      </c>
      <c r="DG176" s="171">
        <f t="shared" si="88"/>
        <v>0</v>
      </c>
      <c r="DH176" s="152">
        <v>0</v>
      </c>
      <c r="DI176" s="152">
        <v>0</v>
      </c>
      <c r="DJ176" s="152">
        <v>0</v>
      </c>
      <c r="DK176" s="171">
        <f t="shared" si="89"/>
        <v>0</v>
      </c>
      <c r="DL176" s="172">
        <f t="shared" si="73"/>
        <v>0</v>
      </c>
      <c r="DM176" s="152"/>
      <c r="DN176" s="172">
        <f t="shared" si="74"/>
        <v>0</v>
      </c>
      <c r="DO176" s="152"/>
      <c r="DP176" s="158">
        <f t="shared" si="90"/>
        <v>58956</v>
      </c>
      <c r="DQ176" s="152">
        <f t="shared" si="91"/>
        <v>58956</v>
      </c>
      <c r="DR176" s="152">
        <f t="shared" si="92"/>
        <v>0</v>
      </c>
      <c r="DS176" s="152">
        <v>0</v>
      </c>
      <c r="DT176" s="172">
        <f t="shared" si="93"/>
        <v>0</v>
      </c>
      <c r="DU176" s="152"/>
      <c r="DV176" s="173">
        <v>0</v>
      </c>
      <c r="DW176" s="174"/>
      <c r="DX176" s="174"/>
      <c r="DY176" s="174"/>
      <c r="DZ176" s="171"/>
      <c r="EA176" s="175"/>
      <c r="EB176" s="176"/>
      <c r="EC176" s="177">
        <f t="shared" si="94"/>
        <v>0</v>
      </c>
      <c r="ED176" s="175"/>
      <c r="EE176" s="178">
        <v>167</v>
      </c>
      <c r="EF176" s="175"/>
      <c r="EG176" s="175"/>
      <c r="EH176" s="174"/>
      <c r="EI176" s="175"/>
      <c r="EJ176" s="175"/>
      <c r="EK176" s="175"/>
      <c r="EL176" s="175"/>
      <c r="EM176" s="175"/>
    </row>
    <row r="177" spans="1:143" s="39" customFormat="1" ht="12" x14ac:dyDescent="0.2">
      <c r="A177" s="150">
        <v>168</v>
      </c>
      <c r="B177" s="40">
        <v>168</v>
      </c>
      <c r="C177" s="39" t="s">
        <v>268</v>
      </c>
      <c r="D177" s="151">
        <f t="shared" si="75"/>
        <v>127</v>
      </c>
      <c r="E177" s="152">
        <f t="shared" si="65"/>
        <v>2063684</v>
      </c>
      <c r="F177" s="152">
        <f t="shared" si="65"/>
        <v>0</v>
      </c>
      <c r="G177" s="152">
        <f t="shared" si="65"/>
        <v>119126</v>
      </c>
      <c r="H177" s="153">
        <f t="shared" si="76"/>
        <v>2182810</v>
      </c>
      <c r="I177" s="152"/>
      <c r="J177" s="154">
        <f t="shared" si="77"/>
        <v>119126</v>
      </c>
      <c r="K177" s="155">
        <f t="shared" si="66"/>
        <v>700692.49461567961</v>
      </c>
      <c r="L177" s="156">
        <f t="shared" si="67"/>
        <v>819818.49461567961</v>
      </c>
      <c r="M177" s="152"/>
      <c r="N177" s="157">
        <f t="shared" si="68"/>
        <v>1362991.5053843204</v>
      </c>
      <c r="O177" s="152"/>
      <c r="P177" s="158">
        <f t="shared" si="69"/>
        <v>119126</v>
      </c>
      <c r="Q177" s="159">
        <f t="shared" si="78"/>
        <v>0</v>
      </c>
      <c r="R177" s="152">
        <f t="shared" si="70"/>
        <v>0</v>
      </c>
      <c r="S177" s="152">
        <f t="shared" si="71"/>
        <v>0</v>
      </c>
      <c r="T177" s="152">
        <f t="shared" si="72"/>
        <v>700692.49461567961</v>
      </c>
      <c r="U177" s="153">
        <f t="shared" si="79"/>
        <v>819818.49461567961</v>
      </c>
      <c r="V177" s="152"/>
      <c r="W177" s="157">
        <f t="shared" si="80"/>
        <v>819891</v>
      </c>
      <c r="X177" s="159"/>
      <c r="AA177" s="162">
        <v>168</v>
      </c>
      <c r="AB177" s="163">
        <v>127</v>
      </c>
      <c r="AC177" s="163">
        <v>0</v>
      </c>
      <c r="AD177" s="163">
        <v>0</v>
      </c>
      <c r="AE177" s="163">
        <v>16</v>
      </c>
      <c r="AF177" s="163">
        <v>0</v>
      </c>
      <c r="AG177" s="164">
        <v>2063684</v>
      </c>
      <c r="AH177" s="164">
        <v>0</v>
      </c>
      <c r="AI177" s="164">
        <v>0</v>
      </c>
      <c r="AJ177" s="164">
        <v>2063684</v>
      </c>
      <c r="AK177" s="164">
        <v>0</v>
      </c>
      <c r="AL177" s="164">
        <v>119126</v>
      </c>
      <c r="AM177" s="164">
        <v>2182810</v>
      </c>
      <c r="AN177" s="164">
        <v>0</v>
      </c>
      <c r="AO177" s="164">
        <v>0</v>
      </c>
      <c r="AP177" s="164">
        <v>0</v>
      </c>
      <c r="AQ177" s="164">
        <v>0</v>
      </c>
      <c r="AR177" s="165">
        <v>2182810</v>
      </c>
      <c r="AS177" s="39">
        <v>2180523</v>
      </c>
      <c r="AT177" s="162">
        <f t="shared" si="81"/>
        <v>168</v>
      </c>
      <c r="AU177" s="163">
        <f t="shared" si="82"/>
        <v>0</v>
      </c>
      <c r="AV177" s="164">
        <f t="shared" si="83"/>
        <v>0</v>
      </c>
      <c r="AW177" s="164">
        <f t="shared" si="83"/>
        <v>0</v>
      </c>
      <c r="AX177" s="164">
        <f t="shared" si="83"/>
        <v>0</v>
      </c>
      <c r="AY177" s="165">
        <f t="shared" si="83"/>
        <v>0</v>
      </c>
      <c r="AZ177" s="39">
        <v>493357</v>
      </c>
      <c r="BA177" s="162"/>
      <c r="BB177" s="164"/>
      <c r="BC177" s="164"/>
      <c r="BD177" s="164"/>
      <c r="BE177" s="165"/>
      <c r="BG177" s="166"/>
      <c r="BI177" s="166">
        <v>0</v>
      </c>
      <c r="CA177" s="162">
        <v>168</v>
      </c>
      <c r="CB177" s="40">
        <v>168</v>
      </c>
      <c r="CC177" s="39" t="s">
        <v>268</v>
      </c>
      <c r="CD177" s="167">
        <f t="shared" si="95"/>
        <v>2063684</v>
      </c>
      <c r="CE177" s="168">
        <v>1362919</v>
      </c>
      <c r="CF177" s="152">
        <f t="shared" si="84"/>
        <v>700765</v>
      </c>
      <c r="CG177" s="152">
        <v>0</v>
      </c>
      <c r="CH177" s="152">
        <v>0</v>
      </c>
      <c r="CI177" s="152">
        <f t="shared" si="85"/>
        <v>0</v>
      </c>
      <c r="CJ177" s="168">
        <f t="shared" si="86"/>
        <v>700765</v>
      </c>
      <c r="CK177" s="169">
        <f t="shared" si="87"/>
        <v>700692.49461567961</v>
      </c>
      <c r="CL177" s="170"/>
      <c r="CZ177" s="152"/>
      <c r="DA177" s="162">
        <v>168</v>
      </c>
      <c r="DB177" s="39" t="s">
        <v>268</v>
      </c>
      <c r="DC177" s="152">
        <v>0</v>
      </c>
      <c r="DD177" s="152">
        <v>0</v>
      </c>
      <c r="DE177" s="152">
        <v>0</v>
      </c>
      <c r="DF177" s="152">
        <v>0</v>
      </c>
      <c r="DG177" s="171">
        <f t="shared" si="88"/>
        <v>0</v>
      </c>
      <c r="DH177" s="152">
        <v>0</v>
      </c>
      <c r="DI177" s="152">
        <v>0</v>
      </c>
      <c r="DJ177" s="152">
        <v>0</v>
      </c>
      <c r="DK177" s="171">
        <f t="shared" si="89"/>
        <v>0</v>
      </c>
      <c r="DL177" s="172">
        <f t="shared" si="73"/>
        <v>0</v>
      </c>
      <c r="DM177" s="152"/>
      <c r="DN177" s="172">
        <f t="shared" si="74"/>
        <v>0</v>
      </c>
      <c r="DO177" s="152"/>
      <c r="DP177" s="158">
        <f t="shared" si="90"/>
        <v>700765</v>
      </c>
      <c r="DQ177" s="152">
        <f t="shared" si="91"/>
        <v>700765</v>
      </c>
      <c r="DR177" s="152">
        <f t="shared" si="92"/>
        <v>0</v>
      </c>
      <c r="DS177" s="152">
        <v>0</v>
      </c>
      <c r="DT177" s="172">
        <f t="shared" si="93"/>
        <v>0</v>
      </c>
      <c r="DU177" s="152"/>
      <c r="DV177" s="173">
        <v>0</v>
      </c>
      <c r="DW177" s="174"/>
      <c r="DX177" s="174"/>
      <c r="DY177" s="174"/>
      <c r="DZ177" s="171"/>
      <c r="EA177" s="175"/>
      <c r="EB177" s="176"/>
      <c r="EC177" s="177">
        <f t="shared" si="94"/>
        <v>0</v>
      </c>
      <c r="ED177" s="175"/>
      <c r="EE177" s="178">
        <v>168</v>
      </c>
      <c r="EF177" s="175"/>
      <c r="EG177" s="175"/>
      <c r="EH177" s="174"/>
      <c r="EI177" s="175"/>
      <c r="EJ177" s="175"/>
      <c r="EK177" s="175"/>
      <c r="EL177" s="175"/>
      <c r="EM177" s="175"/>
    </row>
    <row r="178" spans="1:143" s="39" customFormat="1" ht="12" x14ac:dyDescent="0.2">
      <c r="A178" s="150">
        <v>169</v>
      </c>
      <c r="B178" s="40">
        <v>169</v>
      </c>
      <c r="C178" s="39" t="s">
        <v>269</v>
      </c>
      <c r="D178" s="151">
        <f t="shared" si="75"/>
        <v>0</v>
      </c>
      <c r="E178" s="152">
        <f t="shared" si="65"/>
        <v>0</v>
      </c>
      <c r="F178" s="152">
        <f t="shared" si="65"/>
        <v>0</v>
      </c>
      <c r="G178" s="152">
        <f t="shared" si="65"/>
        <v>0</v>
      </c>
      <c r="H178" s="153">
        <f t="shared" si="76"/>
        <v>0</v>
      </c>
      <c r="I178" s="152"/>
      <c r="J178" s="154">
        <f t="shared" si="77"/>
        <v>0</v>
      </c>
      <c r="K178" s="155">
        <f t="shared" si="66"/>
        <v>0</v>
      </c>
      <c r="L178" s="156">
        <f t="shared" si="67"/>
        <v>0</v>
      </c>
      <c r="M178" s="152"/>
      <c r="N178" s="157">
        <f t="shared" si="68"/>
        <v>0</v>
      </c>
      <c r="O178" s="152"/>
      <c r="P178" s="158">
        <f t="shared" si="69"/>
        <v>0</v>
      </c>
      <c r="Q178" s="159">
        <f t="shared" si="78"/>
        <v>0</v>
      </c>
      <c r="R178" s="152">
        <f t="shared" si="70"/>
        <v>0</v>
      </c>
      <c r="S178" s="152">
        <f t="shared" si="71"/>
        <v>0</v>
      </c>
      <c r="T178" s="152">
        <f t="shared" si="72"/>
        <v>0</v>
      </c>
      <c r="U178" s="153">
        <f t="shared" si="79"/>
        <v>0</v>
      </c>
      <c r="V178" s="152"/>
      <c r="W178" s="157">
        <f t="shared" si="80"/>
        <v>0</v>
      </c>
      <c r="X178" s="159"/>
      <c r="AA178" s="162">
        <v>169</v>
      </c>
      <c r="AB178" s="163"/>
      <c r="AC178" s="163"/>
      <c r="AD178" s="163"/>
      <c r="AE178" s="163"/>
      <c r="AF178" s="163"/>
      <c r="AG178" s="164"/>
      <c r="AH178" s="164"/>
      <c r="AI178" s="164"/>
      <c r="AJ178" s="164"/>
      <c r="AK178" s="164"/>
      <c r="AL178" s="164"/>
      <c r="AM178" s="164"/>
      <c r="AN178" s="164"/>
      <c r="AO178" s="164"/>
      <c r="AP178" s="164"/>
      <c r="AQ178" s="164"/>
      <c r="AR178" s="165"/>
      <c r="AT178" s="162">
        <f t="shared" si="81"/>
        <v>169</v>
      </c>
      <c r="AU178" s="163">
        <f t="shared" si="82"/>
        <v>0</v>
      </c>
      <c r="AV178" s="164">
        <f t="shared" si="83"/>
        <v>0</v>
      </c>
      <c r="AW178" s="164">
        <f t="shared" si="83"/>
        <v>0</v>
      </c>
      <c r="AX178" s="164">
        <f t="shared" si="83"/>
        <v>0</v>
      </c>
      <c r="AY178" s="165">
        <f t="shared" si="83"/>
        <v>0</v>
      </c>
      <c r="AZ178" s="39">
        <v>493357</v>
      </c>
      <c r="BA178" s="162"/>
      <c r="BB178" s="164"/>
      <c r="BC178" s="164"/>
      <c r="BD178" s="164"/>
      <c r="BE178" s="165"/>
      <c r="BG178" s="166"/>
      <c r="BI178" s="166">
        <v>0</v>
      </c>
      <c r="CA178" s="162">
        <v>169</v>
      </c>
      <c r="CB178" s="40">
        <v>169</v>
      </c>
      <c r="CC178" s="39" t="s">
        <v>269</v>
      </c>
      <c r="CD178" s="167">
        <f t="shared" si="95"/>
        <v>0</v>
      </c>
      <c r="CE178" s="168">
        <v>0</v>
      </c>
      <c r="CF178" s="152">
        <f t="shared" si="84"/>
        <v>0</v>
      </c>
      <c r="CG178" s="152">
        <v>0</v>
      </c>
      <c r="CH178" s="152">
        <v>0</v>
      </c>
      <c r="CI178" s="152">
        <f t="shared" si="85"/>
        <v>0</v>
      </c>
      <c r="CJ178" s="168">
        <f t="shared" si="86"/>
        <v>0</v>
      </c>
      <c r="CK178" s="169">
        <f t="shared" si="87"/>
        <v>0</v>
      </c>
      <c r="CL178" s="170"/>
      <c r="CZ178" s="152"/>
      <c r="DA178" s="162">
        <v>169</v>
      </c>
      <c r="DB178" s="39" t="s">
        <v>269</v>
      </c>
      <c r="DC178" s="152">
        <v>0</v>
      </c>
      <c r="DD178" s="152">
        <v>0</v>
      </c>
      <c r="DE178" s="152">
        <v>0</v>
      </c>
      <c r="DF178" s="152">
        <v>0</v>
      </c>
      <c r="DG178" s="171">
        <f t="shared" si="88"/>
        <v>0</v>
      </c>
      <c r="DH178" s="152">
        <v>0</v>
      </c>
      <c r="DI178" s="152">
        <v>0</v>
      </c>
      <c r="DJ178" s="152">
        <v>0</v>
      </c>
      <c r="DK178" s="171">
        <f t="shared" si="89"/>
        <v>0</v>
      </c>
      <c r="DL178" s="172">
        <f t="shared" si="73"/>
        <v>0</v>
      </c>
      <c r="DM178" s="152"/>
      <c r="DN178" s="172">
        <f t="shared" si="74"/>
        <v>0</v>
      </c>
      <c r="DO178" s="152"/>
      <c r="DP178" s="158">
        <f t="shared" si="90"/>
        <v>0</v>
      </c>
      <c r="DQ178" s="152">
        <f t="shared" si="91"/>
        <v>0</v>
      </c>
      <c r="DR178" s="152">
        <f t="shared" si="92"/>
        <v>0</v>
      </c>
      <c r="DS178" s="152">
        <v>0</v>
      </c>
      <c r="DT178" s="172">
        <f t="shared" si="93"/>
        <v>0</v>
      </c>
      <c r="DU178" s="152"/>
      <c r="DV178" s="173">
        <v>0</v>
      </c>
      <c r="DW178" s="174"/>
      <c r="DX178" s="174"/>
      <c r="DY178" s="174"/>
      <c r="DZ178" s="171"/>
      <c r="EA178" s="175"/>
      <c r="EB178" s="176"/>
      <c r="EC178" s="177">
        <f t="shared" si="94"/>
        <v>0</v>
      </c>
      <c r="ED178" s="175"/>
      <c r="EE178" s="178">
        <v>169</v>
      </c>
      <c r="EF178" s="175"/>
      <c r="EG178" s="175"/>
      <c r="EH178" s="174"/>
      <c r="EI178" s="175"/>
      <c r="EJ178" s="175"/>
      <c r="EK178" s="175"/>
      <c r="EL178" s="175"/>
      <c r="EM178" s="175"/>
    </row>
    <row r="179" spans="1:143" s="39" customFormat="1" ht="12" x14ac:dyDescent="0.2">
      <c r="A179" s="150">
        <v>170</v>
      </c>
      <c r="B179" s="40">
        <v>170</v>
      </c>
      <c r="C179" s="39" t="s">
        <v>270</v>
      </c>
      <c r="D179" s="151">
        <f t="shared" si="75"/>
        <v>489</v>
      </c>
      <c r="E179" s="152">
        <f t="shared" si="65"/>
        <v>7023874</v>
      </c>
      <c r="F179" s="152">
        <f t="shared" si="65"/>
        <v>0</v>
      </c>
      <c r="G179" s="152">
        <f t="shared" si="65"/>
        <v>458682</v>
      </c>
      <c r="H179" s="153">
        <f t="shared" si="76"/>
        <v>7482556</v>
      </c>
      <c r="I179" s="152"/>
      <c r="J179" s="154">
        <f t="shared" si="77"/>
        <v>458682</v>
      </c>
      <c r="K179" s="155">
        <f t="shared" si="66"/>
        <v>174159.86116560674</v>
      </c>
      <c r="L179" s="156">
        <f t="shared" si="67"/>
        <v>632841.86116560677</v>
      </c>
      <c r="M179" s="152"/>
      <c r="N179" s="157">
        <f t="shared" si="68"/>
        <v>6849714.1388343936</v>
      </c>
      <c r="O179" s="152"/>
      <c r="P179" s="158">
        <f t="shared" si="69"/>
        <v>458682</v>
      </c>
      <c r="Q179" s="159">
        <f t="shared" si="78"/>
        <v>0</v>
      </c>
      <c r="R179" s="152">
        <f t="shared" si="70"/>
        <v>0</v>
      </c>
      <c r="S179" s="152">
        <f t="shared" si="71"/>
        <v>0</v>
      </c>
      <c r="T179" s="152">
        <f t="shared" si="72"/>
        <v>174159.86116560674</v>
      </c>
      <c r="U179" s="153">
        <f t="shared" si="79"/>
        <v>632841.86116560677</v>
      </c>
      <c r="V179" s="152"/>
      <c r="W179" s="157">
        <f t="shared" si="80"/>
        <v>653503.48266257439</v>
      </c>
      <c r="X179" s="159"/>
      <c r="AA179" s="162">
        <v>170</v>
      </c>
      <c r="AB179" s="163">
        <v>489</v>
      </c>
      <c r="AC179" s="163">
        <v>0</v>
      </c>
      <c r="AD179" s="163">
        <v>0</v>
      </c>
      <c r="AE179" s="163">
        <v>0</v>
      </c>
      <c r="AF179" s="163">
        <v>0</v>
      </c>
      <c r="AG179" s="164">
        <v>7023874</v>
      </c>
      <c r="AH179" s="164">
        <v>0</v>
      </c>
      <c r="AI179" s="164">
        <v>0</v>
      </c>
      <c r="AJ179" s="164">
        <v>7023874</v>
      </c>
      <c r="AK179" s="164">
        <v>0</v>
      </c>
      <c r="AL179" s="164">
        <v>458682</v>
      </c>
      <c r="AM179" s="164">
        <v>7482556</v>
      </c>
      <c r="AN179" s="164">
        <v>0</v>
      </c>
      <c r="AO179" s="164">
        <v>0</v>
      </c>
      <c r="AP179" s="164">
        <v>0</v>
      </c>
      <c r="AQ179" s="164">
        <v>0</v>
      </c>
      <c r="AR179" s="165">
        <v>7482556</v>
      </c>
      <c r="AS179" s="39">
        <v>7447778.2110290574</v>
      </c>
      <c r="AT179" s="162">
        <f t="shared" si="81"/>
        <v>170</v>
      </c>
      <c r="AU179" s="163">
        <f t="shared" si="82"/>
        <v>0</v>
      </c>
      <c r="AV179" s="164">
        <f t="shared" si="83"/>
        <v>0</v>
      </c>
      <c r="AW179" s="164">
        <f t="shared" si="83"/>
        <v>0</v>
      </c>
      <c r="AX179" s="164">
        <f t="shared" si="83"/>
        <v>0</v>
      </c>
      <c r="AY179" s="165">
        <f t="shared" si="83"/>
        <v>0</v>
      </c>
      <c r="AZ179" s="39">
        <v>493357</v>
      </c>
      <c r="BA179" s="162"/>
      <c r="BB179" s="164"/>
      <c r="BC179" s="164"/>
      <c r="BD179" s="164"/>
      <c r="BE179" s="165"/>
      <c r="BG179" s="166"/>
      <c r="BI179" s="166">
        <v>0</v>
      </c>
      <c r="CA179" s="162">
        <v>170</v>
      </c>
      <c r="CB179" s="40">
        <v>170</v>
      </c>
      <c r="CC179" s="39" t="s">
        <v>270</v>
      </c>
      <c r="CD179" s="167">
        <f t="shared" si="95"/>
        <v>7023874</v>
      </c>
      <c r="CE179" s="168">
        <v>6849686</v>
      </c>
      <c r="CF179" s="152">
        <f t="shared" si="84"/>
        <v>174188</v>
      </c>
      <c r="CG179" s="152">
        <v>0</v>
      </c>
      <c r="CH179" s="152">
        <v>20643.600000000002</v>
      </c>
      <c r="CI179" s="152">
        <f t="shared" si="85"/>
        <v>-10.117337425565893</v>
      </c>
      <c r="CJ179" s="168">
        <f t="shared" si="86"/>
        <v>194821.48266257445</v>
      </c>
      <c r="CK179" s="169">
        <f t="shared" si="87"/>
        <v>174159.86116560674</v>
      </c>
      <c r="CL179" s="170"/>
      <c r="CZ179" s="152"/>
      <c r="DA179" s="162">
        <v>170</v>
      </c>
      <c r="DB179" s="39" t="s">
        <v>270</v>
      </c>
      <c r="DC179" s="152">
        <v>0</v>
      </c>
      <c r="DD179" s="152">
        <v>0</v>
      </c>
      <c r="DE179" s="152">
        <v>0</v>
      </c>
      <c r="DF179" s="152">
        <v>0</v>
      </c>
      <c r="DG179" s="171">
        <f t="shared" si="88"/>
        <v>0</v>
      </c>
      <c r="DH179" s="152">
        <v>0</v>
      </c>
      <c r="DI179" s="152">
        <v>0</v>
      </c>
      <c r="DJ179" s="152">
        <v>0</v>
      </c>
      <c r="DK179" s="171">
        <f t="shared" si="89"/>
        <v>0</v>
      </c>
      <c r="DL179" s="179">
        <f t="shared" si="73"/>
        <v>0</v>
      </c>
      <c r="DM179" s="152"/>
      <c r="DN179" s="179">
        <f t="shared" si="74"/>
        <v>0</v>
      </c>
      <c r="DO179" s="152"/>
      <c r="DP179" s="158">
        <f t="shared" si="90"/>
        <v>174188</v>
      </c>
      <c r="DQ179" s="152">
        <f t="shared" si="91"/>
        <v>174188</v>
      </c>
      <c r="DR179" s="152">
        <f t="shared" si="92"/>
        <v>0</v>
      </c>
      <c r="DS179" s="152">
        <v>-10.117337425565893</v>
      </c>
      <c r="DT179" s="172">
        <f t="shared" si="93"/>
        <v>-10.117337425565893</v>
      </c>
      <c r="DU179" s="152"/>
      <c r="DV179" s="173">
        <v>0</v>
      </c>
      <c r="DW179" s="174"/>
      <c r="DX179" s="174"/>
      <c r="DY179" s="174"/>
      <c r="DZ179" s="171"/>
      <c r="EA179" s="175"/>
      <c r="EB179" s="176"/>
      <c r="EC179" s="177">
        <f t="shared" si="94"/>
        <v>0</v>
      </c>
      <c r="ED179" s="175"/>
      <c r="EE179" s="178">
        <v>170</v>
      </c>
      <c r="EF179" s="175"/>
      <c r="EG179" s="175"/>
      <c r="EH179" s="174"/>
      <c r="EI179" s="175"/>
      <c r="EJ179" s="175"/>
      <c r="EK179" s="175"/>
      <c r="EL179" s="175"/>
      <c r="EM179" s="175"/>
    </row>
    <row r="180" spans="1:143" s="39" customFormat="1" ht="12" x14ac:dyDescent="0.2">
      <c r="A180" s="150">
        <v>171</v>
      </c>
      <c r="B180" s="40">
        <v>171</v>
      </c>
      <c r="C180" s="39" t="s">
        <v>271</v>
      </c>
      <c r="D180" s="151">
        <f t="shared" si="75"/>
        <v>38</v>
      </c>
      <c r="E180" s="152">
        <f t="shared" si="65"/>
        <v>605826</v>
      </c>
      <c r="F180" s="152">
        <f t="shared" si="65"/>
        <v>0</v>
      </c>
      <c r="G180" s="152">
        <f t="shared" si="65"/>
        <v>35644</v>
      </c>
      <c r="H180" s="153">
        <f t="shared" si="76"/>
        <v>641470</v>
      </c>
      <c r="I180" s="152"/>
      <c r="J180" s="154">
        <f t="shared" si="77"/>
        <v>35644</v>
      </c>
      <c r="K180" s="155">
        <f t="shared" si="66"/>
        <v>129559.59359391159</v>
      </c>
      <c r="L180" s="156">
        <f t="shared" si="67"/>
        <v>165203.59359391159</v>
      </c>
      <c r="M180" s="152"/>
      <c r="N180" s="157">
        <f t="shared" si="68"/>
        <v>476266.40640608838</v>
      </c>
      <c r="O180" s="152"/>
      <c r="P180" s="158">
        <f t="shared" si="69"/>
        <v>35644</v>
      </c>
      <c r="Q180" s="159">
        <f t="shared" si="78"/>
        <v>0</v>
      </c>
      <c r="R180" s="152">
        <f t="shared" si="70"/>
        <v>0</v>
      </c>
      <c r="S180" s="152">
        <f t="shared" si="71"/>
        <v>0</v>
      </c>
      <c r="T180" s="152">
        <f t="shared" si="72"/>
        <v>129559.59359391159</v>
      </c>
      <c r="U180" s="153">
        <f t="shared" si="79"/>
        <v>165203.59359391159</v>
      </c>
      <c r="V180" s="152"/>
      <c r="W180" s="157">
        <f t="shared" si="80"/>
        <v>269134</v>
      </c>
      <c r="X180" s="159"/>
      <c r="AA180" s="162">
        <v>171</v>
      </c>
      <c r="AB180" s="163">
        <v>38</v>
      </c>
      <c r="AC180" s="163">
        <v>0</v>
      </c>
      <c r="AD180" s="163">
        <v>0</v>
      </c>
      <c r="AE180" s="163">
        <v>0</v>
      </c>
      <c r="AF180" s="163">
        <v>0</v>
      </c>
      <c r="AG180" s="164">
        <v>605826</v>
      </c>
      <c r="AH180" s="164">
        <v>0</v>
      </c>
      <c r="AI180" s="164">
        <v>0</v>
      </c>
      <c r="AJ180" s="164">
        <v>605826</v>
      </c>
      <c r="AK180" s="164">
        <v>0</v>
      </c>
      <c r="AL180" s="164">
        <v>35644</v>
      </c>
      <c r="AM180" s="164">
        <v>641470</v>
      </c>
      <c r="AN180" s="164">
        <v>0</v>
      </c>
      <c r="AO180" s="164">
        <v>0</v>
      </c>
      <c r="AP180" s="164">
        <v>0</v>
      </c>
      <c r="AQ180" s="164">
        <v>0</v>
      </c>
      <c r="AR180" s="165">
        <v>641470</v>
      </c>
      <c r="AS180" s="39">
        <v>641470</v>
      </c>
      <c r="AT180" s="162">
        <f t="shared" si="81"/>
        <v>171</v>
      </c>
      <c r="AU180" s="163">
        <f t="shared" si="82"/>
        <v>0</v>
      </c>
      <c r="AV180" s="164">
        <f t="shared" si="83"/>
        <v>0</v>
      </c>
      <c r="AW180" s="164">
        <f t="shared" si="83"/>
        <v>0</v>
      </c>
      <c r="AX180" s="164">
        <f t="shared" si="83"/>
        <v>0</v>
      </c>
      <c r="AY180" s="165">
        <f t="shared" si="83"/>
        <v>0</v>
      </c>
      <c r="AZ180" s="39">
        <v>493357</v>
      </c>
      <c r="BA180" s="162"/>
      <c r="BB180" s="164"/>
      <c r="BC180" s="164"/>
      <c r="BD180" s="164"/>
      <c r="BE180" s="165"/>
      <c r="BG180" s="166"/>
      <c r="BI180" s="166">
        <v>0</v>
      </c>
      <c r="CA180" s="162">
        <v>171</v>
      </c>
      <c r="CB180" s="40">
        <v>171</v>
      </c>
      <c r="CC180" s="39" t="s">
        <v>271</v>
      </c>
      <c r="CD180" s="167">
        <f t="shared" si="95"/>
        <v>605826</v>
      </c>
      <c r="CE180" s="168">
        <v>476253</v>
      </c>
      <c r="CF180" s="152">
        <f t="shared" si="84"/>
        <v>129573</v>
      </c>
      <c r="CG180" s="152">
        <v>103917</v>
      </c>
      <c r="CH180" s="152">
        <v>0</v>
      </c>
      <c r="CI180" s="152">
        <f t="shared" si="85"/>
        <v>0</v>
      </c>
      <c r="CJ180" s="168">
        <f t="shared" si="86"/>
        <v>233490</v>
      </c>
      <c r="CK180" s="169">
        <f t="shared" si="87"/>
        <v>129559.59359391159</v>
      </c>
      <c r="CL180" s="170"/>
      <c r="CZ180" s="152"/>
      <c r="DA180" s="162">
        <v>171</v>
      </c>
      <c r="DB180" s="39" t="s">
        <v>271</v>
      </c>
      <c r="DC180" s="152">
        <v>0</v>
      </c>
      <c r="DD180" s="152">
        <v>0</v>
      </c>
      <c r="DE180" s="152">
        <v>0</v>
      </c>
      <c r="DF180" s="152">
        <v>0</v>
      </c>
      <c r="DG180" s="171">
        <f t="shared" si="88"/>
        <v>0</v>
      </c>
      <c r="DH180" s="152">
        <v>0</v>
      </c>
      <c r="DI180" s="152">
        <v>0</v>
      </c>
      <c r="DJ180" s="152">
        <v>0</v>
      </c>
      <c r="DK180" s="171">
        <f t="shared" si="89"/>
        <v>0</v>
      </c>
      <c r="DL180" s="172">
        <f t="shared" si="73"/>
        <v>0</v>
      </c>
      <c r="DM180" s="152"/>
      <c r="DN180" s="172">
        <f t="shared" si="74"/>
        <v>0</v>
      </c>
      <c r="DO180" s="152"/>
      <c r="DP180" s="158">
        <f t="shared" si="90"/>
        <v>129573</v>
      </c>
      <c r="DQ180" s="152">
        <f t="shared" si="91"/>
        <v>129573</v>
      </c>
      <c r="DR180" s="152">
        <f t="shared" si="92"/>
        <v>0</v>
      </c>
      <c r="DS180" s="152">
        <v>0</v>
      </c>
      <c r="DT180" s="172">
        <f t="shared" si="93"/>
        <v>0</v>
      </c>
      <c r="DU180" s="152"/>
      <c r="DV180" s="173">
        <v>0</v>
      </c>
      <c r="DW180" s="174"/>
      <c r="DX180" s="174"/>
      <c r="DY180" s="174"/>
      <c r="DZ180" s="171"/>
      <c r="EA180" s="175"/>
      <c r="EB180" s="176"/>
      <c r="EC180" s="177">
        <f t="shared" si="94"/>
        <v>0</v>
      </c>
      <c r="ED180" s="175"/>
      <c r="EE180" s="178">
        <v>171</v>
      </c>
      <c r="EF180" s="175"/>
      <c r="EG180" s="175"/>
      <c r="EH180" s="174"/>
      <c r="EI180" s="175"/>
      <c r="EJ180" s="175"/>
      <c r="EK180" s="175"/>
      <c r="EL180" s="175"/>
      <c r="EM180" s="175"/>
    </row>
    <row r="181" spans="1:143" s="39" customFormat="1" ht="12" x14ac:dyDescent="0.2">
      <c r="A181" s="150">
        <v>172</v>
      </c>
      <c r="B181" s="40">
        <v>172</v>
      </c>
      <c r="C181" s="39" t="s">
        <v>272</v>
      </c>
      <c r="D181" s="151">
        <f t="shared" si="75"/>
        <v>61</v>
      </c>
      <c r="E181" s="152">
        <f t="shared" si="65"/>
        <v>1165340</v>
      </c>
      <c r="F181" s="152">
        <f t="shared" si="65"/>
        <v>0</v>
      </c>
      <c r="G181" s="152">
        <f t="shared" si="65"/>
        <v>57218</v>
      </c>
      <c r="H181" s="153">
        <f t="shared" si="76"/>
        <v>1222558</v>
      </c>
      <c r="I181" s="152"/>
      <c r="J181" s="154">
        <f t="shared" si="77"/>
        <v>57218</v>
      </c>
      <c r="K181" s="155">
        <f t="shared" si="66"/>
        <v>195338.39370272306</v>
      </c>
      <c r="L181" s="156">
        <f t="shared" si="67"/>
        <v>252556.39370272306</v>
      </c>
      <c r="M181" s="152"/>
      <c r="N181" s="157">
        <f t="shared" si="68"/>
        <v>970001.60629727691</v>
      </c>
      <c r="O181" s="152"/>
      <c r="P181" s="158">
        <f t="shared" si="69"/>
        <v>57218</v>
      </c>
      <c r="Q181" s="159">
        <f t="shared" si="78"/>
        <v>0</v>
      </c>
      <c r="R181" s="152">
        <f t="shared" si="70"/>
        <v>0</v>
      </c>
      <c r="S181" s="152">
        <f t="shared" si="71"/>
        <v>0</v>
      </c>
      <c r="T181" s="152">
        <f t="shared" si="72"/>
        <v>195338.39370272306</v>
      </c>
      <c r="U181" s="153">
        <f t="shared" si="79"/>
        <v>252556.39370272306</v>
      </c>
      <c r="V181" s="152"/>
      <c r="W181" s="157">
        <f t="shared" si="80"/>
        <v>345001.80668547482</v>
      </c>
      <c r="X181" s="159"/>
      <c r="AA181" s="162">
        <v>172</v>
      </c>
      <c r="AB181" s="163">
        <v>61</v>
      </c>
      <c r="AC181" s="163">
        <v>0</v>
      </c>
      <c r="AD181" s="163">
        <v>0</v>
      </c>
      <c r="AE181" s="163">
        <v>0</v>
      </c>
      <c r="AF181" s="163">
        <v>0</v>
      </c>
      <c r="AG181" s="164">
        <v>1165340</v>
      </c>
      <c r="AH181" s="164">
        <v>0</v>
      </c>
      <c r="AI181" s="164">
        <v>0</v>
      </c>
      <c r="AJ181" s="164">
        <v>1165340</v>
      </c>
      <c r="AK181" s="164">
        <v>0</v>
      </c>
      <c r="AL181" s="164">
        <v>57218</v>
      </c>
      <c r="AM181" s="164">
        <v>1222558</v>
      </c>
      <c r="AN181" s="164">
        <v>0</v>
      </c>
      <c r="AO181" s="164">
        <v>0</v>
      </c>
      <c r="AP181" s="164">
        <v>0</v>
      </c>
      <c r="AQ181" s="164">
        <v>0</v>
      </c>
      <c r="AR181" s="165">
        <v>1222558</v>
      </c>
      <c r="AS181" s="39">
        <v>1222496</v>
      </c>
      <c r="AT181" s="162">
        <f t="shared" si="81"/>
        <v>172</v>
      </c>
      <c r="AU181" s="163">
        <f t="shared" si="82"/>
        <v>0</v>
      </c>
      <c r="AV181" s="164">
        <f t="shared" si="83"/>
        <v>0</v>
      </c>
      <c r="AW181" s="164">
        <f t="shared" si="83"/>
        <v>0</v>
      </c>
      <c r="AX181" s="164">
        <f t="shared" si="83"/>
        <v>0</v>
      </c>
      <c r="AY181" s="165">
        <f t="shared" si="83"/>
        <v>0</v>
      </c>
      <c r="AZ181" s="39">
        <v>493357</v>
      </c>
      <c r="BA181" s="162"/>
      <c r="BB181" s="164"/>
      <c r="BC181" s="164"/>
      <c r="BD181" s="164"/>
      <c r="BE181" s="165"/>
      <c r="BG181" s="166"/>
      <c r="BI181" s="166">
        <v>0</v>
      </c>
      <c r="CA181" s="162">
        <v>172</v>
      </c>
      <c r="CB181" s="40">
        <v>172</v>
      </c>
      <c r="CC181" s="39" t="s">
        <v>272</v>
      </c>
      <c r="CD181" s="167">
        <f t="shared" si="95"/>
        <v>1165340</v>
      </c>
      <c r="CE181" s="168">
        <v>969966</v>
      </c>
      <c r="CF181" s="152">
        <f t="shared" si="84"/>
        <v>195374</v>
      </c>
      <c r="CG181" s="152">
        <v>61016.399999999994</v>
      </c>
      <c r="CH181" s="152">
        <v>31408.800000000003</v>
      </c>
      <c r="CI181" s="152">
        <f t="shared" si="85"/>
        <v>-15.393314525179449</v>
      </c>
      <c r="CJ181" s="168">
        <f t="shared" si="86"/>
        <v>287783.80668547482</v>
      </c>
      <c r="CK181" s="169">
        <f t="shared" si="87"/>
        <v>195338.39370272306</v>
      </c>
      <c r="CL181" s="170"/>
      <c r="CZ181" s="152"/>
      <c r="DA181" s="162">
        <v>172</v>
      </c>
      <c r="DB181" s="39" t="s">
        <v>272</v>
      </c>
      <c r="DC181" s="152">
        <v>0</v>
      </c>
      <c r="DD181" s="152">
        <v>0</v>
      </c>
      <c r="DE181" s="152">
        <v>0</v>
      </c>
      <c r="DF181" s="152">
        <v>0</v>
      </c>
      <c r="DG181" s="171">
        <f t="shared" si="88"/>
        <v>0</v>
      </c>
      <c r="DH181" s="152">
        <v>0</v>
      </c>
      <c r="DI181" s="152">
        <v>0</v>
      </c>
      <c r="DJ181" s="152">
        <v>0</v>
      </c>
      <c r="DK181" s="171">
        <f t="shared" si="89"/>
        <v>0</v>
      </c>
      <c r="DL181" s="172">
        <f t="shared" si="73"/>
        <v>0</v>
      </c>
      <c r="DM181" s="152"/>
      <c r="DN181" s="172">
        <f t="shared" si="74"/>
        <v>0</v>
      </c>
      <c r="DO181" s="152"/>
      <c r="DP181" s="158">
        <f t="shared" si="90"/>
        <v>195374</v>
      </c>
      <c r="DQ181" s="152">
        <f t="shared" si="91"/>
        <v>195374</v>
      </c>
      <c r="DR181" s="152">
        <f t="shared" si="92"/>
        <v>0</v>
      </c>
      <c r="DS181" s="152">
        <v>-15.393314525179449</v>
      </c>
      <c r="DT181" s="172">
        <f t="shared" si="93"/>
        <v>-15.393314525179449</v>
      </c>
      <c r="DU181" s="152"/>
      <c r="DV181" s="173">
        <v>0</v>
      </c>
      <c r="DW181" s="174"/>
      <c r="DX181" s="174"/>
      <c r="DY181" s="174"/>
      <c r="DZ181" s="171"/>
      <c r="EA181" s="175"/>
      <c r="EB181" s="176"/>
      <c r="EC181" s="177">
        <f t="shared" si="94"/>
        <v>0</v>
      </c>
      <c r="ED181" s="175"/>
      <c r="EE181" s="178">
        <v>172</v>
      </c>
      <c r="EF181" s="175"/>
      <c r="EG181" s="175"/>
      <c r="EH181" s="174"/>
      <c r="EI181" s="175"/>
      <c r="EJ181" s="175"/>
      <c r="EK181" s="175"/>
      <c r="EL181" s="175"/>
      <c r="EM181" s="175"/>
    </row>
    <row r="182" spans="1:143" s="39" customFormat="1" ht="12" x14ac:dyDescent="0.2">
      <c r="A182" s="150">
        <v>173</v>
      </c>
      <c r="B182" s="40">
        <v>173</v>
      </c>
      <c r="C182" s="39" t="s">
        <v>273</v>
      </c>
      <c r="D182" s="151">
        <f t="shared" si="75"/>
        <v>0</v>
      </c>
      <c r="E182" s="152">
        <f t="shared" si="65"/>
        <v>0</v>
      </c>
      <c r="F182" s="152">
        <f t="shared" si="65"/>
        <v>0</v>
      </c>
      <c r="G182" s="152">
        <f t="shared" si="65"/>
        <v>0</v>
      </c>
      <c r="H182" s="153">
        <f t="shared" si="76"/>
        <v>0</v>
      </c>
      <c r="I182" s="152"/>
      <c r="J182" s="154">
        <f t="shared" si="77"/>
        <v>0</v>
      </c>
      <c r="K182" s="155">
        <f t="shared" si="66"/>
        <v>-5.2417161269154633</v>
      </c>
      <c r="L182" s="156">
        <f t="shared" si="67"/>
        <v>-5.2417161269154633</v>
      </c>
      <c r="M182" s="152"/>
      <c r="N182" s="157">
        <f t="shared" si="68"/>
        <v>5.2417161269154633</v>
      </c>
      <c r="O182" s="152"/>
      <c r="P182" s="158">
        <f t="shared" si="69"/>
        <v>0</v>
      </c>
      <c r="Q182" s="159">
        <f t="shared" si="78"/>
        <v>0</v>
      </c>
      <c r="R182" s="152">
        <f t="shared" si="70"/>
        <v>0</v>
      </c>
      <c r="S182" s="152">
        <f t="shared" si="71"/>
        <v>0</v>
      </c>
      <c r="T182" s="152">
        <f t="shared" si="72"/>
        <v>-5.2417161269154633</v>
      </c>
      <c r="U182" s="153">
        <f t="shared" si="79"/>
        <v>-5.2417161269154633</v>
      </c>
      <c r="V182" s="152"/>
      <c r="W182" s="157">
        <f t="shared" si="80"/>
        <v>10691.15774147732</v>
      </c>
      <c r="X182" s="159"/>
      <c r="AA182" s="162">
        <v>173</v>
      </c>
      <c r="AB182" s="163"/>
      <c r="AC182" s="163"/>
      <c r="AD182" s="163"/>
      <c r="AE182" s="163"/>
      <c r="AF182" s="163"/>
      <c r="AG182" s="164"/>
      <c r="AH182" s="164"/>
      <c r="AI182" s="164"/>
      <c r="AJ182" s="164"/>
      <c r="AK182" s="164"/>
      <c r="AL182" s="164"/>
      <c r="AM182" s="164"/>
      <c r="AN182" s="164"/>
      <c r="AO182" s="164"/>
      <c r="AP182" s="164"/>
      <c r="AQ182" s="164"/>
      <c r="AR182" s="165"/>
      <c r="AT182" s="162">
        <f t="shared" si="81"/>
        <v>173</v>
      </c>
      <c r="AU182" s="163">
        <f t="shared" si="82"/>
        <v>0</v>
      </c>
      <c r="AV182" s="164">
        <f t="shared" si="83"/>
        <v>0</v>
      </c>
      <c r="AW182" s="164">
        <f t="shared" si="83"/>
        <v>0</v>
      </c>
      <c r="AX182" s="164">
        <f t="shared" si="83"/>
        <v>0</v>
      </c>
      <c r="AY182" s="165">
        <f t="shared" si="83"/>
        <v>0</v>
      </c>
      <c r="AZ182" s="39">
        <v>493357</v>
      </c>
      <c r="BA182" s="162"/>
      <c r="BB182" s="164"/>
      <c r="BC182" s="164"/>
      <c r="BD182" s="164"/>
      <c r="BE182" s="165"/>
      <c r="BG182" s="166"/>
      <c r="BI182" s="166">
        <v>0</v>
      </c>
      <c r="CA182" s="162">
        <v>173</v>
      </c>
      <c r="CB182" s="40">
        <v>173</v>
      </c>
      <c r="CC182" s="39" t="s">
        <v>273</v>
      </c>
      <c r="CD182" s="167">
        <f t="shared" si="95"/>
        <v>0</v>
      </c>
      <c r="CE182" s="168">
        <v>0</v>
      </c>
      <c r="CF182" s="152">
        <f t="shared" si="84"/>
        <v>0</v>
      </c>
      <c r="CG182" s="152">
        <v>0</v>
      </c>
      <c r="CH182" s="152">
        <v>10696.400000000001</v>
      </c>
      <c r="CI182" s="152">
        <f t="shared" si="85"/>
        <v>-5.242258522681368</v>
      </c>
      <c r="CJ182" s="168">
        <f t="shared" si="86"/>
        <v>10691.15774147732</v>
      </c>
      <c r="CK182" s="169">
        <f t="shared" si="87"/>
        <v>-5.2417161269154633</v>
      </c>
      <c r="CL182" s="170"/>
      <c r="CZ182" s="152"/>
      <c r="DA182" s="162">
        <v>173</v>
      </c>
      <c r="DB182" s="39" t="s">
        <v>273</v>
      </c>
      <c r="DC182" s="152">
        <v>0</v>
      </c>
      <c r="DD182" s="152">
        <v>0</v>
      </c>
      <c r="DE182" s="152">
        <v>0</v>
      </c>
      <c r="DF182" s="152">
        <v>0</v>
      </c>
      <c r="DG182" s="171">
        <f t="shared" si="88"/>
        <v>0</v>
      </c>
      <c r="DH182" s="152">
        <v>0</v>
      </c>
      <c r="DI182" s="152">
        <v>0</v>
      </c>
      <c r="DJ182" s="152">
        <v>0</v>
      </c>
      <c r="DK182" s="171">
        <f t="shared" si="89"/>
        <v>0</v>
      </c>
      <c r="DL182" s="172">
        <f t="shared" si="73"/>
        <v>0</v>
      </c>
      <c r="DM182" s="152"/>
      <c r="DN182" s="172">
        <f t="shared" si="74"/>
        <v>0</v>
      </c>
      <c r="DO182" s="152"/>
      <c r="DP182" s="158">
        <f t="shared" si="90"/>
        <v>0</v>
      </c>
      <c r="DQ182" s="152">
        <f t="shared" si="91"/>
        <v>0</v>
      </c>
      <c r="DR182" s="152">
        <f t="shared" si="92"/>
        <v>0</v>
      </c>
      <c r="DS182" s="152">
        <v>-5.242258522681368</v>
      </c>
      <c r="DT182" s="172">
        <f t="shared" si="93"/>
        <v>-5.242258522681368</v>
      </c>
      <c r="DU182" s="152"/>
      <c r="DV182" s="173">
        <v>0</v>
      </c>
      <c r="DW182" s="174"/>
      <c r="DX182" s="174"/>
      <c r="DY182" s="174"/>
      <c r="DZ182" s="171"/>
      <c r="EA182" s="175"/>
      <c r="EB182" s="176"/>
      <c r="EC182" s="177">
        <f t="shared" si="94"/>
        <v>0</v>
      </c>
      <c r="ED182" s="175"/>
      <c r="EE182" s="178">
        <v>173</v>
      </c>
      <c r="EF182" s="175"/>
      <c r="EG182" s="175"/>
      <c r="EH182" s="174"/>
      <c r="EI182" s="175"/>
      <c r="EJ182" s="175"/>
      <c r="EK182" s="175"/>
      <c r="EL182" s="175"/>
      <c r="EM182" s="175"/>
    </row>
    <row r="183" spans="1:143" s="39" customFormat="1" ht="12" x14ac:dyDescent="0.2">
      <c r="A183" s="150">
        <v>174</v>
      </c>
      <c r="B183" s="40">
        <v>174</v>
      </c>
      <c r="C183" s="39" t="s">
        <v>274</v>
      </c>
      <c r="D183" s="151">
        <f t="shared" si="75"/>
        <v>78</v>
      </c>
      <c r="E183" s="152">
        <f t="shared" si="65"/>
        <v>1367391</v>
      </c>
      <c r="F183" s="152">
        <f t="shared" si="65"/>
        <v>0</v>
      </c>
      <c r="G183" s="152">
        <f t="shared" si="65"/>
        <v>73164</v>
      </c>
      <c r="H183" s="153">
        <f t="shared" si="76"/>
        <v>1440555</v>
      </c>
      <c r="I183" s="152"/>
      <c r="J183" s="154">
        <f t="shared" si="77"/>
        <v>73164</v>
      </c>
      <c r="K183" s="155">
        <f t="shared" si="66"/>
        <v>152072.34368470678</v>
      </c>
      <c r="L183" s="156">
        <f t="shared" si="67"/>
        <v>225236.34368470678</v>
      </c>
      <c r="M183" s="152"/>
      <c r="N183" s="157">
        <f t="shared" si="68"/>
        <v>1215318.6563152932</v>
      </c>
      <c r="O183" s="152"/>
      <c r="P183" s="158">
        <f t="shared" si="69"/>
        <v>73164</v>
      </c>
      <c r="Q183" s="159">
        <f t="shared" si="78"/>
        <v>0</v>
      </c>
      <c r="R183" s="152">
        <f t="shared" si="70"/>
        <v>0</v>
      </c>
      <c r="S183" s="152">
        <f t="shared" si="71"/>
        <v>0</v>
      </c>
      <c r="T183" s="152">
        <f t="shared" si="72"/>
        <v>152072.34368470678</v>
      </c>
      <c r="U183" s="153">
        <f t="shared" si="79"/>
        <v>225236.34368470678</v>
      </c>
      <c r="V183" s="152"/>
      <c r="W183" s="157">
        <f t="shared" si="80"/>
        <v>430611.67963707971</v>
      </c>
      <c r="X183" s="159"/>
      <c r="AA183" s="162">
        <v>174</v>
      </c>
      <c r="AB183" s="163">
        <v>78</v>
      </c>
      <c r="AC183" s="163">
        <v>0</v>
      </c>
      <c r="AD183" s="163">
        <v>0</v>
      </c>
      <c r="AE183" s="163">
        <v>0</v>
      </c>
      <c r="AF183" s="163">
        <v>0</v>
      </c>
      <c r="AG183" s="164">
        <v>1367391</v>
      </c>
      <c r="AH183" s="164">
        <v>0</v>
      </c>
      <c r="AI183" s="164">
        <v>0</v>
      </c>
      <c r="AJ183" s="164">
        <v>1367391</v>
      </c>
      <c r="AK183" s="164">
        <v>0</v>
      </c>
      <c r="AL183" s="164">
        <v>73164</v>
      </c>
      <c r="AM183" s="164">
        <v>1440555</v>
      </c>
      <c r="AN183" s="164">
        <v>0</v>
      </c>
      <c r="AO183" s="164">
        <v>0</v>
      </c>
      <c r="AP183" s="164">
        <v>0</v>
      </c>
      <c r="AQ183" s="164">
        <v>0</v>
      </c>
      <c r="AR183" s="165">
        <v>1440555</v>
      </c>
      <c r="AS183" s="39">
        <v>1431451.4950500131</v>
      </c>
      <c r="AT183" s="162">
        <f t="shared" si="81"/>
        <v>174</v>
      </c>
      <c r="AU183" s="163">
        <f t="shared" si="82"/>
        <v>0</v>
      </c>
      <c r="AV183" s="164">
        <f t="shared" si="83"/>
        <v>0</v>
      </c>
      <c r="AW183" s="164">
        <f t="shared" si="83"/>
        <v>0</v>
      </c>
      <c r="AX183" s="164">
        <f t="shared" si="83"/>
        <v>0</v>
      </c>
      <c r="AY183" s="165">
        <f t="shared" si="83"/>
        <v>0</v>
      </c>
      <c r="AZ183" s="39">
        <v>493357</v>
      </c>
      <c r="BA183" s="162"/>
      <c r="BB183" s="164"/>
      <c r="BC183" s="164"/>
      <c r="BD183" s="164"/>
      <c r="BE183" s="165"/>
      <c r="BG183" s="166"/>
      <c r="BI183" s="166">
        <v>0</v>
      </c>
      <c r="CA183" s="162">
        <v>174</v>
      </c>
      <c r="CB183" s="40">
        <v>174</v>
      </c>
      <c r="CC183" s="39" t="s">
        <v>274</v>
      </c>
      <c r="CD183" s="167">
        <f t="shared" si="95"/>
        <v>1367391</v>
      </c>
      <c r="CE183" s="168">
        <v>1215276</v>
      </c>
      <c r="CF183" s="152">
        <f t="shared" si="84"/>
        <v>152115</v>
      </c>
      <c r="CG183" s="152">
        <v>150430.79999999999</v>
      </c>
      <c r="CH183" s="152">
        <v>54928.800000000003</v>
      </c>
      <c r="CI183" s="152">
        <f t="shared" si="85"/>
        <v>-26.920362920267507</v>
      </c>
      <c r="CJ183" s="168">
        <f t="shared" si="86"/>
        <v>357447.67963707971</v>
      </c>
      <c r="CK183" s="169">
        <f t="shared" si="87"/>
        <v>152072.34368470678</v>
      </c>
      <c r="CL183" s="170"/>
      <c r="CZ183" s="152"/>
      <c r="DA183" s="162">
        <v>174</v>
      </c>
      <c r="DB183" s="39" t="s">
        <v>274</v>
      </c>
      <c r="DC183" s="152">
        <v>0</v>
      </c>
      <c r="DD183" s="152">
        <v>0</v>
      </c>
      <c r="DE183" s="152">
        <v>0</v>
      </c>
      <c r="DF183" s="152">
        <v>0</v>
      </c>
      <c r="DG183" s="171">
        <f t="shared" si="88"/>
        <v>0</v>
      </c>
      <c r="DH183" s="152">
        <v>0</v>
      </c>
      <c r="DI183" s="152">
        <v>0</v>
      </c>
      <c r="DJ183" s="152">
        <v>0</v>
      </c>
      <c r="DK183" s="171">
        <f t="shared" si="89"/>
        <v>0</v>
      </c>
      <c r="DL183" s="172">
        <f t="shared" si="73"/>
        <v>0</v>
      </c>
      <c r="DM183" s="152"/>
      <c r="DN183" s="172">
        <f t="shared" si="74"/>
        <v>0</v>
      </c>
      <c r="DO183" s="152"/>
      <c r="DP183" s="158">
        <f t="shared" si="90"/>
        <v>152115</v>
      </c>
      <c r="DQ183" s="152">
        <f t="shared" si="91"/>
        <v>152115</v>
      </c>
      <c r="DR183" s="152">
        <f t="shared" si="92"/>
        <v>0</v>
      </c>
      <c r="DS183" s="152">
        <v>-26.920362920267507</v>
      </c>
      <c r="DT183" s="172">
        <f t="shared" si="93"/>
        <v>-26.920362920267507</v>
      </c>
      <c r="DU183" s="152"/>
      <c r="DV183" s="173">
        <v>0</v>
      </c>
      <c r="DW183" s="174"/>
      <c r="DX183" s="174"/>
      <c r="DY183" s="174"/>
      <c r="DZ183" s="171"/>
      <c r="EA183" s="175"/>
      <c r="EB183" s="176"/>
      <c r="EC183" s="177">
        <f t="shared" si="94"/>
        <v>0</v>
      </c>
      <c r="ED183" s="175"/>
      <c r="EE183" s="178">
        <v>174</v>
      </c>
      <c r="EF183" s="175"/>
      <c r="EG183" s="175"/>
      <c r="EH183" s="174"/>
      <c r="EI183" s="175"/>
      <c r="EJ183" s="175"/>
      <c r="EK183" s="175"/>
      <c r="EL183" s="175"/>
      <c r="EM183" s="175"/>
    </row>
    <row r="184" spans="1:143" s="39" customFormat="1" ht="12" x14ac:dyDescent="0.2">
      <c r="A184" s="150">
        <v>175</v>
      </c>
      <c r="B184" s="40">
        <v>175</v>
      </c>
      <c r="C184" s="39" t="s">
        <v>275</v>
      </c>
      <c r="D184" s="151">
        <f t="shared" si="75"/>
        <v>3</v>
      </c>
      <c r="E184" s="152">
        <f t="shared" si="65"/>
        <v>69681</v>
      </c>
      <c r="F184" s="152">
        <f t="shared" si="65"/>
        <v>0</v>
      </c>
      <c r="G184" s="152">
        <f t="shared" si="65"/>
        <v>2814</v>
      </c>
      <c r="H184" s="153">
        <f t="shared" si="76"/>
        <v>72495</v>
      </c>
      <c r="I184" s="152"/>
      <c r="J184" s="154">
        <f t="shared" si="77"/>
        <v>2814</v>
      </c>
      <c r="K184" s="155">
        <f t="shared" si="66"/>
        <v>37719.096950314699</v>
      </c>
      <c r="L184" s="156">
        <f t="shared" si="67"/>
        <v>40533.096950314699</v>
      </c>
      <c r="M184" s="152"/>
      <c r="N184" s="157">
        <f t="shared" si="68"/>
        <v>31961.903049685301</v>
      </c>
      <c r="O184" s="152"/>
      <c r="P184" s="158">
        <f t="shared" si="69"/>
        <v>2814</v>
      </c>
      <c r="Q184" s="159">
        <f t="shared" si="78"/>
        <v>0</v>
      </c>
      <c r="R184" s="152">
        <f t="shared" si="70"/>
        <v>0</v>
      </c>
      <c r="S184" s="152">
        <f t="shared" si="71"/>
        <v>0</v>
      </c>
      <c r="T184" s="152">
        <f t="shared" si="72"/>
        <v>37719.096950314699</v>
      </c>
      <c r="U184" s="153">
        <f t="shared" si="79"/>
        <v>40533.096950314699</v>
      </c>
      <c r="V184" s="152"/>
      <c r="W184" s="157">
        <f t="shared" si="80"/>
        <v>59711.8</v>
      </c>
      <c r="X184" s="159"/>
      <c r="AA184" s="162">
        <v>175</v>
      </c>
      <c r="AB184" s="163">
        <v>3</v>
      </c>
      <c r="AC184" s="163">
        <v>0</v>
      </c>
      <c r="AD184" s="163">
        <v>0</v>
      </c>
      <c r="AE184" s="163">
        <v>0</v>
      </c>
      <c r="AF184" s="163">
        <v>0</v>
      </c>
      <c r="AG184" s="164">
        <v>69681</v>
      </c>
      <c r="AH184" s="164">
        <v>0</v>
      </c>
      <c r="AI184" s="164">
        <v>0</v>
      </c>
      <c r="AJ184" s="164">
        <v>69681</v>
      </c>
      <c r="AK184" s="164">
        <v>0</v>
      </c>
      <c r="AL184" s="164">
        <v>2814</v>
      </c>
      <c r="AM184" s="164">
        <v>72495</v>
      </c>
      <c r="AN184" s="164">
        <v>0</v>
      </c>
      <c r="AO184" s="164">
        <v>0</v>
      </c>
      <c r="AP184" s="164">
        <v>0</v>
      </c>
      <c r="AQ184" s="164">
        <v>0</v>
      </c>
      <c r="AR184" s="165">
        <v>72495</v>
      </c>
      <c r="AS184" s="39">
        <v>72495</v>
      </c>
      <c r="AT184" s="162">
        <f t="shared" si="81"/>
        <v>175</v>
      </c>
      <c r="AU184" s="163">
        <f t="shared" si="82"/>
        <v>0</v>
      </c>
      <c r="AV184" s="164">
        <f t="shared" si="83"/>
        <v>0</v>
      </c>
      <c r="AW184" s="164">
        <f t="shared" si="83"/>
        <v>0</v>
      </c>
      <c r="AX184" s="164">
        <f t="shared" si="83"/>
        <v>0</v>
      </c>
      <c r="AY184" s="165">
        <f t="shared" si="83"/>
        <v>0</v>
      </c>
      <c r="AZ184" s="39">
        <v>493357</v>
      </c>
      <c r="BA184" s="162"/>
      <c r="BB184" s="164"/>
      <c r="BC184" s="164"/>
      <c r="BD184" s="164"/>
      <c r="BE184" s="165"/>
      <c r="BG184" s="166"/>
      <c r="BI184" s="166">
        <v>0</v>
      </c>
      <c r="CA184" s="162">
        <v>175</v>
      </c>
      <c r="CB184" s="40">
        <v>175</v>
      </c>
      <c r="CC184" s="39" t="s">
        <v>275</v>
      </c>
      <c r="CD184" s="167">
        <f t="shared" si="95"/>
        <v>69681</v>
      </c>
      <c r="CE184" s="168">
        <v>31958</v>
      </c>
      <c r="CF184" s="152">
        <f t="shared" si="84"/>
        <v>37723</v>
      </c>
      <c r="CG184" s="152">
        <v>19174.8</v>
      </c>
      <c r="CH184" s="152">
        <v>0</v>
      </c>
      <c r="CI184" s="152">
        <f t="shared" si="85"/>
        <v>0</v>
      </c>
      <c r="CJ184" s="168">
        <f t="shared" si="86"/>
        <v>56897.8</v>
      </c>
      <c r="CK184" s="169">
        <f t="shared" si="87"/>
        <v>37719.096950314699</v>
      </c>
      <c r="CL184" s="170"/>
      <c r="CZ184" s="152"/>
      <c r="DA184" s="162">
        <v>175</v>
      </c>
      <c r="DB184" s="39" t="s">
        <v>275</v>
      </c>
      <c r="DC184" s="152">
        <v>0</v>
      </c>
      <c r="DD184" s="152">
        <v>0</v>
      </c>
      <c r="DE184" s="152">
        <v>0</v>
      </c>
      <c r="DF184" s="152">
        <v>0</v>
      </c>
      <c r="DG184" s="171">
        <f t="shared" si="88"/>
        <v>0</v>
      </c>
      <c r="DH184" s="152">
        <v>0</v>
      </c>
      <c r="DI184" s="152">
        <v>0</v>
      </c>
      <c r="DJ184" s="152">
        <v>0</v>
      </c>
      <c r="DK184" s="171">
        <f t="shared" si="89"/>
        <v>0</v>
      </c>
      <c r="DL184" s="172">
        <f t="shared" si="73"/>
        <v>0</v>
      </c>
      <c r="DM184" s="152"/>
      <c r="DN184" s="172">
        <f t="shared" si="74"/>
        <v>0</v>
      </c>
      <c r="DO184" s="152"/>
      <c r="DP184" s="158">
        <f t="shared" si="90"/>
        <v>37723</v>
      </c>
      <c r="DQ184" s="152">
        <f t="shared" si="91"/>
        <v>37723</v>
      </c>
      <c r="DR184" s="152">
        <f t="shared" si="92"/>
        <v>0</v>
      </c>
      <c r="DS184" s="152">
        <v>0</v>
      </c>
      <c r="DT184" s="172">
        <f t="shared" si="93"/>
        <v>0</v>
      </c>
      <c r="DU184" s="152"/>
      <c r="DV184" s="173">
        <v>0</v>
      </c>
      <c r="DW184" s="174"/>
      <c r="DX184" s="174"/>
      <c r="DY184" s="174"/>
      <c r="DZ184" s="171"/>
      <c r="EA184" s="175"/>
      <c r="EB184" s="176"/>
      <c r="EC184" s="177">
        <f t="shared" si="94"/>
        <v>0</v>
      </c>
      <c r="ED184" s="175"/>
      <c r="EE184" s="178">
        <v>175</v>
      </c>
      <c r="EF184" s="175"/>
      <c r="EG184" s="175"/>
      <c r="EH184" s="174"/>
      <c r="EI184" s="175"/>
      <c r="EJ184" s="175"/>
      <c r="EK184" s="175"/>
      <c r="EL184" s="175"/>
      <c r="EM184" s="175"/>
    </row>
    <row r="185" spans="1:143" s="39" customFormat="1" ht="12" x14ac:dyDescent="0.2">
      <c r="A185" s="150">
        <v>176</v>
      </c>
      <c r="B185" s="40">
        <v>176</v>
      </c>
      <c r="C185" s="39" t="s">
        <v>276</v>
      </c>
      <c r="D185" s="151">
        <f t="shared" si="75"/>
        <v>464</v>
      </c>
      <c r="E185" s="152">
        <f t="shared" si="65"/>
        <v>8355171.7989329156</v>
      </c>
      <c r="F185" s="152">
        <f t="shared" si="65"/>
        <v>0</v>
      </c>
      <c r="G185" s="152">
        <f t="shared" si="65"/>
        <v>421329</v>
      </c>
      <c r="H185" s="153">
        <f t="shared" si="76"/>
        <v>8776500.7989329156</v>
      </c>
      <c r="I185" s="152"/>
      <c r="J185" s="154">
        <f t="shared" si="77"/>
        <v>421329</v>
      </c>
      <c r="K185" s="155">
        <f t="shared" si="66"/>
        <v>1303073.4733967083</v>
      </c>
      <c r="L185" s="156">
        <f t="shared" si="67"/>
        <v>1724402.4733967083</v>
      </c>
      <c r="M185" s="152"/>
      <c r="N185" s="157">
        <f t="shared" si="68"/>
        <v>7052098.3255362073</v>
      </c>
      <c r="O185" s="152"/>
      <c r="P185" s="158">
        <f t="shared" si="69"/>
        <v>435232</v>
      </c>
      <c r="Q185" s="159">
        <f t="shared" si="78"/>
        <v>14.826535833722614</v>
      </c>
      <c r="R185" s="152">
        <f t="shared" si="70"/>
        <v>280837.20106708253</v>
      </c>
      <c r="S185" s="152">
        <f t="shared" si="71"/>
        <v>13903</v>
      </c>
      <c r="T185" s="152">
        <f t="shared" si="72"/>
        <v>1303073.4733967083</v>
      </c>
      <c r="U185" s="153">
        <f t="shared" si="79"/>
        <v>2005239.6744637908</v>
      </c>
      <c r="V185" s="152"/>
      <c r="W185" s="157">
        <f t="shared" si="80"/>
        <v>2167610.9023549156</v>
      </c>
      <c r="X185" s="159"/>
      <c r="AA185" s="162">
        <v>176</v>
      </c>
      <c r="AB185" s="163">
        <v>464</v>
      </c>
      <c r="AC185" s="163">
        <v>0</v>
      </c>
      <c r="AD185" s="163">
        <v>0</v>
      </c>
      <c r="AE185" s="163">
        <v>124</v>
      </c>
      <c r="AF185" s="163">
        <v>14.826535833722614</v>
      </c>
      <c r="AG185" s="164">
        <v>8622106</v>
      </c>
      <c r="AH185" s="164">
        <v>266934.20106708253</v>
      </c>
      <c r="AI185" s="164">
        <v>0</v>
      </c>
      <c r="AJ185" s="164">
        <v>8355171.7989329156</v>
      </c>
      <c r="AK185" s="164">
        <v>0</v>
      </c>
      <c r="AL185" s="164">
        <v>421329</v>
      </c>
      <c r="AM185" s="164">
        <v>8776500.7989329156</v>
      </c>
      <c r="AN185" s="164">
        <v>266934.20106708253</v>
      </c>
      <c r="AO185" s="164">
        <v>0</v>
      </c>
      <c r="AP185" s="164">
        <v>13903</v>
      </c>
      <c r="AQ185" s="164">
        <v>280837.20106708253</v>
      </c>
      <c r="AR185" s="165">
        <v>9057338</v>
      </c>
      <c r="AS185" s="39">
        <v>9030533</v>
      </c>
      <c r="AT185" s="162">
        <f t="shared" si="81"/>
        <v>176</v>
      </c>
      <c r="AU185" s="163">
        <f t="shared" si="82"/>
        <v>14.826535833722614</v>
      </c>
      <c r="AV185" s="164">
        <f t="shared" si="83"/>
        <v>266934.20106708253</v>
      </c>
      <c r="AW185" s="164">
        <f t="shared" si="83"/>
        <v>0</v>
      </c>
      <c r="AX185" s="164">
        <f t="shared" si="83"/>
        <v>13903</v>
      </c>
      <c r="AY185" s="165">
        <f t="shared" si="83"/>
        <v>280837.20106708253</v>
      </c>
      <c r="AZ185" s="39">
        <v>493357</v>
      </c>
      <c r="BA185" s="162"/>
      <c r="BB185" s="164"/>
      <c r="BC185" s="164"/>
      <c r="BD185" s="164"/>
      <c r="BE185" s="165"/>
      <c r="BG185" s="166"/>
      <c r="BI185" s="166">
        <v>1</v>
      </c>
      <c r="CA185" s="162">
        <v>176</v>
      </c>
      <c r="CB185" s="40">
        <v>176</v>
      </c>
      <c r="CC185" s="39" t="s">
        <v>276</v>
      </c>
      <c r="CD185" s="167">
        <f t="shared" si="95"/>
        <v>8355171.7989329156</v>
      </c>
      <c r="CE185" s="168">
        <v>8015146</v>
      </c>
      <c r="CF185" s="152">
        <f t="shared" si="84"/>
        <v>340025.79893291555</v>
      </c>
      <c r="CG185" s="152">
        <v>745072.2</v>
      </c>
      <c r="CH185" s="152">
        <v>380533.2</v>
      </c>
      <c r="CI185" s="152">
        <f t="shared" si="85"/>
        <v>-186.49764508265071</v>
      </c>
      <c r="CJ185" s="168">
        <f t="shared" si="86"/>
        <v>1465444.7012878328</v>
      </c>
      <c r="CK185" s="169">
        <f t="shared" si="87"/>
        <v>1303073.4733967083</v>
      </c>
      <c r="CL185" s="170"/>
      <c r="CM185" s="180"/>
      <c r="CN185" s="152"/>
      <c r="CZ185" s="152"/>
      <c r="DA185" s="162">
        <v>176</v>
      </c>
      <c r="DB185" s="39" t="s">
        <v>276</v>
      </c>
      <c r="DC185" s="152">
        <v>0</v>
      </c>
      <c r="DD185" s="152">
        <v>0</v>
      </c>
      <c r="DE185" s="152">
        <v>0</v>
      </c>
      <c r="DF185" s="152">
        <v>0</v>
      </c>
      <c r="DG185" s="171">
        <f t="shared" si="88"/>
        <v>0</v>
      </c>
      <c r="DH185" s="152">
        <v>0</v>
      </c>
      <c r="DI185" s="152">
        <v>0</v>
      </c>
      <c r="DJ185" s="152">
        <v>0</v>
      </c>
      <c r="DK185" s="171">
        <f t="shared" si="89"/>
        <v>0</v>
      </c>
      <c r="DL185" s="179">
        <f t="shared" si="73"/>
        <v>0</v>
      </c>
      <c r="DM185" s="152"/>
      <c r="DN185" s="179">
        <f t="shared" si="74"/>
        <v>0</v>
      </c>
      <c r="DO185" s="152"/>
      <c r="DP185" s="158">
        <f t="shared" si="90"/>
        <v>340025.79893291555</v>
      </c>
      <c r="DQ185" s="152">
        <f t="shared" si="91"/>
        <v>340025.79893291555</v>
      </c>
      <c r="DR185" s="152">
        <f t="shared" si="92"/>
        <v>0</v>
      </c>
      <c r="DS185" s="152">
        <v>-186.49764508265071</v>
      </c>
      <c r="DT185" s="172">
        <f t="shared" si="93"/>
        <v>-186.49764508265071</v>
      </c>
      <c r="DU185" s="152"/>
      <c r="DV185" s="173">
        <v>0</v>
      </c>
      <c r="DW185" s="174"/>
      <c r="DX185" s="174"/>
      <c r="DY185" s="174"/>
      <c r="DZ185" s="171"/>
      <c r="EA185" s="175"/>
      <c r="EB185" s="176"/>
      <c r="EC185" s="177">
        <f t="shared" si="94"/>
        <v>0</v>
      </c>
      <c r="ED185" s="175"/>
      <c r="EE185" s="178">
        <v>176</v>
      </c>
      <c r="EF185" s="175"/>
      <c r="EG185" s="175"/>
      <c r="EH185" s="174"/>
      <c r="EI185" s="175"/>
      <c r="EJ185" s="175"/>
      <c r="EK185" s="175"/>
      <c r="EL185" s="175"/>
      <c r="EM185" s="175"/>
    </row>
    <row r="186" spans="1:143" s="39" customFormat="1" ht="12" x14ac:dyDescent="0.2">
      <c r="A186" s="150">
        <v>177</v>
      </c>
      <c r="B186" s="40">
        <v>177</v>
      </c>
      <c r="C186" s="39" t="s">
        <v>277</v>
      </c>
      <c r="D186" s="151">
        <f t="shared" si="75"/>
        <v>22</v>
      </c>
      <c r="E186" s="152">
        <f t="shared" si="65"/>
        <v>351118</v>
      </c>
      <c r="F186" s="152">
        <f t="shared" si="65"/>
        <v>0</v>
      </c>
      <c r="G186" s="152">
        <f t="shared" si="65"/>
        <v>20636</v>
      </c>
      <c r="H186" s="153">
        <f t="shared" si="76"/>
        <v>371754</v>
      </c>
      <c r="I186" s="152"/>
      <c r="J186" s="154">
        <f t="shared" si="77"/>
        <v>20636</v>
      </c>
      <c r="K186" s="155">
        <f t="shared" si="66"/>
        <v>-18.411966485954604</v>
      </c>
      <c r="L186" s="156">
        <f t="shared" si="67"/>
        <v>20617.588033514046</v>
      </c>
      <c r="M186" s="152"/>
      <c r="N186" s="157">
        <f t="shared" si="68"/>
        <v>351136.41196648596</v>
      </c>
      <c r="O186" s="152"/>
      <c r="P186" s="158">
        <f t="shared" si="69"/>
        <v>20636</v>
      </c>
      <c r="Q186" s="159">
        <f t="shared" si="78"/>
        <v>0</v>
      </c>
      <c r="R186" s="152">
        <f t="shared" si="70"/>
        <v>0</v>
      </c>
      <c r="S186" s="152">
        <f t="shared" si="71"/>
        <v>0</v>
      </c>
      <c r="T186" s="152">
        <f t="shared" si="72"/>
        <v>-18.411966485954604</v>
      </c>
      <c r="U186" s="153">
        <f t="shared" si="79"/>
        <v>20617.588033514046</v>
      </c>
      <c r="V186" s="152"/>
      <c r="W186" s="157">
        <f t="shared" si="80"/>
        <v>103188.38612830352</v>
      </c>
      <c r="X186" s="159"/>
      <c r="AA186" s="162">
        <v>177</v>
      </c>
      <c r="AB186" s="163">
        <v>22</v>
      </c>
      <c r="AC186" s="163">
        <v>0</v>
      </c>
      <c r="AD186" s="163">
        <v>0</v>
      </c>
      <c r="AE186" s="163">
        <v>0</v>
      </c>
      <c r="AF186" s="163">
        <v>0</v>
      </c>
      <c r="AG186" s="164">
        <v>351118</v>
      </c>
      <c r="AH186" s="164">
        <v>0</v>
      </c>
      <c r="AI186" s="164">
        <v>0</v>
      </c>
      <c r="AJ186" s="164">
        <v>351118</v>
      </c>
      <c r="AK186" s="164">
        <v>0</v>
      </c>
      <c r="AL186" s="164">
        <v>20636</v>
      </c>
      <c r="AM186" s="164">
        <v>371754</v>
      </c>
      <c r="AN186" s="164">
        <v>0</v>
      </c>
      <c r="AO186" s="164">
        <v>0</v>
      </c>
      <c r="AP186" s="164">
        <v>0</v>
      </c>
      <c r="AQ186" s="164">
        <v>0</v>
      </c>
      <c r="AR186" s="165">
        <v>371754</v>
      </c>
      <c r="AS186" s="39">
        <v>370263.99706391525</v>
      </c>
      <c r="AT186" s="162">
        <f t="shared" si="81"/>
        <v>177</v>
      </c>
      <c r="AU186" s="163">
        <f t="shared" si="82"/>
        <v>0</v>
      </c>
      <c r="AV186" s="164">
        <f t="shared" si="83"/>
        <v>0</v>
      </c>
      <c r="AW186" s="164">
        <f t="shared" si="83"/>
        <v>0</v>
      </c>
      <c r="AX186" s="164">
        <f t="shared" si="83"/>
        <v>0</v>
      </c>
      <c r="AY186" s="165">
        <f t="shared" si="83"/>
        <v>0</v>
      </c>
      <c r="AZ186" s="39">
        <v>493357</v>
      </c>
      <c r="BA186" s="162"/>
      <c r="BB186" s="164"/>
      <c r="BC186" s="164"/>
      <c r="BD186" s="164"/>
      <c r="BE186" s="165"/>
      <c r="BG186" s="166"/>
      <c r="BI186" s="166">
        <v>0</v>
      </c>
      <c r="CA186" s="162">
        <v>177</v>
      </c>
      <c r="CB186" s="40">
        <v>177</v>
      </c>
      <c r="CC186" s="39" t="s">
        <v>277</v>
      </c>
      <c r="CD186" s="167">
        <f t="shared" si="95"/>
        <v>351118</v>
      </c>
      <c r="CE186" s="168">
        <v>352937</v>
      </c>
      <c r="CF186" s="152">
        <f t="shared" si="84"/>
        <v>0</v>
      </c>
      <c r="CG186" s="152">
        <v>44998.799999999996</v>
      </c>
      <c r="CH186" s="152">
        <v>37572</v>
      </c>
      <c r="CI186" s="152">
        <f t="shared" si="85"/>
        <v>-18.413871696466231</v>
      </c>
      <c r="CJ186" s="168">
        <f t="shared" si="86"/>
        <v>82552.386128303522</v>
      </c>
      <c r="CK186" s="169">
        <f t="shared" si="87"/>
        <v>-18.411966485954604</v>
      </c>
      <c r="CL186" s="170"/>
      <c r="CZ186" s="152"/>
      <c r="DA186" s="162">
        <v>177</v>
      </c>
      <c r="DB186" s="39" t="s">
        <v>277</v>
      </c>
      <c r="DC186" s="152">
        <v>0</v>
      </c>
      <c r="DD186" s="152">
        <v>0</v>
      </c>
      <c r="DE186" s="152">
        <v>0</v>
      </c>
      <c r="DF186" s="152">
        <v>0</v>
      </c>
      <c r="DG186" s="171">
        <f t="shared" si="88"/>
        <v>0</v>
      </c>
      <c r="DH186" s="152">
        <v>0</v>
      </c>
      <c r="DI186" s="152">
        <v>0</v>
      </c>
      <c r="DJ186" s="152">
        <v>0</v>
      </c>
      <c r="DK186" s="171">
        <f t="shared" si="89"/>
        <v>0</v>
      </c>
      <c r="DL186" s="172">
        <f t="shared" si="73"/>
        <v>0</v>
      </c>
      <c r="DM186" s="152"/>
      <c r="DN186" s="172">
        <f t="shared" si="74"/>
        <v>0</v>
      </c>
      <c r="DO186" s="152"/>
      <c r="DP186" s="158">
        <f t="shared" si="90"/>
        <v>0</v>
      </c>
      <c r="DQ186" s="152">
        <f t="shared" si="91"/>
        <v>0</v>
      </c>
      <c r="DR186" s="152">
        <f t="shared" si="92"/>
        <v>0</v>
      </c>
      <c r="DS186" s="152">
        <v>-18.413871696466231</v>
      </c>
      <c r="DT186" s="172">
        <f t="shared" si="93"/>
        <v>-18.413871696466231</v>
      </c>
      <c r="DU186" s="152"/>
      <c r="DV186" s="173">
        <v>0</v>
      </c>
      <c r="DW186" s="174"/>
      <c r="DX186" s="174"/>
      <c r="DY186" s="174"/>
      <c r="DZ186" s="171"/>
      <c r="EA186" s="175"/>
      <c r="EB186" s="176"/>
      <c r="EC186" s="177">
        <f t="shared" si="94"/>
        <v>0</v>
      </c>
      <c r="ED186" s="175"/>
      <c r="EE186" s="178">
        <v>177</v>
      </c>
      <c r="EF186" s="175"/>
      <c r="EG186" s="175"/>
      <c r="EH186" s="174"/>
      <c r="EI186" s="175"/>
      <c r="EJ186" s="175"/>
      <c r="EK186" s="175"/>
      <c r="EL186" s="175"/>
      <c r="EM186" s="175"/>
    </row>
    <row r="187" spans="1:143" s="39" customFormat="1" ht="12" x14ac:dyDescent="0.2">
      <c r="A187" s="150">
        <v>178</v>
      </c>
      <c r="B187" s="40">
        <v>178</v>
      </c>
      <c r="C187" s="39" t="s">
        <v>278</v>
      </c>
      <c r="D187" s="151">
        <f t="shared" si="75"/>
        <v>281</v>
      </c>
      <c r="E187" s="152">
        <f t="shared" si="65"/>
        <v>3547777</v>
      </c>
      <c r="F187" s="152">
        <f t="shared" si="65"/>
        <v>0</v>
      </c>
      <c r="G187" s="152">
        <f t="shared" si="65"/>
        <v>263578</v>
      </c>
      <c r="H187" s="153">
        <f t="shared" si="76"/>
        <v>3811355</v>
      </c>
      <c r="I187" s="152"/>
      <c r="J187" s="154">
        <f t="shared" si="77"/>
        <v>263578</v>
      </c>
      <c r="K187" s="155">
        <f t="shared" si="66"/>
        <v>442201.90789066232</v>
      </c>
      <c r="L187" s="156">
        <f t="shared" si="67"/>
        <v>705779.90789066232</v>
      </c>
      <c r="M187" s="152"/>
      <c r="N187" s="157">
        <f t="shared" si="68"/>
        <v>3105575.0921093374</v>
      </c>
      <c r="O187" s="152"/>
      <c r="P187" s="158">
        <f t="shared" si="69"/>
        <v>263578</v>
      </c>
      <c r="Q187" s="159">
        <f t="shared" si="78"/>
        <v>0</v>
      </c>
      <c r="R187" s="152">
        <f t="shared" si="70"/>
        <v>0</v>
      </c>
      <c r="S187" s="152">
        <f t="shared" si="71"/>
        <v>0</v>
      </c>
      <c r="T187" s="152">
        <f t="shared" si="72"/>
        <v>442201.90789066232</v>
      </c>
      <c r="U187" s="153">
        <f t="shared" si="79"/>
        <v>705779.90789066232</v>
      </c>
      <c r="V187" s="152"/>
      <c r="W187" s="157">
        <f t="shared" si="80"/>
        <v>1093234.6655083408</v>
      </c>
      <c r="X187" s="159"/>
      <c r="AA187" s="162">
        <v>178</v>
      </c>
      <c r="AB187" s="163">
        <v>281</v>
      </c>
      <c r="AC187" s="163">
        <v>0</v>
      </c>
      <c r="AD187" s="163">
        <v>0</v>
      </c>
      <c r="AE187" s="163">
        <v>5</v>
      </c>
      <c r="AF187" s="163">
        <v>0</v>
      </c>
      <c r="AG187" s="164">
        <v>3547777</v>
      </c>
      <c r="AH187" s="164">
        <v>0</v>
      </c>
      <c r="AI187" s="164">
        <v>0</v>
      </c>
      <c r="AJ187" s="164">
        <v>3547777</v>
      </c>
      <c r="AK187" s="164">
        <v>0</v>
      </c>
      <c r="AL187" s="164">
        <v>263578</v>
      </c>
      <c r="AM187" s="164">
        <v>3811355</v>
      </c>
      <c r="AN187" s="164">
        <v>0</v>
      </c>
      <c r="AO187" s="164">
        <v>0</v>
      </c>
      <c r="AP187" s="164">
        <v>0</v>
      </c>
      <c r="AQ187" s="164">
        <v>0</v>
      </c>
      <c r="AR187" s="165">
        <v>3811355</v>
      </c>
      <c r="AS187" s="39">
        <v>3804717.6790737105</v>
      </c>
      <c r="AT187" s="162">
        <f t="shared" si="81"/>
        <v>178</v>
      </c>
      <c r="AU187" s="163">
        <f t="shared" si="82"/>
        <v>0</v>
      </c>
      <c r="AV187" s="164">
        <f t="shared" si="83"/>
        <v>0</v>
      </c>
      <c r="AW187" s="164">
        <f t="shared" si="83"/>
        <v>0</v>
      </c>
      <c r="AX187" s="164">
        <f t="shared" si="83"/>
        <v>0</v>
      </c>
      <c r="AY187" s="165">
        <f t="shared" si="83"/>
        <v>0</v>
      </c>
      <c r="AZ187" s="39">
        <v>493357</v>
      </c>
      <c r="BA187" s="162"/>
      <c r="BB187" s="164"/>
      <c r="BC187" s="164"/>
      <c r="BD187" s="164"/>
      <c r="BE187" s="165"/>
      <c r="BG187" s="166"/>
      <c r="BI187" s="166">
        <v>0</v>
      </c>
      <c r="CA187" s="162">
        <v>178</v>
      </c>
      <c r="CB187" s="40">
        <v>178</v>
      </c>
      <c r="CC187" s="39" t="s">
        <v>278</v>
      </c>
      <c r="CD187" s="167">
        <f t="shared" si="95"/>
        <v>3547777</v>
      </c>
      <c r="CE187" s="168">
        <v>3105447</v>
      </c>
      <c r="CF187" s="152">
        <f t="shared" si="84"/>
        <v>442330</v>
      </c>
      <c r="CG187" s="152">
        <v>219412.19999999998</v>
      </c>
      <c r="CH187" s="152">
        <v>167996.80000000002</v>
      </c>
      <c r="CI187" s="152">
        <f t="shared" si="85"/>
        <v>-82.334491659130435</v>
      </c>
      <c r="CJ187" s="168">
        <f t="shared" si="86"/>
        <v>829656.66550834081</v>
      </c>
      <c r="CK187" s="169">
        <f t="shared" si="87"/>
        <v>442201.90789066232</v>
      </c>
      <c r="CL187" s="170"/>
      <c r="CZ187" s="152"/>
      <c r="DA187" s="162">
        <v>178</v>
      </c>
      <c r="DB187" s="39" t="s">
        <v>278</v>
      </c>
      <c r="DC187" s="152">
        <v>0</v>
      </c>
      <c r="DD187" s="152">
        <v>0</v>
      </c>
      <c r="DE187" s="152">
        <v>0</v>
      </c>
      <c r="DF187" s="152">
        <v>0</v>
      </c>
      <c r="DG187" s="171">
        <f t="shared" si="88"/>
        <v>0</v>
      </c>
      <c r="DH187" s="152">
        <v>0</v>
      </c>
      <c r="DI187" s="152">
        <v>0</v>
      </c>
      <c r="DJ187" s="152">
        <v>0</v>
      </c>
      <c r="DK187" s="171">
        <f t="shared" si="89"/>
        <v>0</v>
      </c>
      <c r="DL187" s="172">
        <f t="shared" si="73"/>
        <v>0</v>
      </c>
      <c r="DM187" s="152"/>
      <c r="DN187" s="172">
        <f t="shared" si="74"/>
        <v>0</v>
      </c>
      <c r="DO187" s="152"/>
      <c r="DP187" s="158">
        <f t="shared" si="90"/>
        <v>442330</v>
      </c>
      <c r="DQ187" s="152">
        <f t="shared" si="91"/>
        <v>442330</v>
      </c>
      <c r="DR187" s="152">
        <f t="shared" si="92"/>
        <v>0</v>
      </c>
      <c r="DS187" s="152">
        <v>-82.334491659130435</v>
      </c>
      <c r="DT187" s="172">
        <f t="shared" si="93"/>
        <v>-82.334491659130435</v>
      </c>
      <c r="DU187" s="152"/>
      <c r="DV187" s="173">
        <v>0</v>
      </c>
      <c r="DW187" s="174"/>
      <c r="DX187" s="174"/>
      <c r="DY187" s="174"/>
      <c r="DZ187" s="171"/>
      <c r="EA187" s="175"/>
      <c r="EB187" s="176"/>
      <c r="EC187" s="177">
        <f t="shared" si="94"/>
        <v>0</v>
      </c>
      <c r="ED187" s="175"/>
      <c r="EE187" s="178">
        <v>178</v>
      </c>
      <c r="EF187" s="175"/>
      <c r="EG187" s="175"/>
      <c r="EH187" s="174"/>
      <c r="EI187" s="175"/>
      <c r="EJ187" s="175"/>
      <c r="EK187" s="175"/>
      <c r="EL187" s="175"/>
      <c r="EM187" s="175"/>
    </row>
    <row r="188" spans="1:143" s="39" customFormat="1" ht="12" x14ac:dyDescent="0.2">
      <c r="A188" s="150">
        <v>179</v>
      </c>
      <c r="B188" s="40">
        <v>179</v>
      </c>
      <c r="C188" s="39" t="s">
        <v>279</v>
      </c>
      <c r="D188" s="151">
        <f t="shared" si="75"/>
        <v>0</v>
      </c>
      <c r="E188" s="152">
        <f t="shared" si="65"/>
        <v>0</v>
      </c>
      <c r="F188" s="152">
        <f t="shared" si="65"/>
        <v>0</v>
      </c>
      <c r="G188" s="152">
        <f t="shared" si="65"/>
        <v>0</v>
      </c>
      <c r="H188" s="153">
        <f t="shared" si="76"/>
        <v>0</v>
      </c>
      <c r="I188" s="152"/>
      <c r="J188" s="154">
        <f t="shared" si="77"/>
        <v>0</v>
      </c>
      <c r="K188" s="155">
        <f t="shared" si="66"/>
        <v>0</v>
      </c>
      <c r="L188" s="156">
        <f t="shared" si="67"/>
        <v>0</v>
      </c>
      <c r="M188" s="152"/>
      <c r="N188" s="157">
        <f t="shared" si="68"/>
        <v>0</v>
      </c>
      <c r="O188" s="152"/>
      <c r="P188" s="158">
        <f t="shared" si="69"/>
        <v>0</v>
      </c>
      <c r="Q188" s="159">
        <f t="shared" si="78"/>
        <v>0</v>
      </c>
      <c r="R188" s="152">
        <f t="shared" si="70"/>
        <v>0</v>
      </c>
      <c r="S188" s="152">
        <f t="shared" si="71"/>
        <v>0</v>
      </c>
      <c r="T188" s="152">
        <f t="shared" si="72"/>
        <v>0</v>
      </c>
      <c r="U188" s="153">
        <f t="shared" si="79"/>
        <v>0</v>
      </c>
      <c r="V188" s="152"/>
      <c r="W188" s="157">
        <f t="shared" si="80"/>
        <v>0</v>
      </c>
      <c r="X188" s="159"/>
      <c r="AA188" s="162">
        <v>179</v>
      </c>
      <c r="AB188" s="163"/>
      <c r="AC188" s="163"/>
      <c r="AD188" s="163"/>
      <c r="AE188" s="163"/>
      <c r="AF188" s="163"/>
      <c r="AG188" s="164"/>
      <c r="AH188" s="164"/>
      <c r="AI188" s="164"/>
      <c r="AJ188" s="164"/>
      <c r="AK188" s="164"/>
      <c r="AL188" s="164"/>
      <c r="AM188" s="164"/>
      <c r="AN188" s="164"/>
      <c r="AO188" s="164"/>
      <c r="AP188" s="164"/>
      <c r="AQ188" s="164"/>
      <c r="AR188" s="165"/>
      <c r="AT188" s="162">
        <f t="shared" si="81"/>
        <v>179</v>
      </c>
      <c r="AU188" s="163">
        <f t="shared" si="82"/>
        <v>0</v>
      </c>
      <c r="AV188" s="164">
        <f t="shared" si="83"/>
        <v>0</v>
      </c>
      <c r="AW188" s="164">
        <f t="shared" si="83"/>
        <v>0</v>
      </c>
      <c r="AX188" s="164">
        <f t="shared" si="83"/>
        <v>0</v>
      </c>
      <c r="AY188" s="165">
        <f t="shared" si="83"/>
        <v>0</v>
      </c>
      <c r="AZ188" s="39">
        <v>493357</v>
      </c>
      <c r="BA188" s="162"/>
      <c r="BB188" s="164"/>
      <c r="BC188" s="164"/>
      <c r="BD188" s="164"/>
      <c r="BE188" s="165"/>
      <c r="BG188" s="166"/>
      <c r="BI188" s="166">
        <v>0</v>
      </c>
      <c r="CA188" s="162">
        <v>179</v>
      </c>
      <c r="CB188" s="40">
        <v>179</v>
      </c>
      <c r="CC188" s="39" t="s">
        <v>279</v>
      </c>
      <c r="CD188" s="167">
        <f t="shared" si="95"/>
        <v>0</v>
      </c>
      <c r="CE188" s="168">
        <v>0</v>
      </c>
      <c r="CF188" s="152">
        <f t="shared" si="84"/>
        <v>0</v>
      </c>
      <c r="CG188" s="152">
        <v>0</v>
      </c>
      <c r="CH188" s="152">
        <v>0</v>
      </c>
      <c r="CI188" s="152">
        <f t="shared" si="85"/>
        <v>0</v>
      </c>
      <c r="CJ188" s="168">
        <f t="shared" si="86"/>
        <v>0</v>
      </c>
      <c r="CK188" s="169">
        <f t="shared" si="87"/>
        <v>0</v>
      </c>
      <c r="CL188" s="170"/>
      <c r="CZ188" s="152"/>
      <c r="DA188" s="162">
        <v>179</v>
      </c>
      <c r="DB188" s="39" t="s">
        <v>279</v>
      </c>
      <c r="DC188" s="152">
        <v>0</v>
      </c>
      <c r="DD188" s="152">
        <v>0</v>
      </c>
      <c r="DE188" s="152">
        <v>0</v>
      </c>
      <c r="DF188" s="152">
        <v>0</v>
      </c>
      <c r="DG188" s="171">
        <f t="shared" si="88"/>
        <v>0</v>
      </c>
      <c r="DH188" s="152">
        <v>0</v>
      </c>
      <c r="DI188" s="152">
        <v>0</v>
      </c>
      <c r="DJ188" s="152">
        <v>0</v>
      </c>
      <c r="DK188" s="171">
        <f t="shared" si="89"/>
        <v>0</v>
      </c>
      <c r="DL188" s="172">
        <f t="shared" si="73"/>
        <v>0</v>
      </c>
      <c r="DM188" s="152"/>
      <c r="DN188" s="172">
        <f t="shared" si="74"/>
        <v>0</v>
      </c>
      <c r="DO188" s="152"/>
      <c r="DP188" s="158">
        <f t="shared" si="90"/>
        <v>0</v>
      </c>
      <c r="DQ188" s="152">
        <f t="shared" si="91"/>
        <v>0</v>
      </c>
      <c r="DR188" s="152">
        <f t="shared" si="92"/>
        <v>0</v>
      </c>
      <c r="DS188" s="152">
        <v>0</v>
      </c>
      <c r="DT188" s="172">
        <f t="shared" si="93"/>
        <v>0</v>
      </c>
      <c r="DU188" s="152"/>
      <c r="DV188" s="173">
        <v>0</v>
      </c>
      <c r="DW188" s="174"/>
      <c r="DX188" s="174"/>
      <c r="DY188" s="174"/>
      <c r="DZ188" s="171"/>
      <c r="EA188" s="175"/>
      <c r="EB188" s="176"/>
      <c r="EC188" s="177">
        <f t="shared" si="94"/>
        <v>0</v>
      </c>
      <c r="ED188" s="175"/>
      <c r="EE188" s="178">
        <v>179</v>
      </c>
      <c r="EF188" s="175"/>
      <c r="EG188" s="175"/>
      <c r="EH188" s="174"/>
      <c r="EI188" s="175"/>
      <c r="EJ188" s="175"/>
      <c r="EK188" s="175"/>
      <c r="EL188" s="175"/>
      <c r="EM188" s="175"/>
    </row>
    <row r="189" spans="1:143" s="39" customFormat="1" ht="12" x14ac:dyDescent="0.2">
      <c r="A189" s="150">
        <v>180</v>
      </c>
      <c r="B189" s="40">
        <v>180</v>
      </c>
      <c r="C189" s="39" t="s">
        <v>280</v>
      </c>
      <c r="D189" s="151">
        <f t="shared" si="75"/>
        <v>0</v>
      </c>
      <c r="E189" s="152">
        <f t="shared" si="65"/>
        <v>0</v>
      </c>
      <c r="F189" s="152">
        <f t="shared" si="65"/>
        <v>0</v>
      </c>
      <c r="G189" s="152">
        <f t="shared" si="65"/>
        <v>0</v>
      </c>
      <c r="H189" s="153">
        <f t="shared" si="76"/>
        <v>0</v>
      </c>
      <c r="I189" s="152"/>
      <c r="J189" s="154">
        <f t="shared" si="77"/>
        <v>0</v>
      </c>
      <c r="K189" s="155">
        <f t="shared" si="66"/>
        <v>0</v>
      </c>
      <c r="L189" s="156">
        <f t="shared" si="67"/>
        <v>0</v>
      </c>
      <c r="M189" s="152"/>
      <c r="N189" s="157">
        <f t="shared" si="68"/>
        <v>0</v>
      </c>
      <c r="O189" s="152"/>
      <c r="P189" s="158">
        <f t="shared" si="69"/>
        <v>0</v>
      </c>
      <c r="Q189" s="159">
        <f t="shared" si="78"/>
        <v>0</v>
      </c>
      <c r="R189" s="152">
        <f t="shared" si="70"/>
        <v>0</v>
      </c>
      <c r="S189" s="152">
        <f t="shared" si="71"/>
        <v>0</v>
      </c>
      <c r="T189" s="152">
        <f t="shared" si="72"/>
        <v>0</v>
      </c>
      <c r="U189" s="153">
        <f t="shared" si="79"/>
        <v>0</v>
      </c>
      <c r="V189" s="152"/>
      <c r="W189" s="157">
        <f t="shared" si="80"/>
        <v>0</v>
      </c>
      <c r="X189" s="159"/>
      <c r="AA189" s="162">
        <v>180</v>
      </c>
      <c r="AB189" s="163"/>
      <c r="AC189" s="163"/>
      <c r="AD189" s="163"/>
      <c r="AE189" s="163"/>
      <c r="AF189" s="163"/>
      <c r="AG189" s="164"/>
      <c r="AH189" s="164"/>
      <c r="AI189" s="164"/>
      <c r="AJ189" s="164"/>
      <c r="AK189" s="164"/>
      <c r="AL189" s="164"/>
      <c r="AM189" s="164"/>
      <c r="AN189" s="164"/>
      <c r="AO189" s="164"/>
      <c r="AP189" s="164"/>
      <c r="AQ189" s="164"/>
      <c r="AR189" s="165"/>
      <c r="AT189" s="162">
        <f t="shared" si="81"/>
        <v>180</v>
      </c>
      <c r="AU189" s="163">
        <f t="shared" si="82"/>
        <v>0</v>
      </c>
      <c r="AV189" s="164">
        <f t="shared" si="83"/>
        <v>0</v>
      </c>
      <c r="AW189" s="164">
        <f t="shared" si="83"/>
        <v>0</v>
      </c>
      <c r="AX189" s="164">
        <f t="shared" si="83"/>
        <v>0</v>
      </c>
      <c r="AY189" s="165">
        <f t="shared" si="83"/>
        <v>0</v>
      </c>
      <c r="AZ189" s="39">
        <v>493357</v>
      </c>
      <c r="BA189" s="162"/>
      <c r="BB189" s="164"/>
      <c r="BC189" s="164"/>
      <c r="BD189" s="164"/>
      <c r="BE189" s="165"/>
      <c r="BG189" s="166"/>
      <c r="BI189" s="166">
        <v>0</v>
      </c>
      <c r="CA189" s="162">
        <v>180</v>
      </c>
      <c r="CB189" s="40">
        <v>180</v>
      </c>
      <c r="CC189" s="39" t="s">
        <v>280</v>
      </c>
      <c r="CD189" s="167">
        <f t="shared" si="95"/>
        <v>0</v>
      </c>
      <c r="CE189" s="168">
        <v>0</v>
      </c>
      <c r="CF189" s="152">
        <f t="shared" si="84"/>
        <v>0</v>
      </c>
      <c r="CG189" s="152">
        <v>0</v>
      </c>
      <c r="CH189" s="152">
        <v>0</v>
      </c>
      <c r="CI189" s="152">
        <f t="shared" si="85"/>
        <v>0</v>
      </c>
      <c r="CJ189" s="168">
        <f t="shared" si="86"/>
        <v>0</v>
      </c>
      <c r="CK189" s="169">
        <f t="shared" si="87"/>
        <v>0</v>
      </c>
      <c r="CL189" s="170"/>
      <c r="CZ189" s="152"/>
      <c r="DA189" s="162">
        <v>180</v>
      </c>
      <c r="DB189" s="39" t="s">
        <v>280</v>
      </c>
      <c r="DC189" s="152">
        <v>0</v>
      </c>
      <c r="DD189" s="152">
        <v>0</v>
      </c>
      <c r="DE189" s="152">
        <v>0</v>
      </c>
      <c r="DF189" s="152">
        <v>0</v>
      </c>
      <c r="DG189" s="171">
        <f t="shared" si="88"/>
        <v>0</v>
      </c>
      <c r="DH189" s="152">
        <v>0</v>
      </c>
      <c r="DI189" s="152">
        <v>0</v>
      </c>
      <c r="DJ189" s="152">
        <v>0</v>
      </c>
      <c r="DK189" s="171">
        <f t="shared" si="89"/>
        <v>0</v>
      </c>
      <c r="DL189" s="172">
        <f t="shared" si="73"/>
        <v>0</v>
      </c>
      <c r="DM189" s="152"/>
      <c r="DN189" s="172">
        <f t="shared" si="74"/>
        <v>0</v>
      </c>
      <c r="DO189" s="152"/>
      <c r="DP189" s="158">
        <f t="shared" si="90"/>
        <v>0</v>
      </c>
      <c r="DQ189" s="152">
        <f t="shared" si="91"/>
        <v>0</v>
      </c>
      <c r="DR189" s="152">
        <f t="shared" si="92"/>
        <v>0</v>
      </c>
      <c r="DS189" s="152">
        <v>0</v>
      </c>
      <c r="DT189" s="172">
        <f t="shared" si="93"/>
        <v>0</v>
      </c>
      <c r="DU189" s="152"/>
      <c r="DV189" s="173">
        <v>0</v>
      </c>
      <c r="DW189" s="174"/>
      <c r="DX189" s="174"/>
      <c r="DY189" s="174"/>
      <c r="DZ189" s="171"/>
      <c r="EA189" s="175"/>
      <c r="EB189" s="176"/>
      <c r="EC189" s="177">
        <f t="shared" si="94"/>
        <v>0</v>
      </c>
      <c r="ED189" s="175"/>
      <c r="EE189" s="178">
        <v>180</v>
      </c>
      <c r="EF189" s="175"/>
      <c r="EG189" s="175"/>
      <c r="EH189" s="174"/>
      <c r="EI189" s="175"/>
      <c r="EJ189" s="175"/>
      <c r="EK189" s="175"/>
      <c r="EL189" s="175"/>
      <c r="EM189" s="175"/>
    </row>
    <row r="190" spans="1:143" s="39" customFormat="1" ht="12" x14ac:dyDescent="0.2">
      <c r="A190" s="150">
        <v>181</v>
      </c>
      <c r="B190" s="40">
        <v>181</v>
      </c>
      <c r="C190" s="39" t="s">
        <v>281</v>
      </c>
      <c r="D190" s="151">
        <f t="shared" si="75"/>
        <v>173</v>
      </c>
      <c r="E190" s="152">
        <f t="shared" si="65"/>
        <v>2389223</v>
      </c>
      <c r="F190" s="152">
        <f t="shared" si="65"/>
        <v>0</v>
      </c>
      <c r="G190" s="152">
        <f t="shared" si="65"/>
        <v>158522</v>
      </c>
      <c r="H190" s="153">
        <f t="shared" si="76"/>
        <v>2547745</v>
      </c>
      <c r="I190" s="152"/>
      <c r="J190" s="154">
        <f t="shared" si="77"/>
        <v>158522</v>
      </c>
      <c r="K190" s="155">
        <f t="shared" si="66"/>
        <v>633554.51851488743</v>
      </c>
      <c r="L190" s="156">
        <f t="shared" si="67"/>
        <v>792076.51851488743</v>
      </c>
      <c r="M190" s="152"/>
      <c r="N190" s="157">
        <f t="shared" si="68"/>
        <v>1755668.4814851126</v>
      </c>
      <c r="O190" s="152"/>
      <c r="P190" s="158">
        <f t="shared" si="69"/>
        <v>158522</v>
      </c>
      <c r="Q190" s="159">
        <f t="shared" si="78"/>
        <v>0</v>
      </c>
      <c r="R190" s="152">
        <f t="shared" si="70"/>
        <v>0</v>
      </c>
      <c r="S190" s="152">
        <f t="shared" si="71"/>
        <v>0</v>
      </c>
      <c r="T190" s="152">
        <f t="shared" si="72"/>
        <v>633554.51851488743</v>
      </c>
      <c r="U190" s="153">
        <f t="shared" si="79"/>
        <v>792076.51851488743</v>
      </c>
      <c r="V190" s="152"/>
      <c r="W190" s="157">
        <f t="shared" si="80"/>
        <v>935270.27667942585</v>
      </c>
      <c r="X190" s="159"/>
      <c r="AA190" s="162">
        <v>181</v>
      </c>
      <c r="AB190" s="163">
        <v>173</v>
      </c>
      <c r="AC190" s="163">
        <v>0</v>
      </c>
      <c r="AD190" s="163">
        <v>0</v>
      </c>
      <c r="AE190" s="163">
        <v>4</v>
      </c>
      <c r="AF190" s="163">
        <v>0</v>
      </c>
      <c r="AG190" s="164">
        <v>2431359</v>
      </c>
      <c r="AH190" s="164">
        <v>0</v>
      </c>
      <c r="AI190" s="164">
        <v>0</v>
      </c>
      <c r="AJ190" s="164">
        <v>2431359</v>
      </c>
      <c r="AK190" s="164">
        <v>0</v>
      </c>
      <c r="AL190" s="164">
        <v>162274</v>
      </c>
      <c r="AM190" s="164">
        <v>2593633</v>
      </c>
      <c r="AN190" s="164">
        <v>0</v>
      </c>
      <c r="AO190" s="164">
        <v>0</v>
      </c>
      <c r="AP190" s="164">
        <v>0</v>
      </c>
      <c r="AQ190" s="164">
        <v>0</v>
      </c>
      <c r="AR190" s="165">
        <v>2593633</v>
      </c>
      <c r="AS190" s="39">
        <v>2578943.3000000012</v>
      </c>
      <c r="AT190" s="162">
        <f t="shared" si="81"/>
        <v>181</v>
      </c>
      <c r="AU190" s="163">
        <f t="shared" si="82"/>
        <v>0</v>
      </c>
      <c r="AV190" s="164">
        <f t="shared" si="83"/>
        <v>0</v>
      </c>
      <c r="AW190" s="164">
        <f t="shared" si="83"/>
        <v>0</v>
      </c>
      <c r="AX190" s="164">
        <f t="shared" si="83"/>
        <v>0</v>
      </c>
      <c r="AY190" s="165">
        <f t="shared" si="83"/>
        <v>0</v>
      </c>
      <c r="AZ190" s="39">
        <v>493357</v>
      </c>
      <c r="BA190" s="162"/>
      <c r="BB190" s="164"/>
      <c r="BC190" s="164"/>
      <c r="BD190" s="164"/>
      <c r="BE190" s="165"/>
      <c r="BG190" s="166"/>
      <c r="BI190" s="166">
        <v>0</v>
      </c>
      <c r="CA190" s="162">
        <v>181</v>
      </c>
      <c r="CB190" s="40">
        <v>181</v>
      </c>
      <c r="CC190" s="39" t="s">
        <v>281</v>
      </c>
      <c r="CD190" s="167">
        <f t="shared" si="95"/>
        <v>2389223</v>
      </c>
      <c r="CE190" s="168">
        <v>1755556</v>
      </c>
      <c r="CF190" s="152">
        <f t="shared" si="84"/>
        <v>633667</v>
      </c>
      <c r="CG190" s="152">
        <v>47385</v>
      </c>
      <c r="CH190" s="152">
        <v>95743.200000000012</v>
      </c>
      <c r="CI190" s="152">
        <f t="shared" si="85"/>
        <v>-46.923320574103855</v>
      </c>
      <c r="CJ190" s="168">
        <f t="shared" si="86"/>
        <v>776748.27667942585</v>
      </c>
      <c r="CK190" s="169">
        <f t="shared" si="87"/>
        <v>633554.51851488743</v>
      </c>
      <c r="CL190" s="170"/>
      <c r="CZ190" s="152"/>
      <c r="DA190" s="162">
        <v>181</v>
      </c>
      <c r="DB190" s="39" t="s">
        <v>281</v>
      </c>
      <c r="DC190" s="152">
        <v>-4.0000000000000284</v>
      </c>
      <c r="DD190" s="152">
        <v>-42136</v>
      </c>
      <c r="DE190" s="152">
        <v>0</v>
      </c>
      <c r="DF190" s="152">
        <v>-3752</v>
      </c>
      <c r="DG190" s="171">
        <f t="shared" si="88"/>
        <v>-45888</v>
      </c>
      <c r="DH190" s="152">
        <v>0</v>
      </c>
      <c r="DI190" s="152">
        <v>0</v>
      </c>
      <c r="DJ190" s="152">
        <v>0</v>
      </c>
      <c r="DK190" s="171">
        <f t="shared" si="89"/>
        <v>0</v>
      </c>
      <c r="DL190" s="172">
        <f t="shared" si="73"/>
        <v>-45888</v>
      </c>
      <c r="DM190" s="152"/>
      <c r="DN190" s="172">
        <f t="shared" si="74"/>
        <v>-3752</v>
      </c>
      <c r="DO190" s="152"/>
      <c r="DP190" s="158">
        <f t="shared" si="90"/>
        <v>633667</v>
      </c>
      <c r="DQ190" s="152">
        <f t="shared" si="91"/>
        <v>675803</v>
      </c>
      <c r="DR190" s="152">
        <f t="shared" si="92"/>
        <v>-42136</v>
      </c>
      <c r="DS190" s="152">
        <v>-42182.923320574104</v>
      </c>
      <c r="DT190" s="172">
        <f t="shared" si="93"/>
        <v>-46.923320574103855</v>
      </c>
      <c r="DU190" s="152"/>
      <c r="DV190" s="173">
        <v>0</v>
      </c>
      <c r="DW190" s="174"/>
      <c r="DX190" s="174"/>
      <c r="DY190" s="174"/>
      <c r="DZ190" s="171"/>
      <c r="EA190" s="175"/>
      <c r="EB190" s="176"/>
      <c r="EC190" s="177">
        <f t="shared" si="94"/>
        <v>-42136</v>
      </c>
      <c r="ED190" s="175"/>
      <c r="EE190" s="178">
        <v>181</v>
      </c>
      <c r="EF190" s="175"/>
      <c r="EG190" s="175"/>
      <c r="EH190" s="174"/>
      <c r="EI190" s="175"/>
      <c r="EJ190" s="175"/>
      <c r="EK190" s="175"/>
      <c r="EL190" s="175"/>
      <c r="EM190" s="175"/>
    </row>
    <row r="191" spans="1:143" s="39" customFormat="1" ht="12" x14ac:dyDescent="0.2">
      <c r="A191" s="150">
        <v>182</v>
      </c>
      <c r="B191" s="40">
        <v>182</v>
      </c>
      <c r="C191" s="39" t="s">
        <v>282</v>
      </c>
      <c r="D191" s="151">
        <f t="shared" si="75"/>
        <v>54</v>
      </c>
      <c r="E191" s="152">
        <f t="shared" si="65"/>
        <v>797212</v>
      </c>
      <c r="F191" s="152">
        <f t="shared" si="65"/>
        <v>0</v>
      </c>
      <c r="G191" s="152">
        <f t="shared" si="65"/>
        <v>50652</v>
      </c>
      <c r="H191" s="153">
        <f t="shared" si="76"/>
        <v>847864</v>
      </c>
      <c r="I191" s="152"/>
      <c r="J191" s="154">
        <f t="shared" si="77"/>
        <v>50652</v>
      </c>
      <c r="K191" s="155">
        <f t="shared" si="66"/>
        <v>-20.696555748132685</v>
      </c>
      <c r="L191" s="156">
        <f t="shared" si="67"/>
        <v>50631.303444251869</v>
      </c>
      <c r="M191" s="152"/>
      <c r="N191" s="157">
        <f t="shared" si="68"/>
        <v>797232.69655574812</v>
      </c>
      <c r="O191" s="152"/>
      <c r="P191" s="158">
        <f t="shared" si="69"/>
        <v>50652</v>
      </c>
      <c r="Q191" s="159">
        <f t="shared" si="78"/>
        <v>0</v>
      </c>
      <c r="R191" s="152">
        <f t="shared" si="70"/>
        <v>0</v>
      </c>
      <c r="S191" s="152">
        <f t="shared" si="71"/>
        <v>0</v>
      </c>
      <c r="T191" s="152">
        <f t="shared" si="72"/>
        <v>-20.696555748132685</v>
      </c>
      <c r="U191" s="153">
        <f t="shared" si="79"/>
        <v>50631.303444251869</v>
      </c>
      <c r="V191" s="152"/>
      <c r="W191" s="157">
        <f t="shared" si="80"/>
        <v>272897.10130263946</v>
      </c>
      <c r="X191" s="159"/>
      <c r="AA191" s="162">
        <v>182</v>
      </c>
      <c r="AB191" s="163">
        <v>54</v>
      </c>
      <c r="AC191" s="163">
        <v>0</v>
      </c>
      <c r="AD191" s="163">
        <v>0</v>
      </c>
      <c r="AE191" s="163">
        <v>0</v>
      </c>
      <c r="AF191" s="163">
        <v>0</v>
      </c>
      <c r="AG191" s="164">
        <v>797212</v>
      </c>
      <c r="AH191" s="164">
        <v>0</v>
      </c>
      <c r="AI191" s="164">
        <v>0</v>
      </c>
      <c r="AJ191" s="164">
        <v>797212</v>
      </c>
      <c r="AK191" s="164">
        <v>0</v>
      </c>
      <c r="AL191" s="164">
        <v>50652</v>
      </c>
      <c r="AM191" s="164">
        <v>847864</v>
      </c>
      <c r="AN191" s="164">
        <v>0</v>
      </c>
      <c r="AO191" s="164">
        <v>0</v>
      </c>
      <c r="AP191" s="164">
        <v>0</v>
      </c>
      <c r="AQ191" s="164">
        <v>0</v>
      </c>
      <c r="AR191" s="165">
        <v>847864</v>
      </c>
      <c r="AS191" s="39">
        <v>834193.25681207352</v>
      </c>
      <c r="AT191" s="162">
        <f t="shared" si="81"/>
        <v>182</v>
      </c>
      <c r="AU191" s="163">
        <f t="shared" si="82"/>
        <v>0</v>
      </c>
      <c r="AV191" s="164">
        <f t="shared" si="83"/>
        <v>0</v>
      </c>
      <c r="AW191" s="164">
        <f t="shared" si="83"/>
        <v>0</v>
      </c>
      <c r="AX191" s="164">
        <f t="shared" si="83"/>
        <v>0</v>
      </c>
      <c r="AY191" s="165">
        <f t="shared" si="83"/>
        <v>0</v>
      </c>
      <c r="AZ191" s="39">
        <v>493357</v>
      </c>
      <c r="BA191" s="162"/>
      <c r="BB191" s="164"/>
      <c r="BC191" s="164"/>
      <c r="BD191" s="164"/>
      <c r="BE191" s="165"/>
      <c r="BG191" s="166"/>
      <c r="BI191" s="166">
        <v>0</v>
      </c>
      <c r="CA191" s="162">
        <v>182</v>
      </c>
      <c r="CB191" s="40">
        <v>182</v>
      </c>
      <c r="CC191" s="39" t="s">
        <v>282</v>
      </c>
      <c r="CD191" s="167">
        <f t="shared" si="95"/>
        <v>797212</v>
      </c>
      <c r="CE191" s="168">
        <v>874322</v>
      </c>
      <c r="CF191" s="152">
        <f t="shared" si="84"/>
        <v>0</v>
      </c>
      <c r="CG191" s="152">
        <v>180031.8</v>
      </c>
      <c r="CH191" s="152">
        <v>42234</v>
      </c>
      <c r="CI191" s="152">
        <f t="shared" si="85"/>
        <v>-20.698697360523511</v>
      </c>
      <c r="CJ191" s="168">
        <f t="shared" si="86"/>
        <v>222245.10130263946</v>
      </c>
      <c r="CK191" s="169">
        <f t="shared" si="87"/>
        <v>-20.696555748132685</v>
      </c>
      <c r="CL191" s="170"/>
      <c r="CZ191" s="152"/>
      <c r="DA191" s="162">
        <v>182</v>
      </c>
      <c r="DB191" s="39" t="s">
        <v>282</v>
      </c>
      <c r="DC191" s="152">
        <v>0</v>
      </c>
      <c r="DD191" s="152">
        <v>0</v>
      </c>
      <c r="DE191" s="152">
        <v>0</v>
      </c>
      <c r="DF191" s="152">
        <v>0</v>
      </c>
      <c r="DG191" s="171">
        <f t="shared" si="88"/>
        <v>0</v>
      </c>
      <c r="DH191" s="152">
        <v>0</v>
      </c>
      <c r="DI191" s="152">
        <v>0</v>
      </c>
      <c r="DJ191" s="152">
        <v>0</v>
      </c>
      <c r="DK191" s="171">
        <f t="shared" si="89"/>
        <v>0</v>
      </c>
      <c r="DL191" s="172">
        <f t="shared" si="73"/>
        <v>0</v>
      </c>
      <c r="DM191" s="152"/>
      <c r="DN191" s="172">
        <f t="shared" si="74"/>
        <v>0</v>
      </c>
      <c r="DO191" s="152"/>
      <c r="DP191" s="158">
        <f t="shared" si="90"/>
        <v>0</v>
      </c>
      <c r="DQ191" s="152">
        <f t="shared" si="91"/>
        <v>0</v>
      </c>
      <c r="DR191" s="152">
        <f t="shared" si="92"/>
        <v>0</v>
      </c>
      <c r="DS191" s="152">
        <v>-20.698697360523511</v>
      </c>
      <c r="DT191" s="172">
        <f t="shared" si="93"/>
        <v>-20.698697360523511</v>
      </c>
      <c r="DU191" s="152"/>
      <c r="DV191" s="173">
        <v>0</v>
      </c>
      <c r="DW191" s="174"/>
      <c r="DX191" s="174"/>
      <c r="DY191" s="174"/>
      <c r="DZ191" s="171"/>
      <c r="EA191" s="175"/>
      <c r="EB191" s="176"/>
      <c r="EC191" s="177">
        <f t="shared" si="94"/>
        <v>0</v>
      </c>
      <c r="ED191" s="175"/>
      <c r="EE191" s="178">
        <v>182</v>
      </c>
      <c r="EF191" s="175"/>
      <c r="EG191" s="175"/>
      <c r="EH191" s="174"/>
      <c r="EI191" s="175"/>
      <c r="EJ191" s="175"/>
      <c r="EK191" s="175"/>
      <c r="EL191" s="175"/>
      <c r="EM191" s="175"/>
    </row>
    <row r="192" spans="1:143" s="39" customFormat="1" ht="12" x14ac:dyDescent="0.2">
      <c r="A192" s="150">
        <v>183</v>
      </c>
      <c r="B192" s="40">
        <v>183</v>
      </c>
      <c r="C192" s="39" t="s">
        <v>283</v>
      </c>
      <c r="D192" s="151">
        <f t="shared" si="75"/>
        <v>0</v>
      </c>
      <c r="E192" s="152">
        <f t="shared" si="65"/>
        <v>0</v>
      </c>
      <c r="F192" s="152">
        <f t="shared" si="65"/>
        <v>0</v>
      </c>
      <c r="G192" s="152">
        <f t="shared" si="65"/>
        <v>0</v>
      </c>
      <c r="H192" s="153">
        <f t="shared" si="76"/>
        <v>0</v>
      </c>
      <c r="I192" s="152"/>
      <c r="J192" s="154">
        <f t="shared" si="77"/>
        <v>0</v>
      </c>
      <c r="K192" s="155">
        <f t="shared" si="66"/>
        <v>0</v>
      </c>
      <c r="L192" s="156">
        <f t="shared" si="67"/>
        <v>0</v>
      </c>
      <c r="M192" s="152"/>
      <c r="N192" s="157">
        <f t="shared" si="68"/>
        <v>0</v>
      </c>
      <c r="O192" s="152"/>
      <c r="P192" s="158">
        <f t="shared" si="69"/>
        <v>0</v>
      </c>
      <c r="Q192" s="159">
        <f t="shared" si="78"/>
        <v>0</v>
      </c>
      <c r="R192" s="152">
        <f t="shared" si="70"/>
        <v>0</v>
      </c>
      <c r="S192" s="152">
        <f t="shared" si="71"/>
        <v>0</v>
      </c>
      <c r="T192" s="152">
        <f t="shared" si="72"/>
        <v>0</v>
      </c>
      <c r="U192" s="153">
        <f t="shared" si="79"/>
        <v>0</v>
      </c>
      <c r="V192" s="152"/>
      <c r="W192" s="157">
        <f t="shared" si="80"/>
        <v>0</v>
      </c>
      <c r="X192" s="159"/>
      <c r="AA192" s="162">
        <v>183</v>
      </c>
      <c r="AB192" s="163"/>
      <c r="AC192" s="163"/>
      <c r="AD192" s="163"/>
      <c r="AE192" s="163"/>
      <c r="AF192" s="163"/>
      <c r="AG192" s="164"/>
      <c r="AH192" s="164"/>
      <c r="AI192" s="164"/>
      <c r="AJ192" s="164"/>
      <c r="AK192" s="164"/>
      <c r="AL192" s="164"/>
      <c r="AM192" s="164"/>
      <c r="AN192" s="164"/>
      <c r="AO192" s="164"/>
      <c r="AP192" s="164"/>
      <c r="AQ192" s="164"/>
      <c r="AR192" s="165"/>
      <c r="AT192" s="162">
        <f t="shared" si="81"/>
        <v>183</v>
      </c>
      <c r="AU192" s="163">
        <f t="shared" si="82"/>
        <v>0</v>
      </c>
      <c r="AV192" s="164">
        <f t="shared" si="83"/>
        <v>0</v>
      </c>
      <c r="AW192" s="164">
        <f t="shared" si="83"/>
        <v>0</v>
      </c>
      <c r="AX192" s="164">
        <f t="shared" si="83"/>
        <v>0</v>
      </c>
      <c r="AY192" s="165">
        <f t="shared" si="83"/>
        <v>0</v>
      </c>
      <c r="AZ192" s="39">
        <v>493357</v>
      </c>
      <c r="BA192" s="162"/>
      <c r="BB192" s="164"/>
      <c r="BC192" s="164"/>
      <c r="BD192" s="164"/>
      <c r="BE192" s="165"/>
      <c r="BG192" s="166"/>
      <c r="BI192" s="166">
        <v>0</v>
      </c>
      <c r="CA192" s="162">
        <v>183</v>
      </c>
      <c r="CB192" s="40">
        <v>183</v>
      </c>
      <c r="CC192" s="39" t="s">
        <v>283</v>
      </c>
      <c r="CD192" s="167">
        <f t="shared" si="95"/>
        <v>0</v>
      </c>
      <c r="CE192" s="168">
        <v>0</v>
      </c>
      <c r="CF192" s="152">
        <f t="shared" si="84"/>
        <v>0</v>
      </c>
      <c r="CG192" s="152">
        <v>0</v>
      </c>
      <c r="CH192" s="152">
        <v>0</v>
      </c>
      <c r="CI192" s="152">
        <f t="shared" si="85"/>
        <v>0</v>
      </c>
      <c r="CJ192" s="168">
        <f t="shared" si="86"/>
        <v>0</v>
      </c>
      <c r="CK192" s="169">
        <f t="shared" si="87"/>
        <v>0</v>
      </c>
      <c r="CL192" s="170"/>
      <c r="CZ192" s="152"/>
      <c r="DA192" s="162">
        <v>183</v>
      </c>
      <c r="DB192" s="39" t="s">
        <v>283</v>
      </c>
      <c r="DC192" s="152">
        <v>0</v>
      </c>
      <c r="DD192" s="152">
        <v>0</v>
      </c>
      <c r="DE192" s="152">
        <v>0</v>
      </c>
      <c r="DF192" s="152">
        <v>0</v>
      </c>
      <c r="DG192" s="171">
        <f t="shared" si="88"/>
        <v>0</v>
      </c>
      <c r="DH192" s="152">
        <v>0</v>
      </c>
      <c r="DI192" s="152">
        <v>0</v>
      </c>
      <c r="DJ192" s="152">
        <v>0</v>
      </c>
      <c r="DK192" s="171">
        <f t="shared" si="89"/>
        <v>0</v>
      </c>
      <c r="DL192" s="172">
        <f t="shared" si="73"/>
        <v>0</v>
      </c>
      <c r="DM192" s="152"/>
      <c r="DN192" s="172">
        <f t="shared" si="74"/>
        <v>0</v>
      </c>
      <c r="DO192" s="152"/>
      <c r="DP192" s="158">
        <f t="shared" si="90"/>
        <v>0</v>
      </c>
      <c r="DQ192" s="152">
        <f t="shared" si="91"/>
        <v>0</v>
      </c>
      <c r="DR192" s="152">
        <f t="shared" si="92"/>
        <v>0</v>
      </c>
      <c r="DS192" s="152">
        <v>0</v>
      </c>
      <c r="DT192" s="172">
        <f t="shared" si="93"/>
        <v>0</v>
      </c>
      <c r="DU192" s="152"/>
      <c r="DV192" s="173">
        <v>0</v>
      </c>
      <c r="DW192" s="174"/>
      <c r="DX192" s="174"/>
      <c r="DY192" s="174"/>
      <c r="DZ192" s="171"/>
      <c r="EA192" s="175"/>
      <c r="EB192" s="176"/>
      <c r="EC192" s="177">
        <f t="shared" si="94"/>
        <v>0</v>
      </c>
      <c r="ED192" s="175"/>
      <c r="EE192" s="178">
        <v>183</v>
      </c>
      <c r="EF192" s="175"/>
      <c r="EG192" s="175"/>
      <c r="EH192" s="174"/>
      <c r="EI192" s="175"/>
      <c r="EJ192" s="175"/>
      <c r="EK192" s="175"/>
      <c r="EL192" s="175"/>
      <c r="EM192" s="175"/>
    </row>
    <row r="193" spans="1:143" s="39" customFormat="1" ht="12" x14ac:dyDescent="0.2">
      <c r="A193" s="150">
        <v>184</v>
      </c>
      <c r="B193" s="40">
        <v>184</v>
      </c>
      <c r="C193" s="39" t="s">
        <v>284</v>
      </c>
      <c r="D193" s="151">
        <f t="shared" si="75"/>
        <v>1</v>
      </c>
      <c r="E193" s="152">
        <f t="shared" si="65"/>
        <v>17433</v>
      </c>
      <c r="F193" s="152">
        <f t="shared" si="65"/>
        <v>0</v>
      </c>
      <c r="G193" s="152">
        <f t="shared" si="65"/>
        <v>938</v>
      </c>
      <c r="H193" s="153">
        <f t="shared" si="76"/>
        <v>18371</v>
      </c>
      <c r="I193" s="152"/>
      <c r="J193" s="154">
        <f t="shared" si="77"/>
        <v>938</v>
      </c>
      <c r="K193" s="155">
        <f t="shared" si="66"/>
        <v>-0.60373530050851321</v>
      </c>
      <c r="L193" s="156">
        <f t="shared" si="67"/>
        <v>937.39626469949144</v>
      </c>
      <c r="M193" s="152"/>
      <c r="N193" s="157">
        <f t="shared" si="68"/>
        <v>17433.603735300509</v>
      </c>
      <c r="O193" s="152"/>
      <c r="P193" s="158">
        <f t="shared" si="69"/>
        <v>938</v>
      </c>
      <c r="Q193" s="159">
        <f t="shared" si="78"/>
        <v>0</v>
      </c>
      <c r="R193" s="152">
        <f t="shared" si="70"/>
        <v>0</v>
      </c>
      <c r="S193" s="152">
        <f t="shared" si="71"/>
        <v>0</v>
      </c>
      <c r="T193" s="152">
        <f t="shared" si="72"/>
        <v>-0.60373530050851321</v>
      </c>
      <c r="U193" s="153">
        <f t="shared" si="79"/>
        <v>937.39626469949144</v>
      </c>
      <c r="V193" s="152"/>
      <c r="W193" s="157">
        <f t="shared" si="80"/>
        <v>2169.3962022269229</v>
      </c>
      <c r="X193" s="159"/>
      <c r="AA193" s="162">
        <v>184</v>
      </c>
      <c r="AB193" s="163">
        <v>1</v>
      </c>
      <c r="AC193" s="163">
        <v>0</v>
      </c>
      <c r="AD193" s="163">
        <v>0</v>
      </c>
      <c r="AE193" s="163">
        <v>0</v>
      </c>
      <c r="AF193" s="163">
        <v>0</v>
      </c>
      <c r="AG193" s="164">
        <v>17433</v>
      </c>
      <c r="AH193" s="164">
        <v>0</v>
      </c>
      <c r="AI193" s="164">
        <v>0</v>
      </c>
      <c r="AJ193" s="164">
        <v>17433</v>
      </c>
      <c r="AK193" s="164">
        <v>0</v>
      </c>
      <c r="AL193" s="164">
        <v>938</v>
      </c>
      <c r="AM193" s="164">
        <v>18371</v>
      </c>
      <c r="AN193" s="164">
        <v>0</v>
      </c>
      <c r="AO193" s="164">
        <v>0</v>
      </c>
      <c r="AP193" s="164">
        <v>0</v>
      </c>
      <c r="AQ193" s="164">
        <v>0</v>
      </c>
      <c r="AR193" s="165">
        <v>18371</v>
      </c>
      <c r="AS193" s="39">
        <v>18370</v>
      </c>
      <c r="AT193" s="162">
        <f t="shared" si="81"/>
        <v>184</v>
      </c>
      <c r="AU193" s="163">
        <f t="shared" si="82"/>
        <v>0</v>
      </c>
      <c r="AV193" s="164">
        <f t="shared" si="83"/>
        <v>0</v>
      </c>
      <c r="AW193" s="164">
        <f t="shared" si="83"/>
        <v>0</v>
      </c>
      <c r="AX193" s="164">
        <f t="shared" si="83"/>
        <v>0</v>
      </c>
      <c r="AY193" s="165">
        <f t="shared" si="83"/>
        <v>0</v>
      </c>
      <c r="AZ193" s="39">
        <v>493357</v>
      </c>
      <c r="BA193" s="162"/>
      <c r="BB193" s="164"/>
      <c r="BC193" s="164"/>
      <c r="BD193" s="164"/>
      <c r="BE193" s="165"/>
      <c r="BG193" s="166"/>
      <c r="BI193" s="166">
        <v>0</v>
      </c>
      <c r="CA193" s="162">
        <v>184</v>
      </c>
      <c r="CB193" s="40">
        <v>184</v>
      </c>
      <c r="CC193" s="39" t="s">
        <v>284</v>
      </c>
      <c r="CD193" s="167">
        <f t="shared" si="95"/>
        <v>17433</v>
      </c>
      <c r="CE193" s="168">
        <v>35041</v>
      </c>
      <c r="CF193" s="152">
        <f t="shared" si="84"/>
        <v>0</v>
      </c>
      <c r="CG193" s="152">
        <v>0</v>
      </c>
      <c r="CH193" s="152">
        <v>1232</v>
      </c>
      <c r="CI193" s="152">
        <f t="shared" si="85"/>
        <v>-0.60379777307718996</v>
      </c>
      <c r="CJ193" s="168">
        <f t="shared" si="86"/>
        <v>1231.3962022269229</v>
      </c>
      <c r="CK193" s="169">
        <f t="shared" si="87"/>
        <v>-0.60373530050851321</v>
      </c>
      <c r="CL193" s="170"/>
      <c r="CZ193" s="152"/>
      <c r="DA193" s="162">
        <v>184</v>
      </c>
      <c r="DB193" s="39" t="s">
        <v>284</v>
      </c>
      <c r="DC193" s="152">
        <v>0</v>
      </c>
      <c r="DD193" s="152">
        <v>0</v>
      </c>
      <c r="DE193" s="152">
        <v>0</v>
      </c>
      <c r="DF193" s="152">
        <v>0</v>
      </c>
      <c r="DG193" s="171">
        <f t="shared" si="88"/>
        <v>0</v>
      </c>
      <c r="DH193" s="152">
        <v>0</v>
      </c>
      <c r="DI193" s="152">
        <v>0</v>
      </c>
      <c r="DJ193" s="152">
        <v>0</v>
      </c>
      <c r="DK193" s="171">
        <f t="shared" si="89"/>
        <v>0</v>
      </c>
      <c r="DL193" s="172">
        <f t="shared" si="73"/>
        <v>0</v>
      </c>
      <c r="DM193" s="152"/>
      <c r="DN193" s="172">
        <f t="shared" si="74"/>
        <v>0</v>
      </c>
      <c r="DO193" s="152"/>
      <c r="DP193" s="158">
        <f t="shared" si="90"/>
        <v>0</v>
      </c>
      <c r="DQ193" s="152">
        <f t="shared" si="91"/>
        <v>0</v>
      </c>
      <c r="DR193" s="152">
        <f t="shared" si="92"/>
        <v>0</v>
      </c>
      <c r="DS193" s="152">
        <v>-0.60379777307718996</v>
      </c>
      <c r="DT193" s="172">
        <f t="shared" si="93"/>
        <v>-0.60379777307718996</v>
      </c>
      <c r="DU193" s="152"/>
      <c r="DV193" s="173">
        <v>0</v>
      </c>
      <c r="DW193" s="174"/>
      <c r="DX193" s="174"/>
      <c r="DY193" s="174"/>
      <c r="DZ193" s="171"/>
      <c r="EA193" s="175"/>
      <c r="EB193" s="176"/>
      <c r="EC193" s="177">
        <f t="shared" si="94"/>
        <v>0</v>
      </c>
      <c r="ED193" s="175"/>
      <c r="EE193" s="178">
        <v>184</v>
      </c>
      <c r="EF193" s="175"/>
      <c r="EG193" s="175"/>
      <c r="EH193" s="174"/>
      <c r="EI193" s="175"/>
      <c r="EJ193" s="175"/>
      <c r="EK193" s="175"/>
      <c r="EL193" s="175"/>
      <c r="EM193" s="175"/>
    </row>
    <row r="194" spans="1:143" s="39" customFormat="1" ht="12" x14ac:dyDescent="0.2">
      <c r="A194" s="150">
        <v>185</v>
      </c>
      <c r="B194" s="40">
        <v>185</v>
      </c>
      <c r="C194" s="39" t="s">
        <v>285</v>
      </c>
      <c r="D194" s="151">
        <f t="shared" si="75"/>
        <v>109</v>
      </c>
      <c r="E194" s="152">
        <f t="shared" si="65"/>
        <v>1470880</v>
      </c>
      <c r="F194" s="152">
        <f t="shared" si="65"/>
        <v>0</v>
      </c>
      <c r="G194" s="152">
        <f t="shared" si="65"/>
        <v>102242</v>
      </c>
      <c r="H194" s="153">
        <f t="shared" si="76"/>
        <v>1573122</v>
      </c>
      <c r="I194" s="152"/>
      <c r="J194" s="154">
        <f t="shared" si="77"/>
        <v>102242</v>
      </c>
      <c r="K194" s="155">
        <f t="shared" si="66"/>
        <v>317076.4235980942</v>
      </c>
      <c r="L194" s="156">
        <f t="shared" si="67"/>
        <v>419318.4235980942</v>
      </c>
      <c r="M194" s="152"/>
      <c r="N194" s="157">
        <f t="shared" si="68"/>
        <v>1153803.5764019059</v>
      </c>
      <c r="O194" s="152"/>
      <c r="P194" s="158">
        <f t="shared" si="69"/>
        <v>102242</v>
      </c>
      <c r="Q194" s="159">
        <f t="shared" si="78"/>
        <v>0</v>
      </c>
      <c r="R194" s="152">
        <f t="shared" si="70"/>
        <v>0</v>
      </c>
      <c r="S194" s="152">
        <f t="shared" si="71"/>
        <v>0</v>
      </c>
      <c r="T194" s="152">
        <f t="shared" si="72"/>
        <v>317076.4235980942</v>
      </c>
      <c r="U194" s="153">
        <f t="shared" si="79"/>
        <v>419318.4235980942</v>
      </c>
      <c r="V194" s="152"/>
      <c r="W194" s="157">
        <f t="shared" si="80"/>
        <v>820676.63363691792</v>
      </c>
      <c r="X194" s="159"/>
      <c r="AA194" s="162">
        <v>185</v>
      </c>
      <c r="AB194" s="163">
        <v>109</v>
      </c>
      <c r="AC194" s="163">
        <v>0</v>
      </c>
      <c r="AD194" s="163">
        <v>0</v>
      </c>
      <c r="AE194" s="163">
        <v>0</v>
      </c>
      <c r="AF194" s="163">
        <v>0</v>
      </c>
      <c r="AG194" s="164">
        <v>1470880</v>
      </c>
      <c r="AH194" s="164">
        <v>0</v>
      </c>
      <c r="AI194" s="164">
        <v>0</v>
      </c>
      <c r="AJ194" s="164">
        <v>1470880</v>
      </c>
      <c r="AK194" s="164">
        <v>0</v>
      </c>
      <c r="AL194" s="164">
        <v>102242</v>
      </c>
      <c r="AM194" s="164">
        <v>1573122</v>
      </c>
      <c r="AN194" s="164">
        <v>0</v>
      </c>
      <c r="AO194" s="164">
        <v>0</v>
      </c>
      <c r="AP194" s="164">
        <v>0</v>
      </c>
      <c r="AQ194" s="164">
        <v>0</v>
      </c>
      <c r="AR194" s="165">
        <v>1573122</v>
      </c>
      <c r="AS194" s="39">
        <v>1561001.3762137203</v>
      </c>
      <c r="AT194" s="162">
        <f t="shared" si="81"/>
        <v>185</v>
      </c>
      <c r="AU194" s="163">
        <f t="shared" si="82"/>
        <v>0</v>
      </c>
      <c r="AV194" s="164">
        <f t="shared" si="83"/>
        <v>0</v>
      </c>
      <c r="AW194" s="164">
        <f t="shared" si="83"/>
        <v>0</v>
      </c>
      <c r="AX194" s="164">
        <f t="shared" si="83"/>
        <v>0</v>
      </c>
      <c r="AY194" s="165">
        <f t="shared" si="83"/>
        <v>0</v>
      </c>
      <c r="AZ194" s="39">
        <v>493357</v>
      </c>
      <c r="BA194" s="162"/>
      <c r="BB194" s="164"/>
      <c r="BC194" s="164"/>
      <c r="BD194" s="164"/>
      <c r="BE194" s="165"/>
      <c r="BG194" s="166"/>
      <c r="BI194" s="166">
        <v>0</v>
      </c>
      <c r="CA194" s="162">
        <v>185</v>
      </c>
      <c r="CB194" s="40">
        <v>185</v>
      </c>
      <c r="CC194" s="39" t="s">
        <v>285</v>
      </c>
      <c r="CD194" s="167">
        <f t="shared" si="95"/>
        <v>1470880</v>
      </c>
      <c r="CE194" s="168">
        <v>1153666</v>
      </c>
      <c r="CF194" s="152">
        <f t="shared" si="84"/>
        <v>317214</v>
      </c>
      <c r="CG194" s="152">
        <v>187558.19999999998</v>
      </c>
      <c r="CH194" s="152">
        <v>213767.2</v>
      </c>
      <c r="CI194" s="152">
        <f t="shared" si="85"/>
        <v>-104.76636308192974</v>
      </c>
      <c r="CJ194" s="168">
        <f t="shared" si="86"/>
        <v>718434.63363691792</v>
      </c>
      <c r="CK194" s="169">
        <f t="shared" si="87"/>
        <v>317076.4235980942</v>
      </c>
      <c r="CL194" s="170"/>
      <c r="CZ194" s="152"/>
      <c r="DA194" s="162">
        <v>185</v>
      </c>
      <c r="DB194" s="39" t="s">
        <v>285</v>
      </c>
      <c r="DC194" s="152">
        <v>0</v>
      </c>
      <c r="DD194" s="152">
        <v>0</v>
      </c>
      <c r="DE194" s="152">
        <v>0</v>
      </c>
      <c r="DF194" s="152">
        <v>0</v>
      </c>
      <c r="DG194" s="171">
        <f t="shared" si="88"/>
        <v>0</v>
      </c>
      <c r="DH194" s="152">
        <v>0</v>
      </c>
      <c r="DI194" s="152">
        <v>0</v>
      </c>
      <c r="DJ194" s="152">
        <v>0</v>
      </c>
      <c r="DK194" s="171">
        <f t="shared" si="89"/>
        <v>0</v>
      </c>
      <c r="DL194" s="172">
        <f t="shared" si="73"/>
        <v>0</v>
      </c>
      <c r="DM194" s="152"/>
      <c r="DN194" s="172">
        <f t="shared" si="74"/>
        <v>0</v>
      </c>
      <c r="DO194" s="152"/>
      <c r="DP194" s="158">
        <f t="shared" si="90"/>
        <v>317214</v>
      </c>
      <c r="DQ194" s="152">
        <f t="shared" si="91"/>
        <v>317214</v>
      </c>
      <c r="DR194" s="152">
        <f t="shared" si="92"/>
        <v>0</v>
      </c>
      <c r="DS194" s="152">
        <v>-104.76636308192974</v>
      </c>
      <c r="DT194" s="172">
        <f t="shared" si="93"/>
        <v>-104.76636308192974</v>
      </c>
      <c r="DU194" s="152"/>
      <c r="DV194" s="173">
        <v>0</v>
      </c>
      <c r="DW194" s="174"/>
      <c r="DX194" s="174"/>
      <c r="DY194" s="174"/>
      <c r="DZ194" s="171"/>
      <c r="EA194" s="175"/>
      <c r="EB194" s="176"/>
      <c r="EC194" s="177">
        <f t="shared" si="94"/>
        <v>0</v>
      </c>
      <c r="ED194" s="175"/>
      <c r="EE194" s="178">
        <v>185</v>
      </c>
      <c r="EF194" s="175"/>
      <c r="EG194" s="175"/>
      <c r="EH194" s="174"/>
      <c r="EI194" s="175"/>
      <c r="EJ194" s="175"/>
      <c r="EK194" s="175"/>
      <c r="EL194" s="175"/>
      <c r="EM194" s="175"/>
    </row>
    <row r="195" spans="1:143" s="39" customFormat="1" ht="12" x14ac:dyDescent="0.2">
      <c r="A195" s="150">
        <v>186</v>
      </c>
      <c r="B195" s="40">
        <v>186</v>
      </c>
      <c r="C195" s="39" t="s">
        <v>286</v>
      </c>
      <c r="D195" s="151">
        <f t="shared" si="75"/>
        <v>11</v>
      </c>
      <c r="E195" s="152">
        <f t="shared" si="65"/>
        <v>207241</v>
      </c>
      <c r="F195" s="152">
        <f t="shared" si="65"/>
        <v>0</v>
      </c>
      <c r="G195" s="152">
        <f t="shared" si="65"/>
        <v>10318</v>
      </c>
      <c r="H195" s="153">
        <f t="shared" si="76"/>
        <v>217559</v>
      </c>
      <c r="I195" s="152"/>
      <c r="J195" s="154">
        <f t="shared" si="77"/>
        <v>10318</v>
      </c>
      <c r="K195" s="155">
        <f t="shared" si="66"/>
        <v>-10.245074420901547</v>
      </c>
      <c r="L195" s="156">
        <f t="shared" si="67"/>
        <v>10307.754925579098</v>
      </c>
      <c r="M195" s="152"/>
      <c r="N195" s="157">
        <f t="shared" si="68"/>
        <v>207251.24507442091</v>
      </c>
      <c r="O195" s="152"/>
      <c r="P195" s="158">
        <f t="shared" si="69"/>
        <v>10318</v>
      </c>
      <c r="Q195" s="159">
        <f t="shared" si="78"/>
        <v>0</v>
      </c>
      <c r="R195" s="152">
        <f t="shared" si="70"/>
        <v>0</v>
      </c>
      <c r="S195" s="152">
        <f t="shared" si="71"/>
        <v>0</v>
      </c>
      <c r="T195" s="152">
        <f t="shared" si="72"/>
        <v>-10.245074420901547</v>
      </c>
      <c r="U195" s="153">
        <f t="shared" si="79"/>
        <v>10307.754925579098</v>
      </c>
      <c r="V195" s="152"/>
      <c r="W195" s="157">
        <f t="shared" si="80"/>
        <v>75662.753865452061</v>
      </c>
      <c r="X195" s="159"/>
      <c r="AA195" s="162">
        <v>186</v>
      </c>
      <c r="AB195" s="163">
        <v>11</v>
      </c>
      <c r="AC195" s="163">
        <v>0</v>
      </c>
      <c r="AD195" s="163">
        <v>0</v>
      </c>
      <c r="AE195" s="163">
        <v>0</v>
      </c>
      <c r="AF195" s="163">
        <v>0</v>
      </c>
      <c r="AG195" s="164">
        <v>207241</v>
      </c>
      <c r="AH195" s="164">
        <v>0</v>
      </c>
      <c r="AI195" s="164">
        <v>0</v>
      </c>
      <c r="AJ195" s="164">
        <v>207241</v>
      </c>
      <c r="AK195" s="164">
        <v>0</v>
      </c>
      <c r="AL195" s="164">
        <v>10318</v>
      </c>
      <c r="AM195" s="164">
        <v>217559</v>
      </c>
      <c r="AN195" s="164">
        <v>0</v>
      </c>
      <c r="AO195" s="164">
        <v>0</v>
      </c>
      <c r="AP195" s="164">
        <v>0</v>
      </c>
      <c r="AQ195" s="164">
        <v>0</v>
      </c>
      <c r="AR195" s="165">
        <v>217559</v>
      </c>
      <c r="AS195" s="39">
        <v>215855.61</v>
      </c>
      <c r="AT195" s="162">
        <f t="shared" si="81"/>
        <v>186</v>
      </c>
      <c r="AU195" s="163">
        <f t="shared" si="82"/>
        <v>0</v>
      </c>
      <c r="AV195" s="164">
        <f t="shared" si="83"/>
        <v>0</v>
      </c>
      <c r="AW195" s="164">
        <f t="shared" si="83"/>
        <v>0</v>
      </c>
      <c r="AX195" s="164">
        <f t="shared" si="83"/>
        <v>0</v>
      </c>
      <c r="AY195" s="165">
        <f t="shared" si="83"/>
        <v>0</v>
      </c>
      <c r="AZ195" s="39">
        <v>493357</v>
      </c>
      <c r="BA195" s="162"/>
      <c r="BB195" s="164"/>
      <c r="BC195" s="164"/>
      <c r="BD195" s="164"/>
      <c r="BE195" s="165"/>
      <c r="BG195" s="166"/>
      <c r="BI195" s="166">
        <v>0</v>
      </c>
      <c r="CA195" s="162">
        <v>186</v>
      </c>
      <c r="CB195" s="40">
        <v>186</v>
      </c>
      <c r="CC195" s="39" t="s">
        <v>286</v>
      </c>
      <c r="CD195" s="167">
        <f t="shared" si="95"/>
        <v>207241</v>
      </c>
      <c r="CE195" s="168">
        <v>234500</v>
      </c>
      <c r="CF195" s="152">
        <f t="shared" si="84"/>
        <v>0</v>
      </c>
      <c r="CG195" s="152">
        <v>44448.6</v>
      </c>
      <c r="CH195" s="152">
        <v>20906.400000000001</v>
      </c>
      <c r="CI195" s="152">
        <f t="shared" si="85"/>
        <v>-10.246134547938709</v>
      </c>
      <c r="CJ195" s="168">
        <f t="shared" si="86"/>
        <v>65344.753865452061</v>
      </c>
      <c r="CK195" s="169">
        <f t="shared" si="87"/>
        <v>-10.245074420901547</v>
      </c>
      <c r="CL195" s="170"/>
      <c r="CZ195" s="152"/>
      <c r="DA195" s="162">
        <v>186</v>
      </c>
      <c r="DB195" s="39" t="s">
        <v>286</v>
      </c>
      <c r="DC195" s="152">
        <v>0</v>
      </c>
      <c r="DD195" s="152">
        <v>0</v>
      </c>
      <c r="DE195" s="152">
        <v>0</v>
      </c>
      <c r="DF195" s="152">
        <v>0</v>
      </c>
      <c r="DG195" s="171">
        <f t="shared" si="88"/>
        <v>0</v>
      </c>
      <c r="DH195" s="152">
        <v>0</v>
      </c>
      <c r="DI195" s="152">
        <v>0</v>
      </c>
      <c r="DJ195" s="152">
        <v>0</v>
      </c>
      <c r="DK195" s="171">
        <f t="shared" si="89"/>
        <v>0</v>
      </c>
      <c r="DL195" s="172">
        <f t="shared" si="73"/>
        <v>0</v>
      </c>
      <c r="DM195" s="152"/>
      <c r="DN195" s="172">
        <f t="shared" si="74"/>
        <v>0</v>
      </c>
      <c r="DO195" s="152"/>
      <c r="DP195" s="158">
        <f t="shared" si="90"/>
        <v>0</v>
      </c>
      <c r="DQ195" s="152">
        <f t="shared" si="91"/>
        <v>0</v>
      </c>
      <c r="DR195" s="152">
        <f t="shared" si="92"/>
        <v>0</v>
      </c>
      <c r="DS195" s="152">
        <v>-10.246134547938709</v>
      </c>
      <c r="DT195" s="172">
        <f t="shared" si="93"/>
        <v>-10.246134547938709</v>
      </c>
      <c r="DU195" s="152"/>
      <c r="DV195" s="173">
        <v>0</v>
      </c>
      <c r="DW195" s="174"/>
      <c r="DX195" s="174"/>
      <c r="DY195" s="174"/>
      <c r="DZ195" s="171"/>
      <c r="EA195" s="175"/>
      <c r="EB195" s="176"/>
      <c r="EC195" s="177">
        <f t="shared" si="94"/>
        <v>0</v>
      </c>
      <c r="ED195" s="175"/>
      <c r="EE195" s="178">
        <v>186</v>
      </c>
      <c r="EF195" s="175"/>
      <c r="EG195" s="175"/>
      <c r="EH195" s="174"/>
      <c r="EI195" s="175"/>
      <c r="EJ195" s="175"/>
      <c r="EK195" s="175"/>
      <c r="EL195" s="175"/>
      <c r="EM195" s="175"/>
    </row>
    <row r="196" spans="1:143" s="39" customFormat="1" ht="12" x14ac:dyDescent="0.2">
      <c r="A196" s="150">
        <v>187</v>
      </c>
      <c r="B196" s="40">
        <v>187</v>
      </c>
      <c r="C196" s="39" t="s">
        <v>287</v>
      </c>
      <c r="D196" s="151">
        <f t="shared" si="75"/>
        <v>5</v>
      </c>
      <c r="E196" s="152">
        <f t="shared" si="65"/>
        <v>107471</v>
      </c>
      <c r="F196" s="152">
        <f t="shared" si="65"/>
        <v>0</v>
      </c>
      <c r="G196" s="152">
        <f t="shared" si="65"/>
        <v>4690</v>
      </c>
      <c r="H196" s="153">
        <f t="shared" si="76"/>
        <v>112161</v>
      </c>
      <c r="I196" s="152"/>
      <c r="J196" s="154">
        <f t="shared" si="77"/>
        <v>4690</v>
      </c>
      <c r="K196" s="155">
        <f t="shared" si="66"/>
        <v>13798.433815665354</v>
      </c>
      <c r="L196" s="156">
        <f t="shared" si="67"/>
        <v>18488.433815665354</v>
      </c>
      <c r="M196" s="152"/>
      <c r="N196" s="157">
        <f t="shared" si="68"/>
        <v>93672.566184334646</v>
      </c>
      <c r="O196" s="152"/>
      <c r="P196" s="158">
        <f t="shared" si="69"/>
        <v>4690</v>
      </c>
      <c r="Q196" s="159">
        <f t="shared" si="78"/>
        <v>0</v>
      </c>
      <c r="R196" s="152">
        <f t="shared" si="70"/>
        <v>0</v>
      </c>
      <c r="S196" s="152">
        <f t="shared" si="71"/>
        <v>0</v>
      </c>
      <c r="T196" s="152">
        <f t="shared" si="72"/>
        <v>13798.433815665354</v>
      </c>
      <c r="U196" s="153">
        <f t="shared" si="79"/>
        <v>18488.433815665354</v>
      </c>
      <c r="V196" s="152"/>
      <c r="W196" s="157">
        <f t="shared" si="80"/>
        <v>43330.061632795565</v>
      </c>
      <c r="X196" s="159"/>
      <c r="AA196" s="162">
        <v>187</v>
      </c>
      <c r="AB196" s="163">
        <v>5</v>
      </c>
      <c r="AC196" s="163">
        <v>0</v>
      </c>
      <c r="AD196" s="163">
        <v>0</v>
      </c>
      <c r="AE196" s="163">
        <v>0</v>
      </c>
      <c r="AF196" s="163">
        <v>0</v>
      </c>
      <c r="AG196" s="164">
        <v>107471</v>
      </c>
      <c r="AH196" s="164">
        <v>0</v>
      </c>
      <c r="AI196" s="164">
        <v>0</v>
      </c>
      <c r="AJ196" s="164">
        <v>107471</v>
      </c>
      <c r="AK196" s="164">
        <v>0</v>
      </c>
      <c r="AL196" s="164">
        <v>4690</v>
      </c>
      <c r="AM196" s="164">
        <v>112161</v>
      </c>
      <c r="AN196" s="164">
        <v>0</v>
      </c>
      <c r="AO196" s="164">
        <v>0</v>
      </c>
      <c r="AP196" s="164">
        <v>0</v>
      </c>
      <c r="AQ196" s="164">
        <v>0</v>
      </c>
      <c r="AR196" s="165">
        <v>112161</v>
      </c>
      <c r="AS196" s="39">
        <v>111796.10581133649</v>
      </c>
      <c r="AT196" s="162">
        <f t="shared" si="81"/>
        <v>187</v>
      </c>
      <c r="AU196" s="163">
        <f t="shared" si="82"/>
        <v>0</v>
      </c>
      <c r="AV196" s="164">
        <f t="shared" si="83"/>
        <v>0</v>
      </c>
      <c r="AW196" s="164">
        <f t="shared" si="83"/>
        <v>0</v>
      </c>
      <c r="AX196" s="164">
        <f t="shared" si="83"/>
        <v>0</v>
      </c>
      <c r="AY196" s="165">
        <f t="shared" si="83"/>
        <v>0</v>
      </c>
      <c r="AZ196" s="39">
        <v>493357</v>
      </c>
      <c r="BA196" s="162"/>
      <c r="BB196" s="164"/>
      <c r="BC196" s="164"/>
      <c r="BD196" s="164"/>
      <c r="BE196" s="165"/>
      <c r="BG196" s="166"/>
      <c r="BI196" s="166">
        <v>0</v>
      </c>
      <c r="CA196" s="162">
        <v>187</v>
      </c>
      <c r="CB196" s="40">
        <v>187</v>
      </c>
      <c r="CC196" s="39" t="s">
        <v>287</v>
      </c>
      <c r="CD196" s="167">
        <f t="shared" si="95"/>
        <v>107471</v>
      </c>
      <c r="CE196" s="168">
        <v>93667</v>
      </c>
      <c r="CF196" s="152">
        <f t="shared" si="84"/>
        <v>13804</v>
      </c>
      <c r="CG196" s="152">
        <v>16396.2</v>
      </c>
      <c r="CH196" s="152">
        <v>8444</v>
      </c>
      <c r="CI196" s="152">
        <f t="shared" si="85"/>
        <v>-4.1383672044321429</v>
      </c>
      <c r="CJ196" s="168">
        <f t="shared" si="86"/>
        <v>38640.061632795565</v>
      </c>
      <c r="CK196" s="169">
        <f t="shared" si="87"/>
        <v>13798.433815665354</v>
      </c>
      <c r="CL196" s="170"/>
      <c r="CZ196" s="152"/>
      <c r="DA196" s="162">
        <v>187</v>
      </c>
      <c r="DB196" s="39" t="s">
        <v>287</v>
      </c>
      <c r="DC196" s="152">
        <v>0</v>
      </c>
      <c r="DD196" s="152">
        <v>0</v>
      </c>
      <c r="DE196" s="152">
        <v>0</v>
      </c>
      <c r="DF196" s="152">
        <v>0</v>
      </c>
      <c r="DG196" s="171">
        <f t="shared" si="88"/>
        <v>0</v>
      </c>
      <c r="DH196" s="152">
        <v>0</v>
      </c>
      <c r="DI196" s="152">
        <v>0</v>
      </c>
      <c r="DJ196" s="152">
        <v>0</v>
      </c>
      <c r="DK196" s="171">
        <f t="shared" si="89"/>
        <v>0</v>
      </c>
      <c r="DL196" s="172">
        <f t="shared" si="73"/>
        <v>0</v>
      </c>
      <c r="DM196" s="152"/>
      <c r="DN196" s="172">
        <f t="shared" si="74"/>
        <v>0</v>
      </c>
      <c r="DO196" s="152"/>
      <c r="DP196" s="158">
        <f t="shared" si="90"/>
        <v>13804</v>
      </c>
      <c r="DQ196" s="152">
        <f t="shared" si="91"/>
        <v>13804</v>
      </c>
      <c r="DR196" s="152">
        <f t="shared" si="92"/>
        <v>0</v>
      </c>
      <c r="DS196" s="152">
        <v>-4.1383672044321429</v>
      </c>
      <c r="DT196" s="172">
        <f t="shared" si="93"/>
        <v>-4.1383672044321429</v>
      </c>
      <c r="DU196" s="152"/>
      <c r="DV196" s="173">
        <v>0</v>
      </c>
      <c r="DW196" s="174"/>
      <c r="DX196" s="174"/>
      <c r="DY196" s="174"/>
      <c r="DZ196" s="171"/>
      <c r="EA196" s="175"/>
      <c r="EB196" s="176"/>
      <c r="EC196" s="177">
        <f t="shared" si="94"/>
        <v>0</v>
      </c>
      <c r="ED196" s="175"/>
      <c r="EE196" s="178">
        <v>187</v>
      </c>
      <c r="EF196" s="175"/>
      <c r="EG196" s="175"/>
      <c r="EH196" s="174"/>
      <c r="EI196" s="175"/>
      <c r="EJ196" s="175"/>
      <c r="EK196" s="175"/>
      <c r="EL196" s="175"/>
      <c r="EM196" s="175"/>
    </row>
    <row r="197" spans="1:143" s="39" customFormat="1" ht="12" x14ac:dyDescent="0.2">
      <c r="A197" s="150">
        <v>188</v>
      </c>
      <c r="B197" s="40">
        <v>188</v>
      </c>
      <c r="C197" s="39" t="s">
        <v>288</v>
      </c>
      <c r="D197" s="151">
        <f t="shared" si="75"/>
        <v>0</v>
      </c>
      <c r="E197" s="152">
        <f t="shared" si="65"/>
        <v>0</v>
      </c>
      <c r="F197" s="152">
        <f t="shared" si="65"/>
        <v>0</v>
      </c>
      <c r="G197" s="152">
        <f t="shared" si="65"/>
        <v>0</v>
      </c>
      <c r="H197" s="153">
        <f t="shared" si="76"/>
        <v>0</v>
      </c>
      <c r="I197" s="152"/>
      <c r="J197" s="154">
        <f t="shared" si="77"/>
        <v>0</v>
      </c>
      <c r="K197" s="155">
        <f t="shared" si="66"/>
        <v>0</v>
      </c>
      <c r="L197" s="156">
        <f t="shared" si="67"/>
        <v>0</v>
      </c>
      <c r="M197" s="152"/>
      <c r="N197" s="157">
        <f t="shared" si="68"/>
        <v>0</v>
      </c>
      <c r="O197" s="152"/>
      <c r="P197" s="158">
        <f t="shared" si="69"/>
        <v>0</v>
      </c>
      <c r="Q197" s="159">
        <f t="shared" si="78"/>
        <v>0</v>
      </c>
      <c r="R197" s="152">
        <f t="shared" si="70"/>
        <v>0</v>
      </c>
      <c r="S197" s="152">
        <f t="shared" si="71"/>
        <v>0</v>
      </c>
      <c r="T197" s="152">
        <f t="shared" si="72"/>
        <v>0</v>
      </c>
      <c r="U197" s="153">
        <f t="shared" si="79"/>
        <v>0</v>
      </c>
      <c r="V197" s="152"/>
      <c r="W197" s="157">
        <f t="shared" si="80"/>
        <v>0</v>
      </c>
      <c r="X197" s="159"/>
      <c r="AA197" s="162">
        <v>188</v>
      </c>
      <c r="AB197" s="163"/>
      <c r="AC197" s="163"/>
      <c r="AD197" s="163"/>
      <c r="AE197" s="163"/>
      <c r="AF197" s="163"/>
      <c r="AG197" s="164"/>
      <c r="AH197" s="164"/>
      <c r="AI197" s="164"/>
      <c r="AJ197" s="164"/>
      <c r="AK197" s="164"/>
      <c r="AL197" s="164"/>
      <c r="AM197" s="164"/>
      <c r="AN197" s="164"/>
      <c r="AO197" s="164"/>
      <c r="AP197" s="164"/>
      <c r="AQ197" s="164"/>
      <c r="AR197" s="165"/>
      <c r="AT197" s="162">
        <f t="shared" si="81"/>
        <v>188</v>
      </c>
      <c r="AU197" s="163">
        <f t="shared" si="82"/>
        <v>0</v>
      </c>
      <c r="AV197" s="164">
        <f t="shared" si="83"/>
        <v>0</v>
      </c>
      <c r="AW197" s="164">
        <f t="shared" si="83"/>
        <v>0</v>
      </c>
      <c r="AX197" s="164">
        <f t="shared" si="83"/>
        <v>0</v>
      </c>
      <c r="AY197" s="165">
        <f t="shared" si="83"/>
        <v>0</v>
      </c>
      <c r="AZ197" s="39">
        <v>493357</v>
      </c>
      <c r="BA197" s="162"/>
      <c r="BB197" s="164"/>
      <c r="BC197" s="164"/>
      <c r="BD197" s="164"/>
      <c r="BE197" s="165"/>
      <c r="BG197" s="166"/>
      <c r="BI197" s="166">
        <v>0</v>
      </c>
      <c r="CA197" s="162">
        <v>188</v>
      </c>
      <c r="CB197" s="40">
        <v>188</v>
      </c>
      <c r="CC197" s="39" t="s">
        <v>288</v>
      </c>
      <c r="CD197" s="167">
        <f t="shared" si="95"/>
        <v>0</v>
      </c>
      <c r="CE197" s="168">
        <v>0</v>
      </c>
      <c r="CF197" s="152">
        <f t="shared" si="84"/>
        <v>0</v>
      </c>
      <c r="CG197" s="152">
        <v>0</v>
      </c>
      <c r="CH197" s="152">
        <v>0</v>
      </c>
      <c r="CI197" s="152">
        <f t="shared" si="85"/>
        <v>0</v>
      </c>
      <c r="CJ197" s="168">
        <f t="shared" si="86"/>
        <v>0</v>
      </c>
      <c r="CK197" s="169">
        <f t="shared" si="87"/>
        <v>0</v>
      </c>
      <c r="CL197" s="170"/>
      <c r="CZ197" s="152"/>
      <c r="DA197" s="162">
        <v>188</v>
      </c>
      <c r="DB197" s="39" t="s">
        <v>288</v>
      </c>
      <c r="DC197" s="152">
        <v>0</v>
      </c>
      <c r="DD197" s="152">
        <v>0</v>
      </c>
      <c r="DE197" s="152">
        <v>0</v>
      </c>
      <c r="DF197" s="152">
        <v>0</v>
      </c>
      <c r="DG197" s="171">
        <f t="shared" si="88"/>
        <v>0</v>
      </c>
      <c r="DH197" s="152">
        <v>0</v>
      </c>
      <c r="DI197" s="152">
        <v>0</v>
      </c>
      <c r="DJ197" s="152">
        <v>0</v>
      </c>
      <c r="DK197" s="171">
        <f t="shared" si="89"/>
        <v>0</v>
      </c>
      <c r="DL197" s="172">
        <f t="shared" si="73"/>
        <v>0</v>
      </c>
      <c r="DM197" s="152"/>
      <c r="DN197" s="172">
        <f t="shared" si="74"/>
        <v>0</v>
      </c>
      <c r="DO197" s="152"/>
      <c r="DP197" s="158">
        <f t="shared" si="90"/>
        <v>0</v>
      </c>
      <c r="DQ197" s="152">
        <f t="shared" si="91"/>
        <v>0</v>
      </c>
      <c r="DR197" s="152">
        <f t="shared" si="92"/>
        <v>0</v>
      </c>
      <c r="DS197" s="152">
        <v>0</v>
      </c>
      <c r="DT197" s="172">
        <f t="shared" si="93"/>
        <v>0</v>
      </c>
      <c r="DU197" s="152"/>
      <c r="DV197" s="173">
        <v>0</v>
      </c>
      <c r="DW197" s="174"/>
      <c r="DX197" s="174"/>
      <c r="DY197" s="174"/>
      <c r="DZ197" s="171"/>
      <c r="EA197" s="175"/>
      <c r="EB197" s="176"/>
      <c r="EC197" s="177">
        <f t="shared" si="94"/>
        <v>0</v>
      </c>
      <c r="ED197" s="175"/>
      <c r="EE197" s="178">
        <v>188</v>
      </c>
      <c r="EF197" s="175"/>
      <c r="EG197" s="175"/>
      <c r="EH197" s="174"/>
      <c r="EI197" s="175"/>
      <c r="EJ197" s="175"/>
      <c r="EK197" s="175"/>
      <c r="EL197" s="175"/>
      <c r="EM197" s="175"/>
    </row>
    <row r="198" spans="1:143" s="39" customFormat="1" ht="12" x14ac:dyDescent="0.2">
      <c r="A198" s="150">
        <v>189</v>
      </c>
      <c r="B198" s="40">
        <v>189</v>
      </c>
      <c r="C198" s="39" t="s">
        <v>289</v>
      </c>
      <c r="D198" s="151">
        <f t="shared" si="75"/>
        <v>5</v>
      </c>
      <c r="E198" s="152">
        <f t="shared" si="65"/>
        <v>83091</v>
      </c>
      <c r="F198" s="152">
        <f t="shared" si="65"/>
        <v>0</v>
      </c>
      <c r="G198" s="152">
        <f t="shared" si="65"/>
        <v>4690</v>
      </c>
      <c r="H198" s="153">
        <f t="shared" si="76"/>
        <v>87781</v>
      </c>
      <c r="I198" s="152"/>
      <c r="J198" s="154">
        <f t="shared" si="77"/>
        <v>4690</v>
      </c>
      <c r="K198" s="155">
        <f t="shared" si="66"/>
        <v>0</v>
      </c>
      <c r="L198" s="156">
        <f t="shared" si="67"/>
        <v>4690</v>
      </c>
      <c r="M198" s="152"/>
      <c r="N198" s="157">
        <f t="shared" si="68"/>
        <v>83091</v>
      </c>
      <c r="O198" s="152"/>
      <c r="P198" s="158">
        <f t="shared" si="69"/>
        <v>4690</v>
      </c>
      <c r="Q198" s="159">
        <f t="shared" si="78"/>
        <v>0</v>
      </c>
      <c r="R198" s="152">
        <f t="shared" si="70"/>
        <v>0</v>
      </c>
      <c r="S198" s="152">
        <f t="shared" si="71"/>
        <v>0</v>
      </c>
      <c r="T198" s="152">
        <f t="shared" si="72"/>
        <v>0</v>
      </c>
      <c r="U198" s="153">
        <f t="shared" si="79"/>
        <v>4690</v>
      </c>
      <c r="V198" s="152"/>
      <c r="W198" s="157">
        <f t="shared" si="80"/>
        <v>33966.399999999994</v>
      </c>
      <c r="X198" s="159"/>
      <c r="AA198" s="162">
        <v>189</v>
      </c>
      <c r="AB198" s="163">
        <v>5</v>
      </c>
      <c r="AC198" s="163">
        <v>0</v>
      </c>
      <c r="AD198" s="163">
        <v>0</v>
      </c>
      <c r="AE198" s="163">
        <v>0</v>
      </c>
      <c r="AF198" s="163">
        <v>0</v>
      </c>
      <c r="AG198" s="164">
        <v>83091</v>
      </c>
      <c r="AH198" s="164">
        <v>0</v>
      </c>
      <c r="AI198" s="164">
        <v>0</v>
      </c>
      <c r="AJ198" s="164">
        <v>83091</v>
      </c>
      <c r="AK198" s="164">
        <v>0</v>
      </c>
      <c r="AL198" s="164">
        <v>4690</v>
      </c>
      <c r="AM198" s="164">
        <v>87781</v>
      </c>
      <c r="AN198" s="164">
        <v>0</v>
      </c>
      <c r="AO198" s="164">
        <v>0</v>
      </c>
      <c r="AP198" s="164">
        <v>0</v>
      </c>
      <c r="AQ198" s="164">
        <v>0</v>
      </c>
      <c r="AR198" s="165">
        <v>87781</v>
      </c>
      <c r="AS198" s="39">
        <v>87415.1</v>
      </c>
      <c r="AT198" s="162">
        <f t="shared" si="81"/>
        <v>189</v>
      </c>
      <c r="AU198" s="163">
        <f t="shared" si="82"/>
        <v>0</v>
      </c>
      <c r="AV198" s="164">
        <f t="shared" si="83"/>
        <v>0</v>
      </c>
      <c r="AW198" s="164">
        <f t="shared" si="83"/>
        <v>0</v>
      </c>
      <c r="AX198" s="164">
        <f t="shared" si="83"/>
        <v>0</v>
      </c>
      <c r="AY198" s="165">
        <f t="shared" si="83"/>
        <v>0</v>
      </c>
      <c r="AZ198" s="39">
        <v>493357</v>
      </c>
      <c r="BA198" s="162"/>
      <c r="BB198" s="164"/>
      <c r="BC198" s="164"/>
      <c r="BD198" s="164"/>
      <c r="BE198" s="165"/>
      <c r="BG198" s="166"/>
      <c r="BI198" s="166">
        <v>0</v>
      </c>
      <c r="CA198" s="162">
        <v>189</v>
      </c>
      <c r="CB198" s="40">
        <v>189</v>
      </c>
      <c r="CC198" s="39" t="s">
        <v>289</v>
      </c>
      <c r="CD198" s="167">
        <f t="shared" si="95"/>
        <v>83091</v>
      </c>
      <c r="CE198" s="168">
        <v>110467</v>
      </c>
      <c r="CF198" s="152">
        <f t="shared" si="84"/>
        <v>0</v>
      </c>
      <c r="CG198" s="152">
        <v>29276.399999999998</v>
      </c>
      <c r="CH198" s="152">
        <v>0</v>
      </c>
      <c r="CI198" s="152">
        <f t="shared" si="85"/>
        <v>0</v>
      </c>
      <c r="CJ198" s="168">
        <f t="shared" si="86"/>
        <v>29276.399999999998</v>
      </c>
      <c r="CK198" s="169">
        <f t="shared" si="87"/>
        <v>0</v>
      </c>
      <c r="CL198" s="170"/>
      <c r="CZ198" s="152"/>
      <c r="DA198" s="162">
        <v>189</v>
      </c>
      <c r="DB198" s="39" t="s">
        <v>289</v>
      </c>
      <c r="DC198" s="152">
        <v>0</v>
      </c>
      <c r="DD198" s="152">
        <v>0</v>
      </c>
      <c r="DE198" s="152">
        <v>0</v>
      </c>
      <c r="DF198" s="152">
        <v>0</v>
      </c>
      <c r="DG198" s="171">
        <f t="shared" si="88"/>
        <v>0</v>
      </c>
      <c r="DH198" s="152">
        <v>0</v>
      </c>
      <c r="DI198" s="152">
        <v>0</v>
      </c>
      <c r="DJ198" s="152">
        <v>0</v>
      </c>
      <c r="DK198" s="171">
        <f t="shared" si="89"/>
        <v>0</v>
      </c>
      <c r="DL198" s="172">
        <f t="shared" si="73"/>
        <v>0</v>
      </c>
      <c r="DM198" s="152"/>
      <c r="DN198" s="172">
        <f t="shared" si="74"/>
        <v>0</v>
      </c>
      <c r="DO198" s="152"/>
      <c r="DP198" s="158">
        <f t="shared" si="90"/>
        <v>0</v>
      </c>
      <c r="DQ198" s="152">
        <f t="shared" si="91"/>
        <v>0</v>
      </c>
      <c r="DR198" s="152">
        <f t="shared" si="92"/>
        <v>0</v>
      </c>
      <c r="DS198" s="152">
        <v>0</v>
      </c>
      <c r="DT198" s="172">
        <f t="shared" si="93"/>
        <v>0</v>
      </c>
      <c r="DU198" s="152"/>
      <c r="DV198" s="173">
        <v>0</v>
      </c>
      <c r="DW198" s="174"/>
      <c r="DX198" s="174"/>
      <c r="DY198" s="174"/>
      <c r="DZ198" s="171"/>
      <c r="EA198" s="175"/>
      <c r="EB198" s="176"/>
      <c r="EC198" s="177">
        <f t="shared" si="94"/>
        <v>0</v>
      </c>
      <c r="ED198" s="175"/>
      <c r="EE198" s="178">
        <v>189</v>
      </c>
      <c r="EF198" s="175"/>
      <c r="EG198" s="175"/>
      <c r="EH198" s="174"/>
      <c r="EI198" s="175"/>
      <c r="EJ198" s="175"/>
      <c r="EK198" s="175"/>
      <c r="EL198" s="175"/>
      <c r="EM198" s="175"/>
    </row>
    <row r="199" spans="1:143" s="39" customFormat="1" ht="12" x14ac:dyDescent="0.2">
      <c r="A199" s="150">
        <v>190</v>
      </c>
      <c r="B199" s="40">
        <v>190</v>
      </c>
      <c r="C199" s="39" t="s">
        <v>290</v>
      </c>
      <c r="D199" s="151">
        <f t="shared" si="75"/>
        <v>0</v>
      </c>
      <c r="E199" s="152">
        <f t="shared" si="65"/>
        <v>0</v>
      </c>
      <c r="F199" s="152">
        <f t="shared" si="65"/>
        <v>0</v>
      </c>
      <c r="G199" s="152">
        <f t="shared" si="65"/>
        <v>0</v>
      </c>
      <c r="H199" s="153">
        <f t="shared" si="76"/>
        <v>0</v>
      </c>
      <c r="I199" s="152"/>
      <c r="J199" s="154">
        <f t="shared" si="77"/>
        <v>0</v>
      </c>
      <c r="K199" s="155">
        <f t="shared" si="66"/>
        <v>0</v>
      </c>
      <c r="L199" s="156">
        <f t="shared" si="67"/>
        <v>0</v>
      </c>
      <c r="M199" s="152"/>
      <c r="N199" s="157">
        <f t="shared" si="68"/>
        <v>0</v>
      </c>
      <c r="O199" s="152"/>
      <c r="P199" s="158">
        <f t="shared" si="69"/>
        <v>0</v>
      </c>
      <c r="Q199" s="159">
        <f t="shared" si="78"/>
        <v>0</v>
      </c>
      <c r="R199" s="152">
        <f t="shared" si="70"/>
        <v>0</v>
      </c>
      <c r="S199" s="152">
        <f t="shared" si="71"/>
        <v>0</v>
      </c>
      <c r="T199" s="152">
        <f t="shared" si="72"/>
        <v>0</v>
      </c>
      <c r="U199" s="153">
        <f t="shared" si="79"/>
        <v>0</v>
      </c>
      <c r="V199" s="152"/>
      <c r="W199" s="157">
        <f t="shared" si="80"/>
        <v>0</v>
      </c>
      <c r="X199" s="159"/>
      <c r="AA199" s="162">
        <v>190</v>
      </c>
      <c r="AB199" s="163"/>
      <c r="AC199" s="163"/>
      <c r="AD199" s="163"/>
      <c r="AE199" s="163"/>
      <c r="AF199" s="163"/>
      <c r="AG199" s="164"/>
      <c r="AH199" s="164"/>
      <c r="AI199" s="164"/>
      <c r="AJ199" s="164"/>
      <c r="AK199" s="164"/>
      <c r="AL199" s="164"/>
      <c r="AM199" s="164"/>
      <c r="AN199" s="164"/>
      <c r="AO199" s="164"/>
      <c r="AP199" s="164"/>
      <c r="AQ199" s="164"/>
      <c r="AR199" s="165"/>
      <c r="AT199" s="162">
        <f t="shared" si="81"/>
        <v>190</v>
      </c>
      <c r="AU199" s="163">
        <f t="shared" si="82"/>
        <v>0</v>
      </c>
      <c r="AV199" s="164">
        <f t="shared" si="83"/>
        <v>0</v>
      </c>
      <c r="AW199" s="164">
        <f t="shared" si="83"/>
        <v>0</v>
      </c>
      <c r="AX199" s="164">
        <f t="shared" si="83"/>
        <v>0</v>
      </c>
      <c r="AY199" s="165">
        <f t="shared" si="83"/>
        <v>0</v>
      </c>
      <c r="AZ199" s="39">
        <v>493357</v>
      </c>
      <c r="BA199" s="162"/>
      <c r="BB199" s="164"/>
      <c r="BC199" s="164"/>
      <c r="BD199" s="164"/>
      <c r="BE199" s="165"/>
      <c r="BG199" s="166"/>
      <c r="BI199" s="166">
        <v>0</v>
      </c>
      <c r="CA199" s="162">
        <v>190</v>
      </c>
      <c r="CB199" s="40">
        <v>190</v>
      </c>
      <c r="CC199" s="39" t="s">
        <v>290</v>
      </c>
      <c r="CD199" s="167">
        <f t="shared" si="95"/>
        <v>0</v>
      </c>
      <c r="CE199" s="168">
        <v>0</v>
      </c>
      <c r="CF199" s="152">
        <f t="shared" si="84"/>
        <v>0</v>
      </c>
      <c r="CG199" s="152">
        <v>0</v>
      </c>
      <c r="CH199" s="152">
        <v>0</v>
      </c>
      <c r="CI199" s="152">
        <f t="shared" si="85"/>
        <v>0</v>
      </c>
      <c r="CJ199" s="168">
        <f t="shared" si="86"/>
        <v>0</v>
      </c>
      <c r="CK199" s="169">
        <f t="shared" si="87"/>
        <v>0</v>
      </c>
      <c r="CL199" s="170"/>
      <c r="CZ199" s="152"/>
      <c r="DA199" s="162">
        <v>190</v>
      </c>
      <c r="DB199" s="39" t="s">
        <v>290</v>
      </c>
      <c r="DC199" s="152">
        <v>0</v>
      </c>
      <c r="DD199" s="152">
        <v>0</v>
      </c>
      <c r="DE199" s="152">
        <v>0</v>
      </c>
      <c r="DF199" s="152">
        <v>0</v>
      </c>
      <c r="DG199" s="171">
        <f t="shared" si="88"/>
        <v>0</v>
      </c>
      <c r="DH199" s="152">
        <v>0</v>
      </c>
      <c r="DI199" s="152">
        <v>0</v>
      </c>
      <c r="DJ199" s="152">
        <v>0</v>
      </c>
      <c r="DK199" s="171">
        <f t="shared" si="89"/>
        <v>0</v>
      </c>
      <c r="DL199" s="172">
        <f t="shared" si="73"/>
        <v>0</v>
      </c>
      <c r="DM199" s="152"/>
      <c r="DN199" s="172">
        <f t="shared" si="74"/>
        <v>0</v>
      </c>
      <c r="DO199" s="152"/>
      <c r="DP199" s="158">
        <f t="shared" si="90"/>
        <v>0</v>
      </c>
      <c r="DQ199" s="152">
        <f t="shared" si="91"/>
        <v>0</v>
      </c>
      <c r="DR199" s="152">
        <f t="shared" si="92"/>
        <v>0</v>
      </c>
      <c r="DS199" s="152">
        <v>0</v>
      </c>
      <c r="DT199" s="172">
        <f t="shared" si="93"/>
        <v>0</v>
      </c>
      <c r="DU199" s="152"/>
      <c r="DV199" s="173">
        <v>0</v>
      </c>
      <c r="DW199" s="174"/>
      <c r="DX199" s="174"/>
      <c r="DY199" s="174"/>
      <c r="DZ199" s="171"/>
      <c r="EA199" s="175"/>
      <c r="EB199" s="176"/>
      <c r="EC199" s="177">
        <f t="shared" si="94"/>
        <v>0</v>
      </c>
      <c r="ED199" s="175"/>
      <c r="EE199" s="178">
        <v>190</v>
      </c>
      <c r="EF199" s="175"/>
      <c r="EG199" s="175"/>
      <c r="EH199" s="174"/>
      <c r="EI199" s="175"/>
      <c r="EJ199" s="175"/>
      <c r="EK199" s="175"/>
      <c r="EL199" s="175"/>
      <c r="EM199" s="175"/>
    </row>
    <row r="200" spans="1:143" s="39" customFormat="1" ht="12" x14ac:dyDescent="0.2">
      <c r="A200" s="150">
        <v>191</v>
      </c>
      <c r="B200" s="40">
        <v>191</v>
      </c>
      <c r="C200" s="39" t="s">
        <v>291</v>
      </c>
      <c r="D200" s="151">
        <f t="shared" si="75"/>
        <v>47</v>
      </c>
      <c r="E200" s="152">
        <f t="shared" si="65"/>
        <v>628544</v>
      </c>
      <c r="F200" s="152">
        <f t="shared" si="65"/>
        <v>0</v>
      </c>
      <c r="G200" s="152">
        <f t="shared" si="65"/>
        <v>44086</v>
      </c>
      <c r="H200" s="153">
        <f t="shared" si="76"/>
        <v>672630</v>
      </c>
      <c r="I200" s="152"/>
      <c r="J200" s="154">
        <f t="shared" si="77"/>
        <v>44086</v>
      </c>
      <c r="K200" s="155">
        <f t="shared" si="66"/>
        <v>59066.146611125245</v>
      </c>
      <c r="L200" s="156">
        <f t="shared" si="67"/>
        <v>103152.14661112524</v>
      </c>
      <c r="M200" s="152"/>
      <c r="N200" s="157">
        <f t="shared" si="68"/>
        <v>569477.85338887479</v>
      </c>
      <c r="O200" s="152"/>
      <c r="P200" s="158">
        <f t="shared" si="69"/>
        <v>44086</v>
      </c>
      <c r="Q200" s="159">
        <f t="shared" si="78"/>
        <v>0</v>
      </c>
      <c r="R200" s="152">
        <f t="shared" si="70"/>
        <v>0</v>
      </c>
      <c r="S200" s="152">
        <f t="shared" si="71"/>
        <v>0</v>
      </c>
      <c r="T200" s="152">
        <f t="shared" si="72"/>
        <v>59066.146611125245</v>
      </c>
      <c r="U200" s="153">
        <f t="shared" si="79"/>
        <v>103152.14661112524</v>
      </c>
      <c r="V200" s="152"/>
      <c r="W200" s="157">
        <f t="shared" si="80"/>
        <v>202509.0585841994</v>
      </c>
      <c r="X200" s="159"/>
      <c r="AA200" s="162">
        <v>191</v>
      </c>
      <c r="AB200" s="163">
        <v>47</v>
      </c>
      <c r="AC200" s="163">
        <v>0</v>
      </c>
      <c r="AD200" s="163">
        <v>0</v>
      </c>
      <c r="AE200" s="163">
        <v>0</v>
      </c>
      <c r="AF200" s="163">
        <v>0</v>
      </c>
      <c r="AG200" s="164">
        <v>628544</v>
      </c>
      <c r="AH200" s="164">
        <v>0</v>
      </c>
      <c r="AI200" s="164">
        <v>0</v>
      </c>
      <c r="AJ200" s="164">
        <v>628544</v>
      </c>
      <c r="AK200" s="164">
        <v>0</v>
      </c>
      <c r="AL200" s="164">
        <v>44086</v>
      </c>
      <c r="AM200" s="164">
        <v>672630</v>
      </c>
      <c r="AN200" s="164">
        <v>0</v>
      </c>
      <c r="AO200" s="164">
        <v>0</v>
      </c>
      <c r="AP200" s="164">
        <v>0</v>
      </c>
      <c r="AQ200" s="164">
        <v>0</v>
      </c>
      <c r="AR200" s="165">
        <v>672630</v>
      </c>
      <c r="AS200" s="39">
        <v>666427.41</v>
      </c>
      <c r="AT200" s="162">
        <f t="shared" si="81"/>
        <v>191</v>
      </c>
      <c r="AU200" s="163">
        <f t="shared" si="82"/>
        <v>0</v>
      </c>
      <c r="AV200" s="164">
        <f t="shared" si="83"/>
        <v>0</v>
      </c>
      <c r="AW200" s="164">
        <f t="shared" si="83"/>
        <v>0</v>
      </c>
      <c r="AX200" s="164">
        <f t="shared" si="83"/>
        <v>0</v>
      </c>
      <c r="AY200" s="165">
        <f t="shared" si="83"/>
        <v>0</v>
      </c>
      <c r="AZ200" s="39">
        <v>493357</v>
      </c>
      <c r="BA200" s="162"/>
      <c r="BB200" s="164"/>
      <c r="BC200" s="164"/>
      <c r="BD200" s="164"/>
      <c r="BE200" s="165"/>
      <c r="BG200" s="166"/>
      <c r="BI200" s="166">
        <v>0</v>
      </c>
      <c r="CA200" s="162">
        <v>191</v>
      </c>
      <c r="CB200" s="40">
        <v>191</v>
      </c>
      <c r="CC200" s="39" t="s">
        <v>291</v>
      </c>
      <c r="CD200" s="167">
        <f t="shared" si="95"/>
        <v>628544</v>
      </c>
      <c r="CE200" s="168">
        <v>569449</v>
      </c>
      <c r="CF200" s="152">
        <f t="shared" si="84"/>
        <v>59095</v>
      </c>
      <c r="CG200" s="152">
        <v>52948.799999999996</v>
      </c>
      <c r="CH200" s="152">
        <v>46402</v>
      </c>
      <c r="CI200" s="152">
        <f t="shared" si="85"/>
        <v>-22.741415800584946</v>
      </c>
      <c r="CJ200" s="168">
        <f t="shared" si="86"/>
        <v>158423.0585841994</v>
      </c>
      <c r="CK200" s="169">
        <f t="shared" si="87"/>
        <v>59066.146611125245</v>
      </c>
      <c r="CL200" s="170"/>
      <c r="CZ200" s="152"/>
      <c r="DA200" s="162">
        <v>191</v>
      </c>
      <c r="DB200" s="39" t="s">
        <v>291</v>
      </c>
      <c r="DC200" s="152">
        <v>0</v>
      </c>
      <c r="DD200" s="152">
        <v>0</v>
      </c>
      <c r="DE200" s="152">
        <v>0</v>
      </c>
      <c r="DF200" s="152">
        <v>0</v>
      </c>
      <c r="DG200" s="171">
        <f t="shared" si="88"/>
        <v>0</v>
      </c>
      <c r="DH200" s="152">
        <v>0</v>
      </c>
      <c r="DI200" s="152">
        <v>0</v>
      </c>
      <c r="DJ200" s="152">
        <v>0</v>
      </c>
      <c r="DK200" s="171">
        <f t="shared" si="89"/>
        <v>0</v>
      </c>
      <c r="DL200" s="172">
        <f t="shared" si="73"/>
        <v>0</v>
      </c>
      <c r="DM200" s="152"/>
      <c r="DN200" s="172">
        <f t="shared" si="74"/>
        <v>0</v>
      </c>
      <c r="DO200" s="152"/>
      <c r="DP200" s="158">
        <f t="shared" si="90"/>
        <v>59095</v>
      </c>
      <c r="DQ200" s="152">
        <f t="shared" si="91"/>
        <v>59095</v>
      </c>
      <c r="DR200" s="152">
        <f t="shared" si="92"/>
        <v>0</v>
      </c>
      <c r="DS200" s="152">
        <v>-22.741415800584946</v>
      </c>
      <c r="DT200" s="172">
        <f t="shared" si="93"/>
        <v>-22.741415800584946</v>
      </c>
      <c r="DU200" s="152"/>
      <c r="DV200" s="173">
        <v>0</v>
      </c>
      <c r="DW200" s="174"/>
      <c r="DX200" s="174"/>
      <c r="DY200" s="174"/>
      <c r="DZ200" s="171"/>
      <c r="EA200" s="175"/>
      <c r="EB200" s="176"/>
      <c r="EC200" s="177">
        <f t="shared" si="94"/>
        <v>0</v>
      </c>
      <c r="ED200" s="175"/>
      <c r="EE200" s="178">
        <v>191</v>
      </c>
      <c r="EF200" s="175"/>
      <c r="EG200" s="175"/>
      <c r="EH200" s="174"/>
      <c r="EI200" s="175"/>
      <c r="EJ200" s="175"/>
      <c r="EK200" s="175"/>
      <c r="EL200" s="175"/>
      <c r="EM200" s="175"/>
    </row>
    <row r="201" spans="1:143" s="39" customFormat="1" ht="12" x14ac:dyDescent="0.2">
      <c r="A201" s="150">
        <v>192</v>
      </c>
      <c r="B201" s="40">
        <v>192</v>
      </c>
      <c r="C201" s="39" t="s">
        <v>292</v>
      </c>
      <c r="D201" s="151">
        <f t="shared" si="75"/>
        <v>0</v>
      </c>
      <c r="E201" s="152">
        <f t="shared" si="65"/>
        <v>0</v>
      </c>
      <c r="F201" s="152">
        <f t="shared" si="65"/>
        <v>0</v>
      </c>
      <c r="G201" s="152">
        <f t="shared" si="65"/>
        <v>0</v>
      </c>
      <c r="H201" s="153">
        <f t="shared" si="76"/>
        <v>0</v>
      </c>
      <c r="I201" s="152"/>
      <c r="J201" s="154">
        <f t="shared" si="77"/>
        <v>0</v>
      </c>
      <c r="K201" s="155">
        <f t="shared" si="66"/>
        <v>0</v>
      </c>
      <c r="L201" s="156">
        <f t="shared" si="67"/>
        <v>0</v>
      </c>
      <c r="M201" s="152"/>
      <c r="N201" s="157">
        <f t="shared" si="68"/>
        <v>0</v>
      </c>
      <c r="O201" s="152"/>
      <c r="P201" s="158">
        <f t="shared" si="69"/>
        <v>0</v>
      </c>
      <c r="Q201" s="159">
        <f t="shared" si="78"/>
        <v>0</v>
      </c>
      <c r="R201" s="152">
        <f t="shared" si="70"/>
        <v>0</v>
      </c>
      <c r="S201" s="152">
        <f t="shared" si="71"/>
        <v>0</v>
      </c>
      <c r="T201" s="152">
        <f t="shared" si="72"/>
        <v>0</v>
      </c>
      <c r="U201" s="153">
        <f t="shared" si="79"/>
        <v>0</v>
      </c>
      <c r="V201" s="152"/>
      <c r="W201" s="157">
        <f t="shared" si="80"/>
        <v>0</v>
      </c>
      <c r="X201" s="159"/>
      <c r="AA201" s="162">
        <v>192</v>
      </c>
      <c r="AB201" s="163"/>
      <c r="AC201" s="163"/>
      <c r="AD201" s="163"/>
      <c r="AE201" s="163"/>
      <c r="AF201" s="163"/>
      <c r="AG201" s="164"/>
      <c r="AH201" s="164"/>
      <c r="AI201" s="164"/>
      <c r="AJ201" s="164"/>
      <c r="AK201" s="164"/>
      <c r="AL201" s="164"/>
      <c r="AM201" s="164"/>
      <c r="AN201" s="164"/>
      <c r="AO201" s="164"/>
      <c r="AP201" s="164"/>
      <c r="AQ201" s="164"/>
      <c r="AR201" s="165"/>
      <c r="AT201" s="162">
        <f t="shared" si="81"/>
        <v>192</v>
      </c>
      <c r="AU201" s="163">
        <f t="shared" si="82"/>
        <v>0</v>
      </c>
      <c r="AV201" s="164">
        <f t="shared" si="83"/>
        <v>0</v>
      </c>
      <c r="AW201" s="164">
        <f t="shared" si="83"/>
        <v>0</v>
      </c>
      <c r="AX201" s="164">
        <f t="shared" si="83"/>
        <v>0</v>
      </c>
      <c r="AY201" s="165">
        <f t="shared" si="83"/>
        <v>0</v>
      </c>
      <c r="AZ201" s="39">
        <v>493357</v>
      </c>
      <c r="BA201" s="162"/>
      <c r="BB201" s="164"/>
      <c r="BC201" s="164"/>
      <c r="BD201" s="164"/>
      <c r="BE201" s="165"/>
      <c r="BG201" s="166"/>
      <c r="BI201" s="166">
        <v>0</v>
      </c>
      <c r="CA201" s="162">
        <v>192</v>
      </c>
      <c r="CB201" s="40">
        <v>192</v>
      </c>
      <c r="CC201" s="39" t="s">
        <v>292</v>
      </c>
      <c r="CD201" s="167">
        <f t="shared" si="95"/>
        <v>0</v>
      </c>
      <c r="CE201" s="168">
        <v>0</v>
      </c>
      <c r="CF201" s="152">
        <f t="shared" si="84"/>
        <v>0</v>
      </c>
      <c r="CG201" s="152">
        <v>0</v>
      </c>
      <c r="CH201" s="152">
        <v>0</v>
      </c>
      <c r="CI201" s="152">
        <f t="shared" si="85"/>
        <v>0</v>
      </c>
      <c r="CJ201" s="168">
        <f t="shared" si="86"/>
        <v>0</v>
      </c>
      <c r="CK201" s="169">
        <f t="shared" si="87"/>
        <v>0</v>
      </c>
      <c r="CL201" s="170"/>
      <c r="CZ201" s="152"/>
      <c r="DA201" s="162">
        <v>192</v>
      </c>
      <c r="DB201" s="39" t="s">
        <v>292</v>
      </c>
      <c r="DC201" s="152">
        <v>0</v>
      </c>
      <c r="DD201" s="152">
        <v>0</v>
      </c>
      <c r="DE201" s="152">
        <v>0</v>
      </c>
      <c r="DF201" s="152">
        <v>0</v>
      </c>
      <c r="DG201" s="171">
        <f t="shared" si="88"/>
        <v>0</v>
      </c>
      <c r="DH201" s="152">
        <v>0</v>
      </c>
      <c r="DI201" s="152">
        <v>0</v>
      </c>
      <c r="DJ201" s="152">
        <v>0</v>
      </c>
      <c r="DK201" s="171">
        <f t="shared" si="89"/>
        <v>0</v>
      </c>
      <c r="DL201" s="172">
        <f t="shared" si="73"/>
        <v>0</v>
      </c>
      <c r="DM201" s="152"/>
      <c r="DN201" s="172">
        <f t="shared" si="74"/>
        <v>0</v>
      </c>
      <c r="DO201" s="152"/>
      <c r="DP201" s="158">
        <f t="shared" si="90"/>
        <v>0</v>
      </c>
      <c r="DQ201" s="152">
        <f t="shared" si="91"/>
        <v>0</v>
      </c>
      <c r="DR201" s="152">
        <f t="shared" si="92"/>
        <v>0</v>
      </c>
      <c r="DS201" s="152">
        <v>0</v>
      </c>
      <c r="DT201" s="172">
        <f t="shared" si="93"/>
        <v>0</v>
      </c>
      <c r="DU201" s="152"/>
      <c r="DV201" s="173">
        <v>0</v>
      </c>
      <c r="DW201" s="174"/>
      <c r="DX201" s="174"/>
      <c r="DY201" s="174"/>
      <c r="DZ201" s="171"/>
      <c r="EA201" s="175"/>
      <c r="EB201" s="176"/>
      <c r="EC201" s="177">
        <f t="shared" si="94"/>
        <v>0</v>
      </c>
      <c r="ED201" s="175"/>
      <c r="EE201" s="178">
        <v>192</v>
      </c>
      <c r="EF201" s="175"/>
      <c r="EG201" s="175"/>
      <c r="EH201" s="174"/>
      <c r="EI201" s="175"/>
      <c r="EJ201" s="175"/>
      <c r="EK201" s="175"/>
      <c r="EL201" s="175"/>
      <c r="EM201" s="175"/>
    </row>
    <row r="202" spans="1:143" s="39" customFormat="1" ht="12" x14ac:dyDescent="0.2">
      <c r="A202" s="150">
        <v>193</v>
      </c>
      <c r="B202" s="40">
        <v>193</v>
      </c>
      <c r="C202" s="39" t="s">
        <v>293</v>
      </c>
      <c r="D202" s="151">
        <f t="shared" si="75"/>
        <v>0</v>
      </c>
      <c r="E202" s="152">
        <f t="shared" ref="E202:G265" si="96">AJ202+DD202</f>
        <v>0</v>
      </c>
      <c r="F202" s="152">
        <f t="shared" si="96"/>
        <v>0</v>
      </c>
      <c r="G202" s="152">
        <f t="shared" si="96"/>
        <v>0</v>
      </c>
      <c r="H202" s="153">
        <f t="shared" si="76"/>
        <v>0</v>
      </c>
      <c r="I202" s="152"/>
      <c r="J202" s="154">
        <f t="shared" si="77"/>
        <v>0</v>
      </c>
      <c r="K202" s="155">
        <f t="shared" ref="K202:K265" si="97">IF(CK202="",CJ202,CK202)</f>
        <v>0</v>
      </c>
      <c r="L202" s="156">
        <f t="shared" ref="L202:L265" si="98">SUM(J202:K202)</f>
        <v>0</v>
      </c>
      <c r="M202" s="152"/>
      <c r="N202" s="157">
        <f t="shared" ref="N202:N265" si="99">H202-L202</f>
        <v>0</v>
      </c>
      <c r="O202" s="152"/>
      <c r="P202" s="158">
        <f t="shared" ref="P202:P265" si="100">AL202+AP202+DF202+DJ202</f>
        <v>0</v>
      </c>
      <c r="Q202" s="159">
        <f t="shared" si="78"/>
        <v>0</v>
      </c>
      <c r="R202" s="152">
        <f t="shared" ref="R202:R265" si="101">AQ202+DK202</f>
        <v>0</v>
      </c>
      <c r="S202" s="152">
        <f t="shared" ref="S202:S265" si="102">AP202+DJ202</f>
        <v>0</v>
      </c>
      <c r="T202" s="152">
        <f t="shared" ref="T202:T265" si="103">K202</f>
        <v>0</v>
      </c>
      <c r="U202" s="153">
        <f t="shared" si="79"/>
        <v>0</v>
      </c>
      <c r="V202" s="152"/>
      <c r="W202" s="157">
        <f t="shared" si="80"/>
        <v>0</v>
      </c>
      <c r="X202" s="159"/>
      <c r="AA202" s="162">
        <v>193</v>
      </c>
      <c r="AB202" s="163"/>
      <c r="AC202" s="163"/>
      <c r="AD202" s="163"/>
      <c r="AE202" s="163"/>
      <c r="AF202" s="163"/>
      <c r="AG202" s="164"/>
      <c r="AH202" s="164"/>
      <c r="AI202" s="164"/>
      <c r="AJ202" s="164"/>
      <c r="AK202" s="164"/>
      <c r="AL202" s="164"/>
      <c r="AM202" s="164"/>
      <c r="AN202" s="164"/>
      <c r="AO202" s="164"/>
      <c r="AP202" s="164"/>
      <c r="AQ202" s="164"/>
      <c r="AR202" s="165"/>
      <c r="AT202" s="162">
        <f t="shared" si="81"/>
        <v>193</v>
      </c>
      <c r="AU202" s="163">
        <f t="shared" si="82"/>
        <v>0</v>
      </c>
      <c r="AV202" s="164">
        <f t="shared" si="83"/>
        <v>0</v>
      </c>
      <c r="AW202" s="164">
        <f t="shared" si="83"/>
        <v>0</v>
      </c>
      <c r="AX202" s="164">
        <f t="shared" si="83"/>
        <v>0</v>
      </c>
      <c r="AY202" s="165">
        <f t="shared" ref="AY202:AY265" si="104">AQ202</f>
        <v>0</v>
      </c>
      <c r="AZ202" s="39">
        <v>493357</v>
      </c>
      <c r="BA202" s="162"/>
      <c r="BB202" s="164"/>
      <c r="BC202" s="164"/>
      <c r="BD202" s="164"/>
      <c r="BE202" s="165"/>
      <c r="BG202" s="166"/>
      <c r="BI202" s="166">
        <v>0</v>
      </c>
      <c r="CA202" s="162">
        <v>193</v>
      </c>
      <c r="CB202" s="40">
        <v>193</v>
      </c>
      <c r="CC202" s="39" t="s">
        <v>293</v>
      </c>
      <c r="CD202" s="167">
        <f t="shared" si="95"/>
        <v>0</v>
      </c>
      <c r="CE202" s="168">
        <v>0</v>
      </c>
      <c r="CF202" s="152">
        <f t="shared" si="84"/>
        <v>0</v>
      </c>
      <c r="CG202" s="152">
        <v>0</v>
      </c>
      <c r="CH202" s="152">
        <v>0</v>
      </c>
      <c r="CI202" s="152">
        <f t="shared" si="85"/>
        <v>0</v>
      </c>
      <c r="CJ202" s="168">
        <f t="shared" si="86"/>
        <v>0</v>
      </c>
      <c r="CK202" s="169">
        <f t="shared" si="87"/>
        <v>0</v>
      </c>
      <c r="CL202" s="170"/>
      <c r="CZ202" s="152"/>
      <c r="DA202" s="162">
        <v>193</v>
      </c>
      <c r="DB202" s="39" t="s">
        <v>293</v>
      </c>
      <c r="DC202" s="152">
        <v>0</v>
      </c>
      <c r="DD202" s="152">
        <v>0</v>
      </c>
      <c r="DE202" s="152">
        <v>0</v>
      </c>
      <c r="DF202" s="152">
        <v>0</v>
      </c>
      <c r="DG202" s="171">
        <f t="shared" si="88"/>
        <v>0</v>
      </c>
      <c r="DH202" s="152">
        <v>0</v>
      </c>
      <c r="DI202" s="152">
        <v>0</v>
      </c>
      <c r="DJ202" s="152">
        <v>0</v>
      </c>
      <c r="DK202" s="171">
        <f t="shared" si="89"/>
        <v>0</v>
      </c>
      <c r="DL202" s="172">
        <f t="shared" ref="DL202:DL265" si="105">DK202+DG202</f>
        <v>0</v>
      </c>
      <c r="DM202" s="152"/>
      <c r="DN202" s="172">
        <f t="shared" ref="DN202:DN265" si="106">DJ202+DF202</f>
        <v>0</v>
      </c>
      <c r="DO202" s="152"/>
      <c r="DP202" s="158">
        <f t="shared" si="90"/>
        <v>0</v>
      </c>
      <c r="DQ202" s="152">
        <f t="shared" si="91"/>
        <v>0</v>
      </c>
      <c r="DR202" s="152">
        <f t="shared" si="92"/>
        <v>0</v>
      </c>
      <c r="DS202" s="152">
        <v>0</v>
      </c>
      <c r="DT202" s="172">
        <f t="shared" si="93"/>
        <v>0</v>
      </c>
      <c r="DU202" s="152"/>
      <c r="DV202" s="173">
        <v>0</v>
      </c>
      <c r="DW202" s="174"/>
      <c r="DX202" s="174"/>
      <c r="DY202" s="174"/>
      <c r="DZ202" s="171"/>
      <c r="EA202" s="175"/>
      <c r="EB202" s="176"/>
      <c r="EC202" s="177">
        <f t="shared" si="94"/>
        <v>0</v>
      </c>
      <c r="ED202" s="175"/>
      <c r="EE202" s="178">
        <v>193</v>
      </c>
      <c r="EF202" s="175"/>
      <c r="EG202" s="175"/>
      <c r="EH202" s="174"/>
      <c r="EI202" s="175"/>
      <c r="EJ202" s="175"/>
      <c r="EK202" s="175"/>
      <c r="EL202" s="175"/>
      <c r="EM202" s="175"/>
    </row>
    <row r="203" spans="1:143" s="39" customFormat="1" ht="12" x14ac:dyDescent="0.2">
      <c r="A203" s="150">
        <v>194</v>
      </c>
      <c r="B203" s="40">
        <v>194</v>
      </c>
      <c r="C203" s="39" t="s">
        <v>294</v>
      </c>
      <c r="D203" s="151">
        <f t="shared" ref="D203:D266" si="107">AB203</f>
        <v>0</v>
      </c>
      <c r="E203" s="152">
        <f t="shared" si="96"/>
        <v>0</v>
      </c>
      <c r="F203" s="152">
        <f t="shared" si="96"/>
        <v>0</v>
      </c>
      <c r="G203" s="152">
        <f t="shared" si="96"/>
        <v>0</v>
      </c>
      <c r="H203" s="153">
        <f t="shared" ref="H203:H266" si="108">SUM(E203:G203)</f>
        <v>0</v>
      </c>
      <c r="I203" s="152"/>
      <c r="J203" s="154">
        <f t="shared" ref="J203:J266" si="109">G203</f>
        <v>0</v>
      </c>
      <c r="K203" s="155">
        <f t="shared" si="97"/>
        <v>0</v>
      </c>
      <c r="L203" s="156">
        <f t="shared" si="98"/>
        <v>0</v>
      </c>
      <c r="M203" s="152"/>
      <c r="N203" s="157">
        <f t="shared" si="99"/>
        <v>0</v>
      </c>
      <c r="O203" s="152"/>
      <c r="P203" s="158">
        <f t="shared" si="100"/>
        <v>0</v>
      </c>
      <c r="Q203" s="159">
        <f t="shared" ref="Q203:Q266" si="110">AF203</f>
        <v>0</v>
      </c>
      <c r="R203" s="152">
        <f t="shared" si="101"/>
        <v>0</v>
      </c>
      <c r="S203" s="152">
        <f t="shared" si="102"/>
        <v>0</v>
      </c>
      <c r="T203" s="152">
        <f t="shared" si="103"/>
        <v>0</v>
      </c>
      <c r="U203" s="153">
        <f t="shared" ref="U203:U266" si="111">P203+R203-S203+T203</f>
        <v>0</v>
      </c>
      <c r="V203" s="152"/>
      <c r="W203" s="157">
        <f t="shared" ref="W203:W266" si="112">AL203+AQ203+CJ203+DF203+DK203</f>
        <v>0</v>
      </c>
      <c r="X203" s="159"/>
      <c r="AA203" s="162">
        <v>194</v>
      </c>
      <c r="AB203" s="163"/>
      <c r="AC203" s="163"/>
      <c r="AD203" s="163"/>
      <c r="AE203" s="163"/>
      <c r="AF203" s="163"/>
      <c r="AG203" s="164"/>
      <c r="AH203" s="164"/>
      <c r="AI203" s="164"/>
      <c r="AJ203" s="164"/>
      <c r="AK203" s="164"/>
      <c r="AL203" s="164"/>
      <c r="AM203" s="164"/>
      <c r="AN203" s="164"/>
      <c r="AO203" s="164"/>
      <c r="AP203" s="164"/>
      <c r="AQ203" s="164"/>
      <c r="AR203" s="165"/>
      <c r="AT203" s="162">
        <f t="shared" ref="AT203:AT266" si="113">AA203</f>
        <v>194</v>
      </c>
      <c r="AU203" s="163">
        <f t="shared" ref="AU203:AU266" si="114">AF203</f>
        <v>0</v>
      </c>
      <c r="AV203" s="164">
        <f t="shared" ref="AV203:AY266" si="115">AN203</f>
        <v>0</v>
      </c>
      <c r="AW203" s="164">
        <f t="shared" si="115"/>
        <v>0</v>
      </c>
      <c r="AX203" s="164">
        <f t="shared" si="115"/>
        <v>0</v>
      </c>
      <c r="AY203" s="165">
        <f t="shared" si="104"/>
        <v>0</v>
      </c>
      <c r="AZ203" s="39">
        <v>493357</v>
      </c>
      <c r="BA203" s="162"/>
      <c r="BB203" s="164"/>
      <c r="BC203" s="164"/>
      <c r="BD203" s="164"/>
      <c r="BE203" s="165"/>
      <c r="BG203" s="166"/>
      <c r="BI203" s="166">
        <v>0</v>
      </c>
      <c r="CA203" s="162">
        <v>194</v>
      </c>
      <c r="CB203" s="40">
        <v>194</v>
      </c>
      <c r="CC203" s="39" t="s">
        <v>294</v>
      </c>
      <c r="CD203" s="167">
        <f t="shared" si="95"/>
        <v>0</v>
      </c>
      <c r="CE203" s="168">
        <v>0</v>
      </c>
      <c r="CF203" s="152">
        <f t="shared" ref="CF203:CF266" si="116">IF(CE203&lt;0,CD203,IF(CD203-CE203&gt;0,CD203-CE203,0))</f>
        <v>0</v>
      </c>
      <c r="CG203" s="152">
        <v>0</v>
      </c>
      <c r="CH203" s="152">
        <v>0</v>
      </c>
      <c r="CI203" s="152">
        <f t="shared" ref="CI203:CI266" si="117">DT203</f>
        <v>0</v>
      </c>
      <c r="CJ203" s="168">
        <f t="shared" ref="CJ203:CJ266" si="118">SUM(CF203:CI203)</f>
        <v>0</v>
      </c>
      <c r="CK203" s="169">
        <f t="shared" ref="CK203:CK266" si="119">IF(BI203=1,CF203+CI203+(SUM(CG203:CH203)*$CG$457),SUM(CF203+CI203)*$CK$457)</f>
        <v>0</v>
      </c>
      <c r="CL203" s="170"/>
      <c r="CZ203" s="152"/>
      <c r="DA203" s="162">
        <v>194</v>
      </c>
      <c r="DB203" s="39" t="s">
        <v>294</v>
      </c>
      <c r="DC203" s="152">
        <v>0</v>
      </c>
      <c r="DD203" s="152">
        <v>0</v>
      </c>
      <c r="DE203" s="152">
        <v>0</v>
      </c>
      <c r="DF203" s="152">
        <v>0</v>
      </c>
      <c r="DG203" s="171">
        <f t="shared" ref="DG203:DG266" si="120">SUM(DD203:DF203)</f>
        <v>0</v>
      </c>
      <c r="DH203" s="152">
        <v>0</v>
      </c>
      <c r="DI203" s="152">
        <v>0</v>
      </c>
      <c r="DJ203" s="152">
        <v>0</v>
      </c>
      <c r="DK203" s="171">
        <f t="shared" ref="DK203:DK266" si="121">SUM(DH203:DJ203)</f>
        <v>0</v>
      </c>
      <c r="DL203" s="172">
        <f t="shared" si="105"/>
        <v>0</v>
      </c>
      <c r="DM203" s="152"/>
      <c r="DN203" s="172">
        <f t="shared" si="106"/>
        <v>0</v>
      </c>
      <c r="DO203" s="152"/>
      <c r="DP203" s="158">
        <f t="shared" ref="DP203:DP266" si="122">CF203</f>
        <v>0</v>
      </c>
      <c r="DQ203" s="152">
        <f t="shared" ref="DQ203:DQ266" si="123">IF(CE203&lt;0,0,IF((AJ203-CE203)&gt;0,AJ203-CE203,0))</f>
        <v>0</v>
      </c>
      <c r="DR203" s="152">
        <f t="shared" ref="DR203:DR266" si="124">DP203-DQ203</f>
        <v>0</v>
      </c>
      <c r="DS203" s="152">
        <v>0</v>
      </c>
      <c r="DT203" s="172">
        <f t="shared" ref="DT203:DT266" si="125">IF(AND(DR203&lt;0,DS203&lt;0),      IF(DR203&lt;DS203,    0,   DS203-DR203),    IF(AND(DR203&gt;0,DS203&gt;0),     IF(OR(DS203&gt;DR203,DS203=DR203    ),      DS203-DR203,    0), DS203))</f>
        <v>0</v>
      </c>
      <c r="DU203" s="152"/>
      <c r="DV203" s="173">
        <v>0</v>
      </c>
      <c r="DW203" s="174"/>
      <c r="DX203" s="174"/>
      <c r="DY203" s="174"/>
      <c r="DZ203" s="171"/>
      <c r="EA203" s="175"/>
      <c r="EB203" s="176"/>
      <c r="EC203" s="177">
        <f t="shared" ref="EC203:EC266" si="126">DS203-DT203</f>
        <v>0</v>
      </c>
      <c r="ED203" s="175"/>
      <c r="EE203" s="178">
        <v>194</v>
      </c>
      <c r="EF203" s="175"/>
      <c r="EG203" s="175"/>
      <c r="EH203" s="174"/>
      <c r="EI203" s="175"/>
      <c r="EJ203" s="175"/>
      <c r="EK203" s="175"/>
      <c r="EL203" s="175"/>
      <c r="EM203" s="175"/>
    </row>
    <row r="204" spans="1:143" s="39" customFormat="1" ht="12" x14ac:dyDescent="0.2">
      <c r="A204" s="150">
        <v>195</v>
      </c>
      <c r="B204" s="40">
        <v>195</v>
      </c>
      <c r="C204" s="39" t="s">
        <v>295</v>
      </c>
      <c r="D204" s="151">
        <f t="shared" si="107"/>
        <v>0</v>
      </c>
      <c r="E204" s="152">
        <f t="shared" si="96"/>
        <v>0</v>
      </c>
      <c r="F204" s="152">
        <f t="shared" si="96"/>
        <v>0</v>
      </c>
      <c r="G204" s="152">
        <f t="shared" si="96"/>
        <v>0</v>
      </c>
      <c r="H204" s="153">
        <f t="shared" si="108"/>
        <v>0</v>
      </c>
      <c r="I204" s="152"/>
      <c r="J204" s="154">
        <f t="shared" si="109"/>
        <v>0</v>
      </c>
      <c r="K204" s="155">
        <f t="shared" si="97"/>
        <v>0</v>
      </c>
      <c r="L204" s="156">
        <f t="shared" si="98"/>
        <v>0</v>
      </c>
      <c r="M204" s="152"/>
      <c r="N204" s="157">
        <f t="shared" si="99"/>
        <v>0</v>
      </c>
      <c r="O204" s="152"/>
      <c r="P204" s="158">
        <f t="shared" si="100"/>
        <v>0</v>
      </c>
      <c r="Q204" s="159">
        <f t="shared" si="110"/>
        <v>0</v>
      </c>
      <c r="R204" s="152">
        <f t="shared" si="101"/>
        <v>0</v>
      </c>
      <c r="S204" s="152">
        <f t="shared" si="102"/>
        <v>0</v>
      </c>
      <c r="T204" s="152">
        <f t="shared" si="103"/>
        <v>0</v>
      </c>
      <c r="U204" s="153">
        <f t="shared" si="111"/>
        <v>0</v>
      </c>
      <c r="V204" s="152"/>
      <c r="W204" s="157">
        <f t="shared" si="112"/>
        <v>0</v>
      </c>
      <c r="X204" s="159"/>
      <c r="AA204" s="162">
        <v>195</v>
      </c>
      <c r="AB204" s="163"/>
      <c r="AC204" s="163"/>
      <c r="AD204" s="163"/>
      <c r="AE204" s="163"/>
      <c r="AF204" s="163"/>
      <c r="AG204" s="164"/>
      <c r="AH204" s="164"/>
      <c r="AI204" s="164"/>
      <c r="AJ204" s="164"/>
      <c r="AK204" s="164"/>
      <c r="AL204" s="164"/>
      <c r="AM204" s="164"/>
      <c r="AN204" s="164"/>
      <c r="AO204" s="164"/>
      <c r="AP204" s="164"/>
      <c r="AQ204" s="164"/>
      <c r="AR204" s="165"/>
      <c r="AT204" s="162">
        <f t="shared" si="113"/>
        <v>195</v>
      </c>
      <c r="AU204" s="163">
        <f t="shared" si="114"/>
        <v>0</v>
      </c>
      <c r="AV204" s="164">
        <f t="shared" si="115"/>
        <v>0</v>
      </c>
      <c r="AW204" s="164">
        <f t="shared" si="115"/>
        <v>0</v>
      </c>
      <c r="AX204" s="164">
        <f t="shared" si="115"/>
        <v>0</v>
      </c>
      <c r="AY204" s="165">
        <f t="shared" si="104"/>
        <v>0</v>
      </c>
      <c r="AZ204" s="39">
        <v>493357</v>
      </c>
      <c r="BA204" s="162"/>
      <c r="BB204" s="164"/>
      <c r="BC204" s="164"/>
      <c r="BD204" s="164"/>
      <c r="BE204" s="165"/>
      <c r="BG204" s="166"/>
      <c r="BI204" s="166">
        <v>0</v>
      </c>
      <c r="CA204" s="162">
        <v>195</v>
      </c>
      <c r="CB204" s="40">
        <v>195</v>
      </c>
      <c r="CC204" s="39" t="s">
        <v>295</v>
      </c>
      <c r="CD204" s="167">
        <f t="shared" si="95"/>
        <v>0</v>
      </c>
      <c r="CE204" s="168">
        <v>0</v>
      </c>
      <c r="CF204" s="152">
        <f t="shared" si="116"/>
        <v>0</v>
      </c>
      <c r="CG204" s="152">
        <v>0</v>
      </c>
      <c r="CH204" s="152">
        <v>0</v>
      </c>
      <c r="CI204" s="152">
        <f t="shared" si="117"/>
        <v>0</v>
      </c>
      <c r="CJ204" s="168">
        <f t="shared" si="118"/>
        <v>0</v>
      </c>
      <c r="CK204" s="169">
        <f t="shared" si="119"/>
        <v>0</v>
      </c>
      <c r="CL204" s="170"/>
      <c r="CZ204" s="152"/>
      <c r="DA204" s="162">
        <v>195</v>
      </c>
      <c r="DB204" s="39" t="s">
        <v>295</v>
      </c>
      <c r="DC204" s="152">
        <v>0</v>
      </c>
      <c r="DD204" s="152">
        <v>0</v>
      </c>
      <c r="DE204" s="152">
        <v>0</v>
      </c>
      <c r="DF204" s="152">
        <v>0</v>
      </c>
      <c r="DG204" s="171">
        <f t="shared" si="120"/>
        <v>0</v>
      </c>
      <c r="DH204" s="152">
        <v>0</v>
      </c>
      <c r="DI204" s="152">
        <v>0</v>
      </c>
      <c r="DJ204" s="152">
        <v>0</v>
      </c>
      <c r="DK204" s="171">
        <f t="shared" si="121"/>
        <v>0</v>
      </c>
      <c r="DL204" s="172">
        <f t="shared" si="105"/>
        <v>0</v>
      </c>
      <c r="DM204" s="152"/>
      <c r="DN204" s="172">
        <f t="shared" si="106"/>
        <v>0</v>
      </c>
      <c r="DO204" s="152"/>
      <c r="DP204" s="158">
        <f t="shared" si="122"/>
        <v>0</v>
      </c>
      <c r="DQ204" s="152">
        <f t="shared" si="123"/>
        <v>0</v>
      </c>
      <c r="DR204" s="152">
        <f t="shared" si="124"/>
        <v>0</v>
      </c>
      <c r="DS204" s="152">
        <v>0</v>
      </c>
      <c r="DT204" s="172">
        <f t="shared" si="125"/>
        <v>0</v>
      </c>
      <c r="DU204" s="152"/>
      <c r="DV204" s="173">
        <v>0</v>
      </c>
      <c r="DW204" s="174"/>
      <c r="DX204" s="174"/>
      <c r="DY204" s="174"/>
      <c r="DZ204" s="171"/>
      <c r="EA204" s="175"/>
      <c r="EB204" s="176"/>
      <c r="EC204" s="177">
        <f t="shared" si="126"/>
        <v>0</v>
      </c>
      <c r="ED204" s="175"/>
      <c r="EE204" s="178">
        <v>195</v>
      </c>
      <c r="EF204" s="175"/>
      <c r="EG204" s="175"/>
      <c r="EH204" s="174"/>
      <c r="EI204" s="175"/>
      <c r="EJ204" s="175"/>
      <c r="EK204" s="175"/>
      <c r="EL204" s="175"/>
      <c r="EM204" s="175"/>
    </row>
    <row r="205" spans="1:143" s="39" customFormat="1" ht="12" x14ac:dyDescent="0.2">
      <c r="A205" s="150">
        <v>196</v>
      </c>
      <c r="B205" s="40">
        <v>196</v>
      </c>
      <c r="C205" s="39" t="s">
        <v>296</v>
      </c>
      <c r="D205" s="151">
        <f t="shared" si="107"/>
        <v>8</v>
      </c>
      <c r="E205" s="152">
        <f t="shared" si="96"/>
        <v>122536</v>
      </c>
      <c r="F205" s="152">
        <f t="shared" si="96"/>
        <v>0</v>
      </c>
      <c r="G205" s="152">
        <f t="shared" si="96"/>
        <v>7504</v>
      </c>
      <c r="H205" s="153">
        <f t="shared" si="108"/>
        <v>130040</v>
      </c>
      <c r="I205" s="152"/>
      <c r="J205" s="154">
        <f t="shared" si="109"/>
        <v>7504</v>
      </c>
      <c r="K205" s="155">
        <f t="shared" si="97"/>
        <v>10394.562055036335</v>
      </c>
      <c r="L205" s="156">
        <f t="shared" si="98"/>
        <v>17898.562055036335</v>
      </c>
      <c r="M205" s="152"/>
      <c r="N205" s="157">
        <f t="shared" si="99"/>
        <v>112141.43794496366</v>
      </c>
      <c r="O205" s="152"/>
      <c r="P205" s="158">
        <f t="shared" si="100"/>
        <v>7504</v>
      </c>
      <c r="Q205" s="159">
        <f t="shared" si="110"/>
        <v>0</v>
      </c>
      <c r="R205" s="152">
        <f t="shared" si="101"/>
        <v>0</v>
      </c>
      <c r="S205" s="152">
        <f t="shared" si="102"/>
        <v>0</v>
      </c>
      <c r="T205" s="152">
        <f t="shared" si="103"/>
        <v>10394.562055036335</v>
      </c>
      <c r="U205" s="153">
        <f t="shared" si="111"/>
        <v>17898.562055036335</v>
      </c>
      <c r="V205" s="152"/>
      <c r="W205" s="157">
        <f t="shared" si="112"/>
        <v>55172.237650568524</v>
      </c>
      <c r="X205" s="159"/>
      <c r="AA205" s="162">
        <v>196</v>
      </c>
      <c r="AB205" s="163">
        <v>8</v>
      </c>
      <c r="AC205" s="163">
        <v>0</v>
      </c>
      <c r="AD205" s="163">
        <v>0</v>
      </c>
      <c r="AE205" s="163">
        <v>0</v>
      </c>
      <c r="AF205" s="163">
        <v>0</v>
      </c>
      <c r="AG205" s="164">
        <v>122536</v>
      </c>
      <c r="AH205" s="164">
        <v>0</v>
      </c>
      <c r="AI205" s="164">
        <v>0</v>
      </c>
      <c r="AJ205" s="164">
        <v>122536</v>
      </c>
      <c r="AK205" s="164">
        <v>0</v>
      </c>
      <c r="AL205" s="164">
        <v>7504</v>
      </c>
      <c r="AM205" s="164">
        <v>130040</v>
      </c>
      <c r="AN205" s="164">
        <v>0</v>
      </c>
      <c r="AO205" s="164">
        <v>0</v>
      </c>
      <c r="AP205" s="164">
        <v>0</v>
      </c>
      <c r="AQ205" s="164">
        <v>0</v>
      </c>
      <c r="AR205" s="165">
        <v>130040</v>
      </c>
      <c r="AS205" s="39">
        <v>128261.75999999999</v>
      </c>
      <c r="AT205" s="162">
        <f t="shared" si="113"/>
        <v>196</v>
      </c>
      <c r="AU205" s="163">
        <f t="shared" si="114"/>
        <v>0</v>
      </c>
      <c r="AV205" s="164">
        <f t="shared" si="115"/>
        <v>0</v>
      </c>
      <c r="AW205" s="164">
        <f t="shared" si="115"/>
        <v>0</v>
      </c>
      <c r="AX205" s="164">
        <f t="shared" si="115"/>
        <v>0</v>
      </c>
      <c r="AY205" s="165">
        <f t="shared" si="104"/>
        <v>0</v>
      </c>
      <c r="AZ205" s="39">
        <v>493357</v>
      </c>
      <c r="BA205" s="162"/>
      <c r="BB205" s="164"/>
      <c r="BC205" s="164"/>
      <c r="BD205" s="164"/>
      <c r="BE205" s="165"/>
      <c r="BG205" s="166"/>
      <c r="BI205" s="166">
        <v>0</v>
      </c>
      <c r="CA205" s="162">
        <v>196</v>
      </c>
      <c r="CB205" s="40">
        <v>196</v>
      </c>
      <c r="CC205" s="39" t="s">
        <v>296</v>
      </c>
      <c r="CD205" s="167">
        <f t="shared" ref="CD205:CD268" si="127">AJ205+DD205</f>
        <v>122536</v>
      </c>
      <c r="CE205" s="168">
        <v>112126</v>
      </c>
      <c r="CF205" s="152">
        <f t="shared" si="116"/>
        <v>10410</v>
      </c>
      <c r="CG205" s="152">
        <v>7967.4</v>
      </c>
      <c r="CH205" s="152">
        <v>29305.200000000001</v>
      </c>
      <c r="CI205" s="152">
        <f t="shared" si="117"/>
        <v>-14.362349431481562</v>
      </c>
      <c r="CJ205" s="168">
        <f t="shared" si="118"/>
        <v>47668.237650568524</v>
      </c>
      <c r="CK205" s="169">
        <f t="shared" si="119"/>
        <v>10394.562055036335</v>
      </c>
      <c r="CL205" s="170"/>
      <c r="CZ205" s="152"/>
      <c r="DA205" s="162">
        <v>196</v>
      </c>
      <c r="DB205" s="39" t="s">
        <v>296</v>
      </c>
      <c r="DC205" s="152">
        <v>0</v>
      </c>
      <c r="DD205" s="152">
        <v>0</v>
      </c>
      <c r="DE205" s="152">
        <v>0</v>
      </c>
      <c r="DF205" s="152">
        <v>0</v>
      </c>
      <c r="DG205" s="171">
        <f t="shared" si="120"/>
        <v>0</v>
      </c>
      <c r="DH205" s="152">
        <v>0</v>
      </c>
      <c r="DI205" s="152">
        <v>0</v>
      </c>
      <c r="DJ205" s="152">
        <v>0</v>
      </c>
      <c r="DK205" s="171">
        <f t="shared" si="121"/>
        <v>0</v>
      </c>
      <c r="DL205" s="172">
        <f t="shared" si="105"/>
        <v>0</v>
      </c>
      <c r="DM205" s="152"/>
      <c r="DN205" s="172">
        <f t="shared" si="106"/>
        <v>0</v>
      </c>
      <c r="DO205" s="152"/>
      <c r="DP205" s="158">
        <f t="shared" si="122"/>
        <v>10410</v>
      </c>
      <c r="DQ205" s="152">
        <f t="shared" si="123"/>
        <v>10410</v>
      </c>
      <c r="DR205" s="152">
        <f t="shared" si="124"/>
        <v>0</v>
      </c>
      <c r="DS205" s="152">
        <v>-14.362349431481562</v>
      </c>
      <c r="DT205" s="172">
        <f t="shared" si="125"/>
        <v>-14.362349431481562</v>
      </c>
      <c r="DU205" s="152"/>
      <c r="DV205" s="173">
        <v>0</v>
      </c>
      <c r="DW205" s="174"/>
      <c r="DX205" s="174"/>
      <c r="DY205" s="174"/>
      <c r="DZ205" s="171"/>
      <c r="EA205" s="175"/>
      <c r="EB205" s="176"/>
      <c r="EC205" s="177">
        <f t="shared" si="126"/>
        <v>0</v>
      </c>
      <c r="ED205" s="175"/>
      <c r="EE205" s="178">
        <v>196</v>
      </c>
      <c r="EF205" s="175"/>
      <c r="EG205" s="175"/>
      <c r="EH205" s="174"/>
      <c r="EI205" s="175"/>
      <c r="EJ205" s="175"/>
      <c r="EK205" s="175"/>
      <c r="EL205" s="175"/>
      <c r="EM205" s="175"/>
    </row>
    <row r="206" spans="1:143" s="39" customFormat="1" ht="12" x14ac:dyDescent="0.2">
      <c r="A206" s="150">
        <v>197</v>
      </c>
      <c r="B206" s="40">
        <v>197</v>
      </c>
      <c r="C206" s="39" t="s">
        <v>297</v>
      </c>
      <c r="D206" s="151">
        <f t="shared" si="107"/>
        <v>0</v>
      </c>
      <c r="E206" s="152">
        <f t="shared" si="96"/>
        <v>0</v>
      </c>
      <c r="F206" s="152">
        <f t="shared" si="96"/>
        <v>0</v>
      </c>
      <c r="G206" s="152">
        <f t="shared" si="96"/>
        <v>0</v>
      </c>
      <c r="H206" s="153">
        <f t="shared" si="108"/>
        <v>0</v>
      </c>
      <c r="I206" s="152"/>
      <c r="J206" s="154">
        <f t="shared" si="109"/>
        <v>0</v>
      </c>
      <c r="K206" s="155">
        <f t="shared" si="97"/>
        <v>0</v>
      </c>
      <c r="L206" s="156">
        <f t="shared" si="98"/>
        <v>0</v>
      </c>
      <c r="M206" s="152"/>
      <c r="N206" s="157">
        <f t="shared" si="99"/>
        <v>0</v>
      </c>
      <c r="O206" s="152"/>
      <c r="P206" s="158">
        <f t="shared" si="100"/>
        <v>0</v>
      </c>
      <c r="Q206" s="159">
        <f t="shared" si="110"/>
        <v>0</v>
      </c>
      <c r="R206" s="152">
        <f t="shared" si="101"/>
        <v>0</v>
      </c>
      <c r="S206" s="152">
        <f t="shared" si="102"/>
        <v>0</v>
      </c>
      <c r="T206" s="152">
        <f t="shared" si="103"/>
        <v>0</v>
      </c>
      <c r="U206" s="153">
        <f t="shared" si="111"/>
        <v>0</v>
      </c>
      <c r="V206" s="152"/>
      <c r="W206" s="157">
        <f t="shared" si="112"/>
        <v>0</v>
      </c>
      <c r="X206" s="159"/>
      <c r="AA206" s="162">
        <v>197</v>
      </c>
      <c r="AB206" s="163"/>
      <c r="AC206" s="163"/>
      <c r="AD206" s="163"/>
      <c r="AE206" s="163"/>
      <c r="AF206" s="163"/>
      <c r="AG206" s="164"/>
      <c r="AH206" s="164"/>
      <c r="AI206" s="164"/>
      <c r="AJ206" s="164"/>
      <c r="AK206" s="164"/>
      <c r="AL206" s="164"/>
      <c r="AM206" s="164"/>
      <c r="AN206" s="164"/>
      <c r="AO206" s="164"/>
      <c r="AP206" s="164"/>
      <c r="AQ206" s="164"/>
      <c r="AR206" s="165"/>
      <c r="AT206" s="162">
        <f t="shared" si="113"/>
        <v>197</v>
      </c>
      <c r="AU206" s="163">
        <f t="shared" si="114"/>
        <v>0</v>
      </c>
      <c r="AV206" s="164">
        <f t="shared" si="115"/>
        <v>0</v>
      </c>
      <c r="AW206" s="164">
        <f t="shared" si="115"/>
        <v>0</v>
      </c>
      <c r="AX206" s="164">
        <f t="shared" si="115"/>
        <v>0</v>
      </c>
      <c r="AY206" s="165">
        <f t="shared" si="104"/>
        <v>0</v>
      </c>
      <c r="AZ206" s="39">
        <v>493357</v>
      </c>
      <c r="BA206" s="162"/>
      <c r="BB206" s="164"/>
      <c r="BC206" s="164"/>
      <c r="BD206" s="164"/>
      <c r="BE206" s="165"/>
      <c r="BG206" s="166"/>
      <c r="BI206" s="166">
        <v>0</v>
      </c>
      <c r="CA206" s="162">
        <v>197</v>
      </c>
      <c r="CB206" s="40">
        <v>197</v>
      </c>
      <c r="CC206" s="39" t="s">
        <v>297</v>
      </c>
      <c r="CD206" s="167">
        <f t="shared" si="127"/>
        <v>0</v>
      </c>
      <c r="CE206" s="168">
        <v>0</v>
      </c>
      <c r="CF206" s="152">
        <f t="shared" si="116"/>
        <v>0</v>
      </c>
      <c r="CG206" s="152">
        <v>0</v>
      </c>
      <c r="CH206" s="152">
        <v>0</v>
      </c>
      <c r="CI206" s="152">
        <f t="shared" si="117"/>
        <v>0</v>
      </c>
      <c r="CJ206" s="168">
        <f t="shared" si="118"/>
        <v>0</v>
      </c>
      <c r="CK206" s="169">
        <f t="shared" si="119"/>
        <v>0</v>
      </c>
      <c r="CL206" s="170"/>
      <c r="CZ206" s="152"/>
      <c r="DA206" s="162">
        <v>197</v>
      </c>
      <c r="DB206" s="39" t="s">
        <v>297</v>
      </c>
      <c r="DC206" s="152">
        <v>0</v>
      </c>
      <c r="DD206" s="152">
        <v>0</v>
      </c>
      <c r="DE206" s="152">
        <v>0</v>
      </c>
      <c r="DF206" s="152">
        <v>0</v>
      </c>
      <c r="DG206" s="171">
        <f t="shared" si="120"/>
        <v>0</v>
      </c>
      <c r="DH206" s="152">
        <v>0</v>
      </c>
      <c r="DI206" s="152">
        <v>0</v>
      </c>
      <c r="DJ206" s="152">
        <v>0</v>
      </c>
      <c r="DK206" s="171">
        <f t="shared" si="121"/>
        <v>0</v>
      </c>
      <c r="DL206" s="172">
        <f t="shared" si="105"/>
        <v>0</v>
      </c>
      <c r="DM206" s="152"/>
      <c r="DN206" s="172">
        <f t="shared" si="106"/>
        <v>0</v>
      </c>
      <c r="DO206" s="152"/>
      <c r="DP206" s="158">
        <f t="shared" si="122"/>
        <v>0</v>
      </c>
      <c r="DQ206" s="152">
        <f t="shared" si="123"/>
        <v>0</v>
      </c>
      <c r="DR206" s="152">
        <f t="shared" si="124"/>
        <v>0</v>
      </c>
      <c r="DS206" s="152">
        <v>0</v>
      </c>
      <c r="DT206" s="172">
        <f t="shared" si="125"/>
        <v>0</v>
      </c>
      <c r="DU206" s="152"/>
      <c r="DV206" s="173">
        <v>0</v>
      </c>
      <c r="DW206" s="174"/>
      <c r="DX206" s="174"/>
      <c r="DY206" s="174"/>
      <c r="DZ206" s="171"/>
      <c r="EA206" s="175"/>
      <c r="EB206" s="176"/>
      <c r="EC206" s="177">
        <f t="shared" si="126"/>
        <v>0</v>
      </c>
      <c r="ED206" s="175"/>
      <c r="EE206" s="178">
        <v>197</v>
      </c>
      <c r="EF206" s="175"/>
      <c r="EG206" s="175"/>
      <c r="EH206" s="174"/>
      <c r="EI206" s="175"/>
      <c r="EJ206" s="175"/>
      <c r="EK206" s="175"/>
      <c r="EL206" s="175"/>
      <c r="EM206" s="175"/>
    </row>
    <row r="207" spans="1:143" s="39" customFormat="1" ht="12" x14ac:dyDescent="0.2">
      <c r="A207" s="150">
        <v>198</v>
      </c>
      <c r="B207" s="40">
        <v>198</v>
      </c>
      <c r="C207" s="39" t="s">
        <v>298</v>
      </c>
      <c r="D207" s="151">
        <f t="shared" si="107"/>
        <v>18</v>
      </c>
      <c r="E207" s="152">
        <f t="shared" si="96"/>
        <v>249906</v>
      </c>
      <c r="F207" s="152">
        <f t="shared" si="96"/>
        <v>0</v>
      </c>
      <c r="G207" s="152">
        <f t="shared" si="96"/>
        <v>16884</v>
      </c>
      <c r="H207" s="153">
        <f t="shared" si="108"/>
        <v>266790</v>
      </c>
      <c r="I207" s="152"/>
      <c r="J207" s="154">
        <f t="shared" si="109"/>
        <v>16884</v>
      </c>
      <c r="K207" s="155">
        <f t="shared" si="97"/>
        <v>31787.710710904612</v>
      </c>
      <c r="L207" s="156">
        <f t="shared" si="98"/>
        <v>48671.710710904612</v>
      </c>
      <c r="M207" s="152"/>
      <c r="N207" s="157">
        <f t="shared" si="99"/>
        <v>218118.28928909538</v>
      </c>
      <c r="O207" s="152"/>
      <c r="P207" s="158">
        <f t="shared" si="100"/>
        <v>16884</v>
      </c>
      <c r="Q207" s="159">
        <f t="shared" si="110"/>
        <v>0</v>
      </c>
      <c r="R207" s="152">
        <f t="shared" si="101"/>
        <v>0</v>
      </c>
      <c r="S207" s="152">
        <f t="shared" si="102"/>
        <v>0</v>
      </c>
      <c r="T207" s="152">
        <f t="shared" si="103"/>
        <v>31787.710710904612</v>
      </c>
      <c r="U207" s="153">
        <f t="shared" si="111"/>
        <v>48671.710710904612</v>
      </c>
      <c r="V207" s="152"/>
      <c r="W207" s="157">
        <f t="shared" si="112"/>
        <v>48675</v>
      </c>
      <c r="X207" s="159"/>
      <c r="AA207" s="162">
        <v>198</v>
      </c>
      <c r="AB207" s="163">
        <v>18</v>
      </c>
      <c r="AC207" s="163">
        <v>0</v>
      </c>
      <c r="AD207" s="163">
        <v>0</v>
      </c>
      <c r="AE207" s="163">
        <v>0</v>
      </c>
      <c r="AF207" s="163">
        <v>0</v>
      </c>
      <c r="AG207" s="164">
        <v>249906</v>
      </c>
      <c r="AH207" s="164">
        <v>0</v>
      </c>
      <c r="AI207" s="164">
        <v>0</v>
      </c>
      <c r="AJ207" s="164">
        <v>249906</v>
      </c>
      <c r="AK207" s="164">
        <v>0</v>
      </c>
      <c r="AL207" s="164">
        <v>16884</v>
      </c>
      <c r="AM207" s="164">
        <v>266790</v>
      </c>
      <c r="AN207" s="164">
        <v>0</v>
      </c>
      <c r="AO207" s="164">
        <v>0</v>
      </c>
      <c r="AP207" s="164">
        <v>0</v>
      </c>
      <c r="AQ207" s="164">
        <v>0</v>
      </c>
      <c r="AR207" s="165">
        <v>266790</v>
      </c>
      <c r="AS207" s="39">
        <v>266772</v>
      </c>
      <c r="AT207" s="162">
        <f t="shared" si="113"/>
        <v>198</v>
      </c>
      <c r="AU207" s="163">
        <f t="shared" si="114"/>
        <v>0</v>
      </c>
      <c r="AV207" s="164">
        <f t="shared" si="115"/>
        <v>0</v>
      </c>
      <c r="AW207" s="164">
        <f t="shared" si="115"/>
        <v>0</v>
      </c>
      <c r="AX207" s="164">
        <f t="shared" si="115"/>
        <v>0</v>
      </c>
      <c r="AY207" s="165">
        <f t="shared" si="104"/>
        <v>0</v>
      </c>
      <c r="AZ207" s="39">
        <v>493357</v>
      </c>
      <c r="BA207" s="162"/>
      <c r="BB207" s="164"/>
      <c r="BC207" s="164"/>
      <c r="BD207" s="164"/>
      <c r="BE207" s="165"/>
      <c r="BG207" s="166"/>
      <c r="BI207" s="166">
        <v>0</v>
      </c>
      <c r="CA207" s="162">
        <v>198</v>
      </c>
      <c r="CB207" s="40">
        <v>198</v>
      </c>
      <c r="CC207" s="39" t="s">
        <v>298</v>
      </c>
      <c r="CD207" s="167">
        <f t="shared" si="127"/>
        <v>249906</v>
      </c>
      <c r="CE207" s="168">
        <v>218115</v>
      </c>
      <c r="CF207" s="152">
        <f t="shared" si="116"/>
        <v>31791</v>
      </c>
      <c r="CG207" s="152">
        <v>0</v>
      </c>
      <c r="CH207" s="152">
        <v>0</v>
      </c>
      <c r="CI207" s="152">
        <f t="shared" si="117"/>
        <v>0</v>
      </c>
      <c r="CJ207" s="168">
        <f t="shared" si="118"/>
        <v>31791</v>
      </c>
      <c r="CK207" s="169">
        <f t="shared" si="119"/>
        <v>31787.710710904612</v>
      </c>
      <c r="CL207" s="170"/>
      <c r="CZ207" s="152"/>
      <c r="DA207" s="162">
        <v>198</v>
      </c>
      <c r="DB207" s="39" t="s">
        <v>298</v>
      </c>
      <c r="DC207" s="152">
        <v>0</v>
      </c>
      <c r="DD207" s="152">
        <v>0</v>
      </c>
      <c r="DE207" s="152">
        <v>0</v>
      </c>
      <c r="DF207" s="152">
        <v>0</v>
      </c>
      <c r="DG207" s="171">
        <f t="shared" si="120"/>
        <v>0</v>
      </c>
      <c r="DH207" s="152">
        <v>0</v>
      </c>
      <c r="DI207" s="152">
        <v>0</v>
      </c>
      <c r="DJ207" s="152">
        <v>0</v>
      </c>
      <c r="DK207" s="171">
        <f t="shared" si="121"/>
        <v>0</v>
      </c>
      <c r="DL207" s="172">
        <f t="shared" si="105"/>
        <v>0</v>
      </c>
      <c r="DM207" s="152"/>
      <c r="DN207" s="172">
        <f t="shared" si="106"/>
        <v>0</v>
      </c>
      <c r="DO207" s="152"/>
      <c r="DP207" s="158">
        <f t="shared" si="122"/>
        <v>31791</v>
      </c>
      <c r="DQ207" s="152">
        <f t="shared" si="123"/>
        <v>31791</v>
      </c>
      <c r="DR207" s="152">
        <f t="shared" si="124"/>
        <v>0</v>
      </c>
      <c r="DS207" s="152">
        <v>0</v>
      </c>
      <c r="DT207" s="172">
        <f t="shared" si="125"/>
        <v>0</v>
      </c>
      <c r="DU207" s="152"/>
      <c r="DV207" s="173">
        <v>0</v>
      </c>
      <c r="DW207" s="174"/>
      <c r="DX207" s="174"/>
      <c r="DY207" s="174"/>
      <c r="DZ207" s="171"/>
      <c r="EA207" s="175"/>
      <c r="EB207" s="176"/>
      <c r="EC207" s="177">
        <f t="shared" si="126"/>
        <v>0</v>
      </c>
      <c r="ED207" s="175"/>
      <c r="EE207" s="178">
        <v>198</v>
      </c>
      <c r="EF207" s="175"/>
      <c r="EG207" s="175"/>
      <c r="EH207" s="174"/>
      <c r="EI207" s="175"/>
      <c r="EJ207" s="175"/>
      <c r="EK207" s="175"/>
      <c r="EL207" s="175"/>
      <c r="EM207" s="175"/>
    </row>
    <row r="208" spans="1:143" s="39" customFormat="1" ht="12" x14ac:dyDescent="0.2">
      <c r="A208" s="150">
        <v>199</v>
      </c>
      <c r="B208" s="40">
        <v>199</v>
      </c>
      <c r="C208" s="39" t="s">
        <v>299</v>
      </c>
      <c r="D208" s="151">
        <f t="shared" si="107"/>
        <v>6</v>
      </c>
      <c r="E208" s="152">
        <f t="shared" si="96"/>
        <v>145185</v>
      </c>
      <c r="F208" s="152">
        <f t="shared" si="96"/>
        <v>0</v>
      </c>
      <c r="G208" s="152">
        <f t="shared" si="96"/>
        <v>5628</v>
      </c>
      <c r="H208" s="153">
        <f t="shared" si="108"/>
        <v>150813</v>
      </c>
      <c r="I208" s="152"/>
      <c r="J208" s="154">
        <f t="shared" si="109"/>
        <v>5628</v>
      </c>
      <c r="K208" s="155">
        <f t="shared" si="97"/>
        <v>46800.673992899778</v>
      </c>
      <c r="L208" s="156">
        <f t="shared" si="98"/>
        <v>52428.673992899778</v>
      </c>
      <c r="M208" s="152"/>
      <c r="N208" s="157">
        <f t="shared" si="99"/>
        <v>98384.32600710023</v>
      </c>
      <c r="O208" s="152"/>
      <c r="P208" s="158">
        <f t="shared" si="100"/>
        <v>5628</v>
      </c>
      <c r="Q208" s="159">
        <f t="shared" si="110"/>
        <v>0</v>
      </c>
      <c r="R208" s="152">
        <f t="shared" si="101"/>
        <v>0</v>
      </c>
      <c r="S208" s="152">
        <f t="shared" si="102"/>
        <v>0</v>
      </c>
      <c r="T208" s="152">
        <f t="shared" si="103"/>
        <v>46800.673992899778</v>
      </c>
      <c r="U208" s="153">
        <f t="shared" si="111"/>
        <v>52428.673992899778</v>
      </c>
      <c r="V208" s="152"/>
      <c r="W208" s="157">
        <f t="shared" si="112"/>
        <v>65607.116774691196</v>
      </c>
      <c r="X208" s="159"/>
      <c r="AA208" s="162">
        <v>199</v>
      </c>
      <c r="AB208" s="163">
        <v>6</v>
      </c>
      <c r="AC208" s="163">
        <v>0</v>
      </c>
      <c r="AD208" s="163">
        <v>0</v>
      </c>
      <c r="AE208" s="163">
        <v>0</v>
      </c>
      <c r="AF208" s="163">
        <v>0</v>
      </c>
      <c r="AG208" s="164">
        <v>145185</v>
      </c>
      <c r="AH208" s="164">
        <v>0</v>
      </c>
      <c r="AI208" s="164">
        <v>0</v>
      </c>
      <c r="AJ208" s="164">
        <v>145185</v>
      </c>
      <c r="AK208" s="164">
        <v>0</v>
      </c>
      <c r="AL208" s="164">
        <v>5628</v>
      </c>
      <c r="AM208" s="164">
        <v>150813</v>
      </c>
      <c r="AN208" s="164">
        <v>0</v>
      </c>
      <c r="AO208" s="164">
        <v>0</v>
      </c>
      <c r="AP208" s="164">
        <v>0</v>
      </c>
      <c r="AQ208" s="164">
        <v>0</v>
      </c>
      <c r="AR208" s="165">
        <v>150813</v>
      </c>
      <c r="AS208" s="39">
        <v>150813</v>
      </c>
      <c r="AT208" s="162">
        <f t="shared" si="113"/>
        <v>199</v>
      </c>
      <c r="AU208" s="163">
        <f t="shared" si="114"/>
        <v>0</v>
      </c>
      <c r="AV208" s="164">
        <f t="shared" si="115"/>
        <v>0</v>
      </c>
      <c r="AW208" s="164">
        <f t="shared" si="115"/>
        <v>0</v>
      </c>
      <c r="AX208" s="164">
        <f t="shared" si="115"/>
        <v>0</v>
      </c>
      <c r="AY208" s="165">
        <f t="shared" si="104"/>
        <v>0</v>
      </c>
      <c r="AZ208" s="39">
        <v>493357</v>
      </c>
      <c r="BA208" s="162"/>
      <c r="BB208" s="164"/>
      <c r="BC208" s="164"/>
      <c r="BD208" s="164"/>
      <c r="BE208" s="165"/>
      <c r="BG208" s="166"/>
      <c r="BI208" s="166">
        <v>0</v>
      </c>
      <c r="CA208" s="162">
        <v>199</v>
      </c>
      <c r="CB208" s="40">
        <v>199</v>
      </c>
      <c r="CC208" s="39" t="s">
        <v>299</v>
      </c>
      <c r="CD208" s="167">
        <f t="shared" si="127"/>
        <v>145185</v>
      </c>
      <c r="CE208" s="168">
        <v>98378</v>
      </c>
      <c r="CF208" s="152">
        <f t="shared" si="116"/>
        <v>46807</v>
      </c>
      <c r="CG208" s="152">
        <v>10147.199999999999</v>
      </c>
      <c r="CH208" s="152">
        <v>3026.4</v>
      </c>
      <c r="CI208" s="152">
        <f t="shared" si="117"/>
        <v>-1.4832253088025027</v>
      </c>
      <c r="CJ208" s="168">
        <f t="shared" si="118"/>
        <v>59979.116774691196</v>
      </c>
      <c r="CK208" s="169">
        <f t="shared" si="119"/>
        <v>46800.673992899778</v>
      </c>
      <c r="CL208" s="170"/>
      <c r="CZ208" s="152"/>
      <c r="DA208" s="162">
        <v>199</v>
      </c>
      <c r="DB208" s="39" t="s">
        <v>299</v>
      </c>
      <c r="DC208" s="152">
        <v>0</v>
      </c>
      <c r="DD208" s="152">
        <v>0</v>
      </c>
      <c r="DE208" s="152">
        <v>0</v>
      </c>
      <c r="DF208" s="152">
        <v>0</v>
      </c>
      <c r="DG208" s="171">
        <f t="shared" si="120"/>
        <v>0</v>
      </c>
      <c r="DH208" s="152">
        <v>0</v>
      </c>
      <c r="DI208" s="152">
        <v>0</v>
      </c>
      <c r="DJ208" s="152">
        <v>0</v>
      </c>
      <c r="DK208" s="171">
        <f t="shared" si="121"/>
        <v>0</v>
      </c>
      <c r="DL208" s="172">
        <f t="shared" si="105"/>
        <v>0</v>
      </c>
      <c r="DM208" s="152"/>
      <c r="DN208" s="172">
        <f t="shared" si="106"/>
        <v>0</v>
      </c>
      <c r="DO208" s="152"/>
      <c r="DP208" s="158">
        <f t="shared" si="122"/>
        <v>46807</v>
      </c>
      <c r="DQ208" s="152">
        <f t="shared" si="123"/>
        <v>46807</v>
      </c>
      <c r="DR208" s="152">
        <f t="shared" si="124"/>
        <v>0</v>
      </c>
      <c r="DS208" s="152">
        <v>-1.4832253088025027</v>
      </c>
      <c r="DT208" s="172">
        <f t="shared" si="125"/>
        <v>-1.4832253088025027</v>
      </c>
      <c r="DU208" s="152"/>
      <c r="DV208" s="173">
        <v>0</v>
      </c>
      <c r="DW208" s="174"/>
      <c r="DX208" s="174"/>
      <c r="DY208" s="174"/>
      <c r="DZ208" s="171"/>
      <c r="EA208" s="175"/>
      <c r="EB208" s="176"/>
      <c r="EC208" s="177">
        <f t="shared" si="126"/>
        <v>0</v>
      </c>
      <c r="ED208" s="175"/>
      <c r="EE208" s="178">
        <v>199</v>
      </c>
      <c r="EF208" s="175"/>
      <c r="EG208" s="175"/>
      <c r="EH208" s="174"/>
      <c r="EI208" s="175"/>
      <c r="EJ208" s="175"/>
      <c r="EK208" s="175"/>
      <c r="EL208" s="175"/>
      <c r="EM208" s="175"/>
    </row>
    <row r="209" spans="1:143" s="39" customFormat="1" ht="12" x14ac:dyDescent="0.2">
      <c r="A209" s="150">
        <v>200</v>
      </c>
      <c r="B209" s="40">
        <v>200</v>
      </c>
      <c r="C209" s="39" t="s">
        <v>300</v>
      </c>
      <c r="D209" s="151">
        <f t="shared" si="107"/>
        <v>0</v>
      </c>
      <c r="E209" s="152">
        <f t="shared" si="96"/>
        <v>0</v>
      </c>
      <c r="F209" s="152">
        <f t="shared" si="96"/>
        <v>0</v>
      </c>
      <c r="G209" s="152">
        <f t="shared" si="96"/>
        <v>0</v>
      </c>
      <c r="H209" s="153">
        <f t="shared" si="108"/>
        <v>0</v>
      </c>
      <c r="I209" s="152"/>
      <c r="J209" s="154">
        <f t="shared" si="109"/>
        <v>0</v>
      </c>
      <c r="K209" s="155">
        <f t="shared" si="97"/>
        <v>0</v>
      </c>
      <c r="L209" s="156">
        <f t="shared" si="98"/>
        <v>0</v>
      </c>
      <c r="M209" s="152"/>
      <c r="N209" s="157">
        <f t="shared" si="99"/>
        <v>0</v>
      </c>
      <c r="O209" s="152"/>
      <c r="P209" s="158">
        <f t="shared" si="100"/>
        <v>0</v>
      </c>
      <c r="Q209" s="159">
        <f t="shared" si="110"/>
        <v>0</v>
      </c>
      <c r="R209" s="152">
        <f t="shared" si="101"/>
        <v>0</v>
      </c>
      <c r="S209" s="152">
        <f t="shared" si="102"/>
        <v>0</v>
      </c>
      <c r="T209" s="152">
        <f t="shared" si="103"/>
        <v>0</v>
      </c>
      <c r="U209" s="153">
        <f t="shared" si="111"/>
        <v>0</v>
      </c>
      <c r="V209" s="152"/>
      <c r="W209" s="157">
        <f t="shared" si="112"/>
        <v>0</v>
      </c>
      <c r="X209" s="159"/>
      <c r="AA209" s="162">
        <v>200</v>
      </c>
      <c r="AB209" s="163"/>
      <c r="AC209" s="163"/>
      <c r="AD209" s="163"/>
      <c r="AE209" s="163"/>
      <c r="AF209" s="163"/>
      <c r="AG209" s="164"/>
      <c r="AH209" s="164"/>
      <c r="AI209" s="164"/>
      <c r="AJ209" s="164"/>
      <c r="AK209" s="164"/>
      <c r="AL209" s="164"/>
      <c r="AM209" s="164"/>
      <c r="AN209" s="164"/>
      <c r="AO209" s="164"/>
      <c r="AP209" s="164"/>
      <c r="AQ209" s="164"/>
      <c r="AR209" s="165"/>
      <c r="AT209" s="162">
        <f t="shared" si="113"/>
        <v>200</v>
      </c>
      <c r="AU209" s="163">
        <f t="shared" si="114"/>
        <v>0</v>
      </c>
      <c r="AV209" s="164">
        <f t="shared" si="115"/>
        <v>0</v>
      </c>
      <c r="AW209" s="164">
        <f t="shared" si="115"/>
        <v>0</v>
      </c>
      <c r="AX209" s="164">
        <f t="shared" si="115"/>
        <v>0</v>
      </c>
      <c r="AY209" s="165">
        <f t="shared" si="104"/>
        <v>0</v>
      </c>
      <c r="AZ209" s="39">
        <v>493357</v>
      </c>
      <c r="BA209" s="162"/>
      <c r="BB209" s="164"/>
      <c r="BC209" s="164"/>
      <c r="BD209" s="164"/>
      <c r="BE209" s="165"/>
      <c r="BG209" s="166"/>
      <c r="BI209" s="166">
        <v>0</v>
      </c>
      <c r="CA209" s="162">
        <v>200</v>
      </c>
      <c r="CB209" s="40">
        <v>200</v>
      </c>
      <c r="CC209" s="39" t="s">
        <v>300</v>
      </c>
      <c r="CD209" s="167">
        <f t="shared" si="127"/>
        <v>0</v>
      </c>
      <c r="CE209" s="168">
        <v>0</v>
      </c>
      <c r="CF209" s="152">
        <f t="shared" si="116"/>
        <v>0</v>
      </c>
      <c r="CG209" s="152">
        <v>0</v>
      </c>
      <c r="CH209" s="152">
        <v>0</v>
      </c>
      <c r="CI209" s="152">
        <f t="shared" si="117"/>
        <v>0</v>
      </c>
      <c r="CJ209" s="168">
        <f t="shared" si="118"/>
        <v>0</v>
      </c>
      <c r="CK209" s="169">
        <f t="shared" si="119"/>
        <v>0</v>
      </c>
      <c r="CL209" s="170"/>
      <c r="CZ209" s="152"/>
      <c r="DA209" s="162">
        <v>200</v>
      </c>
      <c r="DB209" s="39" t="s">
        <v>300</v>
      </c>
      <c r="DC209" s="152">
        <v>0</v>
      </c>
      <c r="DD209" s="152">
        <v>0</v>
      </c>
      <c r="DE209" s="152">
        <v>0</v>
      </c>
      <c r="DF209" s="152">
        <v>0</v>
      </c>
      <c r="DG209" s="171">
        <f t="shared" si="120"/>
        <v>0</v>
      </c>
      <c r="DH209" s="152">
        <v>0</v>
      </c>
      <c r="DI209" s="152">
        <v>0</v>
      </c>
      <c r="DJ209" s="152">
        <v>0</v>
      </c>
      <c r="DK209" s="171">
        <f t="shared" si="121"/>
        <v>0</v>
      </c>
      <c r="DL209" s="172">
        <f t="shared" si="105"/>
        <v>0</v>
      </c>
      <c r="DM209" s="152"/>
      <c r="DN209" s="172">
        <f t="shared" si="106"/>
        <v>0</v>
      </c>
      <c r="DO209" s="152"/>
      <c r="DP209" s="158">
        <f t="shared" si="122"/>
        <v>0</v>
      </c>
      <c r="DQ209" s="152">
        <f t="shared" si="123"/>
        <v>0</v>
      </c>
      <c r="DR209" s="152">
        <f t="shared" si="124"/>
        <v>0</v>
      </c>
      <c r="DS209" s="152">
        <v>0</v>
      </c>
      <c r="DT209" s="172">
        <f t="shared" si="125"/>
        <v>0</v>
      </c>
      <c r="DU209" s="152"/>
      <c r="DV209" s="173">
        <v>0</v>
      </c>
      <c r="DW209" s="174"/>
      <c r="DX209" s="174"/>
      <c r="DY209" s="174"/>
      <c r="DZ209" s="171"/>
      <c r="EA209" s="175"/>
      <c r="EB209" s="176"/>
      <c r="EC209" s="177">
        <f t="shared" si="126"/>
        <v>0</v>
      </c>
      <c r="ED209" s="175"/>
      <c r="EE209" s="178">
        <v>200</v>
      </c>
      <c r="EF209" s="175"/>
      <c r="EG209" s="175"/>
      <c r="EH209" s="174"/>
      <c r="EI209" s="175"/>
      <c r="EJ209" s="175"/>
      <c r="EK209" s="175"/>
      <c r="EL209" s="175"/>
      <c r="EM209" s="175"/>
    </row>
    <row r="210" spans="1:143" s="39" customFormat="1" ht="12" x14ac:dyDescent="0.2">
      <c r="A210" s="150">
        <v>201</v>
      </c>
      <c r="B210" s="40">
        <v>201</v>
      </c>
      <c r="C210" s="39" t="s">
        <v>301</v>
      </c>
      <c r="D210" s="151">
        <f t="shared" si="107"/>
        <v>1457</v>
      </c>
      <c r="E210" s="152">
        <f t="shared" si="96"/>
        <v>21238927</v>
      </c>
      <c r="F210" s="152">
        <f t="shared" si="96"/>
        <v>228523</v>
      </c>
      <c r="G210" s="152">
        <f t="shared" si="96"/>
        <v>1366666</v>
      </c>
      <c r="H210" s="153">
        <f t="shared" si="108"/>
        <v>22834116</v>
      </c>
      <c r="I210" s="152"/>
      <c r="J210" s="154">
        <f t="shared" si="109"/>
        <v>1366666</v>
      </c>
      <c r="K210" s="155">
        <f t="shared" si="97"/>
        <v>3997736.0266617895</v>
      </c>
      <c r="L210" s="156">
        <f t="shared" si="98"/>
        <v>5364402.026661789</v>
      </c>
      <c r="M210" s="152"/>
      <c r="N210" s="157">
        <f t="shared" si="99"/>
        <v>17469713.973338209</v>
      </c>
      <c r="O210" s="152"/>
      <c r="P210" s="158">
        <f t="shared" si="100"/>
        <v>1366666</v>
      </c>
      <c r="Q210" s="159">
        <f t="shared" si="110"/>
        <v>0</v>
      </c>
      <c r="R210" s="152">
        <f t="shared" si="101"/>
        <v>0</v>
      </c>
      <c r="S210" s="152">
        <f t="shared" si="102"/>
        <v>0</v>
      </c>
      <c r="T210" s="152">
        <f t="shared" si="103"/>
        <v>3997736.0266617895</v>
      </c>
      <c r="U210" s="153">
        <f t="shared" si="111"/>
        <v>5364402.026661789</v>
      </c>
      <c r="V210" s="152"/>
      <c r="W210" s="157">
        <f t="shared" si="112"/>
        <v>7061455.6994058993</v>
      </c>
      <c r="X210" s="159"/>
      <c r="AA210" s="162">
        <v>201</v>
      </c>
      <c r="AB210" s="163">
        <v>1457</v>
      </c>
      <c r="AC210" s="163">
        <v>0</v>
      </c>
      <c r="AD210" s="163">
        <v>0</v>
      </c>
      <c r="AE210" s="163">
        <v>0</v>
      </c>
      <c r="AF210" s="163">
        <v>0</v>
      </c>
      <c r="AG210" s="164">
        <v>21238927</v>
      </c>
      <c r="AH210" s="164">
        <v>0</v>
      </c>
      <c r="AI210" s="164">
        <v>0</v>
      </c>
      <c r="AJ210" s="164">
        <v>21238927</v>
      </c>
      <c r="AK210" s="164">
        <v>228523</v>
      </c>
      <c r="AL210" s="164">
        <v>1366666</v>
      </c>
      <c r="AM210" s="164">
        <v>22834116</v>
      </c>
      <c r="AN210" s="164">
        <v>0</v>
      </c>
      <c r="AO210" s="164">
        <v>0</v>
      </c>
      <c r="AP210" s="164">
        <v>0</v>
      </c>
      <c r="AQ210" s="164">
        <v>0</v>
      </c>
      <c r="AR210" s="165">
        <v>22834116</v>
      </c>
      <c r="AS210" s="39">
        <v>22697658.569999997</v>
      </c>
      <c r="AT210" s="162">
        <f t="shared" si="113"/>
        <v>201</v>
      </c>
      <c r="AU210" s="163">
        <f t="shared" si="114"/>
        <v>0</v>
      </c>
      <c r="AV210" s="164">
        <f t="shared" si="115"/>
        <v>0</v>
      </c>
      <c r="AW210" s="164">
        <f t="shared" si="115"/>
        <v>0</v>
      </c>
      <c r="AX210" s="164">
        <f t="shared" si="115"/>
        <v>0</v>
      </c>
      <c r="AY210" s="165">
        <f t="shared" si="104"/>
        <v>0</v>
      </c>
      <c r="AZ210" s="39">
        <v>493357</v>
      </c>
      <c r="BA210" s="162"/>
      <c r="BB210" s="164"/>
      <c r="BC210" s="164"/>
      <c r="BD210" s="164"/>
      <c r="BE210" s="165"/>
      <c r="BG210" s="166"/>
      <c r="BI210" s="166">
        <v>0</v>
      </c>
      <c r="CA210" s="162">
        <v>201</v>
      </c>
      <c r="CB210" s="40">
        <v>201</v>
      </c>
      <c r="CC210" s="39" t="s">
        <v>301</v>
      </c>
      <c r="CD210" s="167">
        <f t="shared" si="127"/>
        <v>21238927</v>
      </c>
      <c r="CE210" s="168">
        <v>17240434</v>
      </c>
      <c r="CF210" s="152">
        <f t="shared" si="116"/>
        <v>3998493</v>
      </c>
      <c r="CG210" s="152">
        <v>996163.2</v>
      </c>
      <c r="CH210" s="152">
        <v>700476.8</v>
      </c>
      <c r="CI210" s="152">
        <f t="shared" si="117"/>
        <v>-343.30059410072863</v>
      </c>
      <c r="CJ210" s="168">
        <f t="shared" si="118"/>
        <v>5694789.6994058993</v>
      </c>
      <c r="CK210" s="169">
        <f t="shared" si="119"/>
        <v>3997736.0266617895</v>
      </c>
      <c r="CL210" s="170"/>
      <c r="CZ210" s="152"/>
      <c r="DA210" s="162">
        <v>201</v>
      </c>
      <c r="DB210" s="39" t="s">
        <v>301</v>
      </c>
      <c r="DC210" s="152">
        <v>0</v>
      </c>
      <c r="DD210" s="152">
        <v>0</v>
      </c>
      <c r="DE210" s="152">
        <v>0</v>
      </c>
      <c r="DF210" s="152">
        <v>0</v>
      </c>
      <c r="DG210" s="171">
        <f t="shared" si="120"/>
        <v>0</v>
      </c>
      <c r="DH210" s="152">
        <v>0</v>
      </c>
      <c r="DI210" s="152">
        <v>0</v>
      </c>
      <c r="DJ210" s="152">
        <v>0</v>
      </c>
      <c r="DK210" s="171">
        <f t="shared" si="121"/>
        <v>0</v>
      </c>
      <c r="DL210" s="172">
        <f t="shared" si="105"/>
        <v>0</v>
      </c>
      <c r="DM210" s="152"/>
      <c r="DN210" s="172">
        <f t="shared" si="106"/>
        <v>0</v>
      </c>
      <c r="DO210" s="152"/>
      <c r="DP210" s="158">
        <f t="shared" si="122"/>
        <v>3998493</v>
      </c>
      <c r="DQ210" s="152">
        <f t="shared" si="123"/>
        <v>3998493</v>
      </c>
      <c r="DR210" s="152">
        <f t="shared" si="124"/>
        <v>0</v>
      </c>
      <c r="DS210" s="152">
        <v>-343.30059410072863</v>
      </c>
      <c r="DT210" s="172">
        <f t="shared" si="125"/>
        <v>-343.30059410072863</v>
      </c>
      <c r="DU210" s="152"/>
      <c r="DV210" s="173">
        <v>0</v>
      </c>
      <c r="DW210" s="174"/>
      <c r="DX210" s="174"/>
      <c r="DY210" s="174"/>
      <c r="DZ210" s="171"/>
      <c r="EA210" s="175"/>
      <c r="EB210" s="176"/>
      <c r="EC210" s="177">
        <f t="shared" si="126"/>
        <v>0</v>
      </c>
      <c r="ED210" s="175"/>
      <c r="EE210" s="178">
        <v>201</v>
      </c>
      <c r="EF210" s="175"/>
      <c r="EG210" s="175"/>
      <c r="EH210" s="174"/>
      <c r="EI210" s="175"/>
      <c r="EJ210" s="175"/>
      <c r="EK210" s="175"/>
      <c r="EL210" s="175"/>
      <c r="EM210" s="175"/>
    </row>
    <row r="211" spans="1:143" s="39" customFormat="1" ht="12" x14ac:dyDescent="0.2">
      <c r="A211" s="150">
        <v>202</v>
      </c>
      <c r="B211" s="40">
        <v>202</v>
      </c>
      <c r="C211" s="39" t="s">
        <v>302</v>
      </c>
      <c r="D211" s="151">
        <f t="shared" si="107"/>
        <v>0</v>
      </c>
      <c r="E211" s="152">
        <f t="shared" si="96"/>
        <v>0</v>
      </c>
      <c r="F211" s="152">
        <f t="shared" si="96"/>
        <v>0</v>
      </c>
      <c r="G211" s="152">
        <f t="shared" si="96"/>
        <v>0</v>
      </c>
      <c r="H211" s="153">
        <f t="shared" si="108"/>
        <v>0</v>
      </c>
      <c r="I211" s="152"/>
      <c r="J211" s="154">
        <f t="shared" si="109"/>
        <v>0</v>
      </c>
      <c r="K211" s="155">
        <f t="shared" si="97"/>
        <v>0</v>
      </c>
      <c r="L211" s="156">
        <f t="shared" si="98"/>
        <v>0</v>
      </c>
      <c r="M211" s="152"/>
      <c r="N211" s="157">
        <f t="shared" si="99"/>
        <v>0</v>
      </c>
      <c r="O211" s="152"/>
      <c r="P211" s="158">
        <f t="shared" si="100"/>
        <v>0</v>
      </c>
      <c r="Q211" s="159">
        <f t="shared" si="110"/>
        <v>0</v>
      </c>
      <c r="R211" s="152">
        <f t="shared" si="101"/>
        <v>0</v>
      </c>
      <c r="S211" s="152">
        <f t="shared" si="102"/>
        <v>0</v>
      </c>
      <c r="T211" s="152">
        <f t="shared" si="103"/>
        <v>0</v>
      </c>
      <c r="U211" s="153">
        <f t="shared" si="111"/>
        <v>0</v>
      </c>
      <c r="V211" s="152"/>
      <c r="W211" s="157">
        <f t="shared" si="112"/>
        <v>0</v>
      </c>
      <c r="X211" s="159"/>
      <c r="AA211" s="162">
        <v>202</v>
      </c>
      <c r="AB211" s="163"/>
      <c r="AC211" s="163"/>
      <c r="AD211" s="163"/>
      <c r="AE211" s="163"/>
      <c r="AF211" s="163"/>
      <c r="AG211" s="164"/>
      <c r="AH211" s="164"/>
      <c r="AI211" s="164"/>
      <c r="AJ211" s="164"/>
      <c r="AK211" s="164"/>
      <c r="AL211" s="164"/>
      <c r="AM211" s="164"/>
      <c r="AN211" s="164"/>
      <c r="AO211" s="164"/>
      <c r="AP211" s="164"/>
      <c r="AQ211" s="164"/>
      <c r="AR211" s="165"/>
      <c r="AT211" s="162">
        <f t="shared" si="113"/>
        <v>202</v>
      </c>
      <c r="AU211" s="163">
        <f t="shared" si="114"/>
        <v>0</v>
      </c>
      <c r="AV211" s="164">
        <f t="shared" si="115"/>
        <v>0</v>
      </c>
      <c r="AW211" s="164">
        <f t="shared" si="115"/>
        <v>0</v>
      </c>
      <c r="AX211" s="164">
        <f t="shared" si="115"/>
        <v>0</v>
      </c>
      <c r="AY211" s="165">
        <f t="shared" si="104"/>
        <v>0</v>
      </c>
      <c r="AZ211" s="39">
        <v>493357</v>
      </c>
      <c r="BA211" s="162"/>
      <c r="BB211" s="164"/>
      <c r="BC211" s="164"/>
      <c r="BD211" s="164"/>
      <c r="BE211" s="165"/>
      <c r="BG211" s="166"/>
      <c r="BI211" s="166">
        <v>0</v>
      </c>
      <c r="CA211" s="162">
        <v>202</v>
      </c>
      <c r="CB211" s="40">
        <v>202</v>
      </c>
      <c r="CC211" s="39" t="s">
        <v>302</v>
      </c>
      <c r="CD211" s="167">
        <f t="shared" si="127"/>
        <v>0</v>
      </c>
      <c r="CE211" s="168">
        <v>0</v>
      </c>
      <c r="CF211" s="152">
        <f t="shared" si="116"/>
        <v>0</v>
      </c>
      <c r="CG211" s="152">
        <v>0</v>
      </c>
      <c r="CH211" s="152">
        <v>0</v>
      </c>
      <c r="CI211" s="152">
        <f t="shared" si="117"/>
        <v>0</v>
      </c>
      <c r="CJ211" s="168">
        <f t="shared" si="118"/>
        <v>0</v>
      </c>
      <c r="CK211" s="169">
        <f t="shared" si="119"/>
        <v>0</v>
      </c>
      <c r="CL211" s="170"/>
      <c r="CZ211" s="152"/>
      <c r="DA211" s="162">
        <v>202</v>
      </c>
      <c r="DB211" s="39" t="s">
        <v>302</v>
      </c>
      <c r="DC211" s="152">
        <v>0</v>
      </c>
      <c r="DD211" s="152">
        <v>0</v>
      </c>
      <c r="DE211" s="152">
        <v>0</v>
      </c>
      <c r="DF211" s="152">
        <v>0</v>
      </c>
      <c r="DG211" s="171">
        <f t="shared" si="120"/>
        <v>0</v>
      </c>
      <c r="DH211" s="152">
        <v>0</v>
      </c>
      <c r="DI211" s="152">
        <v>0</v>
      </c>
      <c r="DJ211" s="152">
        <v>0</v>
      </c>
      <c r="DK211" s="171">
        <f t="shared" si="121"/>
        <v>0</v>
      </c>
      <c r="DL211" s="172">
        <f t="shared" si="105"/>
        <v>0</v>
      </c>
      <c r="DM211" s="152"/>
      <c r="DN211" s="172">
        <f t="shared" si="106"/>
        <v>0</v>
      </c>
      <c r="DO211" s="152"/>
      <c r="DP211" s="158">
        <f t="shared" si="122"/>
        <v>0</v>
      </c>
      <c r="DQ211" s="152">
        <f t="shared" si="123"/>
        <v>0</v>
      </c>
      <c r="DR211" s="152">
        <f t="shared" si="124"/>
        <v>0</v>
      </c>
      <c r="DS211" s="152">
        <v>0</v>
      </c>
      <c r="DT211" s="172">
        <f t="shared" si="125"/>
        <v>0</v>
      </c>
      <c r="DU211" s="152"/>
      <c r="DV211" s="173">
        <v>0</v>
      </c>
      <c r="DW211" s="174"/>
      <c r="DX211" s="174"/>
      <c r="DY211" s="174"/>
      <c r="DZ211" s="171"/>
      <c r="EA211" s="175"/>
      <c r="EB211" s="176"/>
      <c r="EC211" s="177">
        <f t="shared" si="126"/>
        <v>0</v>
      </c>
      <c r="ED211" s="175"/>
      <c r="EE211" s="178">
        <v>202</v>
      </c>
      <c r="EF211" s="175"/>
      <c r="EG211" s="175"/>
      <c r="EH211" s="174"/>
      <c r="EI211" s="175"/>
      <c r="EJ211" s="175"/>
      <c r="EK211" s="175"/>
      <c r="EL211" s="175"/>
      <c r="EM211" s="175"/>
    </row>
    <row r="212" spans="1:143" s="39" customFormat="1" ht="12" x14ac:dyDescent="0.2">
      <c r="A212" s="150">
        <v>203</v>
      </c>
      <c r="B212" s="40">
        <v>205</v>
      </c>
      <c r="C212" s="39" t="s">
        <v>303</v>
      </c>
      <c r="D212" s="151">
        <f t="shared" si="107"/>
        <v>0</v>
      </c>
      <c r="E212" s="152">
        <f t="shared" si="96"/>
        <v>0</v>
      </c>
      <c r="F212" s="152">
        <f t="shared" si="96"/>
        <v>0</v>
      </c>
      <c r="G212" s="152">
        <f t="shared" si="96"/>
        <v>0</v>
      </c>
      <c r="H212" s="153">
        <f t="shared" si="108"/>
        <v>0</v>
      </c>
      <c r="I212" s="152"/>
      <c r="J212" s="154">
        <f t="shared" si="109"/>
        <v>0</v>
      </c>
      <c r="K212" s="155">
        <f t="shared" si="97"/>
        <v>0</v>
      </c>
      <c r="L212" s="156">
        <f t="shared" si="98"/>
        <v>0</v>
      </c>
      <c r="M212" s="152"/>
      <c r="N212" s="157">
        <f t="shared" si="99"/>
        <v>0</v>
      </c>
      <c r="O212" s="152"/>
      <c r="P212" s="158">
        <f t="shared" si="100"/>
        <v>0</v>
      </c>
      <c r="Q212" s="159">
        <f t="shared" si="110"/>
        <v>0</v>
      </c>
      <c r="R212" s="152">
        <f t="shared" si="101"/>
        <v>0</v>
      </c>
      <c r="S212" s="152">
        <f t="shared" si="102"/>
        <v>0</v>
      </c>
      <c r="T212" s="152">
        <f t="shared" si="103"/>
        <v>0</v>
      </c>
      <c r="U212" s="153">
        <f t="shared" si="111"/>
        <v>0</v>
      </c>
      <c r="V212" s="152"/>
      <c r="W212" s="157">
        <f t="shared" si="112"/>
        <v>0</v>
      </c>
      <c r="X212" s="159"/>
      <c r="AA212" s="162">
        <v>203</v>
      </c>
      <c r="AB212" s="163"/>
      <c r="AC212" s="163"/>
      <c r="AD212" s="163"/>
      <c r="AE212" s="163"/>
      <c r="AF212" s="163"/>
      <c r="AG212" s="164"/>
      <c r="AH212" s="164"/>
      <c r="AI212" s="164"/>
      <c r="AJ212" s="164"/>
      <c r="AK212" s="164"/>
      <c r="AL212" s="164"/>
      <c r="AM212" s="164"/>
      <c r="AN212" s="164"/>
      <c r="AO212" s="164"/>
      <c r="AP212" s="164"/>
      <c r="AQ212" s="164"/>
      <c r="AR212" s="165"/>
      <c r="AT212" s="162">
        <f t="shared" si="113"/>
        <v>203</v>
      </c>
      <c r="AU212" s="163">
        <f t="shared" si="114"/>
        <v>0</v>
      </c>
      <c r="AV212" s="164">
        <f t="shared" si="115"/>
        <v>0</v>
      </c>
      <c r="AW212" s="164">
        <f t="shared" si="115"/>
        <v>0</v>
      </c>
      <c r="AX212" s="164">
        <f t="shared" si="115"/>
        <v>0</v>
      </c>
      <c r="AY212" s="165">
        <f t="shared" si="104"/>
        <v>0</v>
      </c>
      <c r="AZ212" s="39">
        <v>493357</v>
      </c>
      <c r="BA212" s="162"/>
      <c r="BB212" s="164"/>
      <c r="BC212" s="164"/>
      <c r="BD212" s="164"/>
      <c r="BE212" s="165"/>
      <c r="BG212" s="166"/>
      <c r="BI212" s="166">
        <v>0</v>
      </c>
      <c r="CA212" s="162">
        <v>203</v>
      </c>
      <c r="CB212" s="40">
        <v>205</v>
      </c>
      <c r="CC212" s="39" t="s">
        <v>303</v>
      </c>
      <c r="CD212" s="167">
        <f t="shared" si="127"/>
        <v>0</v>
      </c>
      <c r="CE212" s="168">
        <v>0</v>
      </c>
      <c r="CF212" s="152">
        <f t="shared" si="116"/>
        <v>0</v>
      </c>
      <c r="CG212" s="152">
        <v>0</v>
      </c>
      <c r="CH212" s="152">
        <v>0</v>
      </c>
      <c r="CI212" s="152">
        <f t="shared" si="117"/>
        <v>0</v>
      </c>
      <c r="CJ212" s="168">
        <f t="shared" si="118"/>
        <v>0</v>
      </c>
      <c r="CK212" s="169">
        <f t="shared" si="119"/>
        <v>0</v>
      </c>
      <c r="CL212" s="170"/>
      <c r="CZ212" s="152"/>
      <c r="DA212" s="162">
        <v>203</v>
      </c>
      <c r="DB212" s="39" t="s">
        <v>303</v>
      </c>
      <c r="DC212" s="152">
        <v>0</v>
      </c>
      <c r="DD212" s="152">
        <v>0</v>
      </c>
      <c r="DE212" s="152">
        <v>0</v>
      </c>
      <c r="DF212" s="152">
        <v>0</v>
      </c>
      <c r="DG212" s="171">
        <f t="shared" si="120"/>
        <v>0</v>
      </c>
      <c r="DH212" s="152">
        <v>0</v>
      </c>
      <c r="DI212" s="152">
        <v>0</v>
      </c>
      <c r="DJ212" s="152">
        <v>0</v>
      </c>
      <c r="DK212" s="171">
        <f t="shared" si="121"/>
        <v>0</v>
      </c>
      <c r="DL212" s="172">
        <f t="shared" si="105"/>
        <v>0</v>
      </c>
      <c r="DM212" s="152"/>
      <c r="DN212" s="172">
        <f t="shared" si="106"/>
        <v>0</v>
      </c>
      <c r="DO212" s="152"/>
      <c r="DP212" s="158">
        <f t="shared" si="122"/>
        <v>0</v>
      </c>
      <c r="DQ212" s="152">
        <f t="shared" si="123"/>
        <v>0</v>
      </c>
      <c r="DR212" s="152">
        <f t="shared" si="124"/>
        <v>0</v>
      </c>
      <c r="DS212" s="152">
        <v>0</v>
      </c>
      <c r="DT212" s="172">
        <f t="shared" si="125"/>
        <v>0</v>
      </c>
      <c r="DU212" s="152"/>
      <c r="DV212" s="173">
        <v>0</v>
      </c>
      <c r="DW212" s="174"/>
      <c r="DX212" s="174"/>
      <c r="DY212" s="174"/>
      <c r="DZ212" s="171"/>
      <c r="EA212" s="175"/>
      <c r="EB212" s="176"/>
      <c r="EC212" s="177">
        <f t="shared" si="126"/>
        <v>0</v>
      </c>
      <c r="ED212" s="175"/>
      <c r="EE212" s="178">
        <v>203</v>
      </c>
      <c r="EF212" s="175"/>
      <c r="EG212" s="175"/>
      <c r="EH212" s="174"/>
      <c r="EI212" s="175"/>
      <c r="EJ212" s="175"/>
      <c r="EK212" s="175"/>
      <c r="EL212" s="175"/>
      <c r="EM212" s="175"/>
    </row>
    <row r="213" spans="1:143" s="39" customFormat="1" ht="12" x14ac:dyDescent="0.2">
      <c r="A213" s="150">
        <v>204</v>
      </c>
      <c r="B213" s="40">
        <v>206</v>
      </c>
      <c r="C213" s="39" t="s">
        <v>304</v>
      </c>
      <c r="D213" s="151">
        <f t="shared" si="107"/>
        <v>143</v>
      </c>
      <c r="E213" s="152">
        <f t="shared" si="96"/>
        <v>2256842</v>
      </c>
      <c r="F213" s="152">
        <f t="shared" si="96"/>
        <v>0</v>
      </c>
      <c r="G213" s="152">
        <f t="shared" si="96"/>
        <v>134134</v>
      </c>
      <c r="H213" s="153">
        <f t="shared" si="108"/>
        <v>2390976</v>
      </c>
      <c r="I213" s="152"/>
      <c r="J213" s="154">
        <f t="shared" si="109"/>
        <v>134134</v>
      </c>
      <c r="K213" s="155">
        <f t="shared" si="97"/>
        <v>126309.92985856385</v>
      </c>
      <c r="L213" s="156">
        <f t="shared" si="98"/>
        <v>260443.92985856385</v>
      </c>
      <c r="M213" s="152"/>
      <c r="N213" s="157">
        <f t="shared" si="99"/>
        <v>2130532.0701414361</v>
      </c>
      <c r="O213" s="152"/>
      <c r="P213" s="158">
        <f t="shared" si="100"/>
        <v>134134</v>
      </c>
      <c r="Q213" s="159">
        <f t="shared" si="110"/>
        <v>0</v>
      </c>
      <c r="R213" s="152">
        <f t="shared" si="101"/>
        <v>0</v>
      </c>
      <c r="S213" s="152">
        <f t="shared" si="102"/>
        <v>0</v>
      </c>
      <c r="T213" s="152">
        <f t="shared" si="103"/>
        <v>126309.92985856385</v>
      </c>
      <c r="U213" s="153">
        <f t="shared" si="111"/>
        <v>260443.92985856385</v>
      </c>
      <c r="V213" s="152"/>
      <c r="W213" s="157">
        <f t="shared" si="112"/>
        <v>354439.2</v>
      </c>
      <c r="X213" s="159"/>
      <c r="AA213" s="162">
        <v>204</v>
      </c>
      <c r="AB213" s="163">
        <v>143</v>
      </c>
      <c r="AC213" s="163">
        <v>0</v>
      </c>
      <c r="AD213" s="163">
        <v>0</v>
      </c>
      <c r="AE213" s="163">
        <v>0</v>
      </c>
      <c r="AF213" s="163">
        <v>0</v>
      </c>
      <c r="AG213" s="164">
        <v>2256842</v>
      </c>
      <c r="AH213" s="164">
        <v>0</v>
      </c>
      <c r="AI213" s="164">
        <v>0</v>
      </c>
      <c r="AJ213" s="164">
        <v>2256842</v>
      </c>
      <c r="AK213" s="164">
        <v>0</v>
      </c>
      <c r="AL213" s="164">
        <v>134134</v>
      </c>
      <c r="AM213" s="164">
        <v>2390976</v>
      </c>
      <c r="AN213" s="164">
        <v>0</v>
      </c>
      <c r="AO213" s="164">
        <v>0</v>
      </c>
      <c r="AP213" s="164">
        <v>0</v>
      </c>
      <c r="AQ213" s="164">
        <v>0</v>
      </c>
      <c r="AR213" s="165">
        <v>2390976</v>
      </c>
      <c r="AS213" s="39">
        <v>2390976</v>
      </c>
      <c r="AT213" s="162">
        <f t="shared" si="113"/>
        <v>204</v>
      </c>
      <c r="AU213" s="163">
        <f t="shared" si="114"/>
        <v>0</v>
      </c>
      <c r="AV213" s="164">
        <f t="shared" si="115"/>
        <v>0</v>
      </c>
      <c r="AW213" s="164">
        <f t="shared" si="115"/>
        <v>0</v>
      </c>
      <c r="AX213" s="164">
        <f t="shared" si="115"/>
        <v>0</v>
      </c>
      <c r="AY213" s="165">
        <f t="shared" si="104"/>
        <v>0</v>
      </c>
      <c r="AZ213" s="39">
        <v>493357</v>
      </c>
      <c r="BA213" s="162"/>
      <c r="BB213" s="164"/>
      <c r="BC213" s="164"/>
      <c r="BD213" s="164"/>
      <c r="BE213" s="165"/>
      <c r="BG213" s="166"/>
      <c r="BI213" s="166">
        <v>0</v>
      </c>
      <c r="CA213" s="162">
        <v>204</v>
      </c>
      <c r="CB213" s="40">
        <v>206</v>
      </c>
      <c r="CC213" s="39" t="s">
        <v>304</v>
      </c>
      <c r="CD213" s="167">
        <f t="shared" si="127"/>
        <v>2256842</v>
      </c>
      <c r="CE213" s="168">
        <v>2130519</v>
      </c>
      <c r="CF213" s="152">
        <f t="shared" si="116"/>
        <v>126323</v>
      </c>
      <c r="CG213" s="152">
        <v>93982.2</v>
      </c>
      <c r="CH213" s="152">
        <v>0</v>
      </c>
      <c r="CI213" s="152">
        <f t="shared" si="117"/>
        <v>0</v>
      </c>
      <c r="CJ213" s="168">
        <f t="shared" si="118"/>
        <v>220305.2</v>
      </c>
      <c r="CK213" s="169">
        <f t="shared" si="119"/>
        <v>126309.92985856385</v>
      </c>
      <c r="CL213" s="170"/>
      <c r="CZ213" s="152"/>
      <c r="DA213" s="162">
        <v>204</v>
      </c>
      <c r="DB213" s="39" t="s">
        <v>304</v>
      </c>
      <c r="DC213" s="152">
        <v>0</v>
      </c>
      <c r="DD213" s="152">
        <v>0</v>
      </c>
      <c r="DE213" s="152">
        <v>0</v>
      </c>
      <c r="DF213" s="152">
        <v>0</v>
      </c>
      <c r="DG213" s="171">
        <f t="shared" si="120"/>
        <v>0</v>
      </c>
      <c r="DH213" s="152">
        <v>0</v>
      </c>
      <c r="DI213" s="152">
        <v>0</v>
      </c>
      <c r="DJ213" s="152">
        <v>0</v>
      </c>
      <c r="DK213" s="171">
        <f t="shared" si="121"/>
        <v>0</v>
      </c>
      <c r="DL213" s="172">
        <f t="shared" si="105"/>
        <v>0</v>
      </c>
      <c r="DM213" s="152"/>
      <c r="DN213" s="172">
        <f t="shared" si="106"/>
        <v>0</v>
      </c>
      <c r="DO213" s="152"/>
      <c r="DP213" s="158">
        <f t="shared" si="122"/>
        <v>126323</v>
      </c>
      <c r="DQ213" s="152">
        <f t="shared" si="123"/>
        <v>126323</v>
      </c>
      <c r="DR213" s="152">
        <f t="shared" si="124"/>
        <v>0</v>
      </c>
      <c r="DS213" s="152">
        <v>0</v>
      </c>
      <c r="DT213" s="172">
        <f t="shared" si="125"/>
        <v>0</v>
      </c>
      <c r="DU213" s="152"/>
      <c r="DV213" s="173">
        <v>0</v>
      </c>
      <c r="DW213" s="174"/>
      <c r="DX213" s="174"/>
      <c r="DY213" s="174"/>
      <c r="DZ213" s="171"/>
      <c r="EA213" s="175"/>
      <c r="EB213" s="176"/>
      <c r="EC213" s="177">
        <f t="shared" si="126"/>
        <v>0</v>
      </c>
      <c r="ED213" s="175"/>
      <c r="EE213" s="178">
        <v>204</v>
      </c>
      <c r="EF213" s="175"/>
      <c r="EG213" s="175"/>
      <c r="EH213" s="174"/>
      <c r="EI213" s="175"/>
      <c r="EJ213" s="175"/>
      <c r="EK213" s="175"/>
      <c r="EL213" s="175"/>
      <c r="EM213" s="175"/>
    </row>
    <row r="214" spans="1:143" s="39" customFormat="1" ht="12" x14ac:dyDescent="0.2">
      <c r="A214" s="150">
        <v>205</v>
      </c>
      <c r="B214" s="40">
        <v>203</v>
      </c>
      <c r="C214" s="39" t="s">
        <v>305</v>
      </c>
      <c r="D214" s="151">
        <f t="shared" si="107"/>
        <v>0</v>
      </c>
      <c r="E214" s="152">
        <f t="shared" si="96"/>
        <v>0</v>
      </c>
      <c r="F214" s="152">
        <f t="shared" si="96"/>
        <v>0</v>
      </c>
      <c r="G214" s="152">
        <f t="shared" si="96"/>
        <v>0</v>
      </c>
      <c r="H214" s="153">
        <f t="shared" si="108"/>
        <v>0</v>
      </c>
      <c r="I214" s="152"/>
      <c r="J214" s="154">
        <f t="shared" si="109"/>
        <v>0</v>
      </c>
      <c r="K214" s="155">
        <f t="shared" si="97"/>
        <v>0</v>
      </c>
      <c r="L214" s="156">
        <f t="shared" si="98"/>
        <v>0</v>
      </c>
      <c r="M214" s="152"/>
      <c r="N214" s="157">
        <f t="shared" si="99"/>
        <v>0</v>
      </c>
      <c r="O214" s="152"/>
      <c r="P214" s="158">
        <f t="shared" si="100"/>
        <v>0</v>
      </c>
      <c r="Q214" s="159">
        <f t="shared" si="110"/>
        <v>0</v>
      </c>
      <c r="R214" s="152">
        <f t="shared" si="101"/>
        <v>0</v>
      </c>
      <c r="S214" s="152">
        <f t="shared" si="102"/>
        <v>0</v>
      </c>
      <c r="T214" s="152">
        <f t="shared" si="103"/>
        <v>0</v>
      </c>
      <c r="U214" s="153">
        <f t="shared" si="111"/>
        <v>0</v>
      </c>
      <c r="V214" s="152"/>
      <c r="W214" s="157">
        <f t="shared" si="112"/>
        <v>0</v>
      </c>
      <c r="X214" s="159"/>
      <c r="AA214" s="162">
        <v>205</v>
      </c>
      <c r="AB214" s="163"/>
      <c r="AC214" s="163"/>
      <c r="AD214" s="163"/>
      <c r="AE214" s="163"/>
      <c r="AF214" s="163"/>
      <c r="AG214" s="164"/>
      <c r="AH214" s="164"/>
      <c r="AI214" s="164"/>
      <c r="AJ214" s="164"/>
      <c r="AK214" s="164"/>
      <c r="AL214" s="164"/>
      <c r="AM214" s="164"/>
      <c r="AN214" s="164"/>
      <c r="AO214" s="164"/>
      <c r="AP214" s="164"/>
      <c r="AQ214" s="164"/>
      <c r="AR214" s="165"/>
      <c r="AT214" s="162">
        <f t="shared" si="113"/>
        <v>205</v>
      </c>
      <c r="AU214" s="163">
        <f t="shared" si="114"/>
        <v>0</v>
      </c>
      <c r="AV214" s="164">
        <f t="shared" si="115"/>
        <v>0</v>
      </c>
      <c r="AW214" s="164">
        <f t="shared" si="115"/>
        <v>0</v>
      </c>
      <c r="AX214" s="164">
        <f t="shared" si="115"/>
        <v>0</v>
      </c>
      <c r="AY214" s="165">
        <f t="shared" si="104"/>
        <v>0</v>
      </c>
      <c r="AZ214" s="39">
        <v>493357</v>
      </c>
      <c r="BA214" s="162"/>
      <c r="BB214" s="164"/>
      <c r="BC214" s="164"/>
      <c r="BD214" s="164"/>
      <c r="BE214" s="165"/>
      <c r="BG214" s="166"/>
      <c r="BI214" s="166">
        <v>0</v>
      </c>
      <c r="CA214" s="162">
        <v>205</v>
      </c>
      <c r="CB214" s="40">
        <v>203</v>
      </c>
      <c r="CC214" s="39" t="s">
        <v>305</v>
      </c>
      <c r="CD214" s="167">
        <f t="shared" si="127"/>
        <v>0</v>
      </c>
      <c r="CE214" s="168">
        <v>0</v>
      </c>
      <c r="CF214" s="152">
        <f t="shared" si="116"/>
        <v>0</v>
      </c>
      <c r="CG214" s="152">
        <v>0</v>
      </c>
      <c r="CH214" s="152">
        <v>0</v>
      </c>
      <c r="CI214" s="152">
        <f t="shared" si="117"/>
        <v>0</v>
      </c>
      <c r="CJ214" s="168">
        <f t="shared" si="118"/>
        <v>0</v>
      </c>
      <c r="CK214" s="169">
        <f t="shared" si="119"/>
        <v>0</v>
      </c>
      <c r="CL214" s="170"/>
      <c r="CZ214" s="152"/>
      <c r="DA214" s="162">
        <v>205</v>
      </c>
      <c r="DB214" s="39" t="s">
        <v>305</v>
      </c>
      <c r="DC214" s="152">
        <v>0</v>
      </c>
      <c r="DD214" s="152">
        <v>0</v>
      </c>
      <c r="DE214" s="152">
        <v>0</v>
      </c>
      <c r="DF214" s="152">
        <v>0</v>
      </c>
      <c r="DG214" s="171">
        <f t="shared" si="120"/>
        <v>0</v>
      </c>
      <c r="DH214" s="152">
        <v>0</v>
      </c>
      <c r="DI214" s="152">
        <v>0</v>
      </c>
      <c r="DJ214" s="152">
        <v>0</v>
      </c>
      <c r="DK214" s="171">
        <f t="shared" si="121"/>
        <v>0</v>
      </c>
      <c r="DL214" s="172">
        <f t="shared" si="105"/>
        <v>0</v>
      </c>
      <c r="DM214" s="152"/>
      <c r="DN214" s="172">
        <f t="shared" si="106"/>
        <v>0</v>
      </c>
      <c r="DO214" s="152"/>
      <c r="DP214" s="158">
        <f t="shared" si="122"/>
        <v>0</v>
      </c>
      <c r="DQ214" s="152">
        <f t="shared" si="123"/>
        <v>0</v>
      </c>
      <c r="DR214" s="152">
        <f t="shared" si="124"/>
        <v>0</v>
      </c>
      <c r="DS214" s="152">
        <v>0</v>
      </c>
      <c r="DT214" s="172">
        <f t="shared" si="125"/>
        <v>0</v>
      </c>
      <c r="DU214" s="152"/>
      <c r="DV214" s="173">
        <v>0</v>
      </c>
      <c r="DW214" s="174"/>
      <c r="DX214" s="174"/>
      <c r="DY214" s="174"/>
      <c r="DZ214" s="171"/>
      <c r="EA214" s="175"/>
      <c r="EB214" s="176"/>
      <c r="EC214" s="177">
        <f t="shared" si="126"/>
        <v>0</v>
      </c>
      <c r="ED214" s="175"/>
      <c r="EE214" s="178">
        <v>205</v>
      </c>
      <c r="EF214" s="175"/>
      <c r="EG214" s="175"/>
      <c r="EH214" s="174"/>
      <c r="EI214" s="175"/>
      <c r="EJ214" s="175"/>
      <c r="EK214" s="175"/>
      <c r="EL214" s="175"/>
      <c r="EM214" s="175"/>
    </row>
    <row r="215" spans="1:143" s="39" customFormat="1" ht="12" x14ac:dyDescent="0.2">
      <c r="A215" s="150">
        <v>206</v>
      </c>
      <c r="B215" s="40">
        <v>204</v>
      </c>
      <c r="C215" s="39" t="s">
        <v>306</v>
      </c>
      <c r="D215" s="151">
        <f t="shared" si="107"/>
        <v>0</v>
      </c>
      <c r="E215" s="152">
        <f t="shared" si="96"/>
        <v>0</v>
      </c>
      <c r="F215" s="152">
        <f t="shared" si="96"/>
        <v>0</v>
      </c>
      <c r="G215" s="152">
        <f t="shared" si="96"/>
        <v>0</v>
      </c>
      <c r="H215" s="153">
        <f t="shared" si="108"/>
        <v>0</v>
      </c>
      <c r="I215" s="152"/>
      <c r="J215" s="154">
        <f t="shared" si="109"/>
        <v>0</v>
      </c>
      <c r="K215" s="155">
        <f t="shared" si="97"/>
        <v>0</v>
      </c>
      <c r="L215" s="156">
        <f t="shared" si="98"/>
        <v>0</v>
      </c>
      <c r="M215" s="152"/>
      <c r="N215" s="157">
        <f t="shared" si="99"/>
        <v>0</v>
      </c>
      <c r="O215" s="152"/>
      <c r="P215" s="158">
        <f t="shared" si="100"/>
        <v>0</v>
      </c>
      <c r="Q215" s="159">
        <f t="shared" si="110"/>
        <v>0</v>
      </c>
      <c r="R215" s="152">
        <f t="shared" si="101"/>
        <v>0</v>
      </c>
      <c r="S215" s="152">
        <f t="shared" si="102"/>
        <v>0</v>
      </c>
      <c r="T215" s="152">
        <f t="shared" si="103"/>
        <v>0</v>
      </c>
      <c r="U215" s="153">
        <f t="shared" si="111"/>
        <v>0</v>
      </c>
      <c r="V215" s="152"/>
      <c r="W215" s="157">
        <f t="shared" si="112"/>
        <v>0</v>
      </c>
      <c r="X215" s="159"/>
      <c r="AA215" s="162">
        <v>206</v>
      </c>
      <c r="AB215" s="163"/>
      <c r="AC215" s="163"/>
      <c r="AD215" s="163"/>
      <c r="AE215" s="163"/>
      <c r="AF215" s="163"/>
      <c r="AG215" s="164"/>
      <c r="AH215" s="164"/>
      <c r="AI215" s="164"/>
      <c r="AJ215" s="164"/>
      <c r="AK215" s="164"/>
      <c r="AL215" s="164"/>
      <c r="AM215" s="164"/>
      <c r="AN215" s="164"/>
      <c r="AO215" s="164"/>
      <c r="AP215" s="164"/>
      <c r="AQ215" s="164"/>
      <c r="AR215" s="165"/>
      <c r="AT215" s="162">
        <f t="shared" si="113"/>
        <v>206</v>
      </c>
      <c r="AU215" s="163">
        <f t="shared" si="114"/>
        <v>0</v>
      </c>
      <c r="AV215" s="164">
        <f t="shared" si="115"/>
        <v>0</v>
      </c>
      <c r="AW215" s="164">
        <f t="shared" si="115"/>
        <v>0</v>
      </c>
      <c r="AX215" s="164">
        <f t="shared" si="115"/>
        <v>0</v>
      </c>
      <c r="AY215" s="165">
        <f t="shared" si="104"/>
        <v>0</v>
      </c>
      <c r="AZ215" s="39">
        <v>493357</v>
      </c>
      <c r="BA215" s="162"/>
      <c r="BB215" s="164"/>
      <c r="BC215" s="164"/>
      <c r="BD215" s="164"/>
      <c r="BE215" s="165"/>
      <c r="BG215" s="166"/>
      <c r="BI215" s="166">
        <v>0</v>
      </c>
      <c r="CA215" s="162">
        <v>206</v>
      </c>
      <c r="CB215" s="40">
        <v>204</v>
      </c>
      <c r="CC215" s="39" t="s">
        <v>306</v>
      </c>
      <c r="CD215" s="167">
        <f t="shared" si="127"/>
        <v>0</v>
      </c>
      <c r="CE215" s="168">
        <v>0</v>
      </c>
      <c r="CF215" s="152">
        <f t="shared" si="116"/>
        <v>0</v>
      </c>
      <c r="CG215" s="152">
        <v>0</v>
      </c>
      <c r="CH215" s="152">
        <v>0</v>
      </c>
      <c r="CI215" s="152">
        <f t="shared" si="117"/>
        <v>0</v>
      </c>
      <c r="CJ215" s="168">
        <f t="shared" si="118"/>
        <v>0</v>
      </c>
      <c r="CK215" s="169">
        <f t="shared" si="119"/>
        <v>0</v>
      </c>
      <c r="CL215" s="170"/>
      <c r="CZ215" s="152"/>
      <c r="DA215" s="162">
        <v>206</v>
      </c>
      <c r="DB215" s="39" t="s">
        <v>306</v>
      </c>
      <c r="DC215" s="152">
        <v>0</v>
      </c>
      <c r="DD215" s="152">
        <v>0</v>
      </c>
      <c r="DE215" s="152">
        <v>0</v>
      </c>
      <c r="DF215" s="152">
        <v>0</v>
      </c>
      <c r="DG215" s="171">
        <f t="shared" si="120"/>
        <v>0</v>
      </c>
      <c r="DH215" s="152">
        <v>0</v>
      </c>
      <c r="DI215" s="152">
        <v>0</v>
      </c>
      <c r="DJ215" s="152">
        <v>0</v>
      </c>
      <c r="DK215" s="171">
        <f t="shared" si="121"/>
        <v>0</v>
      </c>
      <c r="DL215" s="172">
        <f t="shared" si="105"/>
        <v>0</v>
      </c>
      <c r="DM215" s="152"/>
      <c r="DN215" s="172">
        <f t="shared" si="106"/>
        <v>0</v>
      </c>
      <c r="DO215" s="152"/>
      <c r="DP215" s="158">
        <f t="shared" si="122"/>
        <v>0</v>
      </c>
      <c r="DQ215" s="152">
        <f t="shared" si="123"/>
        <v>0</v>
      </c>
      <c r="DR215" s="152">
        <f t="shared" si="124"/>
        <v>0</v>
      </c>
      <c r="DS215" s="152">
        <v>0</v>
      </c>
      <c r="DT215" s="172">
        <f t="shared" si="125"/>
        <v>0</v>
      </c>
      <c r="DU215" s="152"/>
      <c r="DV215" s="173">
        <v>0</v>
      </c>
      <c r="DW215" s="174"/>
      <c r="DX215" s="174"/>
      <c r="DY215" s="174"/>
      <c r="DZ215" s="171"/>
      <c r="EA215" s="175"/>
      <c r="EB215" s="176"/>
      <c r="EC215" s="177">
        <f t="shared" si="126"/>
        <v>0</v>
      </c>
      <c r="ED215" s="175"/>
      <c r="EE215" s="178">
        <v>206</v>
      </c>
      <c r="EF215" s="175"/>
      <c r="EG215" s="175"/>
      <c r="EH215" s="174"/>
      <c r="EI215" s="175"/>
      <c r="EJ215" s="175"/>
      <c r="EK215" s="175"/>
      <c r="EL215" s="175"/>
      <c r="EM215" s="175"/>
    </row>
    <row r="216" spans="1:143" s="39" customFormat="1" ht="12" x14ac:dyDescent="0.2">
      <c r="A216" s="150">
        <v>207</v>
      </c>
      <c r="B216" s="40">
        <v>207</v>
      </c>
      <c r="C216" s="39" t="s">
        <v>307</v>
      </c>
      <c r="D216" s="151">
        <f t="shared" si="107"/>
        <v>6</v>
      </c>
      <c r="E216" s="152">
        <f t="shared" si="96"/>
        <v>133035</v>
      </c>
      <c r="F216" s="152">
        <f t="shared" si="96"/>
        <v>0</v>
      </c>
      <c r="G216" s="152">
        <f t="shared" si="96"/>
        <v>5628</v>
      </c>
      <c r="H216" s="153">
        <f t="shared" si="108"/>
        <v>138663</v>
      </c>
      <c r="I216" s="152"/>
      <c r="J216" s="154">
        <f t="shared" si="109"/>
        <v>5628</v>
      </c>
      <c r="K216" s="155">
        <f t="shared" si="97"/>
        <v>50662.757582338236</v>
      </c>
      <c r="L216" s="156">
        <f t="shared" si="98"/>
        <v>56290.757582338236</v>
      </c>
      <c r="M216" s="152"/>
      <c r="N216" s="157">
        <f t="shared" si="99"/>
        <v>82372.242417661764</v>
      </c>
      <c r="O216" s="152"/>
      <c r="P216" s="158">
        <f t="shared" si="100"/>
        <v>5628</v>
      </c>
      <c r="Q216" s="159">
        <f t="shared" si="110"/>
        <v>0</v>
      </c>
      <c r="R216" s="152">
        <f t="shared" si="101"/>
        <v>0</v>
      </c>
      <c r="S216" s="152">
        <f t="shared" si="102"/>
        <v>0</v>
      </c>
      <c r="T216" s="152">
        <f t="shared" si="103"/>
        <v>50662.757582338236</v>
      </c>
      <c r="U216" s="153">
        <f t="shared" si="111"/>
        <v>56290.757582338236</v>
      </c>
      <c r="V216" s="152"/>
      <c r="W216" s="157">
        <f t="shared" si="112"/>
        <v>67652.800000000003</v>
      </c>
      <c r="X216" s="159"/>
      <c r="AA216" s="162">
        <v>207</v>
      </c>
      <c r="AB216" s="163">
        <v>6</v>
      </c>
      <c r="AC216" s="163">
        <v>0</v>
      </c>
      <c r="AD216" s="163">
        <v>0</v>
      </c>
      <c r="AE216" s="163">
        <v>0</v>
      </c>
      <c r="AF216" s="163">
        <v>0</v>
      </c>
      <c r="AG216" s="164">
        <v>133035</v>
      </c>
      <c r="AH216" s="164">
        <v>0</v>
      </c>
      <c r="AI216" s="164">
        <v>0</v>
      </c>
      <c r="AJ216" s="164">
        <v>133035</v>
      </c>
      <c r="AK216" s="164">
        <v>0</v>
      </c>
      <c r="AL216" s="164">
        <v>5628</v>
      </c>
      <c r="AM216" s="164">
        <v>138663</v>
      </c>
      <c r="AN216" s="164">
        <v>0</v>
      </c>
      <c r="AO216" s="164">
        <v>0</v>
      </c>
      <c r="AP216" s="164">
        <v>0</v>
      </c>
      <c r="AQ216" s="164">
        <v>0</v>
      </c>
      <c r="AR216" s="165">
        <v>138663</v>
      </c>
      <c r="AS216" s="39">
        <v>138663</v>
      </c>
      <c r="AT216" s="162">
        <f t="shared" si="113"/>
        <v>207</v>
      </c>
      <c r="AU216" s="163">
        <f t="shared" si="114"/>
        <v>0</v>
      </c>
      <c r="AV216" s="164">
        <f t="shared" si="115"/>
        <v>0</v>
      </c>
      <c r="AW216" s="164">
        <f t="shared" si="115"/>
        <v>0</v>
      </c>
      <c r="AX216" s="164">
        <f t="shared" si="115"/>
        <v>0</v>
      </c>
      <c r="AY216" s="165">
        <f t="shared" si="104"/>
        <v>0</v>
      </c>
      <c r="AZ216" s="39">
        <v>493357</v>
      </c>
      <c r="BA216" s="162"/>
      <c r="BB216" s="164"/>
      <c r="BC216" s="164"/>
      <c r="BD216" s="164"/>
      <c r="BE216" s="165"/>
      <c r="BG216" s="166"/>
      <c r="BI216" s="166">
        <v>0</v>
      </c>
      <c r="CA216" s="162">
        <v>207</v>
      </c>
      <c r="CB216" s="40">
        <v>207</v>
      </c>
      <c r="CC216" s="39" t="s">
        <v>307</v>
      </c>
      <c r="CD216" s="167">
        <f t="shared" si="127"/>
        <v>133035</v>
      </c>
      <c r="CE216" s="168">
        <v>82367</v>
      </c>
      <c r="CF216" s="152">
        <f t="shared" si="116"/>
        <v>50668</v>
      </c>
      <c r="CG216" s="152">
        <v>11356.8</v>
      </c>
      <c r="CH216" s="152">
        <v>0</v>
      </c>
      <c r="CI216" s="152">
        <f t="shared" si="117"/>
        <v>0</v>
      </c>
      <c r="CJ216" s="168">
        <f t="shared" si="118"/>
        <v>62024.800000000003</v>
      </c>
      <c r="CK216" s="169">
        <f t="shared" si="119"/>
        <v>50662.757582338236</v>
      </c>
      <c r="CL216" s="170"/>
      <c r="CZ216" s="152"/>
      <c r="DA216" s="162">
        <v>207</v>
      </c>
      <c r="DB216" s="39" t="s">
        <v>307</v>
      </c>
      <c r="DC216" s="152">
        <v>0</v>
      </c>
      <c r="DD216" s="152">
        <v>0</v>
      </c>
      <c r="DE216" s="152">
        <v>0</v>
      </c>
      <c r="DF216" s="152">
        <v>0</v>
      </c>
      <c r="DG216" s="171">
        <f t="shared" si="120"/>
        <v>0</v>
      </c>
      <c r="DH216" s="152">
        <v>0</v>
      </c>
      <c r="DI216" s="152">
        <v>0</v>
      </c>
      <c r="DJ216" s="152">
        <v>0</v>
      </c>
      <c r="DK216" s="171">
        <f t="shared" si="121"/>
        <v>0</v>
      </c>
      <c r="DL216" s="172">
        <f t="shared" si="105"/>
        <v>0</v>
      </c>
      <c r="DM216" s="152"/>
      <c r="DN216" s="172">
        <f t="shared" si="106"/>
        <v>0</v>
      </c>
      <c r="DO216" s="152"/>
      <c r="DP216" s="158">
        <f t="shared" si="122"/>
        <v>50668</v>
      </c>
      <c r="DQ216" s="152">
        <f t="shared" si="123"/>
        <v>50668</v>
      </c>
      <c r="DR216" s="152">
        <f t="shared" si="124"/>
        <v>0</v>
      </c>
      <c r="DS216" s="152">
        <v>0</v>
      </c>
      <c r="DT216" s="172">
        <f t="shared" si="125"/>
        <v>0</v>
      </c>
      <c r="DU216" s="152"/>
      <c r="DV216" s="173">
        <v>0</v>
      </c>
      <c r="DW216" s="174"/>
      <c r="DX216" s="174"/>
      <c r="DY216" s="174"/>
      <c r="DZ216" s="171"/>
      <c r="EA216" s="175"/>
      <c r="EB216" s="176"/>
      <c r="EC216" s="177">
        <f t="shared" si="126"/>
        <v>0</v>
      </c>
      <c r="ED216" s="175"/>
      <c r="EE216" s="178">
        <v>207</v>
      </c>
      <c r="EF216" s="175"/>
      <c r="EG216" s="175"/>
      <c r="EH216" s="174"/>
      <c r="EI216" s="175"/>
      <c r="EJ216" s="175"/>
      <c r="EK216" s="175"/>
      <c r="EL216" s="175"/>
      <c r="EM216" s="175"/>
    </row>
    <row r="217" spans="1:143" s="39" customFormat="1" ht="12" x14ac:dyDescent="0.2">
      <c r="A217" s="150">
        <v>208</v>
      </c>
      <c r="B217" s="40">
        <v>208</v>
      </c>
      <c r="C217" s="39" t="s">
        <v>308</v>
      </c>
      <c r="D217" s="151">
        <f t="shared" si="107"/>
        <v>17</v>
      </c>
      <c r="E217" s="152">
        <f t="shared" si="96"/>
        <v>310753</v>
      </c>
      <c r="F217" s="152">
        <f t="shared" si="96"/>
        <v>0</v>
      </c>
      <c r="G217" s="152">
        <f t="shared" si="96"/>
        <v>15946</v>
      </c>
      <c r="H217" s="153">
        <f t="shared" si="108"/>
        <v>326699</v>
      </c>
      <c r="I217" s="152"/>
      <c r="J217" s="154">
        <f t="shared" si="109"/>
        <v>15946</v>
      </c>
      <c r="K217" s="155">
        <f t="shared" si="97"/>
        <v>124038.44332446833</v>
      </c>
      <c r="L217" s="156">
        <f t="shared" si="98"/>
        <v>139984.44332446833</v>
      </c>
      <c r="M217" s="152"/>
      <c r="N217" s="157">
        <f t="shared" si="99"/>
        <v>186714.55667553167</v>
      </c>
      <c r="O217" s="152"/>
      <c r="P217" s="158">
        <f t="shared" si="100"/>
        <v>15946</v>
      </c>
      <c r="Q217" s="159">
        <f t="shared" si="110"/>
        <v>0</v>
      </c>
      <c r="R217" s="152">
        <f t="shared" si="101"/>
        <v>0</v>
      </c>
      <c r="S217" s="152">
        <f t="shared" si="102"/>
        <v>0</v>
      </c>
      <c r="T217" s="152">
        <f t="shared" si="103"/>
        <v>124038.44332446833</v>
      </c>
      <c r="U217" s="153">
        <f t="shared" si="111"/>
        <v>139984.44332446833</v>
      </c>
      <c r="V217" s="152"/>
      <c r="W217" s="157">
        <f t="shared" si="112"/>
        <v>198352.67841985304</v>
      </c>
      <c r="X217" s="159"/>
      <c r="AA217" s="162">
        <v>208</v>
      </c>
      <c r="AB217" s="163">
        <v>17</v>
      </c>
      <c r="AC217" s="163">
        <v>0</v>
      </c>
      <c r="AD217" s="163">
        <v>0</v>
      </c>
      <c r="AE217" s="163">
        <v>0</v>
      </c>
      <c r="AF217" s="163">
        <v>0</v>
      </c>
      <c r="AG217" s="164">
        <v>310753</v>
      </c>
      <c r="AH217" s="164">
        <v>0</v>
      </c>
      <c r="AI217" s="164">
        <v>0</v>
      </c>
      <c r="AJ217" s="164">
        <v>310753</v>
      </c>
      <c r="AK217" s="164">
        <v>0</v>
      </c>
      <c r="AL217" s="164">
        <v>15946</v>
      </c>
      <c r="AM217" s="164">
        <v>326699</v>
      </c>
      <c r="AN217" s="164">
        <v>0</v>
      </c>
      <c r="AO217" s="164">
        <v>0</v>
      </c>
      <c r="AP217" s="164">
        <v>0</v>
      </c>
      <c r="AQ217" s="164">
        <v>0</v>
      </c>
      <c r="AR217" s="165">
        <v>326699</v>
      </c>
      <c r="AS217" s="39">
        <v>325837.20329018665</v>
      </c>
      <c r="AT217" s="162">
        <f t="shared" si="113"/>
        <v>208</v>
      </c>
      <c r="AU217" s="163">
        <f t="shared" si="114"/>
        <v>0</v>
      </c>
      <c r="AV217" s="164">
        <f t="shared" si="115"/>
        <v>0</v>
      </c>
      <c r="AW217" s="164">
        <f t="shared" si="115"/>
        <v>0</v>
      </c>
      <c r="AX217" s="164">
        <f t="shared" si="115"/>
        <v>0</v>
      </c>
      <c r="AY217" s="165">
        <f t="shared" si="104"/>
        <v>0</v>
      </c>
      <c r="AZ217" s="39">
        <v>493357</v>
      </c>
      <c r="BA217" s="162"/>
      <c r="BB217" s="164"/>
      <c r="BC217" s="164"/>
      <c r="BD217" s="164"/>
      <c r="BE217" s="165"/>
      <c r="BG217" s="166"/>
      <c r="BI217" s="166">
        <v>0</v>
      </c>
      <c r="CA217" s="162">
        <v>208</v>
      </c>
      <c r="CB217" s="40">
        <v>208</v>
      </c>
      <c r="CC217" s="39" t="s">
        <v>308</v>
      </c>
      <c r="CD217" s="167">
        <f t="shared" si="127"/>
        <v>310753</v>
      </c>
      <c r="CE217" s="168">
        <v>186675</v>
      </c>
      <c r="CF217" s="152">
        <f t="shared" si="116"/>
        <v>124078</v>
      </c>
      <c r="CG217" s="152">
        <v>3832.2</v>
      </c>
      <c r="CH217" s="152">
        <v>54523.200000000004</v>
      </c>
      <c r="CI217" s="152">
        <f t="shared" si="117"/>
        <v>-26.721580146950146</v>
      </c>
      <c r="CJ217" s="168">
        <f t="shared" si="118"/>
        <v>182406.67841985304</v>
      </c>
      <c r="CK217" s="169">
        <f t="shared" si="119"/>
        <v>124038.44332446833</v>
      </c>
      <c r="CL217" s="170"/>
      <c r="CZ217" s="152"/>
      <c r="DA217" s="162">
        <v>208</v>
      </c>
      <c r="DB217" s="39" t="s">
        <v>308</v>
      </c>
      <c r="DC217" s="152">
        <v>0</v>
      </c>
      <c r="DD217" s="152">
        <v>0</v>
      </c>
      <c r="DE217" s="152">
        <v>0</v>
      </c>
      <c r="DF217" s="152">
        <v>0</v>
      </c>
      <c r="DG217" s="171">
        <f t="shared" si="120"/>
        <v>0</v>
      </c>
      <c r="DH217" s="152">
        <v>0</v>
      </c>
      <c r="DI217" s="152">
        <v>0</v>
      </c>
      <c r="DJ217" s="152">
        <v>0</v>
      </c>
      <c r="DK217" s="171">
        <f t="shared" si="121"/>
        <v>0</v>
      </c>
      <c r="DL217" s="172">
        <f t="shared" si="105"/>
        <v>0</v>
      </c>
      <c r="DM217" s="152"/>
      <c r="DN217" s="172">
        <f t="shared" si="106"/>
        <v>0</v>
      </c>
      <c r="DO217" s="152"/>
      <c r="DP217" s="158">
        <f t="shared" si="122"/>
        <v>124078</v>
      </c>
      <c r="DQ217" s="152">
        <f t="shared" si="123"/>
        <v>124078</v>
      </c>
      <c r="DR217" s="152">
        <f t="shared" si="124"/>
        <v>0</v>
      </c>
      <c r="DS217" s="152">
        <v>-26.721580146950146</v>
      </c>
      <c r="DT217" s="172">
        <f t="shared" si="125"/>
        <v>-26.721580146950146</v>
      </c>
      <c r="DU217" s="152"/>
      <c r="DV217" s="173">
        <v>0</v>
      </c>
      <c r="DW217" s="174"/>
      <c r="DX217" s="174"/>
      <c r="DY217" s="174"/>
      <c r="DZ217" s="171"/>
      <c r="EA217" s="175"/>
      <c r="EB217" s="176"/>
      <c r="EC217" s="177">
        <f t="shared" si="126"/>
        <v>0</v>
      </c>
      <c r="ED217" s="175"/>
      <c r="EE217" s="178">
        <v>208</v>
      </c>
      <c r="EF217" s="175"/>
      <c r="EG217" s="175"/>
      <c r="EH217" s="174"/>
      <c r="EI217" s="175"/>
      <c r="EJ217" s="175"/>
      <c r="EK217" s="175"/>
      <c r="EL217" s="175"/>
      <c r="EM217" s="175"/>
    </row>
    <row r="218" spans="1:143" s="39" customFormat="1" ht="12" x14ac:dyDescent="0.2">
      <c r="A218" s="150">
        <v>209</v>
      </c>
      <c r="B218" s="40">
        <v>209</v>
      </c>
      <c r="C218" s="39" t="s">
        <v>309</v>
      </c>
      <c r="D218" s="151">
        <f t="shared" si="107"/>
        <v>69</v>
      </c>
      <c r="E218" s="152">
        <f t="shared" si="96"/>
        <v>1152645</v>
      </c>
      <c r="F218" s="152">
        <f t="shared" si="96"/>
        <v>0</v>
      </c>
      <c r="G218" s="152">
        <f t="shared" si="96"/>
        <v>64722</v>
      </c>
      <c r="H218" s="153">
        <f t="shared" si="108"/>
        <v>1217367</v>
      </c>
      <c r="I218" s="152"/>
      <c r="J218" s="154">
        <f t="shared" si="109"/>
        <v>64722</v>
      </c>
      <c r="K218" s="155">
        <f t="shared" si="97"/>
        <v>151908.40799106675</v>
      </c>
      <c r="L218" s="156">
        <f t="shared" si="98"/>
        <v>216630.40799106675</v>
      </c>
      <c r="M218" s="152"/>
      <c r="N218" s="157">
        <f t="shared" si="99"/>
        <v>1000736.5920089332</v>
      </c>
      <c r="O218" s="152"/>
      <c r="P218" s="158">
        <f t="shared" si="100"/>
        <v>64722</v>
      </c>
      <c r="Q218" s="159">
        <f t="shared" si="110"/>
        <v>0</v>
      </c>
      <c r="R218" s="152">
        <f t="shared" si="101"/>
        <v>0</v>
      </c>
      <c r="S218" s="152">
        <f t="shared" si="102"/>
        <v>0</v>
      </c>
      <c r="T218" s="152">
        <f t="shared" si="103"/>
        <v>151908.40799106675</v>
      </c>
      <c r="U218" s="153">
        <f t="shared" si="111"/>
        <v>216630.40799106675</v>
      </c>
      <c r="V218" s="152"/>
      <c r="W218" s="157">
        <f t="shared" si="112"/>
        <v>249033.72697990641</v>
      </c>
      <c r="X218" s="159"/>
      <c r="AA218" s="162">
        <v>209</v>
      </c>
      <c r="AB218" s="163">
        <v>69</v>
      </c>
      <c r="AC218" s="163">
        <v>0</v>
      </c>
      <c r="AD218" s="163">
        <v>0</v>
      </c>
      <c r="AE218" s="163">
        <v>0</v>
      </c>
      <c r="AF218" s="163">
        <v>0</v>
      </c>
      <c r="AG218" s="164">
        <v>1152645</v>
      </c>
      <c r="AH218" s="164">
        <v>0</v>
      </c>
      <c r="AI218" s="164">
        <v>0</v>
      </c>
      <c r="AJ218" s="164">
        <v>1152645</v>
      </c>
      <c r="AK218" s="164">
        <v>0</v>
      </c>
      <c r="AL218" s="164">
        <v>64722</v>
      </c>
      <c r="AM218" s="164">
        <v>1217367</v>
      </c>
      <c r="AN218" s="164">
        <v>0</v>
      </c>
      <c r="AO218" s="164">
        <v>0</v>
      </c>
      <c r="AP218" s="164">
        <v>0</v>
      </c>
      <c r="AQ218" s="164">
        <v>0</v>
      </c>
      <c r="AR218" s="165">
        <v>1217367</v>
      </c>
      <c r="AS218" s="39">
        <v>1217367</v>
      </c>
      <c r="AT218" s="162">
        <f t="shared" si="113"/>
        <v>209</v>
      </c>
      <c r="AU218" s="163">
        <f t="shared" si="114"/>
        <v>0</v>
      </c>
      <c r="AV218" s="164">
        <f t="shared" si="115"/>
        <v>0</v>
      </c>
      <c r="AW218" s="164">
        <f t="shared" si="115"/>
        <v>0</v>
      </c>
      <c r="AX218" s="164">
        <f t="shared" si="115"/>
        <v>0</v>
      </c>
      <c r="AY218" s="165">
        <f t="shared" si="104"/>
        <v>0</v>
      </c>
      <c r="AZ218" s="39">
        <v>493357</v>
      </c>
      <c r="BA218" s="162"/>
      <c r="BB218" s="164"/>
      <c r="BC218" s="164"/>
      <c r="BD218" s="164"/>
      <c r="BE218" s="165"/>
      <c r="BG218" s="166"/>
      <c r="BI218" s="166">
        <v>0</v>
      </c>
      <c r="CA218" s="162">
        <v>209</v>
      </c>
      <c r="CB218" s="40">
        <v>209</v>
      </c>
      <c r="CC218" s="39" t="s">
        <v>309</v>
      </c>
      <c r="CD218" s="167">
        <f t="shared" si="127"/>
        <v>1152645</v>
      </c>
      <c r="CE218" s="168">
        <v>1000705</v>
      </c>
      <c r="CF218" s="152">
        <f t="shared" si="116"/>
        <v>151940</v>
      </c>
      <c r="CG218" s="152">
        <v>0</v>
      </c>
      <c r="CH218" s="152">
        <v>32387.600000000002</v>
      </c>
      <c r="CI218" s="152">
        <f t="shared" si="117"/>
        <v>-15.873020093600644</v>
      </c>
      <c r="CJ218" s="168">
        <f t="shared" si="118"/>
        <v>184311.72697990641</v>
      </c>
      <c r="CK218" s="169">
        <f t="shared" si="119"/>
        <v>151908.40799106675</v>
      </c>
      <c r="CL218" s="170"/>
      <c r="CZ218" s="152"/>
      <c r="DA218" s="162">
        <v>209</v>
      </c>
      <c r="DB218" s="39" t="s">
        <v>309</v>
      </c>
      <c r="DC218" s="152">
        <v>0</v>
      </c>
      <c r="DD218" s="152">
        <v>0</v>
      </c>
      <c r="DE218" s="152">
        <v>0</v>
      </c>
      <c r="DF218" s="152">
        <v>0</v>
      </c>
      <c r="DG218" s="171">
        <f t="shared" si="120"/>
        <v>0</v>
      </c>
      <c r="DH218" s="152">
        <v>0</v>
      </c>
      <c r="DI218" s="152">
        <v>0</v>
      </c>
      <c r="DJ218" s="152">
        <v>0</v>
      </c>
      <c r="DK218" s="171">
        <f t="shared" si="121"/>
        <v>0</v>
      </c>
      <c r="DL218" s="172">
        <f t="shared" si="105"/>
        <v>0</v>
      </c>
      <c r="DM218" s="152"/>
      <c r="DN218" s="172">
        <f t="shared" si="106"/>
        <v>0</v>
      </c>
      <c r="DO218" s="152"/>
      <c r="DP218" s="158">
        <f t="shared" si="122"/>
        <v>151940</v>
      </c>
      <c r="DQ218" s="152">
        <f t="shared" si="123"/>
        <v>151940</v>
      </c>
      <c r="DR218" s="152">
        <f t="shared" si="124"/>
        <v>0</v>
      </c>
      <c r="DS218" s="152">
        <v>-15.873020093600644</v>
      </c>
      <c r="DT218" s="172">
        <f t="shared" si="125"/>
        <v>-15.873020093600644</v>
      </c>
      <c r="DU218" s="152"/>
      <c r="DV218" s="173">
        <v>0</v>
      </c>
      <c r="DW218" s="174"/>
      <c r="DX218" s="174"/>
      <c r="DY218" s="174"/>
      <c r="DZ218" s="171"/>
      <c r="EA218" s="175"/>
      <c r="EB218" s="176"/>
      <c r="EC218" s="177">
        <f t="shared" si="126"/>
        <v>0</v>
      </c>
      <c r="ED218" s="175"/>
      <c r="EE218" s="178">
        <v>209</v>
      </c>
      <c r="EF218" s="175"/>
      <c r="EG218" s="175"/>
      <c r="EH218" s="174"/>
      <c r="EI218" s="175"/>
      <c r="EJ218" s="175"/>
      <c r="EK218" s="175"/>
      <c r="EL218" s="175"/>
      <c r="EM218" s="175"/>
    </row>
    <row r="219" spans="1:143" s="39" customFormat="1" ht="12" x14ac:dyDescent="0.2">
      <c r="A219" s="150">
        <v>210</v>
      </c>
      <c r="B219" s="40">
        <v>214</v>
      </c>
      <c r="C219" s="39" t="s">
        <v>310</v>
      </c>
      <c r="D219" s="151">
        <f t="shared" si="107"/>
        <v>165</v>
      </c>
      <c r="E219" s="152">
        <f t="shared" si="96"/>
        <v>2303723</v>
      </c>
      <c r="F219" s="152">
        <f t="shared" si="96"/>
        <v>0</v>
      </c>
      <c r="G219" s="152">
        <f t="shared" si="96"/>
        <v>154770</v>
      </c>
      <c r="H219" s="153">
        <f t="shared" si="108"/>
        <v>2458493</v>
      </c>
      <c r="I219" s="152"/>
      <c r="J219" s="154">
        <f t="shared" si="109"/>
        <v>154770</v>
      </c>
      <c r="K219" s="155">
        <f t="shared" si="97"/>
        <v>72358.51257605369</v>
      </c>
      <c r="L219" s="156">
        <f t="shared" si="98"/>
        <v>227128.51257605368</v>
      </c>
      <c r="M219" s="152"/>
      <c r="N219" s="157">
        <f t="shared" si="99"/>
        <v>2231364.4874239461</v>
      </c>
      <c r="O219" s="152"/>
      <c r="P219" s="158">
        <f t="shared" si="100"/>
        <v>154770</v>
      </c>
      <c r="Q219" s="159">
        <f t="shared" si="110"/>
        <v>0</v>
      </c>
      <c r="R219" s="152">
        <f t="shared" si="101"/>
        <v>0</v>
      </c>
      <c r="S219" s="152">
        <f t="shared" si="102"/>
        <v>0</v>
      </c>
      <c r="T219" s="152">
        <f t="shared" si="103"/>
        <v>72358.51257605369</v>
      </c>
      <c r="U219" s="153">
        <f t="shared" si="111"/>
        <v>227128.51257605368</v>
      </c>
      <c r="V219" s="152"/>
      <c r="W219" s="157">
        <f t="shared" si="112"/>
        <v>273901.2</v>
      </c>
      <c r="X219" s="159"/>
      <c r="AA219" s="162">
        <v>210</v>
      </c>
      <c r="AB219" s="163">
        <v>165</v>
      </c>
      <c r="AC219" s="163">
        <v>0</v>
      </c>
      <c r="AD219" s="163">
        <v>0</v>
      </c>
      <c r="AE219" s="163">
        <v>0</v>
      </c>
      <c r="AF219" s="163">
        <v>0</v>
      </c>
      <c r="AG219" s="164">
        <v>2303723</v>
      </c>
      <c r="AH219" s="164">
        <v>0</v>
      </c>
      <c r="AI219" s="164">
        <v>0</v>
      </c>
      <c r="AJ219" s="164">
        <v>2303723</v>
      </c>
      <c r="AK219" s="164">
        <v>0</v>
      </c>
      <c r="AL219" s="164">
        <v>154770</v>
      </c>
      <c r="AM219" s="164">
        <v>2458493</v>
      </c>
      <c r="AN219" s="164">
        <v>0</v>
      </c>
      <c r="AO219" s="164">
        <v>0</v>
      </c>
      <c r="AP219" s="164">
        <v>0</v>
      </c>
      <c r="AQ219" s="164">
        <v>0</v>
      </c>
      <c r="AR219" s="165">
        <v>2458493</v>
      </c>
      <c r="AS219" s="39">
        <v>2458493</v>
      </c>
      <c r="AT219" s="162">
        <f t="shared" si="113"/>
        <v>210</v>
      </c>
      <c r="AU219" s="163">
        <f t="shared" si="114"/>
        <v>0</v>
      </c>
      <c r="AV219" s="164">
        <f t="shared" si="115"/>
        <v>0</v>
      </c>
      <c r="AW219" s="164">
        <f t="shared" si="115"/>
        <v>0</v>
      </c>
      <c r="AX219" s="164">
        <f t="shared" si="115"/>
        <v>0</v>
      </c>
      <c r="AY219" s="165">
        <f t="shared" si="104"/>
        <v>0</v>
      </c>
      <c r="AZ219" s="39">
        <v>493357</v>
      </c>
      <c r="BA219" s="162"/>
      <c r="BB219" s="164"/>
      <c r="BC219" s="164"/>
      <c r="BD219" s="164"/>
      <c r="BE219" s="165"/>
      <c r="BG219" s="166"/>
      <c r="BI219" s="166">
        <v>0</v>
      </c>
      <c r="CA219" s="162">
        <v>210</v>
      </c>
      <c r="CB219" s="40">
        <v>214</v>
      </c>
      <c r="CC219" s="39" t="s">
        <v>310</v>
      </c>
      <c r="CD219" s="167">
        <f t="shared" si="127"/>
        <v>2303723</v>
      </c>
      <c r="CE219" s="168">
        <v>2231357</v>
      </c>
      <c r="CF219" s="152">
        <f t="shared" si="116"/>
        <v>72366</v>
      </c>
      <c r="CG219" s="152">
        <v>46765.2</v>
      </c>
      <c r="CH219" s="152">
        <v>0</v>
      </c>
      <c r="CI219" s="152">
        <f t="shared" si="117"/>
        <v>0</v>
      </c>
      <c r="CJ219" s="168">
        <f t="shared" si="118"/>
        <v>119131.2</v>
      </c>
      <c r="CK219" s="169">
        <f t="shared" si="119"/>
        <v>72358.51257605369</v>
      </c>
      <c r="CL219" s="170"/>
      <c r="CZ219" s="152"/>
      <c r="DA219" s="162">
        <v>210</v>
      </c>
      <c r="DB219" s="39" t="s">
        <v>310</v>
      </c>
      <c r="DC219" s="152">
        <v>0</v>
      </c>
      <c r="DD219" s="152">
        <v>0</v>
      </c>
      <c r="DE219" s="152">
        <v>0</v>
      </c>
      <c r="DF219" s="152">
        <v>0</v>
      </c>
      <c r="DG219" s="171">
        <f t="shared" si="120"/>
        <v>0</v>
      </c>
      <c r="DH219" s="152">
        <v>0</v>
      </c>
      <c r="DI219" s="152">
        <v>0</v>
      </c>
      <c r="DJ219" s="152">
        <v>0</v>
      </c>
      <c r="DK219" s="171">
        <f t="shared" si="121"/>
        <v>0</v>
      </c>
      <c r="DL219" s="172">
        <f t="shared" si="105"/>
        <v>0</v>
      </c>
      <c r="DM219" s="152"/>
      <c r="DN219" s="172">
        <f t="shared" si="106"/>
        <v>0</v>
      </c>
      <c r="DO219" s="152"/>
      <c r="DP219" s="158">
        <f t="shared" si="122"/>
        <v>72366</v>
      </c>
      <c r="DQ219" s="152">
        <f t="shared" si="123"/>
        <v>72366</v>
      </c>
      <c r="DR219" s="152">
        <f t="shared" si="124"/>
        <v>0</v>
      </c>
      <c r="DS219" s="152">
        <v>0</v>
      </c>
      <c r="DT219" s="172">
        <f t="shared" si="125"/>
        <v>0</v>
      </c>
      <c r="DU219" s="152"/>
      <c r="DV219" s="173">
        <v>0</v>
      </c>
      <c r="DW219" s="174"/>
      <c r="DX219" s="174"/>
      <c r="DY219" s="174"/>
      <c r="DZ219" s="171"/>
      <c r="EA219" s="175"/>
      <c r="EB219" s="176"/>
      <c r="EC219" s="177">
        <f t="shared" si="126"/>
        <v>0</v>
      </c>
      <c r="ED219" s="175"/>
      <c r="EE219" s="178">
        <v>210</v>
      </c>
      <c r="EF219" s="175"/>
      <c r="EG219" s="175"/>
      <c r="EH219" s="174"/>
      <c r="EI219" s="175"/>
      <c r="EJ219" s="175"/>
      <c r="EK219" s="175"/>
      <c r="EL219" s="175"/>
      <c r="EM219" s="175"/>
    </row>
    <row r="220" spans="1:143" s="39" customFormat="1" ht="12" x14ac:dyDescent="0.2">
      <c r="A220" s="150">
        <v>211</v>
      </c>
      <c r="B220" s="40">
        <v>210</v>
      </c>
      <c r="C220" s="39" t="s">
        <v>311</v>
      </c>
      <c r="D220" s="151">
        <f t="shared" si="107"/>
        <v>9</v>
      </c>
      <c r="E220" s="152">
        <f t="shared" si="96"/>
        <v>144027</v>
      </c>
      <c r="F220" s="152">
        <f t="shared" si="96"/>
        <v>0</v>
      </c>
      <c r="G220" s="152">
        <f t="shared" si="96"/>
        <v>8442</v>
      </c>
      <c r="H220" s="153">
        <f t="shared" si="108"/>
        <v>152469</v>
      </c>
      <c r="I220" s="152"/>
      <c r="J220" s="154">
        <f t="shared" si="109"/>
        <v>8442</v>
      </c>
      <c r="K220" s="155">
        <f t="shared" si="97"/>
        <v>2706.7199174111788</v>
      </c>
      <c r="L220" s="156">
        <f t="shared" si="98"/>
        <v>11148.719917411179</v>
      </c>
      <c r="M220" s="152"/>
      <c r="N220" s="157">
        <f t="shared" si="99"/>
        <v>141320.28008258881</v>
      </c>
      <c r="O220" s="152"/>
      <c r="P220" s="158">
        <f t="shared" si="100"/>
        <v>8442</v>
      </c>
      <c r="Q220" s="159">
        <f t="shared" si="110"/>
        <v>0</v>
      </c>
      <c r="R220" s="152">
        <f t="shared" si="101"/>
        <v>0</v>
      </c>
      <c r="S220" s="152">
        <f t="shared" si="102"/>
        <v>0</v>
      </c>
      <c r="T220" s="152">
        <f t="shared" si="103"/>
        <v>2706.7199174111788</v>
      </c>
      <c r="U220" s="153">
        <f t="shared" si="111"/>
        <v>11148.719917411179</v>
      </c>
      <c r="V220" s="152"/>
      <c r="W220" s="157">
        <f t="shared" si="112"/>
        <v>44911.6</v>
      </c>
      <c r="X220" s="159"/>
      <c r="AA220" s="162">
        <v>211</v>
      </c>
      <c r="AB220" s="163">
        <v>9</v>
      </c>
      <c r="AC220" s="163">
        <v>0</v>
      </c>
      <c r="AD220" s="163">
        <v>0</v>
      </c>
      <c r="AE220" s="163">
        <v>0</v>
      </c>
      <c r="AF220" s="163">
        <v>0</v>
      </c>
      <c r="AG220" s="164">
        <v>144027</v>
      </c>
      <c r="AH220" s="164">
        <v>0</v>
      </c>
      <c r="AI220" s="164">
        <v>0</v>
      </c>
      <c r="AJ220" s="164">
        <v>144027</v>
      </c>
      <c r="AK220" s="164">
        <v>0</v>
      </c>
      <c r="AL220" s="164">
        <v>8442</v>
      </c>
      <c r="AM220" s="164">
        <v>152469</v>
      </c>
      <c r="AN220" s="164">
        <v>0</v>
      </c>
      <c r="AO220" s="164">
        <v>0</v>
      </c>
      <c r="AP220" s="164">
        <v>0</v>
      </c>
      <c r="AQ220" s="164">
        <v>0</v>
      </c>
      <c r="AR220" s="165">
        <v>152469</v>
      </c>
      <c r="AS220" s="39">
        <v>151416.99</v>
      </c>
      <c r="AT220" s="162">
        <f t="shared" si="113"/>
        <v>211</v>
      </c>
      <c r="AU220" s="163">
        <f t="shared" si="114"/>
        <v>0</v>
      </c>
      <c r="AV220" s="164">
        <f t="shared" si="115"/>
        <v>0</v>
      </c>
      <c r="AW220" s="164">
        <f t="shared" si="115"/>
        <v>0</v>
      </c>
      <c r="AX220" s="164">
        <f t="shared" si="115"/>
        <v>0</v>
      </c>
      <c r="AY220" s="165">
        <f t="shared" si="104"/>
        <v>0</v>
      </c>
      <c r="AZ220" s="39">
        <v>493357</v>
      </c>
      <c r="BA220" s="162"/>
      <c r="BB220" s="164"/>
      <c r="BC220" s="164"/>
      <c r="BD220" s="164"/>
      <c r="BE220" s="165"/>
      <c r="BG220" s="166"/>
      <c r="BI220" s="166">
        <v>0</v>
      </c>
      <c r="CA220" s="162">
        <v>211</v>
      </c>
      <c r="CB220" s="40">
        <v>210</v>
      </c>
      <c r="CC220" s="39" t="s">
        <v>311</v>
      </c>
      <c r="CD220" s="167">
        <f t="shared" si="127"/>
        <v>144027</v>
      </c>
      <c r="CE220" s="168">
        <v>141320</v>
      </c>
      <c r="CF220" s="152">
        <f t="shared" si="116"/>
        <v>2707</v>
      </c>
      <c r="CG220" s="152">
        <v>33762.6</v>
      </c>
      <c r="CH220" s="152">
        <v>0</v>
      </c>
      <c r="CI220" s="152">
        <f t="shared" si="117"/>
        <v>0</v>
      </c>
      <c r="CJ220" s="168">
        <f t="shared" si="118"/>
        <v>36469.599999999999</v>
      </c>
      <c r="CK220" s="169">
        <f t="shared" si="119"/>
        <v>2706.7199174111788</v>
      </c>
      <c r="CL220" s="170"/>
      <c r="CZ220" s="152"/>
      <c r="DA220" s="162">
        <v>211</v>
      </c>
      <c r="DB220" s="39" t="s">
        <v>311</v>
      </c>
      <c r="DC220" s="152">
        <v>0</v>
      </c>
      <c r="DD220" s="152">
        <v>0</v>
      </c>
      <c r="DE220" s="152">
        <v>0</v>
      </c>
      <c r="DF220" s="152">
        <v>0</v>
      </c>
      <c r="DG220" s="171">
        <f t="shared" si="120"/>
        <v>0</v>
      </c>
      <c r="DH220" s="152">
        <v>0</v>
      </c>
      <c r="DI220" s="152">
        <v>0</v>
      </c>
      <c r="DJ220" s="152">
        <v>0</v>
      </c>
      <c r="DK220" s="171">
        <f t="shared" si="121"/>
        <v>0</v>
      </c>
      <c r="DL220" s="172">
        <f t="shared" si="105"/>
        <v>0</v>
      </c>
      <c r="DM220" s="152"/>
      <c r="DN220" s="172">
        <f t="shared" si="106"/>
        <v>0</v>
      </c>
      <c r="DO220" s="152"/>
      <c r="DP220" s="158">
        <f t="shared" si="122"/>
        <v>2707</v>
      </c>
      <c r="DQ220" s="152">
        <f t="shared" si="123"/>
        <v>2707</v>
      </c>
      <c r="DR220" s="152">
        <f t="shared" si="124"/>
        <v>0</v>
      </c>
      <c r="DS220" s="152">
        <v>0</v>
      </c>
      <c r="DT220" s="172">
        <f t="shared" si="125"/>
        <v>0</v>
      </c>
      <c r="DU220" s="152"/>
      <c r="DV220" s="173">
        <v>0</v>
      </c>
      <c r="DW220" s="174"/>
      <c r="DX220" s="174"/>
      <c r="DY220" s="174"/>
      <c r="DZ220" s="171"/>
      <c r="EA220" s="175"/>
      <c r="EB220" s="176"/>
      <c r="EC220" s="177">
        <f t="shared" si="126"/>
        <v>0</v>
      </c>
      <c r="ED220" s="175"/>
      <c r="EE220" s="178">
        <v>211</v>
      </c>
      <c r="EF220" s="175"/>
      <c r="EG220" s="175"/>
      <c r="EH220" s="174"/>
      <c r="EI220" s="175"/>
      <c r="EJ220" s="175"/>
      <c r="EK220" s="175"/>
      <c r="EL220" s="175"/>
      <c r="EM220" s="175"/>
    </row>
    <row r="221" spans="1:143" s="39" customFormat="1" ht="12" x14ac:dyDescent="0.2">
      <c r="A221" s="150">
        <v>212</v>
      </c>
      <c r="B221" s="40">
        <v>211</v>
      </c>
      <c r="C221" s="39" t="s">
        <v>312</v>
      </c>
      <c r="D221" s="151">
        <f t="shared" si="107"/>
        <v>158</v>
      </c>
      <c r="E221" s="152">
        <f t="shared" si="96"/>
        <v>2195951</v>
      </c>
      <c r="F221" s="152">
        <f t="shared" si="96"/>
        <v>0</v>
      </c>
      <c r="G221" s="152">
        <f t="shared" si="96"/>
        <v>148204</v>
      </c>
      <c r="H221" s="153">
        <f t="shared" si="108"/>
        <v>2344155</v>
      </c>
      <c r="I221" s="152"/>
      <c r="J221" s="154">
        <f t="shared" si="109"/>
        <v>148204</v>
      </c>
      <c r="K221" s="155">
        <f t="shared" si="97"/>
        <v>112819.16520405575</v>
      </c>
      <c r="L221" s="156">
        <f t="shared" si="98"/>
        <v>261023.16520405575</v>
      </c>
      <c r="M221" s="152"/>
      <c r="N221" s="157">
        <f t="shared" si="99"/>
        <v>2083131.8347959442</v>
      </c>
      <c r="O221" s="152"/>
      <c r="P221" s="158">
        <f t="shared" si="100"/>
        <v>148204</v>
      </c>
      <c r="Q221" s="159">
        <f t="shared" si="110"/>
        <v>0</v>
      </c>
      <c r="R221" s="152">
        <f t="shared" si="101"/>
        <v>0</v>
      </c>
      <c r="S221" s="152">
        <f t="shared" si="102"/>
        <v>0</v>
      </c>
      <c r="T221" s="152">
        <f t="shared" si="103"/>
        <v>112819.16520405575</v>
      </c>
      <c r="U221" s="153">
        <f t="shared" si="111"/>
        <v>261023.16520405575</v>
      </c>
      <c r="V221" s="152"/>
      <c r="W221" s="157">
        <f t="shared" si="112"/>
        <v>409998.83936496754</v>
      </c>
      <c r="X221" s="159"/>
      <c r="AA221" s="162">
        <v>212</v>
      </c>
      <c r="AB221" s="163">
        <v>158</v>
      </c>
      <c r="AC221" s="163">
        <v>0</v>
      </c>
      <c r="AD221" s="163">
        <v>0</v>
      </c>
      <c r="AE221" s="163">
        <v>0</v>
      </c>
      <c r="AF221" s="163">
        <v>0</v>
      </c>
      <c r="AG221" s="164">
        <v>2195951</v>
      </c>
      <c r="AH221" s="164">
        <v>0</v>
      </c>
      <c r="AI221" s="164">
        <v>0</v>
      </c>
      <c r="AJ221" s="164">
        <v>2195951</v>
      </c>
      <c r="AK221" s="164">
        <v>0</v>
      </c>
      <c r="AL221" s="164">
        <v>148204</v>
      </c>
      <c r="AM221" s="164">
        <v>2344155</v>
      </c>
      <c r="AN221" s="164">
        <v>0</v>
      </c>
      <c r="AO221" s="164">
        <v>0</v>
      </c>
      <c r="AP221" s="164">
        <v>0</v>
      </c>
      <c r="AQ221" s="164">
        <v>0</v>
      </c>
      <c r="AR221" s="165">
        <v>2344155</v>
      </c>
      <c r="AS221" s="39">
        <v>2315918.3853862374</v>
      </c>
      <c r="AT221" s="162">
        <f t="shared" si="113"/>
        <v>212</v>
      </c>
      <c r="AU221" s="163">
        <f t="shared" si="114"/>
        <v>0</v>
      </c>
      <c r="AV221" s="164">
        <f t="shared" si="115"/>
        <v>0</v>
      </c>
      <c r="AW221" s="164">
        <f t="shared" si="115"/>
        <v>0</v>
      </c>
      <c r="AX221" s="164">
        <f t="shared" si="115"/>
        <v>0</v>
      </c>
      <c r="AY221" s="165">
        <f t="shared" si="104"/>
        <v>0</v>
      </c>
      <c r="AZ221" s="39">
        <v>493357</v>
      </c>
      <c r="BA221" s="162"/>
      <c r="BB221" s="164"/>
      <c r="BC221" s="164"/>
      <c r="BD221" s="164"/>
      <c r="BE221" s="165"/>
      <c r="BG221" s="166"/>
      <c r="BI221" s="166">
        <v>0</v>
      </c>
      <c r="CA221" s="162">
        <v>212</v>
      </c>
      <c r="CB221" s="40">
        <v>211</v>
      </c>
      <c r="CC221" s="39" t="s">
        <v>312</v>
      </c>
      <c r="CD221" s="167">
        <f t="shared" si="127"/>
        <v>2195951</v>
      </c>
      <c r="CE221" s="168">
        <v>2083107</v>
      </c>
      <c r="CF221" s="152">
        <f t="shared" si="116"/>
        <v>112844</v>
      </c>
      <c r="CG221" s="152">
        <v>122110.79999999999</v>
      </c>
      <c r="CH221" s="152">
        <v>26853.200000000001</v>
      </c>
      <c r="CI221" s="152">
        <f t="shared" si="117"/>
        <v>-13.160635032458231</v>
      </c>
      <c r="CJ221" s="168">
        <f t="shared" si="118"/>
        <v>261794.83936496754</v>
      </c>
      <c r="CK221" s="169">
        <f t="shared" si="119"/>
        <v>112819.16520405575</v>
      </c>
      <c r="CL221" s="170"/>
      <c r="CZ221" s="152"/>
      <c r="DA221" s="162">
        <v>212</v>
      </c>
      <c r="DB221" s="39" t="s">
        <v>312</v>
      </c>
      <c r="DC221" s="152">
        <v>0</v>
      </c>
      <c r="DD221" s="152">
        <v>0</v>
      </c>
      <c r="DE221" s="152">
        <v>0</v>
      </c>
      <c r="DF221" s="152">
        <v>0</v>
      </c>
      <c r="DG221" s="171">
        <f t="shared" si="120"/>
        <v>0</v>
      </c>
      <c r="DH221" s="152">
        <v>0</v>
      </c>
      <c r="DI221" s="152">
        <v>0</v>
      </c>
      <c r="DJ221" s="152">
        <v>0</v>
      </c>
      <c r="DK221" s="171">
        <f t="shared" si="121"/>
        <v>0</v>
      </c>
      <c r="DL221" s="172">
        <f t="shared" si="105"/>
        <v>0</v>
      </c>
      <c r="DM221" s="152"/>
      <c r="DN221" s="172">
        <f t="shared" si="106"/>
        <v>0</v>
      </c>
      <c r="DO221" s="152"/>
      <c r="DP221" s="158">
        <f t="shared" si="122"/>
        <v>112844</v>
      </c>
      <c r="DQ221" s="152">
        <f t="shared" si="123"/>
        <v>112844</v>
      </c>
      <c r="DR221" s="152">
        <f t="shared" si="124"/>
        <v>0</v>
      </c>
      <c r="DS221" s="152">
        <v>-13.160635032458231</v>
      </c>
      <c r="DT221" s="172">
        <f t="shared" si="125"/>
        <v>-13.160635032458231</v>
      </c>
      <c r="DU221" s="152"/>
      <c r="DV221" s="173">
        <v>0</v>
      </c>
      <c r="DW221" s="174"/>
      <c r="DX221" s="174"/>
      <c r="DY221" s="174"/>
      <c r="DZ221" s="171"/>
      <c r="EA221" s="175"/>
      <c r="EB221" s="176"/>
      <c r="EC221" s="177">
        <f t="shared" si="126"/>
        <v>0</v>
      </c>
      <c r="ED221" s="175"/>
      <c r="EE221" s="178">
        <v>212</v>
      </c>
      <c r="EF221" s="175"/>
      <c r="EG221" s="175"/>
      <c r="EH221" s="174"/>
      <c r="EI221" s="175"/>
      <c r="EJ221" s="175"/>
      <c r="EK221" s="175"/>
      <c r="EL221" s="175"/>
      <c r="EM221" s="175"/>
    </row>
    <row r="222" spans="1:143" s="39" customFormat="1" ht="12" x14ac:dyDescent="0.2">
      <c r="A222" s="150">
        <v>213</v>
      </c>
      <c r="B222" s="40">
        <v>215</v>
      </c>
      <c r="C222" s="39" t="s">
        <v>313</v>
      </c>
      <c r="D222" s="151">
        <f t="shared" si="107"/>
        <v>2</v>
      </c>
      <c r="E222" s="152">
        <f t="shared" si="96"/>
        <v>34666</v>
      </c>
      <c r="F222" s="152">
        <f t="shared" si="96"/>
        <v>0</v>
      </c>
      <c r="G222" s="152">
        <f t="shared" si="96"/>
        <v>1876</v>
      </c>
      <c r="H222" s="153">
        <f t="shared" si="108"/>
        <v>36542</v>
      </c>
      <c r="I222" s="152"/>
      <c r="J222" s="154">
        <f t="shared" si="109"/>
        <v>1876</v>
      </c>
      <c r="K222" s="155">
        <f t="shared" si="97"/>
        <v>17788.159339026548</v>
      </c>
      <c r="L222" s="156">
        <f t="shared" si="98"/>
        <v>19664.159339026548</v>
      </c>
      <c r="M222" s="152"/>
      <c r="N222" s="157">
        <f t="shared" si="99"/>
        <v>16877.840660973452</v>
      </c>
      <c r="O222" s="152"/>
      <c r="P222" s="158">
        <f t="shared" si="100"/>
        <v>1876</v>
      </c>
      <c r="Q222" s="159">
        <f t="shared" si="110"/>
        <v>0</v>
      </c>
      <c r="R222" s="152">
        <f t="shared" si="101"/>
        <v>0</v>
      </c>
      <c r="S222" s="152">
        <f t="shared" si="102"/>
        <v>0</v>
      </c>
      <c r="T222" s="152">
        <f t="shared" si="103"/>
        <v>17788.159339026548</v>
      </c>
      <c r="U222" s="153">
        <f t="shared" si="111"/>
        <v>19664.159339026548</v>
      </c>
      <c r="V222" s="152"/>
      <c r="W222" s="157">
        <f t="shared" si="112"/>
        <v>19666</v>
      </c>
      <c r="X222" s="159"/>
      <c r="AA222" s="162">
        <v>213</v>
      </c>
      <c r="AB222" s="163">
        <v>2</v>
      </c>
      <c r="AC222" s="163">
        <v>0</v>
      </c>
      <c r="AD222" s="163">
        <v>0</v>
      </c>
      <c r="AE222" s="163">
        <v>0</v>
      </c>
      <c r="AF222" s="163">
        <v>0</v>
      </c>
      <c r="AG222" s="164">
        <v>34666</v>
      </c>
      <c r="AH222" s="164">
        <v>0</v>
      </c>
      <c r="AI222" s="164">
        <v>0</v>
      </c>
      <c r="AJ222" s="164">
        <v>34666</v>
      </c>
      <c r="AK222" s="164">
        <v>0</v>
      </c>
      <c r="AL222" s="164">
        <v>1876</v>
      </c>
      <c r="AM222" s="164">
        <v>36542</v>
      </c>
      <c r="AN222" s="164">
        <v>0</v>
      </c>
      <c r="AO222" s="164">
        <v>0</v>
      </c>
      <c r="AP222" s="164">
        <v>0</v>
      </c>
      <c r="AQ222" s="164">
        <v>0</v>
      </c>
      <c r="AR222" s="165">
        <v>36542</v>
      </c>
      <c r="AS222" s="39">
        <v>36496.65240029923</v>
      </c>
      <c r="AT222" s="162">
        <f t="shared" si="113"/>
        <v>213</v>
      </c>
      <c r="AU222" s="163">
        <f t="shared" si="114"/>
        <v>0</v>
      </c>
      <c r="AV222" s="164">
        <f t="shared" si="115"/>
        <v>0</v>
      </c>
      <c r="AW222" s="164">
        <f t="shared" si="115"/>
        <v>0</v>
      </c>
      <c r="AX222" s="164">
        <f t="shared" si="115"/>
        <v>0</v>
      </c>
      <c r="AY222" s="165">
        <f t="shared" si="104"/>
        <v>0</v>
      </c>
      <c r="AZ222" s="39">
        <v>493357</v>
      </c>
      <c r="BA222" s="162"/>
      <c r="BB222" s="164"/>
      <c r="BC222" s="164"/>
      <c r="BD222" s="164"/>
      <c r="BE222" s="165"/>
      <c r="BG222" s="166"/>
      <c r="BI222" s="166">
        <v>0</v>
      </c>
      <c r="CA222" s="162">
        <v>213</v>
      </c>
      <c r="CB222" s="40">
        <v>215</v>
      </c>
      <c r="CC222" s="39" t="s">
        <v>313</v>
      </c>
      <c r="CD222" s="167">
        <f t="shared" si="127"/>
        <v>34666</v>
      </c>
      <c r="CE222" s="168">
        <v>16876</v>
      </c>
      <c r="CF222" s="152">
        <f t="shared" si="116"/>
        <v>17790</v>
      </c>
      <c r="CG222" s="152">
        <v>0</v>
      </c>
      <c r="CH222" s="152">
        <v>0</v>
      </c>
      <c r="CI222" s="152">
        <f t="shared" si="117"/>
        <v>0</v>
      </c>
      <c r="CJ222" s="168">
        <f t="shared" si="118"/>
        <v>17790</v>
      </c>
      <c r="CK222" s="169">
        <f t="shared" si="119"/>
        <v>17788.159339026548</v>
      </c>
      <c r="CL222" s="170"/>
      <c r="CZ222" s="152"/>
      <c r="DA222" s="162">
        <v>213</v>
      </c>
      <c r="DB222" s="39" t="s">
        <v>313</v>
      </c>
      <c r="DC222" s="152">
        <v>0</v>
      </c>
      <c r="DD222" s="152">
        <v>0</v>
      </c>
      <c r="DE222" s="152">
        <v>0</v>
      </c>
      <c r="DF222" s="152">
        <v>0</v>
      </c>
      <c r="DG222" s="171">
        <f t="shared" si="120"/>
        <v>0</v>
      </c>
      <c r="DH222" s="152">
        <v>0</v>
      </c>
      <c r="DI222" s="152">
        <v>0</v>
      </c>
      <c r="DJ222" s="152">
        <v>0</v>
      </c>
      <c r="DK222" s="171">
        <f t="shared" si="121"/>
        <v>0</v>
      </c>
      <c r="DL222" s="172">
        <f t="shared" si="105"/>
        <v>0</v>
      </c>
      <c r="DM222" s="152"/>
      <c r="DN222" s="172">
        <f t="shared" si="106"/>
        <v>0</v>
      </c>
      <c r="DO222" s="152"/>
      <c r="DP222" s="158">
        <f t="shared" si="122"/>
        <v>17790</v>
      </c>
      <c r="DQ222" s="152">
        <f t="shared" si="123"/>
        <v>17790</v>
      </c>
      <c r="DR222" s="152">
        <f t="shared" si="124"/>
        <v>0</v>
      </c>
      <c r="DS222" s="152">
        <v>0</v>
      </c>
      <c r="DT222" s="172">
        <f t="shared" si="125"/>
        <v>0</v>
      </c>
      <c r="DU222" s="152"/>
      <c r="DV222" s="173">
        <v>0</v>
      </c>
      <c r="DW222" s="174"/>
      <c r="DX222" s="174"/>
      <c r="DY222" s="174"/>
      <c r="DZ222" s="171"/>
      <c r="EA222" s="175"/>
      <c r="EB222" s="176"/>
      <c r="EC222" s="177">
        <f t="shared" si="126"/>
        <v>0</v>
      </c>
      <c r="ED222" s="175"/>
      <c r="EE222" s="178">
        <v>213</v>
      </c>
      <c r="EF222" s="175"/>
      <c r="EG222" s="175"/>
      <c r="EH222" s="174"/>
      <c r="EI222" s="175"/>
      <c r="EJ222" s="175"/>
      <c r="EK222" s="175"/>
      <c r="EL222" s="175"/>
      <c r="EM222" s="175"/>
    </row>
    <row r="223" spans="1:143" s="39" customFormat="1" ht="12" x14ac:dyDescent="0.2">
      <c r="A223" s="150">
        <v>214</v>
      </c>
      <c r="B223" s="40">
        <v>216</v>
      </c>
      <c r="C223" s="39" t="s">
        <v>314</v>
      </c>
      <c r="D223" s="151">
        <f t="shared" si="107"/>
        <v>4</v>
      </c>
      <c r="E223" s="152">
        <f t="shared" si="96"/>
        <v>57700</v>
      </c>
      <c r="F223" s="152">
        <f t="shared" si="96"/>
        <v>0</v>
      </c>
      <c r="G223" s="152">
        <f t="shared" si="96"/>
        <v>3752</v>
      </c>
      <c r="H223" s="153">
        <f t="shared" si="108"/>
        <v>61452</v>
      </c>
      <c r="I223" s="152"/>
      <c r="J223" s="154">
        <f t="shared" si="109"/>
        <v>3752</v>
      </c>
      <c r="K223" s="155">
        <f t="shared" si="97"/>
        <v>2133.7792034560234</v>
      </c>
      <c r="L223" s="156">
        <f t="shared" si="98"/>
        <v>5885.7792034560234</v>
      </c>
      <c r="M223" s="152"/>
      <c r="N223" s="157">
        <f t="shared" si="99"/>
        <v>55566.220796543974</v>
      </c>
      <c r="O223" s="152"/>
      <c r="P223" s="158">
        <f t="shared" si="100"/>
        <v>3752</v>
      </c>
      <c r="Q223" s="159">
        <f t="shared" si="110"/>
        <v>0</v>
      </c>
      <c r="R223" s="152">
        <f t="shared" si="101"/>
        <v>0</v>
      </c>
      <c r="S223" s="152">
        <f t="shared" si="102"/>
        <v>0</v>
      </c>
      <c r="T223" s="152">
        <f t="shared" si="103"/>
        <v>2133.7792034560234</v>
      </c>
      <c r="U223" s="153">
        <f t="shared" si="111"/>
        <v>5885.7792034560234</v>
      </c>
      <c r="V223" s="152"/>
      <c r="W223" s="157">
        <f t="shared" si="112"/>
        <v>15090.6</v>
      </c>
      <c r="X223" s="159"/>
      <c r="AA223" s="162">
        <v>214</v>
      </c>
      <c r="AB223" s="163">
        <v>4</v>
      </c>
      <c r="AC223" s="163">
        <v>0</v>
      </c>
      <c r="AD223" s="163">
        <v>0</v>
      </c>
      <c r="AE223" s="163">
        <v>0</v>
      </c>
      <c r="AF223" s="163">
        <v>0</v>
      </c>
      <c r="AG223" s="164">
        <v>57700</v>
      </c>
      <c r="AH223" s="164">
        <v>0</v>
      </c>
      <c r="AI223" s="164">
        <v>0</v>
      </c>
      <c r="AJ223" s="164">
        <v>57700</v>
      </c>
      <c r="AK223" s="164">
        <v>0</v>
      </c>
      <c r="AL223" s="164">
        <v>3752</v>
      </c>
      <c r="AM223" s="164">
        <v>61452</v>
      </c>
      <c r="AN223" s="164">
        <v>0</v>
      </c>
      <c r="AO223" s="164">
        <v>0</v>
      </c>
      <c r="AP223" s="164">
        <v>0</v>
      </c>
      <c r="AQ223" s="164">
        <v>0</v>
      </c>
      <c r="AR223" s="165">
        <v>61452</v>
      </c>
      <c r="AS223" s="39">
        <v>60724.96744352024</v>
      </c>
      <c r="AT223" s="162">
        <f t="shared" si="113"/>
        <v>214</v>
      </c>
      <c r="AU223" s="163">
        <f t="shared" si="114"/>
        <v>0</v>
      </c>
      <c r="AV223" s="164">
        <f t="shared" si="115"/>
        <v>0</v>
      </c>
      <c r="AW223" s="164">
        <f t="shared" si="115"/>
        <v>0</v>
      </c>
      <c r="AX223" s="164">
        <f t="shared" si="115"/>
        <v>0</v>
      </c>
      <c r="AY223" s="165">
        <f t="shared" si="104"/>
        <v>0</v>
      </c>
      <c r="AZ223" s="39">
        <v>493357</v>
      </c>
      <c r="BA223" s="162"/>
      <c r="BB223" s="164"/>
      <c r="BC223" s="164"/>
      <c r="BD223" s="164"/>
      <c r="BE223" s="165"/>
      <c r="BG223" s="166"/>
      <c r="BI223" s="166">
        <v>0</v>
      </c>
      <c r="CA223" s="162">
        <v>214</v>
      </c>
      <c r="CB223" s="40">
        <v>216</v>
      </c>
      <c r="CC223" s="39" t="s">
        <v>314</v>
      </c>
      <c r="CD223" s="167">
        <f t="shared" si="127"/>
        <v>57700</v>
      </c>
      <c r="CE223" s="168">
        <v>55566</v>
      </c>
      <c r="CF223" s="152">
        <f t="shared" si="116"/>
        <v>2134</v>
      </c>
      <c r="CG223" s="152">
        <v>9204.6</v>
      </c>
      <c r="CH223" s="152">
        <v>0</v>
      </c>
      <c r="CI223" s="152">
        <f t="shared" si="117"/>
        <v>0</v>
      </c>
      <c r="CJ223" s="168">
        <f t="shared" si="118"/>
        <v>11338.6</v>
      </c>
      <c r="CK223" s="169">
        <f t="shared" si="119"/>
        <v>2133.7792034560234</v>
      </c>
      <c r="CL223" s="170"/>
      <c r="CZ223" s="152"/>
      <c r="DA223" s="162">
        <v>214</v>
      </c>
      <c r="DB223" s="39" t="s">
        <v>314</v>
      </c>
      <c r="DC223" s="152">
        <v>0</v>
      </c>
      <c r="DD223" s="152">
        <v>0</v>
      </c>
      <c r="DE223" s="152">
        <v>0</v>
      </c>
      <c r="DF223" s="152">
        <v>0</v>
      </c>
      <c r="DG223" s="171">
        <f t="shared" si="120"/>
        <v>0</v>
      </c>
      <c r="DH223" s="152">
        <v>0</v>
      </c>
      <c r="DI223" s="152">
        <v>0</v>
      </c>
      <c r="DJ223" s="152">
        <v>0</v>
      </c>
      <c r="DK223" s="171">
        <f t="shared" si="121"/>
        <v>0</v>
      </c>
      <c r="DL223" s="172">
        <f t="shared" si="105"/>
        <v>0</v>
      </c>
      <c r="DM223" s="152"/>
      <c r="DN223" s="172">
        <f t="shared" si="106"/>
        <v>0</v>
      </c>
      <c r="DO223" s="152"/>
      <c r="DP223" s="158">
        <f t="shared" si="122"/>
        <v>2134</v>
      </c>
      <c r="DQ223" s="152">
        <f t="shared" si="123"/>
        <v>2134</v>
      </c>
      <c r="DR223" s="152">
        <f t="shared" si="124"/>
        <v>0</v>
      </c>
      <c r="DS223" s="152">
        <v>0</v>
      </c>
      <c r="DT223" s="172">
        <f t="shared" si="125"/>
        <v>0</v>
      </c>
      <c r="DU223" s="152"/>
      <c r="DV223" s="173">
        <v>0</v>
      </c>
      <c r="DW223" s="174"/>
      <c r="DX223" s="174"/>
      <c r="DY223" s="174"/>
      <c r="DZ223" s="171"/>
      <c r="EA223" s="175"/>
      <c r="EB223" s="176"/>
      <c r="EC223" s="177">
        <f t="shared" si="126"/>
        <v>0</v>
      </c>
      <c r="ED223" s="175"/>
      <c r="EE223" s="178">
        <v>214</v>
      </c>
      <c r="EF223" s="175"/>
      <c r="EG223" s="175"/>
      <c r="EH223" s="174"/>
      <c r="EI223" s="175"/>
      <c r="EJ223" s="175"/>
      <c r="EK223" s="175"/>
      <c r="EL223" s="175"/>
      <c r="EM223" s="175"/>
    </row>
    <row r="224" spans="1:143" s="39" customFormat="1" ht="12" x14ac:dyDescent="0.2">
      <c r="A224" s="150">
        <v>215</v>
      </c>
      <c r="B224" s="40">
        <v>212</v>
      </c>
      <c r="C224" s="39" t="s">
        <v>315</v>
      </c>
      <c r="D224" s="151">
        <f t="shared" si="107"/>
        <v>10</v>
      </c>
      <c r="E224" s="152">
        <f t="shared" si="96"/>
        <v>131090</v>
      </c>
      <c r="F224" s="152">
        <f t="shared" si="96"/>
        <v>0</v>
      </c>
      <c r="G224" s="152">
        <f t="shared" si="96"/>
        <v>9380</v>
      </c>
      <c r="H224" s="153">
        <f t="shared" si="108"/>
        <v>140470</v>
      </c>
      <c r="I224" s="152"/>
      <c r="J224" s="154">
        <f t="shared" si="109"/>
        <v>9380</v>
      </c>
      <c r="K224" s="155">
        <f t="shared" si="97"/>
        <v>-8.9190129572845986</v>
      </c>
      <c r="L224" s="156">
        <f t="shared" si="98"/>
        <v>9371.0809870427147</v>
      </c>
      <c r="M224" s="152"/>
      <c r="N224" s="157">
        <f t="shared" si="99"/>
        <v>131098.91901295728</v>
      </c>
      <c r="O224" s="152"/>
      <c r="P224" s="158">
        <f t="shared" si="100"/>
        <v>9380</v>
      </c>
      <c r="Q224" s="159">
        <f t="shared" si="110"/>
        <v>0</v>
      </c>
      <c r="R224" s="152">
        <f t="shared" si="101"/>
        <v>0</v>
      </c>
      <c r="S224" s="152">
        <f t="shared" si="102"/>
        <v>0</v>
      </c>
      <c r="T224" s="152">
        <f t="shared" si="103"/>
        <v>-8.9190129572845986</v>
      </c>
      <c r="U224" s="153">
        <f t="shared" si="111"/>
        <v>9371.0809870427147</v>
      </c>
      <c r="V224" s="152"/>
      <c r="W224" s="157">
        <f t="shared" si="112"/>
        <v>55682.680064132219</v>
      </c>
      <c r="X224" s="159"/>
      <c r="AA224" s="162">
        <v>215</v>
      </c>
      <c r="AB224" s="163">
        <v>10</v>
      </c>
      <c r="AC224" s="163">
        <v>0</v>
      </c>
      <c r="AD224" s="163">
        <v>0</v>
      </c>
      <c r="AE224" s="163">
        <v>0</v>
      </c>
      <c r="AF224" s="163">
        <v>0</v>
      </c>
      <c r="AG224" s="164">
        <v>131090</v>
      </c>
      <c r="AH224" s="164">
        <v>0</v>
      </c>
      <c r="AI224" s="164">
        <v>0</v>
      </c>
      <c r="AJ224" s="164">
        <v>131090</v>
      </c>
      <c r="AK224" s="164">
        <v>0</v>
      </c>
      <c r="AL224" s="164">
        <v>9380</v>
      </c>
      <c r="AM224" s="164">
        <v>140470</v>
      </c>
      <c r="AN224" s="164">
        <v>0</v>
      </c>
      <c r="AO224" s="164">
        <v>0</v>
      </c>
      <c r="AP224" s="164">
        <v>0</v>
      </c>
      <c r="AQ224" s="164">
        <v>0</v>
      </c>
      <c r="AR224" s="165">
        <v>140470</v>
      </c>
      <c r="AS224" s="39">
        <v>137928.9</v>
      </c>
      <c r="AT224" s="162">
        <f t="shared" si="113"/>
        <v>215</v>
      </c>
      <c r="AU224" s="163">
        <f t="shared" si="114"/>
        <v>0</v>
      </c>
      <c r="AV224" s="164">
        <f t="shared" si="115"/>
        <v>0</v>
      </c>
      <c r="AW224" s="164">
        <f t="shared" si="115"/>
        <v>0</v>
      </c>
      <c r="AX224" s="164">
        <f t="shared" si="115"/>
        <v>0</v>
      </c>
      <c r="AY224" s="165">
        <f t="shared" si="104"/>
        <v>0</v>
      </c>
      <c r="AZ224" s="39">
        <v>493357</v>
      </c>
      <c r="BA224" s="162"/>
      <c r="BB224" s="164"/>
      <c r="BC224" s="164"/>
      <c r="BD224" s="164"/>
      <c r="BE224" s="165"/>
      <c r="BG224" s="166"/>
      <c r="BI224" s="166">
        <v>0</v>
      </c>
      <c r="CA224" s="162">
        <v>215</v>
      </c>
      <c r="CB224" s="40">
        <v>212</v>
      </c>
      <c r="CC224" s="39" t="s">
        <v>315</v>
      </c>
      <c r="CD224" s="167">
        <f t="shared" si="127"/>
        <v>131090</v>
      </c>
      <c r="CE224" s="168">
        <v>147204</v>
      </c>
      <c r="CF224" s="152">
        <f t="shared" si="116"/>
        <v>0</v>
      </c>
      <c r="CG224" s="152">
        <v>28111.200000000001</v>
      </c>
      <c r="CH224" s="152">
        <v>18200.400000000001</v>
      </c>
      <c r="CI224" s="152">
        <f t="shared" si="117"/>
        <v>-8.9199358677869895</v>
      </c>
      <c r="CJ224" s="168">
        <f t="shared" si="118"/>
        <v>46302.680064132219</v>
      </c>
      <c r="CK224" s="169">
        <f t="shared" si="119"/>
        <v>-8.9190129572845986</v>
      </c>
      <c r="CL224" s="170"/>
      <c r="CZ224" s="152"/>
      <c r="DA224" s="162">
        <v>215</v>
      </c>
      <c r="DB224" s="39" t="s">
        <v>315</v>
      </c>
      <c r="DC224" s="152">
        <v>0</v>
      </c>
      <c r="DD224" s="152">
        <v>0</v>
      </c>
      <c r="DE224" s="152">
        <v>0</v>
      </c>
      <c r="DF224" s="152">
        <v>0</v>
      </c>
      <c r="DG224" s="171">
        <f t="shared" si="120"/>
        <v>0</v>
      </c>
      <c r="DH224" s="152">
        <v>0</v>
      </c>
      <c r="DI224" s="152">
        <v>0</v>
      </c>
      <c r="DJ224" s="152">
        <v>0</v>
      </c>
      <c r="DK224" s="171">
        <f t="shared" si="121"/>
        <v>0</v>
      </c>
      <c r="DL224" s="172">
        <f t="shared" si="105"/>
        <v>0</v>
      </c>
      <c r="DM224" s="152"/>
      <c r="DN224" s="172">
        <f t="shared" si="106"/>
        <v>0</v>
      </c>
      <c r="DO224" s="152"/>
      <c r="DP224" s="158">
        <f t="shared" si="122"/>
        <v>0</v>
      </c>
      <c r="DQ224" s="152">
        <f t="shared" si="123"/>
        <v>0</v>
      </c>
      <c r="DR224" s="152">
        <f t="shared" si="124"/>
        <v>0</v>
      </c>
      <c r="DS224" s="152">
        <v>-8.9199358677869895</v>
      </c>
      <c r="DT224" s="172">
        <f t="shared" si="125"/>
        <v>-8.9199358677869895</v>
      </c>
      <c r="DU224" s="152"/>
      <c r="DV224" s="173">
        <v>0</v>
      </c>
      <c r="DW224" s="174"/>
      <c r="DX224" s="174"/>
      <c r="DY224" s="174"/>
      <c r="DZ224" s="171"/>
      <c r="EA224" s="175"/>
      <c r="EB224" s="176"/>
      <c r="EC224" s="177">
        <f t="shared" si="126"/>
        <v>0</v>
      </c>
      <c r="ED224" s="175"/>
      <c r="EE224" s="178">
        <v>215</v>
      </c>
      <c r="EF224" s="175"/>
      <c r="EG224" s="175"/>
      <c r="EH224" s="174"/>
      <c r="EI224" s="175"/>
      <c r="EJ224" s="175"/>
      <c r="EK224" s="175"/>
      <c r="EL224" s="175"/>
      <c r="EM224" s="175"/>
    </row>
    <row r="225" spans="1:143" s="39" customFormat="1" ht="12" x14ac:dyDescent="0.2">
      <c r="A225" s="150">
        <v>216</v>
      </c>
      <c r="B225" s="40">
        <v>217</v>
      </c>
      <c r="C225" s="39" t="s">
        <v>316</v>
      </c>
      <c r="D225" s="151">
        <f t="shared" si="107"/>
        <v>0</v>
      </c>
      <c r="E225" s="152">
        <f t="shared" si="96"/>
        <v>0</v>
      </c>
      <c r="F225" s="152">
        <f t="shared" si="96"/>
        <v>0</v>
      </c>
      <c r="G225" s="152">
        <f t="shared" si="96"/>
        <v>0</v>
      </c>
      <c r="H225" s="153">
        <f t="shared" si="108"/>
        <v>0</v>
      </c>
      <c r="I225" s="152"/>
      <c r="J225" s="154">
        <f t="shared" si="109"/>
        <v>0</v>
      </c>
      <c r="K225" s="155">
        <f t="shared" si="97"/>
        <v>0</v>
      </c>
      <c r="L225" s="156">
        <f t="shared" si="98"/>
        <v>0</v>
      </c>
      <c r="M225" s="152"/>
      <c r="N225" s="157">
        <f t="shared" si="99"/>
        <v>0</v>
      </c>
      <c r="O225" s="152"/>
      <c r="P225" s="158">
        <f t="shared" si="100"/>
        <v>0</v>
      </c>
      <c r="Q225" s="159">
        <f t="shared" si="110"/>
        <v>0</v>
      </c>
      <c r="R225" s="152">
        <f t="shared" si="101"/>
        <v>0</v>
      </c>
      <c r="S225" s="152">
        <f t="shared" si="102"/>
        <v>0</v>
      </c>
      <c r="T225" s="152">
        <f t="shared" si="103"/>
        <v>0</v>
      </c>
      <c r="U225" s="153">
        <f t="shared" si="111"/>
        <v>0</v>
      </c>
      <c r="V225" s="152"/>
      <c r="W225" s="157">
        <f t="shared" si="112"/>
        <v>0</v>
      </c>
      <c r="X225" s="159"/>
      <c r="AA225" s="162">
        <v>216</v>
      </c>
      <c r="AB225" s="163"/>
      <c r="AC225" s="163"/>
      <c r="AD225" s="163"/>
      <c r="AE225" s="163"/>
      <c r="AF225" s="163"/>
      <c r="AG225" s="164"/>
      <c r="AH225" s="164"/>
      <c r="AI225" s="164"/>
      <c r="AJ225" s="164"/>
      <c r="AK225" s="164"/>
      <c r="AL225" s="164"/>
      <c r="AM225" s="164"/>
      <c r="AN225" s="164"/>
      <c r="AO225" s="164"/>
      <c r="AP225" s="164"/>
      <c r="AQ225" s="164"/>
      <c r="AR225" s="165"/>
      <c r="AT225" s="162">
        <f t="shared" si="113"/>
        <v>216</v>
      </c>
      <c r="AU225" s="163">
        <f t="shared" si="114"/>
        <v>0</v>
      </c>
      <c r="AV225" s="164">
        <f t="shared" si="115"/>
        <v>0</v>
      </c>
      <c r="AW225" s="164">
        <f t="shared" si="115"/>
        <v>0</v>
      </c>
      <c r="AX225" s="164">
        <f t="shared" si="115"/>
        <v>0</v>
      </c>
      <c r="AY225" s="165">
        <f t="shared" si="104"/>
        <v>0</v>
      </c>
      <c r="AZ225" s="39">
        <v>493357</v>
      </c>
      <c r="BA225" s="162"/>
      <c r="BB225" s="164"/>
      <c r="BC225" s="164"/>
      <c r="BD225" s="164"/>
      <c r="BE225" s="165"/>
      <c r="BG225" s="166"/>
      <c r="BI225" s="166">
        <v>0</v>
      </c>
      <c r="CA225" s="162">
        <v>216</v>
      </c>
      <c r="CB225" s="40">
        <v>217</v>
      </c>
      <c r="CC225" s="39" t="s">
        <v>316</v>
      </c>
      <c r="CD225" s="167">
        <f t="shared" si="127"/>
        <v>0</v>
      </c>
      <c r="CE225" s="168">
        <v>0</v>
      </c>
      <c r="CF225" s="152">
        <f t="shared" si="116"/>
        <v>0</v>
      </c>
      <c r="CG225" s="152">
        <v>0</v>
      </c>
      <c r="CH225" s="152">
        <v>0</v>
      </c>
      <c r="CI225" s="152">
        <f t="shared" si="117"/>
        <v>0</v>
      </c>
      <c r="CJ225" s="168">
        <f t="shared" si="118"/>
        <v>0</v>
      </c>
      <c r="CK225" s="169">
        <f t="shared" si="119"/>
        <v>0</v>
      </c>
      <c r="CL225" s="170"/>
      <c r="CZ225" s="152"/>
      <c r="DA225" s="162">
        <v>216</v>
      </c>
      <c r="DB225" s="39" t="s">
        <v>316</v>
      </c>
      <c r="DC225" s="152">
        <v>0</v>
      </c>
      <c r="DD225" s="152">
        <v>0</v>
      </c>
      <c r="DE225" s="152">
        <v>0</v>
      </c>
      <c r="DF225" s="152">
        <v>0</v>
      </c>
      <c r="DG225" s="171">
        <f t="shared" si="120"/>
        <v>0</v>
      </c>
      <c r="DH225" s="152">
        <v>0</v>
      </c>
      <c r="DI225" s="152">
        <v>0</v>
      </c>
      <c r="DJ225" s="152">
        <v>0</v>
      </c>
      <c r="DK225" s="171">
        <f t="shared" si="121"/>
        <v>0</v>
      </c>
      <c r="DL225" s="172">
        <f t="shared" si="105"/>
        <v>0</v>
      </c>
      <c r="DM225" s="152"/>
      <c r="DN225" s="172">
        <f t="shared" si="106"/>
        <v>0</v>
      </c>
      <c r="DO225" s="152"/>
      <c r="DP225" s="158">
        <f t="shared" si="122"/>
        <v>0</v>
      </c>
      <c r="DQ225" s="152">
        <f t="shared" si="123"/>
        <v>0</v>
      </c>
      <c r="DR225" s="152">
        <f t="shared" si="124"/>
        <v>0</v>
      </c>
      <c r="DS225" s="152">
        <v>0</v>
      </c>
      <c r="DT225" s="172">
        <f t="shared" si="125"/>
        <v>0</v>
      </c>
      <c r="DU225" s="152"/>
      <c r="DV225" s="173">
        <v>0</v>
      </c>
      <c r="DW225" s="174"/>
      <c r="DX225" s="174"/>
      <c r="DY225" s="174"/>
      <c r="DZ225" s="171"/>
      <c r="EA225" s="175"/>
      <c r="EB225" s="176"/>
      <c r="EC225" s="177">
        <f t="shared" si="126"/>
        <v>0</v>
      </c>
      <c r="ED225" s="175"/>
      <c r="EE225" s="178">
        <v>216</v>
      </c>
      <c r="EF225" s="175"/>
      <c r="EG225" s="175"/>
      <c r="EH225" s="174"/>
      <c r="EI225" s="175"/>
      <c r="EJ225" s="175"/>
      <c r="EK225" s="175"/>
      <c r="EL225" s="175"/>
      <c r="EM225" s="175"/>
    </row>
    <row r="226" spans="1:143" s="39" customFormat="1" ht="12" x14ac:dyDescent="0.2">
      <c r="A226" s="150">
        <v>217</v>
      </c>
      <c r="B226" s="40">
        <v>213</v>
      </c>
      <c r="C226" s="39" t="s">
        <v>317</v>
      </c>
      <c r="D226" s="151">
        <f t="shared" si="107"/>
        <v>2</v>
      </c>
      <c r="E226" s="152">
        <f t="shared" si="96"/>
        <v>35147</v>
      </c>
      <c r="F226" s="152">
        <f t="shared" si="96"/>
        <v>0</v>
      </c>
      <c r="G226" s="152">
        <f t="shared" si="96"/>
        <v>1876</v>
      </c>
      <c r="H226" s="153">
        <f t="shared" si="108"/>
        <v>37023</v>
      </c>
      <c r="I226" s="152"/>
      <c r="J226" s="154">
        <f t="shared" si="109"/>
        <v>1876</v>
      </c>
      <c r="K226" s="155">
        <f t="shared" si="97"/>
        <v>802.18699063591066</v>
      </c>
      <c r="L226" s="156">
        <f t="shared" si="98"/>
        <v>2678.1869906359107</v>
      </c>
      <c r="M226" s="152"/>
      <c r="N226" s="157">
        <f t="shared" si="99"/>
        <v>34344.813009364087</v>
      </c>
      <c r="O226" s="152"/>
      <c r="P226" s="158">
        <f t="shared" si="100"/>
        <v>1876</v>
      </c>
      <c r="Q226" s="159">
        <f t="shared" si="110"/>
        <v>0</v>
      </c>
      <c r="R226" s="152">
        <f t="shared" si="101"/>
        <v>0</v>
      </c>
      <c r="S226" s="152">
        <f t="shared" si="102"/>
        <v>0</v>
      </c>
      <c r="T226" s="152">
        <f t="shared" si="103"/>
        <v>802.18699063591066</v>
      </c>
      <c r="U226" s="153">
        <f t="shared" si="111"/>
        <v>2678.1869906359107</v>
      </c>
      <c r="V226" s="152"/>
      <c r="W226" s="157">
        <f t="shared" si="112"/>
        <v>14369.869998341146</v>
      </c>
      <c r="X226" s="159"/>
      <c r="AA226" s="162">
        <v>217</v>
      </c>
      <c r="AB226" s="163">
        <v>2</v>
      </c>
      <c r="AC226" s="163">
        <v>0</v>
      </c>
      <c r="AD226" s="163">
        <v>0</v>
      </c>
      <c r="AE226" s="163">
        <v>0</v>
      </c>
      <c r="AF226" s="163">
        <v>0</v>
      </c>
      <c r="AG226" s="164">
        <v>35147</v>
      </c>
      <c r="AH226" s="164">
        <v>0</v>
      </c>
      <c r="AI226" s="164">
        <v>0</v>
      </c>
      <c r="AJ226" s="164">
        <v>35147</v>
      </c>
      <c r="AK226" s="164">
        <v>0</v>
      </c>
      <c r="AL226" s="164">
        <v>1876</v>
      </c>
      <c r="AM226" s="164">
        <v>37023</v>
      </c>
      <c r="AN226" s="164">
        <v>0</v>
      </c>
      <c r="AO226" s="164">
        <v>0</v>
      </c>
      <c r="AP226" s="164">
        <v>0</v>
      </c>
      <c r="AQ226" s="164">
        <v>0</v>
      </c>
      <c r="AR226" s="165">
        <v>37023</v>
      </c>
      <c r="AS226" s="39">
        <v>37022</v>
      </c>
      <c r="AT226" s="162">
        <f t="shared" si="113"/>
        <v>217</v>
      </c>
      <c r="AU226" s="163">
        <f t="shared" si="114"/>
        <v>0</v>
      </c>
      <c r="AV226" s="164">
        <f t="shared" si="115"/>
        <v>0</v>
      </c>
      <c r="AW226" s="164">
        <f t="shared" si="115"/>
        <v>0</v>
      </c>
      <c r="AX226" s="164">
        <f t="shared" si="115"/>
        <v>0</v>
      </c>
      <c r="AY226" s="165">
        <f t="shared" si="104"/>
        <v>0</v>
      </c>
      <c r="AZ226" s="39">
        <v>493357</v>
      </c>
      <c r="BA226" s="162"/>
      <c r="BB226" s="164"/>
      <c r="BC226" s="164"/>
      <c r="BD226" s="164"/>
      <c r="BE226" s="165"/>
      <c r="BG226" s="166"/>
      <c r="BI226" s="166">
        <v>0</v>
      </c>
      <c r="CA226" s="162">
        <v>217</v>
      </c>
      <c r="CB226" s="40">
        <v>213</v>
      </c>
      <c r="CC226" s="39" t="s">
        <v>317</v>
      </c>
      <c r="CD226" s="167">
        <f t="shared" si="127"/>
        <v>35147</v>
      </c>
      <c r="CE226" s="168">
        <v>34339</v>
      </c>
      <c r="CF226" s="152">
        <f t="shared" si="116"/>
        <v>808</v>
      </c>
      <c r="CG226" s="152">
        <v>0</v>
      </c>
      <c r="CH226" s="152">
        <v>11691.6</v>
      </c>
      <c r="CI226" s="152">
        <f t="shared" si="117"/>
        <v>-5.7300016588551443</v>
      </c>
      <c r="CJ226" s="168">
        <f t="shared" si="118"/>
        <v>12493.869998341146</v>
      </c>
      <c r="CK226" s="169">
        <f t="shared" si="119"/>
        <v>802.18699063591066</v>
      </c>
      <c r="CL226" s="170"/>
      <c r="CZ226" s="152"/>
      <c r="DA226" s="162">
        <v>217</v>
      </c>
      <c r="DB226" s="39" t="s">
        <v>317</v>
      </c>
      <c r="DC226" s="152">
        <v>0</v>
      </c>
      <c r="DD226" s="152">
        <v>0</v>
      </c>
      <c r="DE226" s="152">
        <v>0</v>
      </c>
      <c r="DF226" s="152">
        <v>0</v>
      </c>
      <c r="DG226" s="171">
        <f t="shared" si="120"/>
        <v>0</v>
      </c>
      <c r="DH226" s="152">
        <v>0</v>
      </c>
      <c r="DI226" s="152">
        <v>0</v>
      </c>
      <c r="DJ226" s="152">
        <v>0</v>
      </c>
      <c r="DK226" s="171">
        <f t="shared" si="121"/>
        <v>0</v>
      </c>
      <c r="DL226" s="172">
        <f t="shared" si="105"/>
        <v>0</v>
      </c>
      <c r="DM226" s="152"/>
      <c r="DN226" s="172">
        <f t="shared" si="106"/>
        <v>0</v>
      </c>
      <c r="DO226" s="152"/>
      <c r="DP226" s="158">
        <f t="shared" si="122"/>
        <v>808</v>
      </c>
      <c r="DQ226" s="152">
        <f t="shared" si="123"/>
        <v>808</v>
      </c>
      <c r="DR226" s="152">
        <f t="shared" si="124"/>
        <v>0</v>
      </c>
      <c r="DS226" s="152">
        <v>-5.7300016588551443</v>
      </c>
      <c r="DT226" s="172">
        <f t="shared" si="125"/>
        <v>-5.7300016588551443</v>
      </c>
      <c r="DU226" s="152"/>
      <c r="DV226" s="173">
        <v>0</v>
      </c>
      <c r="DW226" s="174"/>
      <c r="DX226" s="174"/>
      <c r="DY226" s="174"/>
      <c r="DZ226" s="171"/>
      <c r="EA226" s="175"/>
      <c r="EB226" s="176"/>
      <c r="EC226" s="177">
        <f t="shared" si="126"/>
        <v>0</v>
      </c>
      <c r="ED226" s="175"/>
      <c r="EE226" s="178">
        <v>217</v>
      </c>
      <c r="EF226" s="175"/>
      <c r="EG226" s="175"/>
      <c r="EH226" s="174"/>
      <c r="EI226" s="175"/>
      <c r="EJ226" s="175"/>
      <c r="EK226" s="175"/>
      <c r="EL226" s="175"/>
      <c r="EM226" s="175"/>
    </row>
    <row r="227" spans="1:143" s="39" customFormat="1" ht="12" x14ac:dyDescent="0.2">
      <c r="A227" s="150">
        <v>218</v>
      </c>
      <c r="B227" s="40">
        <v>218</v>
      </c>
      <c r="C227" s="39" t="s">
        <v>318</v>
      </c>
      <c r="D227" s="151">
        <f t="shared" si="107"/>
        <v>77</v>
      </c>
      <c r="E227" s="152">
        <f t="shared" si="96"/>
        <v>1184647</v>
      </c>
      <c r="F227" s="152">
        <f t="shared" si="96"/>
        <v>0</v>
      </c>
      <c r="G227" s="152">
        <f t="shared" si="96"/>
        <v>72226</v>
      </c>
      <c r="H227" s="153">
        <f t="shared" si="108"/>
        <v>1256873</v>
      </c>
      <c r="I227" s="152"/>
      <c r="J227" s="154">
        <f t="shared" si="109"/>
        <v>72226</v>
      </c>
      <c r="K227" s="155">
        <f t="shared" si="97"/>
        <v>11994.313816625414</v>
      </c>
      <c r="L227" s="156">
        <f t="shared" si="98"/>
        <v>84220.313816625421</v>
      </c>
      <c r="M227" s="152"/>
      <c r="N227" s="157">
        <f t="shared" si="99"/>
        <v>1172652.6861833746</v>
      </c>
      <c r="O227" s="152"/>
      <c r="P227" s="158">
        <f t="shared" si="100"/>
        <v>72226</v>
      </c>
      <c r="Q227" s="159">
        <f t="shared" si="110"/>
        <v>0</v>
      </c>
      <c r="R227" s="152">
        <f t="shared" si="101"/>
        <v>0</v>
      </c>
      <c r="S227" s="152">
        <f t="shared" si="102"/>
        <v>0</v>
      </c>
      <c r="T227" s="152">
        <f t="shared" si="103"/>
        <v>11994.313816625414</v>
      </c>
      <c r="U227" s="153">
        <f t="shared" si="111"/>
        <v>84220.313816625421</v>
      </c>
      <c r="V227" s="152"/>
      <c r="W227" s="157">
        <f t="shared" si="112"/>
        <v>119816.75494927578</v>
      </c>
      <c r="X227" s="159"/>
      <c r="AA227" s="162">
        <v>218</v>
      </c>
      <c r="AB227" s="163">
        <v>77</v>
      </c>
      <c r="AC227" s="163">
        <v>0</v>
      </c>
      <c r="AD227" s="163">
        <v>0</v>
      </c>
      <c r="AE227" s="163">
        <v>0</v>
      </c>
      <c r="AF227" s="163">
        <v>0</v>
      </c>
      <c r="AG227" s="164">
        <v>1184647</v>
      </c>
      <c r="AH227" s="164">
        <v>0</v>
      </c>
      <c r="AI227" s="164">
        <v>0</v>
      </c>
      <c r="AJ227" s="164">
        <v>1184647</v>
      </c>
      <c r="AK227" s="164">
        <v>0</v>
      </c>
      <c r="AL227" s="164">
        <v>72226</v>
      </c>
      <c r="AM227" s="164">
        <v>1256873</v>
      </c>
      <c r="AN227" s="164">
        <v>0</v>
      </c>
      <c r="AO227" s="164">
        <v>0</v>
      </c>
      <c r="AP227" s="164">
        <v>0</v>
      </c>
      <c r="AQ227" s="164">
        <v>0</v>
      </c>
      <c r="AR227" s="165">
        <v>1256873</v>
      </c>
      <c r="AS227" s="39">
        <v>1238945.3999999997</v>
      </c>
      <c r="AT227" s="162">
        <f t="shared" si="113"/>
        <v>218</v>
      </c>
      <c r="AU227" s="163">
        <f t="shared" si="114"/>
        <v>0</v>
      </c>
      <c r="AV227" s="164">
        <f t="shared" si="115"/>
        <v>0</v>
      </c>
      <c r="AW227" s="164">
        <f t="shared" si="115"/>
        <v>0</v>
      </c>
      <c r="AX227" s="164">
        <f t="shared" si="115"/>
        <v>0</v>
      </c>
      <c r="AY227" s="165">
        <f t="shared" si="104"/>
        <v>0</v>
      </c>
      <c r="AZ227" s="39">
        <v>493357</v>
      </c>
      <c r="BA227" s="162"/>
      <c r="BB227" s="164"/>
      <c r="BC227" s="164"/>
      <c r="BD227" s="164"/>
      <c r="BE227" s="165"/>
      <c r="BG227" s="166"/>
      <c r="BI227" s="166">
        <v>0</v>
      </c>
      <c r="CA227" s="162">
        <v>218</v>
      </c>
      <c r="CB227" s="40">
        <v>218</v>
      </c>
      <c r="CC227" s="39" t="s">
        <v>318</v>
      </c>
      <c r="CD227" s="167">
        <f t="shared" si="127"/>
        <v>1184647</v>
      </c>
      <c r="CE227" s="168">
        <v>1172634</v>
      </c>
      <c r="CF227" s="152">
        <f t="shared" si="116"/>
        <v>12013</v>
      </c>
      <c r="CG227" s="152">
        <v>0</v>
      </c>
      <c r="CH227" s="152">
        <v>35595.200000000004</v>
      </c>
      <c r="CI227" s="152">
        <f t="shared" si="117"/>
        <v>-17.445050724219982</v>
      </c>
      <c r="CJ227" s="168">
        <f t="shared" si="118"/>
        <v>47590.754949275783</v>
      </c>
      <c r="CK227" s="169">
        <f t="shared" si="119"/>
        <v>11994.313816625414</v>
      </c>
      <c r="CL227" s="170"/>
      <c r="CZ227" s="152"/>
      <c r="DA227" s="162">
        <v>218</v>
      </c>
      <c r="DB227" s="39" t="s">
        <v>318</v>
      </c>
      <c r="DC227" s="152">
        <v>0</v>
      </c>
      <c r="DD227" s="152">
        <v>0</v>
      </c>
      <c r="DE227" s="152">
        <v>0</v>
      </c>
      <c r="DF227" s="152">
        <v>0</v>
      </c>
      <c r="DG227" s="171">
        <f t="shared" si="120"/>
        <v>0</v>
      </c>
      <c r="DH227" s="152">
        <v>0</v>
      </c>
      <c r="DI227" s="152">
        <v>0</v>
      </c>
      <c r="DJ227" s="152">
        <v>0</v>
      </c>
      <c r="DK227" s="171">
        <f t="shared" si="121"/>
        <v>0</v>
      </c>
      <c r="DL227" s="172">
        <f t="shared" si="105"/>
        <v>0</v>
      </c>
      <c r="DM227" s="152"/>
      <c r="DN227" s="172">
        <f t="shared" si="106"/>
        <v>0</v>
      </c>
      <c r="DO227" s="152"/>
      <c r="DP227" s="158">
        <f t="shared" si="122"/>
        <v>12013</v>
      </c>
      <c r="DQ227" s="152">
        <f t="shared" si="123"/>
        <v>12013</v>
      </c>
      <c r="DR227" s="152">
        <f t="shared" si="124"/>
        <v>0</v>
      </c>
      <c r="DS227" s="152">
        <v>-17.445050724219982</v>
      </c>
      <c r="DT227" s="172">
        <f t="shared" si="125"/>
        <v>-17.445050724219982</v>
      </c>
      <c r="DU227" s="152"/>
      <c r="DV227" s="173">
        <v>0</v>
      </c>
      <c r="DW227" s="174"/>
      <c r="DX227" s="174"/>
      <c r="DY227" s="174"/>
      <c r="DZ227" s="171"/>
      <c r="EA227" s="175"/>
      <c r="EB227" s="176"/>
      <c r="EC227" s="177">
        <f t="shared" si="126"/>
        <v>0</v>
      </c>
      <c r="ED227" s="175"/>
      <c r="EE227" s="178">
        <v>218</v>
      </c>
      <c r="EF227" s="175"/>
      <c r="EG227" s="175"/>
      <c r="EH227" s="174"/>
      <c r="EI227" s="175"/>
      <c r="EJ227" s="175"/>
      <c r="EK227" s="175"/>
      <c r="EL227" s="175"/>
      <c r="EM227" s="175"/>
    </row>
    <row r="228" spans="1:143" s="39" customFormat="1" ht="12" x14ac:dyDescent="0.2">
      <c r="A228" s="150">
        <v>219</v>
      </c>
      <c r="B228" s="40">
        <v>219</v>
      </c>
      <c r="C228" s="39" t="s">
        <v>319</v>
      </c>
      <c r="D228" s="151">
        <f t="shared" si="107"/>
        <v>23</v>
      </c>
      <c r="E228" s="152">
        <f t="shared" si="96"/>
        <v>390000</v>
      </c>
      <c r="F228" s="152">
        <f t="shared" si="96"/>
        <v>0</v>
      </c>
      <c r="G228" s="152">
        <f t="shared" si="96"/>
        <v>21574</v>
      </c>
      <c r="H228" s="153">
        <f t="shared" si="108"/>
        <v>411574</v>
      </c>
      <c r="I228" s="152"/>
      <c r="J228" s="154">
        <f t="shared" si="109"/>
        <v>21574</v>
      </c>
      <c r="K228" s="155">
        <f t="shared" si="97"/>
        <v>88843.079309524837</v>
      </c>
      <c r="L228" s="156">
        <f t="shared" si="98"/>
        <v>110417.07930952484</v>
      </c>
      <c r="M228" s="152"/>
      <c r="N228" s="157">
        <f t="shared" si="99"/>
        <v>301156.92069047515</v>
      </c>
      <c r="O228" s="152"/>
      <c r="P228" s="158">
        <f t="shared" si="100"/>
        <v>21574</v>
      </c>
      <c r="Q228" s="159">
        <f t="shared" si="110"/>
        <v>0</v>
      </c>
      <c r="R228" s="152">
        <f t="shared" si="101"/>
        <v>0</v>
      </c>
      <c r="S228" s="152">
        <f t="shared" si="102"/>
        <v>0</v>
      </c>
      <c r="T228" s="152">
        <f t="shared" si="103"/>
        <v>88843.079309524837</v>
      </c>
      <c r="U228" s="153">
        <f t="shared" si="111"/>
        <v>110417.07930952484</v>
      </c>
      <c r="V228" s="152"/>
      <c r="W228" s="157">
        <f t="shared" si="112"/>
        <v>191038.87250291431</v>
      </c>
      <c r="X228" s="159"/>
      <c r="AA228" s="162">
        <v>219</v>
      </c>
      <c r="AB228" s="163">
        <v>23</v>
      </c>
      <c r="AC228" s="163">
        <v>0</v>
      </c>
      <c r="AD228" s="163">
        <v>0</v>
      </c>
      <c r="AE228" s="163">
        <v>0</v>
      </c>
      <c r="AF228" s="163">
        <v>0</v>
      </c>
      <c r="AG228" s="164">
        <v>390000</v>
      </c>
      <c r="AH228" s="164">
        <v>0</v>
      </c>
      <c r="AI228" s="164">
        <v>0</v>
      </c>
      <c r="AJ228" s="164">
        <v>390000</v>
      </c>
      <c r="AK228" s="164">
        <v>0</v>
      </c>
      <c r="AL228" s="164">
        <v>21574</v>
      </c>
      <c r="AM228" s="164">
        <v>411574</v>
      </c>
      <c r="AN228" s="164">
        <v>0</v>
      </c>
      <c r="AO228" s="164">
        <v>0</v>
      </c>
      <c r="AP228" s="164">
        <v>0</v>
      </c>
      <c r="AQ228" s="164">
        <v>0</v>
      </c>
      <c r="AR228" s="165">
        <v>411574</v>
      </c>
      <c r="AS228" s="39">
        <v>410921.99398415006</v>
      </c>
      <c r="AT228" s="162">
        <f t="shared" si="113"/>
        <v>219</v>
      </c>
      <c r="AU228" s="163">
        <f t="shared" si="114"/>
        <v>0</v>
      </c>
      <c r="AV228" s="164">
        <f t="shared" si="115"/>
        <v>0</v>
      </c>
      <c r="AW228" s="164">
        <f t="shared" si="115"/>
        <v>0</v>
      </c>
      <c r="AX228" s="164">
        <f t="shared" si="115"/>
        <v>0</v>
      </c>
      <c r="AY228" s="165">
        <f t="shared" si="104"/>
        <v>0</v>
      </c>
      <c r="AZ228" s="39">
        <v>493357</v>
      </c>
      <c r="BA228" s="162"/>
      <c r="BB228" s="164"/>
      <c r="BC228" s="164"/>
      <c r="BD228" s="164"/>
      <c r="BE228" s="165"/>
      <c r="BG228" s="166"/>
      <c r="BI228" s="166">
        <v>0</v>
      </c>
      <c r="CA228" s="162">
        <v>219</v>
      </c>
      <c r="CB228" s="40">
        <v>219</v>
      </c>
      <c r="CC228" s="39" t="s">
        <v>319</v>
      </c>
      <c r="CD228" s="167">
        <f t="shared" si="127"/>
        <v>390000</v>
      </c>
      <c r="CE228" s="168">
        <v>301125</v>
      </c>
      <c r="CF228" s="152">
        <f t="shared" si="116"/>
        <v>88875</v>
      </c>
      <c r="CG228" s="152">
        <v>34239</v>
      </c>
      <c r="CH228" s="152">
        <v>46373.600000000006</v>
      </c>
      <c r="CI228" s="152">
        <f t="shared" si="117"/>
        <v>-22.727497085696086</v>
      </c>
      <c r="CJ228" s="168">
        <f t="shared" si="118"/>
        <v>169464.87250291431</v>
      </c>
      <c r="CK228" s="169">
        <f t="shared" si="119"/>
        <v>88843.079309524837</v>
      </c>
      <c r="CL228" s="170"/>
      <c r="CZ228" s="152"/>
      <c r="DA228" s="162">
        <v>219</v>
      </c>
      <c r="DB228" s="39" t="s">
        <v>319</v>
      </c>
      <c r="DC228" s="152">
        <v>0</v>
      </c>
      <c r="DD228" s="152">
        <v>0</v>
      </c>
      <c r="DE228" s="152">
        <v>0</v>
      </c>
      <c r="DF228" s="152">
        <v>0</v>
      </c>
      <c r="DG228" s="171">
        <f t="shared" si="120"/>
        <v>0</v>
      </c>
      <c r="DH228" s="152">
        <v>0</v>
      </c>
      <c r="DI228" s="152">
        <v>0</v>
      </c>
      <c r="DJ228" s="152">
        <v>0</v>
      </c>
      <c r="DK228" s="171">
        <f t="shared" si="121"/>
        <v>0</v>
      </c>
      <c r="DL228" s="172">
        <f t="shared" si="105"/>
        <v>0</v>
      </c>
      <c r="DM228" s="152"/>
      <c r="DN228" s="172">
        <f t="shared" si="106"/>
        <v>0</v>
      </c>
      <c r="DO228" s="152"/>
      <c r="DP228" s="158">
        <f t="shared" si="122"/>
        <v>88875</v>
      </c>
      <c r="DQ228" s="152">
        <f t="shared" si="123"/>
        <v>88875</v>
      </c>
      <c r="DR228" s="152">
        <f t="shared" si="124"/>
        <v>0</v>
      </c>
      <c r="DS228" s="152">
        <v>-22.727497085696086</v>
      </c>
      <c r="DT228" s="172">
        <f t="shared" si="125"/>
        <v>-22.727497085696086</v>
      </c>
      <c r="DU228" s="152"/>
      <c r="DV228" s="173">
        <v>0</v>
      </c>
      <c r="DW228" s="174"/>
      <c r="DX228" s="174"/>
      <c r="DY228" s="174"/>
      <c r="DZ228" s="171"/>
      <c r="EA228" s="175"/>
      <c r="EB228" s="176"/>
      <c r="EC228" s="177">
        <f t="shared" si="126"/>
        <v>0</v>
      </c>
      <c r="ED228" s="175"/>
      <c r="EE228" s="178">
        <v>219</v>
      </c>
      <c r="EF228" s="175"/>
      <c r="EG228" s="175"/>
      <c r="EH228" s="174"/>
      <c r="EI228" s="175"/>
      <c r="EJ228" s="175"/>
      <c r="EK228" s="175"/>
      <c r="EL228" s="175"/>
      <c r="EM228" s="175"/>
    </row>
    <row r="229" spans="1:143" s="39" customFormat="1" ht="12" x14ac:dyDescent="0.2">
      <c r="A229" s="150">
        <v>220</v>
      </c>
      <c r="B229" s="40">
        <v>220</v>
      </c>
      <c r="C229" s="39" t="s">
        <v>320</v>
      </c>
      <c r="D229" s="151">
        <f t="shared" si="107"/>
        <v>71</v>
      </c>
      <c r="E229" s="152">
        <f t="shared" si="96"/>
        <v>1291869</v>
      </c>
      <c r="F229" s="152">
        <f t="shared" si="96"/>
        <v>0</v>
      </c>
      <c r="G229" s="152">
        <f t="shared" si="96"/>
        <v>66598</v>
      </c>
      <c r="H229" s="153">
        <f t="shared" si="108"/>
        <v>1358467</v>
      </c>
      <c r="I229" s="152"/>
      <c r="J229" s="154">
        <f t="shared" si="109"/>
        <v>66598</v>
      </c>
      <c r="K229" s="155">
        <f t="shared" si="97"/>
        <v>236986.65484080708</v>
      </c>
      <c r="L229" s="156">
        <f t="shared" si="98"/>
        <v>303584.65484080708</v>
      </c>
      <c r="M229" s="152"/>
      <c r="N229" s="157">
        <f t="shared" si="99"/>
        <v>1054882.345159193</v>
      </c>
      <c r="O229" s="152"/>
      <c r="P229" s="158">
        <f t="shared" si="100"/>
        <v>66598</v>
      </c>
      <c r="Q229" s="159">
        <f t="shared" si="110"/>
        <v>0</v>
      </c>
      <c r="R229" s="152">
        <f t="shared" si="101"/>
        <v>0</v>
      </c>
      <c r="S229" s="152">
        <f t="shared" si="102"/>
        <v>0</v>
      </c>
      <c r="T229" s="152">
        <f t="shared" si="103"/>
        <v>236986.65484080708</v>
      </c>
      <c r="U229" s="153">
        <f t="shared" si="111"/>
        <v>303584.65484080708</v>
      </c>
      <c r="V229" s="152"/>
      <c r="W229" s="157">
        <f t="shared" si="112"/>
        <v>365247.37745039695</v>
      </c>
      <c r="X229" s="159"/>
      <c r="AA229" s="162">
        <v>220</v>
      </c>
      <c r="AB229" s="163">
        <v>71</v>
      </c>
      <c r="AC229" s="163">
        <v>0</v>
      </c>
      <c r="AD229" s="163">
        <v>0</v>
      </c>
      <c r="AE229" s="163">
        <v>0</v>
      </c>
      <c r="AF229" s="163">
        <v>0</v>
      </c>
      <c r="AG229" s="164">
        <v>1291869</v>
      </c>
      <c r="AH229" s="164">
        <v>0</v>
      </c>
      <c r="AI229" s="164">
        <v>0</v>
      </c>
      <c r="AJ229" s="164">
        <v>1291869</v>
      </c>
      <c r="AK229" s="164">
        <v>0</v>
      </c>
      <c r="AL229" s="164">
        <v>66598</v>
      </c>
      <c r="AM229" s="164">
        <v>1358467</v>
      </c>
      <c r="AN229" s="164">
        <v>0</v>
      </c>
      <c r="AO229" s="164">
        <v>0</v>
      </c>
      <c r="AP229" s="164">
        <v>0</v>
      </c>
      <c r="AQ229" s="164">
        <v>0</v>
      </c>
      <c r="AR229" s="165">
        <v>1358467</v>
      </c>
      <c r="AS229" s="39">
        <v>1338845.7441437826</v>
      </c>
      <c r="AT229" s="162">
        <f t="shared" si="113"/>
        <v>220</v>
      </c>
      <c r="AU229" s="163">
        <f t="shared" si="114"/>
        <v>0</v>
      </c>
      <c r="AV229" s="164">
        <f t="shared" si="115"/>
        <v>0</v>
      </c>
      <c r="AW229" s="164">
        <f t="shared" si="115"/>
        <v>0</v>
      </c>
      <c r="AX229" s="164">
        <f t="shared" si="115"/>
        <v>0</v>
      </c>
      <c r="AY229" s="165">
        <f t="shared" si="104"/>
        <v>0</v>
      </c>
      <c r="AZ229" s="39">
        <v>493357</v>
      </c>
      <c r="BA229" s="162"/>
      <c r="BB229" s="164"/>
      <c r="BC229" s="164"/>
      <c r="BD229" s="164"/>
      <c r="BE229" s="165"/>
      <c r="BG229" s="166"/>
      <c r="BI229" s="166">
        <v>0</v>
      </c>
      <c r="CA229" s="162">
        <v>220</v>
      </c>
      <c r="CB229" s="40">
        <v>220</v>
      </c>
      <c r="CC229" s="39" t="s">
        <v>320</v>
      </c>
      <c r="CD229" s="167">
        <f t="shared" si="127"/>
        <v>1291869</v>
      </c>
      <c r="CE229" s="168">
        <v>1054854</v>
      </c>
      <c r="CF229" s="152">
        <f t="shared" si="116"/>
        <v>237015</v>
      </c>
      <c r="CG229" s="152">
        <v>53838.6</v>
      </c>
      <c r="CH229" s="152">
        <v>7799.6</v>
      </c>
      <c r="CI229" s="152">
        <f t="shared" si="117"/>
        <v>-3.8225496030063368</v>
      </c>
      <c r="CJ229" s="168">
        <f t="shared" si="118"/>
        <v>298649.37745039695</v>
      </c>
      <c r="CK229" s="169">
        <f t="shared" si="119"/>
        <v>236986.65484080708</v>
      </c>
      <c r="CL229" s="170"/>
      <c r="CZ229" s="152"/>
      <c r="DA229" s="162">
        <v>220</v>
      </c>
      <c r="DB229" s="39" t="s">
        <v>320</v>
      </c>
      <c r="DC229" s="152">
        <v>0</v>
      </c>
      <c r="DD229" s="152">
        <v>0</v>
      </c>
      <c r="DE229" s="152">
        <v>0</v>
      </c>
      <c r="DF229" s="152">
        <v>0</v>
      </c>
      <c r="DG229" s="171">
        <f t="shared" si="120"/>
        <v>0</v>
      </c>
      <c r="DH229" s="152">
        <v>0</v>
      </c>
      <c r="DI229" s="152">
        <v>0</v>
      </c>
      <c r="DJ229" s="152">
        <v>0</v>
      </c>
      <c r="DK229" s="171">
        <f t="shared" si="121"/>
        <v>0</v>
      </c>
      <c r="DL229" s="172">
        <f t="shared" si="105"/>
        <v>0</v>
      </c>
      <c r="DM229" s="152"/>
      <c r="DN229" s="172">
        <f t="shared" si="106"/>
        <v>0</v>
      </c>
      <c r="DO229" s="152"/>
      <c r="DP229" s="158">
        <f t="shared" si="122"/>
        <v>237015</v>
      </c>
      <c r="DQ229" s="152">
        <f t="shared" si="123"/>
        <v>237015</v>
      </c>
      <c r="DR229" s="152">
        <f t="shared" si="124"/>
        <v>0</v>
      </c>
      <c r="DS229" s="152">
        <v>-3.8225496030063368</v>
      </c>
      <c r="DT229" s="172">
        <f t="shared" si="125"/>
        <v>-3.8225496030063368</v>
      </c>
      <c r="DU229" s="152"/>
      <c r="DV229" s="173">
        <v>0</v>
      </c>
      <c r="DW229" s="174"/>
      <c r="DX229" s="174"/>
      <c r="DY229" s="174"/>
      <c r="DZ229" s="171"/>
      <c r="EA229" s="175"/>
      <c r="EB229" s="176"/>
      <c r="EC229" s="177">
        <f t="shared" si="126"/>
        <v>0</v>
      </c>
      <c r="ED229" s="175"/>
      <c r="EE229" s="178">
        <v>220</v>
      </c>
      <c r="EF229" s="175"/>
      <c r="EG229" s="175"/>
      <c r="EH229" s="174"/>
      <c r="EI229" s="175"/>
      <c r="EJ229" s="175"/>
      <c r="EK229" s="175"/>
      <c r="EL229" s="175"/>
      <c r="EM229" s="175"/>
    </row>
    <row r="230" spans="1:143" s="39" customFormat="1" ht="12" x14ac:dyDescent="0.2">
      <c r="A230" s="150">
        <v>221</v>
      </c>
      <c r="B230" s="40">
        <v>221</v>
      </c>
      <c r="C230" s="39" t="s">
        <v>321</v>
      </c>
      <c r="D230" s="151">
        <f t="shared" si="107"/>
        <v>32</v>
      </c>
      <c r="E230" s="152">
        <f t="shared" si="96"/>
        <v>863264</v>
      </c>
      <c r="F230" s="152">
        <f t="shared" si="96"/>
        <v>0</v>
      </c>
      <c r="G230" s="152">
        <f t="shared" si="96"/>
        <v>30016</v>
      </c>
      <c r="H230" s="153">
        <f t="shared" si="108"/>
        <v>893280</v>
      </c>
      <c r="I230" s="152"/>
      <c r="J230" s="154">
        <f t="shared" si="109"/>
        <v>30016</v>
      </c>
      <c r="K230" s="155">
        <f t="shared" si="97"/>
        <v>107650.04768124559</v>
      </c>
      <c r="L230" s="156">
        <f t="shared" si="98"/>
        <v>137666.0476812456</v>
      </c>
      <c r="M230" s="152"/>
      <c r="N230" s="157">
        <f t="shared" si="99"/>
        <v>755613.9523187544</v>
      </c>
      <c r="O230" s="152"/>
      <c r="P230" s="158">
        <f t="shared" si="100"/>
        <v>30016</v>
      </c>
      <c r="Q230" s="159">
        <f t="shared" si="110"/>
        <v>0</v>
      </c>
      <c r="R230" s="152">
        <f t="shared" si="101"/>
        <v>0</v>
      </c>
      <c r="S230" s="152">
        <f t="shared" si="102"/>
        <v>0</v>
      </c>
      <c r="T230" s="152">
        <f t="shared" si="103"/>
        <v>107650.04768124559</v>
      </c>
      <c r="U230" s="153">
        <f t="shared" si="111"/>
        <v>137666.0476812456</v>
      </c>
      <c r="V230" s="152"/>
      <c r="W230" s="157">
        <f t="shared" si="112"/>
        <v>167901.98695865931</v>
      </c>
      <c r="X230" s="159"/>
      <c r="AA230" s="162">
        <v>221</v>
      </c>
      <c r="AB230" s="163">
        <v>32</v>
      </c>
      <c r="AC230" s="163">
        <v>0</v>
      </c>
      <c r="AD230" s="163">
        <v>0</v>
      </c>
      <c r="AE230" s="163">
        <v>8</v>
      </c>
      <c r="AF230" s="163">
        <v>0</v>
      </c>
      <c r="AG230" s="164">
        <v>863264</v>
      </c>
      <c r="AH230" s="164">
        <v>0</v>
      </c>
      <c r="AI230" s="164">
        <v>0</v>
      </c>
      <c r="AJ230" s="164">
        <v>863264</v>
      </c>
      <c r="AK230" s="164">
        <v>0</v>
      </c>
      <c r="AL230" s="164">
        <v>30016</v>
      </c>
      <c r="AM230" s="164">
        <v>893280</v>
      </c>
      <c r="AN230" s="164">
        <v>0</v>
      </c>
      <c r="AO230" s="164">
        <v>0</v>
      </c>
      <c r="AP230" s="164">
        <v>0</v>
      </c>
      <c r="AQ230" s="164">
        <v>0</v>
      </c>
      <c r="AR230" s="165">
        <v>893280</v>
      </c>
      <c r="AS230" s="39">
        <v>894144.32000000007</v>
      </c>
      <c r="AT230" s="162">
        <f t="shared" si="113"/>
        <v>221</v>
      </c>
      <c r="AU230" s="163">
        <f t="shared" si="114"/>
        <v>0</v>
      </c>
      <c r="AV230" s="164">
        <f t="shared" si="115"/>
        <v>0</v>
      </c>
      <c r="AW230" s="164">
        <f t="shared" si="115"/>
        <v>0</v>
      </c>
      <c r="AX230" s="164">
        <f t="shared" si="115"/>
        <v>0</v>
      </c>
      <c r="AY230" s="165">
        <f t="shared" si="104"/>
        <v>0</v>
      </c>
      <c r="AZ230" s="39">
        <v>493357</v>
      </c>
      <c r="BA230" s="162"/>
      <c r="BB230" s="164"/>
      <c r="BC230" s="164"/>
      <c r="BD230" s="164"/>
      <c r="BE230" s="165"/>
      <c r="BG230" s="166"/>
      <c r="BI230" s="166">
        <v>0</v>
      </c>
      <c r="CA230" s="162">
        <v>221</v>
      </c>
      <c r="CB230" s="40">
        <v>221</v>
      </c>
      <c r="CC230" s="39" t="s">
        <v>321</v>
      </c>
      <c r="CD230" s="167">
        <f t="shared" si="127"/>
        <v>863264</v>
      </c>
      <c r="CE230" s="168">
        <v>755588</v>
      </c>
      <c r="CF230" s="152">
        <f t="shared" si="116"/>
        <v>107676</v>
      </c>
      <c r="CG230" s="152">
        <v>0</v>
      </c>
      <c r="CH230" s="152">
        <v>30224.800000000003</v>
      </c>
      <c r="CI230" s="152">
        <f t="shared" si="117"/>
        <v>-14.81304134066886</v>
      </c>
      <c r="CJ230" s="168">
        <f t="shared" si="118"/>
        <v>137885.98695865931</v>
      </c>
      <c r="CK230" s="169">
        <f t="shared" si="119"/>
        <v>107650.04768124559</v>
      </c>
      <c r="CL230" s="170"/>
      <c r="CZ230" s="152"/>
      <c r="DA230" s="162">
        <v>221</v>
      </c>
      <c r="DB230" s="39" t="s">
        <v>321</v>
      </c>
      <c r="DC230" s="152">
        <v>0</v>
      </c>
      <c r="DD230" s="152">
        <v>0</v>
      </c>
      <c r="DE230" s="152">
        <v>0</v>
      </c>
      <c r="DF230" s="152">
        <v>0</v>
      </c>
      <c r="DG230" s="171">
        <f t="shared" si="120"/>
        <v>0</v>
      </c>
      <c r="DH230" s="152">
        <v>0</v>
      </c>
      <c r="DI230" s="152">
        <v>0</v>
      </c>
      <c r="DJ230" s="152">
        <v>0</v>
      </c>
      <c r="DK230" s="171">
        <f t="shared" si="121"/>
        <v>0</v>
      </c>
      <c r="DL230" s="172">
        <f t="shared" si="105"/>
        <v>0</v>
      </c>
      <c r="DM230" s="152"/>
      <c r="DN230" s="172">
        <f t="shared" si="106"/>
        <v>0</v>
      </c>
      <c r="DO230" s="152"/>
      <c r="DP230" s="158">
        <f t="shared" si="122"/>
        <v>107676</v>
      </c>
      <c r="DQ230" s="152">
        <f t="shared" si="123"/>
        <v>107676</v>
      </c>
      <c r="DR230" s="152">
        <f t="shared" si="124"/>
        <v>0</v>
      </c>
      <c r="DS230" s="152">
        <v>-14.81304134066886</v>
      </c>
      <c r="DT230" s="172">
        <f t="shared" si="125"/>
        <v>-14.81304134066886</v>
      </c>
      <c r="DU230" s="152"/>
      <c r="DV230" s="173">
        <v>0</v>
      </c>
      <c r="DW230" s="174"/>
      <c r="DX230" s="174"/>
      <c r="DY230" s="174"/>
      <c r="DZ230" s="171"/>
      <c r="EA230" s="175"/>
      <c r="EB230" s="176"/>
      <c r="EC230" s="177">
        <f t="shared" si="126"/>
        <v>0</v>
      </c>
      <c r="ED230" s="175"/>
      <c r="EE230" s="178">
        <v>221</v>
      </c>
      <c r="EF230" s="175"/>
      <c r="EG230" s="175"/>
      <c r="EH230" s="174"/>
      <c r="EI230" s="175"/>
      <c r="EJ230" s="175"/>
      <c r="EK230" s="175"/>
      <c r="EL230" s="175"/>
      <c r="EM230" s="175"/>
    </row>
    <row r="231" spans="1:143" s="39" customFormat="1" ht="12" x14ac:dyDescent="0.2">
      <c r="A231" s="150">
        <v>222</v>
      </c>
      <c r="B231" s="40">
        <v>222</v>
      </c>
      <c r="C231" s="39" t="s">
        <v>322</v>
      </c>
      <c r="D231" s="151">
        <f t="shared" si="107"/>
        <v>0</v>
      </c>
      <c r="E231" s="152">
        <f t="shared" si="96"/>
        <v>0</v>
      </c>
      <c r="F231" s="152">
        <f t="shared" si="96"/>
        <v>0</v>
      </c>
      <c r="G231" s="152">
        <f t="shared" si="96"/>
        <v>0</v>
      </c>
      <c r="H231" s="153">
        <f t="shared" si="108"/>
        <v>0</v>
      </c>
      <c r="I231" s="152"/>
      <c r="J231" s="154">
        <f t="shared" si="109"/>
        <v>0</v>
      </c>
      <c r="K231" s="155">
        <f t="shared" si="97"/>
        <v>0</v>
      </c>
      <c r="L231" s="156">
        <f t="shared" si="98"/>
        <v>0</v>
      </c>
      <c r="M231" s="152"/>
      <c r="N231" s="157">
        <f t="shared" si="99"/>
        <v>0</v>
      </c>
      <c r="O231" s="152"/>
      <c r="P231" s="158">
        <f t="shared" si="100"/>
        <v>0</v>
      </c>
      <c r="Q231" s="159">
        <f t="shared" si="110"/>
        <v>0</v>
      </c>
      <c r="R231" s="152">
        <f t="shared" si="101"/>
        <v>0</v>
      </c>
      <c r="S231" s="152">
        <f t="shared" si="102"/>
        <v>0</v>
      </c>
      <c r="T231" s="152">
        <f t="shared" si="103"/>
        <v>0</v>
      </c>
      <c r="U231" s="153">
        <f t="shared" si="111"/>
        <v>0</v>
      </c>
      <c r="V231" s="152"/>
      <c r="W231" s="157">
        <f t="shared" si="112"/>
        <v>0</v>
      </c>
      <c r="X231" s="159"/>
      <c r="AA231" s="162">
        <v>222</v>
      </c>
      <c r="AB231" s="163"/>
      <c r="AC231" s="163"/>
      <c r="AD231" s="163"/>
      <c r="AE231" s="163"/>
      <c r="AF231" s="163"/>
      <c r="AG231" s="164"/>
      <c r="AH231" s="164"/>
      <c r="AI231" s="164"/>
      <c r="AJ231" s="164"/>
      <c r="AK231" s="164"/>
      <c r="AL231" s="164"/>
      <c r="AM231" s="164"/>
      <c r="AN231" s="164"/>
      <c r="AO231" s="164"/>
      <c r="AP231" s="164"/>
      <c r="AQ231" s="164"/>
      <c r="AR231" s="165"/>
      <c r="AT231" s="162">
        <f t="shared" si="113"/>
        <v>222</v>
      </c>
      <c r="AU231" s="163">
        <f t="shared" si="114"/>
        <v>0</v>
      </c>
      <c r="AV231" s="164">
        <f t="shared" si="115"/>
        <v>0</v>
      </c>
      <c r="AW231" s="164">
        <f t="shared" si="115"/>
        <v>0</v>
      </c>
      <c r="AX231" s="164">
        <f t="shared" si="115"/>
        <v>0</v>
      </c>
      <c r="AY231" s="165">
        <f t="shared" si="104"/>
        <v>0</v>
      </c>
      <c r="AZ231" s="39">
        <v>493357</v>
      </c>
      <c r="BA231" s="162"/>
      <c r="BB231" s="164"/>
      <c r="BC231" s="164"/>
      <c r="BD231" s="164"/>
      <c r="BE231" s="165"/>
      <c r="BG231" s="166"/>
      <c r="BI231" s="166">
        <v>0</v>
      </c>
      <c r="CA231" s="162">
        <v>222</v>
      </c>
      <c r="CB231" s="40">
        <v>222</v>
      </c>
      <c r="CC231" s="39" t="s">
        <v>322</v>
      </c>
      <c r="CD231" s="167">
        <f t="shared" si="127"/>
        <v>0</v>
      </c>
      <c r="CE231" s="168">
        <v>0</v>
      </c>
      <c r="CF231" s="152">
        <f t="shared" si="116"/>
        <v>0</v>
      </c>
      <c r="CG231" s="152">
        <v>0</v>
      </c>
      <c r="CH231" s="152">
        <v>0</v>
      </c>
      <c r="CI231" s="152">
        <f t="shared" si="117"/>
        <v>0</v>
      </c>
      <c r="CJ231" s="168">
        <f t="shared" si="118"/>
        <v>0</v>
      </c>
      <c r="CK231" s="169">
        <f t="shared" si="119"/>
        <v>0</v>
      </c>
      <c r="CL231" s="170"/>
      <c r="CZ231" s="152"/>
      <c r="DA231" s="162">
        <v>222</v>
      </c>
      <c r="DB231" s="39" t="s">
        <v>322</v>
      </c>
      <c r="DC231" s="152">
        <v>0</v>
      </c>
      <c r="DD231" s="152">
        <v>0</v>
      </c>
      <c r="DE231" s="152">
        <v>0</v>
      </c>
      <c r="DF231" s="152">
        <v>0</v>
      </c>
      <c r="DG231" s="171">
        <f t="shared" si="120"/>
        <v>0</v>
      </c>
      <c r="DH231" s="152">
        <v>0</v>
      </c>
      <c r="DI231" s="152">
        <v>0</v>
      </c>
      <c r="DJ231" s="152">
        <v>0</v>
      </c>
      <c r="DK231" s="171">
        <f t="shared" si="121"/>
        <v>0</v>
      </c>
      <c r="DL231" s="172">
        <f t="shared" si="105"/>
        <v>0</v>
      </c>
      <c r="DM231" s="152"/>
      <c r="DN231" s="172">
        <f t="shared" si="106"/>
        <v>0</v>
      </c>
      <c r="DO231" s="152"/>
      <c r="DP231" s="158">
        <f t="shared" si="122"/>
        <v>0</v>
      </c>
      <c r="DQ231" s="152">
        <f t="shared" si="123"/>
        <v>0</v>
      </c>
      <c r="DR231" s="152">
        <f t="shared" si="124"/>
        <v>0</v>
      </c>
      <c r="DS231" s="152">
        <v>0</v>
      </c>
      <c r="DT231" s="172">
        <f t="shared" si="125"/>
        <v>0</v>
      </c>
      <c r="DU231" s="152"/>
      <c r="DV231" s="173">
        <v>0</v>
      </c>
      <c r="DW231" s="174"/>
      <c r="DX231" s="174"/>
      <c r="DY231" s="174"/>
      <c r="DZ231" s="171"/>
      <c r="EA231" s="175"/>
      <c r="EB231" s="176"/>
      <c r="EC231" s="177">
        <f t="shared" si="126"/>
        <v>0</v>
      </c>
      <c r="ED231" s="175"/>
      <c r="EE231" s="178">
        <v>222</v>
      </c>
      <c r="EF231" s="175"/>
      <c r="EG231" s="175"/>
      <c r="EH231" s="174"/>
      <c r="EI231" s="175"/>
      <c r="EJ231" s="175"/>
      <c r="EK231" s="175"/>
      <c r="EL231" s="175"/>
      <c r="EM231" s="175"/>
    </row>
    <row r="232" spans="1:143" s="39" customFormat="1" ht="12" x14ac:dyDescent="0.2">
      <c r="A232" s="150">
        <v>223</v>
      </c>
      <c r="B232" s="40">
        <v>223</v>
      </c>
      <c r="C232" s="39" t="s">
        <v>323</v>
      </c>
      <c r="D232" s="151">
        <f t="shared" si="107"/>
        <v>4</v>
      </c>
      <c r="E232" s="152">
        <f t="shared" si="96"/>
        <v>39292</v>
      </c>
      <c r="F232" s="152">
        <f t="shared" si="96"/>
        <v>0</v>
      </c>
      <c r="G232" s="152">
        <f t="shared" si="96"/>
        <v>3752</v>
      </c>
      <c r="H232" s="153">
        <f t="shared" si="108"/>
        <v>43044</v>
      </c>
      <c r="I232" s="152"/>
      <c r="J232" s="154">
        <f t="shared" si="109"/>
        <v>3752</v>
      </c>
      <c r="K232" s="155">
        <f t="shared" si="97"/>
        <v>723.925090582081</v>
      </c>
      <c r="L232" s="156">
        <f t="shared" si="98"/>
        <v>4475.9250905820809</v>
      </c>
      <c r="M232" s="152"/>
      <c r="N232" s="157">
        <f t="shared" si="99"/>
        <v>38568.074909417919</v>
      </c>
      <c r="O232" s="152"/>
      <c r="P232" s="158">
        <f t="shared" si="100"/>
        <v>3752</v>
      </c>
      <c r="Q232" s="159">
        <f t="shared" si="110"/>
        <v>0</v>
      </c>
      <c r="R232" s="152">
        <f t="shared" si="101"/>
        <v>0</v>
      </c>
      <c r="S232" s="152">
        <f t="shared" si="102"/>
        <v>0</v>
      </c>
      <c r="T232" s="152">
        <f t="shared" si="103"/>
        <v>723.925090582081</v>
      </c>
      <c r="U232" s="153">
        <f t="shared" si="111"/>
        <v>4475.9250905820809</v>
      </c>
      <c r="V232" s="152"/>
      <c r="W232" s="157">
        <f t="shared" si="112"/>
        <v>4612.8</v>
      </c>
      <c r="X232" s="159"/>
      <c r="AA232" s="162">
        <v>223</v>
      </c>
      <c r="AB232" s="163">
        <v>4</v>
      </c>
      <c r="AC232" s="163">
        <v>0</v>
      </c>
      <c r="AD232" s="163">
        <v>0</v>
      </c>
      <c r="AE232" s="163">
        <v>0</v>
      </c>
      <c r="AF232" s="163">
        <v>0</v>
      </c>
      <c r="AG232" s="164">
        <v>39292</v>
      </c>
      <c r="AH232" s="164">
        <v>0</v>
      </c>
      <c r="AI232" s="164">
        <v>0</v>
      </c>
      <c r="AJ232" s="164">
        <v>39292</v>
      </c>
      <c r="AK232" s="164">
        <v>0</v>
      </c>
      <c r="AL232" s="164">
        <v>3752</v>
      </c>
      <c r="AM232" s="164">
        <v>43044</v>
      </c>
      <c r="AN232" s="164">
        <v>0</v>
      </c>
      <c r="AO232" s="164">
        <v>0</v>
      </c>
      <c r="AP232" s="164">
        <v>0</v>
      </c>
      <c r="AQ232" s="164">
        <v>0</v>
      </c>
      <c r="AR232" s="165">
        <v>43044</v>
      </c>
      <c r="AS232" s="39">
        <v>43044</v>
      </c>
      <c r="AT232" s="162">
        <f t="shared" si="113"/>
        <v>223</v>
      </c>
      <c r="AU232" s="163">
        <f t="shared" si="114"/>
        <v>0</v>
      </c>
      <c r="AV232" s="164">
        <f t="shared" si="115"/>
        <v>0</v>
      </c>
      <c r="AW232" s="164">
        <f t="shared" si="115"/>
        <v>0</v>
      </c>
      <c r="AX232" s="164">
        <f t="shared" si="115"/>
        <v>0</v>
      </c>
      <c r="AY232" s="165">
        <f t="shared" si="104"/>
        <v>0</v>
      </c>
      <c r="AZ232" s="39">
        <v>493357</v>
      </c>
      <c r="BA232" s="162"/>
      <c r="BB232" s="164"/>
      <c r="BC232" s="164"/>
      <c r="BD232" s="164"/>
      <c r="BE232" s="165"/>
      <c r="BG232" s="166"/>
      <c r="BI232" s="166">
        <v>0</v>
      </c>
      <c r="CA232" s="162">
        <v>223</v>
      </c>
      <c r="CB232" s="40">
        <v>223</v>
      </c>
      <c r="CC232" s="39" t="s">
        <v>323</v>
      </c>
      <c r="CD232" s="167">
        <f t="shared" si="127"/>
        <v>39292</v>
      </c>
      <c r="CE232" s="168">
        <v>38568</v>
      </c>
      <c r="CF232" s="152">
        <f t="shared" si="116"/>
        <v>724</v>
      </c>
      <c r="CG232" s="152">
        <v>136.79999999999998</v>
      </c>
      <c r="CH232" s="152">
        <v>0</v>
      </c>
      <c r="CI232" s="152">
        <f t="shared" si="117"/>
        <v>0</v>
      </c>
      <c r="CJ232" s="168">
        <f t="shared" si="118"/>
        <v>860.8</v>
      </c>
      <c r="CK232" s="169">
        <f t="shared" si="119"/>
        <v>723.925090582081</v>
      </c>
      <c r="CL232" s="170"/>
      <c r="CZ232" s="152"/>
      <c r="DA232" s="162">
        <v>223</v>
      </c>
      <c r="DB232" s="39" t="s">
        <v>323</v>
      </c>
      <c r="DC232" s="152">
        <v>0</v>
      </c>
      <c r="DD232" s="152">
        <v>0</v>
      </c>
      <c r="DE232" s="152">
        <v>0</v>
      </c>
      <c r="DF232" s="152">
        <v>0</v>
      </c>
      <c r="DG232" s="171">
        <f t="shared" si="120"/>
        <v>0</v>
      </c>
      <c r="DH232" s="152">
        <v>0</v>
      </c>
      <c r="DI232" s="152">
        <v>0</v>
      </c>
      <c r="DJ232" s="152">
        <v>0</v>
      </c>
      <c r="DK232" s="171">
        <f t="shared" si="121"/>
        <v>0</v>
      </c>
      <c r="DL232" s="172">
        <f t="shared" si="105"/>
        <v>0</v>
      </c>
      <c r="DM232" s="152"/>
      <c r="DN232" s="172">
        <f t="shared" si="106"/>
        <v>0</v>
      </c>
      <c r="DO232" s="152"/>
      <c r="DP232" s="158">
        <f t="shared" si="122"/>
        <v>724</v>
      </c>
      <c r="DQ232" s="152">
        <f t="shared" si="123"/>
        <v>724</v>
      </c>
      <c r="DR232" s="152">
        <f t="shared" si="124"/>
        <v>0</v>
      </c>
      <c r="DS232" s="152">
        <v>0</v>
      </c>
      <c r="DT232" s="172">
        <f t="shared" si="125"/>
        <v>0</v>
      </c>
      <c r="DU232" s="152"/>
      <c r="DV232" s="173">
        <v>0</v>
      </c>
      <c r="DW232" s="174"/>
      <c r="DX232" s="174"/>
      <c r="DY232" s="174"/>
      <c r="DZ232" s="171"/>
      <c r="EA232" s="175"/>
      <c r="EB232" s="176"/>
      <c r="EC232" s="177">
        <f t="shared" si="126"/>
        <v>0</v>
      </c>
      <c r="ED232" s="175"/>
      <c r="EE232" s="178">
        <v>223</v>
      </c>
      <c r="EF232" s="175"/>
      <c r="EG232" s="175"/>
      <c r="EH232" s="174"/>
      <c r="EI232" s="175"/>
      <c r="EJ232" s="175"/>
      <c r="EK232" s="175"/>
      <c r="EL232" s="175"/>
      <c r="EM232" s="175"/>
    </row>
    <row r="233" spans="1:143" s="39" customFormat="1" ht="12" x14ac:dyDescent="0.2">
      <c r="A233" s="150">
        <v>224</v>
      </c>
      <c r="B233" s="40">
        <v>224</v>
      </c>
      <c r="C233" s="39" t="s">
        <v>324</v>
      </c>
      <c r="D233" s="151">
        <f t="shared" si="107"/>
        <v>0</v>
      </c>
      <c r="E233" s="152">
        <f t="shared" si="96"/>
        <v>0</v>
      </c>
      <c r="F233" s="152">
        <f t="shared" si="96"/>
        <v>0</v>
      </c>
      <c r="G233" s="152">
        <f t="shared" si="96"/>
        <v>0</v>
      </c>
      <c r="H233" s="153">
        <f t="shared" si="108"/>
        <v>0</v>
      </c>
      <c r="I233" s="152"/>
      <c r="J233" s="154">
        <f t="shared" si="109"/>
        <v>0</v>
      </c>
      <c r="K233" s="155">
        <f t="shared" si="97"/>
        <v>0</v>
      </c>
      <c r="L233" s="156">
        <f t="shared" si="98"/>
        <v>0</v>
      </c>
      <c r="M233" s="152"/>
      <c r="N233" s="157">
        <f t="shared" si="99"/>
        <v>0</v>
      </c>
      <c r="O233" s="152"/>
      <c r="P233" s="158">
        <f t="shared" si="100"/>
        <v>0</v>
      </c>
      <c r="Q233" s="159">
        <f t="shared" si="110"/>
        <v>0</v>
      </c>
      <c r="R233" s="152">
        <f t="shared" si="101"/>
        <v>0</v>
      </c>
      <c r="S233" s="152">
        <f t="shared" si="102"/>
        <v>0</v>
      </c>
      <c r="T233" s="152">
        <f t="shared" si="103"/>
        <v>0</v>
      </c>
      <c r="U233" s="153">
        <f t="shared" si="111"/>
        <v>0</v>
      </c>
      <c r="V233" s="152"/>
      <c r="W233" s="157">
        <f t="shared" si="112"/>
        <v>0</v>
      </c>
      <c r="X233" s="159"/>
      <c r="AA233" s="162">
        <v>224</v>
      </c>
      <c r="AB233" s="163"/>
      <c r="AC233" s="163"/>
      <c r="AD233" s="163"/>
      <c r="AE233" s="163"/>
      <c r="AF233" s="163"/>
      <c r="AG233" s="164"/>
      <c r="AH233" s="164"/>
      <c r="AI233" s="164"/>
      <c r="AJ233" s="164"/>
      <c r="AK233" s="164"/>
      <c r="AL233" s="164"/>
      <c r="AM233" s="164"/>
      <c r="AN233" s="164"/>
      <c r="AO233" s="164"/>
      <c r="AP233" s="164"/>
      <c r="AQ233" s="164"/>
      <c r="AR233" s="165"/>
      <c r="AT233" s="162">
        <f t="shared" si="113"/>
        <v>224</v>
      </c>
      <c r="AU233" s="163">
        <f t="shared" si="114"/>
        <v>0</v>
      </c>
      <c r="AV233" s="164">
        <f t="shared" si="115"/>
        <v>0</v>
      </c>
      <c r="AW233" s="164">
        <f t="shared" si="115"/>
        <v>0</v>
      </c>
      <c r="AX233" s="164">
        <f t="shared" si="115"/>
        <v>0</v>
      </c>
      <c r="AY233" s="165">
        <f t="shared" si="104"/>
        <v>0</v>
      </c>
      <c r="AZ233" s="39">
        <v>493357</v>
      </c>
      <c r="BA233" s="162"/>
      <c r="BB233" s="164"/>
      <c r="BC233" s="164"/>
      <c r="BD233" s="164"/>
      <c r="BE233" s="165"/>
      <c r="BG233" s="166"/>
      <c r="BI233" s="166">
        <v>0</v>
      </c>
      <c r="CA233" s="162">
        <v>224</v>
      </c>
      <c r="CB233" s="40">
        <v>224</v>
      </c>
      <c r="CC233" s="39" t="s">
        <v>324</v>
      </c>
      <c r="CD233" s="167">
        <f t="shared" si="127"/>
        <v>0</v>
      </c>
      <c r="CE233" s="168">
        <v>0</v>
      </c>
      <c r="CF233" s="152">
        <f t="shared" si="116"/>
        <v>0</v>
      </c>
      <c r="CG233" s="152">
        <v>0</v>
      </c>
      <c r="CH233" s="152">
        <v>0</v>
      </c>
      <c r="CI233" s="152">
        <f t="shared" si="117"/>
        <v>0</v>
      </c>
      <c r="CJ233" s="168">
        <f t="shared" si="118"/>
        <v>0</v>
      </c>
      <c r="CK233" s="169">
        <f t="shared" si="119"/>
        <v>0</v>
      </c>
      <c r="CL233" s="170"/>
      <c r="CZ233" s="152"/>
      <c r="DA233" s="162">
        <v>224</v>
      </c>
      <c r="DB233" s="39" t="s">
        <v>324</v>
      </c>
      <c r="DC233" s="152">
        <v>0</v>
      </c>
      <c r="DD233" s="152">
        <v>0</v>
      </c>
      <c r="DE233" s="152">
        <v>0</v>
      </c>
      <c r="DF233" s="152">
        <v>0</v>
      </c>
      <c r="DG233" s="171">
        <f t="shared" si="120"/>
        <v>0</v>
      </c>
      <c r="DH233" s="152">
        <v>0</v>
      </c>
      <c r="DI233" s="152">
        <v>0</v>
      </c>
      <c r="DJ233" s="152">
        <v>0</v>
      </c>
      <c r="DK233" s="171">
        <f t="shared" si="121"/>
        <v>0</v>
      </c>
      <c r="DL233" s="172">
        <f t="shared" si="105"/>
        <v>0</v>
      </c>
      <c r="DM233" s="152"/>
      <c r="DN233" s="172">
        <f t="shared" si="106"/>
        <v>0</v>
      </c>
      <c r="DO233" s="152"/>
      <c r="DP233" s="158">
        <f t="shared" si="122"/>
        <v>0</v>
      </c>
      <c r="DQ233" s="152">
        <f t="shared" si="123"/>
        <v>0</v>
      </c>
      <c r="DR233" s="152">
        <f t="shared" si="124"/>
        <v>0</v>
      </c>
      <c r="DS233" s="152">
        <v>0</v>
      </c>
      <c r="DT233" s="172">
        <f t="shared" si="125"/>
        <v>0</v>
      </c>
      <c r="DU233" s="152"/>
      <c r="DV233" s="173">
        <v>0</v>
      </c>
      <c r="DW233" s="174"/>
      <c r="DX233" s="174"/>
      <c r="DY233" s="174"/>
      <c r="DZ233" s="171"/>
      <c r="EA233" s="175"/>
      <c r="EB233" s="176"/>
      <c r="EC233" s="177">
        <f t="shared" si="126"/>
        <v>0</v>
      </c>
      <c r="ED233" s="175"/>
      <c r="EE233" s="178">
        <v>224</v>
      </c>
      <c r="EF233" s="175"/>
      <c r="EG233" s="175"/>
      <c r="EH233" s="174"/>
      <c r="EI233" s="175"/>
      <c r="EJ233" s="175"/>
      <c r="EK233" s="175"/>
      <c r="EL233" s="175"/>
      <c r="EM233" s="175"/>
    </row>
    <row r="234" spans="1:143" s="39" customFormat="1" ht="12" x14ac:dyDescent="0.2">
      <c r="A234" s="150">
        <v>225</v>
      </c>
      <c r="B234" s="40">
        <v>225</v>
      </c>
      <c r="C234" s="39" t="s">
        <v>325</v>
      </c>
      <c r="D234" s="151">
        <f t="shared" si="107"/>
        <v>0</v>
      </c>
      <c r="E234" s="152">
        <f t="shared" si="96"/>
        <v>0</v>
      </c>
      <c r="F234" s="152">
        <f t="shared" si="96"/>
        <v>0</v>
      </c>
      <c r="G234" s="152">
        <f t="shared" si="96"/>
        <v>0</v>
      </c>
      <c r="H234" s="153">
        <f t="shared" si="108"/>
        <v>0</v>
      </c>
      <c r="I234" s="152"/>
      <c r="J234" s="154">
        <f t="shared" si="109"/>
        <v>0</v>
      </c>
      <c r="K234" s="155">
        <f t="shared" si="97"/>
        <v>0</v>
      </c>
      <c r="L234" s="156">
        <f t="shared" si="98"/>
        <v>0</v>
      </c>
      <c r="M234" s="152"/>
      <c r="N234" s="157">
        <f t="shared" si="99"/>
        <v>0</v>
      </c>
      <c r="O234" s="152"/>
      <c r="P234" s="158">
        <f t="shared" si="100"/>
        <v>0</v>
      </c>
      <c r="Q234" s="159">
        <f t="shared" si="110"/>
        <v>0</v>
      </c>
      <c r="R234" s="152">
        <f t="shared" si="101"/>
        <v>0</v>
      </c>
      <c r="S234" s="152">
        <f t="shared" si="102"/>
        <v>0</v>
      </c>
      <c r="T234" s="152">
        <f t="shared" si="103"/>
        <v>0</v>
      </c>
      <c r="U234" s="153">
        <f t="shared" si="111"/>
        <v>0</v>
      </c>
      <c r="V234" s="152"/>
      <c r="W234" s="157">
        <f t="shared" si="112"/>
        <v>0</v>
      </c>
      <c r="X234" s="159"/>
      <c r="AA234" s="162">
        <v>225</v>
      </c>
      <c r="AB234" s="163"/>
      <c r="AC234" s="163"/>
      <c r="AD234" s="163"/>
      <c r="AE234" s="163"/>
      <c r="AF234" s="163"/>
      <c r="AG234" s="164"/>
      <c r="AH234" s="164"/>
      <c r="AI234" s="164"/>
      <c r="AJ234" s="164"/>
      <c r="AK234" s="164"/>
      <c r="AL234" s="164"/>
      <c r="AM234" s="164"/>
      <c r="AN234" s="164"/>
      <c r="AO234" s="164"/>
      <c r="AP234" s="164"/>
      <c r="AQ234" s="164"/>
      <c r="AR234" s="165"/>
      <c r="AT234" s="162">
        <f t="shared" si="113"/>
        <v>225</v>
      </c>
      <c r="AU234" s="163">
        <f t="shared" si="114"/>
        <v>0</v>
      </c>
      <c r="AV234" s="164">
        <f t="shared" si="115"/>
        <v>0</v>
      </c>
      <c r="AW234" s="164">
        <f t="shared" si="115"/>
        <v>0</v>
      </c>
      <c r="AX234" s="164">
        <f t="shared" si="115"/>
        <v>0</v>
      </c>
      <c r="AY234" s="165">
        <f t="shared" si="104"/>
        <v>0</v>
      </c>
      <c r="AZ234" s="39">
        <v>493357</v>
      </c>
      <c r="BA234" s="162"/>
      <c r="BB234" s="164"/>
      <c r="BC234" s="164"/>
      <c r="BD234" s="164"/>
      <c r="BE234" s="165"/>
      <c r="BG234" s="166"/>
      <c r="BI234" s="166">
        <v>0</v>
      </c>
      <c r="CA234" s="162">
        <v>225</v>
      </c>
      <c r="CB234" s="40">
        <v>225</v>
      </c>
      <c r="CC234" s="39" t="s">
        <v>325</v>
      </c>
      <c r="CD234" s="167">
        <f t="shared" si="127"/>
        <v>0</v>
      </c>
      <c r="CE234" s="168">
        <v>0</v>
      </c>
      <c r="CF234" s="152">
        <f t="shared" si="116"/>
        <v>0</v>
      </c>
      <c r="CG234" s="152">
        <v>0</v>
      </c>
      <c r="CH234" s="152">
        <v>0</v>
      </c>
      <c r="CI234" s="152">
        <f t="shared" si="117"/>
        <v>0</v>
      </c>
      <c r="CJ234" s="168">
        <f t="shared" si="118"/>
        <v>0</v>
      </c>
      <c r="CK234" s="169">
        <f t="shared" si="119"/>
        <v>0</v>
      </c>
      <c r="CL234" s="170"/>
      <c r="CZ234" s="152"/>
      <c r="DA234" s="162">
        <v>225</v>
      </c>
      <c r="DB234" s="39" t="s">
        <v>325</v>
      </c>
      <c r="DC234" s="152">
        <v>0</v>
      </c>
      <c r="DD234" s="152">
        <v>0</v>
      </c>
      <c r="DE234" s="152">
        <v>0</v>
      </c>
      <c r="DF234" s="152">
        <v>0</v>
      </c>
      <c r="DG234" s="171">
        <f t="shared" si="120"/>
        <v>0</v>
      </c>
      <c r="DH234" s="152">
        <v>0</v>
      </c>
      <c r="DI234" s="152">
        <v>0</v>
      </c>
      <c r="DJ234" s="152">
        <v>0</v>
      </c>
      <c r="DK234" s="171">
        <f t="shared" si="121"/>
        <v>0</v>
      </c>
      <c r="DL234" s="172">
        <f t="shared" si="105"/>
        <v>0</v>
      </c>
      <c r="DM234" s="152"/>
      <c r="DN234" s="172">
        <f t="shared" si="106"/>
        <v>0</v>
      </c>
      <c r="DO234" s="152"/>
      <c r="DP234" s="158">
        <f t="shared" si="122"/>
        <v>0</v>
      </c>
      <c r="DQ234" s="152">
        <f t="shared" si="123"/>
        <v>0</v>
      </c>
      <c r="DR234" s="152">
        <f t="shared" si="124"/>
        <v>0</v>
      </c>
      <c r="DS234" s="152">
        <v>0</v>
      </c>
      <c r="DT234" s="172">
        <f t="shared" si="125"/>
        <v>0</v>
      </c>
      <c r="DU234" s="152"/>
      <c r="DV234" s="173">
        <v>0</v>
      </c>
      <c r="DW234" s="174"/>
      <c r="DX234" s="174"/>
      <c r="DY234" s="174"/>
      <c r="DZ234" s="171"/>
      <c r="EA234" s="175"/>
      <c r="EB234" s="176"/>
      <c r="EC234" s="177">
        <f t="shared" si="126"/>
        <v>0</v>
      </c>
      <c r="ED234" s="175"/>
      <c r="EE234" s="178">
        <v>225</v>
      </c>
      <c r="EF234" s="175"/>
      <c r="EG234" s="175"/>
      <c r="EH234" s="174"/>
      <c r="EI234" s="175"/>
      <c r="EJ234" s="175"/>
      <c r="EK234" s="175"/>
      <c r="EL234" s="175"/>
      <c r="EM234" s="175"/>
    </row>
    <row r="235" spans="1:143" s="39" customFormat="1" ht="12" x14ac:dyDescent="0.2">
      <c r="A235" s="150">
        <v>226</v>
      </c>
      <c r="B235" s="40">
        <v>226</v>
      </c>
      <c r="C235" s="39" t="s">
        <v>326</v>
      </c>
      <c r="D235" s="151">
        <f t="shared" si="107"/>
        <v>27</v>
      </c>
      <c r="E235" s="152">
        <f t="shared" si="96"/>
        <v>375732</v>
      </c>
      <c r="F235" s="152">
        <f t="shared" si="96"/>
        <v>0</v>
      </c>
      <c r="G235" s="152">
        <f t="shared" si="96"/>
        <v>25326</v>
      </c>
      <c r="H235" s="153">
        <f t="shared" si="108"/>
        <v>401058</v>
      </c>
      <c r="I235" s="152"/>
      <c r="J235" s="154">
        <f t="shared" si="109"/>
        <v>25326</v>
      </c>
      <c r="K235" s="155">
        <f t="shared" si="97"/>
        <v>28116.963471208554</v>
      </c>
      <c r="L235" s="156">
        <f t="shared" si="98"/>
        <v>53442.963471208554</v>
      </c>
      <c r="M235" s="152"/>
      <c r="N235" s="157">
        <f t="shared" si="99"/>
        <v>347615.03652879142</v>
      </c>
      <c r="O235" s="152"/>
      <c r="P235" s="158">
        <f t="shared" si="100"/>
        <v>25326</v>
      </c>
      <c r="Q235" s="159">
        <f t="shared" si="110"/>
        <v>0</v>
      </c>
      <c r="R235" s="152">
        <f t="shared" si="101"/>
        <v>0</v>
      </c>
      <c r="S235" s="152">
        <f t="shared" si="102"/>
        <v>0</v>
      </c>
      <c r="T235" s="152">
        <f t="shared" si="103"/>
        <v>28116.963471208554</v>
      </c>
      <c r="U235" s="153">
        <f t="shared" si="111"/>
        <v>53442.963471208554</v>
      </c>
      <c r="V235" s="152"/>
      <c r="W235" s="157">
        <f t="shared" si="112"/>
        <v>88392.272923297831</v>
      </c>
      <c r="X235" s="159"/>
      <c r="AA235" s="162">
        <v>226</v>
      </c>
      <c r="AB235" s="163">
        <v>27</v>
      </c>
      <c r="AC235" s="163">
        <v>0</v>
      </c>
      <c r="AD235" s="163">
        <v>0</v>
      </c>
      <c r="AE235" s="163">
        <v>0</v>
      </c>
      <c r="AF235" s="163">
        <v>0</v>
      </c>
      <c r="AG235" s="164">
        <v>375732</v>
      </c>
      <c r="AH235" s="164">
        <v>0</v>
      </c>
      <c r="AI235" s="164">
        <v>0</v>
      </c>
      <c r="AJ235" s="164">
        <v>375732</v>
      </c>
      <c r="AK235" s="164">
        <v>0</v>
      </c>
      <c r="AL235" s="164">
        <v>25326</v>
      </c>
      <c r="AM235" s="164">
        <v>401058</v>
      </c>
      <c r="AN235" s="164">
        <v>0</v>
      </c>
      <c r="AO235" s="164">
        <v>0</v>
      </c>
      <c r="AP235" s="164">
        <v>0</v>
      </c>
      <c r="AQ235" s="164">
        <v>0</v>
      </c>
      <c r="AR235" s="165">
        <v>401058</v>
      </c>
      <c r="AS235" s="39">
        <v>397707.3</v>
      </c>
      <c r="AT235" s="162">
        <f t="shared" si="113"/>
        <v>226</v>
      </c>
      <c r="AU235" s="163">
        <f t="shared" si="114"/>
        <v>0</v>
      </c>
      <c r="AV235" s="164">
        <f t="shared" si="115"/>
        <v>0</v>
      </c>
      <c r="AW235" s="164">
        <f t="shared" si="115"/>
        <v>0</v>
      </c>
      <c r="AX235" s="164">
        <f t="shared" si="115"/>
        <v>0</v>
      </c>
      <c r="AY235" s="165">
        <f t="shared" si="104"/>
        <v>0</v>
      </c>
      <c r="AZ235" s="39">
        <v>493357</v>
      </c>
      <c r="BA235" s="162"/>
      <c r="BB235" s="164"/>
      <c r="BC235" s="164"/>
      <c r="BD235" s="164"/>
      <c r="BE235" s="165"/>
      <c r="BG235" s="166"/>
      <c r="BI235" s="166">
        <v>0</v>
      </c>
      <c r="CA235" s="162">
        <v>226</v>
      </c>
      <c r="CB235" s="40">
        <v>226</v>
      </c>
      <c r="CC235" s="39" t="s">
        <v>326</v>
      </c>
      <c r="CD235" s="167">
        <f t="shared" si="127"/>
        <v>375732</v>
      </c>
      <c r="CE235" s="168">
        <v>347595</v>
      </c>
      <c r="CF235" s="152">
        <f t="shared" si="116"/>
        <v>28137</v>
      </c>
      <c r="CG235" s="152">
        <v>0</v>
      </c>
      <c r="CH235" s="152">
        <v>34946.400000000001</v>
      </c>
      <c r="CI235" s="152">
        <f t="shared" si="117"/>
        <v>-17.127076702163322</v>
      </c>
      <c r="CJ235" s="168">
        <f t="shared" si="118"/>
        <v>63066.272923297838</v>
      </c>
      <c r="CK235" s="169">
        <f t="shared" si="119"/>
        <v>28116.963471208554</v>
      </c>
      <c r="CL235" s="170"/>
      <c r="CZ235" s="152"/>
      <c r="DA235" s="162">
        <v>226</v>
      </c>
      <c r="DB235" s="39" t="s">
        <v>326</v>
      </c>
      <c r="DC235" s="152">
        <v>0</v>
      </c>
      <c r="DD235" s="152">
        <v>0</v>
      </c>
      <c r="DE235" s="152">
        <v>0</v>
      </c>
      <c r="DF235" s="152">
        <v>0</v>
      </c>
      <c r="DG235" s="171">
        <f t="shared" si="120"/>
        <v>0</v>
      </c>
      <c r="DH235" s="152">
        <v>0</v>
      </c>
      <c r="DI235" s="152">
        <v>0</v>
      </c>
      <c r="DJ235" s="152">
        <v>0</v>
      </c>
      <c r="DK235" s="171">
        <f t="shared" si="121"/>
        <v>0</v>
      </c>
      <c r="DL235" s="172">
        <f t="shared" si="105"/>
        <v>0</v>
      </c>
      <c r="DM235" s="152"/>
      <c r="DN235" s="172">
        <f t="shared" si="106"/>
        <v>0</v>
      </c>
      <c r="DO235" s="152"/>
      <c r="DP235" s="158">
        <f t="shared" si="122"/>
        <v>28137</v>
      </c>
      <c r="DQ235" s="152">
        <f t="shared" si="123"/>
        <v>28137</v>
      </c>
      <c r="DR235" s="152">
        <f t="shared" si="124"/>
        <v>0</v>
      </c>
      <c r="DS235" s="152">
        <v>-17.127076702163322</v>
      </c>
      <c r="DT235" s="172">
        <f t="shared" si="125"/>
        <v>-17.127076702163322</v>
      </c>
      <c r="DU235" s="152"/>
      <c r="DV235" s="173">
        <v>0</v>
      </c>
      <c r="DW235" s="174"/>
      <c r="DX235" s="174"/>
      <c r="DY235" s="174"/>
      <c r="DZ235" s="171"/>
      <c r="EA235" s="175"/>
      <c r="EB235" s="176"/>
      <c r="EC235" s="177">
        <f t="shared" si="126"/>
        <v>0</v>
      </c>
      <c r="ED235" s="175"/>
      <c r="EE235" s="178">
        <v>226</v>
      </c>
      <c r="EF235" s="175"/>
      <c r="EG235" s="175"/>
      <c r="EH235" s="174"/>
      <c r="EI235" s="175"/>
      <c r="EJ235" s="175"/>
      <c r="EK235" s="175"/>
      <c r="EL235" s="175"/>
      <c r="EM235" s="175"/>
    </row>
    <row r="236" spans="1:143" s="39" customFormat="1" ht="12" x14ac:dyDescent="0.2">
      <c r="A236" s="150">
        <v>227</v>
      </c>
      <c r="B236" s="40">
        <v>227</v>
      </c>
      <c r="C236" s="39" t="s">
        <v>327</v>
      </c>
      <c r="D236" s="151">
        <f t="shared" si="107"/>
        <v>29</v>
      </c>
      <c r="E236" s="152">
        <f t="shared" si="96"/>
        <v>466803</v>
      </c>
      <c r="F236" s="152">
        <f t="shared" si="96"/>
        <v>0</v>
      </c>
      <c r="G236" s="152">
        <f t="shared" si="96"/>
        <v>27202</v>
      </c>
      <c r="H236" s="153">
        <f t="shared" si="108"/>
        <v>494005</v>
      </c>
      <c r="I236" s="152"/>
      <c r="J236" s="154">
        <f t="shared" si="109"/>
        <v>27202</v>
      </c>
      <c r="K236" s="155">
        <f t="shared" si="97"/>
        <v>82233.072532529404</v>
      </c>
      <c r="L236" s="156">
        <f t="shared" si="98"/>
        <v>109435.0725325294</v>
      </c>
      <c r="M236" s="152"/>
      <c r="N236" s="157">
        <f t="shared" si="99"/>
        <v>384569.92746747058</v>
      </c>
      <c r="O236" s="152"/>
      <c r="P236" s="158">
        <f t="shared" si="100"/>
        <v>27202</v>
      </c>
      <c r="Q236" s="159">
        <f t="shared" si="110"/>
        <v>0</v>
      </c>
      <c r="R236" s="152">
        <f t="shared" si="101"/>
        <v>0</v>
      </c>
      <c r="S236" s="152">
        <f t="shared" si="102"/>
        <v>0</v>
      </c>
      <c r="T236" s="152">
        <f t="shared" si="103"/>
        <v>82233.072532529404</v>
      </c>
      <c r="U236" s="153">
        <f t="shared" si="111"/>
        <v>109435.0725325294</v>
      </c>
      <c r="V236" s="152"/>
      <c r="W236" s="157">
        <f t="shared" si="112"/>
        <v>173311.38174387906</v>
      </c>
      <c r="X236" s="159"/>
      <c r="AA236" s="162">
        <v>227</v>
      </c>
      <c r="AB236" s="163">
        <v>29</v>
      </c>
      <c r="AC236" s="163">
        <v>0</v>
      </c>
      <c r="AD236" s="163">
        <v>0</v>
      </c>
      <c r="AE236" s="163">
        <v>0</v>
      </c>
      <c r="AF236" s="163">
        <v>0</v>
      </c>
      <c r="AG236" s="164">
        <v>466803</v>
      </c>
      <c r="AH236" s="164">
        <v>0</v>
      </c>
      <c r="AI236" s="164">
        <v>0</v>
      </c>
      <c r="AJ236" s="164">
        <v>466803</v>
      </c>
      <c r="AK236" s="164">
        <v>0</v>
      </c>
      <c r="AL236" s="164">
        <v>27202</v>
      </c>
      <c r="AM236" s="164">
        <v>494005</v>
      </c>
      <c r="AN236" s="164">
        <v>0</v>
      </c>
      <c r="AO236" s="164">
        <v>0</v>
      </c>
      <c r="AP236" s="164">
        <v>0</v>
      </c>
      <c r="AQ236" s="164">
        <v>0</v>
      </c>
      <c r="AR236" s="165">
        <v>494005</v>
      </c>
      <c r="AS236" s="39">
        <v>493977</v>
      </c>
      <c r="AT236" s="162">
        <f t="shared" si="113"/>
        <v>227</v>
      </c>
      <c r="AU236" s="163">
        <f t="shared" si="114"/>
        <v>0</v>
      </c>
      <c r="AV236" s="164">
        <f t="shared" si="115"/>
        <v>0</v>
      </c>
      <c r="AW236" s="164">
        <f t="shared" si="115"/>
        <v>0</v>
      </c>
      <c r="AX236" s="164">
        <f t="shared" si="115"/>
        <v>0</v>
      </c>
      <c r="AY236" s="165">
        <f t="shared" si="104"/>
        <v>0</v>
      </c>
      <c r="AZ236" s="39">
        <v>493357</v>
      </c>
      <c r="BA236" s="162"/>
      <c r="BB236" s="164"/>
      <c r="BC236" s="164"/>
      <c r="BD236" s="164"/>
      <c r="BE236" s="165"/>
      <c r="BG236" s="166"/>
      <c r="BI236" s="166">
        <v>0</v>
      </c>
      <c r="CA236" s="162">
        <v>227</v>
      </c>
      <c r="CB236" s="40">
        <v>227</v>
      </c>
      <c r="CC236" s="39" t="s">
        <v>327</v>
      </c>
      <c r="CD236" s="167">
        <f t="shared" si="127"/>
        <v>466803</v>
      </c>
      <c r="CE236" s="168">
        <v>384551</v>
      </c>
      <c r="CF236" s="152">
        <f t="shared" si="116"/>
        <v>82252</v>
      </c>
      <c r="CG236" s="152">
        <v>42610.2</v>
      </c>
      <c r="CH236" s="152">
        <v>21257.600000000002</v>
      </c>
      <c r="CI236" s="152">
        <f t="shared" si="117"/>
        <v>-10.41825612091634</v>
      </c>
      <c r="CJ236" s="168">
        <f t="shared" si="118"/>
        <v>146109.38174387906</v>
      </c>
      <c r="CK236" s="169">
        <f t="shared" si="119"/>
        <v>82233.072532529404</v>
      </c>
      <c r="CL236" s="170"/>
      <c r="CZ236" s="152"/>
      <c r="DA236" s="162">
        <v>227</v>
      </c>
      <c r="DB236" s="39" t="s">
        <v>327</v>
      </c>
      <c r="DC236" s="152">
        <v>0</v>
      </c>
      <c r="DD236" s="152">
        <v>0</v>
      </c>
      <c r="DE236" s="152">
        <v>0</v>
      </c>
      <c r="DF236" s="152">
        <v>0</v>
      </c>
      <c r="DG236" s="171">
        <f t="shared" si="120"/>
        <v>0</v>
      </c>
      <c r="DH236" s="152">
        <v>0</v>
      </c>
      <c r="DI236" s="152">
        <v>0</v>
      </c>
      <c r="DJ236" s="152">
        <v>0</v>
      </c>
      <c r="DK236" s="171">
        <f t="shared" si="121"/>
        <v>0</v>
      </c>
      <c r="DL236" s="172">
        <f t="shared" si="105"/>
        <v>0</v>
      </c>
      <c r="DM236" s="152"/>
      <c r="DN236" s="172">
        <f t="shared" si="106"/>
        <v>0</v>
      </c>
      <c r="DO236" s="152"/>
      <c r="DP236" s="158">
        <f t="shared" si="122"/>
        <v>82252</v>
      </c>
      <c r="DQ236" s="152">
        <f t="shared" si="123"/>
        <v>82252</v>
      </c>
      <c r="DR236" s="152">
        <f t="shared" si="124"/>
        <v>0</v>
      </c>
      <c r="DS236" s="152">
        <v>-10.41825612091634</v>
      </c>
      <c r="DT236" s="172">
        <f t="shared" si="125"/>
        <v>-10.41825612091634</v>
      </c>
      <c r="DU236" s="152"/>
      <c r="DV236" s="173">
        <v>0</v>
      </c>
      <c r="DW236" s="174"/>
      <c r="DX236" s="174"/>
      <c r="DY236" s="174"/>
      <c r="DZ236" s="171"/>
      <c r="EA236" s="175"/>
      <c r="EB236" s="176"/>
      <c r="EC236" s="177">
        <f t="shared" si="126"/>
        <v>0</v>
      </c>
      <c r="ED236" s="175"/>
      <c r="EE236" s="178">
        <v>227</v>
      </c>
      <c r="EF236" s="175"/>
      <c r="EG236" s="175"/>
      <c r="EH236" s="174"/>
      <c r="EI236" s="175"/>
      <c r="EJ236" s="175"/>
      <c r="EK236" s="175"/>
      <c r="EL236" s="175"/>
      <c r="EM236" s="175"/>
    </row>
    <row r="237" spans="1:143" s="39" customFormat="1" ht="12" x14ac:dyDescent="0.2">
      <c r="A237" s="150">
        <v>228</v>
      </c>
      <c r="B237" s="40">
        <v>228</v>
      </c>
      <c r="C237" s="39" t="s">
        <v>328</v>
      </c>
      <c r="D237" s="151">
        <f t="shared" si="107"/>
        <v>0</v>
      </c>
      <c r="E237" s="152">
        <f t="shared" si="96"/>
        <v>0</v>
      </c>
      <c r="F237" s="152">
        <f t="shared" si="96"/>
        <v>0</v>
      </c>
      <c r="G237" s="152">
        <f t="shared" si="96"/>
        <v>0</v>
      </c>
      <c r="H237" s="153">
        <f t="shared" si="108"/>
        <v>0</v>
      </c>
      <c r="I237" s="152"/>
      <c r="J237" s="154">
        <f t="shared" si="109"/>
        <v>0</v>
      </c>
      <c r="K237" s="155">
        <f t="shared" si="97"/>
        <v>0</v>
      </c>
      <c r="L237" s="156">
        <f t="shared" si="98"/>
        <v>0</v>
      </c>
      <c r="M237" s="152"/>
      <c r="N237" s="157">
        <f t="shared" si="99"/>
        <v>0</v>
      </c>
      <c r="O237" s="152"/>
      <c r="P237" s="158">
        <f t="shared" si="100"/>
        <v>0</v>
      </c>
      <c r="Q237" s="159">
        <f t="shared" si="110"/>
        <v>0</v>
      </c>
      <c r="R237" s="152">
        <f t="shared" si="101"/>
        <v>0</v>
      </c>
      <c r="S237" s="152">
        <f t="shared" si="102"/>
        <v>0</v>
      </c>
      <c r="T237" s="152">
        <f t="shared" si="103"/>
        <v>0</v>
      </c>
      <c r="U237" s="153">
        <f t="shared" si="111"/>
        <v>0</v>
      </c>
      <c r="V237" s="152"/>
      <c r="W237" s="157">
        <f t="shared" si="112"/>
        <v>0</v>
      </c>
      <c r="X237" s="159"/>
      <c r="AA237" s="162">
        <v>228</v>
      </c>
      <c r="AB237" s="163"/>
      <c r="AC237" s="163"/>
      <c r="AD237" s="163"/>
      <c r="AE237" s="163"/>
      <c r="AF237" s="163"/>
      <c r="AG237" s="164"/>
      <c r="AH237" s="164"/>
      <c r="AI237" s="164"/>
      <c r="AJ237" s="164"/>
      <c r="AK237" s="164"/>
      <c r="AL237" s="164"/>
      <c r="AM237" s="164"/>
      <c r="AN237" s="164"/>
      <c r="AO237" s="164"/>
      <c r="AP237" s="164"/>
      <c r="AQ237" s="164"/>
      <c r="AR237" s="165"/>
      <c r="AT237" s="162">
        <f t="shared" si="113"/>
        <v>228</v>
      </c>
      <c r="AU237" s="163">
        <f t="shared" si="114"/>
        <v>0</v>
      </c>
      <c r="AV237" s="164">
        <f t="shared" si="115"/>
        <v>0</v>
      </c>
      <c r="AW237" s="164">
        <f t="shared" si="115"/>
        <v>0</v>
      </c>
      <c r="AX237" s="164">
        <f t="shared" si="115"/>
        <v>0</v>
      </c>
      <c r="AY237" s="165">
        <f t="shared" si="104"/>
        <v>0</v>
      </c>
      <c r="AZ237" s="39">
        <v>493357</v>
      </c>
      <c r="BA237" s="162"/>
      <c r="BB237" s="164"/>
      <c r="BC237" s="164"/>
      <c r="BD237" s="164"/>
      <c r="BE237" s="165"/>
      <c r="BG237" s="166"/>
      <c r="BI237" s="166">
        <v>0</v>
      </c>
      <c r="CA237" s="162">
        <v>228</v>
      </c>
      <c r="CB237" s="40">
        <v>228</v>
      </c>
      <c r="CC237" s="39" t="s">
        <v>328</v>
      </c>
      <c r="CD237" s="167">
        <f t="shared" si="127"/>
        <v>0</v>
      </c>
      <c r="CE237" s="168">
        <v>0</v>
      </c>
      <c r="CF237" s="152">
        <f t="shared" si="116"/>
        <v>0</v>
      </c>
      <c r="CG237" s="152">
        <v>0</v>
      </c>
      <c r="CH237" s="152">
        <v>0</v>
      </c>
      <c r="CI237" s="152">
        <f t="shared" si="117"/>
        <v>0</v>
      </c>
      <c r="CJ237" s="168">
        <f t="shared" si="118"/>
        <v>0</v>
      </c>
      <c r="CK237" s="169">
        <f t="shared" si="119"/>
        <v>0</v>
      </c>
      <c r="CL237" s="170"/>
      <c r="CZ237" s="152"/>
      <c r="DA237" s="162">
        <v>228</v>
      </c>
      <c r="DB237" s="39" t="s">
        <v>328</v>
      </c>
      <c r="DC237" s="152">
        <v>0</v>
      </c>
      <c r="DD237" s="152">
        <v>0</v>
      </c>
      <c r="DE237" s="152">
        <v>0</v>
      </c>
      <c r="DF237" s="152">
        <v>0</v>
      </c>
      <c r="DG237" s="171">
        <f t="shared" si="120"/>
        <v>0</v>
      </c>
      <c r="DH237" s="152">
        <v>0</v>
      </c>
      <c r="DI237" s="152">
        <v>0</v>
      </c>
      <c r="DJ237" s="152">
        <v>0</v>
      </c>
      <c r="DK237" s="171">
        <f t="shared" si="121"/>
        <v>0</v>
      </c>
      <c r="DL237" s="172">
        <f t="shared" si="105"/>
        <v>0</v>
      </c>
      <c r="DM237" s="152"/>
      <c r="DN237" s="172">
        <f t="shared" si="106"/>
        <v>0</v>
      </c>
      <c r="DO237" s="152"/>
      <c r="DP237" s="158">
        <f t="shared" si="122"/>
        <v>0</v>
      </c>
      <c r="DQ237" s="152">
        <f t="shared" si="123"/>
        <v>0</v>
      </c>
      <c r="DR237" s="152">
        <f t="shared" si="124"/>
        <v>0</v>
      </c>
      <c r="DS237" s="152">
        <v>0</v>
      </c>
      <c r="DT237" s="172">
        <f t="shared" si="125"/>
        <v>0</v>
      </c>
      <c r="DU237" s="152"/>
      <c r="DV237" s="173">
        <v>0</v>
      </c>
      <c r="DW237" s="174"/>
      <c r="DX237" s="174"/>
      <c r="DY237" s="174"/>
      <c r="DZ237" s="171"/>
      <c r="EA237" s="175"/>
      <c r="EB237" s="176"/>
      <c r="EC237" s="177">
        <f t="shared" si="126"/>
        <v>0</v>
      </c>
      <c r="ED237" s="175"/>
      <c r="EE237" s="178">
        <v>228</v>
      </c>
      <c r="EF237" s="175"/>
      <c r="EG237" s="175"/>
      <c r="EH237" s="174"/>
      <c r="EI237" s="175"/>
      <c r="EJ237" s="175"/>
      <c r="EK237" s="175"/>
      <c r="EL237" s="175"/>
      <c r="EM237" s="175"/>
    </row>
    <row r="238" spans="1:143" s="39" customFormat="1" ht="12" x14ac:dyDescent="0.2">
      <c r="A238" s="150">
        <v>229</v>
      </c>
      <c r="B238" s="40">
        <v>229</v>
      </c>
      <c r="C238" s="39" t="s">
        <v>329</v>
      </c>
      <c r="D238" s="151">
        <f t="shared" si="107"/>
        <v>87</v>
      </c>
      <c r="E238" s="152">
        <f t="shared" si="96"/>
        <v>1247928</v>
      </c>
      <c r="F238" s="152">
        <f t="shared" si="96"/>
        <v>0</v>
      </c>
      <c r="G238" s="152">
        <f t="shared" si="96"/>
        <v>81606</v>
      </c>
      <c r="H238" s="153">
        <f t="shared" si="108"/>
        <v>1329534</v>
      </c>
      <c r="I238" s="152"/>
      <c r="J238" s="154">
        <f t="shared" si="109"/>
        <v>81606</v>
      </c>
      <c r="K238" s="155">
        <f t="shared" si="97"/>
        <v>303437.21674657729</v>
      </c>
      <c r="L238" s="156">
        <f t="shared" si="98"/>
        <v>385043.21674657729</v>
      </c>
      <c r="M238" s="152"/>
      <c r="N238" s="157">
        <f t="shared" si="99"/>
        <v>944490.78325342271</v>
      </c>
      <c r="O238" s="152"/>
      <c r="P238" s="158">
        <f t="shared" si="100"/>
        <v>81606</v>
      </c>
      <c r="Q238" s="159">
        <f t="shared" si="110"/>
        <v>0</v>
      </c>
      <c r="R238" s="152">
        <f t="shared" si="101"/>
        <v>0</v>
      </c>
      <c r="S238" s="152">
        <f t="shared" si="102"/>
        <v>0</v>
      </c>
      <c r="T238" s="152">
        <f t="shared" si="103"/>
        <v>303437.21674657729</v>
      </c>
      <c r="U238" s="153">
        <f t="shared" si="111"/>
        <v>385043.21674657729</v>
      </c>
      <c r="V238" s="152"/>
      <c r="W238" s="157">
        <f t="shared" si="112"/>
        <v>475075.41544456023</v>
      </c>
      <c r="X238" s="159"/>
      <c r="AA238" s="162">
        <v>229</v>
      </c>
      <c r="AB238" s="163">
        <v>87</v>
      </c>
      <c r="AC238" s="163">
        <v>0</v>
      </c>
      <c r="AD238" s="163">
        <v>0</v>
      </c>
      <c r="AE238" s="163">
        <v>18</v>
      </c>
      <c r="AF238" s="163">
        <v>0</v>
      </c>
      <c r="AG238" s="164">
        <v>1247928</v>
      </c>
      <c r="AH238" s="164">
        <v>0</v>
      </c>
      <c r="AI238" s="164">
        <v>0</v>
      </c>
      <c r="AJ238" s="164">
        <v>1247928</v>
      </c>
      <c r="AK238" s="164">
        <v>0</v>
      </c>
      <c r="AL238" s="164">
        <v>81606</v>
      </c>
      <c r="AM238" s="164">
        <v>1329534</v>
      </c>
      <c r="AN238" s="164">
        <v>0</v>
      </c>
      <c r="AO238" s="164">
        <v>0</v>
      </c>
      <c r="AP238" s="164">
        <v>0</v>
      </c>
      <c r="AQ238" s="164">
        <v>0</v>
      </c>
      <c r="AR238" s="165">
        <v>1329534</v>
      </c>
      <c r="AS238" s="39">
        <v>1257454.9234170062</v>
      </c>
      <c r="AT238" s="162">
        <f t="shared" si="113"/>
        <v>229</v>
      </c>
      <c r="AU238" s="163">
        <f t="shared" si="114"/>
        <v>0</v>
      </c>
      <c r="AV238" s="164">
        <f t="shared" si="115"/>
        <v>0</v>
      </c>
      <c r="AW238" s="164">
        <f t="shared" si="115"/>
        <v>0</v>
      </c>
      <c r="AX238" s="164">
        <f t="shared" si="115"/>
        <v>0</v>
      </c>
      <c r="AY238" s="165">
        <f t="shared" si="104"/>
        <v>0</v>
      </c>
      <c r="AZ238" s="39">
        <v>493357</v>
      </c>
      <c r="BA238" s="162"/>
      <c r="BB238" s="164"/>
      <c r="BC238" s="164"/>
      <c r="BD238" s="164"/>
      <c r="BE238" s="165"/>
      <c r="BG238" s="166"/>
      <c r="BI238" s="166">
        <v>0</v>
      </c>
      <c r="CA238" s="162">
        <v>229</v>
      </c>
      <c r="CB238" s="40">
        <v>229</v>
      </c>
      <c r="CC238" s="39" t="s">
        <v>329</v>
      </c>
      <c r="CD238" s="167">
        <f t="shared" si="127"/>
        <v>1247928</v>
      </c>
      <c r="CE238" s="168">
        <v>944451</v>
      </c>
      <c r="CF238" s="152">
        <f t="shared" si="116"/>
        <v>303477</v>
      </c>
      <c r="CG238" s="152">
        <v>72892.800000000003</v>
      </c>
      <c r="CH238" s="152">
        <v>17108</v>
      </c>
      <c r="CI238" s="152">
        <f t="shared" si="117"/>
        <v>-8.38455543978489</v>
      </c>
      <c r="CJ238" s="168">
        <f t="shared" si="118"/>
        <v>393469.41544456023</v>
      </c>
      <c r="CK238" s="169">
        <f t="shared" si="119"/>
        <v>303437.21674657729</v>
      </c>
      <c r="CL238" s="170"/>
      <c r="CZ238" s="152"/>
      <c r="DA238" s="162">
        <v>229</v>
      </c>
      <c r="DB238" s="39" t="s">
        <v>329</v>
      </c>
      <c r="DC238" s="152">
        <v>0</v>
      </c>
      <c r="DD238" s="152">
        <v>0</v>
      </c>
      <c r="DE238" s="152">
        <v>0</v>
      </c>
      <c r="DF238" s="152">
        <v>0</v>
      </c>
      <c r="DG238" s="171">
        <f t="shared" si="120"/>
        <v>0</v>
      </c>
      <c r="DH238" s="152">
        <v>0</v>
      </c>
      <c r="DI238" s="152">
        <v>0</v>
      </c>
      <c r="DJ238" s="152">
        <v>0</v>
      </c>
      <c r="DK238" s="171">
        <f t="shared" si="121"/>
        <v>0</v>
      </c>
      <c r="DL238" s="172">
        <f t="shared" si="105"/>
        <v>0</v>
      </c>
      <c r="DM238" s="152"/>
      <c r="DN238" s="172">
        <f t="shared" si="106"/>
        <v>0</v>
      </c>
      <c r="DO238" s="152"/>
      <c r="DP238" s="158">
        <f t="shared" si="122"/>
        <v>303477</v>
      </c>
      <c r="DQ238" s="152">
        <f t="shared" si="123"/>
        <v>303477</v>
      </c>
      <c r="DR238" s="152">
        <f t="shared" si="124"/>
        <v>0</v>
      </c>
      <c r="DS238" s="152">
        <v>-8.38455543978489</v>
      </c>
      <c r="DT238" s="172">
        <f t="shared" si="125"/>
        <v>-8.38455543978489</v>
      </c>
      <c r="DU238" s="152"/>
      <c r="DV238" s="173">
        <v>0</v>
      </c>
      <c r="DW238" s="174"/>
      <c r="DX238" s="174"/>
      <c r="DY238" s="174"/>
      <c r="DZ238" s="171"/>
      <c r="EA238" s="175"/>
      <c r="EB238" s="176"/>
      <c r="EC238" s="177">
        <f t="shared" si="126"/>
        <v>0</v>
      </c>
      <c r="ED238" s="175"/>
      <c r="EE238" s="178">
        <v>229</v>
      </c>
      <c r="EF238" s="175"/>
      <c r="EG238" s="175"/>
      <c r="EH238" s="174"/>
      <c r="EI238" s="175"/>
      <c r="EJ238" s="175"/>
      <c r="EK238" s="175"/>
      <c r="EL238" s="175"/>
      <c r="EM238" s="175"/>
    </row>
    <row r="239" spans="1:143" s="39" customFormat="1" ht="12" x14ac:dyDescent="0.2">
      <c r="A239" s="150">
        <v>230</v>
      </c>
      <c r="B239" s="40">
        <v>230</v>
      </c>
      <c r="C239" s="39" t="s">
        <v>330</v>
      </c>
      <c r="D239" s="151">
        <f t="shared" si="107"/>
        <v>0</v>
      </c>
      <c r="E239" s="152">
        <f t="shared" si="96"/>
        <v>0</v>
      </c>
      <c r="F239" s="152">
        <f t="shared" si="96"/>
        <v>0</v>
      </c>
      <c r="G239" s="152">
        <f t="shared" si="96"/>
        <v>0</v>
      </c>
      <c r="H239" s="153">
        <f t="shared" si="108"/>
        <v>0</v>
      </c>
      <c r="I239" s="152"/>
      <c r="J239" s="154">
        <f t="shared" si="109"/>
        <v>0</v>
      </c>
      <c r="K239" s="155">
        <f t="shared" si="97"/>
        <v>0</v>
      </c>
      <c r="L239" s="156">
        <f t="shared" si="98"/>
        <v>0</v>
      </c>
      <c r="M239" s="152"/>
      <c r="N239" s="157">
        <f t="shared" si="99"/>
        <v>0</v>
      </c>
      <c r="O239" s="152"/>
      <c r="P239" s="158">
        <f t="shared" si="100"/>
        <v>0</v>
      </c>
      <c r="Q239" s="159">
        <f t="shared" si="110"/>
        <v>0</v>
      </c>
      <c r="R239" s="152">
        <f t="shared" si="101"/>
        <v>0</v>
      </c>
      <c r="S239" s="152">
        <f t="shared" si="102"/>
        <v>0</v>
      </c>
      <c r="T239" s="152">
        <f t="shared" si="103"/>
        <v>0</v>
      </c>
      <c r="U239" s="153">
        <f t="shared" si="111"/>
        <v>0</v>
      </c>
      <c r="V239" s="152"/>
      <c r="W239" s="157">
        <f t="shared" si="112"/>
        <v>0</v>
      </c>
      <c r="X239" s="159"/>
      <c r="AA239" s="162">
        <v>230</v>
      </c>
      <c r="AB239" s="163"/>
      <c r="AC239" s="163"/>
      <c r="AD239" s="163"/>
      <c r="AE239" s="163"/>
      <c r="AF239" s="163"/>
      <c r="AG239" s="164"/>
      <c r="AH239" s="164"/>
      <c r="AI239" s="164"/>
      <c r="AJ239" s="164"/>
      <c r="AK239" s="164"/>
      <c r="AL239" s="164"/>
      <c r="AM239" s="164"/>
      <c r="AN239" s="164"/>
      <c r="AO239" s="164"/>
      <c r="AP239" s="164"/>
      <c r="AQ239" s="164"/>
      <c r="AR239" s="165"/>
      <c r="AT239" s="162">
        <f t="shared" si="113"/>
        <v>230</v>
      </c>
      <c r="AU239" s="163">
        <f t="shared" si="114"/>
        <v>0</v>
      </c>
      <c r="AV239" s="164">
        <f t="shared" si="115"/>
        <v>0</v>
      </c>
      <c r="AW239" s="164">
        <f t="shared" si="115"/>
        <v>0</v>
      </c>
      <c r="AX239" s="164">
        <f t="shared" si="115"/>
        <v>0</v>
      </c>
      <c r="AY239" s="165">
        <f t="shared" si="104"/>
        <v>0</v>
      </c>
      <c r="AZ239" s="39">
        <v>493357</v>
      </c>
      <c r="BA239" s="162"/>
      <c r="BB239" s="164"/>
      <c r="BC239" s="164"/>
      <c r="BD239" s="164"/>
      <c r="BE239" s="165"/>
      <c r="BG239" s="166"/>
      <c r="BI239" s="166">
        <v>0</v>
      </c>
      <c r="CA239" s="162">
        <v>230</v>
      </c>
      <c r="CB239" s="40">
        <v>230</v>
      </c>
      <c r="CC239" s="39" t="s">
        <v>330</v>
      </c>
      <c r="CD239" s="167">
        <f t="shared" si="127"/>
        <v>0</v>
      </c>
      <c r="CE239" s="168">
        <v>0</v>
      </c>
      <c r="CF239" s="152">
        <f t="shared" si="116"/>
        <v>0</v>
      </c>
      <c r="CG239" s="152">
        <v>0</v>
      </c>
      <c r="CH239" s="152">
        <v>0</v>
      </c>
      <c r="CI239" s="152">
        <f t="shared" si="117"/>
        <v>0</v>
      </c>
      <c r="CJ239" s="168">
        <f t="shared" si="118"/>
        <v>0</v>
      </c>
      <c r="CK239" s="169">
        <f t="shared" si="119"/>
        <v>0</v>
      </c>
      <c r="CL239" s="170"/>
      <c r="CZ239" s="152"/>
      <c r="DA239" s="162">
        <v>230</v>
      </c>
      <c r="DB239" s="39" t="s">
        <v>330</v>
      </c>
      <c r="DC239" s="152">
        <v>0</v>
      </c>
      <c r="DD239" s="152">
        <v>0</v>
      </c>
      <c r="DE239" s="152">
        <v>0</v>
      </c>
      <c r="DF239" s="152">
        <v>0</v>
      </c>
      <c r="DG239" s="171">
        <f t="shared" si="120"/>
        <v>0</v>
      </c>
      <c r="DH239" s="152">
        <v>0</v>
      </c>
      <c r="DI239" s="152">
        <v>0</v>
      </c>
      <c r="DJ239" s="152">
        <v>0</v>
      </c>
      <c r="DK239" s="171">
        <f t="shared" si="121"/>
        <v>0</v>
      </c>
      <c r="DL239" s="172">
        <f t="shared" si="105"/>
        <v>0</v>
      </c>
      <c r="DM239" s="152"/>
      <c r="DN239" s="172">
        <f t="shared" si="106"/>
        <v>0</v>
      </c>
      <c r="DO239" s="152"/>
      <c r="DP239" s="158">
        <f t="shared" si="122"/>
        <v>0</v>
      </c>
      <c r="DQ239" s="152">
        <f t="shared" si="123"/>
        <v>0</v>
      </c>
      <c r="DR239" s="152">
        <f t="shared" si="124"/>
        <v>0</v>
      </c>
      <c r="DS239" s="152">
        <v>0</v>
      </c>
      <c r="DT239" s="172">
        <f t="shared" si="125"/>
        <v>0</v>
      </c>
      <c r="DU239" s="152"/>
      <c r="DV239" s="173">
        <v>0</v>
      </c>
      <c r="DW239" s="174"/>
      <c r="DX239" s="174"/>
      <c r="DY239" s="174"/>
      <c r="DZ239" s="171"/>
      <c r="EA239" s="175"/>
      <c r="EB239" s="176"/>
      <c r="EC239" s="177">
        <f t="shared" si="126"/>
        <v>0</v>
      </c>
      <c r="ED239" s="175"/>
      <c r="EE239" s="178">
        <v>230</v>
      </c>
      <c r="EF239" s="175"/>
      <c r="EG239" s="175"/>
      <c r="EH239" s="174"/>
      <c r="EI239" s="175"/>
      <c r="EJ239" s="175"/>
      <c r="EK239" s="175"/>
      <c r="EL239" s="175"/>
      <c r="EM239" s="175"/>
    </row>
    <row r="240" spans="1:143" s="39" customFormat="1" ht="12" x14ac:dyDescent="0.2">
      <c r="A240" s="150">
        <v>231</v>
      </c>
      <c r="B240" s="40">
        <v>231</v>
      </c>
      <c r="C240" s="39" t="s">
        <v>331</v>
      </c>
      <c r="D240" s="151">
        <f t="shared" si="107"/>
        <v>62</v>
      </c>
      <c r="E240" s="152">
        <f t="shared" si="96"/>
        <v>983970</v>
      </c>
      <c r="F240" s="152">
        <f t="shared" si="96"/>
        <v>0</v>
      </c>
      <c r="G240" s="152">
        <f t="shared" si="96"/>
        <v>58156</v>
      </c>
      <c r="H240" s="153">
        <f t="shared" si="108"/>
        <v>1042126</v>
      </c>
      <c r="I240" s="152"/>
      <c r="J240" s="154">
        <f t="shared" si="109"/>
        <v>58156</v>
      </c>
      <c r="K240" s="155">
        <f t="shared" si="97"/>
        <v>207282.58595768837</v>
      </c>
      <c r="L240" s="156">
        <f t="shared" si="98"/>
        <v>265438.5859576884</v>
      </c>
      <c r="M240" s="152"/>
      <c r="N240" s="157">
        <f t="shared" si="99"/>
        <v>776687.4140423116</v>
      </c>
      <c r="O240" s="152"/>
      <c r="P240" s="158">
        <f t="shared" si="100"/>
        <v>58156</v>
      </c>
      <c r="Q240" s="159">
        <f t="shared" si="110"/>
        <v>0</v>
      </c>
      <c r="R240" s="152">
        <f t="shared" si="101"/>
        <v>0</v>
      </c>
      <c r="S240" s="152">
        <f t="shared" si="102"/>
        <v>0</v>
      </c>
      <c r="T240" s="152">
        <f t="shared" si="103"/>
        <v>207282.58595768837</v>
      </c>
      <c r="U240" s="153">
        <f t="shared" si="111"/>
        <v>265438.5859576884</v>
      </c>
      <c r="V240" s="152"/>
      <c r="W240" s="157">
        <f t="shared" si="112"/>
        <v>358754.03488667402</v>
      </c>
      <c r="X240" s="159"/>
      <c r="AA240" s="162">
        <v>231</v>
      </c>
      <c r="AB240" s="163">
        <v>62</v>
      </c>
      <c r="AC240" s="163">
        <v>0</v>
      </c>
      <c r="AD240" s="163">
        <v>0</v>
      </c>
      <c r="AE240" s="163">
        <v>0</v>
      </c>
      <c r="AF240" s="163">
        <v>0</v>
      </c>
      <c r="AG240" s="164">
        <v>983970</v>
      </c>
      <c r="AH240" s="164">
        <v>0</v>
      </c>
      <c r="AI240" s="164">
        <v>0</v>
      </c>
      <c r="AJ240" s="164">
        <v>983970</v>
      </c>
      <c r="AK240" s="164">
        <v>0</v>
      </c>
      <c r="AL240" s="164">
        <v>58156</v>
      </c>
      <c r="AM240" s="164">
        <v>1042126</v>
      </c>
      <c r="AN240" s="164">
        <v>0</v>
      </c>
      <c r="AO240" s="164">
        <v>0</v>
      </c>
      <c r="AP240" s="164">
        <v>0</v>
      </c>
      <c r="AQ240" s="164">
        <v>0</v>
      </c>
      <c r="AR240" s="165">
        <v>1042126</v>
      </c>
      <c r="AS240" s="39">
        <v>1048056.2448852537</v>
      </c>
      <c r="AT240" s="162">
        <f t="shared" si="113"/>
        <v>231</v>
      </c>
      <c r="AU240" s="163">
        <f t="shared" si="114"/>
        <v>0</v>
      </c>
      <c r="AV240" s="164">
        <f t="shared" si="115"/>
        <v>0</v>
      </c>
      <c r="AW240" s="164">
        <f t="shared" si="115"/>
        <v>0</v>
      </c>
      <c r="AX240" s="164">
        <f t="shared" si="115"/>
        <v>0</v>
      </c>
      <c r="AY240" s="165">
        <f t="shared" si="104"/>
        <v>0</v>
      </c>
      <c r="AZ240" s="39">
        <v>493357</v>
      </c>
      <c r="BA240" s="162"/>
      <c r="BB240" s="164"/>
      <c r="BC240" s="164"/>
      <c r="BD240" s="164"/>
      <c r="BE240" s="165"/>
      <c r="BG240" s="166"/>
      <c r="BI240" s="166">
        <v>0</v>
      </c>
      <c r="CA240" s="162">
        <v>231</v>
      </c>
      <c r="CB240" s="40">
        <v>231</v>
      </c>
      <c r="CC240" s="39" t="s">
        <v>331</v>
      </c>
      <c r="CD240" s="167">
        <f t="shared" si="127"/>
        <v>983970</v>
      </c>
      <c r="CE240" s="168">
        <v>776645</v>
      </c>
      <c r="CF240" s="152">
        <f t="shared" si="116"/>
        <v>207325</v>
      </c>
      <c r="CG240" s="152">
        <v>50516.4</v>
      </c>
      <c r="CH240" s="152">
        <v>42777.600000000006</v>
      </c>
      <c r="CI240" s="152">
        <f t="shared" si="117"/>
        <v>-20.965113325961283</v>
      </c>
      <c r="CJ240" s="168">
        <f t="shared" si="118"/>
        <v>300598.03488667402</v>
      </c>
      <c r="CK240" s="169">
        <f t="shared" si="119"/>
        <v>207282.58595768837</v>
      </c>
      <c r="CL240" s="170"/>
      <c r="CZ240" s="152"/>
      <c r="DA240" s="162">
        <v>231</v>
      </c>
      <c r="DB240" s="39" t="s">
        <v>331</v>
      </c>
      <c r="DC240" s="152">
        <v>0</v>
      </c>
      <c r="DD240" s="152">
        <v>0</v>
      </c>
      <c r="DE240" s="152">
        <v>0</v>
      </c>
      <c r="DF240" s="152">
        <v>0</v>
      </c>
      <c r="DG240" s="171">
        <f t="shared" si="120"/>
        <v>0</v>
      </c>
      <c r="DH240" s="152">
        <v>0</v>
      </c>
      <c r="DI240" s="152">
        <v>0</v>
      </c>
      <c r="DJ240" s="152">
        <v>0</v>
      </c>
      <c r="DK240" s="171">
        <f t="shared" si="121"/>
        <v>0</v>
      </c>
      <c r="DL240" s="172">
        <f t="shared" si="105"/>
        <v>0</v>
      </c>
      <c r="DM240" s="152"/>
      <c r="DN240" s="172">
        <f t="shared" si="106"/>
        <v>0</v>
      </c>
      <c r="DO240" s="152"/>
      <c r="DP240" s="158">
        <f t="shared" si="122"/>
        <v>207325</v>
      </c>
      <c r="DQ240" s="152">
        <f t="shared" si="123"/>
        <v>207325</v>
      </c>
      <c r="DR240" s="152">
        <f t="shared" si="124"/>
        <v>0</v>
      </c>
      <c r="DS240" s="152">
        <v>-20.965113325961283</v>
      </c>
      <c r="DT240" s="172">
        <f t="shared" si="125"/>
        <v>-20.965113325961283</v>
      </c>
      <c r="DU240" s="152"/>
      <c r="DV240" s="173">
        <v>0</v>
      </c>
      <c r="DW240" s="174"/>
      <c r="DX240" s="174"/>
      <c r="DY240" s="174"/>
      <c r="DZ240" s="171"/>
      <c r="EA240" s="175"/>
      <c r="EB240" s="176"/>
      <c r="EC240" s="177">
        <f t="shared" si="126"/>
        <v>0</v>
      </c>
      <c r="ED240" s="175"/>
      <c r="EE240" s="178">
        <v>231</v>
      </c>
      <c r="EF240" s="175"/>
      <c r="EG240" s="175"/>
      <c r="EH240" s="174"/>
      <c r="EI240" s="175"/>
      <c r="EJ240" s="175"/>
      <c r="EK240" s="175"/>
      <c r="EL240" s="175"/>
      <c r="EM240" s="175"/>
    </row>
    <row r="241" spans="1:143" s="39" customFormat="1" ht="12" x14ac:dyDescent="0.2">
      <c r="A241" s="150">
        <v>232</v>
      </c>
      <c r="B241" s="40">
        <v>232</v>
      </c>
      <c r="C241" s="39" t="s">
        <v>332</v>
      </c>
      <c r="D241" s="151">
        <f t="shared" si="107"/>
        <v>0</v>
      </c>
      <c r="E241" s="152">
        <f t="shared" si="96"/>
        <v>0</v>
      </c>
      <c r="F241" s="152">
        <f t="shared" si="96"/>
        <v>0</v>
      </c>
      <c r="G241" s="152">
        <f t="shared" si="96"/>
        <v>0</v>
      </c>
      <c r="H241" s="153">
        <f t="shared" si="108"/>
        <v>0</v>
      </c>
      <c r="I241" s="152"/>
      <c r="J241" s="154">
        <f t="shared" si="109"/>
        <v>0</v>
      </c>
      <c r="K241" s="155">
        <f t="shared" si="97"/>
        <v>0</v>
      </c>
      <c r="L241" s="156">
        <f t="shared" si="98"/>
        <v>0</v>
      </c>
      <c r="M241" s="152"/>
      <c r="N241" s="157">
        <f t="shared" si="99"/>
        <v>0</v>
      </c>
      <c r="O241" s="152"/>
      <c r="P241" s="158">
        <f t="shared" si="100"/>
        <v>0</v>
      </c>
      <c r="Q241" s="159">
        <f t="shared" si="110"/>
        <v>0</v>
      </c>
      <c r="R241" s="152">
        <f t="shared" si="101"/>
        <v>0</v>
      </c>
      <c r="S241" s="152">
        <f t="shared" si="102"/>
        <v>0</v>
      </c>
      <c r="T241" s="152">
        <f t="shared" si="103"/>
        <v>0</v>
      </c>
      <c r="U241" s="153">
        <f t="shared" si="111"/>
        <v>0</v>
      </c>
      <c r="V241" s="152"/>
      <c r="W241" s="157">
        <f t="shared" si="112"/>
        <v>0</v>
      </c>
      <c r="X241" s="159"/>
      <c r="AA241" s="162">
        <v>232</v>
      </c>
      <c r="AB241" s="163"/>
      <c r="AC241" s="163"/>
      <c r="AD241" s="163"/>
      <c r="AE241" s="163"/>
      <c r="AF241" s="163"/>
      <c r="AG241" s="164"/>
      <c r="AH241" s="164"/>
      <c r="AI241" s="164"/>
      <c r="AJ241" s="164"/>
      <c r="AK241" s="164"/>
      <c r="AL241" s="164"/>
      <c r="AM241" s="164"/>
      <c r="AN241" s="164"/>
      <c r="AO241" s="164"/>
      <c r="AP241" s="164"/>
      <c r="AQ241" s="164"/>
      <c r="AR241" s="165"/>
      <c r="AT241" s="162">
        <f t="shared" si="113"/>
        <v>232</v>
      </c>
      <c r="AU241" s="163">
        <f t="shared" si="114"/>
        <v>0</v>
      </c>
      <c r="AV241" s="164">
        <f t="shared" si="115"/>
        <v>0</v>
      </c>
      <c r="AW241" s="164">
        <f t="shared" si="115"/>
        <v>0</v>
      </c>
      <c r="AX241" s="164">
        <f t="shared" si="115"/>
        <v>0</v>
      </c>
      <c r="AY241" s="165">
        <f t="shared" si="104"/>
        <v>0</v>
      </c>
      <c r="AZ241" s="39">
        <v>493357</v>
      </c>
      <c r="BA241" s="162"/>
      <c r="BB241" s="164"/>
      <c r="BC241" s="164"/>
      <c r="BD241" s="164"/>
      <c r="BE241" s="165"/>
      <c r="BG241" s="166"/>
      <c r="BI241" s="166">
        <v>0</v>
      </c>
      <c r="CA241" s="162">
        <v>232</v>
      </c>
      <c r="CB241" s="40">
        <v>232</v>
      </c>
      <c r="CC241" s="39" t="s">
        <v>332</v>
      </c>
      <c r="CD241" s="167">
        <f t="shared" si="127"/>
        <v>0</v>
      </c>
      <c r="CE241" s="168">
        <v>0</v>
      </c>
      <c r="CF241" s="152">
        <f t="shared" si="116"/>
        <v>0</v>
      </c>
      <c r="CG241" s="152">
        <v>0</v>
      </c>
      <c r="CH241" s="152">
        <v>0</v>
      </c>
      <c r="CI241" s="152">
        <f t="shared" si="117"/>
        <v>0</v>
      </c>
      <c r="CJ241" s="168">
        <f t="shared" si="118"/>
        <v>0</v>
      </c>
      <c r="CK241" s="169">
        <f t="shared" si="119"/>
        <v>0</v>
      </c>
      <c r="CL241" s="170"/>
      <c r="CZ241" s="152"/>
      <c r="DA241" s="162">
        <v>232</v>
      </c>
      <c r="DB241" s="39" t="s">
        <v>332</v>
      </c>
      <c r="DC241" s="152">
        <v>0</v>
      </c>
      <c r="DD241" s="152">
        <v>0</v>
      </c>
      <c r="DE241" s="152">
        <v>0</v>
      </c>
      <c r="DF241" s="152">
        <v>0</v>
      </c>
      <c r="DG241" s="171">
        <f t="shared" si="120"/>
        <v>0</v>
      </c>
      <c r="DH241" s="152">
        <v>0</v>
      </c>
      <c r="DI241" s="152">
        <v>0</v>
      </c>
      <c r="DJ241" s="152">
        <v>0</v>
      </c>
      <c r="DK241" s="171">
        <f t="shared" si="121"/>
        <v>0</v>
      </c>
      <c r="DL241" s="172">
        <f t="shared" si="105"/>
        <v>0</v>
      </c>
      <c r="DM241" s="152"/>
      <c r="DN241" s="172">
        <f t="shared" si="106"/>
        <v>0</v>
      </c>
      <c r="DO241" s="152"/>
      <c r="DP241" s="158">
        <f t="shared" si="122"/>
        <v>0</v>
      </c>
      <c r="DQ241" s="152">
        <f t="shared" si="123"/>
        <v>0</v>
      </c>
      <c r="DR241" s="152">
        <f t="shared" si="124"/>
        <v>0</v>
      </c>
      <c r="DS241" s="152">
        <v>0</v>
      </c>
      <c r="DT241" s="172">
        <f t="shared" si="125"/>
        <v>0</v>
      </c>
      <c r="DU241" s="152"/>
      <c r="DV241" s="173">
        <v>0</v>
      </c>
      <c r="DW241" s="174"/>
      <c r="DX241" s="174"/>
      <c r="DY241" s="174"/>
      <c r="DZ241" s="171"/>
      <c r="EA241" s="175"/>
      <c r="EB241" s="176"/>
      <c r="EC241" s="177">
        <f t="shared" si="126"/>
        <v>0</v>
      </c>
      <c r="ED241" s="175"/>
      <c r="EE241" s="178">
        <v>232</v>
      </c>
      <c r="EF241" s="175"/>
      <c r="EG241" s="175"/>
      <c r="EH241" s="174"/>
      <c r="EI241" s="175"/>
      <c r="EJ241" s="175"/>
      <c r="EK241" s="175"/>
      <c r="EL241" s="175"/>
      <c r="EM241" s="175"/>
    </row>
    <row r="242" spans="1:143" s="39" customFormat="1" ht="12" x14ac:dyDescent="0.2">
      <c r="A242" s="150">
        <v>233</v>
      </c>
      <c r="B242" s="40">
        <v>233</v>
      </c>
      <c r="C242" s="39" t="s">
        <v>333</v>
      </c>
      <c r="D242" s="151">
        <f t="shared" si="107"/>
        <v>0</v>
      </c>
      <c r="E242" s="152">
        <f t="shared" si="96"/>
        <v>0</v>
      </c>
      <c r="F242" s="152">
        <f t="shared" si="96"/>
        <v>0</v>
      </c>
      <c r="G242" s="152">
        <f t="shared" si="96"/>
        <v>0</v>
      </c>
      <c r="H242" s="153">
        <f t="shared" si="108"/>
        <v>0</v>
      </c>
      <c r="I242" s="152"/>
      <c r="J242" s="154">
        <f t="shared" si="109"/>
        <v>0</v>
      </c>
      <c r="K242" s="155">
        <f t="shared" si="97"/>
        <v>0</v>
      </c>
      <c r="L242" s="156">
        <f t="shared" si="98"/>
        <v>0</v>
      </c>
      <c r="M242" s="152"/>
      <c r="N242" s="157">
        <f t="shared" si="99"/>
        <v>0</v>
      </c>
      <c r="O242" s="152"/>
      <c r="P242" s="158">
        <f t="shared" si="100"/>
        <v>0</v>
      </c>
      <c r="Q242" s="159">
        <f t="shared" si="110"/>
        <v>0</v>
      </c>
      <c r="R242" s="152">
        <f t="shared" si="101"/>
        <v>0</v>
      </c>
      <c r="S242" s="152">
        <f t="shared" si="102"/>
        <v>0</v>
      </c>
      <c r="T242" s="152">
        <f t="shared" si="103"/>
        <v>0</v>
      </c>
      <c r="U242" s="153">
        <f t="shared" si="111"/>
        <v>0</v>
      </c>
      <c r="V242" s="152"/>
      <c r="W242" s="157">
        <f t="shared" si="112"/>
        <v>0</v>
      </c>
      <c r="X242" s="159"/>
      <c r="AA242" s="162">
        <v>233</v>
      </c>
      <c r="AB242" s="163"/>
      <c r="AC242" s="163"/>
      <c r="AD242" s="163"/>
      <c r="AE242" s="163"/>
      <c r="AF242" s="163"/>
      <c r="AG242" s="164"/>
      <c r="AH242" s="164"/>
      <c r="AI242" s="164"/>
      <c r="AJ242" s="164"/>
      <c r="AK242" s="164"/>
      <c r="AL242" s="164"/>
      <c r="AM242" s="164"/>
      <c r="AN242" s="164"/>
      <c r="AO242" s="164"/>
      <c r="AP242" s="164"/>
      <c r="AQ242" s="164"/>
      <c r="AR242" s="165"/>
      <c r="AT242" s="162">
        <f t="shared" si="113"/>
        <v>233</v>
      </c>
      <c r="AU242" s="163">
        <f t="shared" si="114"/>
        <v>0</v>
      </c>
      <c r="AV242" s="164">
        <f t="shared" si="115"/>
        <v>0</v>
      </c>
      <c r="AW242" s="164">
        <f t="shared" si="115"/>
        <v>0</v>
      </c>
      <c r="AX242" s="164">
        <f t="shared" si="115"/>
        <v>0</v>
      </c>
      <c r="AY242" s="165">
        <f t="shared" si="104"/>
        <v>0</v>
      </c>
      <c r="AZ242" s="39">
        <v>493357</v>
      </c>
      <c r="BA242" s="162"/>
      <c r="BB242" s="164"/>
      <c r="BC242" s="164"/>
      <c r="BD242" s="164"/>
      <c r="BE242" s="165"/>
      <c r="BG242" s="166"/>
      <c r="BI242" s="166">
        <v>0</v>
      </c>
      <c r="CA242" s="162">
        <v>233</v>
      </c>
      <c r="CB242" s="40">
        <v>233</v>
      </c>
      <c r="CC242" s="39" t="s">
        <v>333</v>
      </c>
      <c r="CD242" s="167">
        <f t="shared" si="127"/>
        <v>0</v>
      </c>
      <c r="CE242" s="168">
        <v>0</v>
      </c>
      <c r="CF242" s="152">
        <f t="shared" si="116"/>
        <v>0</v>
      </c>
      <c r="CG242" s="152">
        <v>0</v>
      </c>
      <c r="CH242" s="152">
        <v>0</v>
      </c>
      <c r="CI242" s="152">
        <f t="shared" si="117"/>
        <v>0</v>
      </c>
      <c r="CJ242" s="168">
        <f t="shared" si="118"/>
        <v>0</v>
      </c>
      <c r="CK242" s="169">
        <f t="shared" si="119"/>
        <v>0</v>
      </c>
      <c r="CL242" s="170"/>
      <c r="CZ242" s="152"/>
      <c r="DA242" s="162">
        <v>233</v>
      </c>
      <c r="DB242" s="39" t="s">
        <v>333</v>
      </c>
      <c r="DC242" s="152">
        <v>0</v>
      </c>
      <c r="DD242" s="152">
        <v>0</v>
      </c>
      <c r="DE242" s="152">
        <v>0</v>
      </c>
      <c r="DF242" s="152">
        <v>0</v>
      </c>
      <c r="DG242" s="171">
        <f t="shared" si="120"/>
        <v>0</v>
      </c>
      <c r="DH242" s="152">
        <v>0</v>
      </c>
      <c r="DI242" s="152">
        <v>0</v>
      </c>
      <c r="DJ242" s="152">
        <v>0</v>
      </c>
      <c r="DK242" s="171">
        <f t="shared" si="121"/>
        <v>0</v>
      </c>
      <c r="DL242" s="172">
        <f t="shared" si="105"/>
        <v>0</v>
      </c>
      <c r="DM242" s="152"/>
      <c r="DN242" s="172">
        <f t="shared" si="106"/>
        <v>0</v>
      </c>
      <c r="DO242" s="152"/>
      <c r="DP242" s="158">
        <f t="shared" si="122"/>
        <v>0</v>
      </c>
      <c r="DQ242" s="152">
        <f t="shared" si="123"/>
        <v>0</v>
      </c>
      <c r="DR242" s="152">
        <f t="shared" si="124"/>
        <v>0</v>
      </c>
      <c r="DS242" s="152">
        <v>0</v>
      </c>
      <c r="DT242" s="172">
        <f t="shared" si="125"/>
        <v>0</v>
      </c>
      <c r="DU242" s="152"/>
      <c r="DV242" s="173">
        <v>0</v>
      </c>
      <c r="DW242" s="174"/>
      <c r="DX242" s="174"/>
      <c r="DY242" s="174"/>
      <c r="DZ242" s="171"/>
      <c r="EA242" s="175"/>
      <c r="EB242" s="176"/>
      <c r="EC242" s="177">
        <f t="shared" si="126"/>
        <v>0</v>
      </c>
      <c r="ED242" s="175"/>
      <c r="EE242" s="178">
        <v>233</v>
      </c>
      <c r="EF242" s="175"/>
      <c r="EG242" s="175"/>
      <c r="EH242" s="174"/>
      <c r="EI242" s="175"/>
      <c r="EJ242" s="175"/>
      <c r="EK242" s="175"/>
      <c r="EL242" s="175"/>
      <c r="EM242" s="175"/>
    </row>
    <row r="243" spans="1:143" s="39" customFormat="1" ht="12" x14ac:dyDescent="0.2">
      <c r="A243" s="150">
        <v>234</v>
      </c>
      <c r="B243" s="40">
        <v>234</v>
      </c>
      <c r="C243" s="39" t="s">
        <v>334</v>
      </c>
      <c r="D243" s="151">
        <f t="shared" si="107"/>
        <v>0</v>
      </c>
      <c r="E243" s="152">
        <f t="shared" si="96"/>
        <v>0</v>
      </c>
      <c r="F243" s="152">
        <f t="shared" si="96"/>
        <v>0</v>
      </c>
      <c r="G243" s="152">
        <f t="shared" si="96"/>
        <v>0</v>
      </c>
      <c r="H243" s="153">
        <f t="shared" si="108"/>
        <v>0</v>
      </c>
      <c r="I243" s="152"/>
      <c r="J243" s="154">
        <f t="shared" si="109"/>
        <v>0</v>
      </c>
      <c r="K243" s="155">
        <f t="shared" si="97"/>
        <v>0</v>
      </c>
      <c r="L243" s="156">
        <f t="shared" si="98"/>
        <v>0</v>
      </c>
      <c r="M243" s="152"/>
      <c r="N243" s="157">
        <f t="shared" si="99"/>
        <v>0</v>
      </c>
      <c r="O243" s="152"/>
      <c r="P243" s="158">
        <f t="shared" si="100"/>
        <v>0</v>
      </c>
      <c r="Q243" s="159">
        <f t="shared" si="110"/>
        <v>0</v>
      </c>
      <c r="R243" s="152">
        <f t="shared" si="101"/>
        <v>0</v>
      </c>
      <c r="S243" s="152">
        <f t="shared" si="102"/>
        <v>0</v>
      </c>
      <c r="T243" s="152">
        <f t="shared" si="103"/>
        <v>0</v>
      </c>
      <c r="U243" s="153">
        <f t="shared" si="111"/>
        <v>0</v>
      </c>
      <c r="V243" s="152"/>
      <c r="W243" s="157">
        <f t="shared" si="112"/>
        <v>0</v>
      </c>
      <c r="X243" s="159"/>
      <c r="AA243" s="162">
        <v>234</v>
      </c>
      <c r="AB243" s="163"/>
      <c r="AC243" s="163"/>
      <c r="AD243" s="163"/>
      <c r="AE243" s="163"/>
      <c r="AF243" s="163"/>
      <c r="AG243" s="164"/>
      <c r="AH243" s="164"/>
      <c r="AI243" s="164"/>
      <c r="AJ243" s="164"/>
      <c r="AK243" s="164"/>
      <c r="AL243" s="164"/>
      <c r="AM243" s="164"/>
      <c r="AN243" s="164"/>
      <c r="AO243" s="164"/>
      <c r="AP243" s="164"/>
      <c r="AQ243" s="164"/>
      <c r="AR243" s="165"/>
      <c r="AT243" s="162">
        <f t="shared" si="113"/>
        <v>234</v>
      </c>
      <c r="AU243" s="163">
        <f t="shared" si="114"/>
        <v>0</v>
      </c>
      <c r="AV243" s="164">
        <f t="shared" si="115"/>
        <v>0</v>
      </c>
      <c r="AW243" s="164">
        <f t="shared" si="115"/>
        <v>0</v>
      </c>
      <c r="AX243" s="164">
        <f t="shared" si="115"/>
        <v>0</v>
      </c>
      <c r="AY243" s="165">
        <f t="shared" si="104"/>
        <v>0</v>
      </c>
      <c r="AZ243" s="39">
        <v>493357</v>
      </c>
      <c r="BA243" s="162"/>
      <c r="BB243" s="164"/>
      <c r="BC243" s="164"/>
      <c r="BD243" s="164"/>
      <c r="BE243" s="165"/>
      <c r="BG243" s="166"/>
      <c r="BI243" s="166">
        <v>0</v>
      </c>
      <c r="CA243" s="162">
        <v>234</v>
      </c>
      <c r="CB243" s="40">
        <v>234</v>
      </c>
      <c r="CC243" s="39" t="s">
        <v>334</v>
      </c>
      <c r="CD243" s="167">
        <f t="shared" si="127"/>
        <v>0</v>
      </c>
      <c r="CE243" s="168">
        <v>0</v>
      </c>
      <c r="CF243" s="152">
        <f t="shared" si="116"/>
        <v>0</v>
      </c>
      <c r="CG243" s="152">
        <v>0</v>
      </c>
      <c r="CH243" s="152">
        <v>0</v>
      </c>
      <c r="CI243" s="152">
        <f t="shared" si="117"/>
        <v>0</v>
      </c>
      <c r="CJ243" s="168">
        <f t="shared" si="118"/>
        <v>0</v>
      </c>
      <c r="CK243" s="169">
        <f t="shared" si="119"/>
        <v>0</v>
      </c>
      <c r="CL243" s="170"/>
      <c r="CZ243" s="152"/>
      <c r="DA243" s="162">
        <v>234</v>
      </c>
      <c r="DB243" s="39" t="s">
        <v>334</v>
      </c>
      <c r="DC243" s="152">
        <v>0</v>
      </c>
      <c r="DD243" s="152">
        <v>0</v>
      </c>
      <c r="DE243" s="152">
        <v>0</v>
      </c>
      <c r="DF243" s="152">
        <v>0</v>
      </c>
      <c r="DG243" s="171">
        <f t="shared" si="120"/>
        <v>0</v>
      </c>
      <c r="DH243" s="152">
        <v>0</v>
      </c>
      <c r="DI243" s="152">
        <v>0</v>
      </c>
      <c r="DJ243" s="152">
        <v>0</v>
      </c>
      <c r="DK243" s="171">
        <f t="shared" si="121"/>
        <v>0</v>
      </c>
      <c r="DL243" s="172">
        <f t="shared" si="105"/>
        <v>0</v>
      </c>
      <c r="DM243" s="152"/>
      <c r="DN243" s="172">
        <f t="shared" si="106"/>
        <v>0</v>
      </c>
      <c r="DO243" s="152"/>
      <c r="DP243" s="158">
        <f t="shared" si="122"/>
        <v>0</v>
      </c>
      <c r="DQ243" s="152">
        <f t="shared" si="123"/>
        <v>0</v>
      </c>
      <c r="DR243" s="152">
        <f t="shared" si="124"/>
        <v>0</v>
      </c>
      <c r="DS243" s="152">
        <v>0</v>
      </c>
      <c r="DT243" s="172">
        <f t="shared" si="125"/>
        <v>0</v>
      </c>
      <c r="DU243" s="152"/>
      <c r="DV243" s="173">
        <v>0</v>
      </c>
      <c r="DW243" s="174"/>
      <c r="DX243" s="174"/>
      <c r="DY243" s="174"/>
      <c r="DZ243" s="171"/>
      <c r="EA243" s="175"/>
      <c r="EB243" s="176"/>
      <c r="EC243" s="177">
        <f t="shared" si="126"/>
        <v>0</v>
      </c>
      <c r="ED243" s="175"/>
      <c r="EE243" s="178">
        <v>234</v>
      </c>
      <c r="EF243" s="175"/>
      <c r="EG243" s="175"/>
      <c r="EH243" s="174"/>
      <c r="EI243" s="175"/>
      <c r="EJ243" s="175"/>
      <c r="EK243" s="175"/>
      <c r="EL243" s="175"/>
      <c r="EM243" s="175"/>
    </row>
    <row r="244" spans="1:143" s="39" customFormat="1" ht="12" x14ac:dyDescent="0.2">
      <c r="A244" s="150">
        <v>235</v>
      </c>
      <c r="B244" s="40">
        <v>235</v>
      </c>
      <c r="C244" s="39" t="s">
        <v>335</v>
      </c>
      <c r="D244" s="151">
        <f t="shared" si="107"/>
        <v>0</v>
      </c>
      <c r="E244" s="152">
        <f t="shared" si="96"/>
        <v>0</v>
      </c>
      <c r="F244" s="152">
        <f t="shared" si="96"/>
        <v>0</v>
      </c>
      <c r="G244" s="152">
        <f t="shared" si="96"/>
        <v>0</v>
      </c>
      <c r="H244" s="153">
        <f t="shared" si="108"/>
        <v>0</v>
      </c>
      <c r="I244" s="152"/>
      <c r="J244" s="154">
        <f t="shared" si="109"/>
        <v>0</v>
      </c>
      <c r="K244" s="155">
        <f t="shared" si="97"/>
        <v>0</v>
      </c>
      <c r="L244" s="156">
        <f t="shared" si="98"/>
        <v>0</v>
      </c>
      <c r="M244" s="152"/>
      <c r="N244" s="157">
        <f t="shared" si="99"/>
        <v>0</v>
      </c>
      <c r="O244" s="152"/>
      <c r="P244" s="158">
        <f t="shared" si="100"/>
        <v>0</v>
      </c>
      <c r="Q244" s="159">
        <f t="shared" si="110"/>
        <v>0</v>
      </c>
      <c r="R244" s="152">
        <f t="shared" si="101"/>
        <v>0</v>
      </c>
      <c r="S244" s="152">
        <f t="shared" si="102"/>
        <v>0</v>
      </c>
      <c r="T244" s="152">
        <f t="shared" si="103"/>
        <v>0</v>
      </c>
      <c r="U244" s="153">
        <f t="shared" si="111"/>
        <v>0</v>
      </c>
      <c r="V244" s="152"/>
      <c r="W244" s="157">
        <f t="shared" si="112"/>
        <v>0</v>
      </c>
      <c r="X244" s="159"/>
      <c r="AA244" s="162">
        <v>235</v>
      </c>
      <c r="AB244" s="163"/>
      <c r="AC244" s="163"/>
      <c r="AD244" s="163"/>
      <c r="AE244" s="163"/>
      <c r="AF244" s="163"/>
      <c r="AG244" s="164"/>
      <c r="AH244" s="164"/>
      <c r="AI244" s="164"/>
      <c r="AJ244" s="164"/>
      <c r="AK244" s="164"/>
      <c r="AL244" s="164"/>
      <c r="AM244" s="164"/>
      <c r="AN244" s="164"/>
      <c r="AO244" s="164"/>
      <c r="AP244" s="164"/>
      <c r="AQ244" s="164"/>
      <c r="AR244" s="165"/>
      <c r="AT244" s="162">
        <f t="shared" si="113"/>
        <v>235</v>
      </c>
      <c r="AU244" s="163">
        <f t="shared" si="114"/>
        <v>0</v>
      </c>
      <c r="AV244" s="164">
        <f t="shared" si="115"/>
        <v>0</v>
      </c>
      <c r="AW244" s="164">
        <f t="shared" si="115"/>
        <v>0</v>
      </c>
      <c r="AX244" s="164">
        <f t="shared" si="115"/>
        <v>0</v>
      </c>
      <c r="AY244" s="165">
        <f t="shared" si="104"/>
        <v>0</v>
      </c>
      <c r="AZ244" s="39">
        <v>493357</v>
      </c>
      <c r="BA244" s="162"/>
      <c r="BB244" s="164"/>
      <c r="BC244" s="164"/>
      <c r="BD244" s="164"/>
      <c r="BE244" s="165"/>
      <c r="BG244" s="166"/>
      <c r="BI244" s="166">
        <v>0</v>
      </c>
      <c r="CA244" s="162">
        <v>235</v>
      </c>
      <c r="CB244" s="40">
        <v>235</v>
      </c>
      <c r="CC244" s="39" t="s">
        <v>335</v>
      </c>
      <c r="CD244" s="167">
        <f t="shared" si="127"/>
        <v>0</v>
      </c>
      <c r="CE244" s="168">
        <v>0</v>
      </c>
      <c r="CF244" s="152">
        <f t="shared" si="116"/>
        <v>0</v>
      </c>
      <c r="CG244" s="152">
        <v>0</v>
      </c>
      <c r="CH244" s="152">
        <v>0</v>
      </c>
      <c r="CI244" s="152">
        <f t="shared" si="117"/>
        <v>0</v>
      </c>
      <c r="CJ244" s="168">
        <f t="shared" si="118"/>
        <v>0</v>
      </c>
      <c r="CK244" s="169">
        <f t="shared" si="119"/>
        <v>0</v>
      </c>
      <c r="CL244" s="170"/>
      <c r="CZ244" s="152"/>
      <c r="DA244" s="162">
        <v>235</v>
      </c>
      <c r="DB244" s="39" t="s">
        <v>335</v>
      </c>
      <c r="DC244" s="152">
        <v>0</v>
      </c>
      <c r="DD244" s="152">
        <v>0</v>
      </c>
      <c r="DE244" s="152">
        <v>0</v>
      </c>
      <c r="DF244" s="152">
        <v>0</v>
      </c>
      <c r="DG244" s="171">
        <f t="shared" si="120"/>
        <v>0</v>
      </c>
      <c r="DH244" s="152">
        <v>0</v>
      </c>
      <c r="DI244" s="152">
        <v>0</v>
      </c>
      <c r="DJ244" s="152">
        <v>0</v>
      </c>
      <c r="DK244" s="171">
        <f t="shared" si="121"/>
        <v>0</v>
      </c>
      <c r="DL244" s="172">
        <f t="shared" si="105"/>
        <v>0</v>
      </c>
      <c r="DM244" s="152"/>
      <c r="DN244" s="172">
        <f t="shared" si="106"/>
        <v>0</v>
      </c>
      <c r="DO244" s="152"/>
      <c r="DP244" s="158">
        <f t="shared" si="122"/>
        <v>0</v>
      </c>
      <c r="DQ244" s="152">
        <f t="shared" si="123"/>
        <v>0</v>
      </c>
      <c r="DR244" s="152">
        <f t="shared" si="124"/>
        <v>0</v>
      </c>
      <c r="DS244" s="152">
        <v>0</v>
      </c>
      <c r="DT244" s="172">
        <f t="shared" si="125"/>
        <v>0</v>
      </c>
      <c r="DU244" s="152"/>
      <c r="DV244" s="173">
        <v>0</v>
      </c>
      <c r="DW244" s="174"/>
      <c r="DX244" s="174"/>
      <c r="DY244" s="174"/>
      <c r="DZ244" s="171"/>
      <c r="EA244" s="175"/>
      <c r="EB244" s="176"/>
      <c r="EC244" s="177">
        <f t="shared" si="126"/>
        <v>0</v>
      </c>
      <c r="ED244" s="175"/>
      <c r="EE244" s="178">
        <v>235</v>
      </c>
      <c r="EF244" s="175"/>
      <c r="EG244" s="175"/>
      <c r="EH244" s="174"/>
      <c r="EI244" s="175"/>
      <c r="EJ244" s="175"/>
      <c r="EK244" s="175"/>
      <c r="EL244" s="175"/>
      <c r="EM244" s="175"/>
    </row>
    <row r="245" spans="1:143" s="39" customFormat="1" ht="12" x14ac:dyDescent="0.2">
      <c r="A245" s="150">
        <v>236</v>
      </c>
      <c r="B245" s="40">
        <v>236</v>
      </c>
      <c r="C245" s="39" t="s">
        <v>336</v>
      </c>
      <c r="D245" s="151">
        <f t="shared" si="107"/>
        <v>177</v>
      </c>
      <c r="E245" s="152">
        <f t="shared" si="96"/>
        <v>2737659</v>
      </c>
      <c r="F245" s="152">
        <f t="shared" si="96"/>
        <v>0</v>
      </c>
      <c r="G245" s="152">
        <f t="shared" si="96"/>
        <v>166026</v>
      </c>
      <c r="H245" s="153">
        <f t="shared" si="108"/>
        <v>2903685</v>
      </c>
      <c r="I245" s="152"/>
      <c r="J245" s="154">
        <f t="shared" si="109"/>
        <v>166026</v>
      </c>
      <c r="K245" s="155">
        <f t="shared" si="97"/>
        <v>32781.100885146865</v>
      </c>
      <c r="L245" s="156">
        <f t="shared" si="98"/>
        <v>198807.10088514688</v>
      </c>
      <c r="M245" s="152"/>
      <c r="N245" s="157">
        <f t="shared" si="99"/>
        <v>2704877.8991148532</v>
      </c>
      <c r="O245" s="152"/>
      <c r="P245" s="158">
        <f t="shared" si="100"/>
        <v>166026</v>
      </c>
      <c r="Q245" s="159">
        <f t="shared" si="110"/>
        <v>0</v>
      </c>
      <c r="R245" s="152">
        <f t="shared" si="101"/>
        <v>0</v>
      </c>
      <c r="S245" s="152">
        <f t="shared" si="102"/>
        <v>0</v>
      </c>
      <c r="T245" s="152">
        <f t="shared" si="103"/>
        <v>32781.100885146865</v>
      </c>
      <c r="U245" s="153">
        <f t="shared" si="111"/>
        <v>198807.10088514688</v>
      </c>
      <c r="V245" s="152"/>
      <c r="W245" s="157">
        <f t="shared" si="112"/>
        <v>429364.69296703214</v>
      </c>
      <c r="X245" s="159"/>
      <c r="AA245" s="162">
        <v>236</v>
      </c>
      <c r="AB245" s="163">
        <v>177</v>
      </c>
      <c r="AC245" s="163">
        <v>0</v>
      </c>
      <c r="AD245" s="163">
        <v>0</v>
      </c>
      <c r="AE245" s="163">
        <v>0</v>
      </c>
      <c r="AF245" s="163">
        <v>0</v>
      </c>
      <c r="AG245" s="164">
        <v>2737659</v>
      </c>
      <c r="AH245" s="164">
        <v>0</v>
      </c>
      <c r="AI245" s="164">
        <v>0</v>
      </c>
      <c r="AJ245" s="164">
        <v>2737659</v>
      </c>
      <c r="AK245" s="164">
        <v>0</v>
      </c>
      <c r="AL245" s="164">
        <v>166026</v>
      </c>
      <c r="AM245" s="164">
        <v>2903685</v>
      </c>
      <c r="AN245" s="164">
        <v>0</v>
      </c>
      <c r="AO245" s="164">
        <v>0</v>
      </c>
      <c r="AP245" s="164">
        <v>0</v>
      </c>
      <c r="AQ245" s="164">
        <v>0</v>
      </c>
      <c r="AR245" s="165">
        <v>2903685</v>
      </c>
      <c r="AS245" s="39">
        <v>2867872.59</v>
      </c>
      <c r="AT245" s="162">
        <f t="shared" si="113"/>
        <v>236</v>
      </c>
      <c r="AU245" s="163">
        <f t="shared" si="114"/>
        <v>0</v>
      </c>
      <c r="AV245" s="164">
        <f t="shared" si="115"/>
        <v>0</v>
      </c>
      <c r="AW245" s="164">
        <f t="shared" si="115"/>
        <v>0</v>
      </c>
      <c r="AX245" s="164">
        <f t="shared" si="115"/>
        <v>0</v>
      </c>
      <c r="AY245" s="165">
        <f t="shared" si="104"/>
        <v>0</v>
      </c>
      <c r="AZ245" s="39">
        <v>493357</v>
      </c>
      <c r="BA245" s="162"/>
      <c r="BB245" s="164"/>
      <c r="BC245" s="164"/>
      <c r="BD245" s="164"/>
      <c r="BE245" s="165"/>
      <c r="BG245" s="166"/>
      <c r="BI245" s="166">
        <v>0</v>
      </c>
      <c r="CA245" s="162">
        <v>236</v>
      </c>
      <c r="CB245" s="40">
        <v>236</v>
      </c>
      <c r="CC245" s="39" t="s">
        <v>336</v>
      </c>
      <c r="CD245" s="167">
        <f t="shared" si="127"/>
        <v>2737659</v>
      </c>
      <c r="CE245" s="168">
        <v>2704817</v>
      </c>
      <c r="CF245" s="152">
        <f t="shared" si="116"/>
        <v>32842</v>
      </c>
      <c r="CG245" s="152">
        <v>113215.8</v>
      </c>
      <c r="CH245" s="152">
        <v>117338.40000000001</v>
      </c>
      <c r="CI245" s="152">
        <f t="shared" si="117"/>
        <v>-57.507032967871055</v>
      </c>
      <c r="CJ245" s="168">
        <f t="shared" si="118"/>
        <v>263338.69296703214</v>
      </c>
      <c r="CK245" s="169">
        <f t="shared" si="119"/>
        <v>32781.100885146865</v>
      </c>
      <c r="CL245" s="170"/>
      <c r="CZ245" s="152"/>
      <c r="DA245" s="162">
        <v>236</v>
      </c>
      <c r="DB245" s="39" t="s">
        <v>336</v>
      </c>
      <c r="DC245" s="152">
        <v>0</v>
      </c>
      <c r="DD245" s="152">
        <v>0</v>
      </c>
      <c r="DE245" s="152">
        <v>0</v>
      </c>
      <c r="DF245" s="152">
        <v>0</v>
      </c>
      <c r="DG245" s="171">
        <f t="shared" si="120"/>
        <v>0</v>
      </c>
      <c r="DH245" s="152">
        <v>0</v>
      </c>
      <c r="DI245" s="152">
        <v>0</v>
      </c>
      <c r="DJ245" s="152">
        <v>0</v>
      </c>
      <c r="DK245" s="171">
        <f t="shared" si="121"/>
        <v>0</v>
      </c>
      <c r="DL245" s="172">
        <f t="shared" si="105"/>
        <v>0</v>
      </c>
      <c r="DM245" s="152"/>
      <c r="DN245" s="172">
        <f t="shared" si="106"/>
        <v>0</v>
      </c>
      <c r="DO245" s="152"/>
      <c r="DP245" s="158">
        <f t="shared" si="122"/>
        <v>32842</v>
      </c>
      <c r="DQ245" s="152">
        <f t="shared" si="123"/>
        <v>32842</v>
      </c>
      <c r="DR245" s="152">
        <f t="shared" si="124"/>
        <v>0</v>
      </c>
      <c r="DS245" s="152">
        <v>-57.507032967871055</v>
      </c>
      <c r="DT245" s="172">
        <f t="shared" si="125"/>
        <v>-57.507032967871055</v>
      </c>
      <c r="DU245" s="152"/>
      <c r="DV245" s="173">
        <v>0</v>
      </c>
      <c r="DW245" s="174"/>
      <c r="DX245" s="174"/>
      <c r="DY245" s="174"/>
      <c r="DZ245" s="171"/>
      <c r="EA245" s="175"/>
      <c r="EB245" s="176"/>
      <c r="EC245" s="177">
        <f t="shared" si="126"/>
        <v>0</v>
      </c>
      <c r="ED245" s="175"/>
      <c r="EE245" s="178">
        <v>236</v>
      </c>
      <c r="EF245" s="175"/>
      <c r="EG245" s="175"/>
      <c r="EH245" s="174"/>
      <c r="EI245" s="175"/>
      <c r="EJ245" s="175"/>
      <c r="EK245" s="175"/>
      <c r="EL245" s="175"/>
      <c r="EM245" s="175"/>
    </row>
    <row r="246" spans="1:143" s="39" customFormat="1" ht="12" x14ac:dyDescent="0.2">
      <c r="A246" s="150">
        <v>237</v>
      </c>
      <c r="B246" s="40">
        <v>237</v>
      </c>
      <c r="C246" s="39" t="s">
        <v>337</v>
      </c>
      <c r="D246" s="151">
        <f t="shared" si="107"/>
        <v>0</v>
      </c>
      <c r="E246" s="152">
        <f t="shared" si="96"/>
        <v>0</v>
      </c>
      <c r="F246" s="152">
        <f t="shared" si="96"/>
        <v>0</v>
      </c>
      <c r="G246" s="152">
        <f t="shared" si="96"/>
        <v>0</v>
      </c>
      <c r="H246" s="153">
        <f t="shared" si="108"/>
        <v>0</v>
      </c>
      <c r="I246" s="152"/>
      <c r="J246" s="154">
        <f t="shared" si="109"/>
        <v>0</v>
      </c>
      <c r="K246" s="155">
        <f t="shared" si="97"/>
        <v>0</v>
      </c>
      <c r="L246" s="156">
        <f t="shared" si="98"/>
        <v>0</v>
      </c>
      <c r="M246" s="152"/>
      <c r="N246" s="157">
        <f t="shared" si="99"/>
        <v>0</v>
      </c>
      <c r="O246" s="152"/>
      <c r="P246" s="158">
        <f t="shared" si="100"/>
        <v>0</v>
      </c>
      <c r="Q246" s="159">
        <f t="shared" si="110"/>
        <v>0</v>
      </c>
      <c r="R246" s="152">
        <f t="shared" si="101"/>
        <v>0</v>
      </c>
      <c r="S246" s="152">
        <f t="shared" si="102"/>
        <v>0</v>
      </c>
      <c r="T246" s="152">
        <f t="shared" si="103"/>
        <v>0</v>
      </c>
      <c r="U246" s="153">
        <f t="shared" si="111"/>
        <v>0</v>
      </c>
      <c r="V246" s="152"/>
      <c r="W246" s="157">
        <f t="shared" si="112"/>
        <v>0</v>
      </c>
      <c r="X246" s="159"/>
      <c r="AA246" s="162">
        <v>237</v>
      </c>
      <c r="AB246" s="163"/>
      <c r="AC246" s="163"/>
      <c r="AD246" s="163"/>
      <c r="AE246" s="163"/>
      <c r="AF246" s="163"/>
      <c r="AG246" s="164"/>
      <c r="AH246" s="164"/>
      <c r="AI246" s="164"/>
      <c r="AJ246" s="164"/>
      <c r="AK246" s="164"/>
      <c r="AL246" s="164"/>
      <c r="AM246" s="164"/>
      <c r="AN246" s="164"/>
      <c r="AO246" s="164"/>
      <c r="AP246" s="164"/>
      <c r="AQ246" s="164"/>
      <c r="AR246" s="165"/>
      <c r="AT246" s="162">
        <f t="shared" si="113"/>
        <v>237</v>
      </c>
      <c r="AU246" s="163">
        <f t="shared" si="114"/>
        <v>0</v>
      </c>
      <c r="AV246" s="164">
        <f t="shared" si="115"/>
        <v>0</v>
      </c>
      <c r="AW246" s="164">
        <f t="shared" si="115"/>
        <v>0</v>
      </c>
      <c r="AX246" s="164">
        <f t="shared" si="115"/>
        <v>0</v>
      </c>
      <c r="AY246" s="165">
        <f t="shared" si="104"/>
        <v>0</v>
      </c>
      <c r="AZ246" s="39">
        <v>493357</v>
      </c>
      <c r="BA246" s="162"/>
      <c r="BB246" s="164"/>
      <c r="BC246" s="164"/>
      <c r="BD246" s="164"/>
      <c r="BE246" s="165"/>
      <c r="BG246" s="166"/>
      <c r="BI246" s="166">
        <v>0</v>
      </c>
      <c r="CA246" s="162">
        <v>237</v>
      </c>
      <c r="CB246" s="40">
        <v>237</v>
      </c>
      <c r="CC246" s="39" t="s">
        <v>337</v>
      </c>
      <c r="CD246" s="167">
        <f t="shared" si="127"/>
        <v>0</v>
      </c>
      <c r="CE246" s="168">
        <v>0</v>
      </c>
      <c r="CF246" s="152">
        <f t="shared" si="116"/>
        <v>0</v>
      </c>
      <c r="CG246" s="152">
        <v>0</v>
      </c>
      <c r="CH246" s="152">
        <v>0</v>
      </c>
      <c r="CI246" s="152">
        <f t="shared" si="117"/>
        <v>0</v>
      </c>
      <c r="CJ246" s="168">
        <f t="shared" si="118"/>
        <v>0</v>
      </c>
      <c r="CK246" s="169">
        <f t="shared" si="119"/>
        <v>0</v>
      </c>
      <c r="CL246" s="170"/>
      <c r="CZ246" s="152"/>
      <c r="DA246" s="162">
        <v>237</v>
      </c>
      <c r="DB246" s="39" t="s">
        <v>337</v>
      </c>
      <c r="DC246" s="152">
        <v>0</v>
      </c>
      <c r="DD246" s="152">
        <v>0</v>
      </c>
      <c r="DE246" s="152">
        <v>0</v>
      </c>
      <c r="DF246" s="152">
        <v>0</v>
      </c>
      <c r="DG246" s="171">
        <f t="shared" si="120"/>
        <v>0</v>
      </c>
      <c r="DH246" s="152">
        <v>0</v>
      </c>
      <c r="DI246" s="152">
        <v>0</v>
      </c>
      <c r="DJ246" s="152">
        <v>0</v>
      </c>
      <c r="DK246" s="171">
        <f t="shared" si="121"/>
        <v>0</v>
      </c>
      <c r="DL246" s="172">
        <f t="shared" si="105"/>
        <v>0</v>
      </c>
      <c r="DM246" s="152"/>
      <c r="DN246" s="172">
        <f t="shared" si="106"/>
        <v>0</v>
      </c>
      <c r="DO246" s="152"/>
      <c r="DP246" s="158">
        <f t="shared" si="122"/>
        <v>0</v>
      </c>
      <c r="DQ246" s="152">
        <f t="shared" si="123"/>
        <v>0</v>
      </c>
      <c r="DR246" s="152">
        <f t="shared" si="124"/>
        <v>0</v>
      </c>
      <c r="DS246" s="152">
        <v>0</v>
      </c>
      <c r="DT246" s="172">
        <f t="shared" si="125"/>
        <v>0</v>
      </c>
      <c r="DU246" s="152"/>
      <c r="DV246" s="173">
        <v>0</v>
      </c>
      <c r="DW246" s="174"/>
      <c r="DX246" s="174"/>
      <c r="DY246" s="174"/>
      <c r="DZ246" s="171"/>
      <c r="EA246" s="175"/>
      <c r="EB246" s="176"/>
      <c r="EC246" s="177">
        <f t="shared" si="126"/>
        <v>0</v>
      </c>
      <c r="ED246" s="175"/>
      <c r="EE246" s="178">
        <v>237</v>
      </c>
      <c r="EF246" s="175"/>
      <c r="EG246" s="175"/>
      <c r="EH246" s="174"/>
      <c r="EI246" s="175"/>
      <c r="EJ246" s="175"/>
      <c r="EK246" s="175"/>
      <c r="EL246" s="175"/>
      <c r="EM246" s="175"/>
    </row>
    <row r="247" spans="1:143" s="39" customFormat="1" ht="12" x14ac:dyDescent="0.2">
      <c r="A247" s="150">
        <v>238</v>
      </c>
      <c r="B247" s="40">
        <v>238</v>
      </c>
      <c r="C247" s="39" t="s">
        <v>338</v>
      </c>
      <c r="D247" s="151">
        <f t="shared" si="107"/>
        <v>54</v>
      </c>
      <c r="E247" s="152">
        <f t="shared" si="96"/>
        <v>788881</v>
      </c>
      <c r="F247" s="152">
        <f t="shared" si="96"/>
        <v>0</v>
      </c>
      <c r="G247" s="152">
        <f t="shared" si="96"/>
        <v>50652</v>
      </c>
      <c r="H247" s="153">
        <f t="shared" si="108"/>
        <v>839533</v>
      </c>
      <c r="I247" s="152"/>
      <c r="J247" s="154">
        <f t="shared" si="109"/>
        <v>50652</v>
      </c>
      <c r="K247" s="155">
        <f t="shared" si="97"/>
        <v>66689.573422812697</v>
      </c>
      <c r="L247" s="156">
        <f t="shared" si="98"/>
        <v>117341.5734228127</v>
      </c>
      <c r="M247" s="152"/>
      <c r="N247" s="157">
        <f t="shared" si="99"/>
        <v>722191.42657718726</v>
      </c>
      <c r="O247" s="152"/>
      <c r="P247" s="158">
        <f t="shared" si="100"/>
        <v>50652</v>
      </c>
      <c r="Q247" s="159">
        <f t="shared" si="110"/>
        <v>0</v>
      </c>
      <c r="R247" s="152">
        <f t="shared" si="101"/>
        <v>0</v>
      </c>
      <c r="S247" s="152">
        <f t="shared" si="102"/>
        <v>0</v>
      </c>
      <c r="T247" s="152">
        <f t="shared" si="103"/>
        <v>66689.573422812697</v>
      </c>
      <c r="U247" s="153">
        <f t="shared" si="111"/>
        <v>117341.5734228127</v>
      </c>
      <c r="V247" s="152"/>
      <c r="W247" s="157">
        <f t="shared" si="112"/>
        <v>200261.47424334145</v>
      </c>
      <c r="X247" s="159"/>
      <c r="AA247" s="162">
        <v>238</v>
      </c>
      <c r="AB247" s="163">
        <v>54</v>
      </c>
      <c r="AC247" s="163">
        <v>0</v>
      </c>
      <c r="AD247" s="163">
        <v>0</v>
      </c>
      <c r="AE247" s="163">
        <v>0</v>
      </c>
      <c r="AF247" s="163">
        <v>0</v>
      </c>
      <c r="AG247" s="164">
        <v>788881</v>
      </c>
      <c r="AH247" s="164">
        <v>0</v>
      </c>
      <c r="AI247" s="164">
        <v>0</v>
      </c>
      <c r="AJ247" s="164">
        <v>788881</v>
      </c>
      <c r="AK247" s="164">
        <v>0</v>
      </c>
      <c r="AL247" s="164">
        <v>50652</v>
      </c>
      <c r="AM247" s="164">
        <v>839533</v>
      </c>
      <c r="AN247" s="164">
        <v>0</v>
      </c>
      <c r="AO247" s="164">
        <v>0</v>
      </c>
      <c r="AP247" s="164">
        <v>0</v>
      </c>
      <c r="AQ247" s="164">
        <v>0</v>
      </c>
      <c r="AR247" s="165">
        <v>839533</v>
      </c>
      <c r="AS247" s="39">
        <v>839533</v>
      </c>
      <c r="AT247" s="162">
        <f t="shared" si="113"/>
        <v>238</v>
      </c>
      <c r="AU247" s="163">
        <f t="shared" si="114"/>
        <v>0</v>
      </c>
      <c r="AV247" s="164">
        <f t="shared" si="115"/>
        <v>0</v>
      </c>
      <c r="AW247" s="164">
        <f t="shared" si="115"/>
        <v>0</v>
      </c>
      <c r="AX247" s="164">
        <f t="shared" si="115"/>
        <v>0</v>
      </c>
      <c r="AY247" s="165">
        <f t="shared" si="104"/>
        <v>0</v>
      </c>
      <c r="AZ247" s="39">
        <v>493357</v>
      </c>
      <c r="BA247" s="162"/>
      <c r="BB247" s="164"/>
      <c r="BC247" s="164"/>
      <c r="BD247" s="164"/>
      <c r="BE247" s="165"/>
      <c r="BG247" s="166"/>
      <c r="BI247" s="166">
        <v>0</v>
      </c>
      <c r="CA247" s="162">
        <v>238</v>
      </c>
      <c r="CB247" s="40">
        <v>238</v>
      </c>
      <c r="CC247" s="39" t="s">
        <v>338</v>
      </c>
      <c r="CD247" s="167">
        <f t="shared" si="127"/>
        <v>788881</v>
      </c>
      <c r="CE247" s="168">
        <v>722182</v>
      </c>
      <c r="CF247" s="152">
        <f t="shared" si="116"/>
        <v>66699</v>
      </c>
      <c r="CG247" s="152">
        <v>77759.399999999994</v>
      </c>
      <c r="CH247" s="152">
        <v>5153.6000000000004</v>
      </c>
      <c r="CI247" s="152">
        <f t="shared" si="117"/>
        <v>-2.5257566585496534</v>
      </c>
      <c r="CJ247" s="168">
        <f t="shared" si="118"/>
        <v>149609.47424334145</v>
      </c>
      <c r="CK247" s="169">
        <f t="shared" si="119"/>
        <v>66689.573422812697</v>
      </c>
      <c r="CL247" s="170"/>
      <c r="CZ247" s="152"/>
      <c r="DA247" s="162">
        <v>238</v>
      </c>
      <c r="DB247" s="39" t="s">
        <v>338</v>
      </c>
      <c r="DC247" s="152">
        <v>0</v>
      </c>
      <c r="DD247" s="152">
        <v>0</v>
      </c>
      <c r="DE247" s="152">
        <v>0</v>
      </c>
      <c r="DF247" s="152">
        <v>0</v>
      </c>
      <c r="DG247" s="171">
        <f t="shared" si="120"/>
        <v>0</v>
      </c>
      <c r="DH247" s="152">
        <v>0</v>
      </c>
      <c r="DI247" s="152">
        <v>0</v>
      </c>
      <c r="DJ247" s="152">
        <v>0</v>
      </c>
      <c r="DK247" s="171">
        <f t="shared" si="121"/>
        <v>0</v>
      </c>
      <c r="DL247" s="172">
        <f t="shared" si="105"/>
        <v>0</v>
      </c>
      <c r="DM247" s="152"/>
      <c r="DN247" s="172">
        <f t="shared" si="106"/>
        <v>0</v>
      </c>
      <c r="DO247" s="152"/>
      <c r="DP247" s="158">
        <f t="shared" si="122"/>
        <v>66699</v>
      </c>
      <c r="DQ247" s="152">
        <f t="shared" si="123"/>
        <v>66699</v>
      </c>
      <c r="DR247" s="152">
        <f t="shared" si="124"/>
        <v>0</v>
      </c>
      <c r="DS247" s="152">
        <v>-2.5257566585496534</v>
      </c>
      <c r="DT247" s="172">
        <f t="shared" si="125"/>
        <v>-2.5257566585496534</v>
      </c>
      <c r="DU247" s="152"/>
      <c r="DV247" s="173">
        <v>0</v>
      </c>
      <c r="DW247" s="174"/>
      <c r="DX247" s="174"/>
      <c r="DY247" s="174"/>
      <c r="DZ247" s="171"/>
      <c r="EA247" s="175"/>
      <c r="EB247" s="176"/>
      <c r="EC247" s="177">
        <f t="shared" si="126"/>
        <v>0</v>
      </c>
      <c r="ED247" s="175"/>
      <c r="EE247" s="178">
        <v>238</v>
      </c>
      <c r="EF247" s="175"/>
      <c r="EG247" s="175"/>
      <c r="EH247" s="174"/>
      <c r="EI247" s="175"/>
      <c r="EJ247" s="175"/>
      <c r="EK247" s="175"/>
      <c r="EL247" s="175"/>
      <c r="EM247" s="175"/>
    </row>
    <row r="248" spans="1:143" s="39" customFormat="1" ht="12" x14ac:dyDescent="0.2">
      <c r="A248" s="150">
        <v>239</v>
      </c>
      <c r="B248" s="40">
        <v>239</v>
      </c>
      <c r="C248" s="39" t="s">
        <v>339</v>
      </c>
      <c r="D248" s="151">
        <f t="shared" si="107"/>
        <v>482</v>
      </c>
      <c r="E248" s="152">
        <f t="shared" si="96"/>
        <v>7821555</v>
      </c>
      <c r="F248" s="152">
        <f t="shared" si="96"/>
        <v>0</v>
      </c>
      <c r="G248" s="152">
        <f t="shared" si="96"/>
        <v>452116</v>
      </c>
      <c r="H248" s="153">
        <f t="shared" si="108"/>
        <v>8273671</v>
      </c>
      <c r="I248" s="152"/>
      <c r="J248" s="154">
        <f t="shared" si="109"/>
        <v>452116</v>
      </c>
      <c r="K248" s="155">
        <f t="shared" si="97"/>
        <v>261889.46089810418</v>
      </c>
      <c r="L248" s="156">
        <f t="shared" si="98"/>
        <v>714005.46089810412</v>
      </c>
      <c r="M248" s="152"/>
      <c r="N248" s="157">
        <f t="shared" si="99"/>
        <v>7559665.5391018959</v>
      </c>
      <c r="O248" s="152"/>
      <c r="P248" s="158">
        <f t="shared" si="100"/>
        <v>452116</v>
      </c>
      <c r="Q248" s="159">
        <f t="shared" si="110"/>
        <v>0</v>
      </c>
      <c r="R248" s="152">
        <f t="shared" si="101"/>
        <v>0</v>
      </c>
      <c r="S248" s="152">
        <f t="shared" si="102"/>
        <v>0</v>
      </c>
      <c r="T248" s="152">
        <f t="shared" si="103"/>
        <v>261889.46089810418</v>
      </c>
      <c r="U248" s="153">
        <f t="shared" si="111"/>
        <v>714005.46089810412</v>
      </c>
      <c r="V248" s="152"/>
      <c r="W248" s="157">
        <f t="shared" si="112"/>
        <v>867960.96036920999</v>
      </c>
      <c r="X248" s="159"/>
      <c r="AA248" s="162">
        <v>239</v>
      </c>
      <c r="AB248" s="163">
        <v>482</v>
      </c>
      <c r="AC248" s="163">
        <v>0</v>
      </c>
      <c r="AD248" s="163">
        <v>0</v>
      </c>
      <c r="AE248" s="163">
        <v>0</v>
      </c>
      <c r="AF248" s="163">
        <v>0</v>
      </c>
      <c r="AG248" s="164">
        <v>7821555</v>
      </c>
      <c r="AH248" s="164">
        <v>0</v>
      </c>
      <c r="AI248" s="164">
        <v>0</v>
      </c>
      <c r="AJ248" s="164">
        <v>7821555</v>
      </c>
      <c r="AK248" s="164">
        <v>0</v>
      </c>
      <c r="AL248" s="164">
        <v>452116</v>
      </c>
      <c r="AM248" s="164">
        <v>8273671</v>
      </c>
      <c r="AN248" s="164">
        <v>0</v>
      </c>
      <c r="AO248" s="164">
        <v>0</v>
      </c>
      <c r="AP248" s="164">
        <v>0</v>
      </c>
      <c r="AQ248" s="164">
        <v>0</v>
      </c>
      <c r="AR248" s="165">
        <v>8273671</v>
      </c>
      <c r="AS248" s="39">
        <v>8162775.6415342046</v>
      </c>
      <c r="AT248" s="162">
        <f t="shared" si="113"/>
        <v>239</v>
      </c>
      <c r="AU248" s="163">
        <f t="shared" si="114"/>
        <v>0</v>
      </c>
      <c r="AV248" s="164">
        <f t="shared" si="115"/>
        <v>0</v>
      </c>
      <c r="AW248" s="164">
        <f t="shared" si="115"/>
        <v>0</v>
      </c>
      <c r="AX248" s="164">
        <f t="shared" si="115"/>
        <v>0</v>
      </c>
      <c r="AY248" s="165">
        <f t="shared" si="104"/>
        <v>0</v>
      </c>
      <c r="AZ248" s="39">
        <v>493357</v>
      </c>
      <c r="BA248" s="162"/>
      <c r="BB248" s="164"/>
      <c r="BC248" s="164"/>
      <c r="BD248" s="164"/>
      <c r="BE248" s="165"/>
      <c r="BG248" s="166"/>
      <c r="BI248" s="166">
        <v>0</v>
      </c>
      <c r="CA248" s="162">
        <v>239</v>
      </c>
      <c r="CB248" s="40">
        <v>239</v>
      </c>
      <c r="CC248" s="39" t="s">
        <v>339</v>
      </c>
      <c r="CD248" s="167">
        <f t="shared" si="127"/>
        <v>7821555</v>
      </c>
      <c r="CE248" s="168">
        <v>7559563</v>
      </c>
      <c r="CF248" s="152">
        <f t="shared" si="116"/>
        <v>261992</v>
      </c>
      <c r="CG248" s="152">
        <v>0</v>
      </c>
      <c r="CH248" s="152">
        <v>153928.4</v>
      </c>
      <c r="CI248" s="152">
        <f t="shared" si="117"/>
        <v>-75.439630790046067</v>
      </c>
      <c r="CJ248" s="168">
        <f t="shared" si="118"/>
        <v>415844.96036920999</v>
      </c>
      <c r="CK248" s="169">
        <f t="shared" si="119"/>
        <v>261889.46089810418</v>
      </c>
      <c r="CL248" s="170"/>
      <c r="CZ248" s="152"/>
      <c r="DA248" s="162">
        <v>239</v>
      </c>
      <c r="DB248" s="39" t="s">
        <v>339</v>
      </c>
      <c r="DC248" s="152">
        <v>0</v>
      </c>
      <c r="DD248" s="152">
        <v>0</v>
      </c>
      <c r="DE248" s="152">
        <v>0</v>
      </c>
      <c r="DF248" s="152">
        <v>0</v>
      </c>
      <c r="DG248" s="171">
        <f t="shared" si="120"/>
        <v>0</v>
      </c>
      <c r="DH248" s="152">
        <v>0</v>
      </c>
      <c r="DI248" s="152">
        <v>0</v>
      </c>
      <c r="DJ248" s="152">
        <v>0</v>
      </c>
      <c r="DK248" s="171">
        <f t="shared" si="121"/>
        <v>0</v>
      </c>
      <c r="DL248" s="172">
        <f t="shared" si="105"/>
        <v>0</v>
      </c>
      <c r="DM248" s="152"/>
      <c r="DN248" s="172">
        <f t="shared" si="106"/>
        <v>0</v>
      </c>
      <c r="DO248" s="152"/>
      <c r="DP248" s="158">
        <f t="shared" si="122"/>
        <v>261992</v>
      </c>
      <c r="DQ248" s="152">
        <f t="shared" si="123"/>
        <v>261992</v>
      </c>
      <c r="DR248" s="152">
        <f t="shared" si="124"/>
        <v>0</v>
      </c>
      <c r="DS248" s="152">
        <v>-75.439630790046067</v>
      </c>
      <c r="DT248" s="172">
        <f t="shared" si="125"/>
        <v>-75.439630790046067</v>
      </c>
      <c r="DU248" s="152"/>
      <c r="DV248" s="173">
        <v>0</v>
      </c>
      <c r="DW248" s="174"/>
      <c r="DX248" s="174"/>
      <c r="DY248" s="174"/>
      <c r="DZ248" s="171"/>
      <c r="EA248" s="175"/>
      <c r="EB248" s="176"/>
      <c r="EC248" s="177">
        <f t="shared" si="126"/>
        <v>0</v>
      </c>
      <c r="ED248" s="175"/>
      <c r="EE248" s="178">
        <v>239</v>
      </c>
      <c r="EF248" s="175"/>
      <c r="EG248" s="175"/>
      <c r="EH248" s="174"/>
      <c r="EI248" s="175"/>
      <c r="EJ248" s="175"/>
      <c r="EK248" s="175"/>
      <c r="EL248" s="175"/>
      <c r="EM248" s="175"/>
    </row>
    <row r="249" spans="1:143" s="39" customFormat="1" ht="12" x14ac:dyDescent="0.2">
      <c r="A249" s="150">
        <v>240</v>
      </c>
      <c r="B249" s="40">
        <v>240</v>
      </c>
      <c r="C249" s="39" t="s">
        <v>340</v>
      </c>
      <c r="D249" s="151">
        <f t="shared" si="107"/>
        <v>0</v>
      </c>
      <c r="E249" s="152">
        <f t="shared" si="96"/>
        <v>0</v>
      </c>
      <c r="F249" s="152">
        <f t="shared" si="96"/>
        <v>0</v>
      </c>
      <c r="G249" s="152">
        <f t="shared" si="96"/>
        <v>0</v>
      </c>
      <c r="H249" s="153">
        <f t="shared" si="108"/>
        <v>0</v>
      </c>
      <c r="I249" s="152"/>
      <c r="J249" s="154">
        <f t="shared" si="109"/>
        <v>0</v>
      </c>
      <c r="K249" s="155">
        <f t="shared" si="97"/>
        <v>0</v>
      </c>
      <c r="L249" s="156">
        <f t="shared" si="98"/>
        <v>0</v>
      </c>
      <c r="M249" s="152"/>
      <c r="N249" s="157">
        <f t="shared" si="99"/>
        <v>0</v>
      </c>
      <c r="O249" s="152"/>
      <c r="P249" s="158">
        <f t="shared" si="100"/>
        <v>0</v>
      </c>
      <c r="Q249" s="159">
        <f t="shared" si="110"/>
        <v>0</v>
      </c>
      <c r="R249" s="152">
        <f t="shared" si="101"/>
        <v>0</v>
      </c>
      <c r="S249" s="152">
        <f t="shared" si="102"/>
        <v>0</v>
      </c>
      <c r="T249" s="152">
        <f t="shared" si="103"/>
        <v>0</v>
      </c>
      <c r="U249" s="153">
        <f t="shared" si="111"/>
        <v>0</v>
      </c>
      <c r="V249" s="152"/>
      <c r="W249" s="157">
        <f t="shared" si="112"/>
        <v>0</v>
      </c>
      <c r="X249" s="159"/>
      <c r="AA249" s="162">
        <v>240</v>
      </c>
      <c r="AB249" s="163"/>
      <c r="AC249" s="163"/>
      <c r="AD249" s="163"/>
      <c r="AE249" s="163"/>
      <c r="AF249" s="163"/>
      <c r="AG249" s="164"/>
      <c r="AH249" s="164"/>
      <c r="AI249" s="164"/>
      <c r="AJ249" s="164"/>
      <c r="AK249" s="164"/>
      <c r="AL249" s="164"/>
      <c r="AM249" s="164"/>
      <c r="AN249" s="164"/>
      <c r="AO249" s="164"/>
      <c r="AP249" s="164"/>
      <c r="AQ249" s="164"/>
      <c r="AR249" s="165"/>
      <c r="AT249" s="162">
        <f t="shared" si="113"/>
        <v>240</v>
      </c>
      <c r="AU249" s="163">
        <f t="shared" si="114"/>
        <v>0</v>
      </c>
      <c r="AV249" s="164">
        <f t="shared" si="115"/>
        <v>0</v>
      </c>
      <c r="AW249" s="164">
        <f t="shared" si="115"/>
        <v>0</v>
      </c>
      <c r="AX249" s="164">
        <f t="shared" si="115"/>
        <v>0</v>
      </c>
      <c r="AY249" s="165">
        <f t="shared" si="104"/>
        <v>0</v>
      </c>
      <c r="AZ249" s="39">
        <v>493357</v>
      </c>
      <c r="BA249" s="162"/>
      <c r="BB249" s="164"/>
      <c r="BC249" s="164"/>
      <c r="BD249" s="164"/>
      <c r="BE249" s="165"/>
      <c r="BG249" s="166"/>
      <c r="BI249" s="166">
        <v>0</v>
      </c>
      <c r="CA249" s="162">
        <v>240</v>
      </c>
      <c r="CB249" s="40">
        <v>240</v>
      </c>
      <c r="CC249" s="39" t="s">
        <v>340</v>
      </c>
      <c r="CD249" s="167">
        <f t="shared" si="127"/>
        <v>0</v>
      </c>
      <c r="CE249" s="168">
        <v>0</v>
      </c>
      <c r="CF249" s="152">
        <f t="shared" si="116"/>
        <v>0</v>
      </c>
      <c r="CG249" s="152">
        <v>0</v>
      </c>
      <c r="CH249" s="152">
        <v>0</v>
      </c>
      <c r="CI249" s="152">
        <f t="shared" si="117"/>
        <v>0</v>
      </c>
      <c r="CJ249" s="168">
        <f t="shared" si="118"/>
        <v>0</v>
      </c>
      <c r="CK249" s="169">
        <f t="shared" si="119"/>
        <v>0</v>
      </c>
      <c r="CL249" s="170"/>
      <c r="CZ249" s="152"/>
      <c r="DA249" s="162">
        <v>240</v>
      </c>
      <c r="DB249" s="39" t="s">
        <v>340</v>
      </c>
      <c r="DC249" s="152">
        <v>0</v>
      </c>
      <c r="DD249" s="152">
        <v>0</v>
      </c>
      <c r="DE249" s="152">
        <v>0</v>
      </c>
      <c r="DF249" s="152">
        <v>0</v>
      </c>
      <c r="DG249" s="171">
        <f t="shared" si="120"/>
        <v>0</v>
      </c>
      <c r="DH249" s="152">
        <v>0</v>
      </c>
      <c r="DI249" s="152">
        <v>0</v>
      </c>
      <c r="DJ249" s="152">
        <v>0</v>
      </c>
      <c r="DK249" s="171">
        <f t="shared" si="121"/>
        <v>0</v>
      </c>
      <c r="DL249" s="172">
        <f t="shared" si="105"/>
        <v>0</v>
      </c>
      <c r="DM249" s="152"/>
      <c r="DN249" s="172">
        <f t="shared" si="106"/>
        <v>0</v>
      </c>
      <c r="DO249" s="152"/>
      <c r="DP249" s="158">
        <f t="shared" si="122"/>
        <v>0</v>
      </c>
      <c r="DQ249" s="152">
        <f t="shared" si="123"/>
        <v>0</v>
      </c>
      <c r="DR249" s="152">
        <f t="shared" si="124"/>
        <v>0</v>
      </c>
      <c r="DS249" s="152">
        <v>0</v>
      </c>
      <c r="DT249" s="172">
        <f t="shared" si="125"/>
        <v>0</v>
      </c>
      <c r="DU249" s="152"/>
      <c r="DV249" s="173">
        <v>0</v>
      </c>
      <c r="DW249" s="174"/>
      <c r="DX249" s="174"/>
      <c r="DY249" s="174"/>
      <c r="DZ249" s="171"/>
      <c r="EA249" s="175"/>
      <c r="EB249" s="176"/>
      <c r="EC249" s="177">
        <f t="shared" si="126"/>
        <v>0</v>
      </c>
      <c r="ED249" s="175"/>
      <c r="EE249" s="178">
        <v>240</v>
      </c>
      <c r="EF249" s="175"/>
      <c r="EG249" s="175"/>
      <c r="EH249" s="174"/>
      <c r="EI249" s="175"/>
      <c r="EJ249" s="175"/>
      <c r="EK249" s="175"/>
      <c r="EL249" s="175"/>
      <c r="EM249" s="175"/>
    </row>
    <row r="250" spans="1:143" s="39" customFormat="1" ht="12" x14ac:dyDescent="0.2">
      <c r="A250" s="150">
        <v>241</v>
      </c>
      <c r="B250" s="40">
        <v>241</v>
      </c>
      <c r="C250" s="39" t="s">
        <v>341</v>
      </c>
      <c r="D250" s="151">
        <f t="shared" si="107"/>
        <v>0</v>
      </c>
      <c r="E250" s="152">
        <f t="shared" si="96"/>
        <v>0</v>
      </c>
      <c r="F250" s="152">
        <f t="shared" si="96"/>
        <v>0</v>
      </c>
      <c r="G250" s="152">
        <f t="shared" si="96"/>
        <v>0</v>
      </c>
      <c r="H250" s="153">
        <f t="shared" si="108"/>
        <v>0</v>
      </c>
      <c r="I250" s="152"/>
      <c r="J250" s="154">
        <f t="shared" si="109"/>
        <v>0</v>
      </c>
      <c r="K250" s="155">
        <f t="shared" si="97"/>
        <v>0</v>
      </c>
      <c r="L250" s="156">
        <f t="shared" si="98"/>
        <v>0</v>
      </c>
      <c r="M250" s="152"/>
      <c r="N250" s="157">
        <f t="shared" si="99"/>
        <v>0</v>
      </c>
      <c r="O250" s="152"/>
      <c r="P250" s="158">
        <f t="shared" si="100"/>
        <v>0</v>
      </c>
      <c r="Q250" s="159">
        <f t="shared" si="110"/>
        <v>0</v>
      </c>
      <c r="R250" s="152">
        <f t="shared" si="101"/>
        <v>0</v>
      </c>
      <c r="S250" s="152">
        <f t="shared" si="102"/>
        <v>0</v>
      </c>
      <c r="T250" s="152">
        <f t="shared" si="103"/>
        <v>0</v>
      </c>
      <c r="U250" s="153">
        <f t="shared" si="111"/>
        <v>0</v>
      </c>
      <c r="V250" s="152"/>
      <c r="W250" s="157">
        <f t="shared" si="112"/>
        <v>0</v>
      </c>
      <c r="X250" s="159"/>
      <c r="AA250" s="162">
        <v>241</v>
      </c>
      <c r="AB250" s="163"/>
      <c r="AC250" s="163"/>
      <c r="AD250" s="163"/>
      <c r="AE250" s="163"/>
      <c r="AF250" s="163"/>
      <c r="AG250" s="164"/>
      <c r="AH250" s="164"/>
      <c r="AI250" s="164"/>
      <c r="AJ250" s="164"/>
      <c r="AK250" s="164"/>
      <c r="AL250" s="164"/>
      <c r="AM250" s="164"/>
      <c r="AN250" s="164"/>
      <c r="AO250" s="164"/>
      <c r="AP250" s="164"/>
      <c r="AQ250" s="164"/>
      <c r="AR250" s="165"/>
      <c r="AT250" s="162">
        <f t="shared" si="113"/>
        <v>241</v>
      </c>
      <c r="AU250" s="163">
        <f t="shared" si="114"/>
        <v>0</v>
      </c>
      <c r="AV250" s="164">
        <f t="shared" si="115"/>
        <v>0</v>
      </c>
      <c r="AW250" s="164">
        <f t="shared" si="115"/>
        <v>0</v>
      </c>
      <c r="AX250" s="164">
        <f t="shared" si="115"/>
        <v>0</v>
      </c>
      <c r="AY250" s="165">
        <f t="shared" si="104"/>
        <v>0</v>
      </c>
      <c r="AZ250" s="39">
        <v>493357</v>
      </c>
      <c r="BA250" s="162"/>
      <c r="BB250" s="164"/>
      <c r="BC250" s="164"/>
      <c r="BD250" s="164"/>
      <c r="BE250" s="165"/>
      <c r="BG250" s="166"/>
      <c r="BI250" s="166">
        <v>0</v>
      </c>
      <c r="CA250" s="162">
        <v>241</v>
      </c>
      <c r="CB250" s="40">
        <v>241</v>
      </c>
      <c r="CC250" s="39" t="s">
        <v>341</v>
      </c>
      <c r="CD250" s="167">
        <f t="shared" si="127"/>
        <v>0</v>
      </c>
      <c r="CE250" s="168">
        <v>0</v>
      </c>
      <c r="CF250" s="152">
        <f t="shared" si="116"/>
        <v>0</v>
      </c>
      <c r="CG250" s="152">
        <v>0</v>
      </c>
      <c r="CH250" s="152">
        <v>0</v>
      </c>
      <c r="CI250" s="152">
        <f t="shared" si="117"/>
        <v>0</v>
      </c>
      <c r="CJ250" s="168">
        <f t="shared" si="118"/>
        <v>0</v>
      </c>
      <c r="CK250" s="169">
        <f t="shared" si="119"/>
        <v>0</v>
      </c>
      <c r="CL250" s="170"/>
      <c r="CZ250" s="152"/>
      <c r="DA250" s="162">
        <v>241</v>
      </c>
      <c r="DB250" s="39" t="s">
        <v>341</v>
      </c>
      <c r="DC250" s="152">
        <v>0</v>
      </c>
      <c r="DD250" s="152">
        <v>0</v>
      </c>
      <c r="DE250" s="152">
        <v>0</v>
      </c>
      <c r="DF250" s="152">
        <v>0</v>
      </c>
      <c r="DG250" s="171">
        <f t="shared" si="120"/>
        <v>0</v>
      </c>
      <c r="DH250" s="152">
        <v>0</v>
      </c>
      <c r="DI250" s="152">
        <v>0</v>
      </c>
      <c r="DJ250" s="152">
        <v>0</v>
      </c>
      <c r="DK250" s="171">
        <f t="shared" si="121"/>
        <v>0</v>
      </c>
      <c r="DL250" s="172">
        <f t="shared" si="105"/>
        <v>0</v>
      </c>
      <c r="DM250" s="152"/>
      <c r="DN250" s="172">
        <f t="shared" si="106"/>
        <v>0</v>
      </c>
      <c r="DO250" s="152"/>
      <c r="DP250" s="158">
        <f t="shared" si="122"/>
        <v>0</v>
      </c>
      <c r="DQ250" s="152">
        <f t="shared" si="123"/>
        <v>0</v>
      </c>
      <c r="DR250" s="152">
        <f t="shared" si="124"/>
        <v>0</v>
      </c>
      <c r="DS250" s="152">
        <v>0</v>
      </c>
      <c r="DT250" s="172">
        <f t="shared" si="125"/>
        <v>0</v>
      </c>
      <c r="DU250" s="152"/>
      <c r="DV250" s="173">
        <v>0</v>
      </c>
      <c r="DW250" s="174"/>
      <c r="DX250" s="174"/>
      <c r="DY250" s="174"/>
      <c r="DZ250" s="171"/>
      <c r="EA250" s="175"/>
      <c r="EB250" s="176"/>
      <c r="EC250" s="177">
        <f t="shared" si="126"/>
        <v>0</v>
      </c>
      <c r="ED250" s="175"/>
      <c r="EE250" s="178">
        <v>241</v>
      </c>
      <c r="EF250" s="175"/>
      <c r="EG250" s="175"/>
      <c r="EH250" s="174"/>
      <c r="EI250" s="175"/>
      <c r="EJ250" s="175"/>
      <c r="EK250" s="175"/>
      <c r="EL250" s="175"/>
      <c r="EM250" s="175"/>
    </row>
    <row r="251" spans="1:143" s="39" customFormat="1" ht="12" x14ac:dyDescent="0.2">
      <c r="A251" s="150">
        <v>242</v>
      </c>
      <c r="B251" s="40">
        <v>242</v>
      </c>
      <c r="C251" s="39" t="s">
        <v>342</v>
      </c>
      <c r="D251" s="151">
        <f t="shared" si="107"/>
        <v>3</v>
      </c>
      <c r="E251" s="152">
        <f t="shared" si="96"/>
        <v>193767</v>
      </c>
      <c r="F251" s="152">
        <f t="shared" si="96"/>
        <v>0</v>
      </c>
      <c r="G251" s="152">
        <f t="shared" si="96"/>
        <v>2814</v>
      </c>
      <c r="H251" s="153">
        <f t="shared" si="108"/>
        <v>196581</v>
      </c>
      <c r="I251" s="152"/>
      <c r="J251" s="154">
        <f t="shared" si="109"/>
        <v>2814</v>
      </c>
      <c r="K251" s="155">
        <f t="shared" si="97"/>
        <v>0</v>
      </c>
      <c r="L251" s="156">
        <f t="shared" si="98"/>
        <v>2814</v>
      </c>
      <c r="M251" s="152"/>
      <c r="N251" s="157">
        <f t="shared" si="99"/>
        <v>193767</v>
      </c>
      <c r="O251" s="152"/>
      <c r="P251" s="158">
        <f t="shared" si="100"/>
        <v>2814</v>
      </c>
      <c r="Q251" s="159">
        <f t="shared" si="110"/>
        <v>0</v>
      </c>
      <c r="R251" s="152">
        <f t="shared" si="101"/>
        <v>0</v>
      </c>
      <c r="S251" s="152">
        <f t="shared" si="102"/>
        <v>0</v>
      </c>
      <c r="T251" s="152">
        <f t="shared" si="103"/>
        <v>0</v>
      </c>
      <c r="U251" s="153">
        <f t="shared" si="111"/>
        <v>2814</v>
      </c>
      <c r="V251" s="152"/>
      <c r="W251" s="157">
        <f t="shared" si="112"/>
        <v>28071</v>
      </c>
      <c r="X251" s="159"/>
      <c r="AA251" s="162">
        <v>242</v>
      </c>
      <c r="AB251" s="163">
        <v>3</v>
      </c>
      <c r="AC251" s="163">
        <v>0</v>
      </c>
      <c r="AD251" s="163">
        <v>0</v>
      </c>
      <c r="AE251" s="163">
        <v>0</v>
      </c>
      <c r="AF251" s="163">
        <v>0</v>
      </c>
      <c r="AG251" s="164">
        <v>193767</v>
      </c>
      <c r="AH251" s="164">
        <v>0</v>
      </c>
      <c r="AI251" s="164">
        <v>0</v>
      </c>
      <c r="AJ251" s="164">
        <v>193767</v>
      </c>
      <c r="AK251" s="164">
        <v>0</v>
      </c>
      <c r="AL251" s="164">
        <v>2814</v>
      </c>
      <c r="AM251" s="164">
        <v>196581</v>
      </c>
      <c r="AN251" s="164">
        <v>0</v>
      </c>
      <c r="AO251" s="164">
        <v>0</v>
      </c>
      <c r="AP251" s="164">
        <v>0</v>
      </c>
      <c r="AQ251" s="164">
        <v>0</v>
      </c>
      <c r="AR251" s="165">
        <v>196581</v>
      </c>
      <c r="AS251" s="39">
        <v>195329.07477503992</v>
      </c>
      <c r="AT251" s="162">
        <f t="shared" si="113"/>
        <v>242</v>
      </c>
      <c r="AU251" s="163">
        <f t="shared" si="114"/>
        <v>0</v>
      </c>
      <c r="AV251" s="164">
        <f t="shared" si="115"/>
        <v>0</v>
      </c>
      <c r="AW251" s="164">
        <f t="shared" si="115"/>
        <v>0</v>
      </c>
      <c r="AX251" s="164">
        <f t="shared" si="115"/>
        <v>0</v>
      </c>
      <c r="AY251" s="165">
        <f t="shared" si="104"/>
        <v>0</v>
      </c>
      <c r="AZ251" s="39">
        <v>493357</v>
      </c>
      <c r="BA251" s="162"/>
      <c r="BB251" s="164"/>
      <c r="BC251" s="164"/>
      <c r="BD251" s="164"/>
      <c r="BE251" s="165"/>
      <c r="BG251" s="166"/>
      <c r="BI251" s="166">
        <v>0</v>
      </c>
      <c r="CA251" s="162">
        <v>242</v>
      </c>
      <c r="CB251" s="40">
        <v>242</v>
      </c>
      <c r="CC251" s="39" t="s">
        <v>342</v>
      </c>
      <c r="CD251" s="167">
        <f t="shared" si="127"/>
        <v>193767</v>
      </c>
      <c r="CE251" s="168">
        <v>249888</v>
      </c>
      <c r="CF251" s="152">
        <f t="shared" si="116"/>
        <v>0</v>
      </c>
      <c r="CG251" s="152">
        <v>25257</v>
      </c>
      <c r="CH251" s="152">
        <v>0</v>
      </c>
      <c r="CI251" s="152">
        <f t="shared" si="117"/>
        <v>0</v>
      </c>
      <c r="CJ251" s="168">
        <f t="shared" si="118"/>
        <v>25257</v>
      </c>
      <c r="CK251" s="169">
        <f t="shared" si="119"/>
        <v>0</v>
      </c>
      <c r="CL251" s="170"/>
      <c r="CZ251" s="152"/>
      <c r="DA251" s="162">
        <v>242</v>
      </c>
      <c r="DB251" s="39" t="s">
        <v>342</v>
      </c>
      <c r="DC251" s="152">
        <v>0</v>
      </c>
      <c r="DD251" s="152">
        <v>0</v>
      </c>
      <c r="DE251" s="152">
        <v>0</v>
      </c>
      <c r="DF251" s="152">
        <v>0</v>
      </c>
      <c r="DG251" s="171">
        <f t="shared" si="120"/>
        <v>0</v>
      </c>
      <c r="DH251" s="152">
        <v>0</v>
      </c>
      <c r="DI251" s="152">
        <v>0</v>
      </c>
      <c r="DJ251" s="152">
        <v>0</v>
      </c>
      <c r="DK251" s="171">
        <f t="shared" si="121"/>
        <v>0</v>
      </c>
      <c r="DL251" s="172">
        <f t="shared" si="105"/>
        <v>0</v>
      </c>
      <c r="DM251" s="152"/>
      <c r="DN251" s="172">
        <f t="shared" si="106"/>
        <v>0</v>
      </c>
      <c r="DO251" s="152"/>
      <c r="DP251" s="158">
        <f t="shared" si="122"/>
        <v>0</v>
      </c>
      <c r="DQ251" s="152">
        <f t="shared" si="123"/>
        <v>0</v>
      </c>
      <c r="DR251" s="152">
        <f t="shared" si="124"/>
        <v>0</v>
      </c>
      <c r="DS251" s="152">
        <v>0</v>
      </c>
      <c r="DT251" s="172">
        <f t="shared" si="125"/>
        <v>0</v>
      </c>
      <c r="DU251" s="152"/>
      <c r="DV251" s="173">
        <v>0</v>
      </c>
      <c r="DW251" s="174"/>
      <c r="DX251" s="174"/>
      <c r="DY251" s="174"/>
      <c r="DZ251" s="171"/>
      <c r="EA251" s="175"/>
      <c r="EB251" s="176"/>
      <c r="EC251" s="177">
        <f t="shared" si="126"/>
        <v>0</v>
      </c>
      <c r="ED251" s="175"/>
      <c r="EE251" s="178">
        <v>242</v>
      </c>
      <c r="EF251" s="175"/>
      <c r="EG251" s="175"/>
      <c r="EH251" s="174"/>
      <c r="EI251" s="175"/>
      <c r="EJ251" s="175"/>
      <c r="EK251" s="175"/>
      <c r="EL251" s="175"/>
      <c r="EM251" s="175"/>
    </row>
    <row r="252" spans="1:143" s="39" customFormat="1" ht="12" x14ac:dyDescent="0.2">
      <c r="A252" s="150">
        <v>243</v>
      </c>
      <c r="B252" s="40">
        <v>243</v>
      </c>
      <c r="C252" s="39" t="s">
        <v>343</v>
      </c>
      <c r="D252" s="151">
        <f t="shared" si="107"/>
        <v>63</v>
      </c>
      <c r="E252" s="152">
        <f t="shared" si="96"/>
        <v>1003243</v>
      </c>
      <c r="F252" s="152">
        <f t="shared" si="96"/>
        <v>0</v>
      </c>
      <c r="G252" s="152">
        <f t="shared" si="96"/>
        <v>59094</v>
      </c>
      <c r="H252" s="153">
        <f t="shared" si="108"/>
        <v>1062337</v>
      </c>
      <c r="I252" s="152"/>
      <c r="J252" s="154">
        <f t="shared" si="109"/>
        <v>59094</v>
      </c>
      <c r="K252" s="155">
        <f t="shared" si="97"/>
        <v>-1.6455707297894411</v>
      </c>
      <c r="L252" s="156">
        <f t="shared" si="98"/>
        <v>59092.354429270214</v>
      </c>
      <c r="M252" s="152"/>
      <c r="N252" s="157">
        <f t="shared" si="99"/>
        <v>1003244.6455707297</v>
      </c>
      <c r="O252" s="152"/>
      <c r="P252" s="158">
        <f t="shared" si="100"/>
        <v>59094</v>
      </c>
      <c r="Q252" s="159">
        <f t="shared" si="110"/>
        <v>0</v>
      </c>
      <c r="R252" s="152">
        <f t="shared" si="101"/>
        <v>0</v>
      </c>
      <c r="S252" s="152">
        <f t="shared" si="102"/>
        <v>0</v>
      </c>
      <c r="T252" s="152">
        <f t="shared" si="103"/>
        <v>-1.6455707297894411</v>
      </c>
      <c r="U252" s="153">
        <f t="shared" si="111"/>
        <v>59092.354429270214</v>
      </c>
      <c r="V252" s="152"/>
      <c r="W252" s="157">
        <f t="shared" si="112"/>
        <v>203549.9542589919</v>
      </c>
      <c r="X252" s="159"/>
      <c r="AA252" s="162">
        <v>243</v>
      </c>
      <c r="AB252" s="163">
        <v>63</v>
      </c>
      <c r="AC252" s="163">
        <v>0</v>
      </c>
      <c r="AD252" s="163">
        <v>0</v>
      </c>
      <c r="AE252" s="163">
        <v>0</v>
      </c>
      <c r="AF252" s="163">
        <v>0</v>
      </c>
      <c r="AG252" s="164">
        <v>1003243</v>
      </c>
      <c r="AH252" s="164">
        <v>0</v>
      </c>
      <c r="AI252" s="164">
        <v>0</v>
      </c>
      <c r="AJ252" s="164">
        <v>1003243</v>
      </c>
      <c r="AK252" s="164">
        <v>0</v>
      </c>
      <c r="AL252" s="164">
        <v>59094</v>
      </c>
      <c r="AM252" s="164">
        <v>1062337</v>
      </c>
      <c r="AN252" s="164">
        <v>0</v>
      </c>
      <c r="AO252" s="164">
        <v>0</v>
      </c>
      <c r="AP252" s="164">
        <v>0</v>
      </c>
      <c r="AQ252" s="164">
        <v>0</v>
      </c>
      <c r="AR252" s="165">
        <v>1062337</v>
      </c>
      <c r="AS252" s="39">
        <v>1029312.4</v>
      </c>
      <c r="AT252" s="162">
        <f t="shared" si="113"/>
        <v>243</v>
      </c>
      <c r="AU252" s="163">
        <f t="shared" si="114"/>
        <v>0</v>
      </c>
      <c r="AV252" s="164">
        <f t="shared" si="115"/>
        <v>0</v>
      </c>
      <c r="AW252" s="164">
        <f t="shared" si="115"/>
        <v>0</v>
      </c>
      <c r="AX252" s="164">
        <f t="shared" si="115"/>
        <v>0</v>
      </c>
      <c r="AY252" s="165">
        <f t="shared" si="104"/>
        <v>0</v>
      </c>
      <c r="AZ252" s="39">
        <v>493357</v>
      </c>
      <c r="BA252" s="162"/>
      <c r="BB252" s="164"/>
      <c r="BC252" s="164"/>
      <c r="BD252" s="164"/>
      <c r="BE252" s="165"/>
      <c r="BG252" s="166"/>
      <c r="BI252" s="166">
        <v>0</v>
      </c>
      <c r="CA252" s="162">
        <v>243</v>
      </c>
      <c r="CB252" s="40">
        <v>243</v>
      </c>
      <c r="CC252" s="39" t="s">
        <v>343</v>
      </c>
      <c r="CD252" s="167">
        <f t="shared" si="127"/>
        <v>1003243</v>
      </c>
      <c r="CE252" s="168">
        <v>1010191</v>
      </c>
      <c r="CF252" s="152">
        <f t="shared" si="116"/>
        <v>0</v>
      </c>
      <c r="CG252" s="152">
        <v>141099.6</v>
      </c>
      <c r="CH252" s="152">
        <v>3358</v>
      </c>
      <c r="CI252" s="152">
        <f t="shared" si="117"/>
        <v>-1.6457410081056878</v>
      </c>
      <c r="CJ252" s="168">
        <f t="shared" si="118"/>
        <v>144455.9542589919</v>
      </c>
      <c r="CK252" s="169">
        <f t="shared" si="119"/>
        <v>-1.6455707297894411</v>
      </c>
      <c r="CL252" s="170"/>
      <c r="CZ252" s="152"/>
      <c r="DA252" s="162">
        <v>243</v>
      </c>
      <c r="DB252" s="39" t="s">
        <v>343</v>
      </c>
      <c r="DC252" s="152">
        <v>0</v>
      </c>
      <c r="DD252" s="152">
        <v>0</v>
      </c>
      <c r="DE252" s="152">
        <v>0</v>
      </c>
      <c r="DF252" s="152">
        <v>0</v>
      </c>
      <c r="DG252" s="171">
        <f t="shared" si="120"/>
        <v>0</v>
      </c>
      <c r="DH252" s="152">
        <v>0</v>
      </c>
      <c r="DI252" s="152">
        <v>0</v>
      </c>
      <c r="DJ252" s="152">
        <v>0</v>
      </c>
      <c r="DK252" s="171">
        <f t="shared" si="121"/>
        <v>0</v>
      </c>
      <c r="DL252" s="172">
        <f t="shared" si="105"/>
        <v>0</v>
      </c>
      <c r="DM252" s="152"/>
      <c r="DN252" s="172">
        <f t="shared" si="106"/>
        <v>0</v>
      </c>
      <c r="DO252" s="152"/>
      <c r="DP252" s="158">
        <f t="shared" si="122"/>
        <v>0</v>
      </c>
      <c r="DQ252" s="152">
        <f t="shared" si="123"/>
        <v>0</v>
      </c>
      <c r="DR252" s="152">
        <f t="shared" si="124"/>
        <v>0</v>
      </c>
      <c r="DS252" s="152">
        <v>-1.6457410081056878</v>
      </c>
      <c r="DT252" s="172">
        <f t="shared" si="125"/>
        <v>-1.6457410081056878</v>
      </c>
      <c r="DU252" s="152"/>
      <c r="DV252" s="173">
        <v>0</v>
      </c>
      <c r="DW252" s="174"/>
      <c r="DX252" s="174"/>
      <c r="DY252" s="174"/>
      <c r="DZ252" s="171"/>
      <c r="EA252" s="175"/>
      <c r="EB252" s="176"/>
      <c r="EC252" s="177">
        <f t="shared" si="126"/>
        <v>0</v>
      </c>
      <c r="ED252" s="175"/>
      <c r="EE252" s="178">
        <v>243</v>
      </c>
      <c r="EF252" s="175"/>
      <c r="EG252" s="175"/>
      <c r="EH252" s="174"/>
      <c r="EI252" s="175"/>
      <c r="EJ252" s="175"/>
      <c r="EK252" s="175"/>
      <c r="EL252" s="175"/>
      <c r="EM252" s="175"/>
    </row>
    <row r="253" spans="1:143" s="39" customFormat="1" ht="12" x14ac:dyDescent="0.2">
      <c r="A253" s="150">
        <v>244</v>
      </c>
      <c r="B253" s="40">
        <v>244</v>
      </c>
      <c r="C253" s="39" t="s">
        <v>344</v>
      </c>
      <c r="D253" s="151">
        <f t="shared" si="107"/>
        <v>444</v>
      </c>
      <c r="E253" s="152">
        <f t="shared" si="96"/>
        <v>5390614.7999999998</v>
      </c>
      <c r="F253" s="152">
        <f t="shared" si="96"/>
        <v>0</v>
      </c>
      <c r="G253" s="152">
        <f t="shared" si="96"/>
        <v>276965</v>
      </c>
      <c r="H253" s="153">
        <f t="shared" si="108"/>
        <v>5667579.7999999998</v>
      </c>
      <c r="I253" s="152"/>
      <c r="J253" s="154">
        <f t="shared" si="109"/>
        <v>276965</v>
      </c>
      <c r="K253" s="155">
        <f t="shared" si="97"/>
        <v>264423.03592709597</v>
      </c>
      <c r="L253" s="156">
        <f t="shared" si="98"/>
        <v>541388.03592709592</v>
      </c>
      <c r="M253" s="152"/>
      <c r="N253" s="157">
        <f t="shared" si="99"/>
        <v>5126191.7640729044</v>
      </c>
      <c r="O253" s="152"/>
      <c r="P253" s="158">
        <f t="shared" si="100"/>
        <v>416472</v>
      </c>
      <c r="Q253" s="159">
        <f t="shared" si="110"/>
        <v>148.73115252431728</v>
      </c>
      <c r="R253" s="152">
        <f t="shared" si="101"/>
        <v>2777604.2</v>
      </c>
      <c r="S253" s="152">
        <f t="shared" si="102"/>
        <v>139507</v>
      </c>
      <c r="T253" s="152">
        <f t="shared" si="103"/>
        <v>264423.03592709597</v>
      </c>
      <c r="U253" s="153">
        <f t="shared" si="111"/>
        <v>3318992.2359270961</v>
      </c>
      <c r="V253" s="152"/>
      <c r="W253" s="157">
        <f t="shared" si="112"/>
        <v>3320731.4</v>
      </c>
      <c r="X253" s="159"/>
      <c r="AA253" s="162">
        <v>244</v>
      </c>
      <c r="AB253" s="163">
        <v>444</v>
      </c>
      <c r="AC253" s="163">
        <v>0</v>
      </c>
      <c r="AD253" s="163">
        <v>0</v>
      </c>
      <c r="AE253" s="163">
        <v>172</v>
      </c>
      <c r="AF253" s="163">
        <v>148.73115252431728</v>
      </c>
      <c r="AG253" s="164">
        <v>8028712</v>
      </c>
      <c r="AH253" s="164">
        <v>2638097.2000000002</v>
      </c>
      <c r="AI253" s="164">
        <v>0</v>
      </c>
      <c r="AJ253" s="164">
        <v>5390614.7999999998</v>
      </c>
      <c r="AK253" s="164">
        <v>0</v>
      </c>
      <c r="AL253" s="164">
        <v>276965</v>
      </c>
      <c r="AM253" s="164">
        <v>5667579.7999999998</v>
      </c>
      <c r="AN253" s="164">
        <v>2638097.2000000002</v>
      </c>
      <c r="AO253" s="164">
        <v>0</v>
      </c>
      <c r="AP253" s="164">
        <v>139507</v>
      </c>
      <c r="AQ253" s="164">
        <v>2777604.2</v>
      </c>
      <c r="AR253" s="165">
        <v>8445184</v>
      </c>
      <c r="AS253" s="39">
        <v>8627652.9599999972</v>
      </c>
      <c r="AT253" s="162">
        <f t="shared" si="113"/>
        <v>244</v>
      </c>
      <c r="AU253" s="163">
        <f t="shared" si="114"/>
        <v>148.73115252431728</v>
      </c>
      <c r="AV253" s="164">
        <f t="shared" si="115"/>
        <v>2638097.2000000002</v>
      </c>
      <c r="AW253" s="164">
        <f t="shared" si="115"/>
        <v>0</v>
      </c>
      <c r="AX253" s="164">
        <f t="shared" si="115"/>
        <v>139507</v>
      </c>
      <c r="AY253" s="165">
        <f t="shared" si="104"/>
        <v>2777604.2</v>
      </c>
      <c r="AZ253" s="39">
        <v>493357</v>
      </c>
      <c r="BA253" s="162"/>
      <c r="BB253" s="164"/>
      <c r="BC253" s="164"/>
      <c r="BD253" s="164"/>
      <c r="BE253" s="165"/>
      <c r="BG253" s="166"/>
      <c r="BI253" s="166">
        <v>1</v>
      </c>
      <c r="CA253" s="162">
        <v>244</v>
      </c>
      <c r="CB253" s="40">
        <v>244</v>
      </c>
      <c r="CC253" s="39" t="s">
        <v>344</v>
      </c>
      <c r="CD253" s="167">
        <f t="shared" si="127"/>
        <v>5390614.7999999998</v>
      </c>
      <c r="CE253" s="168">
        <v>5136509</v>
      </c>
      <c r="CF253" s="152">
        <f t="shared" si="116"/>
        <v>254105.79999999981</v>
      </c>
      <c r="CG253" s="152">
        <v>12056.4</v>
      </c>
      <c r="CH253" s="152">
        <v>0</v>
      </c>
      <c r="CI253" s="152">
        <f t="shared" si="117"/>
        <v>0</v>
      </c>
      <c r="CJ253" s="168">
        <f t="shared" si="118"/>
        <v>266162.19999999984</v>
      </c>
      <c r="CK253" s="169">
        <f t="shared" si="119"/>
        <v>264423.03592709597</v>
      </c>
      <c r="CL253" s="170"/>
      <c r="CM253" s="180"/>
      <c r="CN253" s="152"/>
      <c r="CZ253" s="152"/>
      <c r="DA253" s="162">
        <v>244</v>
      </c>
      <c r="DB253" s="39" t="s">
        <v>344</v>
      </c>
      <c r="DC253" s="152">
        <v>0</v>
      </c>
      <c r="DD253" s="152">
        <v>0</v>
      </c>
      <c r="DE253" s="152">
        <v>0</v>
      </c>
      <c r="DF253" s="152">
        <v>0</v>
      </c>
      <c r="DG253" s="171">
        <f t="shared" si="120"/>
        <v>0</v>
      </c>
      <c r="DH253" s="152">
        <v>0</v>
      </c>
      <c r="DI253" s="152">
        <v>0</v>
      </c>
      <c r="DJ253" s="152">
        <v>0</v>
      </c>
      <c r="DK253" s="171">
        <f t="shared" si="121"/>
        <v>0</v>
      </c>
      <c r="DL253" s="172">
        <f t="shared" si="105"/>
        <v>0</v>
      </c>
      <c r="DM253" s="152"/>
      <c r="DN253" s="172">
        <f t="shared" si="106"/>
        <v>0</v>
      </c>
      <c r="DO253" s="152"/>
      <c r="DP253" s="158">
        <f t="shared" si="122"/>
        <v>254105.79999999981</v>
      </c>
      <c r="DQ253" s="152">
        <f t="shared" si="123"/>
        <v>254105.79999999981</v>
      </c>
      <c r="DR253" s="152">
        <f t="shared" si="124"/>
        <v>0</v>
      </c>
      <c r="DS253" s="152">
        <v>0</v>
      </c>
      <c r="DT253" s="172">
        <f t="shared" si="125"/>
        <v>0</v>
      </c>
      <c r="DU253" s="152"/>
      <c r="DV253" s="173">
        <v>3.4476559302163423E-3</v>
      </c>
      <c r="DW253" s="174"/>
      <c r="DX253" s="174"/>
      <c r="DY253" s="174"/>
      <c r="DZ253" s="171"/>
      <c r="EA253" s="175"/>
      <c r="EB253" s="176"/>
      <c r="EC253" s="177">
        <f t="shared" si="126"/>
        <v>0</v>
      </c>
      <c r="ED253" s="175"/>
      <c r="EE253" s="178">
        <v>244</v>
      </c>
      <c r="EF253" s="175"/>
      <c r="EG253" s="175"/>
      <c r="EH253" s="174"/>
      <c r="EI253" s="175"/>
      <c r="EJ253" s="175"/>
      <c r="EK253" s="175"/>
      <c r="EL253" s="175"/>
      <c r="EM253" s="175"/>
    </row>
    <row r="254" spans="1:143" s="39" customFormat="1" ht="12" x14ac:dyDescent="0.2">
      <c r="A254" s="150">
        <v>245</v>
      </c>
      <c r="B254" s="40">
        <v>245</v>
      </c>
      <c r="C254" s="39" t="s">
        <v>345</v>
      </c>
      <c r="D254" s="151">
        <f t="shared" si="107"/>
        <v>0</v>
      </c>
      <c r="E254" s="152">
        <f t="shared" si="96"/>
        <v>0</v>
      </c>
      <c r="F254" s="152">
        <f t="shared" si="96"/>
        <v>0</v>
      </c>
      <c r="G254" s="152">
        <f t="shared" si="96"/>
        <v>0</v>
      </c>
      <c r="H254" s="153">
        <f t="shared" si="108"/>
        <v>0</v>
      </c>
      <c r="I254" s="152"/>
      <c r="J254" s="154">
        <f t="shared" si="109"/>
        <v>0</v>
      </c>
      <c r="K254" s="155">
        <f t="shared" si="97"/>
        <v>0</v>
      </c>
      <c r="L254" s="156">
        <f t="shared" si="98"/>
        <v>0</v>
      </c>
      <c r="M254" s="152"/>
      <c r="N254" s="157">
        <f t="shared" si="99"/>
        <v>0</v>
      </c>
      <c r="O254" s="152"/>
      <c r="P254" s="158">
        <f t="shared" si="100"/>
        <v>0</v>
      </c>
      <c r="Q254" s="159">
        <f t="shared" si="110"/>
        <v>0</v>
      </c>
      <c r="R254" s="152">
        <f t="shared" si="101"/>
        <v>0</v>
      </c>
      <c r="S254" s="152">
        <f t="shared" si="102"/>
        <v>0</v>
      </c>
      <c r="T254" s="152">
        <f t="shared" si="103"/>
        <v>0</v>
      </c>
      <c r="U254" s="153">
        <f t="shared" si="111"/>
        <v>0</v>
      </c>
      <c r="V254" s="152"/>
      <c r="W254" s="157">
        <f t="shared" si="112"/>
        <v>0</v>
      </c>
      <c r="X254" s="159"/>
      <c r="AA254" s="162">
        <v>245</v>
      </c>
      <c r="AB254" s="163"/>
      <c r="AC254" s="163"/>
      <c r="AD254" s="163"/>
      <c r="AE254" s="163"/>
      <c r="AF254" s="163"/>
      <c r="AG254" s="164"/>
      <c r="AH254" s="164"/>
      <c r="AI254" s="164"/>
      <c r="AJ254" s="164"/>
      <c r="AK254" s="164"/>
      <c r="AL254" s="164"/>
      <c r="AM254" s="164"/>
      <c r="AN254" s="164"/>
      <c r="AO254" s="164"/>
      <c r="AP254" s="164"/>
      <c r="AQ254" s="164"/>
      <c r="AR254" s="165"/>
      <c r="AT254" s="162">
        <f t="shared" si="113"/>
        <v>245</v>
      </c>
      <c r="AU254" s="163">
        <f t="shared" si="114"/>
        <v>0</v>
      </c>
      <c r="AV254" s="164">
        <f t="shared" si="115"/>
        <v>0</v>
      </c>
      <c r="AW254" s="164">
        <f t="shared" si="115"/>
        <v>0</v>
      </c>
      <c r="AX254" s="164">
        <f t="shared" si="115"/>
        <v>0</v>
      </c>
      <c r="AY254" s="165">
        <f t="shared" si="104"/>
        <v>0</v>
      </c>
      <c r="AZ254" s="39">
        <v>493357</v>
      </c>
      <c r="BA254" s="162"/>
      <c r="BB254" s="164"/>
      <c r="BC254" s="164"/>
      <c r="BD254" s="164"/>
      <c r="BE254" s="165"/>
      <c r="BG254" s="166"/>
      <c r="BI254" s="166">
        <v>0</v>
      </c>
      <c r="CA254" s="162">
        <v>245</v>
      </c>
      <c r="CB254" s="40">
        <v>245</v>
      </c>
      <c r="CC254" s="39" t="s">
        <v>345</v>
      </c>
      <c r="CD254" s="167">
        <f t="shared" si="127"/>
        <v>0</v>
      </c>
      <c r="CE254" s="168">
        <v>0</v>
      </c>
      <c r="CF254" s="152">
        <f t="shared" si="116"/>
        <v>0</v>
      </c>
      <c r="CG254" s="152">
        <v>0</v>
      </c>
      <c r="CH254" s="152">
        <v>0</v>
      </c>
      <c r="CI254" s="152">
        <f t="shared" si="117"/>
        <v>0</v>
      </c>
      <c r="CJ254" s="168">
        <f t="shared" si="118"/>
        <v>0</v>
      </c>
      <c r="CK254" s="169">
        <f t="shared" si="119"/>
        <v>0</v>
      </c>
      <c r="CL254" s="170"/>
      <c r="CZ254" s="152"/>
      <c r="DA254" s="162">
        <v>245</v>
      </c>
      <c r="DB254" s="39" t="s">
        <v>345</v>
      </c>
      <c r="DC254" s="152">
        <v>0</v>
      </c>
      <c r="DD254" s="152">
        <v>0</v>
      </c>
      <c r="DE254" s="152">
        <v>0</v>
      </c>
      <c r="DF254" s="152">
        <v>0</v>
      </c>
      <c r="DG254" s="171">
        <f t="shared" si="120"/>
        <v>0</v>
      </c>
      <c r="DH254" s="152">
        <v>0</v>
      </c>
      <c r="DI254" s="152">
        <v>0</v>
      </c>
      <c r="DJ254" s="152">
        <v>0</v>
      </c>
      <c r="DK254" s="171">
        <f t="shared" si="121"/>
        <v>0</v>
      </c>
      <c r="DL254" s="172">
        <f t="shared" si="105"/>
        <v>0</v>
      </c>
      <c r="DM254" s="152"/>
      <c r="DN254" s="172">
        <f t="shared" si="106"/>
        <v>0</v>
      </c>
      <c r="DO254" s="152"/>
      <c r="DP254" s="158">
        <f t="shared" si="122"/>
        <v>0</v>
      </c>
      <c r="DQ254" s="152">
        <f t="shared" si="123"/>
        <v>0</v>
      </c>
      <c r="DR254" s="152">
        <f t="shared" si="124"/>
        <v>0</v>
      </c>
      <c r="DS254" s="152">
        <v>0</v>
      </c>
      <c r="DT254" s="172">
        <f t="shared" si="125"/>
        <v>0</v>
      </c>
      <c r="DU254" s="152"/>
      <c r="DV254" s="173">
        <v>0</v>
      </c>
      <c r="DW254" s="174"/>
      <c r="DX254" s="174"/>
      <c r="DY254" s="174"/>
      <c r="DZ254" s="171"/>
      <c r="EA254" s="175"/>
      <c r="EB254" s="176"/>
      <c r="EC254" s="177">
        <f t="shared" si="126"/>
        <v>0</v>
      </c>
      <c r="ED254" s="175"/>
      <c r="EE254" s="178">
        <v>245</v>
      </c>
      <c r="EF254" s="175"/>
      <c r="EG254" s="175"/>
      <c r="EH254" s="174"/>
      <c r="EI254" s="175"/>
      <c r="EJ254" s="175"/>
      <c r="EK254" s="175"/>
      <c r="EL254" s="175"/>
      <c r="EM254" s="175"/>
    </row>
    <row r="255" spans="1:143" s="39" customFormat="1" ht="12" x14ac:dyDescent="0.2">
      <c r="A255" s="150">
        <v>246</v>
      </c>
      <c r="B255" s="40">
        <v>246</v>
      </c>
      <c r="C255" s="39" t="s">
        <v>346</v>
      </c>
      <c r="D255" s="151">
        <f t="shared" si="107"/>
        <v>2</v>
      </c>
      <c r="E255" s="152">
        <f t="shared" si="96"/>
        <v>28998</v>
      </c>
      <c r="F255" s="152">
        <f t="shared" si="96"/>
        <v>0</v>
      </c>
      <c r="G255" s="152">
        <f t="shared" si="96"/>
        <v>1876</v>
      </c>
      <c r="H255" s="153">
        <f t="shared" si="108"/>
        <v>30874</v>
      </c>
      <c r="I255" s="152"/>
      <c r="J255" s="154">
        <f t="shared" si="109"/>
        <v>1876</v>
      </c>
      <c r="K255" s="155">
        <f t="shared" si="97"/>
        <v>0</v>
      </c>
      <c r="L255" s="156">
        <f t="shared" si="98"/>
        <v>1876</v>
      </c>
      <c r="M255" s="152"/>
      <c r="N255" s="157">
        <f t="shared" si="99"/>
        <v>28998</v>
      </c>
      <c r="O255" s="152"/>
      <c r="P255" s="158">
        <f t="shared" si="100"/>
        <v>1876</v>
      </c>
      <c r="Q255" s="159">
        <f t="shared" si="110"/>
        <v>0</v>
      </c>
      <c r="R255" s="152">
        <f t="shared" si="101"/>
        <v>0</v>
      </c>
      <c r="S255" s="152">
        <f t="shared" si="102"/>
        <v>0</v>
      </c>
      <c r="T255" s="152">
        <f t="shared" si="103"/>
        <v>0</v>
      </c>
      <c r="U255" s="153">
        <f t="shared" si="111"/>
        <v>1876</v>
      </c>
      <c r="V255" s="152"/>
      <c r="W255" s="157">
        <f t="shared" si="112"/>
        <v>14711.8</v>
      </c>
      <c r="X255" s="159"/>
      <c r="AA255" s="162">
        <v>246</v>
      </c>
      <c r="AB255" s="163">
        <v>2</v>
      </c>
      <c r="AC255" s="163">
        <v>0</v>
      </c>
      <c r="AD255" s="163">
        <v>0</v>
      </c>
      <c r="AE255" s="163">
        <v>0</v>
      </c>
      <c r="AF255" s="163">
        <v>0</v>
      </c>
      <c r="AG255" s="164">
        <v>28998</v>
      </c>
      <c r="AH255" s="164">
        <v>0</v>
      </c>
      <c r="AI255" s="164">
        <v>0</v>
      </c>
      <c r="AJ255" s="164">
        <v>28998</v>
      </c>
      <c r="AK255" s="164">
        <v>0</v>
      </c>
      <c r="AL255" s="164">
        <v>1876</v>
      </c>
      <c r="AM255" s="164">
        <v>30874</v>
      </c>
      <c r="AN255" s="164">
        <v>0</v>
      </c>
      <c r="AO255" s="164">
        <v>0</v>
      </c>
      <c r="AP255" s="164">
        <v>0</v>
      </c>
      <c r="AQ255" s="164">
        <v>0</v>
      </c>
      <c r="AR255" s="165">
        <v>30874</v>
      </c>
      <c r="AS255" s="39">
        <v>30874</v>
      </c>
      <c r="AT255" s="162">
        <f t="shared" si="113"/>
        <v>246</v>
      </c>
      <c r="AU255" s="163">
        <f t="shared" si="114"/>
        <v>0</v>
      </c>
      <c r="AV255" s="164">
        <f t="shared" si="115"/>
        <v>0</v>
      </c>
      <c r="AW255" s="164">
        <f t="shared" si="115"/>
        <v>0</v>
      </c>
      <c r="AX255" s="164">
        <f t="shared" si="115"/>
        <v>0</v>
      </c>
      <c r="AY255" s="165">
        <f t="shared" si="104"/>
        <v>0</v>
      </c>
      <c r="AZ255" s="39">
        <v>493357</v>
      </c>
      <c r="BA255" s="162"/>
      <c r="BB255" s="164"/>
      <c r="BC255" s="164"/>
      <c r="BD255" s="164"/>
      <c r="BE255" s="165"/>
      <c r="BG255" s="166"/>
      <c r="BI255" s="166">
        <v>0</v>
      </c>
      <c r="CA255" s="162">
        <v>246</v>
      </c>
      <c r="CB255" s="40">
        <v>246</v>
      </c>
      <c r="CC255" s="39" t="s">
        <v>346</v>
      </c>
      <c r="CD255" s="167">
        <f t="shared" si="127"/>
        <v>28998</v>
      </c>
      <c r="CE255" s="168">
        <v>40911</v>
      </c>
      <c r="CF255" s="152">
        <f t="shared" si="116"/>
        <v>0</v>
      </c>
      <c r="CG255" s="152">
        <v>12835.8</v>
      </c>
      <c r="CH255" s="152">
        <v>0</v>
      </c>
      <c r="CI255" s="152">
        <f t="shared" si="117"/>
        <v>0</v>
      </c>
      <c r="CJ255" s="168">
        <f t="shared" si="118"/>
        <v>12835.8</v>
      </c>
      <c r="CK255" s="169">
        <f t="shared" si="119"/>
        <v>0</v>
      </c>
      <c r="CL255" s="170"/>
      <c r="CZ255" s="152"/>
      <c r="DA255" s="162">
        <v>246</v>
      </c>
      <c r="DB255" s="39" t="s">
        <v>346</v>
      </c>
      <c r="DC255" s="152">
        <v>0</v>
      </c>
      <c r="DD255" s="152">
        <v>0</v>
      </c>
      <c r="DE255" s="152">
        <v>0</v>
      </c>
      <c r="DF255" s="152">
        <v>0</v>
      </c>
      <c r="DG255" s="171">
        <f t="shared" si="120"/>
        <v>0</v>
      </c>
      <c r="DH255" s="152">
        <v>0</v>
      </c>
      <c r="DI255" s="152">
        <v>0</v>
      </c>
      <c r="DJ255" s="152">
        <v>0</v>
      </c>
      <c r="DK255" s="171">
        <f t="shared" si="121"/>
        <v>0</v>
      </c>
      <c r="DL255" s="172">
        <f t="shared" si="105"/>
        <v>0</v>
      </c>
      <c r="DM255" s="152"/>
      <c r="DN255" s="172">
        <f t="shared" si="106"/>
        <v>0</v>
      </c>
      <c r="DO255" s="152"/>
      <c r="DP255" s="158">
        <f t="shared" si="122"/>
        <v>0</v>
      </c>
      <c r="DQ255" s="152">
        <f t="shared" si="123"/>
        <v>0</v>
      </c>
      <c r="DR255" s="152">
        <f t="shared" si="124"/>
        <v>0</v>
      </c>
      <c r="DS255" s="152">
        <v>0</v>
      </c>
      <c r="DT255" s="172">
        <f t="shared" si="125"/>
        <v>0</v>
      </c>
      <c r="DU255" s="152"/>
      <c r="DV255" s="173">
        <v>0</v>
      </c>
      <c r="DW255" s="174"/>
      <c r="DX255" s="174"/>
      <c r="DY255" s="174"/>
      <c r="DZ255" s="171"/>
      <c r="EA255" s="175"/>
      <c r="EB255" s="176"/>
      <c r="EC255" s="177">
        <f t="shared" si="126"/>
        <v>0</v>
      </c>
      <c r="ED255" s="175"/>
      <c r="EE255" s="178">
        <v>246</v>
      </c>
      <c r="EF255" s="175"/>
      <c r="EG255" s="175"/>
      <c r="EH255" s="174"/>
      <c r="EI255" s="175"/>
      <c r="EJ255" s="175"/>
      <c r="EK255" s="175"/>
      <c r="EL255" s="175"/>
      <c r="EM255" s="175"/>
    </row>
    <row r="256" spans="1:143" s="39" customFormat="1" ht="12" x14ac:dyDescent="0.2">
      <c r="A256" s="150">
        <v>247</v>
      </c>
      <c r="B256" s="40">
        <v>247</v>
      </c>
      <c r="C256" s="39" t="s">
        <v>347</v>
      </c>
      <c r="D256" s="151">
        <f t="shared" si="107"/>
        <v>0</v>
      </c>
      <c r="E256" s="152">
        <f t="shared" si="96"/>
        <v>0</v>
      </c>
      <c r="F256" s="152">
        <f t="shared" si="96"/>
        <v>0</v>
      </c>
      <c r="G256" s="152">
        <f t="shared" si="96"/>
        <v>0</v>
      </c>
      <c r="H256" s="153">
        <f t="shared" si="108"/>
        <v>0</v>
      </c>
      <c r="I256" s="152"/>
      <c r="J256" s="154">
        <f t="shared" si="109"/>
        <v>0</v>
      </c>
      <c r="K256" s="155">
        <f t="shared" si="97"/>
        <v>0</v>
      </c>
      <c r="L256" s="156">
        <f t="shared" si="98"/>
        <v>0</v>
      </c>
      <c r="M256" s="152"/>
      <c r="N256" s="157">
        <f t="shared" si="99"/>
        <v>0</v>
      </c>
      <c r="O256" s="152"/>
      <c r="P256" s="158">
        <f t="shared" si="100"/>
        <v>0</v>
      </c>
      <c r="Q256" s="159">
        <f t="shared" si="110"/>
        <v>0</v>
      </c>
      <c r="R256" s="152">
        <f t="shared" si="101"/>
        <v>0</v>
      </c>
      <c r="S256" s="152">
        <f t="shared" si="102"/>
        <v>0</v>
      </c>
      <c r="T256" s="152">
        <f t="shared" si="103"/>
        <v>0</v>
      </c>
      <c r="U256" s="153">
        <f t="shared" si="111"/>
        <v>0</v>
      </c>
      <c r="V256" s="152"/>
      <c r="W256" s="157">
        <f t="shared" si="112"/>
        <v>0</v>
      </c>
      <c r="X256" s="159"/>
      <c r="AA256" s="162">
        <v>247</v>
      </c>
      <c r="AB256" s="163"/>
      <c r="AC256" s="163"/>
      <c r="AD256" s="163"/>
      <c r="AE256" s="163"/>
      <c r="AF256" s="163"/>
      <c r="AG256" s="164"/>
      <c r="AH256" s="164"/>
      <c r="AI256" s="164"/>
      <c r="AJ256" s="164"/>
      <c r="AK256" s="164"/>
      <c r="AL256" s="164"/>
      <c r="AM256" s="164"/>
      <c r="AN256" s="164"/>
      <c r="AO256" s="164"/>
      <c r="AP256" s="164"/>
      <c r="AQ256" s="164"/>
      <c r="AR256" s="165"/>
      <c r="AT256" s="162">
        <f t="shared" si="113"/>
        <v>247</v>
      </c>
      <c r="AU256" s="163">
        <f t="shared" si="114"/>
        <v>0</v>
      </c>
      <c r="AV256" s="164">
        <f t="shared" si="115"/>
        <v>0</v>
      </c>
      <c r="AW256" s="164">
        <f t="shared" si="115"/>
        <v>0</v>
      </c>
      <c r="AX256" s="164">
        <f t="shared" si="115"/>
        <v>0</v>
      </c>
      <c r="AY256" s="165">
        <f t="shared" si="104"/>
        <v>0</v>
      </c>
      <c r="AZ256" s="39">
        <v>493357</v>
      </c>
      <c r="BA256" s="162"/>
      <c r="BB256" s="164"/>
      <c r="BC256" s="164"/>
      <c r="BD256" s="164"/>
      <c r="BE256" s="165"/>
      <c r="BG256" s="166"/>
      <c r="BI256" s="166">
        <v>0</v>
      </c>
      <c r="CA256" s="162">
        <v>247</v>
      </c>
      <c r="CB256" s="40">
        <v>247</v>
      </c>
      <c r="CC256" s="39" t="s">
        <v>347</v>
      </c>
      <c r="CD256" s="167">
        <f t="shared" si="127"/>
        <v>0</v>
      </c>
      <c r="CE256" s="168">
        <v>0</v>
      </c>
      <c r="CF256" s="152">
        <f t="shared" si="116"/>
        <v>0</v>
      </c>
      <c r="CG256" s="152">
        <v>0</v>
      </c>
      <c r="CH256" s="152">
        <v>0</v>
      </c>
      <c r="CI256" s="152">
        <f t="shared" si="117"/>
        <v>0</v>
      </c>
      <c r="CJ256" s="168">
        <f t="shared" si="118"/>
        <v>0</v>
      </c>
      <c r="CK256" s="169">
        <f t="shared" si="119"/>
        <v>0</v>
      </c>
      <c r="CL256" s="170"/>
      <c r="CZ256" s="152"/>
      <c r="DA256" s="162">
        <v>247</v>
      </c>
      <c r="DB256" s="39" t="s">
        <v>347</v>
      </c>
      <c r="DC256" s="152">
        <v>0</v>
      </c>
      <c r="DD256" s="152">
        <v>0</v>
      </c>
      <c r="DE256" s="152">
        <v>0</v>
      </c>
      <c r="DF256" s="152">
        <v>0</v>
      </c>
      <c r="DG256" s="171">
        <f t="shared" si="120"/>
        <v>0</v>
      </c>
      <c r="DH256" s="152">
        <v>0</v>
      </c>
      <c r="DI256" s="152">
        <v>0</v>
      </c>
      <c r="DJ256" s="152">
        <v>0</v>
      </c>
      <c r="DK256" s="171">
        <f t="shared" si="121"/>
        <v>0</v>
      </c>
      <c r="DL256" s="172">
        <f t="shared" si="105"/>
        <v>0</v>
      </c>
      <c r="DM256" s="152"/>
      <c r="DN256" s="172">
        <f t="shared" si="106"/>
        <v>0</v>
      </c>
      <c r="DO256" s="152"/>
      <c r="DP256" s="158">
        <f t="shared" si="122"/>
        <v>0</v>
      </c>
      <c r="DQ256" s="152">
        <f t="shared" si="123"/>
        <v>0</v>
      </c>
      <c r="DR256" s="152">
        <f t="shared" si="124"/>
        <v>0</v>
      </c>
      <c r="DS256" s="152">
        <v>0</v>
      </c>
      <c r="DT256" s="172">
        <f t="shared" si="125"/>
        <v>0</v>
      </c>
      <c r="DU256" s="152"/>
      <c r="DV256" s="173">
        <v>0</v>
      </c>
      <c r="DW256" s="174"/>
      <c r="DX256" s="174"/>
      <c r="DY256" s="174"/>
      <c r="DZ256" s="171"/>
      <c r="EA256" s="175"/>
      <c r="EB256" s="176"/>
      <c r="EC256" s="177">
        <f t="shared" si="126"/>
        <v>0</v>
      </c>
      <c r="ED256" s="175"/>
      <c r="EE256" s="178">
        <v>247</v>
      </c>
      <c r="EF256" s="175"/>
      <c r="EG256" s="175"/>
      <c r="EH256" s="174"/>
      <c r="EI256" s="175"/>
      <c r="EJ256" s="175"/>
      <c r="EK256" s="175"/>
      <c r="EL256" s="175"/>
      <c r="EM256" s="175"/>
    </row>
    <row r="257" spans="1:143" s="39" customFormat="1" ht="12" x14ac:dyDescent="0.2">
      <c r="A257" s="150">
        <v>248</v>
      </c>
      <c r="B257" s="40">
        <v>248</v>
      </c>
      <c r="C257" s="39" t="s">
        <v>348</v>
      </c>
      <c r="D257" s="151">
        <f t="shared" si="107"/>
        <v>515</v>
      </c>
      <c r="E257" s="152">
        <f t="shared" si="96"/>
        <v>8089272</v>
      </c>
      <c r="F257" s="152">
        <f t="shared" si="96"/>
        <v>0</v>
      </c>
      <c r="G257" s="152">
        <f t="shared" si="96"/>
        <v>483070</v>
      </c>
      <c r="H257" s="153">
        <f t="shared" si="108"/>
        <v>8572342</v>
      </c>
      <c r="I257" s="152"/>
      <c r="J257" s="154">
        <f t="shared" si="109"/>
        <v>483070</v>
      </c>
      <c r="K257" s="155">
        <f t="shared" si="97"/>
        <v>1303594.0690878527</v>
      </c>
      <c r="L257" s="156">
        <f t="shared" si="98"/>
        <v>1786664.0690878527</v>
      </c>
      <c r="M257" s="152"/>
      <c r="N257" s="157">
        <f t="shared" si="99"/>
        <v>6785677.9309121473</v>
      </c>
      <c r="O257" s="152"/>
      <c r="P257" s="158">
        <f t="shared" si="100"/>
        <v>483070</v>
      </c>
      <c r="Q257" s="159">
        <f t="shared" si="110"/>
        <v>0</v>
      </c>
      <c r="R257" s="152">
        <f t="shared" si="101"/>
        <v>0</v>
      </c>
      <c r="S257" s="152">
        <f t="shared" si="102"/>
        <v>0</v>
      </c>
      <c r="T257" s="152">
        <f t="shared" si="103"/>
        <v>1303594.0690878527</v>
      </c>
      <c r="U257" s="153">
        <f t="shared" si="111"/>
        <v>1786664.0690878527</v>
      </c>
      <c r="V257" s="152"/>
      <c r="W257" s="157">
        <f t="shared" si="112"/>
        <v>2501838.1607695865</v>
      </c>
      <c r="X257" s="159"/>
      <c r="AA257" s="162">
        <v>248</v>
      </c>
      <c r="AB257" s="163">
        <v>515</v>
      </c>
      <c r="AC257" s="163">
        <v>0</v>
      </c>
      <c r="AD257" s="163">
        <v>0</v>
      </c>
      <c r="AE257" s="163">
        <v>100</v>
      </c>
      <c r="AF257" s="163">
        <v>0</v>
      </c>
      <c r="AG257" s="164">
        <v>8089272</v>
      </c>
      <c r="AH257" s="164">
        <v>0</v>
      </c>
      <c r="AI257" s="164">
        <v>0</v>
      </c>
      <c r="AJ257" s="164">
        <v>8089272</v>
      </c>
      <c r="AK257" s="164">
        <v>0</v>
      </c>
      <c r="AL257" s="164">
        <v>483070</v>
      </c>
      <c r="AM257" s="164">
        <v>8572342</v>
      </c>
      <c r="AN257" s="164">
        <v>0</v>
      </c>
      <c r="AO257" s="164">
        <v>0</v>
      </c>
      <c r="AP257" s="164">
        <v>0</v>
      </c>
      <c r="AQ257" s="164">
        <v>0</v>
      </c>
      <c r="AR257" s="165">
        <v>8572342</v>
      </c>
      <c r="AS257" s="39">
        <v>8474431.0319990087</v>
      </c>
      <c r="AT257" s="162">
        <f t="shared" si="113"/>
        <v>248</v>
      </c>
      <c r="AU257" s="163">
        <f t="shared" si="114"/>
        <v>0</v>
      </c>
      <c r="AV257" s="164">
        <f t="shared" si="115"/>
        <v>0</v>
      </c>
      <c r="AW257" s="164">
        <f t="shared" si="115"/>
        <v>0</v>
      </c>
      <c r="AX257" s="164">
        <f t="shared" si="115"/>
        <v>0</v>
      </c>
      <c r="AY257" s="165">
        <f t="shared" si="104"/>
        <v>0</v>
      </c>
      <c r="AZ257" s="39">
        <v>493357</v>
      </c>
      <c r="BA257" s="162"/>
      <c r="BB257" s="164"/>
      <c r="BC257" s="164"/>
      <c r="BD257" s="164"/>
      <c r="BE257" s="165"/>
      <c r="BG257" s="166"/>
      <c r="BI257" s="166">
        <v>0</v>
      </c>
      <c r="CA257" s="162">
        <v>248</v>
      </c>
      <c r="CB257" s="40">
        <v>248</v>
      </c>
      <c r="CC257" s="39" t="s">
        <v>348</v>
      </c>
      <c r="CD257" s="167">
        <f t="shared" si="127"/>
        <v>8089272</v>
      </c>
      <c r="CE257" s="168">
        <v>6785436</v>
      </c>
      <c r="CF257" s="152">
        <f t="shared" si="116"/>
        <v>1303836</v>
      </c>
      <c r="CG257" s="152">
        <v>496634.39999999997</v>
      </c>
      <c r="CH257" s="152">
        <v>218404.80000000002</v>
      </c>
      <c r="CI257" s="152">
        <f t="shared" si="117"/>
        <v>-107.03923041338567</v>
      </c>
      <c r="CJ257" s="168">
        <f t="shared" si="118"/>
        <v>2018768.1607695865</v>
      </c>
      <c r="CK257" s="169">
        <f t="shared" si="119"/>
        <v>1303594.0690878527</v>
      </c>
      <c r="CL257" s="170"/>
      <c r="CZ257" s="152"/>
      <c r="DA257" s="162">
        <v>248</v>
      </c>
      <c r="DB257" s="39" t="s">
        <v>348</v>
      </c>
      <c r="DC257" s="152">
        <v>0</v>
      </c>
      <c r="DD257" s="152">
        <v>0</v>
      </c>
      <c r="DE257" s="152">
        <v>0</v>
      </c>
      <c r="DF257" s="152">
        <v>0</v>
      </c>
      <c r="DG257" s="171">
        <f t="shared" si="120"/>
        <v>0</v>
      </c>
      <c r="DH257" s="152">
        <v>0</v>
      </c>
      <c r="DI257" s="152">
        <v>0</v>
      </c>
      <c r="DJ257" s="152">
        <v>0</v>
      </c>
      <c r="DK257" s="171">
        <f t="shared" si="121"/>
        <v>0</v>
      </c>
      <c r="DL257" s="179">
        <f t="shared" si="105"/>
        <v>0</v>
      </c>
      <c r="DM257" s="152"/>
      <c r="DN257" s="179">
        <f t="shared" si="106"/>
        <v>0</v>
      </c>
      <c r="DO257" s="152"/>
      <c r="DP257" s="158">
        <f t="shared" si="122"/>
        <v>1303836</v>
      </c>
      <c r="DQ257" s="152">
        <f t="shared" si="123"/>
        <v>1303836</v>
      </c>
      <c r="DR257" s="152">
        <f t="shared" si="124"/>
        <v>0</v>
      </c>
      <c r="DS257" s="152">
        <v>-107.03923041338567</v>
      </c>
      <c r="DT257" s="172">
        <f t="shared" si="125"/>
        <v>-107.03923041338567</v>
      </c>
      <c r="DU257" s="152"/>
      <c r="DV257" s="173">
        <v>0</v>
      </c>
      <c r="DW257" s="174"/>
      <c r="DX257" s="174"/>
      <c r="DY257" s="174"/>
      <c r="DZ257" s="171"/>
      <c r="EA257" s="175"/>
      <c r="EB257" s="176"/>
      <c r="EC257" s="177">
        <f t="shared" si="126"/>
        <v>0</v>
      </c>
      <c r="ED257" s="175"/>
      <c r="EE257" s="178">
        <v>248</v>
      </c>
      <c r="EF257" s="175"/>
      <c r="EG257" s="175"/>
      <c r="EH257" s="174"/>
      <c r="EI257" s="175"/>
      <c r="EJ257" s="175"/>
      <c r="EK257" s="175"/>
      <c r="EL257" s="175"/>
      <c r="EM257" s="175"/>
    </row>
    <row r="258" spans="1:143" s="39" customFormat="1" ht="12" x14ac:dyDescent="0.2">
      <c r="A258" s="150">
        <v>249</v>
      </c>
      <c r="B258" s="40">
        <v>249</v>
      </c>
      <c r="C258" s="39" t="s">
        <v>349</v>
      </c>
      <c r="D258" s="151">
        <f t="shared" si="107"/>
        <v>0</v>
      </c>
      <c r="E258" s="152">
        <f t="shared" si="96"/>
        <v>0</v>
      </c>
      <c r="F258" s="152">
        <f t="shared" si="96"/>
        <v>0</v>
      </c>
      <c r="G258" s="152">
        <f t="shared" si="96"/>
        <v>0</v>
      </c>
      <c r="H258" s="153">
        <f t="shared" si="108"/>
        <v>0</v>
      </c>
      <c r="I258" s="152"/>
      <c r="J258" s="154">
        <f t="shared" si="109"/>
        <v>0</v>
      </c>
      <c r="K258" s="155">
        <f t="shared" si="97"/>
        <v>0</v>
      </c>
      <c r="L258" s="156">
        <f t="shared" si="98"/>
        <v>0</v>
      </c>
      <c r="M258" s="152"/>
      <c r="N258" s="157">
        <f t="shared" si="99"/>
        <v>0</v>
      </c>
      <c r="O258" s="152"/>
      <c r="P258" s="158">
        <f t="shared" si="100"/>
        <v>0</v>
      </c>
      <c r="Q258" s="159">
        <f t="shared" si="110"/>
        <v>0</v>
      </c>
      <c r="R258" s="152">
        <f t="shared" si="101"/>
        <v>0</v>
      </c>
      <c r="S258" s="152">
        <f t="shared" si="102"/>
        <v>0</v>
      </c>
      <c r="T258" s="152">
        <f t="shared" si="103"/>
        <v>0</v>
      </c>
      <c r="U258" s="153">
        <f t="shared" si="111"/>
        <v>0</v>
      </c>
      <c r="V258" s="152"/>
      <c r="W258" s="157">
        <f t="shared" si="112"/>
        <v>0</v>
      </c>
      <c r="X258" s="159"/>
      <c r="AA258" s="162">
        <v>249</v>
      </c>
      <c r="AB258" s="163"/>
      <c r="AC258" s="163"/>
      <c r="AD258" s="163"/>
      <c r="AE258" s="163"/>
      <c r="AF258" s="163"/>
      <c r="AG258" s="164"/>
      <c r="AH258" s="164"/>
      <c r="AI258" s="164"/>
      <c r="AJ258" s="164"/>
      <c r="AK258" s="164"/>
      <c r="AL258" s="164"/>
      <c r="AM258" s="164"/>
      <c r="AN258" s="164"/>
      <c r="AO258" s="164"/>
      <c r="AP258" s="164"/>
      <c r="AQ258" s="164"/>
      <c r="AR258" s="165"/>
      <c r="AT258" s="162">
        <f t="shared" si="113"/>
        <v>249</v>
      </c>
      <c r="AU258" s="163">
        <f t="shared" si="114"/>
        <v>0</v>
      </c>
      <c r="AV258" s="164">
        <f t="shared" si="115"/>
        <v>0</v>
      </c>
      <c r="AW258" s="164">
        <f t="shared" si="115"/>
        <v>0</v>
      </c>
      <c r="AX258" s="164">
        <f t="shared" si="115"/>
        <v>0</v>
      </c>
      <c r="AY258" s="165">
        <f t="shared" si="104"/>
        <v>0</v>
      </c>
      <c r="AZ258" s="39">
        <v>493357</v>
      </c>
      <c r="BA258" s="162"/>
      <c r="BB258" s="164"/>
      <c r="BC258" s="164"/>
      <c r="BD258" s="164"/>
      <c r="BE258" s="165"/>
      <c r="BG258" s="166"/>
      <c r="BI258" s="166">
        <v>0</v>
      </c>
      <c r="CA258" s="162">
        <v>249</v>
      </c>
      <c r="CB258" s="40">
        <v>249</v>
      </c>
      <c r="CC258" s="39" t="s">
        <v>349</v>
      </c>
      <c r="CD258" s="167">
        <f t="shared" si="127"/>
        <v>0</v>
      </c>
      <c r="CE258" s="168">
        <v>0</v>
      </c>
      <c r="CF258" s="152">
        <f t="shared" si="116"/>
        <v>0</v>
      </c>
      <c r="CG258" s="152">
        <v>0</v>
      </c>
      <c r="CH258" s="152">
        <v>0</v>
      </c>
      <c r="CI258" s="152">
        <f t="shared" si="117"/>
        <v>0</v>
      </c>
      <c r="CJ258" s="168">
        <f t="shared" si="118"/>
        <v>0</v>
      </c>
      <c r="CK258" s="169">
        <f t="shared" si="119"/>
        <v>0</v>
      </c>
      <c r="CL258" s="170"/>
      <c r="CZ258" s="152"/>
      <c r="DA258" s="162">
        <v>249</v>
      </c>
      <c r="DB258" s="39" t="s">
        <v>349</v>
      </c>
      <c r="DC258" s="152">
        <v>0</v>
      </c>
      <c r="DD258" s="152">
        <v>0</v>
      </c>
      <c r="DE258" s="152">
        <v>0</v>
      </c>
      <c r="DF258" s="152">
        <v>0</v>
      </c>
      <c r="DG258" s="171">
        <f t="shared" si="120"/>
        <v>0</v>
      </c>
      <c r="DH258" s="152">
        <v>0</v>
      </c>
      <c r="DI258" s="152">
        <v>0</v>
      </c>
      <c r="DJ258" s="152">
        <v>0</v>
      </c>
      <c r="DK258" s="171">
        <f t="shared" si="121"/>
        <v>0</v>
      </c>
      <c r="DL258" s="172">
        <f t="shared" si="105"/>
        <v>0</v>
      </c>
      <c r="DM258" s="152"/>
      <c r="DN258" s="172">
        <f t="shared" si="106"/>
        <v>0</v>
      </c>
      <c r="DO258" s="152"/>
      <c r="DP258" s="158">
        <f t="shared" si="122"/>
        <v>0</v>
      </c>
      <c r="DQ258" s="152">
        <f t="shared" si="123"/>
        <v>0</v>
      </c>
      <c r="DR258" s="152">
        <f t="shared" si="124"/>
        <v>0</v>
      </c>
      <c r="DS258" s="152">
        <v>0</v>
      </c>
      <c r="DT258" s="172">
        <f t="shared" si="125"/>
        <v>0</v>
      </c>
      <c r="DU258" s="152"/>
      <c r="DV258" s="173">
        <v>0</v>
      </c>
      <c r="DW258" s="174"/>
      <c r="DX258" s="174"/>
      <c r="DY258" s="174"/>
      <c r="DZ258" s="171"/>
      <c r="EA258" s="175"/>
      <c r="EB258" s="176"/>
      <c r="EC258" s="177">
        <f t="shared" si="126"/>
        <v>0</v>
      </c>
      <c r="ED258" s="175"/>
      <c r="EE258" s="178">
        <v>249</v>
      </c>
      <c r="EF258" s="175"/>
      <c r="EG258" s="175"/>
      <c r="EH258" s="174"/>
      <c r="EI258" s="175"/>
      <c r="EJ258" s="175"/>
      <c r="EK258" s="175"/>
      <c r="EL258" s="175"/>
      <c r="EM258" s="175"/>
    </row>
    <row r="259" spans="1:143" s="39" customFormat="1" ht="12" x14ac:dyDescent="0.2">
      <c r="A259" s="150">
        <v>250</v>
      </c>
      <c r="B259" s="40">
        <v>250</v>
      </c>
      <c r="C259" s="39" t="s">
        <v>350</v>
      </c>
      <c r="D259" s="151">
        <f t="shared" si="107"/>
        <v>1</v>
      </c>
      <c r="E259" s="152">
        <f t="shared" si="96"/>
        <v>13811</v>
      </c>
      <c r="F259" s="152">
        <f t="shared" si="96"/>
        <v>0</v>
      </c>
      <c r="G259" s="152">
        <f t="shared" si="96"/>
        <v>938</v>
      </c>
      <c r="H259" s="153">
        <f t="shared" si="108"/>
        <v>14749</v>
      </c>
      <c r="I259" s="152"/>
      <c r="J259" s="154">
        <f t="shared" si="109"/>
        <v>938</v>
      </c>
      <c r="K259" s="155">
        <f t="shared" si="97"/>
        <v>13809.571030426963</v>
      </c>
      <c r="L259" s="156">
        <f t="shared" si="98"/>
        <v>14747.571030426963</v>
      </c>
      <c r="M259" s="152"/>
      <c r="N259" s="157">
        <f t="shared" si="99"/>
        <v>1.4289695730367384</v>
      </c>
      <c r="O259" s="152"/>
      <c r="P259" s="158">
        <f t="shared" si="100"/>
        <v>938</v>
      </c>
      <c r="Q259" s="159">
        <f t="shared" si="110"/>
        <v>0</v>
      </c>
      <c r="R259" s="152">
        <f t="shared" si="101"/>
        <v>0</v>
      </c>
      <c r="S259" s="152">
        <f t="shared" si="102"/>
        <v>0</v>
      </c>
      <c r="T259" s="152">
        <f t="shared" si="103"/>
        <v>13809.571030426963</v>
      </c>
      <c r="U259" s="153">
        <f t="shared" si="111"/>
        <v>14747.571030426963</v>
      </c>
      <c r="V259" s="152"/>
      <c r="W259" s="157">
        <f t="shared" si="112"/>
        <v>14749</v>
      </c>
      <c r="X259" s="159"/>
      <c r="AA259" s="162">
        <v>250</v>
      </c>
      <c r="AB259" s="163">
        <v>1</v>
      </c>
      <c r="AC259" s="163">
        <v>0</v>
      </c>
      <c r="AD259" s="163">
        <v>0</v>
      </c>
      <c r="AE259" s="163">
        <v>0</v>
      </c>
      <c r="AF259" s="163">
        <v>0</v>
      </c>
      <c r="AG259" s="164">
        <v>13811</v>
      </c>
      <c r="AH259" s="164">
        <v>0</v>
      </c>
      <c r="AI259" s="164">
        <v>0</v>
      </c>
      <c r="AJ259" s="164">
        <v>13811</v>
      </c>
      <c r="AK259" s="164">
        <v>0</v>
      </c>
      <c r="AL259" s="164">
        <v>938</v>
      </c>
      <c r="AM259" s="164">
        <v>14749</v>
      </c>
      <c r="AN259" s="164">
        <v>0</v>
      </c>
      <c r="AO259" s="164">
        <v>0</v>
      </c>
      <c r="AP259" s="164">
        <v>0</v>
      </c>
      <c r="AQ259" s="164">
        <v>0</v>
      </c>
      <c r="AR259" s="165">
        <v>14749</v>
      </c>
      <c r="AS259" s="39">
        <v>14652.455094486844</v>
      </c>
      <c r="AT259" s="162">
        <f t="shared" si="113"/>
        <v>250</v>
      </c>
      <c r="AU259" s="163">
        <f t="shared" si="114"/>
        <v>0</v>
      </c>
      <c r="AV259" s="164">
        <f t="shared" si="115"/>
        <v>0</v>
      </c>
      <c r="AW259" s="164">
        <f t="shared" si="115"/>
        <v>0</v>
      </c>
      <c r="AX259" s="164">
        <f t="shared" si="115"/>
        <v>0</v>
      </c>
      <c r="AY259" s="165">
        <f t="shared" si="104"/>
        <v>0</v>
      </c>
      <c r="AZ259" s="39">
        <v>493357</v>
      </c>
      <c r="BA259" s="162"/>
      <c r="BB259" s="164"/>
      <c r="BC259" s="164"/>
      <c r="BD259" s="164"/>
      <c r="BE259" s="165"/>
      <c r="BG259" s="166"/>
      <c r="BI259" s="166">
        <v>0</v>
      </c>
      <c r="CA259" s="162">
        <v>250</v>
      </c>
      <c r="CB259" s="40">
        <v>250</v>
      </c>
      <c r="CC259" s="39" t="s">
        <v>350</v>
      </c>
      <c r="CD259" s="167">
        <f t="shared" si="127"/>
        <v>13811</v>
      </c>
      <c r="CE259" s="168">
        <v>0</v>
      </c>
      <c r="CF259" s="152">
        <f t="shared" si="116"/>
        <v>13811</v>
      </c>
      <c r="CG259" s="152">
        <v>0</v>
      </c>
      <c r="CH259" s="152">
        <v>0</v>
      </c>
      <c r="CI259" s="152">
        <f t="shared" si="117"/>
        <v>0</v>
      </c>
      <c r="CJ259" s="168">
        <f t="shared" si="118"/>
        <v>13811</v>
      </c>
      <c r="CK259" s="169">
        <f t="shared" si="119"/>
        <v>13809.571030426963</v>
      </c>
      <c r="CL259" s="170"/>
      <c r="CZ259" s="152"/>
      <c r="DA259" s="162">
        <v>250</v>
      </c>
      <c r="DB259" s="39" t="s">
        <v>350</v>
      </c>
      <c r="DC259" s="152">
        <v>0</v>
      </c>
      <c r="DD259" s="152">
        <v>0</v>
      </c>
      <c r="DE259" s="152">
        <v>0</v>
      </c>
      <c r="DF259" s="152">
        <v>0</v>
      </c>
      <c r="DG259" s="171">
        <f t="shared" si="120"/>
        <v>0</v>
      </c>
      <c r="DH259" s="152">
        <v>0</v>
      </c>
      <c r="DI259" s="152">
        <v>0</v>
      </c>
      <c r="DJ259" s="152">
        <v>0</v>
      </c>
      <c r="DK259" s="171">
        <f t="shared" si="121"/>
        <v>0</v>
      </c>
      <c r="DL259" s="172">
        <f t="shared" si="105"/>
        <v>0</v>
      </c>
      <c r="DM259" s="152"/>
      <c r="DN259" s="172">
        <f t="shared" si="106"/>
        <v>0</v>
      </c>
      <c r="DO259" s="152"/>
      <c r="DP259" s="158">
        <f t="shared" si="122"/>
        <v>13811</v>
      </c>
      <c r="DQ259" s="152">
        <f t="shared" si="123"/>
        <v>13811</v>
      </c>
      <c r="DR259" s="152">
        <f t="shared" si="124"/>
        <v>0</v>
      </c>
      <c r="DS259" s="152">
        <v>0</v>
      </c>
      <c r="DT259" s="172">
        <f t="shared" si="125"/>
        <v>0</v>
      </c>
      <c r="DU259" s="152"/>
      <c r="DV259" s="173">
        <v>0</v>
      </c>
      <c r="DW259" s="174"/>
      <c r="DX259" s="174"/>
      <c r="DY259" s="174"/>
      <c r="DZ259" s="171"/>
      <c r="EA259" s="175"/>
      <c r="EB259" s="176"/>
      <c r="EC259" s="177">
        <f t="shared" si="126"/>
        <v>0</v>
      </c>
      <c r="ED259" s="175"/>
      <c r="EE259" s="178">
        <v>250</v>
      </c>
      <c r="EF259" s="175"/>
      <c r="EG259" s="175"/>
      <c r="EH259" s="174"/>
      <c r="EI259" s="175"/>
      <c r="EJ259" s="175"/>
      <c r="EK259" s="175"/>
      <c r="EL259" s="175"/>
      <c r="EM259" s="175"/>
    </row>
    <row r="260" spans="1:143" s="39" customFormat="1" ht="12" x14ac:dyDescent="0.2">
      <c r="A260" s="150">
        <v>251</v>
      </c>
      <c r="B260" s="40">
        <v>251</v>
      </c>
      <c r="C260" s="39" t="s">
        <v>351</v>
      </c>
      <c r="D260" s="151">
        <f t="shared" si="107"/>
        <v>107</v>
      </c>
      <c r="E260" s="152">
        <f t="shared" si="96"/>
        <v>1564447</v>
      </c>
      <c r="F260" s="152">
        <f t="shared" si="96"/>
        <v>0</v>
      </c>
      <c r="G260" s="152">
        <f t="shared" si="96"/>
        <v>100366</v>
      </c>
      <c r="H260" s="153">
        <f t="shared" si="108"/>
        <v>1664813</v>
      </c>
      <c r="I260" s="152"/>
      <c r="J260" s="154">
        <f t="shared" si="109"/>
        <v>100366</v>
      </c>
      <c r="K260" s="155">
        <f t="shared" si="97"/>
        <v>208907.00727429532</v>
      </c>
      <c r="L260" s="156">
        <f t="shared" si="98"/>
        <v>309273.00727429532</v>
      </c>
      <c r="M260" s="152"/>
      <c r="N260" s="157">
        <f t="shared" si="99"/>
        <v>1355539.9927257048</v>
      </c>
      <c r="O260" s="152"/>
      <c r="P260" s="158">
        <f t="shared" si="100"/>
        <v>100366</v>
      </c>
      <c r="Q260" s="159">
        <f t="shared" si="110"/>
        <v>0</v>
      </c>
      <c r="R260" s="152">
        <f t="shared" si="101"/>
        <v>0</v>
      </c>
      <c r="S260" s="152">
        <f t="shared" si="102"/>
        <v>0</v>
      </c>
      <c r="T260" s="152">
        <f t="shared" si="103"/>
        <v>208907.00727429532</v>
      </c>
      <c r="U260" s="153">
        <f t="shared" si="111"/>
        <v>309273.00727429532</v>
      </c>
      <c r="V260" s="152"/>
      <c r="W260" s="157">
        <f t="shared" si="112"/>
        <v>332505.82429312461</v>
      </c>
      <c r="X260" s="159"/>
      <c r="AA260" s="162">
        <v>251</v>
      </c>
      <c r="AB260" s="163">
        <v>107</v>
      </c>
      <c r="AC260" s="163">
        <v>0</v>
      </c>
      <c r="AD260" s="163">
        <v>0</v>
      </c>
      <c r="AE260" s="163">
        <v>0</v>
      </c>
      <c r="AF260" s="163">
        <v>0</v>
      </c>
      <c r="AG260" s="164">
        <v>1564447</v>
      </c>
      <c r="AH260" s="164">
        <v>0</v>
      </c>
      <c r="AI260" s="164">
        <v>0</v>
      </c>
      <c r="AJ260" s="164">
        <v>1564447</v>
      </c>
      <c r="AK260" s="164">
        <v>0</v>
      </c>
      <c r="AL260" s="164">
        <v>100366</v>
      </c>
      <c r="AM260" s="164">
        <v>1664813</v>
      </c>
      <c r="AN260" s="164">
        <v>0</v>
      </c>
      <c r="AO260" s="164">
        <v>0</v>
      </c>
      <c r="AP260" s="164">
        <v>0</v>
      </c>
      <c r="AQ260" s="164">
        <v>0</v>
      </c>
      <c r="AR260" s="165">
        <v>1664813</v>
      </c>
      <c r="AS260" s="39">
        <v>1648828.27</v>
      </c>
      <c r="AT260" s="162">
        <f t="shared" si="113"/>
        <v>251</v>
      </c>
      <c r="AU260" s="163">
        <f t="shared" si="114"/>
        <v>0</v>
      </c>
      <c r="AV260" s="164">
        <f t="shared" si="115"/>
        <v>0</v>
      </c>
      <c r="AW260" s="164">
        <f t="shared" si="115"/>
        <v>0</v>
      </c>
      <c r="AX260" s="164">
        <f t="shared" si="115"/>
        <v>0</v>
      </c>
      <c r="AY260" s="165">
        <f t="shared" si="104"/>
        <v>0</v>
      </c>
      <c r="AZ260" s="39">
        <v>493357</v>
      </c>
      <c r="BA260" s="162"/>
      <c r="BB260" s="164"/>
      <c r="BC260" s="164"/>
      <c r="BD260" s="164"/>
      <c r="BE260" s="165"/>
      <c r="BG260" s="166"/>
      <c r="BI260" s="166">
        <v>0</v>
      </c>
      <c r="CA260" s="162">
        <v>251</v>
      </c>
      <c r="CB260" s="40">
        <v>251</v>
      </c>
      <c r="CC260" s="39" t="s">
        <v>351</v>
      </c>
      <c r="CD260" s="167">
        <f t="shared" si="127"/>
        <v>1564447</v>
      </c>
      <c r="CE260" s="168">
        <v>1355507</v>
      </c>
      <c r="CF260" s="152">
        <f t="shared" si="116"/>
        <v>208940</v>
      </c>
      <c r="CG260" s="152">
        <v>0</v>
      </c>
      <c r="CH260" s="152">
        <v>23211.200000000001</v>
      </c>
      <c r="CI260" s="152">
        <f t="shared" si="117"/>
        <v>-11.375706875363903</v>
      </c>
      <c r="CJ260" s="168">
        <f t="shared" si="118"/>
        <v>232139.82429312464</v>
      </c>
      <c r="CK260" s="169">
        <f t="shared" si="119"/>
        <v>208907.00727429532</v>
      </c>
      <c r="CL260" s="170"/>
      <c r="CZ260" s="152"/>
      <c r="DA260" s="162">
        <v>251</v>
      </c>
      <c r="DB260" s="39" t="s">
        <v>351</v>
      </c>
      <c r="DC260" s="152">
        <v>0</v>
      </c>
      <c r="DD260" s="152">
        <v>0</v>
      </c>
      <c r="DE260" s="152">
        <v>0</v>
      </c>
      <c r="DF260" s="152">
        <v>0</v>
      </c>
      <c r="DG260" s="171">
        <f t="shared" si="120"/>
        <v>0</v>
      </c>
      <c r="DH260" s="152">
        <v>0</v>
      </c>
      <c r="DI260" s="152">
        <v>0</v>
      </c>
      <c r="DJ260" s="152">
        <v>0</v>
      </c>
      <c r="DK260" s="171">
        <f t="shared" si="121"/>
        <v>0</v>
      </c>
      <c r="DL260" s="172">
        <f t="shared" si="105"/>
        <v>0</v>
      </c>
      <c r="DM260" s="152"/>
      <c r="DN260" s="172">
        <f t="shared" si="106"/>
        <v>0</v>
      </c>
      <c r="DO260" s="152"/>
      <c r="DP260" s="158">
        <f t="shared" si="122"/>
        <v>208940</v>
      </c>
      <c r="DQ260" s="152">
        <f t="shared" si="123"/>
        <v>208940</v>
      </c>
      <c r="DR260" s="152">
        <f t="shared" si="124"/>
        <v>0</v>
      </c>
      <c r="DS260" s="152">
        <v>-11.375706875363903</v>
      </c>
      <c r="DT260" s="172">
        <f t="shared" si="125"/>
        <v>-11.375706875363903</v>
      </c>
      <c r="DU260" s="152"/>
      <c r="DV260" s="173">
        <v>0</v>
      </c>
      <c r="DW260" s="174"/>
      <c r="DX260" s="174"/>
      <c r="DY260" s="174"/>
      <c r="DZ260" s="171"/>
      <c r="EA260" s="175"/>
      <c r="EB260" s="176"/>
      <c r="EC260" s="177">
        <f t="shared" si="126"/>
        <v>0</v>
      </c>
      <c r="ED260" s="175"/>
      <c r="EE260" s="178">
        <v>251</v>
      </c>
      <c r="EF260" s="175"/>
      <c r="EG260" s="175"/>
      <c r="EH260" s="174"/>
      <c r="EI260" s="175"/>
      <c r="EJ260" s="175"/>
      <c r="EK260" s="175"/>
      <c r="EL260" s="175"/>
      <c r="EM260" s="175"/>
    </row>
    <row r="261" spans="1:143" s="39" customFormat="1" ht="12" x14ac:dyDescent="0.2">
      <c r="A261" s="150">
        <v>252</v>
      </c>
      <c r="B261" s="40">
        <v>252</v>
      </c>
      <c r="C261" s="39" t="s">
        <v>352</v>
      </c>
      <c r="D261" s="151">
        <f t="shared" si="107"/>
        <v>0</v>
      </c>
      <c r="E261" s="152">
        <f t="shared" si="96"/>
        <v>0</v>
      </c>
      <c r="F261" s="152">
        <f t="shared" si="96"/>
        <v>0</v>
      </c>
      <c r="G261" s="152">
        <f t="shared" si="96"/>
        <v>0</v>
      </c>
      <c r="H261" s="153">
        <f t="shared" si="108"/>
        <v>0</v>
      </c>
      <c r="I261" s="152"/>
      <c r="J261" s="154">
        <f t="shared" si="109"/>
        <v>0</v>
      </c>
      <c r="K261" s="155">
        <f t="shared" si="97"/>
        <v>0</v>
      </c>
      <c r="L261" s="156">
        <f t="shared" si="98"/>
        <v>0</v>
      </c>
      <c r="M261" s="152"/>
      <c r="N261" s="157">
        <f t="shared" si="99"/>
        <v>0</v>
      </c>
      <c r="O261" s="152"/>
      <c r="P261" s="158">
        <f t="shared" si="100"/>
        <v>0</v>
      </c>
      <c r="Q261" s="159">
        <f t="shared" si="110"/>
        <v>0</v>
      </c>
      <c r="R261" s="152">
        <f t="shared" si="101"/>
        <v>0</v>
      </c>
      <c r="S261" s="152">
        <f t="shared" si="102"/>
        <v>0</v>
      </c>
      <c r="T261" s="152">
        <f t="shared" si="103"/>
        <v>0</v>
      </c>
      <c r="U261" s="153">
        <f t="shared" si="111"/>
        <v>0</v>
      </c>
      <c r="V261" s="152"/>
      <c r="W261" s="157">
        <f t="shared" si="112"/>
        <v>0</v>
      </c>
      <c r="X261" s="159"/>
      <c r="AA261" s="162">
        <v>252</v>
      </c>
      <c r="AB261" s="163"/>
      <c r="AC261" s="163"/>
      <c r="AD261" s="163"/>
      <c r="AE261" s="163"/>
      <c r="AF261" s="163"/>
      <c r="AG261" s="164"/>
      <c r="AH261" s="164"/>
      <c r="AI261" s="164"/>
      <c r="AJ261" s="164"/>
      <c r="AK261" s="164"/>
      <c r="AL261" s="164"/>
      <c r="AM261" s="164"/>
      <c r="AN261" s="164"/>
      <c r="AO261" s="164"/>
      <c r="AP261" s="164"/>
      <c r="AQ261" s="164"/>
      <c r="AR261" s="165"/>
      <c r="AT261" s="162">
        <f t="shared" si="113"/>
        <v>252</v>
      </c>
      <c r="AU261" s="163">
        <f t="shared" si="114"/>
        <v>0</v>
      </c>
      <c r="AV261" s="164">
        <f t="shared" si="115"/>
        <v>0</v>
      </c>
      <c r="AW261" s="164">
        <f t="shared" si="115"/>
        <v>0</v>
      </c>
      <c r="AX261" s="164">
        <f t="shared" si="115"/>
        <v>0</v>
      </c>
      <c r="AY261" s="165">
        <f t="shared" si="104"/>
        <v>0</v>
      </c>
      <c r="AZ261" s="39">
        <v>493357</v>
      </c>
      <c r="BA261" s="162"/>
      <c r="BB261" s="164"/>
      <c r="BC261" s="164"/>
      <c r="BD261" s="164"/>
      <c r="BE261" s="165"/>
      <c r="BG261" s="166"/>
      <c r="BI261" s="166">
        <v>0</v>
      </c>
      <c r="CA261" s="162">
        <v>252</v>
      </c>
      <c r="CB261" s="40">
        <v>252</v>
      </c>
      <c r="CC261" s="39" t="s">
        <v>352</v>
      </c>
      <c r="CD261" s="167">
        <f t="shared" si="127"/>
        <v>0</v>
      </c>
      <c r="CE261" s="168">
        <v>0</v>
      </c>
      <c r="CF261" s="152">
        <f t="shared" si="116"/>
        <v>0</v>
      </c>
      <c r="CG261" s="152">
        <v>0</v>
      </c>
      <c r="CH261" s="152">
        <v>0</v>
      </c>
      <c r="CI261" s="152">
        <f t="shared" si="117"/>
        <v>0</v>
      </c>
      <c r="CJ261" s="168">
        <f t="shared" si="118"/>
        <v>0</v>
      </c>
      <c r="CK261" s="169">
        <f t="shared" si="119"/>
        <v>0</v>
      </c>
      <c r="CL261" s="170"/>
      <c r="CZ261" s="152"/>
      <c r="DA261" s="162">
        <v>252</v>
      </c>
      <c r="DB261" s="39" t="s">
        <v>352</v>
      </c>
      <c r="DC261" s="152">
        <v>0</v>
      </c>
      <c r="DD261" s="152">
        <v>0</v>
      </c>
      <c r="DE261" s="152">
        <v>0</v>
      </c>
      <c r="DF261" s="152">
        <v>0</v>
      </c>
      <c r="DG261" s="171">
        <f t="shared" si="120"/>
        <v>0</v>
      </c>
      <c r="DH261" s="152">
        <v>0</v>
      </c>
      <c r="DI261" s="152">
        <v>0</v>
      </c>
      <c r="DJ261" s="152">
        <v>0</v>
      </c>
      <c r="DK261" s="171">
        <f t="shared" si="121"/>
        <v>0</v>
      </c>
      <c r="DL261" s="172">
        <f t="shared" si="105"/>
        <v>0</v>
      </c>
      <c r="DM261" s="152"/>
      <c r="DN261" s="172">
        <f t="shared" si="106"/>
        <v>0</v>
      </c>
      <c r="DO261" s="152"/>
      <c r="DP261" s="158">
        <f t="shared" si="122"/>
        <v>0</v>
      </c>
      <c r="DQ261" s="152">
        <f t="shared" si="123"/>
        <v>0</v>
      </c>
      <c r="DR261" s="152">
        <f t="shared" si="124"/>
        <v>0</v>
      </c>
      <c r="DS261" s="152">
        <v>0</v>
      </c>
      <c r="DT261" s="172">
        <f t="shared" si="125"/>
        <v>0</v>
      </c>
      <c r="DU261" s="152"/>
      <c r="DV261" s="173">
        <v>0</v>
      </c>
      <c r="DW261" s="174"/>
      <c r="DX261" s="174"/>
      <c r="DY261" s="174"/>
      <c r="DZ261" s="171"/>
      <c r="EA261" s="175"/>
      <c r="EB261" s="176"/>
      <c r="EC261" s="177">
        <f t="shared" si="126"/>
        <v>0</v>
      </c>
      <c r="ED261" s="175"/>
      <c r="EE261" s="178">
        <v>252</v>
      </c>
      <c r="EF261" s="175"/>
      <c r="EG261" s="175"/>
      <c r="EH261" s="174"/>
      <c r="EI261" s="175"/>
      <c r="EJ261" s="175"/>
      <c r="EK261" s="175"/>
      <c r="EL261" s="175"/>
      <c r="EM261" s="175"/>
    </row>
    <row r="262" spans="1:143" s="39" customFormat="1" ht="12" x14ac:dyDescent="0.2">
      <c r="A262" s="150">
        <v>253</v>
      </c>
      <c r="B262" s="40">
        <v>253</v>
      </c>
      <c r="C262" s="39" t="s">
        <v>353</v>
      </c>
      <c r="D262" s="151">
        <f t="shared" si="107"/>
        <v>2</v>
      </c>
      <c r="E262" s="152">
        <f t="shared" si="96"/>
        <v>63380</v>
      </c>
      <c r="F262" s="152">
        <f t="shared" si="96"/>
        <v>0</v>
      </c>
      <c r="G262" s="152">
        <f t="shared" si="96"/>
        <v>1876</v>
      </c>
      <c r="H262" s="153">
        <f t="shared" si="108"/>
        <v>65256</v>
      </c>
      <c r="I262" s="152"/>
      <c r="J262" s="154">
        <f t="shared" si="109"/>
        <v>1876</v>
      </c>
      <c r="K262" s="155">
        <f t="shared" si="97"/>
        <v>37617.107503851475</v>
      </c>
      <c r="L262" s="156">
        <f t="shared" si="98"/>
        <v>39493.107503851475</v>
      </c>
      <c r="M262" s="152"/>
      <c r="N262" s="157">
        <f t="shared" si="99"/>
        <v>25762.892496148525</v>
      </c>
      <c r="O262" s="152"/>
      <c r="P262" s="158">
        <f t="shared" si="100"/>
        <v>1876</v>
      </c>
      <c r="Q262" s="159">
        <f t="shared" si="110"/>
        <v>0</v>
      </c>
      <c r="R262" s="152">
        <f t="shared" si="101"/>
        <v>0</v>
      </c>
      <c r="S262" s="152">
        <f t="shared" si="102"/>
        <v>0</v>
      </c>
      <c r="T262" s="152">
        <f t="shared" si="103"/>
        <v>37617.107503851475</v>
      </c>
      <c r="U262" s="153">
        <f t="shared" si="111"/>
        <v>39493.107503851475</v>
      </c>
      <c r="V262" s="152"/>
      <c r="W262" s="157">
        <f t="shared" si="112"/>
        <v>39497</v>
      </c>
      <c r="X262" s="159"/>
      <c r="AA262" s="162">
        <v>253</v>
      </c>
      <c r="AB262" s="163">
        <v>2</v>
      </c>
      <c r="AC262" s="163">
        <v>0</v>
      </c>
      <c r="AD262" s="163">
        <v>0</v>
      </c>
      <c r="AE262" s="163">
        <v>0</v>
      </c>
      <c r="AF262" s="163">
        <v>0</v>
      </c>
      <c r="AG262" s="164">
        <v>63380</v>
      </c>
      <c r="AH262" s="164">
        <v>0</v>
      </c>
      <c r="AI262" s="164">
        <v>0</v>
      </c>
      <c r="AJ262" s="164">
        <v>63380</v>
      </c>
      <c r="AK262" s="164">
        <v>0</v>
      </c>
      <c r="AL262" s="164">
        <v>1876</v>
      </c>
      <c r="AM262" s="164">
        <v>65256</v>
      </c>
      <c r="AN262" s="164">
        <v>0</v>
      </c>
      <c r="AO262" s="164">
        <v>0</v>
      </c>
      <c r="AP262" s="164">
        <v>0</v>
      </c>
      <c r="AQ262" s="164">
        <v>0</v>
      </c>
      <c r="AR262" s="165">
        <v>65256</v>
      </c>
      <c r="AS262" s="39">
        <v>65478</v>
      </c>
      <c r="AT262" s="162">
        <f t="shared" si="113"/>
        <v>253</v>
      </c>
      <c r="AU262" s="163">
        <f t="shared" si="114"/>
        <v>0</v>
      </c>
      <c r="AV262" s="164">
        <f t="shared" si="115"/>
        <v>0</v>
      </c>
      <c r="AW262" s="164">
        <f t="shared" si="115"/>
        <v>0</v>
      </c>
      <c r="AX262" s="164">
        <f t="shared" si="115"/>
        <v>0</v>
      </c>
      <c r="AY262" s="165">
        <f t="shared" si="104"/>
        <v>0</v>
      </c>
      <c r="AZ262" s="39">
        <v>493357</v>
      </c>
      <c r="BA262" s="162"/>
      <c r="BB262" s="164"/>
      <c r="BC262" s="164"/>
      <c r="BD262" s="164"/>
      <c r="BE262" s="165"/>
      <c r="BG262" s="166"/>
      <c r="BI262" s="166">
        <v>0</v>
      </c>
      <c r="CA262" s="162">
        <v>253</v>
      </c>
      <c r="CB262" s="40">
        <v>253</v>
      </c>
      <c r="CC262" s="39" t="s">
        <v>353</v>
      </c>
      <c r="CD262" s="167">
        <f t="shared" si="127"/>
        <v>63380</v>
      </c>
      <c r="CE262" s="168">
        <v>25759</v>
      </c>
      <c r="CF262" s="152">
        <f t="shared" si="116"/>
        <v>37621</v>
      </c>
      <c r="CG262" s="152">
        <v>0</v>
      </c>
      <c r="CH262" s="152">
        <v>0</v>
      </c>
      <c r="CI262" s="152">
        <f t="shared" si="117"/>
        <v>0</v>
      </c>
      <c r="CJ262" s="168">
        <f t="shared" si="118"/>
        <v>37621</v>
      </c>
      <c r="CK262" s="169">
        <f t="shared" si="119"/>
        <v>37617.107503851475</v>
      </c>
      <c r="CL262" s="170"/>
      <c r="CZ262" s="152"/>
      <c r="DA262" s="162">
        <v>253</v>
      </c>
      <c r="DB262" s="39" t="s">
        <v>353</v>
      </c>
      <c r="DC262" s="152">
        <v>0</v>
      </c>
      <c r="DD262" s="152">
        <v>0</v>
      </c>
      <c r="DE262" s="152">
        <v>0</v>
      </c>
      <c r="DF262" s="152">
        <v>0</v>
      </c>
      <c r="DG262" s="171">
        <f t="shared" si="120"/>
        <v>0</v>
      </c>
      <c r="DH262" s="152">
        <v>0</v>
      </c>
      <c r="DI262" s="152">
        <v>0</v>
      </c>
      <c r="DJ262" s="152">
        <v>0</v>
      </c>
      <c r="DK262" s="171">
        <f t="shared" si="121"/>
        <v>0</v>
      </c>
      <c r="DL262" s="172">
        <f t="shared" si="105"/>
        <v>0</v>
      </c>
      <c r="DM262" s="152"/>
      <c r="DN262" s="172">
        <f t="shared" si="106"/>
        <v>0</v>
      </c>
      <c r="DO262" s="152"/>
      <c r="DP262" s="158">
        <f t="shared" si="122"/>
        <v>37621</v>
      </c>
      <c r="DQ262" s="152">
        <f t="shared" si="123"/>
        <v>37621</v>
      </c>
      <c r="DR262" s="152">
        <f t="shared" si="124"/>
        <v>0</v>
      </c>
      <c r="DS262" s="152">
        <v>0</v>
      </c>
      <c r="DT262" s="172">
        <f t="shared" si="125"/>
        <v>0</v>
      </c>
      <c r="DU262" s="152"/>
      <c r="DV262" s="173">
        <v>0</v>
      </c>
      <c r="DW262" s="174"/>
      <c r="DX262" s="174"/>
      <c r="DY262" s="174"/>
      <c r="DZ262" s="171"/>
      <c r="EA262" s="175"/>
      <c r="EB262" s="176"/>
      <c r="EC262" s="177">
        <f t="shared" si="126"/>
        <v>0</v>
      </c>
      <c r="ED262" s="175"/>
      <c r="EE262" s="178">
        <v>253</v>
      </c>
      <c r="EF262" s="175"/>
      <c r="EG262" s="175"/>
      <c r="EH262" s="174"/>
      <c r="EI262" s="175"/>
      <c r="EJ262" s="175"/>
      <c r="EK262" s="175"/>
      <c r="EL262" s="175"/>
      <c r="EM262" s="175"/>
    </row>
    <row r="263" spans="1:143" s="39" customFormat="1" ht="12" x14ac:dyDescent="0.2">
      <c r="A263" s="150">
        <v>254</v>
      </c>
      <c r="B263" s="40">
        <v>254</v>
      </c>
      <c r="C263" s="39" t="s">
        <v>354</v>
      </c>
      <c r="D263" s="151">
        <f t="shared" si="107"/>
        <v>0</v>
      </c>
      <c r="E263" s="152">
        <f t="shared" si="96"/>
        <v>0</v>
      </c>
      <c r="F263" s="152">
        <f t="shared" si="96"/>
        <v>0</v>
      </c>
      <c r="G263" s="152">
        <f t="shared" si="96"/>
        <v>0</v>
      </c>
      <c r="H263" s="153">
        <f t="shared" si="108"/>
        <v>0</v>
      </c>
      <c r="I263" s="152"/>
      <c r="J263" s="154">
        <f t="shared" si="109"/>
        <v>0</v>
      </c>
      <c r="K263" s="155">
        <f t="shared" si="97"/>
        <v>0</v>
      </c>
      <c r="L263" s="156">
        <f t="shared" si="98"/>
        <v>0</v>
      </c>
      <c r="M263" s="152"/>
      <c r="N263" s="157">
        <f t="shared" si="99"/>
        <v>0</v>
      </c>
      <c r="O263" s="152"/>
      <c r="P263" s="158">
        <f t="shared" si="100"/>
        <v>0</v>
      </c>
      <c r="Q263" s="159">
        <f t="shared" si="110"/>
        <v>0</v>
      </c>
      <c r="R263" s="152">
        <f t="shared" si="101"/>
        <v>0</v>
      </c>
      <c r="S263" s="152">
        <f t="shared" si="102"/>
        <v>0</v>
      </c>
      <c r="T263" s="152">
        <f t="shared" si="103"/>
        <v>0</v>
      </c>
      <c r="U263" s="153">
        <f t="shared" si="111"/>
        <v>0</v>
      </c>
      <c r="V263" s="152"/>
      <c r="W263" s="157">
        <f t="shared" si="112"/>
        <v>0</v>
      </c>
      <c r="X263" s="159"/>
      <c r="AA263" s="162">
        <v>254</v>
      </c>
      <c r="AB263" s="163"/>
      <c r="AC263" s="163"/>
      <c r="AD263" s="163"/>
      <c r="AE263" s="163"/>
      <c r="AF263" s="163"/>
      <c r="AG263" s="164"/>
      <c r="AH263" s="164"/>
      <c r="AI263" s="164"/>
      <c r="AJ263" s="164"/>
      <c r="AK263" s="164"/>
      <c r="AL263" s="164"/>
      <c r="AM263" s="164"/>
      <c r="AN263" s="164"/>
      <c r="AO263" s="164"/>
      <c r="AP263" s="164"/>
      <c r="AQ263" s="164"/>
      <c r="AR263" s="165"/>
      <c r="AT263" s="162">
        <f t="shared" si="113"/>
        <v>254</v>
      </c>
      <c r="AU263" s="163">
        <f t="shared" si="114"/>
        <v>0</v>
      </c>
      <c r="AV263" s="164">
        <f t="shared" si="115"/>
        <v>0</v>
      </c>
      <c r="AW263" s="164">
        <f t="shared" si="115"/>
        <v>0</v>
      </c>
      <c r="AX263" s="164">
        <f t="shared" si="115"/>
        <v>0</v>
      </c>
      <c r="AY263" s="165">
        <f t="shared" si="104"/>
        <v>0</v>
      </c>
      <c r="AZ263" s="39">
        <v>493357</v>
      </c>
      <c r="BA263" s="162"/>
      <c r="BB263" s="164"/>
      <c r="BC263" s="164"/>
      <c r="BD263" s="164"/>
      <c r="BE263" s="165"/>
      <c r="BG263" s="166"/>
      <c r="BI263" s="166">
        <v>0</v>
      </c>
      <c r="CA263" s="162">
        <v>254</v>
      </c>
      <c r="CB263" s="40">
        <v>254</v>
      </c>
      <c r="CC263" s="39" t="s">
        <v>354</v>
      </c>
      <c r="CD263" s="167">
        <f t="shared" si="127"/>
        <v>0</v>
      </c>
      <c r="CE263" s="168">
        <v>0</v>
      </c>
      <c r="CF263" s="152">
        <f t="shared" si="116"/>
        <v>0</v>
      </c>
      <c r="CG263" s="152">
        <v>0</v>
      </c>
      <c r="CH263" s="152">
        <v>0</v>
      </c>
      <c r="CI263" s="152">
        <f t="shared" si="117"/>
        <v>0</v>
      </c>
      <c r="CJ263" s="168">
        <f t="shared" si="118"/>
        <v>0</v>
      </c>
      <c r="CK263" s="169">
        <f t="shared" si="119"/>
        <v>0</v>
      </c>
      <c r="CL263" s="170"/>
      <c r="CZ263" s="152"/>
      <c r="DA263" s="162">
        <v>254</v>
      </c>
      <c r="DB263" s="39" t="s">
        <v>354</v>
      </c>
      <c r="DC263" s="152">
        <v>0</v>
      </c>
      <c r="DD263" s="152">
        <v>0</v>
      </c>
      <c r="DE263" s="152">
        <v>0</v>
      </c>
      <c r="DF263" s="152">
        <v>0</v>
      </c>
      <c r="DG263" s="171">
        <f t="shared" si="120"/>
        <v>0</v>
      </c>
      <c r="DH263" s="152">
        <v>0</v>
      </c>
      <c r="DI263" s="152">
        <v>0</v>
      </c>
      <c r="DJ263" s="152">
        <v>0</v>
      </c>
      <c r="DK263" s="171">
        <f t="shared" si="121"/>
        <v>0</v>
      </c>
      <c r="DL263" s="172">
        <f t="shared" si="105"/>
        <v>0</v>
      </c>
      <c r="DM263" s="152"/>
      <c r="DN263" s="172">
        <f t="shared" si="106"/>
        <v>0</v>
      </c>
      <c r="DO263" s="152"/>
      <c r="DP263" s="158">
        <f t="shared" si="122"/>
        <v>0</v>
      </c>
      <c r="DQ263" s="152">
        <f t="shared" si="123"/>
        <v>0</v>
      </c>
      <c r="DR263" s="152">
        <f t="shared" si="124"/>
        <v>0</v>
      </c>
      <c r="DS263" s="152">
        <v>0</v>
      </c>
      <c r="DT263" s="172">
        <f t="shared" si="125"/>
        <v>0</v>
      </c>
      <c r="DU263" s="152"/>
      <c r="DV263" s="173">
        <v>0</v>
      </c>
      <c r="DW263" s="174"/>
      <c r="DX263" s="174"/>
      <c r="DY263" s="174"/>
      <c r="DZ263" s="171"/>
      <c r="EA263" s="175"/>
      <c r="EB263" s="176"/>
      <c r="EC263" s="177">
        <f t="shared" si="126"/>
        <v>0</v>
      </c>
      <c r="ED263" s="175"/>
      <c r="EE263" s="178">
        <v>254</v>
      </c>
      <c r="EF263" s="175"/>
      <c r="EG263" s="175"/>
      <c r="EH263" s="174"/>
      <c r="EI263" s="175"/>
      <c r="EJ263" s="175"/>
      <c r="EK263" s="175"/>
      <c r="EL263" s="175"/>
      <c r="EM263" s="175"/>
    </row>
    <row r="264" spans="1:143" s="39" customFormat="1" ht="12" x14ac:dyDescent="0.2">
      <c r="A264" s="150">
        <v>255</v>
      </c>
      <c r="B264" s="40">
        <v>255</v>
      </c>
      <c r="C264" s="39" t="s">
        <v>355</v>
      </c>
      <c r="D264" s="151">
        <f t="shared" si="107"/>
        <v>0</v>
      </c>
      <c r="E264" s="152">
        <f t="shared" si="96"/>
        <v>0</v>
      </c>
      <c r="F264" s="152">
        <f t="shared" si="96"/>
        <v>0</v>
      </c>
      <c r="G264" s="152">
        <f t="shared" si="96"/>
        <v>0</v>
      </c>
      <c r="H264" s="153">
        <f t="shared" si="108"/>
        <v>0</v>
      </c>
      <c r="I264" s="152"/>
      <c r="J264" s="154">
        <f t="shared" si="109"/>
        <v>0</v>
      </c>
      <c r="K264" s="155">
        <f t="shared" si="97"/>
        <v>0</v>
      </c>
      <c r="L264" s="156">
        <f t="shared" si="98"/>
        <v>0</v>
      </c>
      <c r="M264" s="152"/>
      <c r="N264" s="157">
        <f t="shared" si="99"/>
        <v>0</v>
      </c>
      <c r="O264" s="152"/>
      <c r="P264" s="158">
        <f t="shared" si="100"/>
        <v>0</v>
      </c>
      <c r="Q264" s="159">
        <f t="shared" si="110"/>
        <v>0</v>
      </c>
      <c r="R264" s="152">
        <f t="shared" si="101"/>
        <v>0</v>
      </c>
      <c r="S264" s="152">
        <f t="shared" si="102"/>
        <v>0</v>
      </c>
      <c r="T264" s="152">
        <f t="shared" si="103"/>
        <v>0</v>
      </c>
      <c r="U264" s="153">
        <f t="shared" si="111"/>
        <v>0</v>
      </c>
      <c r="V264" s="152"/>
      <c r="W264" s="157">
        <f t="shared" si="112"/>
        <v>0</v>
      </c>
      <c r="X264" s="159"/>
      <c r="AA264" s="162">
        <v>255</v>
      </c>
      <c r="AB264" s="163"/>
      <c r="AC264" s="163"/>
      <c r="AD264" s="163"/>
      <c r="AE264" s="163"/>
      <c r="AF264" s="163"/>
      <c r="AG264" s="164"/>
      <c r="AH264" s="164"/>
      <c r="AI264" s="164"/>
      <c r="AJ264" s="164"/>
      <c r="AK264" s="164"/>
      <c r="AL264" s="164"/>
      <c r="AM264" s="164"/>
      <c r="AN264" s="164"/>
      <c r="AO264" s="164"/>
      <c r="AP264" s="164"/>
      <c r="AQ264" s="164"/>
      <c r="AR264" s="165"/>
      <c r="AT264" s="162">
        <f t="shared" si="113"/>
        <v>255</v>
      </c>
      <c r="AU264" s="163">
        <f t="shared" si="114"/>
        <v>0</v>
      </c>
      <c r="AV264" s="164">
        <f t="shared" si="115"/>
        <v>0</v>
      </c>
      <c r="AW264" s="164">
        <f t="shared" si="115"/>
        <v>0</v>
      </c>
      <c r="AX264" s="164">
        <f t="shared" si="115"/>
        <v>0</v>
      </c>
      <c r="AY264" s="165">
        <f t="shared" si="104"/>
        <v>0</v>
      </c>
      <c r="AZ264" s="39">
        <v>493357</v>
      </c>
      <c r="BA264" s="162"/>
      <c r="BB264" s="164"/>
      <c r="BC264" s="164"/>
      <c r="BD264" s="164"/>
      <c r="BE264" s="165"/>
      <c r="BG264" s="166"/>
      <c r="BI264" s="166">
        <v>0</v>
      </c>
      <c r="CA264" s="162">
        <v>255</v>
      </c>
      <c r="CB264" s="40">
        <v>255</v>
      </c>
      <c r="CC264" s="39" t="s">
        <v>355</v>
      </c>
      <c r="CD264" s="167">
        <f t="shared" si="127"/>
        <v>0</v>
      </c>
      <c r="CE264" s="168">
        <v>0</v>
      </c>
      <c r="CF264" s="152">
        <f t="shared" si="116"/>
        <v>0</v>
      </c>
      <c r="CG264" s="152">
        <v>0</v>
      </c>
      <c r="CH264" s="152">
        <v>0</v>
      </c>
      <c r="CI264" s="152">
        <f t="shared" si="117"/>
        <v>0</v>
      </c>
      <c r="CJ264" s="168">
        <f t="shared" si="118"/>
        <v>0</v>
      </c>
      <c r="CK264" s="169">
        <f t="shared" si="119"/>
        <v>0</v>
      </c>
      <c r="CL264" s="170"/>
      <c r="CZ264" s="152"/>
      <c r="DA264" s="162">
        <v>255</v>
      </c>
      <c r="DB264" s="39" t="s">
        <v>355</v>
      </c>
      <c r="DC264" s="152">
        <v>0</v>
      </c>
      <c r="DD264" s="152">
        <v>0</v>
      </c>
      <c r="DE264" s="152">
        <v>0</v>
      </c>
      <c r="DF264" s="152">
        <v>0</v>
      </c>
      <c r="DG264" s="171">
        <f t="shared" si="120"/>
        <v>0</v>
      </c>
      <c r="DH264" s="152">
        <v>0</v>
      </c>
      <c r="DI264" s="152">
        <v>0</v>
      </c>
      <c r="DJ264" s="152">
        <v>0</v>
      </c>
      <c r="DK264" s="171">
        <f t="shared" si="121"/>
        <v>0</v>
      </c>
      <c r="DL264" s="172">
        <f t="shared" si="105"/>
        <v>0</v>
      </c>
      <c r="DM264" s="152"/>
      <c r="DN264" s="172">
        <f t="shared" si="106"/>
        <v>0</v>
      </c>
      <c r="DO264" s="152"/>
      <c r="DP264" s="158">
        <f t="shared" si="122"/>
        <v>0</v>
      </c>
      <c r="DQ264" s="152">
        <f t="shared" si="123"/>
        <v>0</v>
      </c>
      <c r="DR264" s="152">
        <f t="shared" si="124"/>
        <v>0</v>
      </c>
      <c r="DS264" s="152">
        <v>0</v>
      </c>
      <c r="DT264" s="172">
        <f t="shared" si="125"/>
        <v>0</v>
      </c>
      <c r="DU264" s="152"/>
      <c r="DV264" s="173">
        <v>0</v>
      </c>
      <c r="DW264" s="174"/>
      <c r="DX264" s="174"/>
      <c r="DY264" s="174"/>
      <c r="DZ264" s="171"/>
      <c r="EA264" s="175"/>
      <c r="EB264" s="176"/>
      <c r="EC264" s="177">
        <f t="shared" si="126"/>
        <v>0</v>
      </c>
      <c r="ED264" s="175"/>
      <c r="EE264" s="178">
        <v>255</v>
      </c>
      <c r="EF264" s="175"/>
      <c r="EG264" s="175"/>
      <c r="EH264" s="174"/>
      <c r="EI264" s="175"/>
      <c r="EJ264" s="175"/>
      <c r="EK264" s="175"/>
      <c r="EL264" s="175"/>
      <c r="EM264" s="175"/>
    </row>
    <row r="265" spans="1:143" s="39" customFormat="1" ht="12" x14ac:dyDescent="0.2">
      <c r="A265" s="150">
        <v>256</v>
      </c>
      <c r="B265" s="40">
        <v>256</v>
      </c>
      <c r="C265" s="39" t="s">
        <v>356</v>
      </c>
      <c r="D265" s="151">
        <f t="shared" si="107"/>
        <v>0</v>
      </c>
      <c r="E265" s="152">
        <f t="shared" si="96"/>
        <v>0</v>
      </c>
      <c r="F265" s="152">
        <f t="shared" si="96"/>
        <v>0</v>
      </c>
      <c r="G265" s="152">
        <f t="shared" si="96"/>
        <v>0</v>
      </c>
      <c r="H265" s="153">
        <f t="shared" si="108"/>
        <v>0</v>
      </c>
      <c r="I265" s="152"/>
      <c r="J265" s="154">
        <f t="shared" si="109"/>
        <v>0</v>
      </c>
      <c r="K265" s="155">
        <f t="shared" si="97"/>
        <v>0</v>
      </c>
      <c r="L265" s="156">
        <f t="shared" si="98"/>
        <v>0</v>
      </c>
      <c r="M265" s="152"/>
      <c r="N265" s="157">
        <f t="shared" si="99"/>
        <v>0</v>
      </c>
      <c r="O265" s="152"/>
      <c r="P265" s="158">
        <f t="shared" si="100"/>
        <v>0</v>
      </c>
      <c r="Q265" s="159">
        <f t="shared" si="110"/>
        <v>0</v>
      </c>
      <c r="R265" s="152">
        <f t="shared" si="101"/>
        <v>0</v>
      </c>
      <c r="S265" s="152">
        <f t="shared" si="102"/>
        <v>0</v>
      </c>
      <c r="T265" s="152">
        <f t="shared" si="103"/>
        <v>0</v>
      </c>
      <c r="U265" s="153">
        <f t="shared" si="111"/>
        <v>0</v>
      </c>
      <c r="V265" s="152"/>
      <c r="W265" s="157">
        <f t="shared" si="112"/>
        <v>0</v>
      </c>
      <c r="X265" s="159"/>
      <c r="AA265" s="162">
        <v>256</v>
      </c>
      <c r="AB265" s="163"/>
      <c r="AC265" s="163"/>
      <c r="AD265" s="163"/>
      <c r="AE265" s="163"/>
      <c r="AF265" s="163"/>
      <c r="AG265" s="164"/>
      <c r="AH265" s="164"/>
      <c r="AI265" s="164"/>
      <c r="AJ265" s="164"/>
      <c r="AK265" s="164"/>
      <c r="AL265" s="164"/>
      <c r="AM265" s="164"/>
      <c r="AN265" s="164"/>
      <c r="AO265" s="164"/>
      <c r="AP265" s="164"/>
      <c r="AQ265" s="164"/>
      <c r="AR265" s="165"/>
      <c r="AT265" s="162">
        <f t="shared" si="113"/>
        <v>256</v>
      </c>
      <c r="AU265" s="163">
        <f t="shared" si="114"/>
        <v>0</v>
      </c>
      <c r="AV265" s="164">
        <f t="shared" si="115"/>
        <v>0</v>
      </c>
      <c r="AW265" s="164">
        <f t="shared" si="115"/>
        <v>0</v>
      </c>
      <c r="AX265" s="164">
        <f t="shared" si="115"/>
        <v>0</v>
      </c>
      <c r="AY265" s="165">
        <f t="shared" si="104"/>
        <v>0</v>
      </c>
      <c r="AZ265" s="39">
        <v>493357</v>
      </c>
      <c r="BA265" s="162"/>
      <c r="BB265" s="164"/>
      <c r="BC265" s="164"/>
      <c r="BD265" s="164"/>
      <c r="BE265" s="165"/>
      <c r="BG265" s="166"/>
      <c r="BI265" s="166">
        <v>0</v>
      </c>
      <c r="CA265" s="162">
        <v>256</v>
      </c>
      <c r="CB265" s="40">
        <v>256</v>
      </c>
      <c r="CC265" s="39" t="s">
        <v>356</v>
      </c>
      <c r="CD265" s="167">
        <f t="shared" si="127"/>
        <v>0</v>
      </c>
      <c r="CE265" s="168">
        <v>0</v>
      </c>
      <c r="CF265" s="152">
        <f t="shared" si="116"/>
        <v>0</v>
      </c>
      <c r="CG265" s="152">
        <v>0</v>
      </c>
      <c r="CH265" s="152">
        <v>0</v>
      </c>
      <c r="CI265" s="152">
        <f t="shared" si="117"/>
        <v>0</v>
      </c>
      <c r="CJ265" s="168">
        <f t="shared" si="118"/>
        <v>0</v>
      </c>
      <c r="CK265" s="169">
        <f t="shared" si="119"/>
        <v>0</v>
      </c>
      <c r="CL265" s="170"/>
      <c r="CZ265" s="152"/>
      <c r="DA265" s="162">
        <v>256</v>
      </c>
      <c r="DB265" s="39" t="s">
        <v>356</v>
      </c>
      <c r="DC265" s="152">
        <v>0</v>
      </c>
      <c r="DD265" s="152">
        <v>0</v>
      </c>
      <c r="DE265" s="152">
        <v>0</v>
      </c>
      <c r="DF265" s="152">
        <v>0</v>
      </c>
      <c r="DG265" s="171">
        <f t="shared" si="120"/>
        <v>0</v>
      </c>
      <c r="DH265" s="152">
        <v>0</v>
      </c>
      <c r="DI265" s="152">
        <v>0</v>
      </c>
      <c r="DJ265" s="152">
        <v>0</v>
      </c>
      <c r="DK265" s="171">
        <f t="shared" si="121"/>
        <v>0</v>
      </c>
      <c r="DL265" s="172">
        <f t="shared" si="105"/>
        <v>0</v>
      </c>
      <c r="DM265" s="152"/>
      <c r="DN265" s="172">
        <f t="shared" si="106"/>
        <v>0</v>
      </c>
      <c r="DO265" s="152"/>
      <c r="DP265" s="158">
        <f t="shared" si="122"/>
        <v>0</v>
      </c>
      <c r="DQ265" s="152">
        <f t="shared" si="123"/>
        <v>0</v>
      </c>
      <c r="DR265" s="152">
        <f t="shared" si="124"/>
        <v>0</v>
      </c>
      <c r="DS265" s="152">
        <v>0</v>
      </c>
      <c r="DT265" s="172">
        <f t="shared" si="125"/>
        <v>0</v>
      </c>
      <c r="DU265" s="152"/>
      <c r="DV265" s="173">
        <v>0</v>
      </c>
      <c r="DW265" s="174"/>
      <c r="DX265" s="174"/>
      <c r="DY265" s="174"/>
      <c r="DZ265" s="171"/>
      <c r="EA265" s="175"/>
      <c r="EB265" s="176"/>
      <c r="EC265" s="177">
        <f t="shared" si="126"/>
        <v>0</v>
      </c>
      <c r="ED265" s="175"/>
      <c r="EE265" s="178">
        <v>256</v>
      </c>
      <c r="EF265" s="175"/>
      <c r="EG265" s="175"/>
      <c r="EH265" s="174"/>
      <c r="EI265" s="175"/>
      <c r="EJ265" s="175"/>
      <c r="EK265" s="175"/>
      <c r="EL265" s="175"/>
      <c r="EM265" s="175"/>
    </row>
    <row r="266" spans="1:143" s="39" customFormat="1" ht="12" x14ac:dyDescent="0.2">
      <c r="A266" s="150">
        <v>257</v>
      </c>
      <c r="B266" s="40">
        <v>257</v>
      </c>
      <c r="C266" s="39" t="s">
        <v>357</v>
      </c>
      <c r="D266" s="151">
        <f t="shared" si="107"/>
        <v>0</v>
      </c>
      <c r="E266" s="152">
        <f t="shared" ref="E266:G329" si="128">AJ266+DD266</f>
        <v>0</v>
      </c>
      <c r="F266" s="152">
        <f t="shared" si="128"/>
        <v>0</v>
      </c>
      <c r="G266" s="152">
        <f t="shared" si="128"/>
        <v>0</v>
      </c>
      <c r="H266" s="153">
        <f t="shared" si="108"/>
        <v>0</v>
      </c>
      <c r="I266" s="152"/>
      <c r="J266" s="154">
        <f t="shared" si="109"/>
        <v>0</v>
      </c>
      <c r="K266" s="155">
        <f t="shared" ref="K266:K329" si="129">IF(CK266="",CJ266,CK266)</f>
        <v>0</v>
      </c>
      <c r="L266" s="156">
        <f t="shared" ref="L266:L329" si="130">SUM(J266:K266)</f>
        <v>0</v>
      </c>
      <c r="M266" s="152"/>
      <c r="N266" s="157">
        <f t="shared" ref="N266:N329" si="131">H266-L266</f>
        <v>0</v>
      </c>
      <c r="O266" s="152"/>
      <c r="P266" s="158">
        <f t="shared" ref="P266:P329" si="132">AL266+AP266+DF266+DJ266</f>
        <v>0</v>
      </c>
      <c r="Q266" s="159">
        <f t="shared" si="110"/>
        <v>0</v>
      </c>
      <c r="R266" s="152">
        <f t="shared" ref="R266:R329" si="133">AQ266+DK266</f>
        <v>0</v>
      </c>
      <c r="S266" s="152">
        <f t="shared" ref="S266:S329" si="134">AP266+DJ266</f>
        <v>0</v>
      </c>
      <c r="T266" s="152">
        <f t="shared" ref="T266:T329" si="135">K266</f>
        <v>0</v>
      </c>
      <c r="U266" s="153">
        <f t="shared" si="111"/>
        <v>0</v>
      </c>
      <c r="V266" s="152"/>
      <c r="W266" s="157">
        <f t="shared" si="112"/>
        <v>0</v>
      </c>
      <c r="X266" s="159"/>
      <c r="AA266" s="162">
        <v>257</v>
      </c>
      <c r="AB266" s="163"/>
      <c r="AC266" s="163"/>
      <c r="AD266" s="163"/>
      <c r="AE266" s="163"/>
      <c r="AF266" s="163"/>
      <c r="AG266" s="164"/>
      <c r="AH266" s="164"/>
      <c r="AI266" s="164"/>
      <c r="AJ266" s="164"/>
      <c r="AK266" s="164"/>
      <c r="AL266" s="164"/>
      <c r="AM266" s="164"/>
      <c r="AN266" s="164"/>
      <c r="AO266" s="164"/>
      <c r="AP266" s="164"/>
      <c r="AQ266" s="164"/>
      <c r="AR266" s="165"/>
      <c r="AT266" s="162">
        <f t="shared" si="113"/>
        <v>257</v>
      </c>
      <c r="AU266" s="163">
        <f t="shared" si="114"/>
        <v>0</v>
      </c>
      <c r="AV266" s="164">
        <f t="shared" si="115"/>
        <v>0</v>
      </c>
      <c r="AW266" s="164">
        <f t="shared" si="115"/>
        <v>0</v>
      </c>
      <c r="AX266" s="164">
        <f t="shared" si="115"/>
        <v>0</v>
      </c>
      <c r="AY266" s="165">
        <f t="shared" si="115"/>
        <v>0</v>
      </c>
      <c r="AZ266" s="39">
        <v>493357</v>
      </c>
      <c r="BA266" s="162"/>
      <c r="BB266" s="164"/>
      <c r="BC266" s="164"/>
      <c r="BD266" s="164"/>
      <c r="BE266" s="165"/>
      <c r="BG266" s="166"/>
      <c r="BI266" s="166">
        <v>0</v>
      </c>
      <c r="CA266" s="162">
        <v>257</v>
      </c>
      <c r="CB266" s="40">
        <v>257</v>
      </c>
      <c r="CC266" s="39" t="s">
        <v>357</v>
      </c>
      <c r="CD266" s="167">
        <f t="shared" si="127"/>
        <v>0</v>
      </c>
      <c r="CE266" s="168">
        <v>0</v>
      </c>
      <c r="CF266" s="152">
        <f t="shared" si="116"/>
        <v>0</v>
      </c>
      <c r="CG266" s="152">
        <v>0</v>
      </c>
      <c r="CH266" s="152">
        <v>0</v>
      </c>
      <c r="CI266" s="152">
        <f t="shared" si="117"/>
        <v>0</v>
      </c>
      <c r="CJ266" s="168">
        <f t="shared" si="118"/>
        <v>0</v>
      </c>
      <c r="CK266" s="169">
        <f t="shared" si="119"/>
        <v>0</v>
      </c>
      <c r="CL266" s="170"/>
      <c r="CZ266" s="152"/>
      <c r="DA266" s="162">
        <v>257</v>
      </c>
      <c r="DB266" s="39" t="s">
        <v>357</v>
      </c>
      <c r="DC266" s="152">
        <v>0</v>
      </c>
      <c r="DD266" s="152">
        <v>0</v>
      </c>
      <c r="DE266" s="152">
        <v>0</v>
      </c>
      <c r="DF266" s="152">
        <v>0</v>
      </c>
      <c r="DG266" s="171">
        <f t="shared" si="120"/>
        <v>0</v>
      </c>
      <c r="DH266" s="152">
        <v>0</v>
      </c>
      <c r="DI266" s="152">
        <v>0</v>
      </c>
      <c r="DJ266" s="152">
        <v>0</v>
      </c>
      <c r="DK266" s="171">
        <f t="shared" si="121"/>
        <v>0</v>
      </c>
      <c r="DL266" s="172">
        <f t="shared" ref="DL266:DL329" si="136">DK266+DG266</f>
        <v>0</v>
      </c>
      <c r="DM266" s="152"/>
      <c r="DN266" s="172">
        <f t="shared" ref="DN266:DN329" si="137">DJ266+DF266</f>
        <v>0</v>
      </c>
      <c r="DO266" s="152"/>
      <c r="DP266" s="158">
        <f t="shared" si="122"/>
        <v>0</v>
      </c>
      <c r="DQ266" s="152">
        <f t="shared" si="123"/>
        <v>0</v>
      </c>
      <c r="DR266" s="152">
        <f t="shared" si="124"/>
        <v>0</v>
      </c>
      <c r="DS266" s="152">
        <v>0</v>
      </c>
      <c r="DT266" s="172">
        <f t="shared" si="125"/>
        <v>0</v>
      </c>
      <c r="DU266" s="152"/>
      <c r="DV266" s="173">
        <v>0</v>
      </c>
      <c r="DW266" s="174"/>
      <c r="DX266" s="174"/>
      <c r="DY266" s="174"/>
      <c r="DZ266" s="171"/>
      <c r="EA266" s="175"/>
      <c r="EB266" s="176"/>
      <c r="EC266" s="177">
        <f t="shared" si="126"/>
        <v>0</v>
      </c>
      <c r="ED266" s="175"/>
      <c r="EE266" s="178">
        <v>257</v>
      </c>
      <c r="EF266" s="175"/>
      <c r="EG266" s="175"/>
      <c r="EH266" s="174"/>
      <c r="EI266" s="175"/>
      <c r="EJ266" s="175"/>
      <c r="EK266" s="175"/>
      <c r="EL266" s="175"/>
      <c r="EM266" s="175"/>
    </row>
    <row r="267" spans="1:143" s="39" customFormat="1" ht="12" x14ac:dyDescent="0.2">
      <c r="A267" s="150">
        <v>258</v>
      </c>
      <c r="B267" s="40">
        <v>258</v>
      </c>
      <c r="C267" s="39" t="s">
        <v>358</v>
      </c>
      <c r="D267" s="151">
        <f t="shared" ref="D267:D330" si="138">AB267</f>
        <v>469</v>
      </c>
      <c r="E267" s="152">
        <f t="shared" si="128"/>
        <v>7203921.4623122206</v>
      </c>
      <c r="F267" s="152">
        <f t="shared" si="128"/>
        <v>0</v>
      </c>
      <c r="G267" s="152">
        <f t="shared" si="128"/>
        <v>418964</v>
      </c>
      <c r="H267" s="153">
        <f t="shared" ref="H267:H330" si="139">SUM(E267:G267)</f>
        <v>7622885.4623122206</v>
      </c>
      <c r="I267" s="152"/>
      <c r="J267" s="154">
        <f t="shared" ref="J267:J330" si="140">G267</f>
        <v>418964</v>
      </c>
      <c r="K267" s="155">
        <f t="shared" si="129"/>
        <v>420116.8052715931</v>
      </c>
      <c r="L267" s="156">
        <f t="shared" si="130"/>
        <v>839080.80527159316</v>
      </c>
      <c r="M267" s="152"/>
      <c r="N267" s="157">
        <f t="shared" si="131"/>
        <v>6783804.6570406277</v>
      </c>
      <c r="O267" s="152"/>
      <c r="P267" s="158">
        <f t="shared" si="132"/>
        <v>439922</v>
      </c>
      <c r="Q267" s="159">
        <f t="shared" ref="Q267:Q330" si="141">AF267</f>
        <v>22.346375758707598</v>
      </c>
      <c r="R267" s="152">
        <f t="shared" si="133"/>
        <v>380567.5376877794</v>
      </c>
      <c r="S267" s="152">
        <f t="shared" si="134"/>
        <v>20958</v>
      </c>
      <c r="T267" s="152">
        <f t="shared" si="135"/>
        <v>420116.8052715931</v>
      </c>
      <c r="U267" s="153">
        <f t="shared" ref="U267:U330" si="142">P267+R267-S267+T267</f>
        <v>1219648.3429593726</v>
      </c>
      <c r="V267" s="152"/>
      <c r="W267" s="157">
        <f t="shared" ref="W267:W330" si="143">AL267+AQ267+CJ267+DF267+DK267</f>
        <v>1264603.0021043643</v>
      </c>
      <c r="X267" s="159"/>
      <c r="AA267" s="162">
        <v>258</v>
      </c>
      <c r="AB267" s="163">
        <v>469</v>
      </c>
      <c r="AC267" s="163">
        <v>0</v>
      </c>
      <c r="AD267" s="163">
        <v>0</v>
      </c>
      <c r="AE267" s="163">
        <v>161</v>
      </c>
      <c r="AF267" s="163">
        <v>22.346375758707598</v>
      </c>
      <c r="AG267" s="164">
        <v>7563531</v>
      </c>
      <c r="AH267" s="164">
        <v>359609.5376877794</v>
      </c>
      <c r="AI267" s="164">
        <v>0</v>
      </c>
      <c r="AJ267" s="164">
        <v>7203921.4623122206</v>
      </c>
      <c r="AK267" s="164">
        <v>0</v>
      </c>
      <c r="AL267" s="164">
        <v>418964</v>
      </c>
      <c r="AM267" s="164">
        <v>7622885.4623122206</v>
      </c>
      <c r="AN267" s="164">
        <v>359609.5376877794</v>
      </c>
      <c r="AO267" s="164">
        <v>0</v>
      </c>
      <c r="AP267" s="164">
        <v>20958</v>
      </c>
      <c r="AQ267" s="164">
        <v>380567.5376877794</v>
      </c>
      <c r="AR267" s="165">
        <v>8003453</v>
      </c>
      <c r="AS267" s="39">
        <v>7875148.6699999981</v>
      </c>
      <c r="AT267" s="162">
        <f t="shared" ref="AT267:AT330" si="144">AA267</f>
        <v>258</v>
      </c>
      <c r="AU267" s="163">
        <f t="shared" ref="AU267:AU330" si="145">AF267</f>
        <v>22.346375758707598</v>
      </c>
      <c r="AV267" s="164">
        <f t="shared" ref="AV267:AY330" si="146">AN267</f>
        <v>359609.5376877794</v>
      </c>
      <c r="AW267" s="164">
        <f t="shared" si="146"/>
        <v>0</v>
      </c>
      <c r="AX267" s="164">
        <f t="shared" si="146"/>
        <v>20958</v>
      </c>
      <c r="AY267" s="165">
        <f t="shared" si="146"/>
        <v>380567.5376877794</v>
      </c>
      <c r="AZ267" s="39">
        <v>493357</v>
      </c>
      <c r="BA267" s="162"/>
      <c r="BB267" s="164"/>
      <c r="BC267" s="164"/>
      <c r="BD267" s="164"/>
      <c r="BE267" s="165"/>
      <c r="BG267" s="166"/>
      <c r="BI267" s="166">
        <v>1</v>
      </c>
      <c r="CA267" s="162">
        <v>258</v>
      </c>
      <c r="CB267" s="40">
        <v>258</v>
      </c>
      <c r="CC267" s="39" t="s">
        <v>358</v>
      </c>
      <c r="CD267" s="167">
        <f t="shared" si="127"/>
        <v>7203921.4623122206</v>
      </c>
      <c r="CE267" s="168">
        <v>7050451</v>
      </c>
      <c r="CF267" s="152">
        <f t="shared" ref="CF267:CF330" si="147">IF(CE267&lt;0,CD267,IF(CD267-CE267&gt;0,CD267-CE267,0))</f>
        <v>153470.4623122206</v>
      </c>
      <c r="CG267" s="152">
        <v>234107.4</v>
      </c>
      <c r="CH267" s="152">
        <v>77531.600000000006</v>
      </c>
      <c r="CI267" s="152">
        <f t="shared" ref="CI267:CI330" si="148">DT267</f>
        <v>-37.997895635664463</v>
      </c>
      <c r="CJ267" s="168">
        <f t="shared" ref="CJ267:CJ330" si="149">SUM(CF267:CI267)</f>
        <v>465071.46441658493</v>
      </c>
      <c r="CK267" s="169">
        <f t="shared" ref="CK267:CK330" si="150">IF(BI267=1,CF267+CI267+(SUM(CG267:CH267)*$CG$457),SUM(CF267+CI267)*$CK$457)</f>
        <v>420116.8052715931</v>
      </c>
      <c r="CL267" s="170"/>
      <c r="CM267" s="180"/>
      <c r="CN267" s="152"/>
      <c r="CZ267" s="152"/>
      <c r="DA267" s="162">
        <v>258</v>
      </c>
      <c r="DB267" s="39" t="s">
        <v>358</v>
      </c>
      <c r="DC267" s="152">
        <v>0</v>
      </c>
      <c r="DD267" s="152">
        <v>0</v>
      </c>
      <c r="DE267" s="152">
        <v>0</v>
      </c>
      <c r="DF267" s="152">
        <v>0</v>
      </c>
      <c r="DG267" s="171">
        <f t="shared" ref="DG267:DG330" si="151">SUM(DD267:DF267)</f>
        <v>0</v>
      </c>
      <c r="DH267" s="152">
        <v>0</v>
      </c>
      <c r="DI267" s="152">
        <v>0</v>
      </c>
      <c r="DJ267" s="152">
        <v>0</v>
      </c>
      <c r="DK267" s="171">
        <f t="shared" ref="DK267:DK330" si="152">SUM(DH267:DJ267)</f>
        <v>0</v>
      </c>
      <c r="DL267" s="172">
        <f t="shared" si="136"/>
        <v>0</v>
      </c>
      <c r="DM267" s="152"/>
      <c r="DN267" s="172">
        <f t="shared" si="137"/>
        <v>0</v>
      </c>
      <c r="DO267" s="152"/>
      <c r="DP267" s="158">
        <f t="shared" ref="DP267:DP330" si="153">CF267</f>
        <v>153470.4623122206</v>
      </c>
      <c r="DQ267" s="152">
        <f t="shared" ref="DQ267:DQ330" si="154">IF(CE267&lt;0,0,IF((AJ267-CE267)&gt;0,AJ267-CE267,0))</f>
        <v>153470.4623122206</v>
      </c>
      <c r="DR267" s="152">
        <f t="shared" ref="DR267:DR330" si="155">DP267-DQ267</f>
        <v>0</v>
      </c>
      <c r="DS267" s="152">
        <v>-37.997895635664463</v>
      </c>
      <c r="DT267" s="172">
        <f t="shared" ref="DT267:DT330" si="156">IF(AND(DR267&lt;0,DS267&lt;0),      IF(DR267&lt;DS267,    0,   DS267-DR267),    IF(AND(DR267&gt;0,DS267&gt;0),     IF(OR(DS267&gt;DR267,DS267=DR267    ),      DS267-DR267,    0), DS267))</f>
        <v>-37.997895635664463</v>
      </c>
      <c r="DU267" s="152"/>
      <c r="DV267" s="173">
        <v>-3.5748051707464867E-3</v>
      </c>
      <c r="DW267" s="174"/>
      <c r="DX267" s="174"/>
      <c r="DY267" s="174"/>
      <c r="DZ267" s="171"/>
      <c r="EA267" s="175"/>
      <c r="EB267" s="176"/>
      <c r="EC267" s="177">
        <f t="shared" ref="EC267:EC330" si="157">DS267-DT267</f>
        <v>0</v>
      </c>
      <c r="ED267" s="175"/>
      <c r="EE267" s="178">
        <v>258</v>
      </c>
      <c r="EF267" s="175"/>
      <c r="EG267" s="175"/>
      <c r="EH267" s="174"/>
      <c r="EI267" s="175"/>
      <c r="EJ267" s="175"/>
      <c r="EK267" s="175"/>
      <c r="EL267" s="175"/>
      <c r="EM267" s="175"/>
    </row>
    <row r="268" spans="1:143" s="39" customFormat="1" ht="12" x14ac:dyDescent="0.2">
      <c r="A268" s="150">
        <v>259</v>
      </c>
      <c r="B268" s="40">
        <v>259</v>
      </c>
      <c r="C268" s="39" t="s">
        <v>359</v>
      </c>
      <c r="D268" s="151">
        <f t="shared" si="138"/>
        <v>0</v>
      </c>
      <c r="E268" s="152">
        <f t="shared" si="128"/>
        <v>0</v>
      </c>
      <c r="F268" s="152">
        <f t="shared" si="128"/>
        <v>0</v>
      </c>
      <c r="G268" s="152">
        <f t="shared" si="128"/>
        <v>0</v>
      </c>
      <c r="H268" s="153">
        <f t="shared" si="139"/>
        <v>0</v>
      </c>
      <c r="I268" s="152"/>
      <c r="J268" s="154">
        <f t="shared" si="140"/>
        <v>0</v>
      </c>
      <c r="K268" s="155">
        <f t="shared" si="129"/>
        <v>0</v>
      </c>
      <c r="L268" s="156">
        <f t="shared" si="130"/>
        <v>0</v>
      </c>
      <c r="M268" s="152"/>
      <c r="N268" s="157">
        <f t="shared" si="131"/>
        <v>0</v>
      </c>
      <c r="O268" s="152"/>
      <c r="P268" s="158">
        <f t="shared" si="132"/>
        <v>0</v>
      </c>
      <c r="Q268" s="159">
        <f t="shared" si="141"/>
        <v>0</v>
      </c>
      <c r="R268" s="152">
        <f t="shared" si="133"/>
        <v>0</v>
      </c>
      <c r="S268" s="152">
        <f t="shared" si="134"/>
        <v>0</v>
      </c>
      <c r="T268" s="152">
        <f t="shared" si="135"/>
        <v>0</v>
      </c>
      <c r="U268" s="153">
        <f t="shared" si="142"/>
        <v>0</v>
      </c>
      <c r="V268" s="152"/>
      <c r="W268" s="157">
        <f t="shared" si="143"/>
        <v>0</v>
      </c>
      <c r="X268" s="159"/>
      <c r="AA268" s="162">
        <v>259</v>
      </c>
      <c r="AB268" s="163"/>
      <c r="AC268" s="163"/>
      <c r="AD268" s="163"/>
      <c r="AE268" s="163"/>
      <c r="AF268" s="163"/>
      <c r="AG268" s="164"/>
      <c r="AH268" s="164"/>
      <c r="AI268" s="164"/>
      <c r="AJ268" s="164"/>
      <c r="AK268" s="164"/>
      <c r="AL268" s="164"/>
      <c r="AM268" s="164"/>
      <c r="AN268" s="164"/>
      <c r="AO268" s="164"/>
      <c r="AP268" s="164"/>
      <c r="AQ268" s="164"/>
      <c r="AR268" s="165"/>
      <c r="AT268" s="162">
        <f t="shared" si="144"/>
        <v>259</v>
      </c>
      <c r="AU268" s="163">
        <f t="shared" si="145"/>
        <v>0</v>
      </c>
      <c r="AV268" s="164">
        <f t="shared" si="146"/>
        <v>0</v>
      </c>
      <c r="AW268" s="164">
        <f t="shared" si="146"/>
        <v>0</v>
      </c>
      <c r="AX268" s="164">
        <f t="shared" si="146"/>
        <v>0</v>
      </c>
      <c r="AY268" s="165">
        <f t="shared" si="146"/>
        <v>0</v>
      </c>
      <c r="AZ268" s="39">
        <v>493357</v>
      </c>
      <c r="BA268" s="162"/>
      <c r="BB268" s="164"/>
      <c r="BC268" s="164"/>
      <c r="BD268" s="164"/>
      <c r="BE268" s="165"/>
      <c r="BG268" s="166"/>
      <c r="BI268" s="166">
        <v>0</v>
      </c>
      <c r="CA268" s="162">
        <v>259</v>
      </c>
      <c r="CB268" s="40">
        <v>259</v>
      </c>
      <c r="CC268" s="39" t="s">
        <v>359</v>
      </c>
      <c r="CD268" s="167">
        <f t="shared" si="127"/>
        <v>0</v>
      </c>
      <c r="CE268" s="168">
        <v>0</v>
      </c>
      <c r="CF268" s="152">
        <f t="shared" si="147"/>
        <v>0</v>
      </c>
      <c r="CG268" s="152">
        <v>0</v>
      </c>
      <c r="CH268" s="152">
        <v>0</v>
      </c>
      <c r="CI268" s="152">
        <f t="shared" si="148"/>
        <v>0</v>
      </c>
      <c r="CJ268" s="168">
        <f t="shared" si="149"/>
        <v>0</v>
      </c>
      <c r="CK268" s="169">
        <f t="shared" si="150"/>
        <v>0</v>
      </c>
      <c r="CL268" s="170"/>
      <c r="CZ268" s="152"/>
      <c r="DA268" s="162">
        <v>259</v>
      </c>
      <c r="DB268" s="39" t="s">
        <v>359</v>
      </c>
      <c r="DC268" s="152">
        <v>0</v>
      </c>
      <c r="DD268" s="152">
        <v>0</v>
      </c>
      <c r="DE268" s="152">
        <v>0</v>
      </c>
      <c r="DF268" s="152">
        <v>0</v>
      </c>
      <c r="DG268" s="171">
        <f t="shared" si="151"/>
        <v>0</v>
      </c>
      <c r="DH268" s="152">
        <v>0</v>
      </c>
      <c r="DI268" s="152">
        <v>0</v>
      </c>
      <c r="DJ268" s="152">
        <v>0</v>
      </c>
      <c r="DK268" s="171">
        <f t="shared" si="152"/>
        <v>0</v>
      </c>
      <c r="DL268" s="172">
        <f t="shared" si="136"/>
        <v>0</v>
      </c>
      <c r="DM268" s="152"/>
      <c r="DN268" s="172">
        <f t="shared" si="137"/>
        <v>0</v>
      </c>
      <c r="DO268" s="152"/>
      <c r="DP268" s="158">
        <f t="shared" si="153"/>
        <v>0</v>
      </c>
      <c r="DQ268" s="152">
        <f t="shared" si="154"/>
        <v>0</v>
      </c>
      <c r="DR268" s="152">
        <f t="shared" si="155"/>
        <v>0</v>
      </c>
      <c r="DS268" s="152">
        <v>0</v>
      </c>
      <c r="DT268" s="172">
        <f t="shared" si="156"/>
        <v>0</v>
      </c>
      <c r="DU268" s="152"/>
      <c r="DV268" s="173">
        <v>0</v>
      </c>
      <c r="DW268" s="174"/>
      <c r="DX268" s="174"/>
      <c r="DY268" s="174"/>
      <c r="DZ268" s="171"/>
      <c r="EA268" s="175"/>
      <c r="EB268" s="176"/>
      <c r="EC268" s="177">
        <f t="shared" si="157"/>
        <v>0</v>
      </c>
      <c r="ED268" s="175"/>
      <c r="EE268" s="178">
        <v>259</v>
      </c>
      <c r="EF268" s="175"/>
      <c r="EG268" s="175"/>
      <c r="EH268" s="174"/>
      <c r="EI268" s="175"/>
      <c r="EJ268" s="175"/>
      <c r="EK268" s="175"/>
      <c r="EL268" s="175"/>
      <c r="EM268" s="175"/>
    </row>
    <row r="269" spans="1:143" s="39" customFormat="1" ht="12" x14ac:dyDescent="0.2">
      <c r="A269" s="150">
        <v>260</v>
      </c>
      <c r="B269" s="40">
        <v>260</v>
      </c>
      <c r="C269" s="39" t="s">
        <v>360</v>
      </c>
      <c r="D269" s="151">
        <f t="shared" si="138"/>
        <v>0</v>
      </c>
      <c r="E269" s="152">
        <f t="shared" si="128"/>
        <v>0</v>
      </c>
      <c r="F269" s="152">
        <f t="shared" si="128"/>
        <v>0</v>
      </c>
      <c r="G269" s="152">
        <f t="shared" si="128"/>
        <v>0</v>
      </c>
      <c r="H269" s="153">
        <f t="shared" si="139"/>
        <v>0</v>
      </c>
      <c r="I269" s="152"/>
      <c r="J269" s="154">
        <f t="shared" si="140"/>
        <v>0</v>
      </c>
      <c r="K269" s="155">
        <f t="shared" si="129"/>
        <v>0</v>
      </c>
      <c r="L269" s="156">
        <f t="shared" si="130"/>
        <v>0</v>
      </c>
      <c r="M269" s="152"/>
      <c r="N269" s="157">
        <f t="shared" si="131"/>
        <v>0</v>
      </c>
      <c r="O269" s="152"/>
      <c r="P269" s="158">
        <f t="shared" si="132"/>
        <v>0</v>
      </c>
      <c r="Q269" s="159">
        <f t="shared" si="141"/>
        <v>0</v>
      </c>
      <c r="R269" s="152">
        <f t="shared" si="133"/>
        <v>0</v>
      </c>
      <c r="S269" s="152">
        <f t="shared" si="134"/>
        <v>0</v>
      </c>
      <c r="T269" s="152">
        <f t="shared" si="135"/>
        <v>0</v>
      </c>
      <c r="U269" s="153">
        <f t="shared" si="142"/>
        <v>0</v>
      </c>
      <c r="V269" s="152"/>
      <c r="W269" s="157">
        <f t="shared" si="143"/>
        <v>0</v>
      </c>
      <c r="X269" s="159"/>
      <c r="AA269" s="162">
        <v>260</v>
      </c>
      <c r="AB269" s="163"/>
      <c r="AC269" s="163"/>
      <c r="AD269" s="163"/>
      <c r="AE269" s="163"/>
      <c r="AF269" s="163"/>
      <c r="AG269" s="164"/>
      <c r="AH269" s="164"/>
      <c r="AI269" s="164"/>
      <c r="AJ269" s="164"/>
      <c r="AK269" s="164"/>
      <c r="AL269" s="164"/>
      <c r="AM269" s="164"/>
      <c r="AN269" s="164"/>
      <c r="AO269" s="164"/>
      <c r="AP269" s="164"/>
      <c r="AQ269" s="164"/>
      <c r="AR269" s="165"/>
      <c r="AT269" s="162">
        <f t="shared" si="144"/>
        <v>260</v>
      </c>
      <c r="AU269" s="163">
        <f t="shared" si="145"/>
        <v>0</v>
      </c>
      <c r="AV269" s="164">
        <f t="shared" si="146"/>
        <v>0</v>
      </c>
      <c r="AW269" s="164">
        <f t="shared" si="146"/>
        <v>0</v>
      </c>
      <c r="AX269" s="164">
        <f t="shared" si="146"/>
        <v>0</v>
      </c>
      <c r="AY269" s="165">
        <f t="shared" si="146"/>
        <v>0</v>
      </c>
      <c r="AZ269" s="39">
        <v>493357</v>
      </c>
      <c r="BA269" s="162"/>
      <c r="BB269" s="164"/>
      <c r="BC269" s="164"/>
      <c r="BD269" s="164"/>
      <c r="BE269" s="165"/>
      <c r="BG269" s="166"/>
      <c r="BI269" s="166">
        <v>0</v>
      </c>
      <c r="CA269" s="162">
        <v>260</v>
      </c>
      <c r="CB269" s="40">
        <v>260</v>
      </c>
      <c r="CC269" s="39" t="s">
        <v>360</v>
      </c>
      <c r="CD269" s="167">
        <f t="shared" ref="CD269:CD332" si="158">AJ269+DD269</f>
        <v>0</v>
      </c>
      <c r="CE269" s="168">
        <v>0</v>
      </c>
      <c r="CF269" s="152">
        <f t="shared" si="147"/>
        <v>0</v>
      </c>
      <c r="CG269" s="152">
        <v>0</v>
      </c>
      <c r="CH269" s="152">
        <v>0</v>
      </c>
      <c r="CI269" s="152">
        <f t="shared" si="148"/>
        <v>0</v>
      </c>
      <c r="CJ269" s="168">
        <f t="shared" si="149"/>
        <v>0</v>
      </c>
      <c r="CK269" s="169">
        <f t="shared" si="150"/>
        <v>0</v>
      </c>
      <c r="CL269" s="170"/>
      <c r="CZ269" s="152"/>
      <c r="DA269" s="162">
        <v>260</v>
      </c>
      <c r="DB269" s="39" t="s">
        <v>360</v>
      </c>
      <c r="DC269" s="152">
        <v>0</v>
      </c>
      <c r="DD269" s="152">
        <v>0</v>
      </c>
      <c r="DE269" s="152">
        <v>0</v>
      </c>
      <c r="DF269" s="152">
        <v>0</v>
      </c>
      <c r="DG269" s="171">
        <f t="shared" si="151"/>
        <v>0</v>
      </c>
      <c r="DH269" s="152">
        <v>0</v>
      </c>
      <c r="DI269" s="152">
        <v>0</v>
      </c>
      <c r="DJ269" s="152">
        <v>0</v>
      </c>
      <c r="DK269" s="171">
        <f t="shared" si="152"/>
        <v>0</v>
      </c>
      <c r="DL269" s="172">
        <f t="shared" si="136"/>
        <v>0</v>
      </c>
      <c r="DM269" s="152"/>
      <c r="DN269" s="172">
        <f t="shared" si="137"/>
        <v>0</v>
      </c>
      <c r="DO269" s="152"/>
      <c r="DP269" s="158">
        <f t="shared" si="153"/>
        <v>0</v>
      </c>
      <c r="DQ269" s="152">
        <f t="shared" si="154"/>
        <v>0</v>
      </c>
      <c r="DR269" s="152">
        <f t="shared" si="155"/>
        <v>0</v>
      </c>
      <c r="DS269" s="152">
        <v>0</v>
      </c>
      <c r="DT269" s="172">
        <f t="shared" si="156"/>
        <v>0</v>
      </c>
      <c r="DU269" s="152"/>
      <c r="DV269" s="173">
        <v>0</v>
      </c>
      <c r="DW269" s="174"/>
      <c r="DX269" s="174"/>
      <c r="DY269" s="174"/>
      <c r="DZ269" s="171"/>
      <c r="EA269" s="175"/>
      <c r="EB269" s="176"/>
      <c r="EC269" s="177">
        <f t="shared" si="157"/>
        <v>0</v>
      </c>
      <c r="ED269" s="175"/>
      <c r="EE269" s="178">
        <v>260</v>
      </c>
      <c r="EF269" s="175"/>
      <c r="EG269" s="175"/>
      <c r="EH269" s="174"/>
      <c r="EI269" s="175"/>
      <c r="EJ269" s="175"/>
      <c r="EK269" s="175"/>
      <c r="EL269" s="175"/>
      <c r="EM269" s="175"/>
    </row>
    <row r="270" spans="1:143" s="39" customFormat="1" ht="12" x14ac:dyDescent="0.2">
      <c r="A270" s="150">
        <v>261</v>
      </c>
      <c r="B270" s="40">
        <v>261</v>
      </c>
      <c r="C270" s="39" t="s">
        <v>361</v>
      </c>
      <c r="D270" s="151">
        <f t="shared" si="138"/>
        <v>200</v>
      </c>
      <c r="E270" s="152">
        <f t="shared" si="128"/>
        <v>3722148</v>
      </c>
      <c r="F270" s="152">
        <f t="shared" si="128"/>
        <v>0</v>
      </c>
      <c r="G270" s="152">
        <f t="shared" si="128"/>
        <v>187600</v>
      </c>
      <c r="H270" s="153">
        <f t="shared" si="139"/>
        <v>3909748</v>
      </c>
      <c r="I270" s="152"/>
      <c r="J270" s="154">
        <f t="shared" si="140"/>
        <v>187600</v>
      </c>
      <c r="K270" s="155">
        <f t="shared" si="129"/>
        <v>69301.652279922127</v>
      </c>
      <c r="L270" s="156">
        <f t="shared" si="130"/>
        <v>256901.65227992213</v>
      </c>
      <c r="M270" s="152"/>
      <c r="N270" s="157">
        <f t="shared" si="131"/>
        <v>3652846.3477200777</v>
      </c>
      <c r="O270" s="152"/>
      <c r="P270" s="158">
        <f t="shared" si="132"/>
        <v>187600</v>
      </c>
      <c r="Q270" s="159">
        <f t="shared" si="141"/>
        <v>0</v>
      </c>
      <c r="R270" s="152">
        <f t="shared" si="133"/>
        <v>0</v>
      </c>
      <c r="S270" s="152">
        <f t="shared" si="134"/>
        <v>0</v>
      </c>
      <c r="T270" s="152">
        <f t="shared" si="135"/>
        <v>69301.652279922127</v>
      </c>
      <c r="U270" s="153">
        <f t="shared" si="142"/>
        <v>256901.65227992213</v>
      </c>
      <c r="V270" s="152"/>
      <c r="W270" s="157">
        <f t="shared" si="143"/>
        <v>396017.62338989007</v>
      </c>
      <c r="X270" s="159"/>
      <c r="AA270" s="162">
        <v>261</v>
      </c>
      <c r="AB270" s="163">
        <v>200</v>
      </c>
      <c r="AC270" s="163">
        <v>0</v>
      </c>
      <c r="AD270" s="163">
        <v>0</v>
      </c>
      <c r="AE270" s="163">
        <v>0</v>
      </c>
      <c r="AF270" s="163">
        <v>0</v>
      </c>
      <c r="AG270" s="164">
        <v>3722148</v>
      </c>
      <c r="AH270" s="164">
        <v>0</v>
      </c>
      <c r="AI270" s="164">
        <v>0</v>
      </c>
      <c r="AJ270" s="164">
        <v>3722148</v>
      </c>
      <c r="AK270" s="164">
        <v>0</v>
      </c>
      <c r="AL270" s="164">
        <v>187600</v>
      </c>
      <c r="AM270" s="164">
        <v>3909748</v>
      </c>
      <c r="AN270" s="164">
        <v>0</v>
      </c>
      <c r="AO270" s="164">
        <v>0</v>
      </c>
      <c r="AP270" s="164">
        <v>0</v>
      </c>
      <c r="AQ270" s="164">
        <v>0</v>
      </c>
      <c r="AR270" s="165">
        <v>3909748</v>
      </c>
      <c r="AS270" s="39">
        <v>3908988</v>
      </c>
      <c r="AT270" s="162">
        <f t="shared" si="144"/>
        <v>261</v>
      </c>
      <c r="AU270" s="163">
        <f t="shared" si="145"/>
        <v>0</v>
      </c>
      <c r="AV270" s="164">
        <f t="shared" si="146"/>
        <v>0</v>
      </c>
      <c r="AW270" s="164">
        <f t="shared" si="146"/>
        <v>0</v>
      </c>
      <c r="AX270" s="164">
        <f t="shared" si="146"/>
        <v>0</v>
      </c>
      <c r="AY270" s="165">
        <f t="shared" si="146"/>
        <v>0</v>
      </c>
      <c r="AZ270" s="39">
        <v>493357</v>
      </c>
      <c r="BA270" s="162"/>
      <c r="BB270" s="164"/>
      <c r="BC270" s="164"/>
      <c r="BD270" s="164"/>
      <c r="BE270" s="165"/>
      <c r="BG270" s="166"/>
      <c r="BI270" s="166">
        <v>0</v>
      </c>
      <c r="CA270" s="162">
        <v>261</v>
      </c>
      <c r="CB270" s="40">
        <v>261</v>
      </c>
      <c r="CC270" s="39" t="s">
        <v>361</v>
      </c>
      <c r="CD270" s="167">
        <f t="shared" si="158"/>
        <v>3722148</v>
      </c>
      <c r="CE270" s="168">
        <v>3652771</v>
      </c>
      <c r="CF270" s="152">
        <f t="shared" si="147"/>
        <v>69377</v>
      </c>
      <c r="CG270" s="152">
        <v>0</v>
      </c>
      <c r="CH270" s="152">
        <v>139108.80000000002</v>
      </c>
      <c r="CI270" s="152">
        <f t="shared" si="148"/>
        <v>-68.1766101099347</v>
      </c>
      <c r="CJ270" s="168">
        <f t="shared" si="149"/>
        <v>208417.62338989007</v>
      </c>
      <c r="CK270" s="169">
        <f t="shared" si="150"/>
        <v>69301.652279922127</v>
      </c>
      <c r="CL270" s="170"/>
      <c r="CZ270" s="152"/>
      <c r="DA270" s="162">
        <v>261</v>
      </c>
      <c r="DB270" s="39" t="s">
        <v>361</v>
      </c>
      <c r="DC270" s="152">
        <v>0</v>
      </c>
      <c r="DD270" s="152">
        <v>0</v>
      </c>
      <c r="DE270" s="152">
        <v>0</v>
      </c>
      <c r="DF270" s="152">
        <v>0</v>
      </c>
      <c r="DG270" s="171">
        <f t="shared" si="151"/>
        <v>0</v>
      </c>
      <c r="DH270" s="152">
        <v>0</v>
      </c>
      <c r="DI270" s="152">
        <v>0</v>
      </c>
      <c r="DJ270" s="152">
        <v>0</v>
      </c>
      <c r="DK270" s="171">
        <f t="shared" si="152"/>
        <v>0</v>
      </c>
      <c r="DL270" s="172">
        <f t="shared" si="136"/>
        <v>0</v>
      </c>
      <c r="DM270" s="152"/>
      <c r="DN270" s="172">
        <f t="shared" si="137"/>
        <v>0</v>
      </c>
      <c r="DO270" s="152"/>
      <c r="DP270" s="158">
        <f t="shared" si="153"/>
        <v>69377</v>
      </c>
      <c r="DQ270" s="152">
        <f t="shared" si="154"/>
        <v>69377</v>
      </c>
      <c r="DR270" s="152">
        <f t="shared" si="155"/>
        <v>0</v>
      </c>
      <c r="DS270" s="152">
        <v>-68.1766101099347</v>
      </c>
      <c r="DT270" s="172">
        <f t="shared" si="156"/>
        <v>-68.1766101099347</v>
      </c>
      <c r="DU270" s="152"/>
      <c r="DV270" s="173">
        <v>0</v>
      </c>
      <c r="DW270" s="174"/>
      <c r="DX270" s="174"/>
      <c r="DY270" s="174"/>
      <c r="DZ270" s="171"/>
      <c r="EA270" s="175"/>
      <c r="EB270" s="176"/>
      <c r="EC270" s="177">
        <f t="shared" si="157"/>
        <v>0</v>
      </c>
      <c r="ED270" s="175"/>
      <c r="EE270" s="178">
        <v>261</v>
      </c>
      <c r="EF270" s="175"/>
      <c r="EG270" s="175"/>
      <c r="EH270" s="174"/>
      <c r="EI270" s="175"/>
      <c r="EJ270" s="175"/>
      <c r="EK270" s="175"/>
      <c r="EL270" s="175"/>
      <c r="EM270" s="175"/>
    </row>
    <row r="271" spans="1:143" s="39" customFormat="1" ht="12" x14ac:dyDescent="0.2">
      <c r="A271" s="150">
        <v>262</v>
      </c>
      <c r="B271" s="40">
        <v>262</v>
      </c>
      <c r="C271" s="39" t="s">
        <v>362</v>
      </c>
      <c r="D271" s="151">
        <f t="shared" si="138"/>
        <v>226</v>
      </c>
      <c r="E271" s="152">
        <f t="shared" si="128"/>
        <v>3685381</v>
      </c>
      <c r="F271" s="152">
        <f t="shared" si="128"/>
        <v>0</v>
      </c>
      <c r="G271" s="152">
        <f t="shared" si="128"/>
        <v>211988</v>
      </c>
      <c r="H271" s="153">
        <f t="shared" si="139"/>
        <v>3897369</v>
      </c>
      <c r="I271" s="152"/>
      <c r="J271" s="154">
        <f t="shared" si="140"/>
        <v>211988</v>
      </c>
      <c r="K271" s="155">
        <f t="shared" si="129"/>
        <v>286730.09219520865</v>
      </c>
      <c r="L271" s="156">
        <f t="shared" si="130"/>
        <v>498718.09219520865</v>
      </c>
      <c r="M271" s="152"/>
      <c r="N271" s="157">
        <f t="shared" si="131"/>
        <v>3398650.9078047913</v>
      </c>
      <c r="O271" s="152"/>
      <c r="P271" s="158">
        <f t="shared" si="132"/>
        <v>211988</v>
      </c>
      <c r="Q271" s="159">
        <f t="shared" si="141"/>
        <v>0</v>
      </c>
      <c r="R271" s="152">
        <f t="shared" si="133"/>
        <v>0</v>
      </c>
      <c r="S271" s="152">
        <f t="shared" si="134"/>
        <v>0</v>
      </c>
      <c r="T271" s="152">
        <f t="shared" si="135"/>
        <v>286730.09219520865</v>
      </c>
      <c r="U271" s="153">
        <f t="shared" si="142"/>
        <v>498718.09219520865</v>
      </c>
      <c r="V271" s="152"/>
      <c r="W271" s="157">
        <f t="shared" si="143"/>
        <v>785541.76209418802</v>
      </c>
      <c r="X271" s="159"/>
      <c r="AA271" s="162">
        <v>262</v>
      </c>
      <c r="AB271" s="163">
        <v>226</v>
      </c>
      <c r="AC271" s="163">
        <v>0</v>
      </c>
      <c r="AD271" s="163">
        <v>0</v>
      </c>
      <c r="AE271" s="163">
        <v>31</v>
      </c>
      <c r="AF271" s="163">
        <v>0</v>
      </c>
      <c r="AG271" s="164">
        <v>3685381</v>
      </c>
      <c r="AH271" s="164">
        <v>0</v>
      </c>
      <c r="AI271" s="164">
        <v>0</v>
      </c>
      <c r="AJ271" s="164">
        <v>3685381</v>
      </c>
      <c r="AK271" s="164">
        <v>0</v>
      </c>
      <c r="AL271" s="164">
        <v>211988</v>
      </c>
      <c r="AM271" s="164">
        <v>3897369</v>
      </c>
      <c r="AN271" s="164">
        <v>0</v>
      </c>
      <c r="AO271" s="164">
        <v>0</v>
      </c>
      <c r="AP271" s="164">
        <v>0</v>
      </c>
      <c r="AQ271" s="164">
        <v>0</v>
      </c>
      <c r="AR271" s="165">
        <v>3897369</v>
      </c>
      <c r="AS271" s="39">
        <v>3896089</v>
      </c>
      <c r="AT271" s="162">
        <f t="shared" si="144"/>
        <v>262</v>
      </c>
      <c r="AU271" s="163">
        <f t="shared" si="145"/>
        <v>0</v>
      </c>
      <c r="AV271" s="164">
        <f t="shared" si="146"/>
        <v>0</v>
      </c>
      <c r="AW271" s="164">
        <f t="shared" si="146"/>
        <v>0</v>
      </c>
      <c r="AX271" s="164">
        <f t="shared" si="146"/>
        <v>0</v>
      </c>
      <c r="AY271" s="165">
        <f t="shared" si="146"/>
        <v>0</v>
      </c>
      <c r="AZ271" s="39">
        <v>493357</v>
      </c>
      <c r="BA271" s="162"/>
      <c r="BB271" s="164"/>
      <c r="BC271" s="164"/>
      <c r="BD271" s="164"/>
      <c r="BE271" s="165"/>
      <c r="BG271" s="166"/>
      <c r="BI271" s="166">
        <v>0</v>
      </c>
      <c r="CA271" s="162">
        <v>262</v>
      </c>
      <c r="CB271" s="40">
        <v>262</v>
      </c>
      <c r="CC271" s="39" t="s">
        <v>362</v>
      </c>
      <c r="CD271" s="167">
        <f t="shared" si="158"/>
        <v>3685381</v>
      </c>
      <c r="CE271" s="168">
        <v>3398502</v>
      </c>
      <c r="CF271" s="152">
        <f t="shared" si="147"/>
        <v>286879</v>
      </c>
      <c r="CG271" s="152">
        <v>43498.799999999996</v>
      </c>
      <c r="CH271" s="152">
        <v>243295.2</v>
      </c>
      <c r="CI271" s="152">
        <f t="shared" si="148"/>
        <v>-119.2379058120132</v>
      </c>
      <c r="CJ271" s="168">
        <f t="shared" si="149"/>
        <v>573553.76209418802</v>
      </c>
      <c r="CK271" s="169">
        <f t="shared" si="150"/>
        <v>286730.09219520865</v>
      </c>
      <c r="CL271" s="170"/>
      <c r="CZ271" s="152"/>
      <c r="DA271" s="162">
        <v>262</v>
      </c>
      <c r="DB271" s="39" t="s">
        <v>362</v>
      </c>
      <c r="DC271" s="152">
        <v>0</v>
      </c>
      <c r="DD271" s="152">
        <v>0</v>
      </c>
      <c r="DE271" s="152">
        <v>0</v>
      </c>
      <c r="DF271" s="152">
        <v>0</v>
      </c>
      <c r="DG271" s="171">
        <f t="shared" si="151"/>
        <v>0</v>
      </c>
      <c r="DH271" s="152">
        <v>0</v>
      </c>
      <c r="DI271" s="152">
        <v>0</v>
      </c>
      <c r="DJ271" s="152">
        <v>0</v>
      </c>
      <c r="DK271" s="171">
        <f t="shared" si="152"/>
        <v>0</v>
      </c>
      <c r="DL271" s="179">
        <f t="shared" si="136"/>
        <v>0</v>
      </c>
      <c r="DM271" s="152"/>
      <c r="DN271" s="179">
        <f t="shared" si="137"/>
        <v>0</v>
      </c>
      <c r="DO271" s="152"/>
      <c r="DP271" s="158">
        <f t="shared" si="153"/>
        <v>286879</v>
      </c>
      <c r="DQ271" s="152">
        <f t="shared" si="154"/>
        <v>286879</v>
      </c>
      <c r="DR271" s="152">
        <f t="shared" si="155"/>
        <v>0</v>
      </c>
      <c r="DS271" s="152">
        <v>-119.2379058120132</v>
      </c>
      <c r="DT271" s="172">
        <f t="shared" si="156"/>
        <v>-119.2379058120132</v>
      </c>
      <c r="DU271" s="152"/>
      <c r="DV271" s="173">
        <v>0</v>
      </c>
      <c r="DW271" s="174"/>
      <c r="DX271" s="174"/>
      <c r="DY271" s="174"/>
      <c r="DZ271" s="171"/>
      <c r="EA271" s="175"/>
      <c r="EB271" s="176"/>
      <c r="EC271" s="177">
        <f t="shared" si="157"/>
        <v>0</v>
      </c>
      <c r="ED271" s="175"/>
      <c r="EE271" s="178">
        <v>262</v>
      </c>
      <c r="EF271" s="175"/>
      <c r="EG271" s="175"/>
      <c r="EH271" s="174"/>
      <c r="EI271" s="175"/>
      <c r="EJ271" s="175"/>
      <c r="EK271" s="175"/>
      <c r="EL271" s="175"/>
      <c r="EM271" s="175"/>
    </row>
    <row r="272" spans="1:143" s="39" customFormat="1" ht="12" x14ac:dyDescent="0.2">
      <c r="A272" s="150">
        <v>263</v>
      </c>
      <c r="B272" s="40">
        <v>263</v>
      </c>
      <c r="C272" s="39" t="s">
        <v>363</v>
      </c>
      <c r="D272" s="151">
        <f t="shared" si="138"/>
        <v>2</v>
      </c>
      <c r="E272" s="152">
        <f t="shared" si="128"/>
        <v>41190</v>
      </c>
      <c r="F272" s="152">
        <f t="shared" si="128"/>
        <v>0</v>
      </c>
      <c r="G272" s="152">
        <f t="shared" si="128"/>
        <v>1876</v>
      </c>
      <c r="H272" s="153">
        <f t="shared" si="139"/>
        <v>43066</v>
      </c>
      <c r="I272" s="152"/>
      <c r="J272" s="154">
        <f t="shared" si="140"/>
        <v>1876</v>
      </c>
      <c r="K272" s="155">
        <f t="shared" si="129"/>
        <v>0</v>
      </c>
      <c r="L272" s="156">
        <f t="shared" si="130"/>
        <v>1876</v>
      </c>
      <c r="M272" s="152"/>
      <c r="N272" s="157">
        <f t="shared" si="131"/>
        <v>41190</v>
      </c>
      <c r="O272" s="152"/>
      <c r="P272" s="158">
        <f t="shared" si="132"/>
        <v>1876</v>
      </c>
      <c r="Q272" s="159">
        <f t="shared" si="141"/>
        <v>0</v>
      </c>
      <c r="R272" s="152">
        <f t="shared" si="133"/>
        <v>0</v>
      </c>
      <c r="S272" s="152">
        <f t="shared" si="134"/>
        <v>0</v>
      </c>
      <c r="T272" s="152">
        <f t="shared" si="135"/>
        <v>0</v>
      </c>
      <c r="U272" s="153">
        <f t="shared" si="142"/>
        <v>1876</v>
      </c>
      <c r="V272" s="152"/>
      <c r="W272" s="157">
        <f t="shared" si="143"/>
        <v>6653.2</v>
      </c>
      <c r="X272" s="159"/>
      <c r="AA272" s="162">
        <v>263</v>
      </c>
      <c r="AB272" s="163">
        <v>2</v>
      </c>
      <c r="AC272" s="163">
        <v>0</v>
      </c>
      <c r="AD272" s="163">
        <v>0</v>
      </c>
      <c r="AE272" s="163">
        <v>0</v>
      </c>
      <c r="AF272" s="163">
        <v>0</v>
      </c>
      <c r="AG272" s="164">
        <v>41190</v>
      </c>
      <c r="AH272" s="164">
        <v>0</v>
      </c>
      <c r="AI272" s="164">
        <v>0</v>
      </c>
      <c r="AJ272" s="164">
        <v>41190</v>
      </c>
      <c r="AK272" s="164">
        <v>0</v>
      </c>
      <c r="AL272" s="164">
        <v>1876</v>
      </c>
      <c r="AM272" s="164">
        <v>43066</v>
      </c>
      <c r="AN272" s="164">
        <v>0</v>
      </c>
      <c r="AO272" s="164">
        <v>0</v>
      </c>
      <c r="AP272" s="164">
        <v>0</v>
      </c>
      <c r="AQ272" s="164">
        <v>0</v>
      </c>
      <c r="AR272" s="165">
        <v>43066</v>
      </c>
      <c r="AS272" s="39">
        <v>40537.96</v>
      </c>
      <c r="AT272" s="162">
        <f t="shared" si="144"/>
        <v>263</v>
      </c>
      <c r="AU272" s="163">
        <f t="shared" si="145"/>
        <v>0</v>
      </c>
      <c r="AV272" s="164">
        <f t="shared" si="146"/>
        <v>0</v>
      </c>
      <c r="AW272" s="164">
        <f t="shared" si="146"/>
        <v>0</v>
      </c>
      <c r="AX272" s="164">
        <f t="shared" si="146"/>
        <v>0</v>
      </c>
      <c r="AY272" s="165">
        <f t="shared" si="146"/>
        <v>0</v>
      </c>
      <c r="AZ272" s="39">
        <v>493357</v>
      </c>
      <c r="BA272" s="162"/>
      <c r="BB272" s="164"/>
      <c r="BC272" s="164"/>
      <c r="BD272" s="164"/>
      <c r="BE272" s="165"/>
      <c r="BG272" s="166"/>
      <c r="BI272" s="166">
        <v>0</v>
      </c>
      <c r="CA272" s="162">
        <v>263</v>
      </c>
      <c r="CB272" s="40">
        <v>263</v>
      </c>
      <c r="CC272" s="39" t="s">
        <v>363</v>
      </c>
      <c r="CD272" s="167">
        <f t="shared" si="158"/>
        <v>41190</v>
      </c>
      <c r="CE272" s="168">
        <v>45024</v>
      </c>
      <c r="CF272" s="152">
        <f t="shared" si="147"/>
        <v>0</v>
      </c>
      <c r="CG272" s="152">
        <v>4777.2</v>
      </c>
      <c r="CH272" s="152">
        <v>0</v>
      </c>
      <c r="CI272" s="152">
        <f t="shared" si="148"/>
        <v>0</v>
      </c>
      <c r="CJ272" s="168">
        <f t="shared" si="149"/>
        <v>4777.2</v>
      </c>
      <c r="CK272" s="169">
        <f t="shared" si="150"/>
        <v>0</v>
      </c>
      <c r="CL272" s="170"/>
      <c r="CZ272" s="152"/>
      <c r="DA272" s="162">
        <v>263</v>
      </c>
      <c r="DB272" s="39" t="s">
        <v>363</v>
      </c>
      <c r="DC272" s="152">
        <v>0</v>
      </c>
      <c r="DD272" s="152">
        <v>0</v>
      </c>
      <c r="DE272" s="152">
        <v>0</v>
      </c>
      <c r="DF272" s="152">
        <v>0</v>
      </c>
      <c r="DG272" s="171">
        <f t="shared" si="151"/>
        <v>0</v>
      </c>
      <c r="DH272" s="152">
        <v>0</v>
      </c>
      <c r="DI272" s="152">
        <v>0</v>
      </c>
      <c r="DJ272" s="152">
        <v>0</v>
      </c>
      <c r="DK272" s="171">
        <f t="shared" si="152"/>
        <v>0</v>
      </c>
      <c r="DL272" s="172">
        <f t="shared" si="136"/>
        <v>0</v>
      </c>
      <c r="DM272" s="152"/>
      <c r="DN272" s="172">
        <f t="shared" si="137"/>
        <v>0</v>
      </c>
      <c r="DO272" s="152"/>
      <c r="DP272" s="158">
        <f t="shared" si="153"/>
        <v>0</v>
      </c>
      <c r="DQ272" s="152">
        <f t="shared" si="154"/>
        <v>0</v>
      </c>
      <c r="DR272" s="152">
        <f t="shared" si="155"/>
        <v>0</v>
      </c>
      <c r="DS272" s="152">
        <v>0</v>
      </c>
      <c r="DT272" s="172">
        <f t="shared" si="156"/>
        <v>0</v>
      </c>
      <c r="DU272" s="152"/>
      <c r="DV272" s="173">
        <v>0</v>
      </c>
      <c r="DW272" s="174"/>
      <c r="DX272" s="174"/>
      <c r="DY272" s="174"/>
      <c r="DZ272" s="171"/>
      <c r="EA272" s="175"/>
      <c r="EB272" s="176"/>
      <c r="EC272" s="177">
        <f t="shared" si="157"/>
        <v>0</v>
      </c>
      <c r="ED272" s="175"/>
      <c r="EE272" s="178">
        <v>263</v>
      </c>
      <c r="EF272" s="175"/>
      <c r="EG272" s="175"/>
      <c r="EH272" s="174"/>
      <c r="EI272" s="175"/>
      <c r="EJ272" s="175"/>
      <c r="EK272" s="175"/>
      <c r="EL272" s="175"/>
      <c r="EM272" s="175"/>
    </row>
    <row r="273" spans="1:143" s="39" customFormat="1" ht="12" x14ac:dyDescent="0.2">
      <c r="A273" s="150">
        <v>264</v>
      </c>
      <c r="B273" s="40">
        <v>264</v>
      </c>
      <c r="C273" s="39" t="s">
        <v>364</v>
      </c>
      <c r="D273" s="151">
        <f t="shared" si="138"/>
        <v>17</v>
      </c>
      <c r="E273" s="152">
        <f t="shared" si="128"/>
        <v>260389</v>
      </c>
      <c r="F273" s="152">
        <f t="shared" si="128"/>
        <v>0</v>
      </c>
      <c r="G273" s="152">
        <f t="shared" si="128"/>
        <v>15946</v>
      </c>
      <c r="H273" s="153">
        <f t="shared" si="139"/>
        <v>276335</v>
      </c>
      <c r="I273" s="152"/>
      <c r="J273" s="154">
        <f t="shared" si="140"/>
        <v>15946</v>
      </c>
      <c r="K273" s="155">
        <f t="shared" si="129"/>
        <v>0</v>
      </c>
      <c r="L273" s="156">
        <f t="shared" si="130"/>
        <v>15946</v>
      </c>
      <c r="M273" s="152"/>
      <c r="N273" s="157">
        <f t="shared" si="131"/>
        <v>260389</v>
      </c>
      <c r="O273" s="152"/>
      <c r="P273" s="158">
        <f t="shared" si="132"/>
        <v>15946</v>
      </c>
      <c r="Q273" s="159">
        <f t="shared" si="141"/>
        <v>0</v>
      </c>
      <c r="R273" s="152">
        <f t="shared" si="133"/>
        <v>0</v>
      </c>
      <c r="S273" s="152">
        <f t="shared" si="134"/>
        <v>0</v>
      </c>
      <c r="T273" s="152">
        <f t="shared" si="135"/>
        <v>0</v>
      </c>
      <c r="U273" s="153">
        <f t="shared" si="142"/>
        <v>15946</v>
      </c>
      <c r="V273" s="152"/>
      <c r="W273" s="157">
        <f t="shared" si="143"/>
        <v>25756</v>
      </c>
      <c r="X273" s="159"/>
      <c r="AA273" s="162">
        <v>264</v>
      </c>
      <c r="AB273" s="163">
        <v>17</v>
      </c>
      <c r="AC273" s="163">
        <v>0</v>
      </c>
      <c r="AD273" s="163">
        <v>0</v>
      </c>
      <c r="AE273" s="163">
        <v>0</v>
      </c>
      <c r="AF273" s="163">
        <v>0</v>
      </c>
      <c r="AG273" s="164">
        <v>260389</v>
      </c>
      <c r="AH273" s="164">
        <v>0</v>
      </c>
      <c r="AI273" s="164">
        <v>0</v>
      </c>
      <c r="AJ273" s="164">
        <v>260389</v>
      </c>
      <c r="AK273" s="164">
        <v>0</v>
      </c>
      <c r="AL273" s="164">
        <v>15946</v>
      </c>
      <c r="AM273" s="164">
        <v>276335</v>
      </c>
      <c r="AN273" s="164">
        <v>0</v>
      </c>
      <c r="AO273" s="164">
        <v>0</v>
      </c>
      <c r="AP273" s="164">
        <v>0</v>
      </c>
      <c r="AQ273" s="164">
        <v>0</v>
      </c>
      <c r="AR273" s="165">
        <v>276335</v>
      </c>
      <c r="AS273" s="39">
        <v>276335</v>
      </c>
      <c r="AT273" s="162">
        <f t="shared" si="144"/>
        <v>264</v>
      </c>
      <c r="AU273" s="163">
        <f t="shared" si="145"/>
        <v>0</v>
      </c>
      <c r="AV273" s="164">
        <f t="shared" si="146"/>
        <v>0</v>
      </c>
      <c r="AW273" s="164">
        <f t="shared" si="146"/>
        <v>0</v>
      </c>
      <c r="AX273" s="164">
        <f t="shared" si="146"/>
        <v>0</v>
      </c>
      <c r="AY273" s="165">
        <f t="shared" si="146"/>
        <v>0</v>
      </c>
      <c r="AZ273" s="39">
        <v>493357</v>
      </c>
      <c r="BA273" s="162"/>
      <c r="BB273" s="164"/>
      <c r="BC273" s="164"/>
      <c r="BD273" s="164"/>
      <c r="BE273" s="165"/>
      <c r="BG273" s="166"/>
      <c r="BI273" s="166">
        <v>0</v>
      </c>
      <c r="CA273" s="162">
        <v>264</v>
      </c>
      <c r="CB273" s="40">
        <v>264</v>
      </c>
      <c r="CC273" s="39" t="s">
        <v>364</v>
      </c>
      <c r="CD273" s="167">
        <f t="shared" si="158"/>
        <v>260389</v>
      </c>
      <c r="CE273" s="168">
        <v>267980</v>
      </c>
      <c r="CF273" s="152">
        <f t="shared" si="147"/>
        <v>0</v>
      </c>
      <c r="CG273" s="152">
        <v>9810</v>
      </c>
      <c r="CH273" s="152">
        <v>0</v>
      </c>
      <c r="CI273" s="152">
        <f t="shared" si="148"/>
        <v>0</v>
      </c>
      <c r="CJ273" s="168">
        <f t="shared" si="149"/>
        <v>9810</v>
      </c>
      <c r="CK273" s="169">
        <f t="shared" si="150"/>
        <v>0</v>
      </c>
      <c r="CL273" s="170"/>
      <c r="CZ273" s="152"/>
      <c r="DA273" s="162">
        <v>264</v>
      </c>
      <c r="DB273" s="39" t="s">
        <v>364</v>
      </c>
      <c r="DC273" s="152">
        <v>0</v>
      </c>
      <c r="DD273" s="152">
        <v>0</v>
      </c>
      <c r="DE273" s="152">
        <v>0</v>
      </c>
      <c r="DF273" s="152">
        <v>0</v>
      </c>
      <c r="DG273" s="171">
        <f t="shared" si="151"/>
        <v>0</v>
      </c>
      <c r="DH273" s="152">
        <v>0</v>
      </c>
      <c r="DI273" s="152">
        <v>0</v>
      </c>
      <c r="DJ273" s="152">
        <v>0</v>
      </c>
      <c r="DK273" s="171">
        <f t="shared" si="152"/>
        <v>0</v>
      </c>
      <c r="DL273" s="172">
        <f t="shared" si="136"/>
        <v>0</v>
      </c>
      <c r="DM273" s="152"/>
      <c r="DN273" s="172">
        <f t="shared" si="137"/>
        <v>0</v>
      </c>
      <c r="DO273" s="152"/>
      <c r="DP273" s="158">
        <f t="shared" si="153"/>
        <v>0</v>
      </c>
      <c r="DQ273" s="152">
        <f t="shared" si="154"/>
        <v>0</v>
      </c>
      <c r="DR273" s="152">
        <f t="shared" si="155"/>
        <v>0</v>
      </c>
      <c r="DS273" s="152">
        <v>0</v>
      </c>
      <c r="DT273" s="172">
        <f t="shared" si="156"/>
        <v>0</v>
      </c>
      <c r="DU273" s="152"/>
      <c r="DV273" s="173">
        <v>0</v>
      </c>
      <c r="DW273" s="174"/>
      <c r="DX273" s="174"/>
      <c r="DY273" s="174"/>
      <c r="DZ273" s="171"/>
      <c r="EA273" s="175"/>
      <c r="EB273" s="176"/>
      <c r="EC273" s="177">
        <f t="shared" si="157"/>
        <v>0</v>
      </c>
      <c r="ED273" s="175"/>
      <c r="EE273" s="178">
        <v>264</v>
      </c>
      <c r="EF273" s="175"/>
      <c r="EG273" s="175"/>
      <c r="EH273" s="174"/>
      <c r="EI273" s="175"/>
      <c r="EJ273" s="175"/>
      <c r="EK273" s="175"/>
      <c r="EL273" s="175"/>
      <c r="EM273" s="175"/>
    </row>
    <row r="274" spans="1:143" s="39" customFormat="1" ht="12" x14ac:dyDescent="0.2">
      <c r="A274" s="150">
        <v>265</v>
      </c>
      <c r="B274" s="40">
        <v>265</v>
      </c>
      <c r="C274" s="39" t="s">
        <v>365</v>
      </c>
      <c r="D274" s="151">
        <f t="shared" si="138"/>
        <v>3</v>
      </c>
      <c r="E274" s="152">
        <f t="shared" si="128"/>
        <v>66532</v>
      </c>
      <c r="F274" s="152">
        <f t="shared" si="128"/>
        <v>0</v>
      </c>
      <c r="G274" s="152">
        <f t="shared" si="128"/>
        <v>2814</v>
      </c>
      <c r="H274" s="153">
        <f t="shared" si="139"/>
        <v>69346</v>
      </c>
      <c r="I274" s="152"/>
      <c r="J274" s="154">
        <f t="shared" si="140"/>
        <v>2814</v>
      </c>
      <c r="K274" s="155">
        <f t="shared" si="129"/>
        <v>11632.515649875604</v>
      </c>
      <c r="L274" s="156">
        <f t="shared" si="130"/>
        <v>14446.515649875604</v>
      </c>
      <c r="M274" s="152"/>
      <c r="N274" s="157">
        <f t="shared" si="131"/>
        <v>54899.484350124396</v>
      </c>
      <c r="O274" s="152"/>
      <c r="P274" s="158">
        <f t="shared" si="132"/>
        <v>2814</v>
      </c>
      <c r="Q274" s="159">
        <f t="shared" si="141"/>
        <v>0</v>
      </c>
      <c r="R274" s="152">
        <f t="shared" si="133"/>
        <v>0</v>
      </c>
      <c r="S274" s="152">
        <f t="shared" si="134"/>
        <v>0</v>
      </c>
      <c r="T274" s="152">
        <f t="shared" si="135"/>
        <v>11632.515649875604</v>
      </c>
      <c r="U274" s="153">
        <f t="shared" si="142"/>
        <v>14446.515649875604</v>
      </c>
      <c r="V274" s="152"/>
      <c r="W274" s="157">
        <f t="shared" si="143"/>
        <v>31343.719344826372</v>
      </c>
      <c r="X274" s="159"/>
      <c r="AA274" s="162">
        <v>265</v>
      </c>
      <c r="AB274" s="163">
        <v>3</v>
      </c>
      <c r="AC274" s="163">
        <v>0</v>
      </c>
      <c r="AD274" s="163">
        <v>0</v>
      </c>
      <c r="AE274" s="163">
        <v>0</v>
      </c>
      <c r="AF274" s="163">
        <v>0</v>
      </c>
      <c r="AG274" s="164">
        <v>66532</v>
      </c>
      <c r="AH274" s="164">
        <v>0</v>
      </c>
      <c r="AI274" s="164">
        <v>0</v>
      </c>
      <c r="AJ274" s="164">
        <v>66532</v>
      </c>
      <c r="AK274" s="164">
        <v>0</v>
      </c>
      <c r="AL274" s="164">
        <v>2814</v>
      </c>
      <c r="AM274" s="164">
        <v>69346</v>
      </c>
      <c r="AN274" s="164">
        <v>0</v>
      </c>
      <c r="AO274" s="164">
        <v>0</v>
      </c>
      <c r="AP274" s="164">
        <v>0</v>
      </c>
      <c r="AQ274" s="164">
        <v>0</v>
      </c>
      <c r="AR274" s="165">
        <v>69346</v>
      </c>
      <c r="AS274" s="39">
        <v>68648.47</v>
      </c>
      <c r="AT274" s="162">
        <f t="shared" si="144"/>
        <v>265</v>
      </c>
      <c r="AU274" s="163">
        <f t="shared" si="145"/>
        <v>0</v>
      </c>
      <c r="AV274" s="164">
        <f t="shared" si="146"/>
        <v>0</v>
      </c>
      <c r="AW274" s="164">
        <f t="shared" si="146"/>
        <v>0</v>
      </c>
      <c r="AX274" s="164">
        <f t="shared" si="146"/>
        <v>0</v>
      </c>
      <c r="AY274" s="165">
        <f t="shared" si="146"/>
        <v>0</v>
      </c>
      <c r="AZ274" s="39">
        <v>493357</v>
      </c>
      <c r="BA274" s="162"/>
      <c r="BB274" s="164"/>
      <c r="BC274" s="164"/>
      <c r="BD274" s="164"/>
      <c r="BE274" s="165"/>
      <c r="BG274" s="166"/>
      <c r="BI274" s="166">
        <v>0</v>
      </c>
      <c r="CA274" s="162">
        <v>265</v>
      </c>
      <c r="CB274" s="40">
        <v>265</v>
      </c>
      <c r="CC274" s="39" t="s">
        <v>365</v>
      </c>
      <c r="CD274" s="167">
        <f t="shared" si="158"/>
        <v>66532</v>
      </c>
      <c r="CE274" s="168">
        <v>54890</v>
      </c>
      <c r="CF274" s="152">
        <f t="shared" si="147"/>
        <v>11642</v>
      </c>
      <c r="CG274" s="152">
        <v>0</v>
      </c>
      <c r="CH274" s="152">
        <v>16896</v>
      </c>
      <c r="CI274" s="152">
        <f t="shared" si="148"/>
        <v>-8.2806551736302936</v>
      </c>
      <c r="CJ274" s="168">
        <f t="shared" si="149"/>
        <v>28529.719344826372</v>
      </c>
      <c r="CK274" s="169">
        <f t="shared" si="150"/>
        <v>11632.515649875604</v>
      </c>
      <c r="CL274" s="170"/>
      <c r="CZ274" s="152"/>
      <c r="DA274" s="162">
        <v>265</v>
      </c>
      <c r="DB274" s="39" t="s">
        <v>365</v>
      </c>
      <c r="DC274" s="152">
        <v>0</v>
      </c>
      <c r="DD274" s="152">
        <v>0</v>
      </c>
      <c r="DE274" s="152">
        <v>0</v>
      </c>
      <c r="DF274" s="152">
        <v>0</v>
      </c>
      <c r="DG274" s="171">
        <f t="shared" si="151"/>
        <v>0</v>
      </c>
      <c r="DH274" s="152">
        <v>0</v>
      </c>
      <c r="DI274" s="152">
        <v>0</v>
      </c>
      <c r="DJ274" s="152">
        <v>0</v>
      </c>
      <c r="DK274" s="171">
        <f t="shared" si="152"/>
        <v>0</v>
      </c>
      <c r="DL274" s="172">
        <f t="shared" si="136"/>
        <v>0</v>
      </c>
      <c r="DM274" s="152"/>
      <c r="DN274" s="172">
        <f t="shared" si="137"/>
        <v>0</v>
      </c>
      <c r="DO274" s="152"/>
      <c r="DP274" s="158">
        <f t="shared" si="153"/>
        <v>11642</v>
      </c>
      <c r="DQ274" s="152">
        <f t="shared" si="154"/>
        <v>11642</v>
      </c>
      <c r="DR274" s="152">
        <f t="shared" si="155"/>
        <v>0</v>
      </c>
      <c r="DS274" s="152">
        <v>-8.2806551736302936</v>
      </c>
      <c r="DT274" s="172">
        <f t="shared" si="156"/>
        <v>-8.2806551736302936</v>
      </c>
      <c r="DU274" s="152"/>
      <c r="DV274" s="173">
        <v>0</v>
      </c>
      <c r="DW274" s="174"/>
      <c r="DX274" s="174"/>
      <c r="DY274" s="174"/>
      <c r="DZ274" s="171"/>
      <c r="EA274" s="175"/>
      <c r="EB274" s="176"/>
      <c r="EC274" s="177">
        <f t="shared" si="157"/>
        <v>0</v>
      </c>
      <c r="ED274" s="175"/>
      <c r="EE274" s="178">
        <v>265</v>
      </c>
      <c r="EF274" s="175"/>
      <c r="EG274" s="175"/>
      <c r="EH274" s="174"/>
      <c r="EI274" s="175"/>
      <c r="EJ274" s="175"/>
      <c r="EK274" s="175"/>
      <c r="EL274" s="175"/>
      <c r="EM274" s="175"/>
    </row>
    <row r="275" spans="1:143" s="39" customFormat="1" ht="12" x14ac:dyDescent="0.2">
      <c r="A275" s="150">
        <v>266</v>
      </c>
      <c r="B275" s="40">
        <v>266</v>
      </c>
      <c r="C275" s="39" t="s">
        <v>366</v>
      </c>
      <c r="D275" s="151">
        <f t="shared" si="138"/>
        <v>9</v>
      </c>
      <c r="E275" s="152">
        <f t="shared" si="128"/>
        <v>153180</v>
      </c>
      <c r="F275" s="152">
        <f t="shared" si="128"/>
        <v>0</v>
      </c>
      <c r="G275" s="152">
        <f t="shared" si="128"/>
        <v>8442</v>
      </c>
      <c r="H275" s="153">
        <f t="shared" si="139"/>
        <v>161622</v>
      </c>
      <c r="I275" s="152"/>
      <c r="J275" s="154">
        <f t="shared" si="140"/>
        <v>8442</v>
      </c>
      <c r="K275" s="155">
        <f t="shared" si="129"/>
        <v>35258.955128485526</v>
      </c>
      <c r="L275" s="156">
        <f t="shared" si="130"/>
        <v>43700.955128485526</v>
      </c>
      <c r="M275" s="152"/>
      <c r="N275" s="157">
        <f t="shared" si="131"/>
        <v>117921.04487151447</v>
      </c>
      <c r="O275" s="152"/>
      <c r="P275" s="158">
        <f t="shared" si="132"/>
        <v>8442</v>
      </c>
      <c r="Q275" s="159">
        <f t="shared" si="141"/>
        <v>0</v>
      </c>
      <c r="R275" s="152">
        <f t="shared" si="133"/>
        <v>0</v>
      </c>
      <c r="S275" s="152">
        <f t="shared" si="134"/>
        <v>0</v>
      </c>
      <c r="T275" s="152">
        <f t="shared" si="135"/>
        <v>35258.955128485526</v>
      </c>
      <c r="U275" s="153">
        <f t="shared" si="142"/>
        <v>43700.955128485526</v>
      </c>
      <c r="V275" s="152"/>
      <c r="W275" s="157">
        <f t="shared" si="143"/>
        <v>66412.203610682744</v>
      </c>
      <c r="X275" s="159"/>
      <c r="AA275" s="162">
        <v>266</v>
      </c>
      <c r="AB275" s="163">
        <v>9</v>
      </c>
      <c r="AC275" s="163">
        <v>0</v>
      </c>
      <c r="AD275" s="163">
        <v>0</v>
      </c>
      <c r="AE275" s="163">
        <v>0</v>
      </c>
      <c r="AF275" s="163">
        <v>0</v>
      </c>
      <c r="AG275" s="164">
        <v>153180</v>
      </c>
      <c r="AH275" s="164">
        <v>0</v>
      </c>
      <c r="AI275" s="164">
        <v>0</v>
      </c>
      <c r="AJ275" s="164">
        <v>153180</v>
      </c>
      <c r="AK275" s="164">
        <v>0</v>
      </c>
      <c r="AL275" s="164">
        <v>8442</v>
      </c>
      <c r="AM275" s="164">
        <v>161622</v>
      </c>
      <c r="AN275" s="164">
        <v>0</v>
      </c>
      <c r="AO275" s="164">
        <v>0</v>
      </c>
      <c r="AP275" s="164">
        <v>0</v>
      </c>
      <c r="AQ275" s="164">
        <v>0</v>
      </c>
      <c r="AR275" s="165">
        <v>161622</v>
      </c>
      <c r="AS275" s="39">
        <v>161229.97066321934</v>
      </c>
      <c r="AT275" s="162">
        <f t="shared" si="144"/>
        <v>266</v>
      </c>
      <c r="AU275" s="163">
        <f t="shared" si="145"/>
        <v>0</v>
      </c>
      <c r="AV275" s="164">
        <f t="shared" si="146"/>
        <v>0</v>
      </c>
      <c r="AW275" s="164">
        <f t="shared" si="146"/>
        <v>0</v>
      </c>
      <c r="AX275" s="164">
        <f t="shared" si="146"/>
        <v>0</v>
      </c>
      <c r="AY275" s="165">
        <f t="shared" si="146"/>
        <v>0</v>
      </c>
      <c r="AZ275" s="39">
        <v>493357</v>
      </c>
      <c r="BA275" s="162"/>
      <c r="BB275" s="164"/>
      <c r="BC275" s="164"/>
      <c r="BD275" s="164"/>
      <c r="BE275" s="165"/>
      <c r="BG275" s="166"/>
      <c r="BI275" s="166">
        <v>0</v>
      </c>
      <c r="CA275" s="162">
        <v>266</v>
      </c>
      <c r="CB275" s="40">
        <v>266</v>
      </c>
      <c r="CC275" s="39" t="s">
        <v>366</v>
      </c>
      <c r="CD275" s="167">
        <f t="shared" si="158"/>
        <v>153180</v>
      </c>
      <c r="CE275" s="168">
        <v>117917</v>
      </c>
      <c r="CF275" s="152">
        <f t="shared" si="147"/>
        <v>35263</v>
      </c>
      <c r="CG275" s="152">
        <v>21898.799999999999</v>
      </c>
      <c r="CH275" s="152">
        <v>808.80000000000007</v>
      </c>
      <c r="CI275" s="152">
        <f t="shared" si="148"/>
        <v>-0.39638931726221927</v>
      </c>
      <c r="CJ275" s="168">
        <f t="shared" si="149"/>
        <v>57970.203610682744</v>
      </c>
      <c r="CK275" s="169">
        <f t="shared" si="150"/>
        <v>35258.955128485526</v>
      </c>
      <c r="CL275" s="170"/>
      <c r="CZ275" s="152"/>
      <c r="DA275" s="162">
        <v>266</v>
      </c>
      <c r="DB275" s="39" t="s">
        <v>366</v>
      </c>
      <c r="DC275" s="152">
        <v>0</v>
      </c>
      <c r="DD275" s="152">
        <v>0</v>
      </c>
      <c r="DE275" s="152">
        <v>0</v>
      </c>
      <c r="DF275" s="152">
        <v>0</v>
      </c>
      <c r="DG275" s="171">
        <f t="shared" si="151"/>
        <v>0</v>
      </c>
      <c r="DH275" s="152">
        <v>0</v>
      </c>
      <c r="DI275" s="152">
        <v>0</v>
      </c>
      <c r="DJ275" s="152">
        <v>0</v>
      </c>
      <c r="DK275" s="171">
        <f t="shared" si="152"/>
        <v>0</v>
      </c>
      <c r="DL275" s="172">
        <f t="shared" si="136"/>
        <v>0</v>
      </c>
      <c r="DM275" s="152"/>
      <c r="DN275" s="172">
        <f t="shared" si="137"/>
        <v>0</v>
      </c>
      <c r="DO275" s="152"/>
      <c r="DP275" s="158">
        <f t="shared" si="153"/>
        <v>35263</v>
      </c>
      <c r="DQ275" s="152">
        <f t="shared" si="154"/>
        <v>35263</v>
      </c>
      <c r="DR275" s="152">
        <f t="shared" si="155"/>
        <v>0</v>
      </c>
      <c r="DS275" s="152">
        <v>-0.39638931726221927</v>
      </c>
      <c r="DT275" s="172">
        <f t="shared" si="156"/>
        <v>-0.39638931726221927</v>
      </c>
      <c r="DU275" s="152"/>
      <c r="DV275" s="173">
        <v>0</v>
      </c>
      <c r="DW275" s="174"/>
      <c r="DX275" s="174"/>
      <c r="DY275" s="174"/>
      <c r="DZ275" s="171"/>
      <c r="EA275" s="175"/>
      <c r="EB275" s="176"/>
      <c r="EC275" s="177">
        <f t="shared" si="157"/>
        <v>0</v>
      </c>
      <c r="ED275" s="175"/>
      <c r="EE275" s="178">
        <v>266</v>
      </c>
      <c r="EF275" s="175"/>
      <c r="EG275" s="175"/>
      <c r="EH275" s="174"/>
      <c r="EI275" s="175"/>
      <c r="EJ275" s="175"/>
      <c r="EK275" s="175"/>
      <c r="EL275" s="175"/>
      <c r="EM275" s="175"/>
    </row>
    <row r="276" spans="1:143" s="39" customFormat="1" ht="12" x14ac:dyDescent="0.2">
      <c r="A276" s="150">
        <v>267</v>
      </c>
      <c r="B276" s="40">
        <v>267</v>
      </c>
      <c r="C276" s="39" t="s">
        <v>367</v>
      </c>
      <c r="D276" s="151">
        <f t="shared" si="138"/>
        <v>0</v>
      </c>
      <c r="E276" s="152">
        <f t="shared" si="128"/>
        <v>0</v>
      </c>
      <c r="F276" s="152">
        <f t="shared" si="128"/>
        <v>0</v>
      </c>
      <c r="G276" s="152">
        <f t="shared" si="128"/>
        <v>0</v>
      </c>
      <c r="H276" s="153">
        <f t="shared" si="139"/>
        <v>0</v>
      </c>
      <c r="I276" s="152"/>
      <c r="J276" s="154">
        <f t="shared" si="140"/>
        <v>0</v>
      </c>
      <c r="K276" s="155">
        <f t="shared" si="129"/>
        <v>0</v>
      </c>
      <c r="L276" s="156">
        <f t="shared" si="130"/>
        <v>0</v>
      </c>
      <c r="M276" s="152"/>
      <c r="N276" s="157">
        <f t="shared" si="131"/>
        <v>0</v>
      </c>
      <c r="O276" s="152"/>
      <c r="P276" s="158">
        <f t="shared" si="132"/>
        <v>0</v>
      </c>
      <c r="Q276" s="159">
        <f t="shared" si="141"/>
        <v>0</v>
      </c>
      <c r="R276" s="152">
        <f t="shared" si="133"/>
        <v>0</v>
      </c>
      <c r="S276" s="152">
        <f t="shared" si="134"/>
        <v>0</v>
      </c>
      <c r="T276" s="152">
        <f t="shared" si="135"/>
        <v>0</v>
      </c>
      <c r="U276" s="153">
        <f t="shared" si="142"/>
        <v>0</v>
      </c>
      <c r="V276" s="152"/>
      <c r="W276" s="157">
        <f t="shared" si="143"/>
        <v>0</v>
      </c>
      <c r="X276" s="159"/>
      <c r="AA276" s="162">
        <v>267</v>
      </c>
      <c r="AB276" s="163"/>
      <c r="AC276" s="163"/>
      <c r="AD276" s="163"/>
      <c r="AE276" s="163"/>
      <c r="AF276" s="163"/>
      <c r="AG276" s="164"/>
      <c r="AH276" s="164"/>
      <c r="AI276" s="164"/>
      <c r="AJ276" s="164"/>
      <c r="AK276" s="164"/>
      <c r="AL276" s="164"/>
      <c r="AM276" s="164"/>
      <c r="AN276" s="164"/>
      <c r="AO276" s="164"/>
      <c r="AP276" s="164"/>
      <c r="AQ276" s="164"/>
      <c r="AR276" s="165"/>
      <c r="AT276" s="162">
        <f t="shared" si="144"/>
        <v>267</v>
      </c>
      <c r="AU276" s="163">
        <f t="shared" si="145"/>
        <v>0</v>
      </c>
      <c r="AV276" s="164">
        <f t="shared" si="146"/>
        <v>0</v>
      </c>
      <c r="AW276" s="164">
        <f t="shared" si="146"/>
        <v>0</v>
      </c>
      <c r="AX276" s="164">
        <f t="shared" si="146"/>
        <v>0</v>
      </c>
      <c r="AY276" s="165">
        <f t="shared" si="146"/>
        <v>0</v>
      </c>
      <c r="AZ276" s="39">
        <v>493357</v>
      </c>
      <c r="BA276" s="162"/>
      <c r="BB276" s="164"/>
      <c r="BC276" s="164"/>
      <c r="BD276" s="164"/>
      <c r="BE276" s="165"/>
      <c r="BG276" s="166"/>
      <c r="BI276" s="166">
        <v>0</v>
      </c>
      <c r="CA276" s="162">
        <v>267</v>
      </c>
      <c r="CB276" s="40">
        <v>267</v>
      </c>
      <c r="CC276" s="39" t="s">
        <v>367</v>
      </c>
      <c r="CD276" s="167">
        <f t="shared" si="158"/>
        <v>0</v>
      </c>
      <c r="CE276" s="168">
        <v>0</v>
      </c>
      <c r="CF276" s="152">
        <f t="shared" si="147"/>
        <v>0</v>
      </c>
      <c r="CG276" s="152">
        <v>0</v>
      </c>
      <c r="CH276" s="152">
        <v>0</v>
      </c>
      <c r="CI276" s="152">
        <f t="shared" si="148"/>
        <v>0</v>
      </c>
      <c r="CJ276" s="168">
        <f t="shared" si="149"/>
        <v>0</v>
      </c>
      <c r="CK276" s="169">
        <f t="shared" si="150"/>
        <v>0</v>
      </c>
      <c r="CL276" s="170"/>
      <c r="CZ276" s="152"/>
      <c r="DA276" s="162">
        <v>267</v>
      </c>
      <c r="DB276" s="39" t="s">
        <v>367</v>
      </c>
      <c r="DC276" s="152">
        <v>0</v>
      </c>
      <c r="DD276" s="152">
        <v>0</v>
      </c>
      <c r="DE276" s="152">
        <v>0</v>
      </c>
      <c r="DF276" s="152">
        <v>0</v>
      </c>
      <c r="DG276" s="171">
        <f t="shared" si="151"/>
        <v>0</v>
      </c>
      <c r="DH276" s="152">
        <v>0</v>
      </c>
      <c r="DI276" s="152">
        <v>0</v>
      </c>
      <c r="DJ276" s="152">
        <v>0</v>
      </c>
      <c r="DK276" s="171">
        <f t="shared" si="152"/>
        <v>0</v>
      </c>
      <c r="DL276" s="172">
        <f t="shared" si="136"/>
        <v>0</v>
      </c>
      <c r="DM276" s="152"/>
      <c r="DN276" s="172">
        <f t="shared" si="137"/>
        <v>0</v>
      </c>
      <c r="DO276" s="152"/>
      <c r="DP276" s="158">
        <f t="shared" si="153"/>
        <v>0</v>
      </c>
      <c r="DQ276" s="152">
        <f t="shared" si="154"/>
        <v>0</v>
      </c>
      <c r="DR276" s="152">
        <f t="shared" si="155"/>
        <v>0</v>
      </c>
      <c r="DS276" s="152">
        <v>0</v>
      </c>
      <c r="DT276" s="172">
        <f t="shared" si="156"/>
        <v>0</v>
      </c>
      <c r="DU276" s="152"/>
      <c r="DV276" s="173">
        <v>0</v>
      </c>
      <c r="DW276" s="174"/>
      <c r="DX276" s="174"/>
      <c r="DY276" s="174"/>
      <c r="DZ276" s="171"/>
      <c r="EA276" s="175"/>
      <c r="EB276" s="176"/>
      <c r="EC276" s="177">
        <f t="shared" si="157"/>
        <v>0</v>
      </c>
      <c r="ED276" s="175"/>
      <c r="EE276" s="178">
        <v>267</v>
      </c>
      <c r="EF276" s="175"/>
      <c r="EG276" s="175"/>
      <c r="EH276" s="174"/>
      <c r="EI276" s="175"/>
      <c r="EJ276" s="175"/>
      <c r="EK276" s="175"/>
      <c r="EL276" s="175"/>
      <c r="EM276" s="175"/>
    </row>
    <row r="277" spans="1:143" s="39" customFormat="1" ht="12" x14ac:dyDescent="0.2">
      <c r="A277" s="150">
        <v>268</v>
      </c>
      <c r="B277" s="40">
        <v>268</v>
      </c>
      <c r="C277" s="39" t="s">
        <v>368</v>
      </c>
      <c r="D277" s="151">
        <f t="shared" si="138"/>
        <v>0</v>
      </c>
      <c r="E277" s="152">
        <f t="shared" si="128"/>
        <v>0</v>
      </c>
      <c r="F277" s="152">
        <f t="shared" si="128"/>
        <v>0</v>
      </c>
      <c r="G277" s="152">
        <f t="shared" si="128"/>
        <v>0</v>
      </c>
      <c r="H277" s="153">
        <f t="shared" si="139"/>
        <v>0</v>
      </c>
      <c r="I277" s="152"/>
      <c r="J277" s="154">
        <f t="shared" si="140"/>
        <v>0</v>
      </c>
      <c r="K277" s="155">
        <f t="shared" si="129"/>
        <v>0</v>
      </c>
      <c r="L277" s="156">
        <f t="shared" si="130"/>
        <v>0</v>
      </c>
      <c r="M277" s="152"/>
      <c r="N277" s="157">
        <f t="shared" si="131"/>
        <v>0</v>
      </c>
      <c r="O277" s="152"/>
      <c r="P277" s="158">
        <f t="shared" si="132"/>
        <v>0</v>
      </c>
      <c r="Q277" s="159">
        <f t="shared" si="141"/>
        <v>0</v>
      </c>
      <c r="R277" s="152">
        <f t="shared" si="133"/>
        <v>0</v>
      </c>
      <c r="S277" s="152">
        <f t="shared" si="134"/>
        <v>0</v>
      </c>
      <c r="T277" s="152">
        <f t="shared" si="135"/>
        <v>0</v>
      </c>
      <c r="U277" s="153">
        <f t="shared" si="142"/>
        <v>0</v>
      </c>
      <c r="V277" s="152"/>
      <c r="W277" s="157">
        <f t="shared" si="143"/>
        <v>0</v>
      </c>
      <c r="X277" s="159"/>
      <c r="AA277" s="162">
        <v>268</v>
      </c>
      <c r="AB277" s="163"/>
      <c r="AC277" s="163"/>
      <c r="AD277" s="163"/>
      <c r="AE277" s="163"/>
      <c r="AF277" s="163"/>
      <c r="AG277" s="164"/>
      <c r="AH277" s="164"/>
      <c r="AI277" s="164"/>
      <c r="AJ277" s="164"/>
      <c r="AK277" s="164"/>
      <c r="AL277" s="164"/>
      <c r="AM277" s="164"/>
      <c r="AN277" s="164"/>
      <c r="AO277" s="164"/>
      <c r="AP277" s="164"/>
      <c r="AQ277" s="164"/>
      <c r="AR277" s="165"/>
      <c r="AT277" s="162">
        <f t="shared" si="144"/>
        <v>268</v>
      </c>
      <c r="AU277" s="163">
        <f t="shared" si="145"/>
        <v>0</v>
      </c>
      <c r="AV277" s="164">
        <f t="shared" si="146"/>
        <v>0</v>
      </c>
      <c r="AW277" s="164">
        <f t="shared" si="146"/>
        <v>0</v>
      </c>
      <c r="AX277" s="164">
        <f t="shared" si="146"/>
        <v>0</v>
      </c>
      <c r="AY277" s="165">
        <f t="shared" si="146"/>
        <v>0</v>
      </c>
      <c r="AZ277" s="39">
        <v>493357</v>
      </c>
      <c r="BA277" s="162"/>
      <c r="BB277" s="164"/>
      <c r="BC277" s="164"/>
      <c r="BD277" s="164"/>
      <c r="BE277" s="165"/>
      <c r="BG277" s="166"/>
      <c r="BI277" s="166">
        <v>0</v>
      </c>
      <c r="CA277" s="162">
        <v>268</v>
      </c>
      <c r="CB277" s="40">
        <v>268</v>
      </c>
      <c r="CC277" s="39" t="s">
        <v>368</v>
      </c>
      <c r="CD277" s="167">
        <f t="shared" si="158"/>
        <v>0</v>
      </c>
      <c r="CE277" s="168">
        <v>0</v>
      </c>
      <c r="CF277" s="152">
        <f t="shared" si="147"/>
        <v>0</v>
      </c>
      <c r="CG277" s="152">
        <v>0</v>
      </c>
      <c r="CH277" s="152">
        <v>0</v>
      </c>
      <c r="CI277" s="152">
        <f t="shared" si="148"/>
        <v>0</v>
      </c>
      <c r="CJ277" s="168">
        <f t="shared" si="149"/>
        <v>0</v>
      </c>
      <c r="CK277" s="169">
        <f t="shared" si="150"/>
        <v>0</v>
      </c>
      <c r="CL277" s="170"/>
      <c r="CZ277" s="152"/>
      <c r="DA277" s="162">
        <v>268</v>
      </c>
      <c r="DB277" s="39" t="s">
        <v>368</v>
      </c>
      <c r="DC277" s="152">
        <v>0</v>
      </c>
      <c r="DD277" s="152">
        <v>0</v>
      </c>
      <c r="DE277" s="152">
        <v>0</v>
      </c>
      <c r="DF277" s="152">
        <v>0</v>
      </c>
      <c r="DG277" s="171">
        <f t="shared" si="151"/>
        <v>0</v>
      </c>
      <c r="DH277" s="152">
        <v>0</v>
      </c>
      <c r="DI277" s="152">
        <v>0</v>
      </c>
      <c r="DJ277" s="152">
        <v>0</v>
      </c>
      <c r="DK277" s="171">
        <f t="shared" si="152"/>
        <v>0</v>
      </c>
      <c r="DL277" s="172">
        <f t="shared" si="136"/>
        <v>0</v>
      </c>
      <c r="DM277" s="152"/>
      <c r="DN277" s="172">
        <f t="shared" si="137"/>
        <v>0</v>
      </c>
      <c r="DO277" s="152"/>
      <c r="DP277" s="158">
        <f t="shared" si="153"/>
        <v>0</v>
      </c>
      <c r="DQ277" s="152">
        <f t="shared" si="154"/>
        <v>0</v>
      </c>
      <c r="DR277" s="152">
        <f t="shared" si="155"/>
        <v>0</v>
      </c>
      <c r="DS277" s="152">
        <v>0</v>
      </c>
      <c r="DT277" s="172">
        <f t="shared" si="156"/>
        <v>0</v>
      </c>
      <c r="DU277" s="152"/>
      <c r="DV277" s="173">
        <v>0</v>
      </c>
      <c r="DW277" s="174"/>
      <c r="DX277" s="174"/>
      <c r="DY277" s="174"/>
      <c r="DZ277" s="171"/>
      <c r="EA277" s="175"/>
      <c r="EB277" s="176"/>
      <c r="EC277" s="177">
        <f t="shared" si="157"/>
        <v>0</v>
      </c>
      <c r="ED277" s="175"/>
      <c r="EE277" s="178">
        <v>268</v>
      </c>
      <c r="EF277" s="175"/>
      <c r="EG277" s="175"/>
      <c r="EH277" s="174"/>
      <c r="EI277" s="175"/>
      <c r="EJ277" s="175"/>
      <c r="EK277" s="175"/>
      <c r="EL277" s="175"/>
      <c r="EM277" s="175"/>
    </row>
    <row r="278" spans="1:143" s="39" customFormat="1" ht="12" x14ac:dyDescent="0.2">
      <c r="A278" s="150">
        <v>269</v>
      </c>
      <c r="B278" s="40">
        <v>269</v>
      </c>
      <c r="C278" s="39" t="s">
        <v>369</v>
      </c>
      <c r="D278" s="151">
        <f t="shared" si="138"/>
        <v>0</v>
      </c>
      <c r="E278" s="152">
        <f t="shared" si="128"/>
        <v>0</v>
      </c>
      <c r="F278" s="152">
        <f t="shared" si="128"/>
        <v>0</v>
      </c>
      <c r="G278" s="152">
        <f t="shared" si="128"/>
        <v>0</v>
      </c>
      <c r="H278" s="153">
        <f t="shared" si="139"/>
        <v>0</v>
      </c>
      <c r="I278" s="152"/>
      <c r="J278" s="154">
        <f t="shared" si="140"/>
        <v>0</v>
      </c>
      <c r="K278" s="155">
        <f t="shared" si="129"/>
        <v>0</v>
      </c>
      <c r="L278" s="156">
        <f t="shared" si="130"/>
        <v>0</v>
      </c>
      <c r="M278" s="152"/>
      <c r="N278" s="157">
        <f t="shared" si="131"/>
        <v>0</v>
      </c>
      <c r="O278" s="152"/>
      <c r="P278" s="158">
        <f t="shared" si="132"/>
        <v>0</v>
      </c>
      <c r="Q278" s="159">
        <f t="shared" si="141"/>
        <v>0</v>
      </c>
      <c r="R278" s="152">
        <f t="shared" si="133"/>
        <v>0</v>
      </c>
      <c r="S278" s="152">
        <f t="shared" si="134"/>
        <v>0</v>
      </c>
      <c r="T278" s="152">
        <f t="shared" si="135"/>
        <v>0</v>
      </c>
      <c r="U278" s="153">
        <f t="shared" si="142"/>
        <v>0</v>
      </c>
      <c r="V278" s="152"/>
      <c r="W278" s="157">
        <f t="shared" si="143"/>
        <v>0</v>
      </c>
      <c r="X278" s="159"/>
      <c r="AA278" s="162">
        <v>269</v>
      </c>
      <c r="AB278" s="163"/>
      <c r="AC278" s="163"/>
      <c r="AD278" s="163"/>
      <c r="AE278" s="163"/>
      <c r="AF278" s="163"/>
      <c r="AG278" s="164"/>
      <c r="AH278" s="164"/>
      <c r="AI278" s="164"/>
      <c r="AJ278" s="164"/>
      <c r="AK278" s="164"/>
      <c r="AL278" s="164"/>
      <c r="AM278" s="164"/>
      <c r="AN278" s="164"/>
      <c r="AO278" s="164"/>
      <c r="AP278" s="164"/>
      <c r="AQ278" s="164"/>
      <c r="AR278" s="165"/>
      <c r="AT278" s="162">
        <f t="shared" si="144"/>
        <v>269</v>
      </c>
      <c r="AU278" s="163">
        <f t="shared" si="145"/>
        <v>0</v>
      </c>
      <c r="AV278" s="164">
        <f t="shared" si="146"/>
        <v>0</v>
      </c>
      <c r="AW278" s="164">
        <f t="shared" si="146"/>
        <v>0</v>
      </c>
      <c r="AX278" s="164">
        <f t="shared" si="146"/>
        <v>0</v>
      </c>
      <c r="AY278" s="165">
        <f t="shared" si="146"/>
        <v>0</v>
      </c>
      <c r="AZ278" s="39">
        <v>493357</v>
      </c>
      <c r="BA278" s="162"/>
      <c r="BB278" s="164"/>
      <c r="BC278" s="164"/>
      <c r="BD278" s="164"/>
      <c r="BE278" s="165"/>
      <c r="BG278" s="166"/>
      <c r="BI278" s="166">
        <v>0</v>
      </c>
      <c r="CA278" s="162">
        <v>269</v>
      </c>
      <c r="CB278" s="40">
        <v>269</v>
      </c>
      <c r="CC278" s="39" t="s">
        <v>369</v>
      </c>
      <c r="CD278" s="167">
        <f t="shared" si="158"/>
        <v>0</v>
      </c>
      <c r="CE278" s="168">
        <v>0</v>
      </c>
      <c r="CF278" s="152">
        <f t="shared" si="147"/>
        <v>0</v>
      </c>
      <c r="CG278" s="152">
        <v>0</v>
      </c>
      <c r="CH278" s="152">
        <v>0</v>
      </c>
      <c r="CI278" s="152">
        <f t="shared" si="148"/>
        <v>0</v>
      </c>
      <c r="CJ278" s="168">
        <f t="shared" si="149"/>
        <v>0</v>
      </c>
      <c r="CK278" s="169">
        <f t="shared" si="150"/>
        <v>0</v>
      </c>
      <c r="CL278" s="170"/>
      <c r="CZ278" s="152"/>
      <c r="DA278" s="162">
        <v>269</v>
      </c>
      <c r="DB278" s="39" t="s">
        <v>369</v>
      </c>
      <c r="DC278" s="152">
        <v>0</v>
      </c>
      <c r="DD278" s="152">
        <v>0</v>
      </c>
      <c r="DE278" s="152">
        <v>0</v>
      </c>
      <c r="DF278" s="152">
        <v>0</v>
      </c>
      <c r="DG278" s="171">
        <f t="shared" si="151"/>
        <v>0</v>
      </c>
      <c r="DH278" s="152">
        <v>0</v>
      </c>
      <c r="DI278" s="152">
        <v>0</v>
      </c>
      <c r="DJ278" s="152">
        <v>0</v>
      </c>
      <c r="DK278" s="171">
        <f t="shared" si="152"/>
        <v>0</v>
      </c>
      <c r="DL278" s="172">
        <f t="shared" si="136"/>
        <v>0</v>
      </c>
      <c r="DM278" s="152"/>
      <c r="DN278" s="172">
        <f t="shared" si="137"/>
        <v>0</v>
      </c>
      <c r="DO278" s="152"/>
      <c r="DP278" s="158">
        <f t="shared" si="153"/>
        <v>0</v>
      </c>
      <c r="DQ278" s="152">
        <f t="shared" si="154"/>
        <v>0</v>
      </c>
      <c r="DR278" s="152">
        <f t="shared" si="155"/>
        <v>0</v>
      </c>
      <c r="DS278" s="152">
        <v>0</v>
      </c>
      <c r="DT278" s="172">
        <f t="shared" si="156"/>
        <v>0</v>
      </c>
      <c r="DU278" s="152"/>
      <c r="DV278" s="173">
        <v>0</v>
      </c>
      <c r="DW278" s="174"/>
      <c r="DX278" s="174"/>
      <c r="DY278" s="174"/>
      <c r="DZ278" s="171"/>
      <c r="EA278" s="175"/>
      <c r="EB278" s="176"/>
      <c r="EC278" s="177">
        <f t="shared" si="157"/>
        <v>0</v>
      </c>
      <c r="ED278" s="175"/>
      <c r="EE278" s="178">
        <v>269</v>
      </c>
      <c r="EF278" s="175"/>
      <c r="EG278" s="175"/>
      <c r="EH278" s="174"/>
      <c r="EI278" s="175"/>
      <c r="EJ278" s="175"/>
      <c r="EK278" s="175"/>
      <c r="EL278" s="175"/>
      <c r="EM278" s="175"/>
    </row>
    <row r="279" spans="1:143" s="39" customFormat="1" ht="12" x14ac:dyDescent="0.2">
      <c r="A279" s="150">
        <v>270</v>
      </c>
      <c r="B279" s="40">
        <v>270</v>
      </c>
      <c r="C279" s="39" t="s">
        <v>370</v>
      </c>
      <c r="D279" s="151">
        <f t="shared" si="138"/>
        <v>0</v>
      </c>
      <c r="E279" s="152">
        <f t="shared" si="128"/>
        <v>0</v>
      </c>
      <c r="F279" s="152">
        <f t="shared" si="128"/>
        <v>0</v>
      </c>
      <c r="G279" s="152">
        <f t="shared" si="128"/>
        <v>0</v>
      </c>
      <c r="H279" s="153">
        <f t="shared" si="139"/>
        <v>0</v>
      </c>
      <c r="I279" s="152"/>
      <c r="J279" s="154">
        <f t="shared" si="140"/>
        <v>0</v>
      </c>
      <c r="K279" s="155">
        <f t="shared" si="129"/>
        <v>0</v>
      </c>
      <c r="L279" s="156">
        <f t="shared" si="130"/>
        <v>0</v>
      </c>
      <c r="M279" s="152"/>
      <c r="N279" s="157">
        <f t="shared" si="131"/>
        <v>0</v>
      </c>
      <c r="O279" s="152"/>
      <c r="P279" s="158">
        <f t="shared" si="132"/>
        <v>0</v>
      </c>
      <c r="Q279" s="159">
        <f t="shared" si="141"/>
        <v>0</v>
      </c>
      <c r="R279" s="152">
        <f t="shared" si="133"/>
        <v>0</v>
      </c>
      <c r="S279" s="152">
        <f t="shared" si="134"/>
        <v>0</v>
      </c>
      <c r="T279" s="152">
        <f t="shared" si="135"/>
        <v>0</v>
      </c>
      <c r="U279" s="153">
        <f t="shared" si="142"/>
        <v>0</v>
      </c>
      <c r="V279" s="152"/>
      <c r="W279" s="157">
        <f t="shared" si="143"/>
        <v>0</v>
      </c>
      <c r="X279" s="159"/>
      <c r="AA279" s="162">
        <v>270</v>
      </c>
      <c r="AB279" s="163"/>
      <c r="AC279" s="163"/>
      <c r="AD279" s="163"/>
      <c r="AE279" s="163"/>
      <c r="AF279" s="163"/>
      <c r="AG279" s="164"/>
      <c r="AH279" s="164"/>
      <c r="AI279" s="164"/>
      <c r="AJ279" s="164"/>
      <c r="AK279" s="164"/>
      <c r="AL279" s="164"/>
      <c r="AM279" s="164"/>
      <c r="AN279" s="164"/>
      <c r="AO279" s="164"/>
      <c r="AP279" s="164"/>
      <c r="AQ279" s="164"/>
      <c r="AR279" s="165"/>
      <c r="AT279" s="162">
        <f t="shared" si="144"/>
        <v>270</v>
      </c>
      <c r="AU279" s="163">
        <f t="shared" si="145"/>
        <v>0</v>
      </c>
      <c r="AV279" s="164">
        <f t="shared" si="146"/>
        <v>0</v>
      </c>
      <c r="AW279" s="164">
        <f t="shared" si="146"/>
        <v>0</v>
      </c>
      <c r="AX279" s="164">
        <f t="shared" si="146"/>
        <v>0</v>
      </c>
      <c r="AY279" s="165">
        <f t="shared" si="146"/>
        <v>0</v>
      </c>
      <c r="AZ279" s="39">
        <v>493357</v>
      </c>
      <c r="BA279" s="162"/>
      <c r="BB279" s="164"/>
      <c r="BC279" s="164"/>
      <c r="BD279" s="164"/>
      <c r="BE279" s="165"/>
      <c r="BG279" s="166"/>
      <c r="BI279" s="166">
        <v>0</v>
      </c>
      <c r="CA279" s="162">
        <v>270</v>
      </c>
      <c r="CB279" s="40">
        <v>270</v>
      </c>
      <c r="CC279" s="39" t="s">
        <v>370</v>
      </c>
      <c r="CD279" s="167">
        <f t="shared" si="158"/>
        <v>0</v>
      </c>
      <c r="CE279" s="168">
        <v>0</v>
      </c>
      <c r="CF279" s="152">
        <f t="shared" si="147"/>
        <v>0</v>
      </c>
      <c r="CG279" s="152">
        <v>0</v>
      </c>
      <c r="CH279" s="152">
        <v>0</v>
      </c>
      <c r="CI279" s="152">
        <f t="shared" si="148"/>
        <v>0</v>
      </c>
      <c r="CJ279" s="168">
        <f t="shared" si="149"/>
        <v>0</v>
      </c>
      <c r="CK279" s="169">
        <f t="shared" si="150"/>
        <v>0</v>
      </c>
      <c r="CL279" s="170"/>
      <c r="CZ279" s="152"/>
      <c r="DA279" s="162">
        <v>270</v>
      </c>
      <c r="DB279" s="39" t="s">
        <v>370</v>
      </c>
      <c r="DC279" s="152">
        <v>0</v>
      </c>
      <c r="DD279" s="152">
        <v>0</v>
      </c>
      <c r="DE279" s="152">
        <v>0</v>
      </c>
      <c r="DF279" s="152">
        <v>0</v>
      </c>
      <c r="DG279" s="171">
        <f t="shared" si="151"/>
        <v>0</v>
      </c>
      <c r="DH279" s="152">
        <v>0</v>
      </c>
      <c r="DI279" s="152">
        <v>0</v>
      </c>
      <c r="DJ279" s="152">
        <v>0</v>
      </c>
      <c r="DK279" s="171">
        <f t="shared" si="152"/>
        <v>0</v>
      </c>
      <c r="DL279" s="172">
        <f t="shared" si="136"/>
        <v>0</v>
      </c>
      <c r="DM279" s="152"/>
      <c r="DN279" s="172">
        <f t="shared" si="137"/>
        <v>0</v>
      </c>
      <c r="DO279" s="152"/>
      <c r="DP279" s="158">
        <f t="shared" si="153"/>
        <v>0</v>
      </c>
      <c r="DQ279" s="152">
        <f t="shared" si="154"/>
        <v>0</v>
      </c>
      <c r="DR279" s="152">
        <f t="shared" si="155"/>
        <v>0</v>
      </c>
      <c r="DS279" s="152">
        <v>0</v>
      </c>
      <c r="DT279" s="172">
        <f t="shared" si="156"/>
        <v>0</v>
      </c>
      <c r="DU279" s="152"/>
      <c r="DV279" s="173">
        <v>0</v>
      </c>
      <c r="DW279" s="174"/>
      <c r="DX279" s="174"/>
      <c r="DY279" s="174"/>
      <c r="DZ279" s="171"/>
      <c r="EA279" s="175"/>
      <c r="EB279" s="176" t="s">
        <v>116</v>
      </c>
      <c r="EC279" s="177">
        <f t="shared" si="157"/>
        <v>0</v>
      </c>
      <c r="ED279" s="175"/>
      <c r="EE279" s="178">
        <v>270</v>
      </c>
      <c r="EF279" s="175"/>
      <c r="EG279" s="175"/>
      <c r="EH279" s="174"/>
      <c r="EI279" s="175"/>
      <c r="EJ279" s="175"/>
      <c r="EK279" s="175"/>
      <c r="EL279" s="175"/>
      <c r="EM279" s="175"/>
    </row>
    <row r="280" spans="1:143" s="39" customFormat="1" ht="12" x14ac:dyDescent="0.2">
      <c r="A280" s="150">
        <v>271</v>
      </c>
      <c r="B280" s="40">
        <v>271</v>
      </c>
      <c r="C280" s="39" t="s">
        <v>371</v>
      </c>
      <c r="D280" s="151">
        <f t="shared" si="138"/>
        <v>26</v>
      </c>
      <c r="E280" s="152">
        <f t="shared" si="128"/>
        <v>349276</v>
      </c>
      <c r="F280" s="152">
        <f t="shared" si="128"/>
        <v>0</v>
      </c>
      <c r="G280" s="152">
        <f t="shared" si="128"/>
        <v>24388</v>
      </c>
      <c r="H280" s="153">
        <f t="shared" si="139"/>
        <v>373664</v>
      </c>
      <c r="I280" s="152"/>
      <c r="J280" s="154">
        <f t="shared" si="140"/>
        <v>24388</v>
      </c>
      <c r="K280" s="155">
        <f t="shared" si="129"/>
        <v>-7.3195064468475888</v>
      </c>
      <c r="L280" s="156">
        <f t="shared" si="130"/>
        <v>24380.680493553151</v>
      </c>
      <c r="M280" s="152"/>
      <c r="N280" s="157">
        <f t="shared" si="131"/>
        <v>349283.31950644683</v>
      </c>
      <c r="O280" s="152"/>
      <c r="P280" s="158">
        <f t="shared" si="132"/>
        <v>24388</v>
      </c>
      <c r="Q280" s="159">
        <f t="shared" si="141"/>
        <v>0</v>
      </c>
      <c r="R280" s="152">
        <f t="shared" si="133"/>
        <v>0</v>
      </c>
      <c r="S280" s="152">
        <f t="shared" si="134"/>
        <v>0</v>
      </c>
      <c r="T280" s="152">
        <f t="shared" si="135"/>
        <v>-7.3195064468475888</v>
      </c>
      <c r="U280" s="153">
        <f t="shared" si="142"/>
        <v>24380.680493553151</v>
      </c>
      <c r="V280" s="152"/>
      <c r="W280" s="157">
        <f t="shared" si="143"/>
        <v>39317.079736154396</v>
      </c>
      <c r="X280" s="159"/>
      <c r="AA280" s="162">
        <v>271</v>
      </c>
      <c r="AB280" s="163">
        <v>26</v>
      </c>
      <c r="AC280" s="163">
        <v>0</v>
      </c>
      <c r="AD280" s="163">
        <v>0</v>
      </c>
      <c r="AE280" s="163">
        <v>0</v>
      </c>
      <c r="AF280" s="163">
        <v>0</v>
      </c>
      <c r="AG280" s="164">
        <v>349276</v>
      </c>
      <c r="AH280" s="164">
        <v>0</v>
      </c>
      <c r="AI280" s="164">
        <v>0</v>
      </c>
      <c r="AJ280" s="164">
        <v>349276</v>
      </c>
      <c r="AK280" s="164">
        <v>0</v>
      </c>
      <c r="AL280" s="164">
        <v>24388</v>
      </c>
      <c r="AM280" s="164">
        <v>373664</v>
      </c>
      <c r="AN280" s="164">
        <v>0</v>
      </c>
      <c r="AO280" s="164">
        <v>0</v>
      </c>
      <c r="AP280" s="164">
        <v>0</v>
      </c>
      <c r="AQ280" s="164">
        <v>0</v>
      </c>
      <c r="AR280" s="165">
        <v>373664</v>
      </c>
      <c r="AS280" s="39">
        <v>373040.92000225582</v>
      </c>
      <c r="AT280" s="162">
        <f t="shared" si="144"/>
        <v>271</v>
      </c>
      <c r="AU280" s="163">
        <f t="shared" si="145"/>
        <v>0</v>
      </c>
      <c r="AV280" s="164">
        <f t="shared" si="146"/>
        <v>0</v>
      </c>
      <c r="AW280" s="164">
        <f t="shared" si="146"/>
        <v>0</v>
      </c>
      <c r="AX280" s="164">
        <f t="shared" si="146"/>
        <v>0</v>
      </c>
      <c r="AY280" s="165">
        <f t="shared" si="146"/>
        <v>0</v>
      </c>
      <c r="AZ280" s="39">
        <v>493357</v>
      </c>
      <c r="BA280" s="162"/>
      <c r="BB280" s="164"/>
      <c r="BC280" s="164"/>
      <c r="BD280" s="164"/>
      <c r="BE280" s="165"/>
      <c r="BG280" s="166"/>
      <c r="BI280" s="166">
        <v>0</v>
      </c>
      <c r="CA280" s="162">
        <v>271</v>
      </c>
      <c r="CB280" s="40">
        <v>271</v>
      </c>
      <c r="CC280" s="39" t="s">
        <v>371</v>
      </c>
      <c r="CD280" s="167">
        <f t="shared" si="158"/>
        <v>349276</v>
      </c>
      <c r="CE280" s="168">
        <v>427778</v>
      </c>
      <c r="CF280" s="152">
        <f t="shared" si="147"/>
        <v>0</v>
      </c>
      <c r="CG280" s="152">
        <v>0</v>
      </c>
      <c r="CH280" s="152">
        <v>14936.400000000001</v>
      </c>
      <c r="CI280" s="152">
        <f t="shared" si="148"/>
        <v>-7.3202638456095883</v>
      </c>
      <c r="CJ280" s="168">
        <f t="shared" si="149"/>
        <v>14929.079736154392</v>
      </c>
      <c r="CK280" s="169">
        <f t="shared" si="150"/>
        <v>-7.3195064468475888</v>
      </c>
      <c r="CL280" s="170"/>
      <c r="CZ280" s="152"/>
      <c r="DA280" s="162">
        <v>271</v>
      </c>
      <c r="DB280" s="39" t="s">
        <v>371</v>
      </c>
      <c r="DC280" s="152">
        <v>0</v>
      </c>
      <c r="DD280" s="152">
        <v>0</v>
      </c>
      <c r="DE280" s="152">
        <v>0</v>
      </c>
      <c r="DF280" s="152">
        <v>0</v>
      </c>
      <c r="DG280" s="171">
        <f t="shared" si="151"/>
        <v>0</v>
      </c>
      <c r="DH280" s="152">
        <v>0</v>
      </c>
      <c r="DI280" s="152">
        <v>0</v>
      </c>
      <c r="DJ280" s="152">
        <v>0</v>
      </c>
      <c r="DK280" s="171">
        <f t="shared" si="152"/>
        <v>0</v>
      </c>
      <c r="DL280" s="172">
        <f t="shared" si="136"/>
        <v>0</v>
      </c>
      <c r="DM280" s="152"/>
      <c r="DN280" s="172">
        <f t="shared" si="137"/>
        <v>0</v>
      </c>
      <c r="DO280" s="152"/>
      <c r="DP280" s="158">
        <f t="shared" si="153"/>
        <v>0</v>
      </c>
      <c r="DQ280" s="152">
        <f t="shared" si="154"/>
        <v>0</v>
      </c>
      <c r="DR280" s="152">
        <f t="shared" si="155"/>
        <v>0</v>
      </c>
      <c r="DS280" s="152">
        <v>-7.3202638456095883</v>
      </c>
      <c r="DT280" s="172">
        <f t="shared" si="156"/>
        <v>-7.3202638456095883</v>
      </c>
      <c r="DU280" s="152"/>
      <c r="DV280" s="173">
        <v>0</v>
      </c>
      <c r="DW280" s="174"/>
      <c r="DX280" s="174"/>
      <c r="DY280" s="174"/>
      <c r="DZ280" s="171"/>
      <c r="EA280" s="175"/>
      <c r="EB280" s="176"/>
      <c r="EC280" s="177">
        <f t="shared" si="157"/>
        <v>0</v>
      </c>
      <c r="ED280" s="175"/>
      <c r="EE280" s="178">
        <v>271</v>
      </c>
      <c r="EF280" s="175"/>
      <c r="EG280" s="175"/>
      <c r="EH280" s="174"/>
      <c r="EI280" s="175"/>
      <c r="EJ280" s="175"/>
      <c r="EK280" s="175"/>
      <c r="EL280" s="175"/>
      <c r="EM280" s="175"/>
    </row>
    <row r="281" spans="1:143" s="39" customFormat="1" ht="12" x14ac:dyDescent="0.2">
      <c r="A281" s="150">
        <v>272</v>
      </c>
      <c r="B281" s="40">
        <v>272</v>
      </c>
      <c r="C281" s="39" t="s">
        <v>372</v>
      </c>
      <c r="D281" s="151">
        <f t="shared" si="138"/>
        <v>3</v>
      </c>
      <c r="E281" s="152">
        <f t="shared" si="128"/>
        <v>68382</v>
      </c>
      <c r="F281" s="152">
        <f t="shared" si="128"/>
        <v>0</v>
      </c>
      <c r="G281" s="152">
        <f t="shared" si="128"/>
        <v>2814</v>
      </c>
      <c r="H281" s="153">
        <f t="shared" si="139"/>
        <v>71196</v>
      </c>
      <c r="I281" s="152"/>
      <c r="J281" s="154">
        <f t="shared" si="140"/>
        <v>2814</v>
      </c>
      <c r="K281" s="155">
        <f t="shared" si="129"/>
        <v>1763.8174858933576</v>
      </c>
      <c r="L281" s="156">
        <f t="shared" si="130"/>
        <v>4577.817485893358</v>
      </c>
      <c r="M281" s="152"/>
      <c r="N281" s="157">
        <f t="shared" si="131"/>
        <v>66618.182514106637</v>
      </c>
      <c r="O281" s="152"/>
      <c r="P281" s="158">
        <f t="shared" si="132"/>
        <v>2814</v>
      </c>
      <c r="Q281" s="159">
        <f t="shared" si="141"/>
        <v>0</v>
      </c>
      <c r="R281" s="152">
        <f t="shared" si="133"/>
        <v>0</v>
      </c>
      <c r="S281" s="152">
        <f t="shared" si="134"/>
        <v>0</v>
      </c>
      <c r="T281" s="152">
        <f t="shared" si="135"/>
        <v>1763.8174858933576</v>
      </c>
      <c r="U281" s="153">
        <f t="shared" si="142"/>
        <v>4577.817485893358</v>
      </c>
      <c r="V281" s="152"/>
      <c r="W281" s="157">
        <f t="shared" si="143"/>
        <v>23284.799999999999</v>
      </c>
      <c r="X281" s="159"/>
      <c r="AA281" s="162">
        <v>272</v>
      </c>
      <c r="AB281" s="163">
        <v>3</v>
      </c>
      <c r="AC281" s="163">
        <v>0</v>
      </c>
      <c r="AD281" s="163">
        <v>0</v>
      </c>
      <c r="AE281" s="163">
        <v>0</v>
      </c>
      <c r="AF281" s="163">
        <v>0</v>
      </c>
      <c r="AG281" s="164">
        <v>68382</v>
      </c>
      <c r="AH281" s="164">
        <v>0</v>
      </c>
      <c r="AI281" s="164">
        <v>0</v>
      </c>
      <c r="AJ281" s="164">
        <v>68382</v>
      </c>
      <c r="AK281" s="164">
        <v>0</v>
      </c>
      <c r="AL281" s="164">
        <v>2814</v>
      </c>
      <c r="AM281" s="164">
        <v>71196</v>
      </c>
      <c r="AN281" s="164">
        <v>0</v>
      </c>
      <c r="AO281" s="164">
        <v>0</v>
      </c>
      <c r="AP281" s="164">
        <v>0</v>
      </c>
      <c r="AQ281" s="164">
        <v>0</v>
      </c>
      <c r="AR281" s="165">
        <v>71196</v>
      </c>
      <c r="AS281" s="39">
        <v>71167.799999999988</v>
      </c>
      <c r="AT281" s="162">
        <f t="shared" si="144"/>
        <v>272</v>
      </c>
      <c r="AU281" s="163">
        <f t="shared" si="145"/>
        <v>0</v>
      </c>
      <c r="AV281" s="164">
        <f t="shared" si="146"/>
        <v>0</v>
      </c>
      <c r="AW281" s="164">
        <f t="shared" si="146"/>
        <v>0</v>
      </c>
      <c r="AX281" s="164">
        <f t="shared" si="146"/>
        <v>0</v>
      </c>
      <c r="AY281" s="165">
        <f t="shared" si="146"/>
        <v>0</v>
      </c>
      <c r="AZ281" s="39">
        <v>493357</v>
      </c>
      <c r="BA281" s="162"/>
      <c r="BB281" s="164"/>
      <c r="BC281" s="164"/>
      <c r="BD281" s="164"/>
      <c r="BE281" s="165"/>
      <c r="BG281" s="166"/>
      <c r="BI281" s="166">
        <v>0</v>
      </c>
      <c r="CA281" s="162">
        <v>272</v>
      </c>
      <c r="CB281" s="40">
        <v>272</v>
      </c>
      <c r="CC281" s="39" t="s">
        <v>372</v>
      </c>
      <c r="CD281" s="167">
        <f t="shared" si="158"/>
        <v>68382</v>
      </c>
      <c r="CE281" s="168">
        <v>66618</v>
      </c>
      <c r="CF281" s="152">
        <f t="shared" si="147"/>
        <v>1764</v>
      </c>
      <c r="CG281" s="152">
        <v>18706.8</v>
      </c>
      <c r="CH281" s="152">
        <v>0</v>
      </c>
      <c r="CI281" s="152">
        <f t="shared" si="148"/>
        <v>0</v>
      </c>
      <c r="CJ281" s="168">
        <f t="shared" si="149"/>
        <v>20470.8</v>
      </c>
      <c r="CK281" s="169">
        <f t="shared" si="150"/>
        <v>1763.8174858933576</v>
      </c>
      <c r="CL281" s="170"/>
      <c r="CZ281" s="152"/>
      <c r="DA281" s="162">
        <v>272</v>
      </c>
      <c r="DB281" s="39" t="s">
        <v>372</v>
      </c>
      <c r="DC281" s="152">
        <v>0</v>
      </c>
      <c r="DD281" s="152">
        <v>0</v>
      </c>
      <c r="DE281" s="152">
        <v>0</v>
      </c>
      <c r="DF281" s="152">
        <v>0</v>
      </c>
      <c r="DG281" s="171">
        <f t="shared" si="151"/>
        <v>0</v>
      </c>
      <c r="DH281" s="152">
        <v>0</v>
      </c>
      <c r="DI281" s="152">
        <v>0</v>
      </c>
      <c r="DJ281" s="152">
        <v>0</v>
      </c>
      <c r="DK281" s="171">
        <f t="shared" si="152"/>
        <v>0</v>
      </c>
      <c r="DL281" s="172">
        <f t="shared" si="136"/>
        <v>0</v>
      </c>
      <c r="DM281" s="152"/>
      <c r="DN281" s="172">
        <f t="shared" si="137"/>
        <v>0</v>
      </c>
      <c r="DO281" s="152"/>
      <c r="DP281" s="158">
        <f t="shared" si="153"/>
        <v>1764</v>
      </c>
      <c r="DQ281" s="152">
        <f t="shared" si="154"/>
        <v>1764</v>
      </c>
      <c r="DR281" s="152">
        <f t="shared" si="155"/>
        <v>0</v>
      </c>
      <c r="DS281" s="152">
        <v>0</v>
      </c>
      <c r="DT281" s="172">
        <f t="shared" si="156"/>
        <v>0</v>
      </c>
      <c r="DU281" s="152"/>
      <c r="DV281" s="173">
        <v>0</v>
      </c>
      <c r="DW281" s="174"/>
      <c r="DX281" s="174"/>
      <c r="DY281" s="174"/>
      <c r="DZ281" s="171"/>
      <c r="EA281" s="175"/>
      <c r="EB281" s="176"/>
      <c r="EC281" s="177">
        <f t="shared" si="157"/>
        <v>0</v>
      </c>
      <c r="ED281" s="175"/>
      <c r="EE281" s="178">
        <v>272</v>
      </c>
      <c r="EF281" s="175"/>
      <c r="EG281" s="175"/>
      <c r="EH281" s="174"/>
      <c r="EI281" s="175"/>
      <c r="EJ281" s="175"/>
      <c r="EK281" s="175"/>
      <c r="EL281" s="175"/>
      <c r="EM281" s="175"/>
    </row>
    <row r="282" spans="1:143" s="39" customFormat="1" ht="12" x14ac:dyDescent="0.2">
      <c r="A282" s="150">
        <v>273</v>
      </c>
      <c r="B282" s="40">
        <v>273</v>
      </c>
      <c r="C282" s="39" t="s">
        <v>373</v>
      </c>
      <c r="D282" s="151">
        <f t="shared" si="138"/>
        <v>13</v>
      </c>
      <c r="E282" s="152">
        <f t="shared" si="128"/>
        <v>207168</v>
      </c>
      <c r="F282" s="152">
        <f t="shared" si="128"/>
        <v>0</v>
      </c>
      <c r="G282" s="152">
        <f t="shared" si="128"/>
        <v>12194</v>
      </c>
      <c r="H282" s="153">
        <f t="shared" si="139"/>
        <v>219362</v>
      </c>
      <c r="I282" s="152"/>
      <c r="J282" s="154">
        <f t="shared" si="140"/>
        <v>12194</v>
      </c>
      <c r="K282" s="155">
        <f t="shared" si="129"/>
        <v>50867.73637179863</v>
      </c>
      <c r="L282" s="156">
        <f t="shared" si="130"/>
        <v>63061.73637179863</v>
      </c>
      <c r="M282" s="152"/>
      <c r="N282" s="157">
        <f t="shared" si="131"/>
        <v>156300.26362820138</v>
      </c>
      <c r="O282" s="152"/>
      <c r="P282" s="158">
        <f t="shared" si="132"/>
        <v>12194</v>
      </c>
      <c r="Q282" s="159">
        <f t="shared" si="141"/>
        <v>0</v>
      </c>
      <c r="R282" s="152">
        <f t="shared" si="133"/>
        <v>0</v>
      </c>
      <c r="S282" s="152">
        <f t="shared" si="134"/>
        <v>0</v>
      </c>
      <c r="T282" s="152">
        <f t="shared" si="135"/>
        <v>50867.73637179863</v>
      </c>
      <c r="U282" s="153">
        <f t="shared" si="142"/>
        <v>63061.73637179863</v>
      </c>
      <c r="V282" s="152"/>
      <c r="W282" s="157">
        <f t="shared" si="143"/>
        <v>92343.4</v>
      </c>
      <c r="X282" s="159"/>
      <c r="AA282" s="162">
        <v>273</v>
      </c>
      <c r="AB282" s="163">
        <v>13</v>
      </c>
      <c r="AC282" s="163">
        <v>0</v>
      </c>
      <c r="AD282" s="163">
        <v>0</v>
      </c>
      <c r="AE282" s="163">
        <v>0</v>
      </c>
      <c r="AF282" s="163">
        <v>0</v>
      </c>
      <c r="AG282" s="164">
        <v>207168</v>
      </c>
      <c r="AH282" s="164">
        <v>0</v>
      </c>
      <c r="AI282" s="164">
        <v>0</v>
      </c>
      <c r="AJ282" s="164">
        <v>207168</v>
      </c>
      <c r="AK282" s="164">
        <v>0</v>
      </c>
      <c r="AL282" s="164">
        <v>12194</v>
      </c>
      <c r="AM282" s="164">
        <v>219362</v>
      </c>
      <c r="AN282" s="164">
        <v>0</v>
      </c>
      <c r="AO282" s="164">
        <v>0</v>
      </c>
      <c r="AP282" s="164">
        <v>0</v>
      </c>
      <c r="AQ282" s="164">
        <v>0</v>
      </c>
      <c r="AR282" s="165">
        <v>219362</v>
      </c>
      <c r="AS282" s="39">
        <v>218491</v>
      </c>
      <c r="AT282" s="162">
        <f t="shared" si="144"/>
        <v>273</v>
      </c>
      <c r="AU282" s="163">
        <f t="shared" si="145"/>
        <v>0</v>
      </c>
      <c r="AV282" s="164">
        <f t="shared" si="146"/>
        <v>0</v>
      </c>
      <c r="AW282" s="164">
        <f t="shared" si="146"/>
        <v>0</v>
      </c>
      <c r="AX282" s="164">
        <f t="shared" si="146"/>
        <v>0</v>
      </c>
      <c r="AY282" s="165">
        <f t="shared" si="146"/>
        <v>0</v>
      </c>
      <c r="AZ282" s="39">
        <v>493357</v>
      </c>
      <c r="BA282" s="162"/>
      <c r="BB282" s="164"/>
      <c r="BC282" s="164"/>
      <c r="BD282" s="164"/>
      <c r="BE282" s="165"/>
      <c r="BG282" s="166"/>
      <c r="BI282" s="166">
        <v>0</v>
      </c>
      <c r="CA282" s="162">
        <v>273</v>
      </c>
      <c r="CB282" s="40">
        <v>273</v>
      </c>
      <c r="CC282" s="39" t="s">
        <v>373</v>
      </c>
      <c r="CD282" s="167">
        <f t="shared" si="158"/>
        <v>207168</v>
      </c>
      <c r="CE282" s="168">
        <v>156295</v>
      </c>
      <c r="CF282" s="152">
        <f t="shared" si="147"/>
        <v>50873</v>
      </c>
      <c r="CG282" s="152">
        <v>29276.399999999998</v>
      </c>
      <c r="CH282" s="152">
        <v>0</v>
      </c>
      <c r="CI282" s="152">
        <f t="shared" si="148"/>
        <v>0</v>
      </c>
      <c r="CJ282" s="168">
        <f t="shared" si="149"/>
        <v>80149.399999999994</v>
      </c>
      <c r="CK282" s="169">
        <f t="shared" si="150"/>
        <v>50867.73637179863</v>
      </c>
      <c r="CL282" s="170"/>
      <c r="CZ282" s="152"/>
      <c r="DA282" s="162">
        <v>273</v>
      </c>
      <c r="DB282" s="39" t="s">
        <v>373</v>
      </c>
      <c r="DC282" s="152">
        <v>0</v>
      </c>
      <c r="DD282" s="152">
        <v>0</v>
      </c>
      <c r="DE282" s="152">
        <v>0</v>
      </c>
      <c r="DF282" s="152">
        <v>0</v>
      </c>
      <c r="DG282" s="171">
        <f t="shared" si="151"/>
        <v>0</v>
      </c>
      <c r="DH282" s="152">
        <v>0</v>
      </c>
      <c r="DI282" s="152">
        <v>0</v>
      </c>
      <c r="DJ282" s="152">
        <v>0</v>
      </c>
      <c r="DK282" s="171">
        <f t="shared" si="152"/>
        <v>0</v>
      </c>
      <c r="DL282" s="172">
        <f t="shared" si="136"/>
        <v>0</v>
      </c>
      <c r="DM282" s="152"/>
      <c r="DN282" s="172">
        <f t="shared" si="137"/>
        <v>0</v>
      </c>
      <c r="DO282" s="152"/>
      <c r="DP282" s="158">
        <f t="shared" si="153"/>
        <v>50873</v>
      </c>
      <c r="DQ282" s="152">
        <f t="shared" si="154"/>
        <v>50873</v>
      </c>
      <c r="DR282" s="152">
        <f t="shared" si="155"/>
        <v>0</v>
      </c>
      <c r="DS282" s="152">
        <v>0</v>
      </c>
      <c r="DT282" s="172">
        <f t="shared" si="156"/>
        <v>0</v>
      </c>
      <c r="DU282" s="152"/>
      <c r="DV282" s="173">
        <v>0</v>
      </c>
      <c r="DW282" s="174"/>
      <c r="DX282" s="174"/>
      <c r="DY282" s="174"/>
      <c r="DZ282" s="171"/>
      <c r="EA282" s="175"/>
      <c r="EB282" s="176" t="s">
        <v>116</v>
      </c>
      <c r="EC282" s="177">
        <f t="shared" si="157"/>
        <v>0</v>
      </c>
      <c r="ED282" s="175"/>
      <c r="EE282" s="178">
        <v>273</v>
      </c>
      <c r="EF282" s="175"/>
      <c r="EG282" s="175"/>
      <c r="EH282" s="174"/>
      <c r="EI282" s="175"/>
      <c r="EJ282" s="175"/>
      <c r="EK282" s="175"/>
      <c r="EL282" s="175"/>
      <c r="EM282" s="175"/>
    </row>
    <row r="283" spans="1:143" s="39" customFormat="1" ht="12" x14ac:dyDescent="0.2">
      <c r="A283" s="150">
        <v>274</v>
      </c>
      <c r="B283" s="40">
        <v>274</v>
      </c>
      <c r="C283" s="39" t="s">
        <v>374</v>
      </c>
      <c r="D283" s="151">
        <f t="shared" si="138"/>
        <v>420</v>
      </c>
      <c r="E283" s="152">
        <f t="shared" si="128"/>
        <v>8552762</v>
      </c>
      <c r="F283" s="152">
        <f t="shared" si="128"/>
        <v>0</v>
      </c>
      <c r="G283" s="152">
        <f t="shared" si="128"/>
        <v>393960</v>
      </c>
      <c r="H283" s="153">
        <f t="shared" si="139"/>
        <v>8946722</v>
      </c>
      <c r="I283" s="152"/>
      <c r="J283" s="154">
        <f t="shared" si="140"/>
        <v>393960</v>
      </c>
      <c r="K283" s="155">
        <f t="shared" si="129"/>
        <v>1425609.2467880771</v>
      </c>
      <c r="L283" s="156">
        <f t="shared" si="130"/>
        <v>1819569.2467880771</v>
      </c>
      <c r="M283" s="152"/>
      <c r="N283" s="157">
        <f t="shared" si="131"/>
        <v>7127152.7532119229</v>
      </c>
      <c r="O283" s="152"/>
      <c r="P283" s="158">
        <f t="shared" si="132"/>
        <v>393960</v>
      </c>
      <c r="Q283" s="159">
        <f t="shared" si="141"/>
        <v>0</v>
      </c>
      <c r="R283" s="152">
        <f t="shared" si="133"/>
        <v>0</v>
      </c>
      <c r="S283" s="152">
        <f t="shared" si="134"/>
        <v>0</v>
      </c>
      <c r="T283" s="152">
        <f t="shared" si="135"/>
        <v>1425609.2467880771</v>
      </c>
      <c r="U283" s="153">
        <f t="shared" si="142"/>
        <v>1819569.2467880771</v>
      </c>
      <c r="V283" s="152"/>
      <c r="W283" s="157">
        <f t="shared" si="143"/>
        <v>1963027.164204238</v>
      </c>
      <c r="X283" s="159"/>
      <c r="AA283" s="162">
        <v>274</v>
      </c>
      <c r="AB283" s="163">
        <v>420</v>
      </c>
      <c r="AC283" s="163">
        <v>0</v>
      </c>
      <c r="AD283" s="163">
        <v>0</v>
      </c>
      <c r="AE283" s="163">
        <v>4</v>
      </c>
      <c r="AF283" s="163">
        <v>0</v>
      </c>
      <c r="AG283" s="164">
        <v>8552762</v>
      </c>
      <c r="AH283" s="164">
        <v>0</v>
      </c>
      <c r="AI283" s="164">
        <v>0</v>
      </c>
      <c r="AJ283" s="164">
        <v>8552762</v>
      </c>
      <c r="AK283" s="164">
        <v>0</v>
      </c>
      <c r="AL283" s="164">
        <v>393960</v>
      </c>
      <c r="AM283" s="164">
        <v>8946722</v>
      </c>
      <c r="AN283" s="164">
        <v>0</v>
      </c>
      <c r="AO283" s="164">
        <v>0</v>
      </c>
      <c r="AP283" s="164">
        <v>0</v>
      </c>
      <c r="AQ283" s="164">
        <v>0</v>
      </c>
      <c r="AR283" s="165">
        <v>8946722</v>
      </c>
      <c r="AS283" s="39">
        <v>8723129.9851251878</v>
      </c>
      <c r="AT283" s="162">
        <f t="shared" si="144"/>
        <v>274</v>
      </c>
      <c r="AU283" s="163">
        <f t="shared" si="145"/>
        <v>0</v>
      </c>
      <c r="AV283" s="164">
        <f t="shared" si="146"/>
        <v>0</v>
      </c>
      <c r="AW283" s="164">
        <f t="shared" si="146"/>
        <v>0</v>
      </c>
      <c r="AX283" s="164">
        <f t="shared" si="146"/>
        <v>0</v>
      </c>
      <c r="AY283" s="165">
        <f t="shared" si="146"/>
        <v>0</v>
      </c>
      <c r="AZ283" s="39">
        <v>493357</v>
      </c>
      <c r="BA283" s="162"/>
      <c r="BB283" s="164"/>
      <c r="BC283" s="164"/>
      <c r="BD283" s="164"/>
      <c r="BE283" s="165"/>
      <c r="BG283" s="166"/>
      <c r="BI283" s="166">
        <v>0</v>
      </c>
      <c r="CA283" s="162">
        <v>274</v>
      </c>
      <c r="CB283" s="40">
        <v>274</v>
      </c>
      <c r="CC283" s="39" t="s">
        <v>374</v>
      </c>
      <c r="CD283" s="167">
        <f t="shared" si="158"/>
        <v>8552762</v>
      </c>
      <c r="CE283" s="168">
        <v>7126935</v>
      </c>
      <c r="CF283" s="152">
        <f t="shared" si="147"/>
        <v>1425827</v>
      </c>
      <c r="CG283" s="152">
        <v>0</v>
      </c>
      <c r="CH283" s="152">
        <v>143310.39999999999</v>
      </c>
      <c r="CI283" s="152">
        <f t="shared" si="148"/>
        <v>-70.235795762011549</v>
      </c>
      <c r="CJ283" s="168">
        <f t="shared" si="149"/>
        <v>1569067.164204238</v>
      </c>
      <c r="CK283" s="169">
        <f t="shared" si="150"/>
        <v>1425609.2467880771</v>
      </c>
      <c r="CL283" s="170"/>
      <c r="CZ283" s="152"/>
      <c r="DA283" s="162">
        <v>274</v>
      </c>
      <c r="DB283" s="39" t="s">
        <v>374</v>
      </c>
      <c r="DC283" s="152">
        <v>0</v>
      </c>
      <c r="DD283" s="152">
        <v>0</v>
      </c>
      <c r="DE283" s="152">
        <v>0</v>
      </c>
      <c r="DF283" s="152">
        <v>0</v>
      </c>
      <c r="DG283" s="171">
        <f t="shared" si="151"/>
        <v>0</v>
      </c>
      <c r="DH283" s="152">
        <v>0</v>
      </c>
      <c r="DI283" s="152">
        <v>0</v>
      </c>
      <c r="DJ283" s="152">
        <v>0</v>
      </c>
      <c r="DK283" s="171">
        <f t="shared" si="152"/>
        <v>0</v>
      </c>
      <c r="DL283" s="179">
        <f t="shared" si="136"/>
        <v>0</v>
      </c>
      <c r="DM283" s="152"/>
      <c r="DN283" s="179">
        <f t="shared" si="137"/>
        <v>0</v>
      </c>
      <c r="DO283" s="152"/>
      <c r="DP283" s="158">
        <f t="shared" si="153"/>
        <v>1425827</v>
      </c>
      <c r="DQ283" s="152">
        <f t="shared" si="154"/>
        <v>1425827</v>
      </c>
      <c r="DR283" s="152">
        <f t="shared" si="155"/>
        <v>0</v>
      </c>
      <c r="DS283" s="152">
        <v>-70.235795762011549</v>
      </c>
      <c r="DT283" s="179">
        <f t="shared" si="156"/>
        <v>-70.235795762011549</v>
      </c>
      <c r="DU283" s="152"/>
      <c r="DV283" s="173">
        <v>0</v>
      </c>
      <c r="DW283" s="174"/>
      <c r="DX283" s="174"/>
      <c r="DY283" s="174"/>
      <c r="DZ283" s="171"/>
      <c r="EA283" s="175"/>
      <c r="EB283" s="176"/>
      <c r="EC283" s="177">
        <f t="shared" si="157"/>
        <v>0</v>
      </c>
      <c r="ED283" s="175"/>
      <c r="EE283" s="178">
        <v>274</v>
      </c>
      <c r="EF283" s="175"/>
      <c r="EG283" s="175"/>
      <c r="EH283" s="174"/>
      <c r="EI283" s="175"/>
      <c r="EJ283" s="175"/>
      <c r="EK283" s="175"/>
      <c r="EL283" s="175"/>
      <c r="EM283" s="175"/>
    </row>
    <row r="284" spans="1:143" s="39" customFormat="1" ht="12" x14ac:dyDescent="0.2">
      <c r="A284" s="150">
        <v>275</v>
      </c>
      <c r="B284" s="40">
        <v>276</v>
      </c>
      <c r="C284" s="39" t="s">
        <v>375</v>
      </c>
      <c r="D284" s="151">
        <f t="shared" si="138"/>
        <v>11</v>
      </c>
      <c r="E284" s="152">
        <f t="shared" si="128"/>
        <v>171787</v>
      </c>
      <c r="F284" s="152">
        <f t="shared" si="128"/>
        <v>0</v>
      </c>
      <c r="G284" s="152">
        <f t="shared" si="128"/>
        <v>10318</v>
      </c>
      <c r="H284" s="153">
        <f t="shared" si="139"/>
        <v>182105</v>
      </c>
      <c r="I284" s="152"/>
      <c r="J284" s="154">
        <f t="shared" si="140"/>
        <v>10318</v>
      </c>
      <c r="K284" s="155">
        <f t="shared" si="129"/>
        <v>32112.498414481412</v>
      </c>
      <c r="L284" s="156">
        <f t="shared" si="130"/>
        <v>42430.498414481408</v>
      </c>
      <c r="M284" s="152"/>
      <c r="N284" s="157">
        <f t="shared" si="131"/>
        <v>139674.50158551859</v>
      </c>
      <c r="O284" s="152"/>
      <c r="P284" s="158">
        <f t="shared" si="132"/>
        <v>10318</v>
      </c>
      <c r="Q284" s="159">
        <f t="shared" si="141"/>
        <v>0</v>
      </c>
      <c r="R284" s="152">
        <f t="shared" si="133"/>
        <v>0</v>
      </c>
      <c r="S284" s="152">
        <f t="shared" si="134"/>
        <v>0</v>
      </c>
      <c r="T284" s="152">
        <f t="shared" si="135"/>
        <v>32112.498414481412</v>
      </c>
      <c r="U284" s="153">
        <f t="shared" si="142"/>
        <v>42430.498414481408</v>
      </c>
      <c r="V284" s="152"/>
      <c r="W284" s="157">
        <f t="shared" si="143"/>
        <v>87366.821311553838</v>
      </c>
      <c r="X284" s="159"/>
      <c r="AA284" s="162">
        <v>275</v>
      </c>
      <c r="AB284" s="163">
        <v>11</v>
      </c>
      <c r="AC284" s="163">
        <v>0</v>
      </c>
      <c r="AD284" s="163">
        <v>0</v>
      </c>
      <c r="AE284" s="163">
        <v>0</v>
      </c>
      <c r="AF284" s="163">
        <v>0</v>
      </c>
      <c r="AG284" s="164">
        <v>171787</v>
      </c>
      <c r="AH284" s="164">
        <v>0</v>
      </c>
      <c r="AI284" s="164">
        <v>0</v>
      </c>
      <c r="AJ284" s="164">
        <v>171787</v>
      </c>
      <c r="AK284" s="164">
        <v>0</v>
      </c>
      <c r="AL284" s="164">
        <v>10318</v>
      </c>
      <c r="AM284" s="164">
        <v>182105</v>
      </c>
      <c r="AN284" s="164">
        <v>0</v>
      </c>
      <c r="AO284" s="164">
        <v>0</v>
      </c>
      <c r="AP284" s="164">
        <v>0</v>
      </c>
      <c r="AQ284" s="164">
        <v>0</v>
      </c>
      <c r="AR284" s="165">
        <v>182105</v>
      </c>
      <c r="AS284" s="39">
        <v>180146.12</v>
      </c>
      <c r="AT284" s="162">
        <f t="shared" si="144"/>
        <v>275</v>
      </c>
      <c r="AU284" s="163">
        <f t="shared" si="145"/>
        <v>0</v>
      </c>
      <c r="AV284" s="164">
        <f t="shared" si="146"/>
        <v>0</v>
      </c>
      <c r="AW284" s="164">
        <f t="shared" si="146"/>
        <v>0</v>
      </c>
      <c r="AX284" s="164">
        <f t="shared" si="146"/>
        <v>0</v>
      </c>
      <c r="AY284" s="165">
        <f t="shared" si="146"/>
        <v>0</v>
      </c>
      <c r="AZ284" s="39">
        <v>493357</v>
      </c>
      <c r="BA284" s="162"/>
      <c r="BB284" s="164"/>
      <c r="BC284" s="164"/>
      <c r="BD284" s="164"/>
      <c r="BE284" s="165"/>
      <c r="BG284" s="166"/>
      <c r="BI284" s="166">
        <v>0</v>
      </c>
      <c r="CA284" s="162">
        <v>275</v>
      </c>
      <c r="CB284" s="40">
        <v>276</v>
      </c>
      <c r="CC284" s="39" t="s">
        <v>375</v>
      </c>
      <c r="CD284" s="167">
        <f t="shared" si="158"/>
        <v>171787</v>
      </c>
      <c r="CE284" s="168">
        <v>139660</v>
      </c>
      <c r="CF284" s="152">
        <f t="shared" si="147"/>
        <v>32127</v>
      </c>
      <c r="CG284" s="152">
        <v>22123.8</v>
      </c>
      <c r="CH284" s="152">
        <v>22809.200000000001</v>
      </c>
      <c r="CI284" s="152">
        <f t="shared" si="148"/>
        <v>-11.178688446161686</v>
      </c>
      <c r="CJ284" s="168">
        <f t="shared" si="149"/>
        <v>77048.821311553838</v>
      </c>
      <c r="CK284" s="169">
        <f t="shared" si="150"/>
        <v>32112.498414481412</v>
      </c>
      <c r="CL284" s="170"/>
      <c r="CZ284" s="152"/>
      <c r="DA284" s="162">
        <v>275</v>
      </c>
      <c r="DB284" s="39" t="s">
        <v>375</v>
      </c>
      <c r="DC284" s="152">
        <v>0</v>
      </c>
      <c r="DD284" s="152">
        <v>0</v>
      </c>
      <c r="DE284" s="152">
        <v>0</v>
      </c>
      <c r="DF284" s="152">
        <v>0</v>
      </c>
      <c r="DG284" s="171">
        <f t="shared" si="151"/>
        <v>0</v>
      </c>
      <c r="DH284" s="152">
        <v>0</v>
      </c>
      <c r="DI284" s="152">
        <v>0</v>
      </c>
      <c r="DJ284" s="152">
        <v>0</v>
      </c>
      <c r="DK284" s="171">
        <f t="shared" si="152"/>
        <v>0</v>
      </c>
      <c r="DL284" s="172">
        <f t="shared" si="136"/>
        <v>0</v>
      </c>
      <c r="DM284" s="152"/>
      <c r="DN284" s="172">
        <f t="shared" si="137"/>
        <v>0</v>
      </c>
      <c r="DO284" s="152"/>
      <c r="DP284" s="158">
        <f t="shared" si="153"/>
        <v>32127</v>
      </c>
      <c r="DQ284" s="152">
        <f t="shared" si="154"/>
        <v>32127</v>
      </c>
      <c r="DR284" s="152">
        <f t="shared" si="155"/>
        <v>0</v>
      </c>
      <c r="DS284" s="152">
        <v>-11.178688446161686</v>
      </c>
      <c r="DT284" s="172">
        <f t="shared" si="156"/>
        <v>-11.178688446161686</v>
      </c>
      <c r="DU284" s="152"/>
      <c r="DV284" s="173">
        <v>0</v>
      </c>
      <c r="DW284" s="174"/>
      <c r="DX284" s="174"/>
      <c r="DY284" s="174"/>
      <c r="DZ284" s="171"/>
      <c r="EA284" s="175"/>
      <c r="EB284" s="176"/>
      <c r="EC284" s="177">
        <f t="shared" si="157"/>
        <v>0</v>
      </c>
      <c r="ED284" s="175"/>
      <c r="EE284" s="178">
        <v>275</v>
      </c>
      <c r="EF284" s="175"/>
      <c r="EG284" s="175"/>
      <c r="EH284" s="174"/>
      <c r="EI284" s="175"/>
      <c r="EJ284" s="175"/>
      <c r="EK284" s="175"/>
      <c r="EL284" s="175"/>
      <c r="EM284" s="175"/>
    </row>
    <row r="285" spans="1:143" s="39" customFormat="1" ht="12" x14ac:dyDescent="0.2">
      <c r="A285" s="150">
        <v>276</v>
      </c>
      <c r="B285" s="40">
        <v>277</v>
      </c>
      <c r="C285" s="39" t="s">
        <v>376</v>
      </c>
      <c r="D285" s="151">
        <f t="shared" si="138"/>
        <v>0</v>
      </c>
      <c r="E285" s="152">
        <f t="shared" si="128"/>
        <v>0</v>
      </c>
      <c r="F285" s="152">
        <f t="shared" si="128"/>
        <v>0</v>
      </c>
      <c r="G285" s="152">
        <f t="shared" si="128"/>
        <v>0</v>
      </c>
      <c r="H285" s="153">
        <f t="shared" si="139"/>
        <v>0</v>
      </c>
      <c r="I285" s="152"/>
      <c r="J285" s="154">
        <f t="shared" si="140"/>
        <v>0</v>
      </c>
      <c r="K285" s="155">
        <f t="shared" si="129"/>
        <v>0</v>
      </c>
      <c r="L285" s="156">
        <f t="shared" si="130"/>
        <v>0</v>
      </c>
      <c r="M285" s="152"/>
      <c r="N285" s="157">
        <f t="shared" si="131"/>
        <v>0</v>
      </c>
      <c r="O285" s="152"/>
      <c r="P285" s="158">
        <f t="shared" si="132"/>
        <v>0</v>
      </c>
      <c r="Q285" s="159">
        <f t="shared" si="141"/>
        <v>0</v>
      </c>
      <c r="R285" s="152">
        <f t="shared" si="133"/>
        <v>0</v>
      </c>
      <c r="S285" s="152">
        <f t="shared" si="134"/>
        <v>0</v>
      </c>
      <c r="T285" s="152">
        <f t="shared" si="135"/>
        <v>0</v>
      </c>
      <c r="U285" s="153">
        <f t="shared" si="142"/>
        <v>0</v>
      </c>
      <c r="V285" s="152"/>
      <c r="W285" s="157">
        <f t="shared" si="143"/>
        <v>0</v>
      </c>
      <c r="X285" s="159"/>
      <c r="AA285" s="162">
        <v>276</v>
      </c>
      <c r="AB285" s="163"/>
      <c r="AC285" s="163"/>
      <c r="AD285" s="163"/>
      <c r="AE285" s="163"/>
      <c r="AF285" s="163"/>
      <c r="AG285" s="164"/>
      <c r="AH285" s="164"/>
      <c r="AI285" s="164"/>
      <c r="AJ285" s="164"/>
      <c r="AK285" s="164"/>
      <c r="AL285" s="164"/>
      <c r="AM285" s="164"/>
      <c r="AN285" s="164"/>
      <c r="AO285" s="164"/>
      <c r="AP285" s="164"/>
      <c r="AQ285" s="164"/>
      <c r="AR285" s="165"/>
      <c r="AT285" s="162">
        <f t="shared" si="144"/>
        <v>276</v>
      </c>
      <c r="AU285" s="163">
        <f t="shared" si="145"/>
        <v>0</v>
      </c>
      <c r="AV285" s="164">
        <f t="shared" si="146"/>
        <v>0</v>
      </c>
      <c r="AW285" s="164">
        <f t="shared" si="146"/>
        <v>0</v>
      </c>
      <c r="AX285" s="164">
        <f t="shared" si="146"/>
        <v>0</v>
      </c>
      <c r="AY285" s="165">
        <f t="shared" si="146"/>
        <v>0</v>
      </c>
      <c r="AZ285" s="39">
        <v>493357</v>
      </c>
      <c r="BA285" s="162"/>
      <c r="BB285" s="164"/>
      <c r="BC285" s="164"/>
      <c r="BD285" s="164"/>
      <c r="BE285" s="165"/>
      <c r="BG285" s="166"/>
      <c r="BI285" s="166">
        <v>0</v>
      </c>
      <c r="CA285" s="162">
        <v>276</v>
      </c>
      <c r="CB285" s="40">
        <v>277</v>
      </c>
      <c r="CC285" s="39" t="s">
        <v>376</v>
      </c>
      <c r="CD285" s="167">
        <f t="shared" si="158"/>
        <v>0</v>
      </c>
      <c r="CE285" s="168">
        <v>17974</v>
      </c>
      <c r="CF285" s="152">
        <f t="shared" si="147"/>
        <v>0</v>
      </c>
      <c r="CG285" s="152">
        <v>0</v>
      </c>
      <c r="CH285" s="152">
        <v>0</v>
      </c>
      <c r="CI285" s="152">
        <f t="shared" si="148"/>
        <v>0</v>
      </c>
      <c r="CJ285" s="168">
        <f t="shared" si="149"/>
        <v>0</v>
      </c>
      <c r="CK285" s="169">
        <f t="shared" si="150"/>
        <v>0</v>
      </c>
      <c r="CL285" s="170"/>
      <c r="CZ285" s="152"/>
      <c r="DA285" s="162">
        <v>276</v>
      </c>
      <c r="DB285" s="39" t="s">
        <v>376</v>
      </c>
      <c r="DC285" s="152">
        <v>0</v>
      </c>
      <c r="DD285" s="152">
        <v>0</v>
      </c>
      <c r="DE285" s="152">
        <v>0</v>
      </c>
      <c r="DF285" s="152">
        <v>0</v>
      </c>
      <c r="DG285" s="171">
        <f t="shared" si="151"/>
        <v>0</v>
      </c>
      <c r="DH285" s="152">
        <v>0</v>
      </c>
      <c r="DI285" s="152">
        <v>0</v>
      </c>
      <c r="DJ285" s="152">
        <v>0</v>
      </c>
      <c r="DK285" s="171">
        <f t="shared" si="152"/>
        <v>0</v>
      </c>
      <c r="DL285" s="172">
        <f t="shared" si="136"/>
        <v>0</v>
      </c>
      <c r="DM285" s="152"/>
      <c r="DN285" s="172">
        <f t="shared" si="137"/>
        <v>0</v>
      </c>
      <c r="DO285" s="152"/>
      <c r="DP285" s="158">
        <f t="shared" si="153"/>
        <v>0</v>
      </c>
      <c r="DQ285" s="152">
        <f t="shared" si="154"/>
        <v>0</v>
      </c>
      <c r="DR285" s="152">
        <f t="shared" si="155"/>
        <v>0</v>
      </c>
      <c r="DS285" s="152">
        <v>0</v>
      </c>
      <c r="DT285" s="172">
        <f t="shared" si="156"/>
        <v>0</v>
      </c>
      <c r="DU285" s="152"/>
      <c r="DV285" s="173">
        <v>0</v>
      </c>
      <c r="DW285" s="174"/>
      <c r="DX285" s="174"/>
      <c r="DY285" s="174"/>
      <c r="DZ285" s="171"/>
      <c r="EA285" s="175"/>
      <c r="EB285" s="176"/>
      <c r="EC285" s="177">
        <f t="shared" si="157"/>
        <v>0</v>
      </c>
      <c r="ED285" s="175"/>
      <c r="EE285" s="178">
        <v>276</v>
      </c>
      <c r="EF285" s="175"/>
      <c r="EG285" s="175"/>
      <c r="EH285" s="174"/>
      <c r="EI285" s="175"/>
      <c r="EJ285" s="175"/>
      <c r="EK285" s="175"/>
      <c r="EL285" s="175"/>
      <c r="EM285" s="175"/>
    </row>
    <row r="286" spans="1:143" s="39" customFormat="1" ht="12" x14ac:dyDescent="0.2">
      <c r="A286" s="150">
        <v>277</v>
      </c>
      <c r="B286" s="40">
        <v>278</v>
      </c>
      <c r="C286" s="39" t="s">
        <v>377</v>
      </c>
      <c r="D286" s="151">
        <f t="shared" si="138"/>
        <v>124</v>
      </c>
      <c r="E286" s="152">
        <f t="shared" si="128"/>
        <v>1845572</v>
      </c>
      <c r="F286" s="152">
        <f t="shared" si="128"/>
        <v>0</v>
      </c>
      <c r="G286" s="152">
        <f t="shared" si="128"/>
        <v>116312</v>
      </c>
      <c r="H286" s="153">
        <f t="shared" si="139"/>
        <v>1961884</v>
      </c>
      <c r="I286" s="152"/>
      <c r="J286" s="154">
        <f t="shared" si="140"/>
        <v>116312</v>
      </c>
      <c r="K286" s="155">
        <f t="shared" si="129"/>
        <v>449897.91909281298</v>
      </c>
      <c r="L286" s="156">
        <f t="shared" si="130"/>
        <v>566209.91909281304</v>
      </c>
      <c r="M286" s="152"/>
      <c r="N286" s="157">
        <f t="shared" si="131"/>
        <v>1395674.080907187</v>
      </c>
      <c r="O286" s="152"/>
      <c r="P286" s="158">
        <f t="shared" si="132"/>
        <v>116312</v>
      </c>
      <c r="Q286" s="159">
        <f t="shared" si="141"/>
        <v>0</v>
      </c>
      <c r="R286" s="152">
        <f t="shared" si="133"/>
        <v>0</v>
      </c>
      <c r="S286" s="152">
        <f t="shared" si="134"/>
        <v>0</v>
      </c>
      <c r="T286" s="152">
        <f t="shared" si="135"/>
        <v>449897.91909281298</v>
      </c>
      <c r="U286" s="153">
        <f t="shared" si="142"/>
        <v>566209.91909281304</v>
      </c>
      <c r="V286" s="152"/>
      <c r="W286" s="157">
        <f t="shared" si="143"/>
        <v>846459.47306874313</v>
      </c>
      <c r="X286" s="159"/>
      <c r="AA286" s="162">
        <v>277</v>
      </c>
      <c r="AB286" s="163">
        <v>124</v>
      </c>
      <c r="AC286" s="163">
        <v>0</v>
      </c>
      <c r="AD286" s="163">
        <v>0</v>
      </c>
      <c r="AE286" s="163">
        <v>0</v>
      </c>
      <c r="AF286" s="163">
        <v>0</v>
      </c>
      <c r="AG286" s="164">
        <v>1845572</v>
      </c>
      <c r="AH286" s="164">
        <v>0</v>
      </c>
      <c r="AI286" s="164">
        <v>0</v>
      </c>
      <c r="AJ286" s="164">
        <v>1845572</v>
      </c>
      <c r="AK286" s="164">
        <v>0</v>
      </c>
      <c r="AL286" s="164">
        <v>116312</v>
      </c>
      <c r="AM286" s="164">
        <v>1961884</v>
      </c>
      <c r="AN286" s="164">
        <v>0</v>
      </c>
      <c r="AO286" s="164">
        <v>0</v>
      </c>
      <c r="AP286" s="164">
        <v>0</v>
      </c>
      <c r="AQ286" s="164">
        <v>0</v>
      </c>
      <c r="AR286" s="165">
        <v>1961884</v>
      </c>
      <c r="AS286" s="39">
        <v>1946765.9200000002</v>
      </c>
      <c r="AT286" s="162">
        <f t="shared" si="144"/>
        <v>277</v>
      </c>
      <c r="AU286" s="163">
        <f t="shared" si="145"/>
        <v>0</v>
      </c>
      <c r="AV286" s="164">
        <f t="shared" si="146"/>
        <v>0</v>
      </c>
      <c r="AW286" s="164">
        <f t="shared" si="146"/>
        <v>0</v>
      </c>
      <c r="AX286" s="164">
        <f t="shared" si="146"/>
        <v>0</v>
      </c>
      <c r="AY286" s="165">
        <f t="shared" si="146"/>
        <v>0</v>
      </c>
      <c r="AZ286" s="39">
        <v>493357</v>
      </c>
      <c r="BA286" s="162"/>
      <c r="BB286" s="164"/>
      <c r="BC286" s="164"/>
      <c r="BD286" s="164"/>
      <c r="BE286" s="165"/>
      <c r="BG286" s="166"/>
      <c r="BI286" s="166">
        <v>0</v>
      </c>
      <c r="CA286" s="162">
        <v>277</v>
      </c>
      <c r="CB286" s="40">
        <v>278</v>
      </c>
      <c r="CC286" s="39" t="s">
        <v>377</v>
      </c>
      <c r="CD286" s="167">
        <f t="shared" si="158"/>
        <v>1845572</v>
      </c>
      <c r="CE286" s="168">
        <v>1395581</v>
      </c>
      <c r="CF286" s="152">
        <f t="shared" si="147"/>
        <v>449991</v>
      </c>
      <c r="CG286" s="152">
        <v>185268.6</v>
      </c>
      <c r="CH286" s="152">
        <v>94934.400000000009</v>
      </c>
      <c r="CI286" s="152">
        <f t="shared" si="148"/>
        <v>-46.526931256870739</v>
      </c>
      <c r="CJ286" s="168">
        <f t="shared" si="149"/>
        <v>730147.47306874313</v>
      </c>
      <c r="CK286" s="169">
        <f t="shared" si="150"/>
        <v>449897.91909281298</v>
      </c>
      <c r="CL286" s="170"/>
      <c r="CZ286" s="152"/>
      <c r="DA286" s="162">
        <v>277</v>
      </c>
      <c r="DB286" s="39" t="s">
        <v>377</v>
      </c>
      <c r="DC286" s="152">
        <v>0</v>
      </c>
      <c r="DD286" s="152">
        <v>0</v>
      </c>
      <c r="DE286" s="152">
        <v>0</v>
      </c>
      <c r="DF286" s="152">
        <v>0</v>
      </c>
      <c r="DG286" s="171">
        <f t="shared" si="151"/>
        <v>0</v>
      </c>
      <c r="DH286" s="152">
        <v>0</v>
      </c>
      <c r="DI286" s="152">
        <v>0</v>
      </c>
      <c r="DJ286" s="152">
        <v>0</v>
      </c>
      <c r="DK286" s="171">
        <f t="shared" si="152"/>
        <v>0</v>
      </c>
      <c r="DL286" s="172">
        <f t="shared" si="136"/>
        <v>0</v>
      </c>
      <c r="DM286" s="152"/>
      <c r="DN286" s="172">
        <f t="shared" si="137"/>
        <v>0</v>
      </c>
      <c r="DO286" s="152"/>
      <c r="DP286" s="158">
        <f t="shared" si="153"/>
        <v>449991</v>
      </c>
      <c r="DQ286" s="152">
        <f t="shared" si="154"/>
        <v>449991</v>
      </c>
      <c r="DR286" s="152">
        <f t="shared" si="155"/>
        <v>0</v>
      </c>
      <c r="DS286" s="152">
        <v>-46.526931256870739</v>
      </c>
      <c r="DT286" s="172">
        <f t="shared" si="156"/>
        <v>-46.526931256870739</v>
      </c>
      <c r="DU286" s="152"/>
      <c r="DV286" s="173">
        <v>0</v>
      </c>
      <c r="DW286" s="174"/>
      <c r="DX286" s="174"/>
      <c r="DY286" s="174"/>
      <c r="DZ286" s="171"/>
      <c r="EA286" s="175"/>
      <c r="EB286" s="176"/>
      <c r="EC286" s="177">
        <f t="shared" si="157"/>
        <v>0</v>
      </c>
      <c r="ED286" s="175"/>
      <c r="EE286" s="178">
        <v>277</v>
      </c>
      <c r="EF286" s="175"/>
      <c r="EG286" s="175"/>
      <c r="EH286" s="174"/>
      <c r="EI286" s="175"/>
      <c r="EJ286" s="175"/>
      <c r="EK286" s="175"/>
      <c r="EL286" s="175"/>
      <c r="EM286" s="175"/>
    </row>
    <row r="287" spans="1:143" s="39" customFormat="1" ht="12" x14ac:dyDescent="0.2">
      <c r="A287" s="150">
        <v>278</v>
      </c>
      <c r="B287" s="40">
        <v>275</v>
      </c>
      <c r="C287" s="39" t="s">
        <v>378</v>
      </c>
      <c r="D287" s="151">
        <f t="shared" si="138"/>
        <v>126</v>
      </c>
      <c r="E287" s="152">
        <f t="shared" si="128"/>
        <v>1756639</v>
      </c>
      <c r="F287" s="152">
        <f t="shared" si="128"/>
        <v>0</v>
      </c>
      <c r="G287" s="152">
        <f t="shared" si="128"/>
        <v>118188</v>
      </c>
      <c r="H287" s="153">
        <f t="shared" si="139"/>
        <v>1874827</v>
      </c>
      <c r="I287" s="152"/>
      <c r="J287" s="154">
        <f t="shared" si="140"/>
        <v>118188</v>
      </c>
      <c r="K287" s="155">
        <f t="shared" si="129"/>
        <v>85867.776427484059</v>
      </c>
      <c r="L287" s="156">
        <f t="shared" si="130"/>
        <v>204055.77642748406</v>
      </c>
      <c r="M287" s="152"/>
      <c r="N287" s="157">
        <f t="shared" si="131"/>
        <v>1670771.2235725159</v>
      </c>
      <c r="O287" s="152"/>
      <c r="P287" s="158">
        <f t="shared" si="132"/>
        <v>118188</v>
      </c>
      <c r="Q287" s="159">
        <f t="shared" si="141"/>
        <v>0</v>
      </c>
      <c r="R287" s="152">
        <f t="shared" si="133"/>
        <v>0</v>
      </c>
      <c r="S287" s="152">
        <f t="shared" si="134"/>
        <v>0</v>
      </c>
      <c r="T287" s="152">
        <f t="shared" si="135"/>
        <v>85867.776427484059</v>
      </c>
      <c r="U287" s="153">
        <f t="shared" si="142"/>
        <v>204055.77642748406</v>
      </c>
      <c r="V287" s="152"/>
      <c r="W287" s="157">
        <f t="shared" si="143"/>
        <v>355856.86174619157</v>
      </c>
      <c r="X287" s="159"/>
      <c r="AA287" s="162">
        <v>278</v>
      </c>
      <c r="AB287" s="163">
        <v>126</v>
      </c>
      <c r="AC287" s="163">
        <v>0</v>
      </c>
      <c r="AD287" s="163">
        <v>0</v>
      </c>
      <c r="AE287" s="163">
        <v>0</v>
      </c>
      <c r="AF287" s="163">
        <v>0</v>
      </c>
      <c r="AG287" s="164">
        <v>1756639</v>
      </c>
      <c r="AH287" s="164">
        <v>0</v>
      </c>
      <c r="AI287" s="164">
        <v>0</v>
      </c>
      <c r="AJ287" s="164">
        <v>1756639</v>
      </c>
      <c r="AK287" s="164">
        <v>0</v>
      </c>
      <c r="AL287" s="164">
        <v>118188</v>
      </c>
      <c r="AM287" s="164">
        <v>1874827</v>
      </c>
      <c r="AN287" s="164">
        <v>0</v>
      </c>
      <c r="AO287" s="164">
        <v>0</v>
      </c>
      <c r="AP287" s="164">
        <v>0</v>
      </c>
      <c r="AQ287" s="164">
        <v>0</v>
      </c>
      <c r="AR287" s="165">
        <v>1874827</v>
      </c>
      <c r="AS287" s="39">
        <v>1870611.92</v>
      </c>
      <c r="AT287" s="162">
        <f t="shared" si="144"/>
        <v>278</v>
      </c>
      <c r="AU287" s="163">
        <f t="shared" si="145"/>
        <v>0</v>
      </c>
      <c r="AV287" s="164">
        <f t="shared" si="146"/>
        <v>0</v>
      </c>
      <c r="AW287" s="164">
        <f t="shared" si="146"/>
        <v>0</v>
      </c>
      <c r="AX287" s="164">
        <f t="shared" si="146"/>
        <v>0</v>
      </c>
      <c r="AY287" s="165">
        <f t="shared" si="146"/>
        <v>0</v>
      </c>
      <c r="AZ287" s="39">
        <v>493357</v>
      </c>
      <c r="BA287" s="162"/>
      <c r="BB287" s="164"/>
      <c r="BC287" s="164"/>
      <c r="BD287" s="164"/>
      <c r="BE287" s="165"/>
      <c r="BG287" s="166"/>
      <c r="BI287" s="166">
        <v>0</v>
      </c>
      <c r="CA287" s="162">
        <v>278</v>
      </c>
      <c r="CB287" s="40">
        <v>275</v>
      </c>
      <c r="CC287" s="39" t="s">
        <v>378</v>
      </c>
      <c r="CD287" s="167">
        <f t="shared" si="158"/>
        <v>1756639</v>
      </c>
      <c r="CE287" s="168">
        <v>1670728</v>
      </c>
      <c r="CF287" s="152">
        <f t="shared" si="147"/>
        <v>85911</v>
      </c>
      <c r="CG287" s="152">
        <v>81727.8</v>
      </c>
      <c r="CH287" s="152">
        <v>70064.400000000009</v>
      </c>
      <c r="CI287" s="152">
        <f t="shared" si="148"/>
        <v>-34.338253808440641</v>
      </c>
      <c r="CJ287" s="168">
        <f t="shared" si="149"/>
        <v>237668.86174619157</v>
      </c>
      <c r="CK287" s="169">
        <f t="shared" si="150"/>
        <v>85867.776427484059</v>
      </c>
      <c r="CL287" s="170"/>
      <c r="CZ287" s="152"/>
      <c r="DA287" s="162">
        <v>278</v>
      </c>
      <c r="DB287" s="39" t="s">
        <v>378</v>
      </c>
      <c r="DC287" s="152">
        <v>0</v>
      </c>
      <c r="DD287" s="152">
        <v>0</v>
      </c>
      <c r="DE287" s="152">
        <v>0</v>
      </c>
      <c r="DF287" s="152">
        <v>0</v>
      </c>
      <c r="DG287" s="171">
        <f t="shared" si="151"/>
        <v>0</v>
      </c>
      <c r="DH287" s="152">
        <v>0</v>
      </c>
      <c r="DI287" s="152">
        <v>0</v>
      </c>
      <c r="DJ287" s="152">
        <v>0</v>
      </c>
      <c r="DK287" s="171">
        <f t="shared" si="152"/>
        <v>0</v>
      </c>
      <c r="DL287" s="172">
        <f t="shared" si="136"/>
        <v>0</v>
      </c>
      <c r="DM287" s="152"/>
      <c r="DN287" s="172">
        <f t="shared" si="137"/>
        <v>0</v>
      </c>
      <c r="DO287" s="152"/>
      <c r="DP287" s="158">
        <f t="shared" si="153"/>
        <v>85911</v>
      </c>
      <c r="DQ287" s="152">
        <f t="shared" si="154"/>
        <v>85911</v>
      </c>
      <c r="DR287" s="152">
        <f t="shared" si="155"/>
        <v>0</v>
      </c>
      <c r="DS287" s="152">
        <v>-34.338253808440641</v>
      </c>
      <c r="DT287" s="172">
        <f t="shared" si="156"/>
        <v>-34.338253808440641</v>
      </c>
      <c r="DU287" s="152"/>
      <c r="DV287" s="173">
        <v>0</v>
      </c>
      <c r="DW287" s="174"/>
      <c r="DX287" s="174"/>
      <c r="DY287" s="174"/>
      <c r="DZ287" s="171"/>
      <c r="EA287" s="175"/>
      <c r="EB287" s="176"/>
      <c r="EC287" s="177">
        <f t="shared" si="157"/>
        <v>0</v>
      </c>
      <c r="ED287" s="175"/>
      <c r="EE287" s="178">
        <v>278</v>
      </c>
      <c r="EF287" s="175"/>
      <c r="EG287" s="175"/>
      <c r="EH287" s="174"/>
      <c r="EI287" s="175"/>
      <c r="EJ287" s="175"/>
      <c r="EK287" s="175"/>
      <c r="EL287" s="175"/>
      <c r="EM287" s="175"/>
    </row>
    <row r="288" spans="1:143" s="39" customFormat="1" ht="12" x14ac:dyDescent="0.2">
      <c r="A288" s="150">
        <v>279</v>
      </c>
      <c r="B288" s="40">
        <v>279</v>
      </c>
      <c r="C288" s="39" t="s">
        <v>379</v>
      </c>
      <c r="D288" s="151">
        <f t="shared" si="138"/>
        <v>0</v>
      </c>
      <c r="E288" s="152">
        <f t="shared" si="128"/>
        <v>0</v>
      </c>
      <c r="F288" s="152">
        <f t="shared" si="128"/>
        <v>0</v>
      </c>
      <c r="G288" s="152">
        <f t="shared" si="128"/>
        <v>0</v>
      </c>
      <c r="H288" s="153">
        <f t="shared" si="139"/>
        <v>0</v>
      </c>
      <c r="I288" s="152"/>
      <c r="J288" s="154">
        <f t="shared" si="140"/>
        <v>0</v>
      </c>
      <c r="K288" s="155">
        <f t="shared" si="129"/>
        <v>0</v>
      </c>
      <c r="L288" s="156">
        <f t="shared" si="130"/>
        <v>0</v>
      </c>
      <c r="M288" s="152"/>
      <c r="N288" s="157">
        <f t="shared" si="131"/>
        <v>0</v>
      </c>
      <c r="O288" s="152"/>
      <c r="P288" s="158">
        <f t="shared" si="132"/>
        <v>0</v>
      </c>
      <c r="Q288" s="159">
        <f t="shared" si="141"/>
        <v>0</v>
      </c>
      <c r="R288" s="152">
        <f t="shared" si="133"/>
        <v>0</v>
      </c>
      <c r="S288" s="152">
        <f t="shared" si="134"/>
        <v>0</v>
      </c>
      <c r="T288" s="152">
        <f t="shared" si="135"/>
        <v>0</v>
      </c>
      <c r="U288" s="153">
        <f t="shared" si="142"/>
        <v>0</v>
      </c>
      <c r="V288" s="152"/>
      <c r="W288" s="157">
        <f t="shared" si="143"/>
        <v>0</v>
      </c>
      <c r="X288" s="159"/>
      <c r="AA288" s="162">
        <v>279</v>
      </c>
      <c r="AB288" s="163"/>
      <c r="AC288" s="163"/>
      <c r="AD288" s="163"/>
      <c r="AE288" s="163"/>
      <c r="AF288" s="163"/>
      <c r="AG288" s="164"/>
      <c r="AH288" s="164"/>
      <c r="AI288" s="164"/>
      <c r="AJ288" s="164"/>
      <c r="AK288" s="164"/>
      <c r="AL288" s="164"/>
      <c r="AM288" s="164"/>
      <c r="AN288" s="164"/>
      <c r="AO288" s="164"/>
      <c r="AP288" s="164"/>
      <c r="AQ288" s="164"/>
      <c r="AR288" s="165"/>
      <c r="AT288" s="162">
        <f t="shared" si="144"/>
        <v>279</v>
      </c>
      <c r="AU288" s="163">
        <f t="shared" si="145"/>
        <v>0</v>
      </c>
      <c r="AV288" s="164">
        <f t="shared" si="146"/>
        <v>0</v>
      </c>
      <c r="AW288" s="164">
        <f t="shared" si="146"/>
        <v>0</v>
      </c>
      <c r="AX288" s="164">
        <f t="shared" si="146"/>
        <v>0</v>
      </c>
      <c r="AY288" s="165">
        <f t="shared" si="146"/>
        <v>0</v>
      </c>
      <c r="AZ288" s="39">
        <v>493357</v>
      </c>
      <c r="BA288" s="162"/>
      <c r="BB288" s="164"/>
      <c r="BC288" s="164"/>
      <c r="BD288" s="164"/>
      <c r="BE288" s="165"/>
      <c r="BG288" s="166"/>
      <c r="BI288" s="166">
        <v>0</v>
      </c>
      <c r="CA288" s="162">
        <v>279</v>
      </c>
      <c r="CB288" s="40">
        <v>279</v>
      </c>
      <c r="CC288" s="39" t="s">
        <v>379</v>
      </c>
      <c r="CD288" s="167">
        <f t="shared" si="158"/>
        <v>0</v>
      </c>
      <c r="CE288" s="168">
        <v>0</v>
      </c>
      <c r="CF288" s="152">
        <f t="shared" si="147"/>
        <v>0</v>
      </c>
      <c r="CG288" s="152">
        <v>0</v>
      </c>
      <c r="CH288" s="152">
        <v>0</v>
      </c>
      <c r="CI288" s="152">
        <f t="shared" si="148"/>
        <v>0</v>
      </c>
      <c r="CJ288" s="168">
        <f t="shared" si="149"/>
        <v>0</v>
      </c>
      <c r="CK288" s="169">
        <f t="shared" si="150"/>
        <v>0</v>
      </c>
      <c r="CL288" s="170"/>
      <c r="CZ288" s="152"/>
      <c r="DA288" s="162">
        <v>279</v>
      </c>
      <c r="DB288" s="39" t="s">
        <v>379</v>
      </c>
      <c r="DC288" s="152">
        <v>0</v>
      </c>
      <c r="DD288" s="152">
        <v>0</v>
      </c>
      <c r="DE288" s="152">
        <v>0</v>
      </c>
      <c r="DF288" s="152">
        <v>0</v>
      </c>
      <c r="DG288" s="171">
        <f t="shared" si="151"/>
        <v>0</v>
      </c>
      <c r="DH288" s="152">
        <v>0</v>
      </c>
      <c r="DI288" s="152">
        <v>0</v>
      </c>
      <c r="DJ288" s="152">
        <v>0</v>
      </c>
      <c r="DK288" s="171">
        <f t="shared" si="152"/>
        <v>0</v>
      </c>
      <c r="DL288" s="172">
        <f t="shared" si="136"/>
        <v>0</v>
      </c>
      <c r="DM288" s="152"/>
      <c r="DN288" s="172">
        <f t="shared" si="137"/>
        <v>0</v>
      </c>
      <c r="DO288" s="152"/>
      <c r="DP288" s="158">
        <f t="shared" si="153"/>
        <v>0</v>
      </c>
      <c r="DQ288" s="152">
        <f t="shared" si="154"/>
        <v>0</v>
      </c>
      <c r="DR288" s="152">
        <f t="shared" si="155"/>
        <v>0</v>
      </c>
      <c r="DS288" s="152">
        <v>0</v>
      </c>
      <c r="DT288" s="172">
        <f t="shared" si="156"/>
        <v>0</v>
      </c>
      <c r="DU288" s="152"/>
      <c r="DV288" s="173">
        <v>0</v>
      </c>
      <c r="DW288" s="174"/>
      <c r="DX288" s="174"/>
      <c r="DY288" s="174"/>
      <c r="DZ288" s="171"/>
      <c r="EA288" s="175"/>
      <c r="EB288" s="176"/>
      <c r="EC288" s="177">
        <f t="shared" si="157"/>
        <v>0</v>
      </c>
      <c r="ED288" s="175"/>
      <c r="EE288" s="178">
        <v>279</v>
      </c>
      <c r="EF288" s="175"/>
      <c r="EG288" s="175"/>
      <c r="EH288" s="174"/>
      <c r="EI288" s="175"/>
      <c r="EJ288" s="175"/>
      <c r="EK288" s="175"/>
      <c r="EL288" s="175"/>
      <c r="EM288" s="175"/>
    </row>
    <row r="289" spans="1:143" s="39" customFormat="1" ht="12" x14ac:dyDescent="0.2">
      <c r="A289" s="150">
        <v>280</v>
      </c>
      <c r="B289" s="40">
        <v>280</v>
      </c>
      <c r="C289" s="39" t="s">
        <v>380</v>
      </c>
      <c r="D289" s="151">
        <f t="shared" si="138"/>
        <v>0</v>
      </c>
      <c r="E289" s="152">
        <f t="shared" si="128"/>
        <v>0</v>
      </c>
      <c r="F289" s="152">
        <f t="shared" si="128"/>
        <v>0</v>
      </c>
      <c r="G289" s="152">
        <f t="shared" si="128"/>
        <v>0</v>
      </c>
      <c r="H289" s="153">
        <f t="shared" si="139"/>
        <v>0</v>
      </c>
      <c r="I289" s="152"/>
      <c r="J289" s="154">
        <f t="shared" si="140"/>
        <v>0</v>
      </c>
      <c r="K289" s="155">
        <f t="shared" si="129"/>
        <v>0</v>
      </c>
      <c r="L289" s="156">
        <f t="shared" si="130"/>
        <v>0</v>
      </c>
      <c r="M289" s="152"/>
      <c r="N289" s="157">
        <f t="shared" si="131"/>
        <v>0</v>
      </c>
      <c r="O289" s="152"/>
      <c r="P289" s="158">
        <f t="shared" si="132"/>
        <v>0</v>
      </c>
      <c r="Q289" s="159">
        <f t="shared" si="141"/>
        <v>0</v>
      </c>
      <c r="R289" s="152">
        <f t="shared" si="133"/>
        <v>0</v>
      </c>
      <c r="S289" s="152">
        <f t="shared" si="134"/>
        <v>0</v>
      </c>
      <c r="T289" s="152">
        <f t="shared" si="135"/>
        <v>0</v>
      </c>
      <c r="U289" s="153">
        <f t="shared" si="142"/>
        <v>0</v>
      </c>
      <c r="V289" s="152"/>
      <c r="W289" s="157">
        <f t="shared" si="143"/>
        <v>0</v>
      </c>
      <c r="X289" s="159"/>
      <c r="AA289" s="162">
        <v>280</v>
      </c>
      <c r="AB289" s="163"/>
      <c r="AC289" s="163"/>
      <c r="AD289" s="163"/>
      <c r="AE289" s="163"/>
      <c r="AF289" s="163"/>
      <c r="AG289" s="164"/>
      <c r="AH289" s="164"/>
      <c r="AI289" s="164"/>
      <c r="AJ289" s="164"/>
      <c r="AK289" s="164"/>
      <c r="AL289" s="164"/>
      <c r="AM289" s="164"/>
      <c r="AN289" s="164"/>
      <c r="AO289" s="164"/>
      <c r="AP289" s="164"/>
      <c r="AQ289" s="164"/>
      <c r="AR289" s="165"/>
      <c r="AT289" s="162">
        <f t="shared" si="144"/>
        <v>280</v>
      </c>
      <c r="AU289" s="163">
        <f t="shared" si="145"/>
        <v>0</v>
      </c>
      <c r="AV289" s="164">
        <f t="shared" si="146"/>
        <v>0</v>
      </c>
      <c r="AW289" s="164">
        <f t="shared" si="146"/>
        <v>0</v>
      </c>
      <c r="AX289" s="164">
        <f t="shared" si="146"/>
        <v>0</v>
      </c>
      <c r="AY289" s="165">
        <f t="shared" si="146"/>
        <v>0</v>
      </c>
      <c r="AZ289" s="39">
        <v>493357</v>
      </c>
      <c r="BA289" s="162"/>
      <c r="BB289" s="164"/>
      <c r="BC289" s="164"/>
      <c r="BD289" s="164"/>
      <c r="BE289" s="165"/>
      <c r="BG289" s="166"/>
      <c r="BI289" s="166">
        <v>0</v>
      </c>
      <c r="CA289" s="162">
        <v>280</v>
      </c>
      <c r="CB289" s="40">
        <v>280</v>
      </c>
      <c r="CC289" s="39" t="s">
        <v>380</v>
      </c>
      <c r="CD289" s="167">
        <f t="shared" si="158"/>
        <v>0</v>
      </c>
      <c r="CE289" s="168">
        <v>0</v>
      </c>
      <c r="CF289" s="152">
        <f t="shared" si="147"/>
        <v>0</v>
      </c>
      <c r="CG289" s="152">
        <v>0</v>
      </c>
      <c r="CH289" s="152">
        <v>0</v>
      </c>
      <c r="CI289" s="152">
        <f t="shared" si="148"/>
        <v>0</v>
      </c>
      <c r="CJ289" s="168">
        <f t="shared" si="149"/>
        <v>0</v>
      </c>
      <c r="CK289" s="169">
        <f t="shared" si="150"/>
        <v>0</v>
      </c>
      <c r="CL289" s="170"/>
      <c r="CZ289" s="152"/>
      <c r="DA289" s="162">
        <v>280</v>
      </c>
      <c r="DB289" s="39" t="s">
        <v>380</v>
      </c>
      <c r="DC289" s="152">
        <v>0</v>
      </c>
      <c r="DD289" s="152">
        <v>0</v>
      </c>
      <c r="DE289" s="152">
        <v>0</v>
      </c>
      <c r="DF289" s="152">
        <v>0</v>
      </c>
      <c r="DG289" s="171">
        <f t="shared" si="151"/>
        <v>0</v>
      </c>
      <c r="DH289" s="152">
        <v>0</v>
      </c>
      <c r="DI289" s="152">
        <v>0</v>
      </c>
      <c r="DJ289" s="152">
        <v>0</v>
      </c>
      <c r="DK289" s="171">
        <f t="shared" si="152"/>
        <v>0</v>
      </c>
      <c r="DL289" s="172">
        <f t="shared" si="136"/>
        <v>0</v>
      </c>
      <c r="DM289" s="152"/>
      <c r="DN289" s="172">
        <f t="shared" si="137"/>
        <v>0</v>
      </c>
      <c r="DO289" s="152"/>
      <c r="DP289" s="158">
        <f t="shared" si="153"/>
        <v>0</v>
      </c>
      <c r="DQ289" s="152">
        <f t="shared" si="154"/>
        <v>0</v>
      </c>
      <c r="DR289" s="152">
        <f t="shared" si="155"/>
        <v>0</v>
      </c>
      <c r="DS289" s="152">
        <v>0</v>
      </c>
      <c r="DT289" s="172">
        <f t="shared" si="156"/>
        <v>0</v>
      </c>
      <c r="DU289" s="152"/>
      <c r="DV289" s="173">
        <v>0</v>
      </c>
      <c r="DW289" s="174"/>
      <c r="DX289" s="174"/>
      <c r="DY289" s="174"/>
      <c r="DZ289" s="171"/>
      <c r="EA289" s="175"/>
      <c r="EB289" s="176"/>
      <c r="EC289" s="177">
        <f t="shared" si="157"/>
        <v>0</v>
      </c>
      <c r="ED289" s="175"/>
      <c r="EE289" s="178">
        <v>280</v>
      </c>
      <c r="EF289" s="175"/>
      <c r="EG289" s="175"/>
      <c r="EH289" s="174"/>
      <c r="EI289" s="175"/>
      <c r="EJ289" s="175"/>
      <c r="EK289" s="175"/>
      <c r="EL289" s="175"/>
      <c r="EM289" s="175"/>
    </row>
    <row r="290" spans="1:143" s="39" customFormat="1" ht="12" x14ac:dyDescent="0.2">
      <c r="A290" s="150">
        <v>281</v>
      </c>
      <c r="B290" s="40">
        <v>281</v>
      </c>
      <c r="C290" s="39" t="s">
        <v>381</v>
      </c>
      <c r="D290" s="151">
        <f t="shared" si="138"/>
        <v>4772</v>
      </c>
      <c r="E290" s="152">
        <f t="shared" si="128"/>
        <v>70489577</v>
      </c>
      <c r="F290" s="152">
        <f>AK290+DE290</f>
        <v>-124065</v>
      </c>
      <c r="G290" s="152">
        <f t="shared" si="128"/>
        <v>4476136</v>
      </c>
      <c r="H290" s="153">
        <f t="shared" si="139"/>
        <v>74841648</v>
      </c>
      <c r="I290" s="152"/>
      <c r="J290" s="154">
        <f t="shared" si="140"/>
        <v>4476136</v>
      </c>
      <c r="K290" s="155">
        <f t="shared" si="129"/>
        <v>10856818.065134536</v>
      </c>
      <c r="L290" s="156">
        <f t="shared" si="130"/>
        <v>15332954.065134536</v>
      </c>
      <c r="M290" s="152"/>
      <c r="N290" s="157">
        <f t="shared" si="131"/>
        <v>59508693.93486546</v>
      </c>
      <c r="O290" s="152"/>
      <c r="P290" s="158">
        <f t="shared" si="132"/>
        <v>4476136</v>
      </c>
      <c r="Q290" s="159">
        <f t="shared" si="141"/>
        <v>0</v>
      </c>
      <c r="R290" s="152">
        <f t="shared" si="133"/>
        <v>0</v>
      </c>
      <c r="S290" s="152">
        <f t="shared" si="134"/>
        <v>0</v>
      </c>
      <c r="T290" s="152">
        <f t="shared" si="135"/>
        <v>10856818.065134536</v>
      </c>
      <c r="U290" s="153">
        <f t="shared" si="142"/>
        <v>15332954.065134536</v>
      </c>
      <c r="V290" s="152"/>
      <c r="W290" s="157">
        <f t="shared" si="143"/>
        <v>21380559.893417783</v>
      </c>
      <c r="X290" s="159"/>
      <c r="AA290" s="162">
        <v>281</v>
      </c>
      <c r="AB290" s="163">
        <v>4772</v>
      </c>
      <c r="AC290" s="163">
        <v>0</v>
      </c>
      <c r="AD290" s="163">
        <v>0</v>
      </c>
      <c r="AE290" s="163">
        <v>0</v>
      </c>
      <c r="AF290" s="163">
        <v>0</v>
      </c>
      <c r="AG290" s="164">
        <v>70489577</v>
      </c>
      <c r="AH290" s="164">
        <v>0</v>
      </c>
      <c r="AI290" s="164">
        <v>0</v>
      </c>
      <c r="AJ290" s="164">
        <v>70489577</v>
      </c>
      <c r="AK290" s="164">
        <v>0</v>
      </c>
      <c r="AL290" s="164">
        <v>4476136</v>
      </c>
      <c r="AM290" s="164">
        <v>74965713</v>
      </c>
      <c r="AN290" s="164">
        <v>0</v>
      </c>
      <c r="AO290" s="164">
        <v>0</v>
      </c>
      <c r="AP290" s="164">
        <v>0</v>
      </c>
      <c r="AQ290" s="164">
        <v>0</v>
      </c>
      <c r="AR290" s="165">
        <v>74965713</v>
      </c>
      <c r="AS290" s="39">
        <v>74726985.040000007</v>
      </c>
      <c r="AT290" s="162">
        <f t="shared" si="144"/>
        <v>281</v>
      </c>
      <c r="AU290" s="163">
        <f t="shared" si="145"/>
        <v>0</v>
      </c>
      <c r="AV290" s="164">
        <f t="shared" si="146"/>
        <v>0</v>
      </c>
      <c r="AW290" s="164">
        <f t="shared" si="146"/>
        <v>0</v>
      </c>
      <c r="AX290" s="164">
        <f t="shared" si="146"/>
        <v>0</v>
      </c>
      <c r="AY290" s="165">
        <f t="shared" si="146"/>
        <v>0</v>
      </c>
      <c r="AZ290" s="39">
        <v>493357</v>
      </c>
      <c r="BA290" s="162"/>
      <c r="BB290" s="164"/>
      <c r="BC290" s="164"/>
      <c r="BD290" s="164"/>
      <c r="BE290" s="165"/>
      <c r="BG290" s="166"/>
      <c r="BI290" s="166">
        <v>0</v>
      </c>
      <c r="CA290" s="162">
        <v>281</v>
      </c>
      <c r="CB290" s="40">
        <v>281</v>
      </c>
      <c r="CC290" s="39" t="s">
        <v>381</v>
      </c>
      <c r="CD290" s="167">
        <f t="shared" si="158"/>
        <v>70489577</v>
      </c>
      <c r="CE290" s="168">
        <v>59630476</v>
      </c>
      <c r="CF290" s="152">
        <f t="shared" si="147"/>
        <v>10859101</v>
      </c>
      <c r="CG290" s="152">
        <v>3680604</v>
      </c>
      <c r="CH290" s="152">
        <v>2365878.4</v>
      </c>
      <c r="CI290" s="152">
        <f t="shared" si="148"/>
        <v>-1159.506582217291</v>
      </c>
      <c r="CJ290" s="168">
        <f t="shared" si="149"/>
        <v>16904423.893417783</v>
      </c>
      <c r="CK290" s="169">
        <f t="shared" si="150"/>
        <v>10856818.065134536</v>
      </c>
      <c r="CL290" s="170"/>
      <c r="CZ290" s="152"/>
      <c r="DA290" s="162">
        <v>281</v>
      </c>
      <c r="DB290" s="39" t="s">
        <v>381</v>
      </c>
      <c r="DC290" s="152">
        <v>0</v>
      </c>
      <c r="DD290" s="152">
        <v>0</v>
      </c>
      <c r="DE290" s="152">
        <v>-124065</v>
      </c>
      <c r="DF290" s="152">
        <v>0</v>
      </c>
      <c r="DG290" s="171">
        <f t="shared" si="151"/>
        <v>-124065</v>
      </c>
      <c r="DH290" s="152">
        <v>0</v>
      </c>
      <c r="DI290" s="152">
        <v>0</v>
      </c>
      <c r="DJ290" s="152">
        <v>0</v>
      </c>
      <c r="DK290" s="171">
        <f t="shared" si="152"/>
        <v>0</v>
      </c>
      <c r="DL290" s="172">
        <f t="shared" si="136"/>
        <v>-124065</v>
      </c>
      <c r="DM290" s="152"/>
      <c r="DN290" s="172">
        <f t="shared" si="137"/>
        <v>0</v>
      </c>
      <c r="DO290" s="152"/>
      <c r="DP290" s="158">
        <f t="shared" si="153"/>
        <v>10859101</v>
      </c>
      <c r="DQ290" s="152">
        <f t="shared" si="154"/>
        <v>10859101</v>
      </c>
      <c r="DR290" s="152">
        <f t="shared" si="155"/>
        <v>0</v>
      </c>
      <c r="DS290" s="152">
        <v>-1159.506582217291</v>
      </c>
      <c r="DT290" s="172">
        <f t="shared" si="156"/>
        <v>-1159.506582217291</v>
      </c>
      <c r="DU290" s="152"/>
      <c r="DV290" s="173">
        <v>0</v>
      </c>
      <c r="DW290" s="174"/>
      <c r="DX290" s="174"/>
      <c r="DY290" s="174"/>
      <c r="DZ290" s="171"/>
      <c r="EA290" s="175"/>
      <c r="EB290" s="176"/>
      <c r="EC290" s="177">
        <f t="shared" si="157"/>
        <v>0</v>
      </c>
      <c r="ED290" s="175"/>
      <c r="EE290" s="178">
        <v>281</v>
      </c>
      <c r="EF290" s="175"/>
      <c r="EG290" s="175"/>
      <c r="EH290" s="174"/>
      <c r="EI290" s="175"/>
      <c r="EJ290" s="175"/>
      <c r="EK290" s="175"/>
      <c r="EL290" s="175"/>
      <c r="EM290" s="175"/>
    </row>
    <row r="291" spans="1:143" s="39" customFormat="1" ht="12" x14ac:dyDescent="0.2">
      <c r="A291" s="150">
        <v>282</v>
      </c>
      <c r="B291" s="40">
        <v>282</v>
      </c>
      <c r="C291" s="39" t="s">
        <v>382</v>
      </c>
      <c r="D291" s="151">
        <f t="shared" si="138"/>
        <v>0</v>
      </c>
      <c r="E291" s="152">
        <f t="shared" si="128"/>
        <v>0</v>
      </c>
      <c r="F291" s="152">
        <f t="shared" si="128"/>
        <v>0</v>
      </c>
      <c r="G291" s="152">
        <f t="shared" si="128"/>
        <v>0</v>
      </c>
      <c r="H291" s="153">
        <f t="shared" si="139"/>
        <v>0</v>
      </c>
      <c r="I291" s="152"/>
      <c r="J291" s="154">
        <f t="shared" si="140"/>
        <v>0</v>
      </c>
      <c r="K291" s="155">
        <f t="shared" si="129"/>
        <v>0</v>
      </c>
      <c r="L291" s="156">
        <f t="shared" si="130"/>
        <v>0</v>
      </c>
      <c r="M291" s="152"/>
      <c r="N291" s="157">
        <f t="shared" si="131"/>
        <v>0</v>
      </c>
      <c r="O291" s="152"/>
      <c r="P291" s="158">
        <f t="shared" si="132"/>
        <v>0</v>
      </c>
      <c r="Q291" s="159">
        <f t="shared" si="141"/>
        <v>0</v>
      </c>
      <c r="R291" s="152">
        <f t="shared" si="133"/>
        <v>0</v>
      </c>
      <c r="S291" s="152">
        <f t="shared" si="134"/>
        <v>0</v>
      </c>
      <c r="T291" s="152">
        <f t="shared" si="135"/>
        <v>0</v>
      </c>
      <c r="U291" s="153">
        <f t="shared" si="142"/>
        <v>0</v>
      </c>
      <c r="V291" s="152"/>
      <c r="W291" s="157">
        <f t="shared" si="143"/>
        <v>0</v>
      </c>
      <c r="X291" s="159"/>
      <c r="AA291" s="162">
        <v>282</v>
      </c>
      <c r="AB291" s="163"/>
      <c r="AC291" s="163"/>
      <c r="AD291" s="163"/>
      <c r="AE291" s="163"/>
      <c r="AF291" s="163"/>
      <c r="AG291" s="164"/>
      <c r="AH291" s="164"/>
      <c r="AI291" s="164"/>
      <c r="AJ291" s="164"/>
      <c r="AK291" s="164"/>
      <c r="AL291" s="164"/>
      <c r="AM291" s="164"/>
      <c r="AN291" s="164"/>
      <c r="AO291" s="164"/>
      <c r="AP291" s="164"/>
      <c r="AQ291" s="164"/>
      <c r="AR291" s="165"/>
      <c r="AT291" s="162">
        <f t="shared" si="144"/>
        <v>282</v>
      </c>
      <c r="AU291" s="163">
        <f t="shared" si="145"/>
        <v>0</v>
      </c>
      <c r="AV291" s="164">
        <f t="shared" si="146"/>
        <v>0</v>
      </c>
      <c r="AW291" s="164">
        <f t="shared" si="146"/>
        <v>0</v>
      </c>
      <c r="AX291" s="164">
        <f t="shared" si="146"/>
        <v>0</v>
      </c>
      <c r="AY291" s="165">
        <f t="shared" si="146"/>
        <v>0</v>
      </c>
      <c r="AZ291" s="39">
        <v>493357</v>
      </c>
      <c r="BA291" s="162"/>
      <c r="BB291" s="164"/>
      <c r="BC291" s="164"/>
      <c r="BD291" s="164"/>
      <c r="BE291" s="165"/>
      <c r="BG291" s="166"/>
      <c r="BI291" s="166">
        <v>0</v>
      </c>
      <c r="CA291" s="162">
        <v>282</v>
      </c>
      <c r="CB291" s="40">
        <v>282</v>
      </c>
      <c r="CC291" s="39" t="s">
        <v>382</v>
      </c>
      <c r="CD291" s="167">
        <f t="shared" si="158"/>
        <v>0</v>
      </c>
      <c r="CE291" s="168">
        <v>0</v>
      </c>
      <c r="CF291" s="152">
        <f t="shared" si="147"/>
        <v>0</v>
      </c>
      <c r="CG291" s="152">
        <v>0</v>
      </c>
      <c r="CH291" s="152">
        <v>0</v>
      </c>
      <c r="CI291" s="152">
        <f t="shared" si="148"/>
        <v>0</v>
      </c>
      <c r="CJ291" s="168">
        <f t="shared" si="149"/>
        <v>0</v>
      </c>
      <c r="CK291" s="169">
        <f t="shared" si="150"/>
        <v>0</v>
      </c>
      <c r="CL291" s="170"/>
      <c r="CZ291" s="152"/>
      <c r="DA291" s="162">
        <v>282</v>
      </c>
      <c r="DB291" s="39" t="s">
        <v>382</v>
      </c>
      <c r="DC291" s="152">
        <v>0</v>
      </c>
      <c r="DD291" s="152">
        <v>0</v>
      </c>
      <c r="DE291" s="152">
        <v>0</v>
      </c>
      <c r="DF291" s="152">
        <v>0</v>
      </c>
      <c r="DG291" s="171">
        <f t="shared" si="151"/>
        <v>0</v>
      </c>
      <c r="DH291" s="152">
        <v>0</v>
      </c>
      <c r="DI291" s="152">
        <v>0</v>
      </c>
      <c r="DJ291" s="152">
        <v>0</v>
      </c>
      <c r="DK291" s="171">
        <f t="shared" si="152"/>
        <v>0</v>
      </c>
      <c r="DL291" s="172">
        <f t="shared" si="136"/>
        <v>0</v>
      </c>
      <c r="DM291" s="152"/>
      <c r="DN291" s="172">
        <f t="shared" si="137"/>
        <v>0</v>
      </c>
      <c r="DO291" s="152"/>
      <c r="DP291" s="158">
        <f t="shared" si="153"/>
        <v>0</v>
      </c>
      <c r="DQ291" s="152">
        <f t="shared" si="154"/>
        <v>0</v>
      </c>
      <c r="DR291" s="152">
        <f t="shared" si="155"/>
        <v>0</v>
      </c>
      <c r="DS291" s="152">
        <v>0</v>
      </c>
      <c r="DT291" s="172">
        <f t="shared" si="156"/>
        <v>0</v>
      </c>
      <c r="DU291" s="152"/>
      <c r="DV291" s="173">
        <v>0</v>
      </c>
      <c r="DW291" s="174"/>
      <c r="DX291" s="174"/>
      <c r="DY291" s="174"/>
      <c r="DZ291" s="171"/>
      <c r="EA291" s="175"/>
      <c r="EB291" s="176"/>
      <c r="EC291" s="177">
        <f t="shared" si="157"/>
        <v>0</v>
      </c>
      <c r="ED291" s="175"/>
      <c r="EE291" s="178">
        <v>282</v>
      </c>
      <c r="EF291" s="175"/>
      <c r="EG291" s="175"/>
      <c r="EH291" s="174"/>
      <c r="EI291" s="175"/>
      <c r="EJ291" s="175"/>
      <c r="EK291" s="175"/>
      <c r="EL291" s="175"/>
      <c r="EM291" s="175"/>
    </row>
    <row r="292" spans="1:143" s="39" customFormat="1" ht="12" x14ac:dyDescent="0.2">
      <c r="A292" s="150">
        <v>283</v>
      </c>
      <c r="B292" s="40">
        <v>283</v>
      </c>
      <c r="C292" s="39" t="s">
        <v>383</v>
      </c>
      <c r="D292" s="151">
        <f t="shared" si="138"/>
        <v>0</v>
      </c>
      <c r="E292" s="152">
        <f t="shared" si="128"/>
        <v>0</v>
      </c>
      <c r="F292" s="152">
        <f t="shared" si="128"/>
        <v>0</v>
      </c>
      <c r="G292" s="152">
        <f t="shared" si="128"/>
        <v>0</v>
      </c>
      <c r="H292" s="153">
        <f t="shared" si="139"/>
        <v>0</v>
      </c>
      <c r="I292" s="152"/>
      <c r="J292" s="154">
        <f t="shared" si="140"/>
        <v>0</v>
      </c>
      <c r="K292" s="155">
        <f t="shared" si="129"/>
        <v>0</v>
      </c>
      <c r="L292" s="156">
        <f t="shared" si="130"/>
        <v>0</v>
      </c>
      <c r="M292" s="152"/>
      <c r="N292" s="157">
        <f t="shared" si="131"/>
        <v>0</v>
      </c>
      <c r="O292" s="152"/>
      <c r="P292" s="158">
        <f t="shared" si="132"/>
        <v>0</v>
      </c>
      <c r="Q292" s="159">
        <f t="shared" si="141"/>
        <v>0</v>
      </c>
      <c r="R292" s="152">
        <f t="shared" si="133"/>
        <v>0</v>
      </c>
      <c r="S292" s="152">
        <f t="shared" si="134"/>
        <v>0</v>
      </c>
      <c r="T292" s="152">
        <f t="shared" si="135"/>
        <v>0</v>
      </c>
      <c r="U292" s="153">
        <f t="shared" si="142"/>
        <v>0</v>
      </c>
      <c r="V292" s="152"/>
      <c r="W292" s="157">
        <f t="shared" si="143"/>
        <v>0</v>
      </c>
      <c r="X292" s="159"/>
      <c r="AA292" s="162">
        <v>283</v>
      </c>
      <c r="AB292" s="163"/>
      <c r="AC292" s="163"/>
      <c r="AD292" s="163"/>
      <c r="AE292" s="163"/>
      <c r="AF292" s="163"/>
      <c r="AG292" s="164"/>
      <c r="AH292" s="164"/>
      <c r="AI292" s="164"/>
      <c r="AJ292" s="164"/>
      <c r="AK292" s="164"/>
      <c r="AL292" s="164"/>
      <c r="AM292" s="164"/>
      <c r="AN292" s="164"/>
      <c r="AO292" s="164"/>
      <c r="AP292" s="164"/>
      <c r="AQ292" s="164"/>
      <c r="AR292" s="165"/>
      <c r="AT292" s="162">
        <f t="shared" si="144"/>
        <v>283</v>
      </c>
      <c r="AU292" s="163">
        <f t="shared" si="145"/>
        <v>0</v>
      </c>
      <c r="AV292" s="164">
        <f t="shared" si="146"/>
        <v>0</v>
      </c>
      <c r="AW292" s="164">
        <f t="shared" si="146"/>
        <v>0</v>
      </c>
      <c r="AX292" s="164">
        <f t="shared" si="146"/>
        <v>0</v>
      </c>
      <c r="AY292" s="165">
        <f t="shared" si="146"/>
        <v>0</v>
      </c>
      <c r="AZ292" s="39">
        <v>493357</v>
      </c>
      <c r="BA292" s="162"/>
      <c r="BB292" s="164"/>
      <c r="BC292" s="164"/>
      <c r="BD292" s="164"/>
      <c r="BE292" s="165"/>
      <c r="BG292" s="166"/>
      <c r="BI292" s="166">
        <v>0</v>
      </c>
      <c r="CA292" s="162">
        <v>283</v>
      </c>
      <c r="CB292" s="40">
        <v>283</v>
      </c>
      <c r="CC292" s="39" t="s">
        <v>383</v>
      </c>
      <c r="CD292" s="167">
        <f t="shared" si="158"/>
        <v>0</v>
      </c>
      <c r="CE292" s="168">
        <v>0</v>
      </c>
      <c r="CF292" s="152">
        <f t="shared" si="147"/>
        <v>0</v>
      </c>
      <c r="CG292" s="152">
        <v>0</v>
      </c>
      <c r="CH292" s="152">
        <v>0</v>
      </c>
      <c r="CI292" s="152">
        <f t="shared" si="148"/>
        <v>0</v>
      </c>
      <c r="CJ292" s="168">
        <f t="shared" si="149"/>
        <v>0</v>
      </c>
      <c r="CK292" s="169">
        <f t="shared" si="150"/>
        <v>0</v>
      </c>
      <c r="CL292" s="170"/>
      <c r="CZ292" s="152"/>
      <c r="DA292" s="162">
        <v>283</v>
      </c>
      <c r="DB292" s="39" t="s">
        <v>383</v>
      </c>
      <c r="DC292" s="152">
        <v>0</v>
      </c>
      <c r="DD292" s="152">
        <v>0</v>
      </c>
      <c r="DE292" s="152">
        <v>0</v>
      </c>
      <c r="DF292" s="152">
        <v>0</v>
      </c>
      <c r="DG292" s="171">
        <f t="shared" si="151"/>
        <v>0</v>
      </c>
      <c r="DH292" s="152">
        <v>0</v>
      </c>
      <c r="DI292" s="152">
        <v>0</v>
      </c>
      <c r="DJ292" s="152">
        <v>0</v>
      </c>
      <c r="DK292" s="171">
        <f t="shared" si="152"/>
        <v>0</v>
      </c>
      <c r="DL292" s="172">
        <f t="shared" si="136"/>
        <v>0</v>
      </c>
      <c r="DM292" s="152"/>
      <c r="DN292" s="172">
        <f t="shared" si="137"/>
        <v>0</v>
      </c>
      <c r="DO292" s="152"/>
      <c r="DP292" s="158">
        <f t="shared" si="153"/>
        <v>0</v>
      </c>
      <c r="DQ292" s="152">
        <f t="shared" si="154"/>
        <v>0</v>
      </c>
      <c r="DR292" s="152">
        <f t="shared" si="155"/>
        <v>0</v>
      </c>
      <c r="DS292" s="152">
        <v>0</v>
      </c>
      <c r="DT292" s="172">
        <f t="shared" si="156"/>
        <v>0</v>
      </c>
      <c r="DU292" s="152"/>
      <c r="DV292" s="173">
        <v>0</v>
      </c>
      <c r="DW292" s="174"/>
      <c r="DX292" s="174"/>
      <c r="DY292" s="174"/>
      <c r="DZ292" s="171"/>
      <c r="EA292" s="175"/>
      <c r="EB292" s="176"/>
      <c r="EC292" s="177">
        <f t="shared" si="157"/>
        <v>0</v>
      </c>
      <c r="ED292" s="175"/>
      <c r="EE292" s="178">
        <v>283</v>
      </c>
      <c r="EF292" s="175"/>
      <c r="EG292" s="175"/>
      <c r="EH292" s="174"/>
      <c r="EI292" s="175"/>
      <c r="EJ292" s="175"/>
      <c r="EK292" s="175"/>
      <c r="EL292" s="175"/>
      <c r="EM292" s="175"/>
    </row>
    <row r="293" spans="1:143" s="39" customFormat="1" ht="12" x14ac:dyDescent="0.2">
      <c r="A293" s="150">
        <v>284</v>
      </c>
      <c r="B293" s="40">
        <v>284</v>
      </c>
      <c r="C293" s="39" t="s">
        <v>384</v>
      </c>
      <c r="D293" s="151">
        <f t="shared" si="138"/>
        <v>144</v>
      </c>
      <c r="E293" s="152">
        <f t="shared" si="128"/>
        <v>2197647</v>
      </c>
      <c r="F293" s="152">
        <f t="shared" si="128"/>
        <v>0</v>
      </c>
      <c r="G293" s="152">
        <f t="shared" si="128"/>
        <v>135072</v>
      </c>
      <c r="H293" s="153">
        <f t="shared" si="139"/>
        <v>2332719</v>
      </c>
      <c r="I293" s="152"/>
      <c r="J293" s="154">
        <f t="shared" si="140"/>
        <v>135072</v>
      </c>
      <c r="K293" s="155">
        <f t="shared" si="129"/>
        <v>441031.44936557993</v>
      </c>
      <c r="L293" s="156">
        <f t="shared" si="130"/>
        <v>576103.44936557999</v>
      </c>
      <c r="M293" s="152"/>
      <c r="N293" s="157">
        <f t="shared" si="131"/>
        <v>1756615.55063442</v>
      </c>
      <c r="O293" s="152"/>
      <c r="P293" s="158">
        <f t="shared" si="132"/>
        <v>135072</v>
      </c>
      <c r="Q293" s="159">
        <f t="shared" si="141"/>
        <v>0</v>
      </c>
      <c r="R293" s="152">
        <f t="shared" si="133"/>
        <v>0</v>
      </c>
      <c r="S293" s="152">
        <f t="shared" si="134"/>
        <v>0</v>
      </c>
      <c r="T293" s="152">
        <f t="shared" si="135"/>
        <v>441031.44936557993</v>
      </c>
      <c r="U293" s="153">
        <f t="shared" si="142"/>
        <v>576103.44936557999</v>
      </c>
      <c r="V293" s="152"/>
      <c r="W293" s="157">
        <f t="shared" si="143"/>
        <v>856625.28586801048</v>
      </c>
      <c r="X293" s="159"/>
      <c r="AA293" s="162">
        <v>284</v>
      </c>
      <c r="AB293" s="163">
        <v>144</v>
      </c>
      <c r="AC293" s="163">
        <v>0</v>
      </c>
      <c r="AD293" s="163">
        <v>0</v>
      </c>
      <c r="AE293" s="163">
        <v>8</v>
      </c>
      <c r="AF293" s="163">
        <v>0</v>
      </c>
      <c r="AG293" s="164">
        <v>2197647</v>
      </c>
      <c r="AH293" s="164">
        <v>0</v>
      </c>
      <c r="AI293" s="164">
        <v>0</v>
      </c>
      <c r="AJ293" s="164">
        <v>2197647</v>
      </c>
      <c r="AK293" s="164">
        <v>0</v>
      </c>
      <c r="AL293" s="164">
        <v>135072</v>
      </c>
      <c r="AM293" s="164">
        <v>2332719</v>
      </c>
      <c r="AN293" s="164">
        <v>0</v>
      </c>
      <c r="AO293" s="164">
        <v>0</v>
      </c>
      <c r="AP293" s="164">
        <v>0</v>
      </c>
      <c r="AQ293" s="164">
        <v>0</v>
      </c>
      <c r="AR293" s="165">
        <v>2332719</v>
      </c>
      <c r="AS293" s="39">
        <v>2325849.3625628739</v>
      </c>
      <c r="AT293" s="162">
        <f t="shared" si="144"/>
        <v>284</v>
      </c>
      <c r="AU293" s="163">
        <f t="shared" si="145"/>
        <v>0</v>
      </c>
      <c r="AV293" s="164">
        <f t="shared" si="146"/>
        <v>0</v>
      </c>
      <c r="AW293" s="164">
        <f t="shared" si="146"/>
        <v>0</v>
      </c>
      <c r="AX293" s="164">
        <f t="shared" si="146"/>
        <v>0</v>
      </c>
      <c r="AY293" s="165">
        <f t="shared" si="146"/>
        <v>0</v>
      </c>
      <c r="AZ293" s="39">
        <v>493357</v>
      </c>
      <c r="BA293" s="162"/>
      <c r="BB293" s="164"/>
      <c r="BC293" s="164"/>
      <c r="BD293" s="164"/>
      <c r="BE293" s="165"/>
      <c r="BG293" s="166"/>
      <c r="BI293" s="166">
        <v>0</v>
      </c>
      <c r="CA293" s="162">
        <v>284</v>
      </c>
      <c r="CB293" s="40">
        <v>284</v>
      </c>
      <c r="CC293" s="39" t="s">
        <v>384</v>
      </c>
      <c r="CD293" s="167">
        <f t="shared" si="158"/>
        <v>2197647</v>
      </c>
      <c r="CE293" s="168">
        <v>1756482</v>
      </c>
      <c r="CF293" s="152">
        <f t="shared" si="147"/>
        <v>441165</v>
      </c>
      <c r="CG293" s="152">
        <v>101094.59999999999</v>
      </c>
      <c r="CH293" s="152">
        <v>179381.6</v>
      </c>
      <c r="CI293" s="152">
        <f t="shared" si="148"/>
        <v>-87.914131989469752</v>
      </c>
      <c r="CJ293" s="168">
        <f t="shared" si="149"/>
        <v>721553.28586801048</v>
      </c>
      <c r="CK293" s="169">
        <f t="shared" si="150"/>
        <v>441031.44936557993</v>
      </c>
      <c r="CL293" s="170"/>
      <c r="CZ293" s="152"/>
      <c r="DA293" s="162">
        <v>284</v>
      </c>
      <c r="DB293" s="39" t="s">
        <v>384</v>
      </c>
      <c r="DC293" s="152">
        <v>0</v>
      </c>
      <c r="DD293" s="152">
        <v>0</v>
      </c>
      <c r="DE293" s="152">
        <v>0</v>
      </c>
      <c r="DF293" s="152">
        <v>0</v>
      </c>
      <c r="DG293" s="171">
        <f t="shared" si="151"/>
        <v>0</v>
      </c>
      <c r="DH293" s="152">
        <v>0</v>
      </c>
      <c r="DI293" s="152">
        <v>0</v>
      </c>
      <c r="DJ293" s="152">
        <v>0</v>
      </c>
      <c r="DK293" s="171">
        <f t="shared" si="152"/>
        <v>0</v>
      </c>
      <c r="DL293" s="172">
        <f t="shared" si="136"/>
        <v>0</v>
      </c>
      <c r="DM293" s="152"/>
      <c r="DN293" s="172">
        <f t="shared" si="137"/>
        <v>0</v>
      </c>
      <c r="DO293" s="152"/>
      <c r="DP293" s="158">
        <f t="shared" si="153"/>
        <v>441165</v>
      </c>
      <c r="DQ293" s="152">
        <f t="shared" si="154"/>
        <v>441165</v>
      </c>
      <c r="DR293" s="152">
        <f t="shared" si="155"/>
        <v>0</v>
      </c>
      <c r="DS293" s="152">
        <v>-87.914131989469752</v>
      </c>
      <c r="DT293" s="172">
        <f t="shared" si="156"/>
        <v>-87.914131989469752</v>
      </c>
      <c r="DU293" s="152"/>
      <c r="DV293" s="173">
        <v>0</v>
      </c>
      <c r="DW293" s="174"/>
      <c r="DX293" s="174"/>
      <c r="DY293" s="174"/>
      <c r="DZ293" s="171"/>
      <c r="EA293" s="175"/>
      <c r="EB293" s="176"/>
      <c r="EC293" s="177">
        <f t="shared" si="157"/>
        <v>0</v>
      </c>
      <c r="ED293" s="175"/>
      <c r="EE293" s="178">
        <v>284</v>
      </c>
      <c r="EF293" s="175"/>
      <c r="EG293" s="175"/>
      <c r="EH293" s="174"/>
      <c r="EI293" s="175"/>
      <c r="EJ293" s="175"/>
      <c r="EK293" s="175"/>
      <c r="EL293" s="175"/>
      <c r="EM293" s="175"/>
    </row>
    <row r="294" spans="1:143" s="39" customFormat="1" ht="12" x14ac:dyDescent="0.2">
      <c r="A294" s="150">
        <v>285</v>
      </c>
      <c r="B294" s="40">
        <v>285</v>
      </c>
      <c r="C294" s="39" t="s">
        <v>385</v>
      </c>
      <c r="D294" s="151">
        <f t="shared" si="138"/>
        <v>149</v>
      </c>
      <c r="E294" s="152">
        <f t="shared" si="128"/>
        <v>2239079</v>
      </c>
      <c r="F294" s="152">
        <f t="shared" si="128"/>
        <v>0</v>
      </c>
      <c r="G294" s="152">
        <f t="shared" si="128"/>
        <v>139762</v>
      </c>
      <c r="H294" s="153">
        <f t="shared" si="139"/>
        <v>2378841</v>
      </c>
      <c r="I294" s="152"/>
      <c r="J294" s="154">
        <f t="shared" si="140"/>
        <v>139762</v>
      </c>
      <c r="K294" s="155">
        <f t="shared" si="129"/>
        <v>126055.34816363553</v>
      </c>
      <c r="L294" s="156">
        <f t="shared" si="130"/>
        <v>265817.34816363553</v>
      </c>
      <c r="M294" s="152"/>
      <c r="N294" s="157">
        <f t="shared" si="131"/>
        <v>2113023.6518363645</v>
      </c>
      <c r="O294" s="152"/>
      <c r="P294" s="158">
        <f t="shared" si="132"/>
        <v>139762</v>
      </c>
      <c r="Q294" s="159">
        <f t="shared" si="141"/>
        <v>0</v>
      </c>
      <c r="R294" s="152">
        <f t="shared" si="133"/>
        <v>0</v>
      </c>
      <c r="S294" s="152">
        <f t="shared" si="134"/>
        <v>0</v>
      </c>
      <c r="T294" s="152">
        <f t="shared" si="135"/>
        <v>126055.34816363553</v>
      </c>
      <c r="U294" s="153">
        <f t="shared" si="142"/>
        <v>265817.34816363553</v>
      </c>
      <c r="V294" s="152"/>
      <c r="W294" s="157">
        <f t="shared" si="143"/>
        <v>399792.1919617845</v>
      </c>
      <c r="X294" s="159"/>
      <c r="AA294" s="162">
        <v>285</v>
      </c>
      <c r="AB294" s="163">
        <v>149</v>
      </c>
      <c r="AC294" s="163">
        <v>0</v>
      </c>
      <c r="AD294" s="163">
        <v>0</v>
      </c>
      <c r="AE294" s="163">
        <v>0</v>
      </c>
      <c r="AF294" s="163">
        <v>0</v>
      </c>
      <c r="AG294" s="164">
        <v>2239079</v>
      </c>
      <c r="AH294" s="164">
        <v>0</v>
      </c>
      <c r="AI294" s="164">
        <v>0</v>
      </c>
      <c r="AJ294" s="164">
        <v>2239079</v>
      </c>
      <c r="AK294" s="164">
        <v>0</v>
      </c>
      <c r="AL294" s="164">
        <v>139762</v>
      </c>
      <c r="AM294" s="164">
        <v>2378841</v>
      </c>
      <c r="AN294" s="164">
        <v>0</v>
      </c>
      <c r="AO294" s="164">
        <v>0</v>
      </c>
      <c r="AP294" s="164">
        <v>0</v>
      </c>
      <c r="AQ294" s="164">
        <v>0</v>
      </c>
      <c r="AR294" s="165">
        <v>2378841</v>
      </c>
      <c r="AS294" s="39">
        <v>2346641.5699999994</v>
      </c>
      <c r="AT294" s="162">
        <f t="shared" si="144"/>
        <v>285</v>
      </c>
      <c r="AU294" s="163">
        <f t="shared" si="145"/>
        <v>0</v>
      </c>
      <c r="AV294" s="164">
        <f t="shared" si="146"/>
        <v>0</v>
      </c>
      <c r="AW294" s="164">
        <f t="shared" si="146"/>
        <v>0</v>
      </c>
      <c r="AX294" s="164">
        <f t="shared" si="146"/>
        <v>0</v>
      </c>
      <c r="AY294" s="165">
        <f t="shared" si="146"/>
        <v>0</v>
      </c>
      <c r="AZ294" s="39">
        <v>493357</v>
      </c>
      <c r="BA294" s="162"/>
      <c r="BB294" s="164"/>
      <c r="BC294" s="164"/>
      <c r="BD294" s="164"/>
      <c r="BE294" s="165"/>
      <c r="BG294" s="166"/>
      <c r="BI294" s="166">
        <v>0</v>
      </c>
      <c r="CA294" s="162">
        <v>285</v>
      </c>
      <c r="CB294" s="40">
        <v>285</v>
      </c>
      <c r="CC294" s="39" t="s">
        <v>385</v>
      </c>
      <c r="CD294" s="167">
        <f t="shared" si="158"/>
        <v>2239079</v>
      </c>
      <c r="CE294" s="168">
        <v>2112980</v>
      </c>
      <c r="CF294" s="152">
        <f t="shared" si="147"/>
        <v>126099</v>
      </c>
      <c r="CG294" s="152">
        <v>71508.599999999991</v>
      </c>
      <c r="CH294" s="152">
        <v>62453.200000000004</v>
      </c>
      <c r="CI294" s="152">
        <f t="shared" si="148"/>
        <v>-30.608038215519628</v>
      </c>
      <c r="CJ294" s="168">
        <f t="shared" si="149"/>
        <v>260030.19196178447</v>
      </c>
      <c r="CK294" s="169">
        <f t="shared" si="150"/>
        <v>126055.34816363553</v>
      </c>
      <c r="CL294" s="170"/>
      <c r="CZ294" s="152"/>
      <c r="DA294" s="162">
        <v>285</v>
      </c>
      <c r="DB294" s="39" t="s">
        <v>385</v>
      </c>
      <c r="DC294" s="152">
        <v>0</v>
      </c>
      <c r="DD294" s="152">
        <v>0</v>
      </c>
      <c r="DE294" s="152">
        <v>0</v>
      </c>
      <c r="DF294" s="152">
        <v>0</v>
      </c>
      <c r="DG294" s="171">
        <f t="shared" si="151"/>
        <v>0</v>
      </c>
      <c r="DH294" s="152">
        <v>0</v>
      </c>
      <c r="DI294" s="152">
        <v>0</v>
      </c>
      <c r="DJ294" s="152">
        <v>0</v>
      </c>
      <c r="DK294" s="171">
        <f t="shared" si="152"/>
        <v>0</v>
      </c>
      <c r="DL294" s="172">
        <f t="shared" si="136"/>
        <v>0</v>
      </c>
      <c r="DM294" s="152"/>
      <c r="DN294" s="172">
        <f t="shared" si="137"/>
        <v>0</v>
      </c>
      <c r="DO294" s="152"/>
      <c r="DP294" s="158">
        <f t="shared" si="153"/>
        <v>126099</v>
      </c>
      <c r="DQ294" s="152">
        <f t="shared" si="154"/>
        <v>126099</v>
      </c>
      <c r="DR294" s="152">
        <f t="shared" si="155"/>
        <v>0</v>
      </c>
      <c r="DS294" s="152">
        <v>-30.608038215519628</v>
      </c>
      <c r="DT294" s="172">
        <f t="shared" si="156"/>
        <v>-30.608038215519628</v>
      </c>
      <c r="DU294" s="152"/>
      <c r="DV294" s="173">
        <v>0</v>
      </c>
      <c r="DW294" s="174"/>
      <c r="DX294" s="174"/>
      <c r="DY294" s="174"/>
      <c r="DZ294" s="171"/>
      <c r="EA294" s="175"/>
      <c r="EB294" s="176"/>
      <c r="EC294" s="177">
        <f t="shared" si="157"/>
        <v>0</v>
      </c>
      <c r="ED294" s="175"/>
      <c r="EE294" s="178">
        <v>285</v>
      </c>
      <c r="EF294" s="175"/>
      <c r="EG294" s="175"/>
      <c r="EH294" s="174"/>
      <c r="EI294" s="175"/>
      <c r="EJ294" s="175"/>
      <c r="EK294" s="175"/>
      <c r="EL294" s="175"/>
      <c r="EM294" s="175"/>
    </row>
    <row r="295" spans="1:143" s="39" customFormat="1" ht="12" x14ac:dyDescent="0.2">
      <c r="A295" s="150">
        <v>286</v>
      </c>
      <c r="B295" s="40">
        <v>286</v>
      </c>
      <c r="C295" s="39" t="s">
        <v>386</v>
      </c>
      <c r="D295" s="151">
        <f t="shared" si="138"/>
        <v>0</v>
      </c>
      <c r="E295" s="152">
        <f t="shared" si="128"/>
        <v>0</v>
      </c>
      <c r="F295" s="152">
        <f t="shared" si="128"/>
        <v>0</v>
      </c>
      <c r="G295" s="152">
        <f t="shared" si="128"/>
        <v>0</v>
      </c>
      <c r="H295" s="153">
        <f t="shared" si="139"/>
        <v>0</v>
      </c>
      <c r="I295" s="152"/>
      <c r="J295" s="154">
        <f t="shared" si="140"/>
        <v>0</v>
      </c>
      <c r="K295" s="155">
        <f t="shared" si="129"/>
        <v>0</v>
      </c>
      <c r="L295" s="156">
        <f t="shared" si="130"/>
        <v>0</v>
      </c>
      <c r="M295" s="152"/>
      <c r="N295" s="157">
        <f t="shared" si="131"/>
        <v>0</v>
      </c>
      <c r="O295" s="152"/>
      <c r="P295" s="158">
        <f t="shared" si="132"/>
        <v>0</v>
      </c>
      <c r="Q295" s="159">
        <f t="shared" si="141"/>
        <v>0</v>
      </c>
      <c r="R295" s="152">
        <f t="shared" si="133"/>
        <v>0</v>
      </c>
      <c r="S295" s="152">
        <f t="shared" si="134"/>
        <v>0</v>
      </c>
      <c r="T295" s="152">
        <f t="shared" si="135"/>
        <v>0</v>
      </c>
      <c r="U295" s="153">
        <f t="shared" si="142"/>
        <v>0</v>
      </c>
      <c r="V295" s="152"/>
      <c r="W295" s="157">
        <f t="shared" si="143"/>
        <v>0</v>
      </c>
      <c r="X295" s="159"/>
      <c r="AA295" s="162">
        <v>286</v>
      </c>
      <c r="AB295" s="163"/>
      <c r="AC295" s="163"/>
      <c r="AD295" s="163"/>
      <c r="AE295" s="163"/>
      <c r="AF295" s="163"/>
      <c r="AG295" s="164"/>
      <c r="AH295" s="164"/>
      <c r="AI295" s="164"/>
      <c r="AJ295" s="164"/>
      <c r="AK295" s="164"/>
      <c r="AL295" s="164"/>
      <c r="AM295" s="164"/>
      <c r="AN295" s="164"/>
      <c r="AO295" s="164"/>
      <c r="AP295" s="164"/>
      <c r="AQ295" s="164"/>
      <c r="AR295" s="165"/>
      <c r="AT295" s="162">
        <f t="shared" si="144"/>
        <v>286</v>
      </c>
      <c r="AU295" s="163">
        <f t="shared" si="145"/>
        <v>0</v>
      </c>
      <c r="AV295" s="164">
        <f t="shared" si="146"/>
        <v>0</v>
      </c>
      <c r="AW295" s="164">
        <f t="shared" si="146"/>
        <v>0</v>
      </c>
      <c r="AX295" s="164">
        <f t="shared" si="146"/>
        <v>0</v>
      </c>
      <c r="AY295" s="165">
        <f t="shared" si="146"/>
        <v>0</v>
      </c>
      <c r="AZ295" s="39">
        <v>493357</v>
      </c>
      <c r="BA295" s="162"/>
      <c r="BB295" s="164"/>
      <c r="BC295" s="164"/>
      <c r="BD295" s="164"/>
      <c r="BE295" s="165"/>
      <c r="BG295" s="166"/>
      <c r="BI295" s="166">
        <v>0</v>
      </c>
      <c r="CA295" s="162">
        <v>286</v>
      </c>
      <c r="CB295" s="40">
        <v>286</v>
      </c>
      <c r="CC295" s="39" t="s">
        <v>386</v>
      </c>
      <c r="CD295" s="167">
        <f t="shared" si="158"/>
        <v>0</v>
      </c>
      <c r="CE295" s="168">
        <v>0</v>
      </c>
      <c r="CF295" s="152">
        <f t="shared" si="147"/>
        <v>0</v>
      </c>
      <c r="CG295" s="152">
        <v>0</v>
      </c>
      <c r="CH295" s="152">
        <v>0</v>
      </c>
      <c r="CI295" s="152">
        <f t="shared" si="148"/>
        <v>0</v>
      </c>
      <c r="CJ295" s="168">
        <f t="shared" si="149"/>
        <v>0</v>
      </c>
      <c r="CK295" s="169">
        <f t="shared" si="150"/>
        <v>0</v>
      </c>
      <c r="CL295" s="170"/>
      <c r="CZ295" s="152"/>
      <c r="DA295" s="162">
        <v>286</v>
      </c>
      <c r="DB295" s="39" t="s">
        <v>386</v>
      </c>
      <c r="DC295" s="152">
        <v>0</v>
      </c>
      <c r="DD295" s="152">
        <v>0</v>
      </c>
      <c r="DE295" s="152">
        <v>0</v>
      </c>
      <c r="DF295" s="152">
        <v>0</v>
      </c>
      <c r="DG295" s="171">
        <f t="shared" si="151"/>
        <v>0</v>
      </c>
      <c r="DH295" s="152">
        <v>0</v>
      </c>
      <c r="DI295" s="152">
        <v>0</v>
      </c>
      <c r="DJ295" s="152">
        <v>0</v>
      </c>
      <c r="DK295" s="171">
        <f t="shared" si="152"/>
        <v>0</v>
      </c>
      <c r="DL295" s="172">
        <f t="shared" si="136"/>
        <v>0</v>
      </c>
      <c r="DM295" s="152"/>
      <c r="DN295" s="172">
        <f t="shared" si="137"/>
        <v>0</v>
      </c>
      <c r="DO295" s="152"/>
      <c r="DP295" s="158">
        <f t="shared" si="153"/>
        <v>0</v>
      </c>
      <c r="DQ295" s="152">
        <f t="shared" si="154"/>
        <v>0</v>
      </c>
      <c r="DR295" s="152">
        <f t="shared" si="155"/>
        <v>0</v>
      </c>
      <c r="DS295" s="152">
        <v>0</v>
      </c>
      <c r="DT295" s="172">
        <f t="shared" si="156"/>
        <v>0</v>
      </c>
      <c r="DU295" s="152"/>
      <c r="DV295" s="173">
        <v>0</v>
      </c>
      <c r="DW295" s="174"/>
      <c r="DX295" s="174"/>
      <c r="DY295" s="174"/>
      <c r="DZ295" s="171"/>
      <c r="EA295" s="175"/>
      <c r="EB295" s="176"/>
      <c r="EC295" s="177">
        <f t="shared" si="157"/>
        <v>0</v>
      </c>
      <c r="ED295" s="175"/>
      <c r="EE295" s="178">
        <v>286</v>
      </c>
      <c r="EF295" s="175"/>
      <c r="EG295" s="175"/>
      <c r="EH295" s="174"/>
      <c r="EI295" s="175"/>
      <c r="EJ295" s="175"/>
      <c r="EK295" s="175"/>
      <c r="EL295" s="175"/>
      <c r="EM295" s="175"/>
    </row>
    <row r="296" spans="1:143" s="39" customFormat="1" ht="12" x14ac:dyDescent="0.2">
      <c r="A296" s="150">
        <v>287</v>
      </c>
      <c r="B296" s="40">
        <v>287</v>
      </c>
      <c r="C296" s="39" t="s">
        <v>387</v>
      </c>
      <c r="D296" s="151">
        <f t="shared" si="138"/>
        <v>10</v>
      </c>
      <c r="E296" s="152">
        <f t="shared" si="128"/>
        <v>149150</v>
      </c>
      <c r="F296" s="152">
        <f t="shared" si="128"/>
        <v>0</v>
      </c>
      <c r="G296" s="152">
        <f t="shared" si="128"/>
        <v>9380</v>
      </c>
      <c r="H296" s="153">
        <f t="shared" si="139"/>
        <v>158530</v>
      </c>
      <c r="I296" s="152"/>
      <c r="J296" s="154">
        <f t="shared" si="140"/>
        <v>9380</v>
      </c>
      <c r="K296" s="155">
        <f t="shared" si="129"/>
        <v>0</v>
      </c>
      <c r="L296" s="156">
        <f t="shared" si="130"/>
        <v>9380</v>
      </c>
      <c r="M296" s="152"/>
      <c r="N296" s="157">
        <f t="shared" si="131"/>
        <v>149150</v>
      </c>
      <c r="O296" s="152"/>
      <c r="P296" s="158">
        <f t="shared" si="132"/>
        <v>9380</v>
      </c>
      <c r="Q296" s="159">
        <f t="shared" si="141"/>
        <v>0</v>
      </c>
      <c r="R296" s="152">
        <f t="shared" si="133"/>
        <v>0</v>
      </c>
      <c r="S296" s="152">
        <f t="shared" si="134"/>
        <v>0</v>
      </c>
      <c r="T296" s="152">
        <f t="shared" si="135"/>
        <v>0</v>
      </c>
      <c r="U296" s="153">
        <f t="shared" si="142"/>
        <v>9380</v>
      </c>
      <c r="V296" s="152"/>
      <c r="W296" s="157">
        <f t="shared" si="143"/>
        <v>30512</v>
      </c>
      <c r="X296" s="159"/>
      <c r="AA296" s="162">
        <v>287</v>
      </c>
      <c r="AB296" s="163">
        <v>10</v>
      </c>
      <c r="AC296" s="163">
        <v>0</v>
      </c>
      <c r="AD296" s="163">
        <v>0</v>
      </c>
      <c r="AE296" s="163">
        <v>0</v>
      </c>
      <c r="AF296" s="163">
        <v>0</v>
      </c>
      <c r="AG296" s="164">
        <v>149150</v>
      </c>
      <c r="AH296" s="164">
        <v>0</v>
      </c>
      <c r="AI296" s="164">
        <v>0</v>
      </c>
      <c r="AJ296" s="164">
        <v>149150</v>
      </c>
      <c r="AK296" s="164">
        <v>0</v>
      </c>
      <c r="AL296" s="164">
        <v>9380</v>
      </c>
      <c r="AM296" s="164">
        <v>158530</v>
      </c>
      <c r="AN296" s="164">
        <v>0</v>
      </c>
      <c r="AO296" s="164">
        <v>0</v>
      </c>
      <c r="AP296" s="164">
        <v>0</v>
      </c>
      <c r="AQ296" s="164">
        <v>0</v>
      </c>
      <c r="AR296" s="165">
        <v>158530</v>
      </c>
      <c r="AS296" s="39">
        <v>158530</v>
      </c>
      <c r="AT296" s="162">
        <f t="shared" si="144"/>
        <v>287</v>
      </c>
      <c r="AU296" s="163">
        <f t="shared" si="145"/>
        <v>0</v>
      </c>
      <c r="AV296" s="164">
        <f t="shared" si="146"/>
        <v>0</v>
      </c>
      <c r="AW296" s="164">
        <f t="shared" si="146"/>
        <v>0</v>
      </c>
      <c r="AX296" s="164">
        <f t="shared" si="146"/>
        <v>0</v>
      </c>
      <c r="AY296" s="165">
        <f t="shared" si="146"/>
        <v>0</v>
      </c>
      <c r="AZ296" s="39">
        <v>493357</v>
      </c>
      <c r="BA296" s="162"/>
      <c r="BB296" s="164"/>
      <c r="BC296" s="164"/>
      <c r="BD296" s="164"/>
      <c r="BE296" s="165"/>
      <c r="BG296" s="166"/>
      <c r="BI296" s="166">
        <v>0</v>
      </c>
      <c r="CA296" s="162">
        <v>287</v>
      </c>
      <c r="CB296" s="40">
        <v>287</v>
      </c>
      <c r="CC296" s="39" t="s">
        <v>387</v>
      </c>
      <c r="CD296" s="167">
        <f t="shared" si="158"/>
        <v>149150</v>
      </c>
      <c r="CE296" s="168">
        <v>171420</v>
      </c>
      <c r="CF296" s="152">
        <f t="shared" si="147"/>
        <v>0</v>
      </c>
      <c r="CG296" s="152">
        <v>21132</v>
      </c>
      <c r="CH296" s="152">
        <v>0</v>
      </c>
      <c r="CI296" s="152">
        <f t="shared" si="148"/>
        <v>0</v>
      </c>
      <c r="CJ296" s="168">
        <f t="shared" si="149"/>
        <v>21132</v>
      </c>
      <c r="CK296" s="169">
        <f t="shared" si="150"/>
        <v>0</v>
      </c>
      <c r="CL296" s="170"/>
      <c r="CZ296" s="152"/>
      <c r="DA296" s="162">
        <v>287</v>
      </c>
      <c r="DB296" s="39" t="s">
        <v>387</v>
      </c>
      <c r="DC296" s="152">
        <v>0</v>
      </c>
      <c r="DD296" s="152">
        <v>0</v>
      </c>
      <c r="DE296" s="152">
        <v>0</v>
      </c>
      <c r="DF296" s="152">
        <v>0</v>
      </c>
      <c r="DG296" s="171">
        <f t="shared" si="151"/>
        <v>0</v>
      </c>
      <c r="DH296" s="152">
        <v>0</v>
      </c>
      <c r="DI296" s="152">
        <v>0</v>
      </c>
      <c r="DJ296" s="152">
        <v>0</v>
      </c>
      <c r="DK296" s="171">
        <f t="shared" si="152"/>
        <v>0</v>
      </c>
      <c r="DL296" s="172">
        <f t="shared" si="136"/>
        <v>0</v>
      </c>
      <c r="DM296" s="152"/>
      <c r="DN296" s="172">
        <f t="shared" si="137"/>
        <v>0</v>
      </c>
      <c r="DO296" s="152"/>
      <c r="DP296" s="158">
        <f t="shared" si="153"/>
        <v>0</v>
      </c>
      <c r="DQ296" s="152">
        <f t="shared" si="154"/>
        <v>0</v>
      </c>
      <c r="DR296" s="152">
        <f t="shared" si="155"/>
        <v>0</v>
      </c>
      <c r="DS296" s="152">
        <v>0</v>
      </c>
      <c r="DT296" s="172">
        <f t="shared" si="156"/>
        <v>0</v>
      </c>
      <c r="DU296" s="152"/>
      <c r="DV296" s="173">
        <v>0</v>
      </c>
      <c r="DW296" s="174"/>
      <c r="DX296" s="174"/>
      <c r="DY296" s="174"/>
      <c r="DZ296" s="171"/>
      <c r="EA296" s="175"/>
      <c r="EB296" s="176"/>
      <c r="EC296" s="177">
        <f t="shared" si="157"/>
        <v>0</v>
      </c>
      <c r="ED296" s="175"/>
      <c r="EE296" s="178">
        <v>287</v>
      </c>
      <c r="EF296" s="175"/>
      <c r="EG296" s="175"/>
      <c r="EH296" s="174"/>
      <c r="EI296" s="175"/>
      <c r="EJ296" s="175"/>
      <c r="EK296" s="175"/>
      <c r="EL296" s="175"/>
      <c r="EM296" s="175"/>
    </row>
    <row r="297" spans="1:143" s="39" customFormat="1" ht="12" x14ac:dyDescent="0.2">
      <c r="A297" s="150">
        <v>288</v>
      </c>
      <c r="B297" s="40">
        <v>288</v>
      </c>
      <c r="C297" s="39" t="s">
        <v>388</v>
      </c>
      <c r="D297" s="151">
        <f t="shared" si="138"/>
        <v>6</v>
      </c>
      <c r="E297" s="152">
        <f t="shared" si="128"/>
        <v>120009</v>
      </c>
      <c r="F297" s="152">
        <f t="shared" si="128"/>
        <v>0</v>
      </c>
      <c r="G297" s="152">
        <f t="shared" si="128"/>
        <v>5628</v>
      </c>
      <c r="H297" s="153">
        <f t="shared" si="139"/>
        <v>125637</v>
      </c>
      <c r="I297" s="152"/>
      <c r="J297" s="154">
        <f t="shared" si="140"/>
        <v>5628</v>
      </c>
      <c r="K297" s="155">
        <f t="shared" si="129"/>
        <v>-1.5971542949861188</v>
      </c>
      <c r="L297" s="156">
        <f t="shared" si="130"/>
        <v>5626.4028457050135</v>
      </c>
      <c r="M297" s="152"/>
      <c r="N297" s="157">
        <f t="shared" si="131"/>
        <v>120010.59715429498</v>
      </c>
      <c r="O297" s="152"/>
      <c r="P297" s="158">
        <f t="shared" si="132"/>
        <v>5628</v>
      </c>
      <c r="Q297" s="159">
        <f t="shared" si="141"/>
        <v>0</v>
      </c>
      <c r="R297" s="152">
        <f t="shared" si="133"/>
        <v>0</v>
      </c>
      <c r="S297" s="152">
        <f t="shared" si="134"/>
        <v>0</v>
      </c>
      <c r="T297" s="152">
        <f t="shared" si="135"/>
        <v>-1.5971542949861188</v>
      </c>
      <c r="U297" s="153">
        <f t="shared" si="142"/>
        <v>5626.4028457050135</v>
      </c>
      <c r="V297" s="152"/>
      <c r="W297" s="157">
        <f t="shared" si="143"/>
        <v>47255.60268043667</v>
      </c>
      <c r="X297" s="159"/>
      <c r="AA297" s="162">
        <v>288</v>
      </c>
      <c r="AB297" s="163">
        <v>6</v>
      </c>
      <c r="AC297" s="163">
        <v>0</v>
      </c>
      <c r="AD297" s="163">
        <v>0</v>
      </c>
      <c r="AE297" s="163">
        <v>0</v>
      </c>
      <c r="AF297" s="163">
        <v>0</v>
      </c>
      <c r="AG297" s="164">
        <v>120009</v>
      </c>
      <c r="AH297" s="164">
        <v>0</v>
      </c>
      <c r="AI297" s="164">
        <v>0</v>
      </c>
      <c r="AJ297" s="164">
        <v>120009</v>
      </c>
      <c r="AK297" s="164">
        <v>0</v>
      </c>
      <c r="AL297" s="164">
        <v>5628</v>
      </c>
      <c r="AM297" s="164">
        <v>125637</v>
      </c>
      <c r="AN297" s="164">
        <v>0</v>
      </c>
      <c r="AO297" s="164">
        <v>0</v>
      </c>
      <c r="AP297" s="164">
        <v>0</v>
      </c>
      <c r="AQ297" s="164">
        <v>0</v>
      </c>
      <c r="AR297" s="165">
        <v>125637</v>
      </c>
      <c r="AS297" s="39">
        <v>125636</v>
      </c>
      <c r="AT297" s="162">
        <f t="shared" si="144"/>
        <v>288</v>
      </c>
      <c r="AU297" s="163">
        <f t="shared" si="145"/>
        <v>0</v>
      </c>
      <c r="AV297" s="164">
        <f t="shared" si="146"/>
        <v>0</v>
      </c>
      <c r="AW297" s="164">
        <f t="shared" si="146"/>
        <v>0</v>
      </c>
      <c r="AX297" s="164">
        <f t="shared" si="146"/>
        <v>0</v>
      </c>
      <c r="AY297" s="165">
        <f t="shared" si="146"/>
        <v>0</v>
      </c>
      <c r="AZ297" s="39">
        <v>493357</v>
      </c>
      <c r="BA297" s="162"/>
      <c r="BB297" s="164"/>
      <c r="BC297" s="164"/>
      <c r="BD297" s="164"/>
      <c r="BE297" s="165"/>
      <c r="BG297" s="166"/>
      <c r="BI297" s="166">
        <v>0</v>
      </c>
      <c r="CA297" s="162">
        <v>288</v>
      </c>
      <c r="CB297" s="40">
        <v>288</v>
      </c>
      <c r="CC297" s="39" t="s">
        <v>388</v>
      </c>
      <c r="CD297" s="167">
        <f t="shared" si="158"/>
        <v>120009</v>
      </c>
      <c r="CE297" s="168">
        <v>124281</v>
      </c>
      <c r="CF297" s="152">
        <f t="shared" si="147"/>
        <v>0</v>
      </c>
      <c r="CG297" s="152">
        <v>38370</v>
      </c>
      <c r="CH297" s="152">
        <v>3259.2000000000003</v>
      </c>
      <c r="CI297" s="152">
        <f t="shared" si="148"/>
        <v>-1.5973195633268915</v>
      </c>
      <c r="CJ297" s="168">
        <f t="shared" si="149"/>
        <v>41627.60268043667</v>
      </c>
      <c r="CK297" s="169">
        <f t="shared" si="150"/>
        <v>-1.5971542949861188</v>
      </c>
      <c r="CL297" s="170"/>
      <c r="CZ297" s="152"/>
      <c r="DA297" s="162">
        <v>288</v>
      </c>
      <c r="DB297" s="39" t="s">
        <v>388</v>
      </c>
      <c r="DC297" s="152">
        <v>0</v>
      </c>
      <c r="DD297" s="152">
        <v>0</v>
      </c>
      <c r="DE297" s="152">
        <v>0</v>
      </c>
      <c r="DF297" s="152">
        <v>0</v>
      </c>
      <c r="DG297" s="171">
        <f t="shared" si="151"/>
        <v>0</v>
      </c>
      <c r="DH297" s="152">
        <v>0</v>
      </c>
      <c r="DI297" s="152">
        <v>0</v>
      </c>
      <c r="DJ297" s="152">
        <v>0</v>
      </c>
      <c r="DK297" s="171">
        <f t="shared" si="152"/>
        <v>0</v>
      </c>
      <c r="DL297" s="172">
        <f t="shared" si="136"/>
        <v>0</v>
      </c>
      <c r="DM297" s="152"/>
      <c r="DN297" s="172">
        <f t="shared" si="137"/>
        <v>0</v>
      </c>
      <c r="DO297" s="152"/>
      <c r="DP297" s="158">
        <f t="shared" si="153"/>
        <v>0</v>
      </c>
      <c r="DQ297" s="152">
        <f t="shared" si="154"/>
        <v>0</v>
      </c>
      <c r="DR297" s="152">
        <f t="shared" si="155"/>
        <v>0</v>
      </c>
      <c r="DS297" s="152">
        <v>-1.5973195633268915</v>
      </c>
      <c r="DT297" s="172">
        <f t="shared" si="156"/>
        <v>-1.5973195633268915</v>
      </c>
      <c r="DU297" s="152"/>
      <c r="DV297" s="173">
        <v>0</v>
      </c>
      <c r="DW297" s="174"/>
      <c r="DX297" s="174"/>
      <c r="DY297" s="174"/>
      <c r="DZ297" s="171"/>
      <c r="EA297" s="175"/>
      <c r="EB297" s="176"/>
      <c r="EC297" s="177">
        <f t="shared" si="157"/>
        <v>0</v>
      </c>
      <c r="ED297" s="175"/>
      <c r="EE297" s="178">
        <v>288</v>
      </c>
      <c r="EF297" s="175"/>
      <c r="EG297" s="175"/>
      <c r="EH297" s="174"/>
      <c r="EI297" s="175"/>
      <c r="EJ297" s="175"/>
      <c r="EK297" s="175"/>
      <c r="EL297" s="175"/>
      <c r="EM297" s="175"/>
    </row>
    <row r="298" spans="1:143" s="39" customFormat="1" ht="12" x14ac:dyDescent="0.2">
      <c r="A298" s="150">
        <v>289</v>
      </c>
      <c r="B298" s="40">
        <v>289</v>
      </c>
      <c r="C298" s="39" t="s">
        <v>389</v>
      </c>
      <c r="D298" s="151">
        <f t="shared" si="138"/>
        <v>2</v>
      </c>
      <c r="E298" s="152">
        <f t="shared" si="128"/>
        <v>40568</v>
      </c>
      <c r="F298" s="152">
        <f t="shared" si="128"/>
        <v>0</v>
      </c>
      <c r="G298" s="152">
        <f t="shared" si="128"/>
        <v>1876</v>
      </c>
      <c r="H298" s="153">
        <f t="shared" si="139"/>
        <v>42444</v>
      </c>
      <c r="I298" s="152"/>
      <c r="J298" s="154">
        <f t="shared" si="140"/>
        <v>1876</v>
      </c>
      <c r="K298" s="155">
        <f t="shared" si="129"/>
        <v>40562.033135334241</v>
      </c>
      <c r="L298" s="156">
        <f t="shared" si="130"/>
        <v>42438.033135334241</v>
      </c>
      <c r="M298" s="152"/>
      <c r="N298" s="157">
        <f t="shared" si="131"/>
        <v>5.9668646657592035</v>
      </c>
      <c r="O298" s="152"/>
      <c r="P298" s="158">
        <f t="shared" si="132"/>
        <v>1876</v>
      </c>
      <c r="Q298" s="159">
        <f t="shared" si="141"/>
        <v>0</v>
      </c>
      <c r="R298" s="152">
        <f t="shared" si="133"/>
        <v>0</v>
      </c>
      <c r="S298" s="152">
        <f t="shared" si="134"/>
        <v>0</v>
      </c>
      <c r="T298" s="152">
        <f t="shared" si="135"/>
        <v>40562.033135334241</v>
      </c>
      <c r="U298" s="153">
        <f t="shared" si="142"/>
        <v>42438.033135334241</v>
      </c>
      <c r="V298" s="152"/>
      <c r="W298" s="157">
        <f t="shared" si="143"/>
        <v>46053.03036282547</v>
      </c>
      <c r="X298" s="159"/>
      <c r="AA298" s="162">
        <v>289</v>
      </c>
      <c r="AB298" s="163">
        <v>2</v>
      </c>
      <c r="AC298" s="163">
        <v>0</v>
      </c>
      <c r="AD298" s="163">
        <v>0</v>
      </c>
      <c r="AE298" s="163">
        <v>0</v>
      </c>
      <c r="AF298" s="163">
        <v>0</v>
      </c>
      <c r="AG298" s="164">
        <v>40568</v>
      </c>
      <c r="AH298" s="164">
        <v>0</v>
      </c>
      <c r="AI298" s="164">
        <v>0</v>
      </c>
      <c r="AJ298" s="164">
        <v>40568</v>
      </c>
      <c r="AK298" s="164">
        <v>0</v>
      </c>
      <c r="AL298" s="164">
        <v>1876</v>
      </c>
      <c r="AM298" s="164">
        <v>42444</v>
      </c>
      <c r="AN298" s="164">
        <v>0</v>
      </c>
      <c r="AO298" s="164">
        <v>0</v>
      </c>
      <c r="AP298" s="164">
        <v>0</v>
      </c>
      <c r="AQ298" s="164">
        <v>0</v>
      </c>
      <c r="AR298" s="165">
        <v>42444</v>
      </c>
      <c r="AS298" s="39">
        <v>42440</v>
      </c>
      <c r="AT298" s="162">
        <f t="shared" si="144"/>
        <v>289</v>
      </c>
      <c r="AU298" s="163">
        <f t="shared" si="145"/>
        <v>0</v>
      </c>
      <c r="AV298" s="164">
        <f t="shared" si="146"/>
        <v>0</v>
      </c>
      <c r="AW298" s="164">
        <f t="shared" si="146"/>
        <v>0</v>
      </c>
      <c r="AX298" s="164">
        <f t="shared" si="146"/>
        <v>0</v>
      </c>
      <c r="AY298" s="165">
        <f t="shared" si="146"/>
        <v>0</v>
      </c>
      <c r="AZ298" s="39">
        <v>493357</v>
      </c>
      <c r="BA298" s="162"/>
      <c r="BB298" s="164"/>
      <c r="BC298" s="164"/>
      <c r="BD298" s="164"/>
      <c r="BE298" s="165"/>
      <c r="BG298" s="166"/>
      <c r="BI298" s="166">
        <v>0</v>
      </c>
      <c r="CA298" s="162">
        <v>289</v>
      </c>
      <c r="CB298" s="40">
        <v>289</v>
      </c>
      <c r="CC298" s="39" t="s">
        <v>389</v>
      </c>
      <c r="CD298" s="167">
        <f t="shared" si="158"/>
        <v>40568</v>
      </c>
      <c r="CE298" s="168">
        <v>0</v>
      </c>
      <c r="CF298" s="152">
        <f t="shared" si="147"/>
        <v>40568</v>
      </c>
      <c r="CG298" s="152">
        <v>0</v>
      </c>
      <c r="CH298" s="152">
        <v>3610.8</v>
      </c>
      <c r="CI298" s="152">
        <f t="shared" si="148"/>
        <v>-1.7696371745350916</v>
      </c>
      <c r="CJ298" s="168">
        <f t="shared" si="149"/>
        <v>44177.03036282547</v>
      </c>
      <c r="CK298" s="169">
        <f t="shared" si="150"/>
        <v>40562.033135334241</v>
      </c>
      <c r="CL298" s="170"/>
      <c r="CZ298" s="152"/>
      <c r="DA298" s="162">
        <v>289</v>
      </c>
      <c r="DB298" s="39" t="s">
        <v>389</v>
      </c>
      <c r="DC298" s="152">
        <v>0</v>
      </c>
      <c r="DD298" s="152">
        <v>0</v>
      </c>
      <c r="DE298" s="152">
        <v>0</v>
      </c>
      <c r="DF298" s="152">
        <v>0</v>
      </c>
      <c r="DG298" s="171">
        <f t="shared" si="151"/>
        <v>0</v>
      </c>
      <c r="DH298" s="152">
        <v>0</v>
      </c>
      <c r="DI298" s="152">
        <v>0</v>
      </c>
      <c r="DJ298" s="152">
        <v>0</v>
      </c>
      <c r="DK298" s="171">
        <f t="shared" si="152"/>
        <v>0</v>
      </c>
      <c r="DL298" s="172">
        <f t="shared" si="136"/>
        <v>0</v>
      </c>
      <c r="DM298" s="152"/>
      <c r="DN298" s="172">
        <f t="shared" si="137"/>
        <v>0</v>
      </c>
      <c r="DO298" s="152"/>
      <c r="DP298" s="158">
        <f t="shared" si="153"/>
        <v>40568</v>
      </c>
      <c r="DQ298" s="152">
        <f t="shared" si="154"/>
        <v>40568</v>
      </c>
      <c r="DR298" s="152">
        <f t="shared" si="155"/>
        <v>0</v>
      </c>
      <c r="DS298" s="152">
        <v>-1.7696371745350916</v>
      </c>
      <c r="DT298" s="172">
        <f t="shared" si="156"/>
        <v>-1.7696371745350916</v>
      </c>
      <c r="DU298" s="152"/>
      <c r="DV298" s="173">
        <v>0</v>
      </c>
      <c r="DW298" s="174"/>
      <c r="DX298" s="174"/>
      <c r="DY298" s="174"/>
      <c r="DZ298" s="171"/>
      <c r="EA298" s="175"/>
      <c r="EB298" s="176"/>
      <c r="EC298" s="177">
        <f t="shared" si="157"/>
        <v>0</v>
      </c>
      <c r="ED298" s="175"/>
      <c r="EE298" s="178">
        <v>289</v>
      </c>
      <c r="EF298" s="175"/>
      <c r="EG298" s="175"/>
      <c r="EH298" s="174"/>
      <c r="EI298" s="175"/>
      <c r="EJ298" s="175"/>
      <c r="EK298" s="175"/>
      <c r="EL298" s="175"/>
      <c r="EM298" s="175"/>
    </row>
    <row r="299" spans="1:143" s="39" customFormat="1" ht="12" x14ac:dyDescent="0.2">
      <c r="A299" s="150">
        <v>290</v>
      </c>
      <c r="B299" s="40">
        <v>290</v>
      </c>
      <c r="C299" s="39" t="s">
        <v>390</v>
      </c>
      <c r="D299" s="151">
        <f t="shared" si="138"/>
        <v>0</v>
      </c>
      <c r="E299" s="152">
        <f t="shared" si="128"/>
        <v>0</v>
      </c>
      <c r="F299" s="152">
        <f t="shared" si="128"/>
        <v>0</v>
      </c>
      <c r="G299" s="152">
        <f t="shared" si="128"/>
        <v>0</v>
      </c>
      <c r="H299" s="153">
        <f t="shared" si="139"/>
        <v>0</v>
      </c>
      <c r="I299" s="152"/>
      <c r="J299" s="154">
        <f t="shared" si="140"/>
        <v>0</v>
      </c>
      <c r="K299" s="155">
        <f t="shared" si="129"/>
        <v>-2.4317987461389445</v>
      </c>
      <c r="L299" s="156">
        <f t="shared" si="130"/>
        <v>-2.4317987461389445</v>
      </c>
      <c r="M299" s="152"/>
      <c r="N299" s="157">
        <f t="shared" si="131"/>
        <v>2.4317987461389445</v>
      </c>
      <c r="O299" s="152"/>
      <c r="P299" s="158">
        <f t="shared" si="132"/>
        <v>0</v>
      </c>
      <c r="Q299" s="159">
        <f t="shared" si="141"/>
        <v>0</v>
      </c>
      <c r="R299" s="152">
        <f t="shared" si="133"/>
        <v>0</v>
      </c>
      <c r="S299" s="152">
        <f t="shared" si="134"/>
        <v>0</v>
      </c>
      <c r="T299" s="152">
        <f t="shared" si="135"/>
        <v>-2.4317987461389445</v>
      </c>
      <c r="U299" s="153">
        <f t="shared" si="142"/>
        <v>-2.4317987461389445</v>
      </c>
      <c r="V299" s="152"/>
      <c r="W299" s="157">
        <f t="shared" si="143"/>
        <v>9591.3679496192217</v>
      </c>
      <c r="X299" s="159"/>
      <c r="AA299" s="162">
        <v>290</v>
      </c>
      <c r="AB299" s="163"/>
      <c r="AC299" s="163"/>
      <c r="AD299" s="163"/>
      <c r="AE299" s="163"/>
      <c r="AF299" s="163"/>
      <c r="AG299" s="164"/>
      <c r="AH299" s="164"/>
      <c r="AI299" s="164"/>
      <c r="AJ299" s="164"/>
      <c r="AK299" s="164"/>
      <c r="AL299" s="164"/>
      <c r="AM299" s="164"/>
      <c r="AN299" s="164"/>
      <c r="AO299" s="164"/>
      <c r="AP299" s="164"/>
      <c r="AQ299" s="164"/>
      <c r="AR299" s="165"/>
      <c r="AT299" s="162">
        <f t="shared" si="144"/>
        <v>290</v>
      </c>
      <c r="AU299" s="163">
        <f t="shared" si="145"/>
        <v>0</v>
      </c>
      <c r="AV299" s="164">
        <f t="shared" si="146"/>
        <v>0</v>
      </c>
      <c r="AW299" s="164">
        <f t="shared" si="146"/>
        <v>0</v>
      </c>
      <c r="AX299" s="164">
        <f t="shared" si="146"/>
        <v>0</v>
      </c>
      <c r="AY299" s="165">
        <f t="shared" si="146"/>
        <v>0</v>
      </c>
      <c r="AZ299" s="39">
        <v>493357</v>
      </c>
      <c r="BA299" s="162"/>
      <c r="BB299" s="164"/>
      <c r="BC299" s="164"/>
      <c r="BD299" s="164"/>
      <c r="BE299" s="165"/>
      <c r="BG299" s="166"/>
      <c r="BI299" s="166">
        <v>0</v>
      </c>
      <c r="CA299" s="162">
        <v>290</v>
      </c>
      <c r="CB299" s="40">
        <v>290</v>
      </c>
      <c r="CC299" s="39" t="s">
        <v>390</v>
      </c>
      <c r="CD299" s="167">
        <f t="shared" si="158"/>
        <v>0</v>
      </c>
      <c r="CE299" s="168">
        <v>20125</v>
      </c>
      <c r="CF299" s="152">
        <f t="shared" si="147"/>
        <v>0</v>
      </c>
      <c r="CG299" s="152">
        <v>4631.3999999999996</v>
      </c>
      <c r="CH299" s="152">
        <v>4962.4000000000005</v>
      </c>
      <c r="CI299" s="152">
        <f t="shared" si="148"/>
        <v>-2.4320503807775822</v>
      </c>
      <c r="CJ299" s="168">
        <f t="shared" si="149"/>
        <v>9591.3679496192217</v>
      </c>
      <c r="CK299" s="169">
        <f t="shared" si="150"/>
        <v>-2.4317987461389445</v>
      </c>
      <c r="CL299" s="170"/>
      <c r="CZ299" s="152"/>
      <c r="DA299" s="162">
        <v>290</v>
      </c>
      <c r="DB299" s="39" t="s">
        <v>390</v>
      </c>
      <c r="DC299" s="152">
        <v>0</v>
      </c>
      <c r="DD299" s="152">
        <v>0</v>
      </c>
      <c r="DE299" s="152">
        <v>0</v>
      </c>
      <c r="DF299" s="152">
        <v>0</v>
      </c>
      <c r="DG299" s="171">
        <f t="shared" si="151"/>
        <v>0</v>
      </c>
      <c r="DH299" s="152">
        <v>0</v>
      </c>
      <c r="DI299" s="152">
        <v>0</v>
      </c>
      <c r="DJ299" s="152">
        <v>0</v>
      </c>
      <c r="DK299" s="171">
        <f t="shared" si="152"/>
        <v>0</v>
      </c>
      <c r="DL299" s="172">
        <f t="shared" si="136"/>
        <v>0</v>
      </c>
      <c r="DM299" s="152"/>
      <c r="DN299" s="172">
        <f t="shared" si="137"/>
        <v>0</v>
      </c>
      <c r="DO299" s="152"/>
      <c r="DP299" s="158">
        <f t="shared" si="153"/>
        <v>0</v>
      </c>
      <c r="DQ299" s="152">
        <f t="shared" si="154"/>
        <v>0</v>
      </c>
      <c r="DR299" s="152">
        <f t="shared" si="155"/>
        <v>0</v>
      </c>
      <c r="DS299" s="152">
        <v>-2.4320503807775822</v>
      </c>
      <c r="DT299" s="172">
        <f t="shared" si="156"/>
        <v>-2.4320503807775822</v>
      </c>
      <c r="DU299" s="152"/>
      <c r="DV299" s="173">
        <v>0</v>
      </c>
      <c r="DW299" s="174"/>
      <c r="DX299" s="174"/>
      <c r="DY299" s="174"/>
      <c r="DZ299" s="171"/>
      <c r="EA299" s="175"/>
      <c r="EB299" s="176"/>
      <c r="EC299" s="177">
        <f t="shared" si="157"/>
        <v>0</v>
      </c>
      <c r="ED299" s="175"/>
      <c r="EE299" s="178">
        <v>290</v>
      </c>
      <c r="EF299" s="175"/>
      <c r="EG299" s="175"/>
      <c r="EH299" s="174"/>
      <c r="EI299" s="175"/>
      <c r="EJ299" s="175"/>
      <c r="EK299" s="175"/>
      <c r="EL299" s="175"/>
      <c r="EM299" s="175"/>
    </row>
    <row r="300" spans="1:143" s="39" customFormat="1" ht="12" x14ac:dyDescent="0.2">
      <c r="A300" s="150">
        <v>291</v>
      </c>
      <c r="B300" s="40">
        <v>291</v>
      </c>
      <c r="C300" s="39" t="s">
        <v>391</v>
      </c>
      <c r="D300" s="151">
        <f t="shared" si="138"/>
        <v>65</v>
      </c>
      <c r="E300" s="152">
        <f t="shared" si="128"/>
        <v>929179</v>
      </c>
      <c r="F300" s="152">
        <f t="shared" si="128"/>
        <v>0</v>
      </c>
      <c r="G300" s="152">
        <f t="shared" si="128"/>
        <v>60970</v>
      </c>
      <c r="H300" s="153">
        <f t="shared" si="139"/>
        <v>990149</v>
      </c>
      <c r="I300" s="152"/>
      <c r="J300" s="154">
        <f t="shared" si="140"/>
        <v>60970</v>
      </c>
      <c r="K300" s="155">
        <f t="shared" si="129"/>
        <v>160068.03174694945</v>
      </c>
      <c r="L300" s="156">
        <f t="shared" si="130"/>
        <v>221038.03174694945</v>
      </c>
      <c r="M300" s="152"/>
      <c r="N300" s="157">
        <f t="shared" si="131"/>
        <v>769110.96825305058</v>
      </c>
      <c r="O300" s="152"/>
      <c r="P300" s="158">
        <f t="shared" si="132"/>
        <v>60970</v>
      </c>
      <c r="Q300" s="159">
        <f t="shared" si="141"/>
        <v>0</v>
      </c>
      <c r="R300" s="152">
        <f t="shared" si="133"/>
        <v>0</v>
      </c>
      <c r="S300" s="152">
        <f t="shared" si="134"/>
        <v>0</v>
      </c>
      <c r="T300" s="152">
        <f t="shared" si="135"/>
        <v>160068.03174694945</v>
      </c>
      <c r="U300" s="153">
        <f t="shared" si="142"/>
        <v>221038.03174694945</v>
      </c>
      <c r="V300" s="152"/>
      <c r="W300" s="157">
        <f t="shared" si="143"/>
        <v>410860.99506716256</v>
      </c>
      <c r="X300" s="159"/>
      <c r="AA300" s="162">
        <v>291</v>
      </c>
      <c r="AB300" s="163">
        <v>65</v>
      </c>
      <c r="AC300" s="163">
        <v>0</v>
      </c>
      <c r="AD300" s="163">
        <v>0</v>
      </c>
      <c r="AE300" s="163">
        <v>6</v>
      </c>
      <c r="AF300" s="163">
        <v>0</v>
      </c>
      <c r="AG300" s="164">
        <v>929179</v>
      </c>
      <c r="AH300" s="164">
        <v>0</v>
      </c>
      <c r="AI300" s="164">
        <v>0</v>
      </c>
      <c r="AJ300" s="164">
        <v>929179</v>
      </c>
      <c r="AK300" s="164">
        <v>0</v>
      </c>
      <c r="AL300" s="164">
        <v>60970</v>
      </c>
      <c r="AM300" s="164">
        <v>990149</v>
      </c>
      <c r="AN300" s="164">
        <v>0</v>
      </c>
      <c r="AO300" s="164">
        <v>0</v>
      </c>
      <c r="AP300" s="164">
        <v>0</v>
      </c>
      <c r="AQ300" s="164">
        <v>0</v>
      </c>
      <c r="AR300" s="165">
        <v>990149</v>
      </c>
      <c r="AS300" s="39">
        <v>1083138.3999999997</v>
      </c>
      <c r="AT300" s="162">
        <f t="shared" si="144"/>
        <v>291</v>
      </c>
      <c r="AU300" s="163">
        <f t="shared" si="145"/>
        <v>0</v>
      </c>
      <c r="AV300" s="164">
        <f t="shared" si="146"/>
        <v>0</v>
      </c>
      <c r="AW300" s="164">
        <f t="shared" si="146"/>
        <v>0</v>
      </c>
      <c r="AX300" s="164">
        <f t="shared" si="146"/>
        <v>0</v>
      </c>
      <c r="AY300" s="165">
        <f t="shared" si="146"/>
        <v>0</v>
      </c>
      <c r="AZ300" s="39">
        <v>493357</v>
      </c>
      <c r="BA300" s="162"/>
      <c r="BB300" s="164"/>
      <c r="BC300" s="164"/>
      <c r="BD300" s="164"/>
      <c r="BE300" s="165"/>
      <c r="BG300" s="166"/>
      <c r="BI300" s="166">
        <v>0</v>
      </c>
      <c r="CA300" s="162">
        <v>291</v>
      </c>
      <c r="CB300" s="40">
        <v>291</v>
      </c>
      <c r="CC300" s="39" t="s">
        <v>391</v>
      </c>
      <c r="CD300" s="167">
        <f t="shared" si="158"/>
        <v>929179</v>
      </c>
      <c r="CE300" s="168">
        <v>769041</v>
      </c>
      <c r="CF300" s="152">
        <f t="shared" si="147"/>
        <v>160138</v>
      </c>
      <c r="CG300" s="152">
        <v>80838</v>
      </c>
      <c r="CH300" s="152">
        <v>108968.40000000001</v>
      </c>
      <c r="CI300" s="152">
        <f t="shared" si="148"/>
        <v>-53.404932837467641</v>
      </c>
      <c r="CJ300" s="168">
        <f t="shared" si="149"/>
        <v>349890.99506716256</v>
      </c>
      <c r="CK300" s="169">
        <f t="shared" si="150"/>
        <v>160068.03174694945</v>
      </c>
      <c r="CL300" s="170"/>
      <c r="CZ300" s="152"/>
      <c r="DA300" s="162">
        <v>291</v>
      </c>
      <c r="DB300" s="39" t="s">
        <v>391</v>
      </c>
      <c r="DC300" s="152">
        <v>0</v>
      </c>
      <c r="DD300" s="152">
        <v>0</v>
      </c>
      <c r="DE300" s="152">
        <v>0</v>
      </c>
      <c r="DF300" s="152">
        <v>0</v>
      </c>
      <c r="DG300" s="171">
        <f t="shared" si="151"/>
        <v>0</v>
      </c>
      <c r="DH300" s="152">
        <v>0</v>
      </c>
      <c r="DI300" s="152">
        <v>0</v>
      </c>
      <c r="DJ300" s="152">
        <v>0</v>
      </c>
      <c r="DK300" s="171">
        <f t="shared" si="152"/>
        <v>0</v>
      </c>
      <c r="DL300" s="172">
        <f t="shared" si="136"/>
        <v>0</v>
      </c>
      <c r="DM300" s="152"/>
      <c r="DN300" s="172">
        <f t="shared" si="137"/>
        <v>0</v>
      </c>
      <c r="DO300" s="152"/>
      <c r="DP300" s="158">
        <f t="shared" si="153"/>
        <v>160138</v>
      </c>
      <c r="DQ300" s="152">
        <f t="shared" si="154"/>
        <v>160138</v>
      </c>
      <c r="DR300" s="152">
        <f t="shared" si="155"/>
        <v>0</v>
      </c>
      <c r="DS300" s="152">
        <v>-53.404932837467641</v>
      </c>
      <c r="DT300" s="172">
        <f t="shared" si="156"/>
        <v>-53.404932837467641</v>
      </c>
      <c r="DU300" s="152"/>
      <c r="DV300" s="173">
        <v>0</v>
      </c>
      <c r="DW300" s="174"/>
      <c r="DX300" s="174"/>
      <c r="DY300" s="174"/>
      <c r="DZ300" s="171"/>
      <c r="EA300" s="175"/>
      <c r="EB300" s="176"/>
      <c r="EC300" s="177">
        <f t="shared" si="157"/>
        <v>0</v>
      </c>
      <c r="ED300" s="175"/>
      <c r="EE300" s="178">
        <v>291</v>
      </c>
      <c r="EF300" s="175"/>
      <c r="EG300" s="175"/>
      <c r="EH300" s="174"/>
      <c r="EI300" s="175"/>
      <c r="EJ300" s="175"/>
      <c r="EK300" s="175"/>
      <c r="EL300" s="175"/>
      <c r="EM300" s="175"/>
    </row>
    <row r="301" spans="1:143" s="39" customFormat="1" ht="12" x14ac:dyDescent="0.2">
      <c r="A301" s="150">
        <v>292</v>
      </c>
      <c r="B301" s="40">
        <v>292</v>
      </c>
      <c r="C301" s="39" t="s">
        <v>392</v>
      </c>
      <c r="D301" s="151">
        <f t="shared" si="138"/>
        <v>13</v>
      </c>
      <c r="E301" s="152">
        <f t="shared" si="128"/>
        <v>197864</v>
      </c>
      <c r="F301" s="152">
        <f t="shared" si="128"/>
        <v>0</v>
      </c>
      <c r="G301" s="152">
        <f t="shared" si="128"/>
        <v>12194</v>
      </c>
      <c r="H301" s="153">
        <f t="shared" si="139"/>
        <v>210058</v>
      </c>
      <c r="I301" s="152"/>
      <c r="J301" s="154">
        <f t="shared" si="140"/>
        <v>12194</v>
      </c>
      <c r="K301" s="155">
        <f t="shared" si="129"/>
        <v>39723.380843245264</v>
      </c>
      <c r="L301" s="156">
        <f t="shared" si="130"/>
        <v>51917.380843245264</v>
      </c>
      <c r="M301" s="152"/>
      <c r="N301" s="157">
        <f t="shared" si="131"/>
        <v>158140.61915675475</v>
      </c>
      <c r="O301" s="152"/>
      <c r="P301" s="158">
        <f t="shared" si="132"/>
        <v>12194</v>
      </c>
      <c r="Q301" s="159">
        <f t="shared" si="141"/>
        <v>0</v>
      </c>
      <c r="R301" s="152">
        <f t="shared" si="133"/>
        <v>0</v>
      </c>
      <c r="S301" s="152">
        <f t="shared" si="134"/>
        <v>0</v>
      </c>
      <c r="T301" s="152">
        <f t="shared" si="135"/>
        <v>39723.380843245264</v>
      </c>
      <c r="U301" s="153">
        <f t="shared" si="142"/>
        <v>51917.380843245264</v>
      </c>
      <c r="V301" s="152"/>
      <c r="W301" s="157">
        <f t="shared" si="143"/>
        <v>85102.491289720259</v>
      </c>
      <c r="X301" s="159"/>
      <c r="AA301" s="162">
        <v>292</v>
      </c>
      <c r="AB301" s="163">
        <v>13</v>
      </c>
      <c r="AC301" s="163">
        <v>0</v>
      </c>
      <c r="AD301" s="163">
        <v>0</v>
      </c>
      <c r="AE301" s="163">
        <v>0</v>
      </c>
      <c r="AF301" s="163">
        <v>0</v>
      </c>
      <c r="AG301" s="164">
        <v>197864</v>
      </c>
      <c r="AH301" s="164">
        <v>0</v>
      </c>
      <c r="AI301" s="164">
        <v>0</v>
      </c>
      <c r="AJ301" s="164">
        <v>197864</v>
      </c>
      <c r="AK301" s="164">
        <v>0</v>
      </c>
      <c r="AL301" s="164">
        <v>12194</v>
      </c>
      <c r="AM301" s="164">
        <v>210058</v>
      </c>
      <c r="AN301" s="164">
        <v>0</v>
      </c>
      <c r="AO301" s="164">
        <v>0</v>
      </c>
      <c r="AP301" s="164">
        <v>0</v>
      </c>
      <c r="AQ301" s="164">
        <v>0</v>
      </c>
      <c r="AR301" s="165">
        <v>210058</v>
      </c>
      <c r="AS301" s="39">
        <v>208173.07</v>
      </c>
      <c r="AT301" s="162">
        <f t="shared" si="144"/>
        <v>292</v>
      </c>
      <c r="AU301" s="163">
        <f t="shared" si="145"/>
        <v>0</v>
      </c>
      <c r="AV301" s="164">
        <f t="shared" si="146"/>
        <v>0</v>
      </c>
      <c r="AW301" s="164">
        <f t="shared" si="146"/>
        <v>0</v>
      </c>
      <c r="AX301" s="164">
        <f t="shared" si="146"/>
        <v>0</v>
      </c>
      <c r="AY301" s="165">
        <f t="shared" si="146"/>
        <v>0</v>
      </c>
      <c r="AZ301" s="39">
        <v>493357</v>
      </c>
      <c r="BA301" s="162"/>
      <c r="BB301" s="164"/>
      <c r="BC301" s="164"/>
      <c r="BD301" s="164"/>
      <c r="BE301" s="165"/>
      <c r="BG301" s="166"/>
      <c r="BI301" s="166">
        <v>0</v>
      </c>
      <c r="CA301" s="162">
        <v>292</v>
      </c>
      <c r="CB301" s="40">
        <v>292</v>
      </c>
      <c r="CC301" s="39" t="s">
        <v>392</v>
      </c>
      <c r="CD301" s="167">
        <f t="shared" si="158"/>
        <v>197864</v>
      </c>
      <c r="CE301" s="168">
        <v>158135</v>
      </c>
      <c r="CF301" s="152">
        <f t="shared" si="147"/>
        <v>39729</v>
      </c>
      <c r="CG301" s="152">
        <v>30102.6</v>
      </c>
      <c r="CH301" s="152">
        <v>3078.4</v>
      </c>
      <c r="CI301" s="152">
        <f t="shared" si="148"/>
        <v>-1.508710279740626</v>
      </c>
      <c r="CJ301" s="168">
        <f t="shared" si="149"/>
        <v>72908.491289720259</v>
      </c>
      <c r="CK301" s="169">
        <f t="shared" si="150"/>
        <v>39723.380843245264</v>
      </c>
      <c r="CL301" s="170"/>
      <c r="CZ301" s="152"/>
      <c r="DA301" s="162">
        <v>292</v>
      </c>
      <c r="DB301" s="39" t="s">
        <v>392</v>
      </c>
      <c r="DC301" s="152">
        <v>0</v>
      </c>
      <c r="DD301" s="152">
        <v>0</v>
      </c>
      <c r="DE301" s="152">
        <v>0</v>
      </c>
      <c r="DF301" s="152">
        <v>0</v>
      </c>
      <c r="DG301" s="171">
        <f t="shared" si="151"/>
        <v>0</v>
      </c>
      <c r="DH301" s="152">
        <v>0</v>
      </c>
      <c r="DI301" s="152">
        <v>0</v>
      </c>
      <c r="DJ301" s="152">
        <v>0</v>
      </c>
      <c r="DK301" s="171">
        <f t="shared" si="152"/>
        <v>0</v>
      </c>
      <c r="DL301" s="172">
        <f t="shared" si="136"/>
        <v>0</v>
      </c>
      <c r="DM301" s="152"/>
      <c r="DN301" s="172">
        <f t="shared" si="137"/>
        <v>0</v>
      </c>
      <c r="DO301" s="152"/>
      <c r="DP301" s="158">
        <f t="shared" si="153"/>
        <v>39729</v>
      </c>
      <c r="DQ301" s="152">
        <f t="shared" si="154"/>
        <v>39729</v>
      </c>
      <c r="DR301" s="152">
        <f t="shared" si="155"/>
        <v>0</v>
      </c>
      <c r="DS301" s="152">
        <v>-1.508710279740626</v>
      </c>
      <c r="DT301" s="172">
        <f t="shared" si="156"/>
        <v>-1.508710279740626</v>
      </c>
      <c r="DU301" s="152"/>
      <c r="DV301" s="173">
        <v>0</v>
      </c>
      <c r="DW301" s="174"/>
      <c r="DX301" s="174"/>
      <c r="DY301" s="174"/>
      <c r="DZ301" s="171"/>
      <c r="EA301" s="175"/>
      <c r="EB301" s="176"/>
      <c r="EC301" s="177">
        <f t="shared" si="157"/>
        <v>0</v>
      </c>
      <c r="ED301" s="175"/>
      <c r="EE301" s="178">
        <v>292</v>
      </c>
      <c r="EF301" s="175"/>
      <c r="EG301" s="175"/>
      <c r="EH301" s="174"/>
      <c r="EI301" s="175"/>
      <c r="EJ301" s="175"/>
      <c r="EK301" s="175"/>
      <c r="EL301" s="175"/>
      <c r="EM301" s="175"/>
    </row>
    <row r="302" spans="1:143" s="39" customFormat="1" ht="12" x14ac:dyDescent="0.2">
      <c r="A302" s="150">
        <v>293</v>
      </c>
      <c r="B302" s="40">
        <v>293</v>
      </c>
      <c r="C302" s="39" t="s">
        <v>393</v>
      </c>
      <c r="D302" s="151">
        <f t="shared" si="138"/>
        <v>90</v>
      </c>
      <c r="E302" s="152">
        <f t="shared" si="128"/>
        <v>1328854</v>
      </c>
      <c r="F302" s="152">
        <f t="shared" si="128"/>
        <v>0</v>
      </c>
      <c r="G302" s="152">
        <f t="shared" si="128"/>
        <v>84420</v>
      </c>
      <c r="H302" s="153">
        <f t="shared" si="139"/>
        <v>1413274</v>
      </c>
      <c r="I302" s="152"/>
      <c r="J302" s="154">
        <f t="shared" si="140"/>
        <v>84420</v>
      </c>
      <c r="K302" s="155">
        <f t="shared" si="129"/>
        <v>298150.79844966653</v>
      </c>
      <c r="L302" s="156">
        <f t="shared" si="130"/>
        <v>382570.79844966653</v>
      </c>
      <c r="M302" s="152"/>
      <c r="N302" s="157">
        <f t="shared" si="131"/>
        <v>1030703.2015503335</v>
      </c>
      <c r="O302" s="152"/>
      <c r="P302" s="158">
        <f t="shared" si="132"/>
        <v>84420</v>
      </c>
      <c r="Q302" s="159">
        <f t="shared" si="141"/>
        <v>0</v>
      </c>
      <c r="R302" s="152">
        <f t="shared" si="133"/>
        <v>0</v>
      </c>
      <c r="S302" s="152">
        <f t="shared" si="134"/>
        <v>0</v>
      </c>
      <c r="T302" s="152">
        <f t="shared" si="135"/>
        <v>298150.79844966653</v>
      </c>
      <c r="U302" s="153">
        <f t="shared" si="142"/>
        <v>382570.79844966653</v>
      </c>
      <c r="V302" s="152"/>
      <c r="W302" s="157">
        <f t="shared" si="143"/>
        <v>553573.65012624813</v>
      </c>
      <c r="X302" s="159"/>
      <c r="AA302" s="162">
        <v>293</v>
      </c>
      <c r="AB302" s="163">
        <v>90</v>
      </c>
      <c r="AC302" s="163">
        <v>0</v>
      </c>
      <c r="AD302" s="163">
        <v>0</v>
      </c>
      <c r="AE302" s="163">
        <v>2</v>
      </c>
      <c r="AF302" s="163">
        <v>0</v>
      </c>
      <c r="AG302" s="164">
        <v>1328854</v>
      </c>
      <c r="AH302" s="164">
        <v>0</v>
      </c>
      <c r="AI302" s="164">
        <v>0</v>
      </c>
      <c r="AJ302" s="164">
        <v>1328854</v>
      </c>
      <c r="AK302" s="164">
        <v>0</v>
      </c>
      <c r="AL302" s="164">
        <v>84420</v>
      </c>
      <c r="AM302" s="164">
        <v>1413274</v>
      </c>
      <c r="AN302" s="164">
        <v>0</v>
      </c>
      <c r="AO302" s="164">
        <v>0</v>
      </c>
      <c r="AP302" s="164">
        <v>0</v>
      </c>
      <c r="AQ302" s="164">
        <v>0</v>
      </c>
      <c r="AR302" s="165">
        <v>1413274</v>
      </c>
      <c r="AS302" s="39">
        <v>1399003.8710641842</v>
      </c>
      <c r="AT302" s="162">
        <f t="shared" si="144"/>
        <v>293</v>
      </c>
      <c r="AU302" s="163">
        <f t="shared" si="145"/>
        <v>0</v>
      </c>
      <c r="AV302" s="164">
        <f t="shared" si="146"/>
        <v>0</v>
      </c>
      <c r="AW302" s="164">
        <f t="shared" si="146"/>
        <v>0</v>
      </c>
      <c r="AX302" s="164">
        <f t="shared" si="146"/>
        <v>0</v>
      </c>
      <c r="AY302" s="165">
        <f t="shared" si="146"/>
        <v>0</v>
      </c>
      <c r="AZ302" s="39">
        <v>493357</v>
      </c>
      <c r="BA302" s="162"/>
      <c r="BB302" s="164"/>
      <c r="BC302" s="164"/>
      <c r="BD302" s="164"/>
      <c r="BE302" s="165"/>
      <c r="BG302" s="166"/>
      <c r="BI302" s="166">
        <v>0</v>
      </c>
      <c r="CA302" s="162">
        <v>293</v>
      </c>
      <c r="CB302" s="40">
        <v>293</v>
      </c>
      <c r="CC302" s="39" t="s">
        <v>393</v>
      </c>
      <c r="CD302" s="167">
        <f t="shared" si="158"/>
        <v>1328854</v>
      </c>
      <c r="CE302" s="168">
        <v>1030644</v>
      </c>
      <c r="CF302" s="152">
        <f t="shared" si="147"/>
        <v>298210</v>
      </c>
      <c r="CG302" s="152">
        <v>113126.39999999999</v>
      </c>
      <c r="CH302" s="152">
        <v>57845.600000000006</v>
      </c>
      <c r="CI302" s="152">
        <f t="shared" si="148"/>
        <v>-28.349873751867563</v>
      </c>
      <c r="CJ302" s="168">
        <f t="shared" si="149"/>
        <v>469153.65012624813</v>
      </c>
      <c r="CK302" s="169">
        <f t="shared" si="150"/>
        <v>298150.79844966653</v>
      </c>
      <c r="CL302" s="170"/>
      <c r="CZ302" s="152"/>
      <c r="DA302" s="162">
        <v>293</v>
      </c>
      <c r="DB302" s="39" t="s">
        <v>393</v>
      </c>
      <c r="DC302" s="152">
        <v>0</v>
      </c>
      <c r="DD302" s="152">
        <v>0</v>
      </c>
      <c r="DE302" s="152">
        <v>0</v>
      </c>
      <c r="DF302" s="152">
        <v>0</v>
      </c>
      <c r="DG302" s="171">
        <f t="shared" si="151"/>
        <v>0</v>
      </c>
      <c r="DH302" s="152">
        <v>0</v>
      </c>
      <c r="DI302" s="152">
        <v>0</v>
      </c>
      <c r="DJ302" s="152">
        <v>0</v>
      </c>
      <c r="DK302" s="171">
        <f t="shared" si="152"/>
        <v>0</v>
      </c>
      <c r="DL302" s="172">
        <f t="shared" si="136"/>
        <v>0</v>
      </c>
      <c r="DM302" s="152"/>
      <c r="DN302" s="172">
        <f t="shared" si="137"/>
        <v>0</v>
      </c>
      <c r="DO302" s="152"/>
      <c r="DP302" s="158">
        <f t="shared" si="153"/>
        <v>298210</v>
      </c>
      <c r="DQ302" s="152">
        <f t="shared" si="154"/>
        <v>298210</v>
      </c>
      <c r="DR302" s="152">
        <f t="shared" si="155"/>
        <v>0</v>
      </c>
      <c r="DS302" s="152">
        <v>-28.349873751867563</v>
      </c>
      <c r="DT302" s="172">
        <f t="shared" si="156"/>
        <v>-28.349873751867563</v>
      </c>
      <c r="DU302" s="152"/>
      <c r="DV302" s="173">
        <v>0</v>
      </c>
      <c r="DW302" s="174"/>
      <c r="DX302" s="174"/>
      <c r="DY302" s="174"/>
      <c r="DZ302" s="171"/>
      <c r="EA302" s="175"/>
      <c r="EB302" s="176"/>
      <c r="EC302" s="177">
        <f t="shared" si="157"/>
        <v>0</v>
      </c>
      <c r="ED302" s="175"/>
      <c r="EE302" s="178">
        <v>293</v>
      </c>
      <c r="EF302" s="175"/>
      <c r="EG302" s="175"/>
      <c r="EH302" s="174"/>
      <c r="EI302" s="175"/>
      <c r="EJ302" s="175"/>
      <c r="EK302" s="175"/>
      <c r="EL302" s="175"/>
      <c r="EM302" s="175"/>
    </row>
    <row r="303" spans="1:143" s="39" customFormat="1" ht="12" x14ac:dyDescent="0.2">
      <c r="A303" s="150">
        <v>294</v>
      </c>
      <c r="B303" s="40">
        <v>294</v>
      </c>
      <c r="C303" s="39" t="s">
        <v>394</v>
      </c>
      <c r="D303" s="151">
        <f t="shared" si="138"/>
        <v>0</v>
      </c>
      <c r="E303" s="152">
        <f t="shared" si="128"/>
        <v>0</v>
      </c>
      <c r="F303" s="152">
        <f t="shared" si="128"/>
        <v>0</v>
      </c>
      <c r="G303" s="152">
        <f t="shared" si="128"/>
        <v>0</v>
      </c>
      <c r="H303" s="153">
        <f t="shared" si="139"/>
        <v>0</v>
      </c>
      <c r="I303" s="152"/>
      <c r="J303" s="154">
        <f t="shared" si="140"/>
        <v>0</v>
      </c>
      <c r="K303" s="155">
        <f t="shared" si="129"/>
        <v>0</v>
      </c>
      <c r="L303" s="156">
        <f t="shared" si="130"/>
        <v>0</v>
      </c>
      <c r="M303" s="152"/>
      <c r="N303" s="157">
        <f t="shared" si="131"/>
        <v>0</v>
      </c>
      <c r="O303" s="152"/>
      <c r="P303" s="158">
        <f t="shared" si="132"/>
        <v>0</v>
      </c>
      <c r="Q303" s="159">
        <f t="shared" si="141"/>
        <v>0</v>
      </c>
      <c r="R303" s="152">
        <f t="shared" si="133"/>
        <v>0</v>
      </c>
      <c r="S303" s="152">
        <f t="shared" si="134"/>
        <v>0</v>
      </c>
      <c r="T303" s="152">
        <f t="shared" si="135"/>
        <v>0</v>
      </c>
      <c r="U303" s="153">
        <f t="shared" si="142"/>
        <v>0</v>
      </c>
      <c r="V303" s="152"/>
      <c r="W303" s="157">
        <f t="shared" si="143"/>
        <v>0</v>
      </c>
      <c r="X303" s="159"/>
      <c r="AA303" s="162">
        <v>294</v>
      </c>
      <c r="AB303" s="163"/>
      <c r="AC303" s="163"/>
      <c r="AD303" s="163"/>
      <c r="AE303" s="163"/>
      <c r="AF303" s="163"/>
      <c r="AG303" s="164"/>
      <c r="AH303" s="164"/>
      <c r="AI303" s="164"/>
      <c r="AJ303" s="164"/>
      <c r="AK303" s="164"/>
      <c r="AL303" s="164"/>
      <c r="AM303" s="164"/>
      <c r="AN303" s="164"/>
      <c r="AO303" s="164"/>
      <c r="AP303" s="164"/>
      <c r="AQ303" s="164"/>
      <c r="AR303" s="165"/>
      <c r="AT303" s="162">
        <f t="shared" si="144"/>
        <v>294</v>
      </c>
      <c r="AU303" s="163">
        <f t="shared" si="145"/>
        <v>0</v>
      </c>
      <c r="AV303" s="164">
        <f t="shared" si="146"/>
        <v>0</v>
      </c>
      <c r="AW303" s="164">
        <f t="shared" si="146"/>
        <v>0</v>
      </c>
      <c r="AX303" s="164">
        <f t="shared" si="146"/>
        <v>0</v>
      </c>
      <c r="AY303" s="165">
        <f t="shared" si="146"/>
        <v>0</v>
      </c>
      <c r="AZ303" s="39">
        <v>493357</v>
      </c>
      <c r="BA303" s="162"/>
      <c r="BB303" s="164"/>
      <c r="BC303" s="164"/>
      <c r="BD303" s="164"/>
      <c r="BE303" s="165"/>
      <c r="BG303" s="166"/>
      <c r="BI303" s="166">
        <v>0</v>
      </c>
      <c r="CA303" s="162">
        <v>294</v>
      </c>
      <c r="CB303" s="40">
        <v>294</v>
      </c>
      <c r="CC303" s="39" t="s">
        <v>394</v>
      </c>
      <c r="CD303" s="167">
        <f t="shared" si="158"/>
        <v>0</v>
      </c>
      <c r="CE303" s="168">
        <v>0</v>
      </c>
      <c r="CF303" s="152">
        <f t="shared" si="147"/>
        <v>0</v>
      </c>
      <c r="CG303" s="152">
        <v>0</v>
      </c>
      <c r="CH303" s="152">
        <v>0</v>
      </c>
      <c r="CI303" s="152">
        <f t="shared" si="148"/>
        <v>0</v>
      </c>
      <c r="CJ303" s="168">
        <f t="shared" si="149"/>
        <v>0</v>
      </c>
      <c r="CK303" s="169">
        <f t="shared" si="150"/>
        <v>0</v>
      </c>
      <c r="CL303" s="170"/>
      <c r="CZ303" s="152"/>
      <c r="DA303" s="162">
        <v>294</v>
      </c>
      <c r="DB303" s="39" t="s">
        <v>394</v>
      </c>
      <c r="DC303" s="152">
        <v>0</v>
      </c>
      <c r="DD303" s="152">
        <v>0</v>
      </c>
      <c r="DE303" s="152">
        <v>0</v>
      </c>
      <c r="DF303" s="152">
        <v>0</v>
      </c>
      <c r="DG303" s="171">
        <f t="shared" si="151"/>
        <v>0</v>
      </c>
      <c r="DH303" s="152">
        <v>0</v>
      </c>
      <c r="DI303" s="152">
        <v>0</v>
      </c>
      <c r="DJ303" s="152">
        <v>0</v>
      </c>
      <c r="DK303" s="171">
        <f t="shared" si="152"/>
        <v>0</v>
      </c>
      <c r="DL303" s="172">
        <f t="shared" si="136"/>
        <v>0</v>
      </c>
      <c r="DM303" s="152"/>
      <c r="DN303" s="172">
        <f t="shared" si="137"/>
        <v>0</v>
      </c>
      <c r="DO303" s="152"/>
      <c r="DP303" s="158">
        <f t="shared" si="153"/>
        <v>0</v>
      </c>
      <c r="DQ303" s="152">
        <f t="shared" si="154"/>
        <v>0</v>
      </c>
      <c r="DR303" s="152">
        <f t="shared" si="155"/>
        <v>0</v>
      </c>
      <c r="DS303" s="152">
        <v>0</v>
      </c>
      <c r="DT303" s="172">
        <f t="shared" si="156"/>
        <v>0</v>
      </c>
      <c r="DU303" s="152"/>
      <c r="DV303" s="173">
        <v>0</v>
      </c>
      <c r="DW303" s="174"/>
      <c r="DX303" s="174"/>
      <c r="DY303" s="174"/>
      <c r="DZ303" s="171"/>
      <c r="EA303" s="175"/>
      <c r="EB303" s="176"/>
      <c r="EC303" s="177">
        <f t="shared" si="157"/>
        <v>0</v>
      </c>
      <c r="ED303" s="175"/>
      <c r="EE303" s="178">
        <v>294</v>
      </c>
      <c r="EF303" s="175"/>
      <c r="EG303" s="175"/>
      <c r="EH303" s="174"/>
      <c r="EI303" s="175"/>
      <c r="EJ303" s="175"/>
      <c r="EK303" s="175"/>
      <c r="EL303" s="175"/>
      <c r="EM303" s="175"/>
    </row>
    <row r="304" spans="1:143" s="39" customFormat="1" ht="12" x14ac:dyDescent="0.2">
      <c r="A304" s="150">
        <v>295</v>
      </c>
      <c r="B304" s="40">
        <v>295</v>
      </c>
      <c r="C304" s="39" t="s">
        <v>395</v>
      </c>
      <c r="D304" s="151">
        <f t="shared" si="138"/>
        <v>63</v>
      </c>
      <c r="E304" s="152">
        <f t="shared" si="128"/>
        <v>1080290</v>
      </c>
      <c r="F304" s="152">
        <f t="shared" si="128"/>
        <v>0</v>
      </c>
      <c r="G304" s="152">
        <f t="shared" si="128"/>
        <v>59094</v>
      </c>
      <c r="H304" s="153">
        <f t="shared" si="139"/>
        <v>1139384</v>
      </c>
      <c r="I304" s="152"/>
      <c r="J304" s="154">
        <f t="shared" si="140"/>
        <v>59094</v>
      </c>
      <c r="K304" s="155">
        <f t="shared" si="129"/>
        <v>180652.30668584967</v>
      </c>
      <c r="L304" s="156">
        <f t="shared" si="130"/>
        <v>239746.30668584967</v>
      </c>
      <c r="M304" s="152"/>
      <c r="N304" s="157">
        <f t="shared" si="131"/>
        <v>899637.69331415033</v>
      </c>
      <c r="O304" s="152"/>
      <c r="P304" s="158">
        <f t="shared" si="132"/>
        <v>59094</v>
      </c>
      <c r="Q304" s="159">
        <f t="shared" si="141"/>
        <v>0</v>
      </c>
      <c r="R304" s="152">
        <f t="shared" si="133"/>
        <v>0</v>
      </c>
      <c r="S304" s="152">
        <f t="shared" si="134"/>
        <v>0</v>
      </c>
      <c r="T304" s="152">
        <f t="shared" si="135"/>
        <v>180652.30668584967</v>
      </c>
      <c r="U304" s="153">
        <f t="shared" si="142"/>
        <v>239746.30668584967</v>
      </c>
      <c r="V304" s="152"/>
      <c r="W304" s="157">
        <f t="shared" si="143"/>
        <v>239765</v>
      </c>
      <c r="X304" s="159"/>
      <c r="AA304" s="162">
        <v>295</v>
      </c>
      <c r="AB304" s="163">
        <v>63</v>
      </c>
      <c r="AC304" s="163">
        <v>0</v>
      </c>
      <c r="AD304" s="163">
        <v>0</v>
      </c>
      <c r="AE304" s="163">
        <v>2</v>
      </c>
      <c r="AF304" s="163">
        <v>0</v>
      </c>
      <c r="AG304" s="164">
        <v>1080290</v>
      </c>
      <c r="AH304" s="164">
        <v>0</v>
      </c>
      <c r="AI304" s="164">
        <v>0</v>
      </c>
      <c r="AJ304" s="164">
        <v>1080290</v>
      </c>
      <c r="AK304" s="164">
        <v>0</v>
      </c>
      <c r="AL304" s="164">
        <v>59094</v>
      </c>
      <c r="AM304" s="164">
        <v>1139384</v>
      </c>
      <c r="AN304" s="164">
        <v>0</v>
      </c>
      <c r="AO304" s="164">
        <v>0</v>
      </c>
      <c r="AP304" s="164">
        <v>0</v>
      </c>
      <c r="AQ304" s="164">
        <v>0</v>
      </c>
      <c r="AR304" s="165">
        <v>1139384</v>
      </c>
      <c r="AS304" s="39">
        <v>1121948.7299999997</v>
      </c>
      <c r="AT304" s="162">
        <f t="shared" si="144"/>
        <v>295</v>
      </c>
      <c r="AU304" s="163">
        <f t="shared" si="145"/>
        <v>0</v>
      </c>
      <c r="AV304" s="164">
        <f t="shared" si="146"/>
        <v>0</v>
      </c>
      <c r="AW304" s="164">
        <f t="shared" si="146"/>
        <v>0</v>
      </c>
      <c r="AX304" s="164">
        <f t="shared" si="146"/>
        <v>0</v>
      </c>
      <c r="AY304" s="165">
        <f t="shared" si="146"/>
        <v>0</v>
      </c>
      <c r="AZ304" s="39">
        <v>493357</v>
      </c>
      <c r="BA304" s="162"/>
      <c r="BB304" s="164"/>
      <c r="BC304" s="164"/>
      <c r="BD304" s="164"/>
      <c r="BE304" s="165"/>
      <c r="BG304" s="166"/>
      <c r="BI304" s="166">
        <v>0</v>
      </c>
      <c r="CA304" s="162">
        <v>295</v>
      </c>
      <c r="CB304" s="40">
        <v>295</v>
      </c>
      <c r="CC304" s="39" t="s">
        <v>395</v>
      </c>
      <c r="CD304" s="167">
        <f t="shared" si="158"/>
        <v>1080290</v>
      </c>
      <c r="CE304" s="168">
        <v>899619</v>
      </c>
      <c r="CF304" s="152">
        <f t="shared" si="147"/>
        <v>180671</v>
      </c>
      <c r="CG304" s="152">
        <v>0</v>
      </c>
      <c r="CH304" s="152">
        <v>0</v>
      </c>
      <c r="CI304" s="152">
        <f t="shared" si="148"/>
        <v>0</v>
      </c>
      <c r="CJ304" s="168">
        <f t="shared" si="149"/>
        <v>180671</v>
      </c>
      <c r="CK304" s="169">
        <f t="shared" si="150"/>
        <v>180652.30668584967</v>
      </c>
      <c r="CL304" s="170"/>
      <c r="CZ304" s="152"/>
      <c r="DA304" s="162">
        <v>295</v>
      </c>
      <c r="DB304" s="39" t="s">
        <v>395</v>
      </c>
      <c r="DC304" s="152">
        <v>0</v>
      </c>
      <c r="DD304" s="152">
        <v>0</v>
      </c>
      <c r="DE304" s="152">
        <v>0</v>
      </c>
      <c r="DF304" s="152">
        <v>0</v>
      </c>
      <c r="DG304" s="171">
        <f t="shared" si="151"/>
        <v>0</v>
      </c>
      <c r="DH304" s="152">
        <v>0</v>
      </c>
      <c r="DI304" s="152">
        <v>0</v>
      </c>
      <c r="DJ304" s="152">
        <v>0</v>
      </c>
      <c r="DK304" s="171">
        <f t="shared" si="152"/>
        <v>0</v>
      </c>
      <c r="DL304" s="172">
        <f t="shared" si="136"/>
        <v>0</v>
      </c>
      <c r="DM304" s="152"/>
      <c r="DN304" s="172">
        <f t="shared" si="137"/>
        <v>0</v>
      </c>
      <c r="DO304" s="152"/>
      <c r="DP304" s="158">
        <f t="shared" si="153"/>
        <v>180671</v>
      </c>
      <c r="DQ304" s="152">
        <f t="shared" si="154"/>
        <v>180671</v>
      </c>
      <c r="DR304" s="152">
        <f t="shared" si="155"/>
        <v>0</v>
      </c>
      <c r="DS304" s="152">
        <v>0</v>
      </c>
      <c r="DT304" s="172">
        <f t="shared" si="156"/>
        <v>0</v>
      </c>
      <c r="DU304" s="152"/>
      <c r="DV304" s="173">
        <v>0</v>
      </c>
      <c r="DW304" s="174"/>
      <c r="DX304" s="174"/>
      <c r="DY304" s="174"/>
      <c r="DZ304" s="171"/>
      <c r="EA304" s="175"/>
      <c r="EB304" s="176"/>
      <c r="EC304" s="177">
        <f t="shared" si="157"/>
        <v>0</v>
      </c>
      <c r="ED304" s="175"/>
      <c r="EE304" s="178">
        <v>295</v>
      </c>
      <c r="EF304" s="175"/>
      <c r="EG304" s="175"/>
      <c r="EH304" s="174"/>
      <c r="EI304" s="175"/>
      <c r="EJ304" s="175"/>
      <c r="EK304" s="175"/>
      <c r="EL304" s="175"/>
      <c r="EM304" s="175"/>
    </row>
    <row r="305" spans="1:143" s="39" customFormat="1" ht="12" x14ac:dyDescent="0.2">
      <c r="A305" s="150">
        <v>296</v>
      </c>
      <c r="B305" s="40">
        <v>296</v>
      </c>
      <c r="C305" s="39" t="s">
        <v>396</v>
      </c>
      <c r="D305" s="151">
        <f t="shared" si="138"/>
        <v>30</v>
      </c>
      <c r="E305" s="152">
        <f t="shared" si="128"/>
        <v>804180</v>
      </c>
      <c r="F305" s="152">
        <f t="shared" si="128"/>
        <v>0</v>
      </c>
      <c r="G305" s="152">
        <f t="shared" si="128"/>
        <v>28140</v>
      </c>
      <c r="H305" s="153">
        <f t="shared" si="139"/>
        <v>832320</v>
      </c>
      <c r="I305" s="152"/>
      <c r="J305" s="154">
        <f t="shared" si="140"/>
        <v>28140</v>
      </c>
      <c r="K305" s="155">
        <f t="shared" si="129"/>
        <v>1291.5415128005122</v>
      </c>
      <c r="L305" s="156">
        <f t="shared" si="130"/>
        <v>29431.541512800512</v>
      </c>
      <c r="M305" s="152"/>
      <c r="N305" s="157">
        <f t="shared" si="131"/>
        <v>802888.4584871995</v>
      </c>
      <c r="O305" s="152"/>
      <c r="P305" s="158">
        <f t="shared" si="132"/>
        <v>28140</v>
      </c>
      <c r="Q305" s="159">
        <f t="shared" si="141"/>
        <v>0</v>
      </c>
      <c r="R305" s="152">
        <f t="shared" si="133"/>
        <v>0</v>
      </c>
      <c r="S305" s="152">
        <f t="shared" si="134"/>
        <v>0</v>
      </c>
      <c r="T305" s="152">
        <f t="shared" si="135"/>
        <v>1291.5415128005122</v>
      </c>
      <c r="U305" s="153">
        <f t="shared" si="142"/>
        <v>29431.541512800512</v>
      </c>
      <c r="V305" s="152"/>
      <c r="W305" s="157">
        <f t="shared" si="143"/>
        <v>117832.47515732286</v>
      </c>
      <c r="X305" s="159"/>
      <c r="AA305" s="162">
        <v>296</v>
      </c>
      <c r="AB305" s="163">
        <v>30</v>
      </c>
      <c r="AC305" s="163">
        <v>0</v>
      </c>
      <c r="AD305" s="163">
        <v>0</v>
      </c>
      <c r="AE305" s="163">
        <v>13</v>
      </c>
      <c r="AF305" s="163">
        <v>0</v>
      </c>
      <c r="AG305" s="164">
        <v>804180</v>
      </c>
      <c r="AH305" s="164">
        <v>0</v>
      </c>
      <c r="AI305" s="164">
        <v>0</v>
      </c>
      <c r="AJ305" s="164">
        <v>804180</v>
      </c>
      <c r="AK305" s="164">
        <v>0</v>
      </c>
      <c r="AL305" s="164">
        <v>28140</v>
      </c>
      <c r="AM305" s="164">
        <v>832320</v>
      </c>
      <c r="AN305" s="164">
        <v>0</v>
      </c>
      <c r="AO305" s="164">
        <v>0</v>
      </c>
      <c r="AP305" s="164">
        <v>0</v>
      </c>
      <c r="AQ305" s="164">
        <v>0</v>
      </c>
      <c r="AR305" s="165">
        <v>832320</v>
      </c>
      <c r="AS305" s="39">
        <v>882300</v>
      </c>
      <c r="AT305" s="162">
        <f t="shared" si="144"/>
        <v>296</v>
      </c>
      <c r="AU305" s="163">
        <f t="shared" si="145"/>
        <v>0</v>
      </c>
      <c r="AV305" s="164">
        <f t="shared" si="146"/>
        <v>0</v>
      </c>
      <c r="AW305" s="164">
        <f t="shared" si="146"/>
        <v>0</v>
      </c>
      <c r="AX305" s="164">
        <f t="shared" si="146"/>
        <v>0</v>
      </c>
      <c r="AY305" s="165">
        <f t="shared" si="146"/>
        <v>0</v>
      </c>
      <c r="AZ305" s="39">
        <v>493357</v>
      </c>
      <c r="BA305" s="162"/>
      <c r="BB305" s="164"/>
      <c r="BC305" s="164"/>
      <c r="BD305" s="164"/>
      <c r="BE305" s="165"/>
      <c r="BG305" s="166"/>
      <c r="BI305" s="166">
        <v>0</v>
      </c>
      <c r="CA305" s="162">
        <v>296</v>
      </c>
      <c r="CB305" s="40">
        <v>296</v>
      </c>
      <c r="CC305" s="39" t="s">
        <v>396</v>
      </c>
      <c r="CD305" s="167">
        <f t="shared" si="158"/>
        <v>804180</v>
      </c>
      <c r="CE305" s="168">
        <v>802845</v>
      </c>
      <c r="CF305" s="152">
        <f t="shared" si="147"/>
        <v>1335</v>
      </c>
      <c r="CG305" s="152">
        <v>0</v>
      </c>
      <c r="CH305" s="152">
        <v>88400.8</v>
      </c>
      <c r="CI305" s="152">
        <f t="shared" si="148"/>
        <v>-43.32484267714608</v>
      </c>
      <c r="CJ305" s="168">
        <f t="shared" si="149"/>
        <v>89692.475157322857</v>
      </c>
      <c r="CK305" s="169">
        <f t="shared" si="150"/>
        <v>1291.5415128005122</v>
      </c>
      <c r="CL305" s="170"/>
      <c r="CZ305" s="152"/>
      <c r="DA305" s="162">
        <v>296</v>
      </c>
      <c r="DB305" s="39" t="s">
        <v>396</v>
      </c>
      <c r="DC305" s="152">
        <v>0</v>
      </c>
      <c r="DD305" s="152">
        <v>0</v>
      </c>
      <c r="DE305" s="152">
        <v>0</v>
      </c>
      <c r="DF305" s="152">
        <v>0</v>
      </c>
      <c r="DG305" s="171">
        <f t="shared" si="151"/>
        <v>0</v>
      </c>
      <c r="DH305" s="152">
        <v>0</v>
      </c>
      <c r="DI305" s="152">
        <v>0</v>
      </c>
      <c r="DJ305" s="152">
        <v>0</v>
      </c>
      <c r="DK305" s="171">
        <f t="shared" si="152"/>
        <v>0</v>
      </c>
      <c r="DL305" s="172">
        <f t="shared" si="136"/>
        <v>0</v>
      </c>
      <c r="DM305" s="152"/>
      <c r="DN305" s="172">
        <f t="shared" si="137"/>
        <v>0</v>
      </c>
      <c r="DO305" s="152"/>
      <c r="DP305" s="158">
        <f t="shared" si="153"/>
        <v>1335</v>
      </c>
      <c r="DQ305" s="152">
        <f t="shared" si="154"/>
        <v>1335</v>
      </c>
      <c r="DR305" s="152">
        <f t="shared" si="155"/>
        <v>0</v>
      </c>
      <c r="DS305" s="152">
        <v>-43.32484267714608</v>
      </c>
      <c r="DT305" s="172">
        <f t="shared" si="156"/>
        <v>-43.32484267714608</v>
      </c>
      <c r="DU305" s="152"/>
      <c r="DV305" s="173">
        <v>0</v>
      </c>
      <c r="DW305" s="174"/>
      <c r="DX305" s="174"/>
      <c r="DY305" s="174"/>
      <c r="DZ305" s="171"/>
      <c r="EA305" s="175"/>
      <c r="EB305" s="176"/>
      <c r="EC305" s="177">
        <f t="shared" si="157"/>
        <v>0</v>
      </c>
      <c r="ED305" s="175"/>
      <c r="EE305" s="178">
        <v>296</v>
      </c>
      <c r="EF305" s="175"/>
      <c r="EG305" s="175"/>
      <c r="EH305" s="174"/>
      <c r="EI305" s="175"/>
      <c r="EJ305" s="175"/>
      <c r="EK305" s="175"/>
      <c r="EL305" s="175"/>
      <c r="EM305" s="175"/>
    </row>
    <row r="306" spans="1:143" s="39" customFormat="1" ht="12" x14ac:dyDescent="0.2">
      <c r="A306" s="150">
        <v>297</v>
      </c>
      <c r="B306" s="40">
        <v>297</v>
      </c>
      <c r="C306" s="39" t="s">
        <v>397</v>
      </c>
      <c r="D306" s="151">
        <f t="shared" si="138"/>
        <v>0</v>
      </c>
      <c r="E306" s="152">
        <f t="shared" si="128"/>
        <v>0</v>
      </c>
      <c r="F306" s="152">
        <f t="shared" si="128"/>
        <v>0</v>
      </c>
      <c r="G306" s="152">
        <f t="shared" si="128"/>
        <v>0</v>
      </c>
      <c r="H306" s="153">
        <f t="shared" si="139"/>
        <v>0</v>
      </c>
      <c r="I306" s="152"/>
      <c r="J306" s="154">
        <f t="shared" si="140"/>
        <v>0</v>
      </c>
      <c r="K306" s="155">
        <f t="shared" si="129"/>
        <v>0</v>
      </c>
      <c r="L306" s="156">
        <f t="shared" si="130"/>
        <v>0</v>
      </c>
      <c r="M306" s="152"/>
      <c r="N306" s="157">
        <f t="shared" si="131"/>
        <v>0</v>
      </c>
      <c r="O306" s="152"/>
      <c r="P306" s="158">
        <f t="shared" si="132"/>
        <v>0</v>
      </c>
      <c r="Q306" s="159">
        <f t="shared" si="141"/>
        <v>0</v>
      </c>
      <c r="R306" s="152">
        <f t="shared" si="133"/>
        <v>0</v>
      </c>
      <c r="S306" s="152">
        <f t="shared" si="134"/>
        <v>0</v>
      </c>
      <c r="T306" s="152">
        <f t="shared" si="135"/>
        <v>0</v>
      </c>
      <c r="U306" s="153">
        <f t="shared" si="142"/>
        <v>0</v>
      </c>
      <c r="V306" s="152"/>
      <c r="W306" s="157">
        <f t="shared" si="143"/>
        <v>0</v>
      </c>
      <c r="X306" s="159"/>
      <c r="AA306" s="162">
        <v>297</v>
      </c>
      <c r="AB306" s="163"/>
      <c r="AC306" s="163"/>
      <c r="AD306" s="163"/>
      <c r="AE306" s="163"/>
      <c r="AF306" s="163"/>
      <c r="AG306" s="164"/>
      <c r="AH306" s="164"/>
      <c r="AI306" s="164"/>
      <c r="AJ306" s="164"/>
      <c r="AK306" s="164"/>
      <c r="AL306" s="164"/>
      <c r="AM306" s="164"/>
      <c r="AN306" s="164"/>
      <c r="AO306" s="164"/>
      <c r="AP306" s="164"/>
      <c r="AQ306" s="164"/>
      <c r="AR306" s="165"/>
      <c r="AT306" s="162">
        <f t="shared" si="144"/>
        <v>297</v>
      </c>
      <c r="AU306" s="163">
        <f t="shared" si="145"/>
        <v>0</v>
      </c>
      <c r="AV306" s="164">
        <f t="shared" si="146"/>
        <v>0</v>
      </c>
      <c r="AW306" s="164">
        <f t="shared" si="146"/>
        <v>0</v>
      </c>
      <c r="AX306" s="164">
        <f t="shared" si="146"/>
        <v>0</v>
      </c>
      <c r="AY306" s="165">
        <f t="shared" si="146"/>
        <v>0</v>
      </c>
      <c r="AZ306" s="39">
        <v>493357</v>
      </c>
      <c r="BA306" s="162"/>
      <c r="BB306" s="164"/>
      <c r="BC306" s="164"/>
      <c r="BD306" s="164"/>
      <c r="BE306" s="165"/>
      <c r="BG306" s="166"/>
      <c r="BI306" s="166">
        <v>0</v>
      </c>
      <c r="CA306" s="162">
        <v>297</v>
      </c>
      <c r="CB306" s="40">
        <v>297</v>
      </c>
      <c r="CC306" s="39" t="s">
        <v>397</v>
      </c>
      <c r="CD306" s="167">
        <f t="shared" si="158"/>
        <v>0</v>
      </c>
      <c r="CE306" s="168">
        <v>0</v>
      </c>
      <c r="CF306" s="152">
        <f t="shared" si="147"/>
        <v>0</v>
      </c>
      <c r="CG306" s="152">
        <v>0</v>
      </c>
      <c r="CH306" s="152">
        <v>0</v>
      </c>
      <c r="CI306" s="152">
        <f t="shared" si="148"/>
        <v>0</v>
      </c>
      <c r="CJ306" s="168">
        <f t="shared" si="149"/>
        <v>0</v>
      </c>
      <c r="CK306" s="169">
        <f t="shared" si="150"/>
        <v>0</v>
      </c>
      <c r="CL306" s="170"/>
      <c r="CZ306" s="152"/>
      <c r="DA306" s="162">
        <v>297</v>
      </c>
      <c r="DB306" s="39" t="s">
        <v>397</v>
      </c>
      <c r="DC306" s="152">
        <v>0</v>
      </c>
      <c r="DD306" s="152">
        <v>0</v>
      </c>
      <c r="DE306" s="152">
        <v>0</v>
      </c>
      <c r="DF306" s="152">
        <v>0</v>
      </c>
      <c r="DG306" s="171">
        <f t="shared" si="151"/>
        <v>0</v>
      </c>
      <c r="DH306" s="152">
        <v>0</v>
      </c>
      <c r="DI306" s="152">
        <v>0</v>
      </c>
      <c r="DJ306" s="152">
        <v>0</v>
      </c>
      <c r="DK306" s="171">
        <f t="shared" si="152"/>
        <v>0</v>
      </c>
      <c r="DL306" s="172">
        <f t="shared" si="136"/>
        <v>0</v>
      </c>
      <c r="DM306" s="152"/>
      <c r="DN306" s="172">
        <f t="shared" si="137"/>
        <v>0</v>
      </c>
      <c r="DO306" s="152"/>
      <c r="DP306" s="158">
        <f t="shared" si="153"/>
        <v>0</v>
      </c>
      <c r="DQ306" s="152">
        <f t="shared" si="154"/>
        <v>0</v>
      </c>
      <c r="DR306" s="152">
        <f t="shared" si="155"/>
        <v>0</v>
      </c>
      <c r="DS306" s="152">
        <v>0</v>
      </c>
      <c r="DT306" s="172">
        <f t="shared" si="156"/>
        <v>0</v>
      </c>
      <c r="DU306" s="152"/>
      <c r="DV306" s="173">
        <v>0</v>
      </c>
      <c r="DW306" s="174"/>
      <c r="DX306" s="174"/>
      <c r="DY306" s="174"/>
      <c r="DZ306" s="171"/>
      <c r="EA306" s="175"/>
      <c r="EB306" s="176"/>
      <c r="EC306" s="177">
        <f t="shared" si="157"/>
        <v>0</v>
      </c>
      <c r="ED306" s="175"/>
      <c r="EE306" s="178">
        <v>297</v>
      </c>
      <c r="EF306" s="175"/>
      <c r="EG306" s="175"/>
      <c r="EH306" s="174"/>
      <c r="EI306" s="175"/>
      <c r="EJ306" s="175"/>
      <c r="EK306" s="175"/>
      <c r="EL306" s="175"/>
      <c r="EM306" s="175"/>
    </row>
    <row r="307" spans="1:143" s="39" customFormat="1" ht="12" x14ac:dyDescent="0.2">
      <c r="A307" s="150">
        <v>298</v>
      </c>
      <c r="B307" s="40">
        <v>298</v>
      </c>
      <c r="C307" s="39" t="s">
        <v>398</v>
      </c>
      <c r="D307" s="151">
        <f t="shared" si="138"/>
        <v>0</v>
      </c>
      <c r="E307" s="152">
        <f t="shared" si="128"/>
        <v>0</v>
      </c>
      <c r="F307" s="152">
        <f t="shared" si="128"/>
        <v>0</v>
      </c>
      <c r="G307" s="152">
        <f t="shared" si="128"/>
        <v>0</v>
      </c>
      <c r="H307" s="153">
        <f t="shared" si="139"/>
        <v>0</v>
      </c>
      <c r="I307" s="152"/>
      <c r="J307" s="154">
        <f t="shared" si="140"/>
        <v>0</v>
      </c>
      <c r="K307" s="155">
        <f t="shared" si="129"/>
        <v>0</v>
      </c>
      <c r="L307" s="156">
        <f t="shared" si="130"/>
        <v>0</v>
      </c>
      <c r="M307" s="152"/>
      <c r="N307" s="157">
        <f t="shared" si="131"/>
        <v>0</v>
      </c>
      <c r="O307" s="152"/>
      <c r="P307" s="158">
        <f t="shared" si="132"/>
        <v>0</v>
      </c>
      <c r="Q307" s="159">
        <f t="shared" si="141"/>
        <v>0</v>
      </c>
      <c r="R307" s="152">
        <f t="shared" si="133"/>
        <v>0</v>
      </c>
      <c r="S307" s="152">
        <f t="shared" si="134"/>
        <v>0</v>
      </c>
      <c r="T307" s="152">
        <f t="shared" si="135"/>
        <v>0</v>
      </c>
      <c r="U307" s="153">
        <f t="shared" si="142"/>
        <v>0</v>
      </c>
      <c r="V307" s="152"/>
      <c r="W307" s="157">
        <f t="shared" si="143"/>
        <v>0</v>
      </c>
      <c r="X307" s="159"/>
      <c r="AA307" s="162">
        <v>298</v>
      </c>
      <c r="AB307" s="163"/>
      <c r="AC307" s="163"/>
      <c r="AD307" s="163"/>
      <c r="AE307" s="163"/>
      <c r="AF307" s="163"/>
      <c r="AG307" s="164"/>
      <c r="AH307" s="164"/>
      <c r="AI307" s="164"/>
      <c r="AJ307" s="164"/>
      <c r="AK307" s="164"/>
      <c r="AL307" s="164"/>
      <c r="AM307" s="164"/>
      <c r="AN307" s="164"/>
      <c r="AO307" s="164"/>
      <c r="AP307" s="164"/>
      <c r="AQ307" s="164"/>
      <c r="AR307" s="165"/>
      <c r="AT307" s="162">
        <f t="shared" si="144"/>
        <v>298</v>
      </c>
      <c r="AU307" s="163">
        <f t="shared" si="145"/>
        <v>0</v>
      </c>
      <c r="AV307" s="164">
        <f t="shared" si="146"/>
        <v>0</v>
      </c>
      <c r="AW307" s="164">
        <f t="shared" si="146"/>
        <v>0</v>
      </c>
      <c r="AX307" s="164">
        <f t="shared" si="146"/>
        <v>0</v>
      </c>
      <c r="AY307" s="165">
        <f t="shared" si="146"/>
        <v>0</v>
      </c>
      <c r="AZ307" s="39">
        <v>493357</v>
      </c>
      <c r="BA307" s="162"/>
      <c r="BB307" s="164"/>
      <c r="BC307" s="164"/>
      <c r="BD307" s="164"/>
      <c r="BE307" s="165"/>
      <c r="BG307" s="166"/>
      <c r="BI307" s="166">
        <v>0</v>
      </c>
      <c r="CA307" s="162">
        <v>298</v>
      </c>
      <c r="CB307" s="40">
        <v>298</v>
      </c>
      <c r="CC307" s="39" t="s">
        <v>398</v>
      </c>
      <c r="CD307" s="167">
        <f t="shared" si="158"/>
        <v>0</v>
      </c>
      <c r="CE307" s="168">
        <v>0</v>
      </c>
      <c r="CF307" s="152">
        <f t="shared" si="147"/>
        <v>0</v>
      </c>
      <c r="CG307" s="152">
        <v>0</v>
      </c>
      <c r="CH307" s="152">
        <v>0</v>
      </c>
      <c r="CI307" s="152">
        <f t="shared" si="148"/>
        <v>0</v>
      </c>
      <c r="CJ307" s="168">
        <f t="shared" si="149"/>
        <v>0</v>
      </c>
      <c r="CK307" s="169">
        <f t="shared" si="150"/>
        <v>0</v>
      </c>
      <c r="CL307" s="170"/>
      <c r="CZ307" s="152"/>
      <c r="DA307" s="162">
        <v>298</v>
      </c>
      <c r="DB307" s="39" t="s">
        <v>398</v>
      </c>
      <c r="DC307" s="152">
        <v>0</v>
      </c>
      <c r="DD307" s="152">
        <v>0</v>
      </c>
      <c r="DE307" s="152">
        <v>0</v>
      </c>
      <c r="DF307" s="152">
        <v>0</v>
      </c>
      <c r="DG307" s="171">
        <f t="shared" si="151"/>
        <v>0</v>
      </c>
      <c r="DH307" s="152">
        <v>0</v>
      </c>
      <c r="DI307" s="152">
        <v>0</v>
      </c>
      <c r="DJ307" s="152">
        <v>0</v>
      </c>
      <c r="DK307" s="171">
        <f t="shared" si="152"/>
        <v>0</v>
      </c>
      <c r="DL307" s="172">
        <f t="shared" si="136"/>
        <v>0</v>
      </c>
      <c r="DM307" s="152"/>
      <c r="DN307" s="172">
        <f t="shared" si="137"/>
        <v>0</v>
      </c>
      <c r="DO307" s="152"/>
      <c r="DP307" s="158">
        <f t="shared" si="153"/>
        <v>0</v>
      </c>
      <c r="DQ307" s="152">
        <f t="shared" si="154"/>
        <v>0</v>
      </c>
      <c r="DR307" s="152">
        <f t="shared" si="155"/>
        <v>0</v>
      </c>
      <c r="DS307" s="152">
        <v>0</v>
      </c>
      <c r="DT307" s="172">
        <f t="shared" si="156"/>
        <v>0</v>
      </c>
      <c r="DU307" s="152"/>
      <c r="DV307" s="173">
        <v>0</v>
      </c>
      <c r="DW307" s="174"/>
      <c r="DX307" s="174"/>
      <c r="DY307" s="174"/>
      <c r="DZ307" s="171"/>
      <c r="EA307" s="175"/>
      <c r="EB307" s="176"/>
      <c r="EC307" s="177">
        <f t="shared" si="157"/>
        <v>0</v>
      </c>
      <c r="ED307" s="175"/>
      <c r="EE307" s="178">
        <v>298</v>
      </c>
      <c r="EF307" s="175"/>
      <c r="EG307" s="175"/>
      <c r="EH307" s="174"/>
      <c r="EI307" s="175"/>
      <c r="EJ307" s="175"/>
      <c r="EK307" s="175"/>
      <c r="EL307" s="175"/>
      <c r="EM307" s="175"/>
    </row>
    <row r="308" spans="1:143" s="39" customFormat="1" ht="12" x14ac:dyDescent="0.2">
      <c r="A308" s="150">
        <v>299</v>
      </c>
      <c r="B308" s="40">
        <v>299</v>
      </c>
      <c r="C308" s="39" t="s">
        <v>399</v>
      </c>
      <c r="D308" s="151">
        <f t="shared" si="138"/>
        <v>0</v>
      </c>
      <c r="E308" s="152">
        <f t="shared" si="128"/>
        <v>0</v>
      </c>
      <c r="F308" s="152">
        <f t="shared" si="128"/>
        <v>0</v>
      </c>
      <c r="G308" s="152">
        <f t="shared" si="128"/>
        <v>0</v>
      </c>
      <c r="H308" s="153">
        <f t="shared" si="139"/>
        <v>0</v>
      </c>
      <c r="I308" s="152"/>
      <c r="J308" s="154">
        <f t="shared" si="140"/>
        <v>0</v>
      </c>
      <c r="K308" s="155">
        <f t="shared" si="129"/>
        <v>0</v>
      </c>
      <c r="L308" s="156">
        <f t="shared" si="130"/>
        <v>0</v>
      </c>
      <c r="M308" s="152"/>
      <c r="N308" s="157">
        <f t="shared" si="131"/>
        <v>0</v>
      </c>
      <c r="O308" s="152"/>
      <c r="P308" s="158">
        <f t="shared" si="132"/>
        <v>0</v>
      </c>
      <c r="Q308" s="159">
        <f t="shared" si="141"/>
        <v>0</v>
      </c>
      <c r="R308" s="152">
        <f t="shared" si="133"/>
        <v>0</v>
      </c>
      <c r="S308" s="152">
        <f t="shared" si="134"/>
        <v>0</v>
      </c>
      <c r="T308" s="152">
        <f t="shared" si="135"/>
        <v>0</v>
      </c>
      <c r="U308" s="153">
        <f t="shared" si="142"/>
        <v>0</v>
      </c>
      <c r="V308" s="152"/>
      <c r="W308" s="157">
        <f t="shared" si="143"/>
        <v>0</v>
      </c>
      <c r="X308" s="159"/>
      <c r="AA308" s="162">
        <v>299</v>
      </c>
      <c r="AB308" s="163"/>
      <c r="AC308" s="163"/>
      <c r="AD308" s="163"/>
      <c r="AE308" s="163"/>
      <c r="AF308" s="163"/>
      <c r="AG308" s="164"/>
      <c r="AH308" s="164"/>
      <c r="AI308" s="164"/>
      <c r="AJ308" s="164"/>
      <c r="AK308" s="164"/>
      <c r="AL308" s="164"/>
      <c r="AM308" s="164"/>
      <c r="AN308" s="164"/>
      <c r="AO308" s="164"/>
      <c r="AP308" s="164"/>
      <c r="AQ308" s="164"/>
      <c r="AR308" s="165"/>
      <c r="AT308" s="162">
        <f t="shared" si="144"/>
        <v>299</v>
      </c>
      <c r="AU308" s="163">
        <f t="shared" si="145"/>
        <v>0</v>
      </c>
      <c r="AV308" s="164">
        <f t="shared" si="146"/>
        <v>0</v>
      </c>
      <c r="AW308" s="164">
        <f t="shared" si="146"/>
        <v>0</v>
      </c>
      <c r="AX308" s="164">
        <f t="shared" si="146"/>
        <v>0</v>
      </c>
      <c r="AY308" s="165">
        <f t="shared" si="146"/>
        <v>0</v>
      </c>
      <c r="AZ308" s="39">
        <v>493357</v>
      </c>
      <c r="BA308" s="162"/>
      <c r="BB308" s="164"/>
      <c r="BC308" s="164"/>
      <c r="BD308" s="164"/>
      <c r="BE308" s="165"/>
      <c r="BG308" s="166"/>
      <c r="BI308" s="166">
        <v>0</v>
      </c>
      <c r="CA308" s="162">
        <v>299</v>
      </c>
      <c r="CB308" s="40">
        <v>299</v>
      </c>
      <c r="CC308" s="39" t="s">
        <v>399</v>
      </c>
      <c r="CD308" s="167">
        <f t="shared" si="158"/>
        <v>0</v>
      </c>
      <c r="CE308" s="168">
        <v>0</v>
      </c>
      <c r="CF308" s="152">
        <f t="shared" si="147"/>
        <v>0</v>
      </c>
      <c r="CG308" s="152">
        <v>0</v>
      </c>
      <c r="CH308" s="152">
        <v>0</v>
      </c>
      <c r="CI308" s="152">
        <f t="shared" si="148"/>
        <v>0</v>
      </c>
      <c r="CJ308" s="168">
        <f t="shared" si="149"/>
        <v>0</v>
      </c>
      <c r="CK308" s="169">
        <f t="shared" si="150"/>
        <v>0</v>
      </c>
      <c r="CL308" s="170"/>
      <c r="CZ308" s="152"/>
      <c r="DA308" s="162">
        <v>299</v>
      </c>
      <c r="DB308" s="39" t="s">
        <v>399</v>
      </c>
      <c r="DC308" s="152">
        <v>0</v>
      </c>
      <c r="DD308" s="152">
        <v>0</v>
      </c>
      <c r="DE308" s="152">
        <v>0</v>
      </c>
      <c r="DF308" s="152">
        <v>0</v>
      </c>
      <c r="DG308" s="171">
        <f t="shared" si="151"/>
        <v>0</v>
      </c>
      <c r="DH308" s="152">
        <v>0</v>
      </c>
      <c r="DI308" s="152">
        <v>0</v>
      </c>
      <c r="DJ308" s="152">
        <v>0</v>
      </c>
      <c r="DK308" s="171">
        <f t="shared" si="152"/>
        <v>0</v>
      </c>
      <c r="DL308" s="172">
        <f t="shared" si="136"/>
        <v>0</v>
      </c>
      <c r="DM308" s="152"/>
      <c r="DN308" s="172">
        <f t="shared" si="137"/>
        <v>0</v>
      </c>
      <c r="DO308" s="152"/>
      <c r="DP308" s="158">
        <f t="shared" si="153"/>
        <v>0</v>
      </c>
      <c r="DQ308" s="152">
        <f t="shared" si="154"/>
        <v>0</v>
      </c>
      <c r="DR308" s="152">
        <f t="shared" si="155"/>
        <v>0</v>
      </c>
      <c r="DS308" s="152">
        <v>0</v>
      </c>
      <c r="DT308" s="172">
        <f t="shared" si="156"/>
        <v>0</v>
      </c>
      <c r="DU308" s="152"/>
      <c r="DV308" s="173">
        <v>0</v>
      </c>
      <c r="DW308" s="174"/>
      <c r="DX308" s="174"/>
      <c r="DY308" s="174"/>
      <c r="DZ308" s="171"/>
      <c r="EA308" s="175"/>
      <c r="EB308" s="176"/>
      <c r="EC308" s="177">
        <f t="shared" si="157"/>
        <v>0</v>
      </c>
      <c r="ED308" s="175"/>
      <c r="EE308" s="178">
        <v>299</v>
      </c>
      <c r="EF308" s="175"/>
      <c r="EG308" s="175"/>
      <c r="EH308" s="174"/>
      <c r="EI308" s="175"/>
      <c r="EJ308" s="175"/>
      <c r="EK308" s="175"/>
      <c r="EL308" s="175"/>
      <c r="EM308" s="175"/>
    </row>
    <row r="309" spans="1:143" s="39" customFormat="1" ht="12" x14ac:dyDescent="0.2">
      <c r="A309" s="150">
        <v>300</v>
      </c>
      <c r="B309" s="40">
        <v>300</v>
      </c>
      <c r="C309" s="39" t="s">
        <v>400</v>
      </c>
      <c r="D309" s="151">
        <f t="shared" si="138"/>
        <v>1</v>
      </c>
      <c r="E309" s="152">
        <f t="shared" si="128"/>
        <v>39239</v>
      </c>
      <c r="F309" s="152">
        <f t="shared" si="128"/>
        <v>0</v>
      </c>
      <c r="G309" s="152">
        <f t="shared" si="128"/>
        <v>938</v>
      </c>
      <c r="H309" s="153">
        <f t="shared" si="139"/>
        <v>40177</v>
      </c>
      <c r="I309" s="152"/>
      <c r="J309" s="154">
        <f t="shared" si="140"/>
        <v>938</v>
      </c>
      <c r="K309" s="155">
        <f t="shared" si="129"/>
        <v>0</v>
      </c>
      <c r="L309" s="156">
        <f t="shared" si="130"/>
        <v>938</v>
      </c>
      <c r="M309" s="152"/>
      <c r="N309" s="157">
        <f t="shared" si="131"/>
        <v>39239</v>
      </c>
      <c r="O309" s="152"/>
      <c r="P309" s="158">
        <f t="shared" si="132"/>
        <v>938</v>
      </c>
      <c r="Q309" s="159">
        <f t="shared" si="141"/>
        <v>0</v>
      </c>
      <c r="R309" s="152">
        <f t="shared" si="133"/>
        <v>0</v>
      </c>
      <c r="S309" s="152">
        <f t="shared" si="134"/>
        <v>0</v>
      </c>
      <c r="T309" s="152">
        <f t="shared" si="135"/>
        <v>0</v>
      </c>
      <c r="U309" s="153">
        <f t="shared" si="142"/>
        <v>938</v>
      </c>
      <c r="V309" s="152"/>
      <c r="W309" s="157">
        <f t="shared" si="143"/>
        <v>938</v>
      </c>
      <c r="X309" s="159"/>
      <c r="AA309" s="162">
        <v>300</v>
      </c>
      <c r="AB309" s="163">
        <v>1</v>
      </c>
      <c r="AC309" s="163">
        <v>0</v>
      </c>
      <c r="AD309" s="163">
        <v>0</v>
      </c>
      <c r="AE309" s="163">
        <v>0</v>
      </c>
      <c r="AF309" s="163">
        <v>0</v>
      </c>
      <c r="AG309" s="164">
        <v>39239</v>
      </c>
      <c r="AH309" s="164">
        <v>0</v>
      </c>
      <c r="AI309" s="164">
        <v>0</v>
      </c>
      <c r="AJ309" s="164">
        <v>39239</v>
      </c>
      <c r="AK309" s="164">
        <v>0</v>
      </c>
      <c r="AL309" s="164">
        <v>938</v>
      </c>
      <c r="AM309" s="164">
        <v>40177</v>
      </c>
      <c r="AN309" s="164">
        <v>0</v>
      </c>
      <c r="AO309" s="164">
        <v>0</v>
      </c>
      <c r="AP309" s="164">
        <v>0</v>
      </c>
      <c r="AQ309" s="164">
        <v>0</v>
      </c>
      <c r="AR309" s="165">
        <v>40177</v>
      </c>
      <c r="AS309" s="39">
        <v>40177</v>
      </c>
      <c r="AT309" s="162">
        <f t="shared" si="144"/>
        <v>300</v>
      </c>
      <c r="AU309" s="163">
        <f t="shared" si="145"/>
        <v>0</v>
      </c>
      <c r="AV309" s="164">
        <f t="shared" si="146"/>
        <v>0</v>
      </c>
      <c r="AW309" s="164">
        <f t="shared" si="146"/>
        <v>0</v>
      </c>
      <c r="AX309" s="164">
        <f t="shared" si="146"/>
        <v>0</v>
      </c>
      <c r="AY309" s="165">
        <f t="shared" si="146"/>
        <v>0</v>
      </c>
      <c r="AZ309" s="39">
        <v>493357</v>
      </c>
      <c r="BA309" s="162"/>
      <c r="BB309" s="164"/>
      <c r="BC309" s="164"/>
      <c r="BD309" s="164"/>
      <c r="BE309" s="165"/>
      <c r="BG309" s="166"/>
      <c r="BI309" s="166">
        <v>0</v>
      </c>
      <c r="CA309" s="162">
        <v>300</v>
      </c>
      <c r="CB309" s="40">
        <v>300</v>
      </c>
      <c r="CC309" s="39" t="s">
        <v>400</v>
      </c>
      <c r="CD309" s="167">
        <f t="shared" si="158"/>
        <v>39239</v>
      </c>
      <c r="CE309" s="168">
        <v>100798</v>
      </c>
      <c r="CF309" s="152">
        <f t="shared" si="147"/>
        <v>0</v>
      </c>
      <c r="CG309" s="152">
        <v>0</v>
      </c>
      <c r="CH309" s="152">
        <v>0</v>
      </c>
      <c r="CI309" s="152">
        <f t="shared" si="148"/>
        <v>0</v>
      </c>
      <c r="CJ309" s="168">
        <f t="shared" si="149"/>
        <v>0</v>
      </c>
      <c r="CK309" s="169">
        <f t="shared" si="150"/>
        <v>0</v>
      </c>
      <c r="CL309" s="170"/>
      <c r="CZ309" s="152"/>
      <c r="DA309" s="162">
        <v>300</v>
      </c>
      <c r="DB309" s="39" t="s">
        <v>400</v>
      </c>
      <c r="DC309" s="152">
        <v>0</v>
      </c>
      <c r="DD309" s="152">
        <v>0</v>
      </c>
      <c r="DE309" s="152">
        <v>0</v>
      </c>
      <c r="DF309" s="152">
        <v>0</v>
      </c>
      <c r="DG309" s="171">
        <f t="shared" si="151"/>
        <v>0</v>
      </c>
      <c r="DH309" s="152">
        <v>0</v>
      </c>
      <c r="DI309" s="152">
        <v>0</v>
      </c>
      <c r="DJ309" s="152">
        <v>0</v>
      </c>
      <c r="DK309" s="171">
        <f t="shared" si="152"/>
        <v>0</v>
      </c>
      <c r="DL309" s="172">
        <f t="shared" si="136"/>
        <v>0</v>
      </c>
      <c r="DM309" s="152"/>
      <c r="DN309" s="172">
        <f t="shared" si="137"/>
        <v>0</v>
      </c>
      <c r="DO309" s="152"/>
      <c r="DP309" s="158">
        <f t="shared" si="153"/>
        <v>0</v>
      </c>
      <c r="DQ309" s="152">
        <f t="shared" si="154"/>
        <v>0</v>
      </c>
      <c r="DR309" s="152">
        <f t="shared" si="155"/>
        <v>0</v>
      </c>
      <c r="DS309" s="152">
        <v>0</v>
      </c>
      <c r="DT309" s="172">
        <f t="shared" si="156"/>
        <v>0</v>
      </c>
      <c r="DU309" s="152"/>
      <c r="DV309" s="173">
        <v>0</v>
      </c>
      <c r="DW309" s="174"/>
      <c r="DX309" s="174"/>
      <c r="DY309" s="174"/>
      <c r="DZ309" s="171"/>
      <c r="EA309" s="175"/>
      <c r="EB309" s="176"/>
      <c r="EC309" s="177">
        <f t="shared" si="157"/>
        <v>0</v>
      </c>
      <c r="ED309" s="175"/>
      <c r="EE309" s="178">
        <v>300</v>
      </c>
      <c r="EF309" s="175"/>
      <c r="EG309" s="175"/>
      <c r="EH309" s="174"/>
      <c r="EI309" s="175"/>
      <c r="EJ309" s="175"/>
      <c r="EK309" s="175"/>
      <c r="EL309" s="175"/>
      <c r="EM309" s="175"/>
    </row>
    <row r="310" spans="1:143" s="39" customFormat="1" ht="12" x14ac:dyDescent="0.2">
      <c r="A310" s="150">
        <v>301</v>
      </c>
      <c r="B310" s="40">
        <v>301</v>
      </c>
      <c r="C310" s="39" t="s">
        <v>401</v>
      </c>
      <c r="D310" s="151">
        <f t="shared" si="138"/>
        <v>83</v>
      </c>
      <c r="E310" s="152">
        <f t="shared" si="128"/>
        <v>1305992</v>
      </c>
      <c r="F310" s="152">
        <f t="shared" si="128"/>
        <v>0</v>
      </c>
      <c r="G310" s="152">
        <f t="shared" si="128"/>
        <v>77854</v>
      </c>
      <c r="H310" s="153">
        <f t="shared" si="139"/>
        <v>1383846</v>
      </c>
      <c r="I310" s="152"/>
      <c r="J310" s="154">
        <f t="shared" si="140"/>
        <v>77854</v>
      </c>
      <c r="K310" s="155">
        <f t="shared" si="129"/>
        <v>43675.480603073614</v>
      </c>
      <c r="L310" s="156">
        <f t="shared" si="130"/>
        <v>121529.48060307361</v>
      </c>
      <c r="M310" s="152"/>
      <c r="N310" s="157">
        <f t="shared" si="131"/>
        <v>1262316.5193969263</v>
      </c>
      <c r="O310" s="152"/>
      <c r="P310" s="158">
        <f t="shared" si="132"/>
        <v>77854</v>
      </c>
      <c r="Q310" s="159">
        <f t="shared" si="141"/>
        <v>0</v>
      </c>
      <c r="R310" s="152">
        <f t="shared" si="133"/>
        <v>0</v>
      </c>
      <c r="S310" s="152">
        <f t="shared" si="134"/>
        <v>0</v>
      </c>
      <c r="T310" s="152">
        <f t="shared" si="135"/>
        <v>43675.480603073614</v>
      </c>
      <c r="U310" s="153">
        <f t="shared" si="142"/>
        <v>121529.48060307361</v>
      </c>
      <c r="V310" s="152"/>
      <c r="W310" s="157">
        <f t="shared" si="143"/>
        <v>229453.59999999998</v>
      </c>
      <c r="X310" s="159"/>
      <c r="AA310" s="162">
        <v>301</v>
      </c>
      <c r="AB310" s="163">
        <v>83</v>
      </c>
      <c r="AC310" s="163">
        <v>0</v>
      </c>
      <c r="AD310" s="163">
        <v>0</v>
      </c>
      <c r="AE310" s="163">
        <v>0</v>
      </c>
      <c r="AF310" s="163">
        <v>0</v>
      </c>
      <c r="AG310" s="164">
        <v>1305992</v>
      </c>
      <c r="AH310" s="164">
        <v>0</v>
      </c>
      <c r="AI310" s="164">
        <v>0</v>
      </c>
      <c r="AJ310" s="164">
        <v>1305992</v>
      </c>
      <c r="AK310" s="164">
        <v>0</v>
      </c>
      <c r="AL310" s="164">
        <v>77854</v>
      </c>
      <c r="AM310" s="164">
        <v>1383846</v>
      </c>
      <c r="AN310" s="164">
        <v>0</v>
      </c>
      <c r="AO310" s="164">
        <v>0</v>
      </c>
      <c r="AP310" s="164">
        <v>0</v>
      </c>
      <c r="AQ310" s="164">
        <v>0</v>
      </c>
      <c r="AR310" s="165">
        <v>1383846</v>
      </c>
      <c r="AS310" s="39">
        <v>1380636.3900000004</v>
      </c>
      <c r="AT310" s="162">
        <f t="shared" si="144"/>
        <v>301</v>
      </c>
      <c r="AU310" s="163">
        <f t="shared" si="145"/>
        <v>0</v>
      </c>
      <c r="AV310" s="164">
        <f t="shared" si="146"/>
        <v>0</v>
      </c>
      <c r="AW310" s="164">
        <f t="shared" si="146"/>
        <v>0</v>
      </c>
      <c r="AX310" s="164">
        <f t="shared" si="146"/>
        <v>0</v>
      </c>
      <c r="AY310" s="165">
        <f t="shared" si="146"/>
        <v>0</v>
      </c>
      <c r="AZ310" s="39">
        <v>493357</v>
      </c>
      <c r="BA310" s="162"/>
      <c r="BB310" s="164"/>
      <c r="BC310" s="164"/>
      <c r="BD310" s="164"/>
      <c r="BE310" s="165"/>
      <c r="BG310" s="166"/>
      <c r="BI310" s="166">
        <v>0</v>
      </c>
      <c r="CA310" s="162">
        <v>301</v>
      </c>
      <c r="CB310" s="40">
        <v>301</v>
      </c>
      <c r="CC310" s="39" t="s">
        <v>401</v>
      </c>
      <c r="CD310" s="167">
        <f t="shared" si="158"/>
        <v>1305992</v>
      </c>
      <c r="CE310" s="168">
        <v>1262312</v>
      </c>
      <c r="CF310" s="152">
        <f t="shared" si="147"/>
        <v>43680</v>
      </c>
      <c r="CG310" s="152">
        <v>107919.59999999999</v>
      </c>
      <c r="CH310" s="152">
        <v>0</v>
      </c>
      <c r="CI310" s="152">
        <f t="shared" si="148"/>
        <v>0</v>
      </c>
      <c r="CJ310" s="168">
        <f t="shared" si="149"/>
        <v>151599.59999999998</v>
      </c>
      <c r="CK310" s="169">
        <f t="shared" si="150"/>
        <v>43675.480603073614</v>
      </c>
      <c r="CL310" s="170"/>
      <c r="CZ310" s="152"/>
      <c r="DA310" s="162">
        <v>301</v>
      </c>
      <c r="DB310" s="39" t="s">
        <v>401</v>
      </c>
      <c r="DC310" s="152">
        <v>0</v>
      </c>
      <c r="DD310" s="152">
        <v>0</v>
      </c>
      <c r="DE310" s="152">
        <v>0</v>
      </c>
      <c r="DF310" s="152">
        <v>0</v>
      </c>
      <c r="DG310" s="171">
        <f t="shared" si="151"/>
        <v>0</v>
      </c>
      <c r="DH310" s="152">
        <v>0</v>
      </c>
      <c r="DI310" s="152">
        <v>0</v>
      </c>
      <c r="DJ310" s="152">
        <v>0</v>
      </c>
      <c r="DK310" s="171">
        <f t="shared" si="152"/>
        <v>0</v>
      </c>
      <c r="DL310" s="172">
        <f t="shared" si="136"/>
        <v>0</v>
      </c>
      <c r="DM310" s="152"/>
      <c r="DN310" s="172">
        <f t="shared" si="137"/>
        <v>0</v>
      </c>
      <c r="DO310" s="152"/>
      <c r="DP310" s="158">
        <f t="shared" si="153"/>
        <v>43680</v>
      </c>
      <c r="DQ310" s="152">
        <f t="shared" si="154"/>
        <v>43680</v>
      </c>
      <c r="DR310" s="152">
        <f t="shared" si="155"/>
        <v>0</v>
      </c>
      <c r="DS310" s="152">
        <v>0</v>
      </c>
      <c r="DT310" s="172">
        <f t="shared" si="156"/>
        <v>0</v>
      </c>
      <c r="DU310" s="152"/>
      <c r="DV310" s="173">
        <v>0</v>
      </c>
      <c r="DW310" s="174"/>
      <c r="DX310" s="174"/>
      <c r="DY310" s="174"/>
      <c r="DZ310" s="171"/>
      <c r="EA310" s="175"/>
      <c r="EB310" s="176"/>
      <c r="EC310" s="177">
        <f t="shared" si="157"/>
        <v>0</v>
      </c>
      <c r="ED310" s="175"/>
      <c r="EE310" s="178">
        <v>301</v>
      </c>
      <c r="EF310" s="175"/>
      <c r="EG310" s="175"/>
      <c r="EH310" s="174"/>
      <c r="EI310" s="175"/>
      <c r="EJ310" s="175"/>
      <c r="EK310" s="175"/>
      <c r="EL310" s="175"/>
      <c r="EM310" s="175"/>
    </row>
    <row r="311" spans="1:143" s="39" customFormat="1" ht="12" x14ac:dyDescent="0.2">
      <c r="A311" s="150">
        <v>302</v>
      </c>
      <c r="B311" s="40">
        <v>302</v>
      </c>
      <c r="C311" s="39" t="s">
        <v>402</v>
      </c>
      <c r="D311" s="151">
        <f t="shared" si="138"/>
        <v>0</v>
      </c>
      <c r="E311" s="152">
        <f t="shared" si="128"/>
        <v>0</v>
      </c>
      <c r="F311" s="152">
        <f t="shared" si="128"/>
        <v>0</v>
      </c>
      <c r="G311" s="152">
        <f t="shared" si="128"/>
        <v>0</v>
      </c>
      <c r="H311" s="153">
        <f t="shared" si="139"/>
        <v>0</v>
      </c>
      <c r="I311" s="152"/>
      <c r="J311" s="154">
        <f t="shared" si="140"/>
        <v>0</v>
      </c>
      <c r="K311" s="155">
        <f t="shared" si="129"/>
        <v>0</v>
      </c>
      <c r="L311" s="156">
        <f t="shared" si="130"/>
        <v>0</v>
      </c>
      <c r="M311" s="152"/>
      <c r="N311" s="157">
        <f t="shared" si="131"/>
        <v>0</v>
      </c>
      <c r="O311" s="152"/>
      <c r="P311" s="158">
        <f t="shared" si="132"/>
        <v>0</v>
      </c>
      <c r="Q311" s="159">
        <f t="shared" si="141"/>
        <v>0</v>
      </c>
      <c r="R311" s="152">
        <f t="shared" si="133"/>
        <v>0</v>
      </c>
      <c r="S311" s="152">
        <f t="shared" si="134"/>
        <v>0</v>
      </c>
      <c r="T311" s="152">
        <f t="shared" si="135"/>
        <v>0</v>
      </c>
      <c r="U311" s="153">
        <f t="shared" si="142"/>
        <v>0</v>
      </c>
      <c r="V311" s="152"/>
      <c r="W311" s="157">
        <f t="shared" si="143"/>
        <v>0</v>
      </c>
      <c r="X311" s="159"/>
      <c r="AA311" s="162">
        <v>302</v>
      </c>
      <c r="AB311" s="163"/>
      <c r="AC311" s="163"/>
      <c r="AD311" s="163"/>
      <c r="AE311" s="163"/>
      <c r="AF311" s="163"/>
      <c r="AG311" s="164"/>
      <c r="AH311" s="164"/>
      <c r="AI311" s="164"/>
      <c r="AJ311" s="164"/>
      <c r="AK311" s="164"/>
      <c r="AL311" s="164"/>
      <c r="AM311" s="164"/>
      <c r="AN311" s="164"/>
      <c r="AO311" s="164"/>
      <c r="AP311" s="164"/>
      <c r="AQ311" s="164"/>
      <c r="AR311" s="165"/>
      <c r="AT311" s="162">
        <f t="shared" si="144"/>
        <v>302</v>
      </c>
      <c r="AU311" s="163">
        <f t="shared" si="145"/>
        <v>0</v>
      </c>
      <c r="AV311" s="164">
        <f t="shared" si="146"/>
        <v>0</v>
      </c>
      <c r="AW311" s="164">
        <f t="shared" si="146"/>
        <v>0</v>
      </c>
      <c r="AX311" s="164">
        <f t="shared" si="146"/>
        <v>0</v>
      </c>
      <c r="AY311" s="165">
        <f t="shared" si="146"/>
        <v>0</v>
      </c>
      <c r="AZ311" s="39">
        <v>493357</v>
      </c>
      <c r="BA311" s="162"/>
      <c r="BB311" s="164"/>
      <c r="BC311" s="164"/>
      <c r="BD311" s="164"/>
      <c r="BE311" s="165"/>
      <c r="BG311" s="166"/>
      <c r="BI311" s="166">
        <v>0</v>
      </c>
      <c r="CA311" s="162">
        <v>302</v>
      </c>
      <c r="CB311" s="40">
        <v>302</v>
      </c>
      <c r="CC311" s="39" t="s">
        <v>402</v>
      </c>
      <c r="CD311" s="167">
        <f t="shared" si="158"/>
        <v>0</v>
      </c>
      <c r="CE311" s="168">
        <v>0</v>
      </c>
      <c r="CF311" s="152">
        <f t="shared" si="147"/>
        <v>0</v>
      </c>
      <c r="CG311" s="152">
        <v>0</v>
      </c>
      <c r="CH311" s="152">
        <v>0</v>
      </c>
      <c r="CI311" s="152">
        <f t="shared" si="148"/>
        <v>0</v>
      </c>
      <c r="CJ311" s="168">
        <f t="shared" si="149"/>
        <v>0</v>
      </c>
      <c r="CK311" s="169">
        <f t="shared" si="150"/>
        <v>0</v>
      </c>
      <c r="CL311" s="170"/>
      <c r="CZ311" s="152"/>
      <c r="DA311" s="162">
        <v>302</v>
      </c>
      <c r="DB311" s="39" t="s">
        <v>402</v>
      </c>
      <c r="DC311" s="152">
        <v>0</v>
      </c>
      <c r="DD311" s="152">
        <v>0</v>
      </c>
      <c r="DE311" s="152">
        <v>0</v>
      </c>
      <c r="DF311" s="152">
        <v>0</v>
      </c>
      <c r="DG311" s="171">
        <f t="shared" si="151"/>
        <v>0</v>
      </c>
      <c r="DH311" s="152">
        <v>0</v>
      </c>
      <c r="DI311" s="152">
        <v>0</v>
      </c>
      <c r="DJ311" s="152">
        <v>0</v>
      </c>
      <c r="DK311" s="171">
        <f t="shared" si="152"/>
        <v>0</v>
      </c>
      <c r="DL311" s="172">
        <f t="shared" si="136"/>
        <v>0</v>
      </c>
      <c r="DM311" s="152"/>
      <c r="DN311" s="172">
        <f t="shared" si="137"/>
        <v>0</v>
      </c>
      <c r="DO311" s="152"/>
      <c r="DP311" s="158">
        <f t="shared" si="153"/>
        <v>0</v>
      </c>
      <c r="DQ311" s="152">
        <f t="shared" si="154"/>
        <v>0</v>
      </c>
      <c r="DR311" s="152">
        <f t="shared" si="155"/>
        <v>0</v>
      </c>
      <c r="DS311" s="152">
        <v>0</v>
      </c>
      <c r="DT311" s="172">
        <f t="shared" si="156"/>
        <v>0</v>
      </c>
      <c r="DU311" s="152"/>
      <c r="DV311" s="173">
        <v>0</v>
      </c>
      <c r="DW311" s="174"/>
      <c r="DX311" s="174"/>
      <c r="DY311" s="174"/>
      <c r="DZ311" s="171"/>
      <c r="EA311" s="175"/>
      <c r="EB311" s="176"/>
      <c r="EC311" s="177">
        <f t="shared" si="157"/>
        <v>0</v>
      </c>
      <c r="ED311" s="175"/>
      <c r="EE311" s="178">
        <v>302</v>
      </c>
      <c r="EF311" s="175"/>
      <c r="EG311" s="175"/>
      <c r="EH311" s="174"/>
      <c r="EI311" s="175"/>
      <c r="EJ311" s="175"/>
      <c r="EK311" s="175"/>
      <c r="EL311" s="175"/>
      <c r="EM311" s="175"/>
    </row>
    <row r="312" spans="1:143" s="39" customFormat="1" ht="12" x14ac:dyDescent="0.2">
      <c r="A312" s="150">
        <v>303</v>
      </c>
      <c r="B312" s="40">
        <v>303</v>
      </c>
      <c r="C312" s="39" t="s">
        <v>403</v>
      </c>
      <c r="D312" s="151">
        <f t="shared" si="138"/>
        <v>0</v>
      </c>
      <c r="E312" s="152">
        <f t="shared" si="128"/>
        <v>0</v>
      </c>
      <c r="F312" s="152">
        <f t="shared" si="128"/>
        <v>0</v>
      </c>
      <c r="G312" s="152">
        <f t="shared" si="128"/>
        <v>0</v>
      </c>
      <c r="H312" s="153">
        <f t="shared" si="139"/>
        <v>0</v>
      </c>
      <c r="I312" s="152"/>
      <c r="J312" s="154">
        <f t="shared" si="140"/>
        <v>0</v>
      </c>
      <c r="K312" s="155">
        <f t="shared" si="129"/>
        <v>0</v>
      </c>
      <c r="L312" s="156">
        <f t="shared" si="130"/>
        <v>0</v>
      </c>
      <c r="M312" s="152"/>
      <c r="N312" s="157">
        <f t="shared" si="131"/>
        <v>0</v>
      </c>
      <c r="O312" s="152"/>
      <c r="P312" s="158">
        <f t="shared" si="132"/>
        <v>0</v>
      </c>
      <c r="Q312" s="159">
        <f t="shared" si="141"/>
        <v>0</v>
      </c>
      <c r="R312" s="152">
        <f t="shared" si="133"/>
        <v>0</v>
      </c>
      <c r="S312" s="152">
        <f t="shared" si="134"/>
        <v>0</v>
      </c>
      <c r="T312" s="152">
        <f t="shared" si="135"/>
        <v>0</v>
      </c>
      <c r="U312" s="153">
        <f t="shared" si="142"/>
        <v>0</v>
      </c>
      <c r="V312" s="152"/>
      <c r="W312" s="157">
        <f t="shared" si="143"/>
        <v>0</v>
      </c>
      <c r="X312" s="159"/>
      <c r="AA312" s="162">
        <v>303</v>
      </c>
      <c r="AB312" s="163"/>
      <c r="AC312" s="163"/>
      <c r="AD312" s="163"/>
      <c r="AE312" s="163"/>
      <c r="AF312" s="163"/>
      <c r="AG312" s="164"/>
      <c r="AH312" s="164"/>
      <c r="AI312" s="164"/>
      <c r="AJ312" s="164"/>
      <c r="AK312" s="164"/>
      <c r="AL312" s="164"/>
      <c r="AM312" s="164"/>
      <c r="AN312" s="164"/>
      <c r="AO312" s="164"/>
      <c r="AP312" s="164"/>
      <c r="AQ312" s="164"/>
      <c r="AR312" s="165"/>
      <c r="AT312" s="162">
        <f t="shared" si="144"/>
        <v>303</v>
      </c>
      <c r="AU312" s="163">
        <f t="shared" si="145"/>
        <v>0</v>
      </c>
      <c r="AV312" s="164">
        <f t="shared" si="146"/>
        <v>0</v>
      </c>
      <c r="AW312" s="164">
        <f t="shared" si="146"/>
        <v>0</v>
      </c>
      <c r="AX312" s="164">
        <f t="shared" si="146"/>
        <v>0</v>
      </c>
      <c r="AY312" s="165">
        <f t="shared" si="146"/>
        <v>0</v>
      </c>
      <c r="AZ312" s="39">
        <v>493357</v>
      </c>
      <c r="BA312" s="162"/>
      <c r="BB312" s="164"/>
      <c r="BC312" s="164"/>
      <c r="BD312" s="164"/>
      <c r="BE312" s="165"/>
      <c r="BG312" s="166"/>
      <c r="BI312" s="166">
        <v>0</v>
      </c>
      <c r="CA312" s="162">
        <v>303</v>
      </c>
      <c r="CB312" s="40">
        <v>303</v>
      </c>
      <c r="CC312" s="39" t="s">
        <v>403</v>
      </c>
      <c r="CD312" s="167">
        <f t="shared" si="158"/>
        <v>0</v>
      </c>
      <c r="CE312" s="168">
        <v>0</v>
      </c>
      <c r="CF312" s="152">
        <f t="shared" si="147"/>
        <v>0</v>
      </c>
      <c r="CG312" s="152">
        <v>0</v>
      </c>
      <c r="CH312" s="152">
        <v>0</v>
      </c>
      <c r="CI312" s="152">
        <f t="shared" si="148"/>
        <v>0</v>
      </c>
      <c r="CJ312" s="168">
        <f t="shared" si="149"/>
        <v>0</v>
      </c>
      <c r="CK312" s="169">
        <f t="shared" si="150"/>
        <v>0</v>
      </c>
      <c r="CL312" s="170"/>
      <c r="CZ312" s="152"/>
      <c r="DA312" s="162">
        <v>303</v>
      </c>
      <c r="DB312" s="39" t="s">
        <v>403</v>
      </c>
      <c r="DC312" s="152">
        <v>0</v>
      </c>
      <c r="DD312" s="152">
        <v>0</v>
      </c>
      <c r="DE312" s="152">
        <v>0</v>
      </c>
      <c r="DF312" s="152">
        <v>0</v>
      </c>
      <c r="DG312" s="171">
        <f t="shared" si="151"/>
        <v>0</v>
      </c>
      <c r="DH312" s="152">
        <v>0</v>
      </c>
      <c r="DI312" s="152">
        <v>0</v>
      </c>
      <c r="DJ312" s="152">
        <v>0</v>
      </c>
      <c r="DK312" s="171">
        <f t="shared" si="152"/>
        <v>0</v>
      </c>
      <c r="DL312" s="172">
        <f t="shared" si="136"/>
        <v>0</v>
      </c>
      <c r="DM312" s="152"/>
      <c r="DN312" s="172">
        <f t="shared" si="137"/>
        <v>0</v>
      </c>
      <c r="DO312" s="152"/>
      <c r="DP312" s="158">
        <f t="shared" si="153"/>
        <v>0</v>
      </c>
      <c r="DQ312" s="152">
        <f t="shared" si="154"/>
        <v>0</v>
      </c>
      <c r="DR312" s="152">
        <f t="shared" si="155"/>
        <v>0</v>
      </c>
      <c r="DS312" s="152">
        <v>0</v>
      </c>
      <c r="DT312" s="172">
        <f t="shared" si="156"/>
        <v>0</v>
      </c>
      <c r="DU312" s="152"/>
      <c r="DV312" s="173">
        <v>0</v>
      </c>
      <c r="DW312" s="174"/>
      <c r="DX312" s="174"/>
      <c r="DY312" s="174"/>
      <c r="DZ312" s="171"/>
      <c r="EA312" s="175"/>
      <c r="EB312" s="176"/>
      <c r="EC312" s="177">
        <f t="shared" si="157"/>
        <v>0</v>
      </c>
      <c r="ED312" s="175"/>
      <c r="EE312" s="178">
        <v>303</v>
      </c>
      <c r="EF312" s="175"/>
      <c r="EG312" s="175"/>
      <c r="EH312" s="174"/>
      <c r="EI312" s="175"/>
      <c r="EJ312" s="175"/>
      <c r="EK312" s="175"/>
      <c r="EL312" s="175"/>
      <c r="EM312" s="175"/>
    </row>
    <row r="313" spans="1:143" s="39" customFormat="1" ht="12" x14ac:dyDescent="0.2">
      <c r="A313" s="150">
        <v>304</v>
      </c>
      <c r="B313" s="40">
        <v>304</v>
      </c>
      <c r="C313" s="39" t="s">
        <v>404</v>
      </c>
      <c r="D313" s="151">
        <f t="shared" si="138"/>
        <v>0</v>
      </c>
      <c r="E313" s="152">
        <f t="shared" si="128"/>
        <v>0</v>
      </c>
      <c r="F313" s="152">
        <f t="shared" si="128"/>
        <v>0</v>
      </c>
      <c r="G313" s="152">
        <f t="shared" si="128"/>
        <v>0</v>
      </c>
      <c r="H313" s="153">
        <f t="shared" si="139"/>
        <v>0</v>
      </c>
      <c r="I313" s="152"/>
      <c r="J313" s="154">
        <f t="shared" si="140"/>
        <v>0</v>
      </c>
      <c r="K313" s="155">
        <f t="shared" si="129"/>
        <v>0</v>
      </c>
      <c r="L313" s="156">
        <f t="shared" si="130"/>
        <v>0</v>
      </c>
      <c r="M313" s="152"/>
      <c r="N313" s="157">
        <f t="shared" si="131"/>
        <v>0</v>
      </c>
      <c r="O313" s="152"/>
      <c r="P313" s="158">
        <f t="shared" si="132"/>
        <v>0</v>
      </c>
      <c r="Q313" s="159">
        <f t="shared" si="141"/>
        <v>0</v>
      </c>
      <c r="R313" s="152">
        <f t="shared" si="133"/>
        <v>0</v>
      </c>
      <c r="S313" s="152">
        <f t="shared" si="134"/>
        <v>0</v>
      </c>
      <c r="T313" s="152">
        <f t="shared" si="135"/>
        <v>0</v>
      </c>
      <c r="U313" s="153">
        <f t="shared" si="142"/>
        <v>0</v>
      </c>
      <c r="V313" s="152"/>
      <c r="W313" s="157">
        <f t="shared" si="143"/>
        <v>0</v>
      </c>
      <c r="X313" s="159"/>
      <c r="AA313" s="162">
        <v>304</v>
      </c>
      <c r="AB313" s="163"/>
      <c r="AC313" s="163"/>
      <c r="AD313" s="163"/>
      <c r="AE313" s="163"/>
      <c r="AF313" s="163"/>
      <c r="AG313" s="164"/>
      <c r="AH313" s="164"/>
      <c r="AI313" s="164"/>
      <c r="AJ313" s="164"/>
      <c r="AK313" s="164"/>
      <c r="AL313" s="164"/>
      <c r="AM313" s="164"/>
      <c r="AN313" s="164"/>
      <c r="AO313" s="164"/>
      <c r="AP313" s="164"/>
      <c r="AQ313" s="164"/>
      <c r="AR313" s="165"/>
      <c r="AT313" s="162">
        <f t="shared" si="144"/>
        <v>304</v>
      </c>
      <c r="AU313" s="163">
        <f t="shared" si="145"/>
        <v>0</v>
      </c>
      <c r="AV313" s="164">
        <f t="shared" si="146"/>
        <v>0</v>
      </c>
      <c r="AW313" s="164">
        <f t="shared" si="146"/>
        <v>0</v>
      </c>
      <c r="AX313" s="164">
        <f t="shared" si="146"/>
        <v>0</v>
      </c>
      <c r="AY313" s="165">
        <f t="shared" si="146"/>
        <v>0</v>
      </c>
      <c r="AZ313" s="39">
        <v>493357</v>
      </c>
      <c r="BA313" s="162"/>
      <c r="BB313" s="164"/>
      <c r="BC313" s="164"/>
      <c r="BD313" s="164"/>
      <c r="BE313" s="165"/>
      <c r="BG313" s="166"/>
      <c r="BI313" s="166">
        <v>0</v>
      </c>
      <c r="CA313" s="162">
        <v>304</v>
      </c>
      <c r="CB313" s="40">
        <v>304</v>
      </c>
      <c r="CC313" s="39" t="s">
        <v>404</v>
      </c>
      <c r="CD313" s="167">
        <f t="shared" si="158"/>
        <v>0</v>
      </c>
      <c r="CE313" s="168">
        <v>7142</v>
      </c>
      <c r="CF313" s="152">
        <f t="shared" si="147"/>
        <v>0</v>
      </c>
      <c r="CG313" s="152">
        <v>0</v>
      </c>
      <c r="CH313" s="152">
        <v>0</v>
      </c>
      <c r="CI313" s="152">
        <f t="shared" si="148"/>
        <v>0</v>
      </c>
      <c r="CJ313" s="168">
        <f t="shared" si="149"/>
        <v>0</v>
      </c>
      <c r="CK313" s="169">
        <f t="shared" si="150"/>
        <v>0</v>
      </c>
      <c r="CL313" s="170"/>
      <c r="CZ313" s="152"/>
      <c r="DA313" s="162">
        <v>304</v>
      </c>
      <c r="DB313" s="39" t="s">
        <v>404</v>
      </c>
      <c r="DC313" s="152">
        <v>0</v>
      </c>
      <c r="DD313" s="152">
        <v>0</v>
      </c>
      <c r="DE313" s="152">
        <v>0</v>
      </c>
      <c r="DF313" s="152">
        <v>0</v>
      </c>
      <c r="DG313" s="171">
        <f t="shared" si="151"/>
        <v>0</v>
      </c>
      <c r="DH313" s="152">
        <v>0</v>
      </c>
      <c r="DI313" s="152">
        <v>0</v>
      </c>
      <c r="DJ313" s="152">
        <v>0</v>
      </c>
      <c r="DK313" s="171">
        <f t="shared" si="152"/>
        <v>0</v>
      </c>
      <c r="DL313" s="172">
        <f t="shared" si="136"/>
        <v>0</v>
      </c>
      <c r="DM313" s="152"/>
      <c r="DN313" s="172">
        <f t="shared" si="137"/>
        <v>0</v>
      </c>
      <c r="DO313" s="152"/>
      <c r="DP313" s="158">
        <f t="shared" si="153"/>
        <v>0</v>
      </c>
      <c r="DQ313" s="152">
        <f t="shared" si="154"/>
        <v>0</v>
      </c>
      <c r="DR313" s="152">
        <f t="shared" si="155"/>
        <v>0</v>
      </c>
      <c r="DS313" s="152">
        <v>0</v>
      </c>
      <c r="DT313" s="172">
        <f t="shared" si="156"/>
        <v>0</v>
      </c>
      <c r="DU313" s="152"/>
      <c r="DV313" s="173">
        <v>0</v>
      </c>
      <c r="DW313" s="174"/>
      <c r="DX313" s="174"/>
      <c r="DY313" s="174"/>
      <c r="DZ313" s="171"/>
      <c r="EA313" s="175"/>
      <c r="EB313" s="176"/>
      <c r="EC313" s="177">
        <f t="shared" si="157"/>
        <v>0</v>
      </c>
      <c r="ED313" s="175"/>
      <c r="EE313" s="178">
        <v>304</v>
      </c>
      <c r="EF313" s="175"/>
      <c r="EG313" s="175"/>
      <c r="EH313" s="174"/>
      <c r="EI313" s="175"/>
      <c r="EJ313" s="175"/>
      <c r="EK313" s="175"/>
      <c r="EL313" s="175"/>
      <c r="EM313" s="175"/>
    </row>
    <row r="314" spans="1:143" s="39" customFormat="1" ht="12" x14ac:dyDescent="0.2">
      <c r="A314" s="150">
        <v>305</v>
      </c>
      <c r="B314" s="40">
        <v>305</v>
      </c>
      <c r="C314" s="39" t="s">
        <v>405</v>
      </c>
      <c r="D314" s="151">
        <f t="shared" si="138"/>
        <v>76</v>
      </c>
      <c r="E314" s="152">
        <f t="shared" si="128"/>
        <v>1139977</v>
      </c>
      <c r="F314" s="152">
        <f t="shared" si="128"/>
        <v>0</v>
      </c>
      <c r="G314" s="152">
        <f t="shared" si="128"/>
        <v>71288</v>
      </c>
      <c r="H314" s="153">
        <f t="shared" si="139"/>
        <v>1211265</v>
      </c>
      <c r="I314" s="152"/>
      <c r="J314" s="154">
        <f t="shared" si="140"/>
        <v>71288</v>
      </c>
      <c r="K314" s="155">
        <f t="shared" si="129"/>
        <v>187298.39847157209</v>
      </c>
      <c r="L314" s="156">
        <f t="shared" si="130"/>
        <v>258586.39847157209</v>
      </c>
      <c r="M314" s="152"/>
      <c r="N314" s="157">
        <f t="shared" si="131"/>
        <v>952678.60152842791</v>
      </c>
      <c r="O314" s="152"/>
      <c r="P314" s="158">
        <f t="shared" si="132"/>
        <v>71288</v>
      </c>
      <c r="Q314" s="159">
        <f t="shared" si="141"/>
        <v>0</v>
      </c>
      <c r="R314" s="152">
        <f t="shared" si="133"/>
        <v>0</v>
      </c>
      <c r="S314" s="152">
        <f t="shared" si="134"/>
        <v>0</v>
      </c>
      <c r="T314" s="152">
        <f t="shared" si="135"/>
        <v>187298.39847157209</v>
      </c>
      <c r="U314" s="153">
        <f t="shared" si="142"/>
        <v>258586.39847157209</v>
      </c>
      <c r="V314" s="152"/>
      <c r="W314" s="157">
        <f t="shared" si="143"/>
        <v>312617.37950172171</v>
      </c>
      <c r="X314" s="159"/>
      <c r="AA314" s="162">
        <v>305</v>
      </c>
      <c r="AB314" s="163">
        <v>76</v>
      </c>
      <c r="AC314" s="163">
        <v>0</v>
      </c>
      <c r="AD314" s="163">
        <v>0</v>
      </c>
      <c r="AE314" s="163">
        <v>1</v>
      </c>
      <c r="AF314" s="163">
        <v>0</v>
      </c>
      <c r="AG314" s="164">
        <v>1139977</v>
      </c>
      <c r="AH314" s="164">
        <v>0</v>
      </c>
      <c r="AI314" s="164">
        <v>0</v>
      </c>
      <c r="AJ314" s="164">
        <v>1139977</v>
      </c>
      <c r="AK314" s="164">
        <v>0</v>
      </c>
      <c r="AL314" s="164">
        <v>71288</v>
      </c>
      <c r="AM314" s="164">
        <v>1211265</v>
      </c>
      <c r="AN314" s="164">
        <v>0</v>
      </c>
      <c r="AO314" s="164">
        <v>0</v>
      </c>
      <c r="AP314" s="164">
        <v>0</v>
      </c>
      <c r="AQ314" s="164">
        <v>0</v>
      </c>
      <c r="AR314" s="165">
        <v>1211265</v>
      </c>
      <c r="AS314" s="39">
        <v>1210804.983323476</v>
      </c>
      <c r="AT314" s="162">
        <f t="shared" si="144"/>
        <v>305</v>
      </c>
      <c r="AU314" s="163">
        <f t="shared" si="145"/>
        <v>0</v>
      </c>
      <c r="AV314" s="164">
        <f t="shared" si="146"/>
        <v>0</v>
      </c>
      <c r="AW314" s="164">
        <f t="shared" si="146"/>
        <v>0</v>
      </c>
      <c r="AX314" s="164">
        <f t="shared" si="146"/>
        <v>0</v>
      </c>
      <c r="AY314" s="165">
        <f t="shared" si="146"/>
        <v>0</v>
      </c>
      <c r="AZ314" s="39">
        <v>493357</v>
      </c>
      <c r="BA314" s="162"/>
      <c r="BB314" s="164"/>
      <c r="BC314" s="164"/>
      <c r="BD314" s="164"/>
      <c r="BE314" s="165"/>
      <c r="BG314" s="166"/>
      <c r="BI314" s="166">
        <v>0</v>
      </c>
      <c r="CA314" s="162">
        <v>305</v>
      </c>
      <c r="CB314" s="40">
        <v>305</v>
      </c>
      <c r="CC314" s="39" t="s">
        <v>405</v>
      </c>
      <c r="CD314" s="167">
        <f t="shared" si="158"/>
        <v>1139977</v>
      </c>
      <c r="CE314" s="168">
        <v>952654</v>
      </c>
      <c r="CF314" s="152">
        <f t="shared" si="147"/>
        <v>187323</v>
      </c>
      <c r="CG314" s="152">
        <v>43359.6</v>
      </c>
      <c r="CH314" s="152">
        <v>10652</v>
      </c>
      <c r="CI314" s="152">
        <f t="shared" si="148"/>
        <v>-5.2204982782714069</v>
      </c>
      <c r="CJ314" s="168">
        <f t="shared" si="149"/>
        <v>241329.37950172173</v>
      </c>
      <c r="CK314" s="169">
        <f t="shared" si="150"/>
        <v>187298.39847157209</v>
      </c>
      <c r="CL314" s="170"/>
      <c r="CZ314" s="152"/>
      <c r="DA314" s="162">
        <v>305</v>
      </c>
      <c r="DB314" s="39" t="s">
        <v>405</v>
      </c>
      <c r="DC314" s="152">
        <v>0</v>
      </c>
      <c r="DD314" s="152">
        <v>0</v>
      </c>
      <c r="DE314" s="152">
        <v>0</v>
      </c>
      <c r="DF314" s="152">
        <v>0</v>
      </c>
      <c r="DG314" s="171">
        <f t="shared" si="151"/>
        <v>0</v>
      </c>
      <c r="DH314" s="152">
        <v>0</v>
      </c>
      <c r="DI314" s="152">
        <v>0</v>
      </c>
      <c r="DJ314" s="152">
        <v>0</v>
      </c>
      <c r="DK314" s="171">
        <f t="shared" si="152"/>
        <v>0</v>
      </c>
      <c r="DL314" s="172">
        <f t="shared" si="136"/>
        <v>0</v>
      </c>
      <c r="DM314" s="152"/>
      <c r="DN314" s="172">
        <f t="shared" si="137"/>
        <v>0</v>
      </c>
      <c r="DO314" s="152"/>
      <c r="DP314" s="158">
        <f t="shared" si="153"/>
        <v>187323</v>
      </c>
      <c r="DQ314" s="152">
        <f t="shared" si="154"/>
        <v>187323</v>
      </c>
      <c r="DR314" s="152">
        <f t="shared" si="155"/>
        <v>0</v>
      </c>
      <c r="DS314" s="152">
        <v>-5.2204982782714069</v>
      </c>
      <c r="DT314" s="172">
        <f t="shared" si="156"/>
        <v>-5.2204982782714069</v>
      </c>
      <c r="DU314" s="152"/>
      <c r="DV314" s="173">
        <v>0</v>
      </c>
      <c r="DW314" s="174"/>
      <c r="DX314" s="174"/>
      <c r="DY314" s="174"/>
      <c r="DZ314" s="171"/>
      <c r="EA314" s="175"/>
      <c r="EB314" s="176"/>
      <c r="EC314" s="177">
        <f t="shared" si="157"/>
        <v>0</v>
      </c>
      <c r="ED314" s="175"/>
      <c r="EE314" s="178">
        <v>305</v>
      </c>
      <c r="EF314" s="175"/>
      <c r="EG314" s="175"/>
      <c r="EH314" s="174"/>
      <c r="EI314" s="175"/>
      <c r="EJ314" s="175"/>
      <c r="EK314" s="175"/>
      <c r="EL314" s="175"/>
      <c r="EM314" s="175"/>
    </row>
    <row r="315" spans="1:143" s="39" customFormat="1" ht="12" x14ac:dyDescent="0.2">
      <c r="A315" s="150">
        <v>306</v>
      </c>
      <c r="B315" s="40">
        <v>306</v>
      </c>
      <c r="C315" s="39" t="s">
        <v>406</v>
      </c>
      <c r="D315" s="151">
        <f t="shared" si="138"/>
        <v>10</v>
      </c>
      <c r="E315" s="152">
        <f t="shared" si="128"/>
        <v>139840</v>
      </c>
      <c r="F315" s="152">
        <f t="shared" si="128"/>
        <v>0</v>
      </c>
      <c r="G315" s="152">
        <f t="shared" si="128"/>
        <v>9380</v>
      </c>
      <c r="H315" s="153">
        <f t="shared" si="139"/>
        <v>149220</v>
      </c>
      <c r="I315" s="152"/>
      <c r="J315" s="154">
        <f t="shared" si="140"/>
        <v>9380</v>
      </c>
      <c r="K315" s="155">
        <f t="shared" si="129"/>
        <v>17085.475628373959</v>
      </c>
      <c r="L315" s="156">
        <f t="shared" si="130"/>
        <v>26465.475628373959</v>
      </c>
      <c r="M315" s="152"/>
      <c r="N315" s="157">
        <f t="shared" si="131"/>
        <v>122754.52437162604</v>
      </c>
      <c r="O315" s="152"/>
      <c r="P315" s="158">
        <f t="shared" si="132"/>
        <v>9380</v>
      </c>
      <c r="Q315" s="159">
        <f t="shared" si="141"/>
        <v>0</v>
      </c>
      <c r="R315" s="152">
        <f t="shared" si="133"/>
        <v>0</v>
      </c>
      <c r="S315" s="152">
        <f t="shared" si="134"/>
        <v>0</v>
      </c>
      <c r="T315" s="152">
        <f t="shared" si="135"/>
        <v>17085.475628373959</v>
      </c>
      <c r="U315" s="153">
        <f t="shared" si="142"/>
        <v>26465.475628373959</v>
      </c>
      <c r="V315" s="152"/>
      <c r="W315" s="157">
        <f t="shared" si="143"/>
        <v>60154.443577918515</v>
      </c>
      <c r="X315" s="159"/>
      <c r="AA315" s="162">
        <v>306</v>
      </c>
      <c r="AB315" s="163">
        <v>10</v>
      </c>
      <c r="AC315" s="163">
        <v>0</v>
      </c>
      <c r="AD315" s="163">
        <v>0</v>
      </c>
      <c r="AE315" s="163">
        <v>0</v>
      </c>
      <c r="AF315" s="163">
        <v>0</v>
      </c>
      <c r="AG315" s="164">
        <v>139840</v>
      </c>
      <c r="AH315" s="164">
        <v>0</v>
      </c>
      <c r="AI315" s="164">
        <v>0</v>
      </c>
      <c r="AJ315" s="164">
        <v>139840</v>
      </c>
      <c r="AK315" s="164">
        <v>0</v>
      </c>
      <c r="AL315" s="164">
        <v>9380</v>
      </c>
      <c r="AM315" s="164">
        <v>149220</v>
      </c>
      <c r="AN315" s="164">
        <v>0</v>
      </c>
      <c r="AO315" s="164">
        <v>0</v>
      </c>
      <c r="AP315" s="164">
        <v>0</v>
      </c>
      <c r="AQ315" s="164">
        <v>0</v>
      </c>
      <c r="AR315" s="165">
        <v>149220</v>
      </c>
      <c r="AS315" s="39">
        <v>149130</v>
      </c>
      <c r="AT315" s="162">
        <f t="shared" si="144"/>
        <v>306</v>
      </c>
      <c r="AU315" s="163">
        <f t="shared" si="145"/>
        <v>0</v>
      </c>
      <c r="AV315" s="164">
        <f t="shared" si="146"/>
        <v>0</v>
      </c>
      <c r="AW315" s="164">
        <f t="shared" si="146"/>
        <v>0</v>
      </c>
      <c r="AX315" s="164">
        <f t="shared" si="146"/>
        <v>0</v>
      </c>
      <c r="AY315" s="165">
        <f t="shared" si="146"/>
        <v>0</v>
      </c>
      <c r="AZ315" s="39">
        <v>493357</v>
      </c>
      <c r="BA315" s="162"/>
      <c r="BB315" s="164"/>
      <c r="BC315" s="164"/>
      <c r="BD315" s="164"/>
      <c r="BE315" s="165"/>
      <c r="BG315" s="166"/>
      <c r="BI315" s="166">
        <v>0</v>
      </c>
      <c r="CA315" s="162">
        <v>306</v>
      </c>
      <c r="CB315" s="40">
        <v>306</v>
      </c>
      <c r="CC315" s="39" t="s">
        <v>406</v>
      </c>
      <c r="CD315" s="167">
        <f t="shared" si="158"/>
        <v>139840</v>
      </c>
      <c r="CE315" s="168">
        <v>122742</v>
      </c>
      <c r="CF315" s="152">
        <f t="shared" si="147"/>
        <v>17098</v>
      </c>
      <c r="CG315" s="152">
        <v>11739.6</v>
      </c>
      <c r="CH315" s="152">
        <v>21947.600000000002</v>
      </c>
      <c r="CI315" s="152">
        <f t="shared" si="148"/>
        <v>-10.756422081482015</v>
      </c>
      <c r="CJ315" s="168">
        <f t="shared" si="149"/>
        <v>50774.443577918515</v>
      </c>
      <c r="CK315" s="169">
        <f t="shared" si="150"/>
        <v>17085.475628373959</v>
      </c>
      <c r="CL315" s="170"/>
      <c r="CZ315" s="152"/>
      <c r="DA315" s="162">
        <v>306</v>
      </c>
      <c r="DB315" s="39" t="s">
        <v>406</v>
      </c>
      <c r="DC315" s="152">
        <v>0</v>
      </c>
      <c r="DD315" s="152">
        <v>0</v>
      </c>
      <c r="DE315" s="152">
        <v>0</v>
      </c>
      <c r="DF315" s="152">
        <v>0</v>
      </c>
      <c r="DG315" s="171">
        <f t="shared" si="151"/>
        <v>0</v>
      </c>
      <c r="DH315" s="152">
        <v>0</v>
      </c>
      <c r="DI315" s="152">
        <v>0</v>
      </c>
      <c r="DJ315" s="152">
        <v>0</v>
      </c>
      <c r="DK315" s="171">
        <f t="shared" si="152"/>
        <v>0</v>
      </c>
      <c r="DL315" s="172">
        <f t="shared" si="136"/>
        <v>0</v>
      </c>
      <c r="DM315" s="152"/>
      <c r="DN315" s="172">
        <f t="shared" si="137"/>
        <v>0</v>
      </c>
      <c r="DO315" s="152"/>
      <c r="DP315" s="158">
        <f t="shared" si="153"/>
        <v>17098</v>
      </c>
      <c r="DQ315" s="152">
        <f t="shared" si="154"/>
        <v>17098</v>
      </c>
      <c r="DR315" s="152">
        <f t="shared" si="155"/>
        <v>0</v>
      </c>
      <c r="DS315" s="152">
        <v>-10.756422081482015</v>
      </c>
      <c r="DT315" s="172">
        <f t="shared" si="156"/>
        <v>-10.756422081482015</v>
      </c>
      <c r="DU315" s="152"/>
      <c r="DV315" s="173">
        <v>0</v>
      </c>
      <c r="DW315" s="174"/>
      <c r="DX315" s="174"/>
      <c r="DY315" s="174"/>
      <c r="DZ315" s="171"/>
      <c r="EA315" s="175"/>
      <c r="EB315" s="176"/>
      <c r="EC315" s="177">
        <f t="shared" si="157"/>
        <v>0</v>
      </c>
      <c r="ED315" s="175"/>
      <c r="EE315" s="178">
        <v>306</v>
      </c>
      <c r="EF315" s="175"/>
      <c r="EG315" s="175"/>
      <c r="EH315" s="174"/>
      <c r="EI315" s="175"/>
      <c r="EJ315" s="175"/>
      <c r="EK315" s="175"/>
      <c r="EL315" s="175"/>
      <c r="EM315" s="175"/>
    </row>
    <row r="316" spans="1:143" s="39" customFormat="1" ht="12" x14ac:dyDescent="0.2">
      <c r="A316" s="150">
        <v>307</v>
      </c>
      <c r="B316" s="40">
        <v>307</v>
      </c>
      <c r="C316" s="39" t="s">
        <v>407</v>
      </c>
      <c r="D316" s="151">
        <f t="shared" si="138"/>
        <v>45</v>
      </c>
      <c r="E316" s="152">
        <f t="shared" si="128"/>
        <v>808558</v>
      </c>
      <c r="F316" s="152">
        <f t="shared" si="128"/>
        <v>0</v>
      </c>
      <c r="G316" s="152">
        <f t="shared" si="128"/>
        <v>42210</v>
      </c>
      <c r="H316" s="153">
        <f t="shared" si="139"/>
        <v>850768</v>
      </c>
      <c r="I316" s="152"/>
      <c r="J316" s="154">
        <f t="shared" si="140"/>
        <v>42210</v>
      </c>
      <c r="K316" s="155">
        <f t="shared" si="129"/>
        <v>177248.19722783286</v>
      </c>
      <c r="L316" s="156">
        <f t="shared" si="130"/>
        <v>219458.19722783286</v>
      </c>
      <c r="M316" s="152"/>
      <c r="N316" s="157">
        <f t="shared" si="131"/>
        <v>631309.80277216714</v>
      </c>
      <c r="O316" s="152"/>
      <c r="P316" s="158">
        <f t="shared" si="132"/>
        <v>42210</v>
      </c>
      <c r="Q316" s="159">
        <f t="shared" si="141"/>
        <v>0</v>
      </c>
      <c r="R316" s="152">
        <f t="shared" si="133"/>
        <v>0</v>
      </c>
      <c r="S316" s="152">
        <f t="shared" si="134"/>
        <v>0</v>
      </c>
      <c r="T316" s="152">
        <f t="shared" si="135"/>
        <v>177248.19722783286</v>
      </c>
      <c r="U316" s="153">
        <f t="shared" si="142"/>
        <v>219458.19722783286</v>
      </c>
      <c r="V316" s="152"/>
      <c r="W316" s="157">
        <f t="shared" si="143"/>
        <v>302035.33829578897</v>
      </c>
      <c r="X316" s="159"/>
      <c r="AA316" s="162">
        <v>307</v>
      </c>
      <c r="AB316" s="163">
        <v>45</v>
      </c>
      <c r="AC316" s="163">
        <v>0</v>
      </c>
      <c r="AD316" s="163">
        <v>0</v>
      </c>
      <c r="AE316" s="163">
        <v>0</v>
      </c>
      <c r="AF316" s="163">
        <v>0</v>
      </c>
      <c r="AG316" s="164">
        <v>808558</v>
      </c>
      <c r="AH316" s="164">
        <v>0</v>
      </c>
      <c r="AI316" s="164">
        <v>0</v>
      </c>
      <c r="AJ316" s="164">
        <v>808558</v>
      </c>
      <c r="AK316" s="164">
        <v>0</v>
      </c>
      <c r="AL316" s="164">
        <v>42210</v>
      </c>
      <c r="AM316" s="164">
        <v>850768</v>
      </c>
      <c r="AN316" s="164">
        <v>0</v>
      </c>
      <c r="AO316" s="164">
        <v>0</v>
      </c>
      <c r="AP316" s="164">
        <v>0</v>
      </c>
      <c r="AQ316" s="164">
        <v>0</v>
      </c>
      <c r="AR316" s="165">
        <v>850768</v>
      </c>
      <c r="AS316" s="39">
        <v>846847.57634180377</v>
      </c>
      <c r="AT316" s="162">
        <f t="shared" si="144"/>
        <v>307</v>
      </c>
      <c r="AU316" s="163">
        <f t="shared" si="145"/>
        <v>0</v>
      </c>
      <c r="AV316" s="164">
        <f t="shared" si="146"/>
        <v>0</v>
      </c>
      <c r="AW316" s="164">
        <f t="shared" si="146"/>
        <v>0</v>
      </c>
      <c r="AX316" s="164">
        <f t="shared" si="146"/>
        <v>0</v>
      </c>
      <c r="AY316" s="165">
        <f t="shared" si="146"/>
        <v>0</v>
      </c>
      <c r="AZ316" s="39">
        <v>493357</v>
      </c>
      <c r="BA316" s="162"/>
      <c r="BB316" s="164"/>
      <c r="BC316" s="164"/>
      <c r="BD316" s="164"/>
      <c r="BE316" s="165"/>
      <c r="BG316" s="166"/>
      <c r="BI316" s="166">
        <v>0</v>
      </c>
      <c r="CA316" s="162">
        <v>307</v>
      </c>
      <c r="CB316" s="40">
        <v>307</v>
      </c>
      <c r="CC316" s="39" t="s">
        <v>407</v>
      </c>
      <c r="CD316" s="167">
        <f t="shared" si="158"/>
        <v>808558</v>
      </c>
      <c r="CE316" s="168">
        <v>631251</v>
      </c>
      <c r="CF316" s="152">
        <f t="shared" si="147"/>
        <v>177307</v>
      </c>
      <c r="CG316" s="152">
        <v>0</v>
      </c>
      <c r="CH316" s="152">
        <v>82558.8</v>
      </c>
      <c r="CI316" s="152">
        <f t="shared" si="148"/>
        <v>-40.461704210978496</v>
      </c>
      <c r="CJ316" s="168">
        <f t="shared" si="149"/>
        <v>259825.338295789</v>
      </c>
      <c r="CK316" s="169">
        <f t="shared" si="150"/>
        <v>177248.19722783286</v>
      </c>
      <c r="CL316" s="170"/>
      <c r="CZ316" s="152"/>
      <c r="DA316" s="162">
        <v>307</v>
      </c>
      <c r="DB316" s="39" t="s">
        <v>407</v>
      </c>
      <c r="DC316" s="152">
        <v>0</v>
      </c>
      <c r="DD316" s="152">
        <v>0</v>
      </c>
      <c r="DE316" s="152">
        <v>0</v>
      </c>
      <c r="DF316" s="152">
        <v>0</v>
      </c>
      <c r="DG316" s="171">
        <f t="shared" si="151"/>
        <v>0</v>
      </c>
      <c r="DH316" s="152">
        <v>0</v>
      </c>
      <c r="DI316" s="152">
        <v>0</v>
      </c>
      <c r="DJ316" s="152">
        <v>0</v>
      </c>
      <c r="DK316" s="171">
        <f t="shared" si="152"/>
        <v>0</v>
      </c>
      <c r="DL316" s="172">
        <f t="shared" si="136"/>
        <v>0</v>
      </c>
      <c r="DM316" s="152"/>
      <c r="DN316" s="172">
        <f t="shared" si="137"/>
        <v>0</v>
      </c>
      <c r="DO316" s="152"/>
      <c r="DP316" s="158">
        <f t="shared" si="153"/>
        <v>177307</v>
      </c>
      <c r="DQ316" s="152">
        <f t="shared" si="154"/>
        <v>177307</v>
      </c>
      <c r="DR316" s="152">
        <f t="shared" si="155"/>
        <v>0</v>
      </c>
      <c r="DS316" s="152">
        <v>-40.461704210978496</v>
      </c>
      <c r="DT316" s="172">
        <f t="shared" si="156"/>
        <v>-40.461704210978496</v>
      </c>
      <c r="DU316" s="152"/>
      <c r="DV316" s="173">
        <v>0</v>
      </c>
      <c r="DW316" s="174"/>
      <c r="DX316" s="174"/>
      <c r="DY316" s="174"/>
      <c r="DZ316" s="171"/>
      <c r="EA316" s="175"/>
      <c r="EB316" s="176"/>
      <c r="EC316" s="177">
        <f t="shared" si="157"/>
        <v>0</v>
      </c>
      <c r="ED316" s="175"/>
      <c r="EE316" s="178">
        <v>307</v>
      </c>
      <c r="EF316" s="175"/>
      <c r="EG316" s="175"/>
      <c r="EH316" s="174"/>
      <c r="EI316" s="175"/>
      <c r="EJ316" s="175"/>
      <c r="EK316" s="175"/>
      <c r="EL316" s="175"/>
      <c r="EM316" s="175"/>
    </row>
    <row r="317" spans="1:143" s="39" customFormat="1" ht="12" x14ac:dyDescent="0.2">
      <c r="A317" s="150">
        <v>308</v>
      </c>
      <c r="B317" s="40">
        <v>308</v>
      </c>
      <c r="C317" s="39" t="s">
        <v>408</v>
      </c>
      <c r="D317" s="151">
        <f t="shared" si="138"/>
        <v>19</v>
      </c>
      <c r="E317" s="152">
        <f t="shared" si="128"/>
        <v>383111</v>
      </c>
      <c r="F317" s="152">
        <f t="shared" si="128"/>
        <v>0</v>
      </c>
      <c r="G317" s="152">
        <f t="shared" si="128"/>
        <v>17822</v>
      </c>
      <c r="H317" s="153">
        <f t="shared" si="139"/>
        <v>400933</v>
      </c>
      <c r="I317" s="152"/>
      <c r="J317" s="154">
        <f t="shared" si="140"/>
        <v>17822</v>
      </c>
      <c r="K317" s="155">
        <f t="shared" si="129"/>
        <v>92083.950489521521</v>
      </c>
      <c r="L317" s="156">
        <f t="shared" si="130"/>
        <v>109905.95048952152</v>
      </c>
      <c r="M317" s="152"/>
      <c r="N317" s="157">
        <f t="shared" si="131"/>
        <v>291027.04951047851</v>
      </c>
      <c r="O317" s="152"/>
      <c r="P317" s="158">
        <f t="shared" si="132"/>
        <v>17822</v>
      </c>
      <c r="Q317" s="159">
        <f t="shared" si="141"/>
        <v>0</v>
      </c>
      <c r="R317" s="152">
        <f t="shared" si="133"/>
        <v>0</v>
      </c>
      <c r="S317" s="152">
        <f t="shared" si="134"/>
        <v>0</v>
      </c>
      <c r="T317" s="152">
        <f t="shared" si="135"/>
        <v>92083.950489521521</v>
      </c>
      <c r="U317" s="153">
        <f t="shared" si="142"/>
        <v>109905.95048952152</v>
      </c>
      <c r="V317" s="152"/>
      <c r="W317" s="157">
        <f t="shared" si="143"/>
        <v>135463.47903773817</v>
      </c>
      <c r="X317" s="159"/>
      <c r="AA317" s="162">
        <v>308</v>
      </c>
      <c r="AB317" s="163">
        <v>19</v>
      </c>
      <c r="AC317" s="163">
        <v>0</v>
      </c>
      <c r="AD317" s="163">
        <v>0</v>
      </c>
      <c r="AE317" s="163">
        <v>0</v>
      </c>
      <c r="AF317" s="163">
        <v>0</v>
      </c>
      <c r="AG317" s="164">
        <v>383111</v>
      </c>
      <c r="AH317" s="164">
        <v>0</v>
      </c>
      <c r="AI317" s="164">
        <v>0</v>
      </c>
      <c r="AJ317" s="164">
        <v>383111</v>
      </c>
      <c r="AK317" s="164">
        <v>0</v>
      </c>
      <c r="AL317" s="164">
        <v>17822</v>
      </c>
      <c r="AM317" s="164">
        <v>400933</v>
      </c>
      <c r="AN317" s="164">
        <v>0</v>
      </c>
      <c r="AO317" s="164">
        <v>0</v>
      </c>
      <c r="AP317" s="164">
        <v>0</v>
      </c>
      <c r="AQ317" s="164">
        <v>0</v>
      </c>
      <c r="AR317" s="165">
        <v>400933</v>
      </c>
      <c r="AS317" s="39">
        <v>395704.52000000008</v>
      </c>
      <c r="AT317" s="162">
        <f t="shared" si="144"/>
        <v>308</v>
      </c>
      <c r="AU317" s="163">
        <f t="shared" si="145"/>
        <v>0</v>
      </c>
      <c r="AV317" s="164">
        <f t="shared" si="146"/>
        <v>0</v>
      </c>
      <c r="AW317" s="164">
        <f t="shared" si="146"/>
        <v>0</v>
      </c>
      <c r="AX317" s="164">
        <f t="shared" si="146"/>
        <v>0</v>
      </c>
      <c r="AY317" s="165">
        <f t="shared" si="146"/>
        <v>0</v>
      </c>
      <c r="AZ317" s="39">
        <v>493357</v>
      </c>
      <c r="BA317" s="162"/>
      <c r="BB317" s="164"/>
      <c r="BC317" s="164"/>
      <c r="BD317" s="164"/>
      <c r="BE317" s="165"/>
      <c r="BG317" s="166"/>
      <c r="BI317" s="166">
        <v>0</v>
      </c>
      <c r="CA317" s="162">
        <v>308</v>
      </c>
      <c r="CB317" s="40">
        <v>308</v>
      </c>
      <c r="CC317" s="39" t="s">
        <v>408</v>
      </c>
      <c r="CD317" s="167">
        <f t="shared" si="158"/>
        <v>383111</v>
      </c>
      <c r="CE317" s="168">
        <v>291005</v>
      </c>
      <c r="CF317" s="152">
        <f t="shared" si="147"/>
        <v>92106</v>
      </c>
      <c r="CG317" s="152">
        <v>0</v>
      </c>
      <c r="CH317" s="152">
        <v>25548</v>
      </c>
      <c r="CI317" s="152">
        <f t="shared" si="148"/>
        <v>-12.520962261831301</v>
      </c>
      <c r="CJ317" s="168">
        <f t="shared" si="149"/>
        <v>117641.47903773817</v>
      </c>
      <c r="CK317" s="169">
        <f t="shared" si="150"/>
        <v>92083.950489521521</v>
      </c>
      <c r="CL317" s="170"/>
      <c r="CZ317" s="152"/>
      <c r="DA317" s="162">
        <v>308</v>
      </c>
      <c r="DB317" s="39" t="s">
        <v>408</v>
      </c>
      <c r="DC317" s="152">
        <v>0</v>
      </c>
      <c r="DD317" s="152">
        <v>0</v>
      </c>
      <c r="DE317" s="152">
        <v>0</v>
      </c>
      <c r="DF317" s="152">
        <v>0</v>
      </c>
      <c r="DG317" s="171">
        <f t="shared" si="151"/>
        <v>0</v>
      </c>
      <c r="DH317" s="152">
        <v>0</v>
      </c>
      <c r="DI317" s="152">
        <v>0</v>
      </c>
      <c r="DJ317" s="152">
        <v>0</v>
      </c>
      <c r="DK317" s="171">
        <f t="shared" si="152"/>
        <v>0</v>
      </c>
      <c r="DL317" s="172">
        <f t="shared" si="136"/>
        <v>0</v>
      </c>
      <c r="DM317" s="152"/>
      <c r="DN317" s="172">
        <f t="shared" si="137"/>
        <v>0</v>
      </c>
      <c r="DO317" s="152"/>
      <c r="DP317" s="158">
        <f t="shared" si="153"/>
        <v>92106</v>
      </c>
      <c r="DQ317" s="152">
        <f t="shared" si="154"/>
        <v>92106</v>
      </c>
      <c r="DR317" s="152">
        <f t="shared" si="155"/>
        <v>0</v>
      </c>
      <c r="DS317" s="152">
        <v>-12.520962261831301</v>
      </c>
      <c r="DT317" s="172">
        <f t="shared" si="156"/>
        <v>-12.520962261831301</v>
      </c>
      <c r="DU317" s="152"/>
      <c r="DV317" s="173">
        <v>0</v>
      </c>
      <c r="DW317" s="174"/>
      <c r="DX317" s="174"/>
      <c r="DY317" s="174"/>
      <c r="DZ317" s="171"/>
      <c r="EA317" s="175"/>
      <c r="EB317" s="176"/>
      <c r="EC317" s="177">
        <f t="shared" si="157"/>
        <v>0</v>
      </c>
      <c r="ED317" s="175"/>
      <c r="EE317" s="178">
        <v>308</v>
      </c>
      <c r="EF317" s="175"/>
      <c r="EG317" s="175"/>
      <c r="EH317" s="174"/>
      <c r="EI317" s="175"/>
      <c r="EJ317" s="175"/>
      <c r="EK317" s="175"/>
      <c r="EL317" s="175"/>
      <c r="EM317" s="175"/>
    </row>
    <row r="318" spans="1:143" s="39" customFormat="1" ht="12" x14ac:dyDescent="0.2">
      <c r="A318" s="150">
        <v>309</v>
      </c>
      <c r="B318" s="40">
        <v>309</v>
      </c>
      <c r="C318" s="39" t="s">
        <v>409</v>
      </c>
      <c r="D318" s="151">
        <f t="shared" si="138"/>
        <v>3</v>
      </c>
      <c r="E318" s="152">
        <f t="shared" si="128"/>
        <v>42075</v>
      </c>
      <c r="F318" s="152">
        <f t="shared" si="128"/>
        <v>0</v>
      </c>
      <c r="G318" s="152">
        <f t="shared" si="128"/>
        <v>2814</v>
      </c>
      <c r="H318" s="153">
        <f t="shared" si="139"/>
        <v>44889</v>
      </c>
      <c r="I318" s="152"/>
      <c r="J318" s="154">
        <f t="shared" si="140"/>
        <v>2814</v>
      </c>
      <c r="K318" s="155">
        <f t="shared" si="129"/>
        <v>-0.87129980868531831</v>
      </c>
      <c r="L318" s="156">
        <f t="shared" si="130"/>
        <v>2813.1287001913147</v>
      </c>
      <c r="M318" s="152"/>
      <c r="N318" s="157">
        <f t="shared" si="131"/>
        <v>42075.871299808685</v>
      </c>
      <c r="O318" s="152"/>
      <c r="P318" s="158">
        <f t="shared" si="132"/>
        <v>2814</v>
      </c>
      <c r="Q318" s="159">
        <f t="shared" si="141"/>
        <v>0</v>
      </c>
      <c r="R318" s="152">
        <f t="shared" si="133"/>
        <v>0</v>
      </c>
      <c r="S318" s="152">
        <f t="shared" si="134"/>
        <v>0</v>
      </c>
      <c r="T318" s="152">
        <f t="shared" si="135"/>
        <v>-0.87129980868531831</v>
      </c>
      <c r="U318" s="153">
        <f t="shared" si="142"/>
        <v>2813.1287001913147</v>
      </c>
      <c r="V318" s="152"/>
      <c r="W318" s="157">
        <f t="shared" si="143"/>
        <v>22000.728610032038</v>
      </c>
      <c r="X318" s="159"/>
      <c r="AA318" s="162">
        <v>309</v>
      </c>
      <c r="AB318" s="163">
        <v>3</v>
      </c>
      <c r="AC318" s="163">
        <v>0</v>
      </c>
      <c r="AD318" s="163">
        <v>0</v>
      </c>
      <c r="AE318" s="163">
        <v>0</v>
      </c>
      <c r="AF318" s="163">
        <v>0</v>
      </c>
      <c r="AG318" s="164">
        <v>42075</v>
      </c>
      <c r="AH318" s="164">
        <v>0</v>
      </c>
      <c r="AI318" s="164">
        <v>0</v>
      </c>
      <c r="AJ318" s="164">
        <v>42075</v>
      </c>
      <c r="AK318" s="164">
        <v>0</v>
      </c>
      <c r="AL318" s="164">
        <v>2814</v>
      </c>
      <c r="AM318" s="164">
        <v>44889</v>
      </c>
      <c r="AN318" s="164">
        <v>0</v>
      </c>
      <c r="AO318" s="164">
        <v>0</v>
      </c>
      <c r="AP318" s="164">
        <v>0</v>
      </c>
      <c r="AQ318" s="164">
        <v>0</v>
      </c>
      <c r="AR318" s="165">
        <v>44889</v>
      </c>
      <c r="AS318" s="39">
        <v>44683.56</v>
      </c>
      <c r="AT318" s="162">
        <f t="shared" si="144"/>
        <v>309</v>
      </c>
      <c r="AU318" s="163">
        <f t="shared" si="145"/>
        <v>0</v>
      </c>
      <c r="AV318" s="164">
        <f t="shared" si="146"/>
        <v>0</v>
      </c>
      <c r="AW318" s="164">
        <f t="shared" si="146"/>
        <v>0</v>
      </c>
      <c r="AX318" s="164">
        <f t="shared" si="146"/>
        <v>0</v>
      </c>
      <c r="AY318" s="165">
        <f t="shared" si="146"/>
        <v>0</v>
      </c>
      <c r="AZ318" s="39">
        <v>493357</v>
      </c>
      <c r="BA318" s="162"/>
      <c r="BB318" s="164"/>
      <c r="BC318" s="164"/>
      <c r="BD318" s="164"/>
      <c r="BE318" s="165"/>
      <c r="BG318" s="166"/>
      <c r="BI318" s="166">
        <v>0</v>
      </c>
      <c r="CA318" s="162">
        <v>309</v>
      </c>
      <c r="CB318" s="40">
        <v>309</v>
      </c>
      <c r="CC318" s="39" t="s">
        <v>409</v>
      </c>
      <c r="CD318" s="167">
        <f t="shared" si="158"/>
        <v>42075</v>
      </c>
      <c r="CE318" s="168">
        <v>60592</v>
      </c>
      <c r="CF318" s="152">
        <f t="shared" si="147"/>
        <v>0</v>
      </c>
      <c r="CG318" s="152">
        <v>17409.599999999999</v>
      </c>
      <c r="CH318" s="152">
        <v>1778</v>
      </c>
      <c r="CI318" s="152">
        <f t="shared" si="148"/>
        <v>-0.87138996796056745</v>
      </c>
      <c r="CJ318" s="168">
        <f t="shared" si="149"/>
        <v>19186.728610032038</v>
      </c>
      <c r="CK318" s="169">
        <f t="shared" si="150"/>
        <v>-0.87129980868531831</v>
      </c>
      <c r="CL318" s="170"/>
      <c r="CZ318" s="152"/>
      <c r="DA318" s="162">
        <v>309</v>
      </c>
      <c r="DB318" s="39" t="s">
        <v>409</v>
      </c>
      <c r="DC318" s="152">
        <v>0</v>
      </c>
      <c r="DD318" s="152">
        <v>0</v>
      </c>
      <c r="DE318" s="152">
        <v>0</v>
      </c>
      <c r="DF318" s="152">
        <v>0</v>
      </c>
      <c r="DG318" s="171">
        <f t="shared" si="151"/>
        <v>0</v>
      </c>
      <c r="DH318" s="152">
        <v>0</v>
      </c>
      <c r="DI318" s="152">
        <v>0</v>
      </c>
      <c r="DJ318" s="152">
        <v>0</v>
      </c>
      <c r="DK318" s="171">
        <f t="shared" si="152"/>
        <v>0</v>
      </c>
      <c r="DL318" s="172">
        <f t="shared" si="136"/>
        <v>0</v>
      </c>
      <c r="DM318" s="152"/>
      <c r="DN318" s="172">
        <f t="shared" si="137"/>
        <v>0</v>
      </c>
      <c r="DO318" s="152"/>
      <c r="DP318" s="158">
        <f t="shared" si="153"/>
        <v>0</v>
      </c>
      <c r="DQ318" s="152">
        <f t="shared" si="154"/>
        <v>0</v>
      </c>
      <c r="DR318" s="152">
        <f t="shared" si="155"/>
        <v>0</v>
      </c>
      <c r="DS318" s="152">
        <v>-0.87138996796056745</v>
      </c>
      <c r="DT318" s="172">
        <f t="shared" si="156"/>
        <v>-0.87138996796056745</v>
      </c>
      <c r="DU318" s="152"/>
      <c r="DV318" s="173">
        <v>0</v>
      </c>
      <c r="DW318" s="174"/>
      <c r="DX318" s="174"/>
      <c r="DY318" s="174"/>
      <c r="DZ318" s="171"/>
      <c r="EA318" s="175"/>
      <c r="EB318" s="176"/>
      <c r="EC318" s="177">
        <f t="shared" si="157"/>
        <v>0</v>
      </c>
      <c r="ED318" s="175"/>
      <c r="EE318" s="178">
        <v>309</v>
      </c>
      <c r="EF318" s="175"/>
      <c r="EG318" s="175"/>
      <c r="EH318" s="174"/>
      <c r="EI318" s="175"/>
      <c r="EJ318" s="175"/>
      <c r="EK318" s="175"/>
      <c r="EL318" s="175"/>
      <c r="EM318" s="175"/>
    </row>
    <row r="319" spans="1:143" s="39" customFormat="1" ht="12" x14ac:dyDescent="0.2">
      <c r="A319" s="150">
        <v>310</v>
      </c>
      <c r="B319" s="40">
        <v>310</v>
      </c>
      <c r="C319" s="39" t="s">
        <v>410</v>
      </c>
      <c r="D319" s="151">
        <f t="shared" si="138"/>
        <v>105</v>
      </c>
      <c r="E319" s="152">
        <f t="shared" si="128"/>
        <v>1730259</v>
      </c>
      <c r="F319" s="152">
        <f t="shared" si="128"/>
        <v>0</v>
      </c>
      <c r="G319" s="152">
        <f t="shared" si="128"/>
        <v>98490</v>
      </c>
      <c r="H319" s="153">
        <f t="shared" si="139"/>
        <v>1828749</v>
      </c>
      <c r="I319" s="152"/>
      <c r="J319" s="154">
        <f t="shared" si="140"/>
        <v>98490</v>
      </c>
      <c r="K319" s="155">
        <f t="shared" si="129"/>
        <v>228322.15374314267</v>
      </c>
      <c r="L319" s="156">
        <f t="shared" si="130"/>
        <v>326812.15374314267</v>
      </c>
      <c r="M319" s="152"/>
      <c r="N319" s="157">
        <f t="shared" si="131"/>
        <v>1501936.8462568573</v>
      </c>
      <c r="O319" s="152"/>
      <c r="P319" s="158">
        <f t="shared" si="132"/>
        <v>98490</v>
      </c>
      <c r="Q319" s="159">
        <f t="shared" si="141"/>
        <v>0</v>
      </c>
      <c r="R319" s="152">
        <f t="shared" si="133"/>
        <v>0</v>
      </c>
      <c r="S319" s="152">
        <f t="shared" si="134"/>
        <v>0</v>
      </c>
      <c r="T319" s="152">
        <f t="shared" si="135"/>
        <v>228322.15374314267</v>
      </c>
      <c r="U319" s="153">
        <f t="shared" si="142"/>
        <v>326812.15374314267</v>
      </c>
      <c r="V319" s="152"/>
      <c r="W319" s="157">
        <f t="shared" si="143"/>
        <v>555426.57977829105</v>
      </c>
      <c r="X319" s="159"/>
      <c r="AA319" s="162">
        <v>310</v>
      </c>
      <c r="AB319" s="163">
        <v>105</v>
      </c>
      <c r="AC319" s="163">
        <v>0</v>
      </c>
      <c r="AD319" s="163">
        <v>0</v>
      </c>
      <c r="AE319" s="163">
        <v>0</v>
      </c>
      <c r="AF319" s="163">
        <v>0</v>
      </c>
      <c r="AG319" s="164">
        <v>1730259</v>
      </c>
      <c r="AH319" s="164">
        <v>0</v>
      </c>
      <c r="AI319" s="164">
        <v>0</v>
      </c>
      <c r="AJ319" s="164">
        <v>1730259</v>
      </c>
      <c r="AK319" s="164">
        <v>0</v>
      </c>
      <c r="AL319" s="164">
        <v>98490</v>
      </c>
      <c r="AM319" s="164">
        <v>1828749</v>
      </c>
      <c r="AN319" s="164">
        <v>0</v>
      </c>
      <c r="AO319" s="164">
        <v>0</v>
      </c>
      <c r="AP319" s="164">
        <v>0</v>
      </c>
      <c r="AQ319" s="164">
        <v>0</v>
      </c>
      <c r="AR319" s="165">
        <v>1828749</v>
      </c>
      <c r="AS319" s="39">
        <v>1683678.3579519582</v>
      </c>
      <c r="AT319" s="162">
        <f t="shared" si="144"/>
        <v>310</v>
      </c>
      <c r="AU319" s="163">
        <f t="shared" si="145"/>
        <v>0</v>
      </c>
      <c r="AV319" s="164">
        <f t="shared" si="146"/>
        <v>0</v>
      </c>
      <c r="AW319" s="164">
        <f t="shared" si="146"/>
        <v>0</v>
      </c>
      <c r="AX319" s="164">
        <f t="shared" si="146"/>
        <v>0</v>
      </c>
      <c r="AY319" s="165">
        <f t="shared" si="146"/>
        <v>0</v>
      </c>
      <c r="AZ319" s="39">
        <v>493357</v>
      </c>
      <c r="BA319" s="162"/>
      <c r="BB319" s="164"/>
      <c r="BC319" s="164"/>
      <c r="BD319" s="164"/>
      <c r="BE319" s="165"/>
      <c r="BG319" s="166"/>
      <c r="BI319" s="166">
        <v>0</v>
      </c>
      <c r="CA319" s="162">
        <v>310</v>
      </c>
      <c r="CB319" s="40">
        <v>310</v>
      </c>
      <c r="CC319" s="39" t="s">
        <v>410</v>
      </c>
      <c r="CD319" s="167">
        <f t="shared" si="158"/>
        <v>1730259</v>
      </c>
      <c r="CE319" s="168">
        <v>1501899</v>
      </c>
      <c r="CF319" s="152">
        <f t="shared" si="147"/>
        <v>228360</v>
      </c>
      <c r="CG319" s="152">
        <v>199575.6</v>
      </c>
      <c r="CH319" s="152">
        <v>29015.200000000001</v>
      </c>
      <c r="CI319" s="152">
        <f t="shared" si="148"/>
        <v>-14.220221708936151</v>
      </c>
      <c r="CJ319" s="168">
        <f t="shared" si="149"/>
        <v>456936.57977829105</v>
      </c>
      <c r="CK319" s="169">
        <f t="shared" si="150"/>
        <v>228322.15374314267</v>
      </c>
      <c r="CL319" s="170"/>
      <c r="CZ319" s="152"/>
      <c r="DA319" s="162">
        <v>310</v>
      </c>
      <c r="DB319" s="39" t="s">
        <v>410</v>
      </c>
      <c r="DC319" s="152">
        <v>0</v>
      </c>
      <c r="DD319" s="152">
        <v>0</v>
      </c>
      <c r="DE319" s="152">
        <v>0</v>
      </c>
      <c r="DF319" s="152">
        <v>0</v>
      </c>
      <c r="DG319" s="171">
        <f t="shared" si="151"/>
        <v>0</v>
      </c>
      <c r="DH319" s="152">
        <v>0</v>
      </c>
      <c r="DI319" s="152">
        <v>0</v>
      </c>
      <c r="DJ319" s="152">
        <v>0</v>
      </c>
      <c r="DK319" s="171">
        <f t="shared" si="152"/>
        <v>0</v>
      </c>
      <c r="DL319" s="172">
        <f t="shared" si="136"/>
        <v>0</v>
      </c>
      <c r="DM319" s="152"/>
      <c r="DN319" s="172">
        <f t="shared" si="137"/>
        <v>0</v>
      </c>
      <c r="DO319" s="152"/>
      <c r="DP319" s="158">
        <f t="shared" si="153"/>
        <v>228360</v>
      </c>
      <c r="DQ319" s="152">
        <f t="shared" si="154"/>
        <v>228360</v>
      </c>
      <c r="DR319" s="152">
        <f t="shared" si="155"/>
        <v>0</v>
      </c>
      <c r="DS319" s="152">
        <v>-14.220221708936151</v>
      </c>
      <c r="DT319" s="172">
        <f t="shared" si="156"/>
        <v>-14.220221708936151</v>
      </c>
      <c r="DU319" s="152"/>
      <c r="DV319" s="173">
        <v>0</v>
      </c>
      <c r="DW319" s="174"/>
      <c r="DX319" s="174"/>
      <c r="DY319" s="174"/>
      <c r="DZ319" s="171"/>
      <c r="EA319" s="175"/>
      <c r="EB319" s="176"/>
      <c r="EC319" s="177">
        <f t="shared" si="157"/>
        <v>0</v>
      </c>
      <c r="ED319" s="175"/>
      <c r="EE319" s="178">
        <v>310</v>
      </c>
      <c r="EF319" s="175"/>
      <c r="EG319" s="175"/>
      <c r="EH319" s="174"/>
      <c r="EI319" s="175"/>
      <c r="EJ319" s="175"/>
      <c r="EK319" s="175"/>
      <c r="EL319" s="175"/>
      <c r="EM319" s="175"/>
    </row>
    <row r="320" spans="1:143" s="39" customFormat="1" ht="12" x14ac:dyDescent="0.2">
      <c r="A320" s="150">
        <v>311</v>
      </c>
      <c r="B320" s="40">
        <v>311</v>
      </c>
      <c r="C320" s="39" t="s">
        <v>411</v>
      </c>
      <c r="D320" s="151">
        <f t="shared" si="138"/>
        <v>0</v>
      </c>
      <c r="E320" s="152">
        <f t="shared" si="128"/>
        <v>0</v>
      </c>
      <c r="F320" s="152">
        <f t="shared" si="128"/>
        <v>0</v>
      </c>
      <c r="G320" s="152">
        <f t="shared" si="128"/>
        <v>0</v>
      </c>
      <c r="H320" s="153">
        <f t="shared" si="139"/>
        <v>0</v>
      </c>
      <c r="I320" s="152"/>
      <c r="J320" s="154">
        <f t="shared" si="140"/>
        <v>0</v>
      </c>
      <c r="K320" s="155">
        <f t="shared" si="129"/>
        <v>0</v>
      </c>
      <c r="L320" s="156">
        <f t="shared" si="130"/>
        <v>0</v>
      </c>
      <c r="M320" s="152"/>
      <c r="N320" s="157">
        <f t="shared" si="131"/>
        <v>0</v>
      </c>
      <c r="O320" s="152"/>
      <c r="P320" s="158">
        <f t="shared" si="132"/>
        <v>0</v>
      </c>
      <c r="Q320" s="159">
        <f t="shared" si="141"/>
        <v>0</v>
      </c>
      <c r="R320" s="152">
        <f t="shared" si="133"/>
        <v>0</v>
      </c>
      <c r="S320" s="152">
        <f t="shared" si="134"/>
        <v>0</v>
      </c>
      <c r="T320" s="152">
        <f t="shared" si="135"/>
        <v>0</v>
      </c>
      <c r="U320" s="153">
        <f t="shared" si="142"/>
        <v>0</v>
      </c>
      <c r="V320" s="152"/>
      <c r="W320" s="157">
        <f t="shared" si="143"/>
        <v>0</v>
      </c>
      <c r="X320" s="159"/>
      <c r="AA320" s="162">
        <v>311</v>
      </c>
      <c r="AB320" s="163"/>
      <c r="AC320" s="163"/>
      <c r="AD320" s="163"/>
      <c r="AE320" s="163"/>
      <c r="AF320" s="163"/>
      <c r="AG320" s="164"/>
      <c r="AH320" s="164"/>
      <c r="AI320" s="164"/>
      <c r="AJ320" s="164"/>
      <c r="AK320" s="164"/>
      <c r="AL320" s="164"/>
      <c r="AM320" s="164"/>
      <c r="AN320" s="164"/>
      <c r="AO320" s="164"/>
      <c r="AP320" s="164"/>
      <c r="AQ320" s="164"/>
      <c r="AR320" s="165"/>
      <c r="AT320" s="162">
        <f t="shared" si="144"/>
        <v>311</v>
      </c>
      <c r="AU320" s="163">
        <f t="shared" si="145"/>
        <v>0</v>
      </c>
      <c r="AV320" s="164">
        <f t="shared" si="146"/>
        <v>0</v>
      </c>
      <c r="AW320" s="164">
        <f t="shared" si="146"/>
        <v>0</v>
      </c>
      <c r="AX320" s="164">
        <f t="shared" si="146"/>
        <v>0</v>
      </c>
      <c r="AY320" s="165">
        <f t="shared" si="146"/>
        <v>0</v>
      </c>
      <c r="AZ320" s="39">
        <v>493357</v>
      </c>
      <c r="BA320" s="162"/>
      <c r="BB320" s="164"/>
      <c r="BC320" s="164"/>
      <c r="BD320" s="164"/>
      <c r="BE320" s="165"/>
      <c r="BG320" s="166"/>
      <c r="BI320" s="166">
        <v>0</v>
      </c>
      <c r="CA320" s="162">
        <v>311</v>
      </c>
      <c r="CB320" s="40">
        <v>311</v>
      </c>
      <c r="CC320" s="39" t="s">
        <v>411</v>
      </c>
      <c r="CD320" s="167">
        <f t="shared" si="158"/>
        <v>0</v>
      </c>
      <c r="CE320" s="168">
        <v>0</v>
      </c>
      <c r="CF320" s="152">
        <f t="shared" si="147"/>
        <v>0</v>
      </c>
      <c r="CG320" s="152">
        <v>0</v>
      </c>
      <c r="CH320" s="152">
        <v>0</v>
      </c>
      <c r="CI320" s="152">
        <f t="shared" si="148"/>
        <v>0</v>
      </c>
      <c r="CJ320" s="168">
        <f t="shared" si="149"/>
        <v>0</v>
      </c>
      <c r="CK320" s="169">
        <f t="shared" si="150"/>
        <v>0</v>
      </c>
      <c r="CL320" s="170"/>
      <c r="CZ320" s="152"/>
      <c r="DA320" s="162">
        <v>311</v>
      </c>
      <c r="DB320" s="39" t="s">
        <v>411</v>
      </c>
      <c r="DC320" s="152">
        <v>0</v>
      </c>
      <c r="DD320" s="152">
        <v>0</v>
      </c>
      <c r="DE320" s="152">
        <v>0</v>
      </c>
      <c r="DF320" s="152">
        <v>0</v>
      </c>
      <c r="DG320" s="171">
        <f t="shared" si="151"/>
        <v>0</v>
      </c>
      <c r="DH320" s="152">
        <v>0</v>
      </c>
      <c r="DI320" s="152">
        <v>0</v>
      </c>
      <c r="DJ320" s="152">
        <v>0</v>
      </c>
      <c r="DK320" s="171">
        <f t="shared" si="152"/>
        <v>0</v>
      </c>
      <c r="DL320" s="172">
        <f t="shared" si="136"/>
        <v>0</v>
      </c>
      <c r="DM320" s="152"/>
      <c r="DN320" s="172">
        <f t="shared" si="137"/>
        <v>0</v>
      </c>
      <c r="DO320" s="152"/>
      <c r="DP320" s="158">
        <f t="shared" si="153"/>
        <v>0</v>
      </c>
      <c r="DQ320" s="152">
        <f t="shared" si="154"/>
        <v>0</v>
      </c>
      <c r="DR320" s="152">
        <f t="shared" si="155"/>
        <v>0</v>
      </c>
      <c r="DS320" s="152">
        <v>0</v>
      </c>
      <c r="DT320" s="172">
        <f t="shared" si="156"/>
        <v>0</v>
      </c>
      <c r="DU320" s="152"/>
      <c r="DV320" s="173">
        <v>0</v>
      </c>
      <c r="DW320" s="174"/>
      <c r="DX320" s="174"/>
      <c r="DY320" s="174"/>
      <c r="DZ320" s="171"/>
      <c r="EA320" s="175"/>
      <c r="EB320" s="176"/>
      <c r="EC320" s="177">
        <f t="shared" si="157"/>
        <v>0</v>
      </c>
      <c r="ED320" s="175"/>
      <c r="EE320" s="178">
        <v>311</v>
      </c>
      <c r="EF320" s="175"/>
      <c r="EG320" s="175"/>
      <c r="EH320" s="174"/>
      <c r="EI320" s="175"/>
      <c r="EJ320" s="175"/>
      <c r="EK320" s="175"/>
      <c r="EL320" s="175"/>
      <c r="EM320" s="175"/>
    </row>
    <row r="321" spans="1:143" s="39" customFormat="1" ht="12" x14ac:dyDescent="0.2">
      <c r="A321" s="150">
        <v>312</v>
      </c>
      <c r="B321" s="40">
        <v>312</v>
      </c>
      <c r="C321" s="39" t="s">
        <v>412</v>
      </c>
      <c r="D321" s="151">
        <f t="shared" si="138"/>
        <v>0</v>
      </c>
      <c r="E321" s="152">
        <f t="shared" si="128"/>
        <v>0</v>
      </c>
      <c r="F321" s="152">
        <f t="shared" si="128"/>
        <v>0</v>
      </c>
      <c r="G321" s="152">
        <f t="shared" si="128"/>
        <v>0</v>
      </c>
      <c r="H321" s="153">
        <f t="shared" si="139"/>
        <v>0</v>
      </c>
      <c r="I321" s="152"/>
      <c r="J321" s="154">
        <f t="shared" si="140"/>
        <v>0</v>
      </c>
      <c r="K321" s="155">
        <f t="shared" si="129"/>
        <v>0</v>
      </c>
      <c r="L321" s="156">
        <f t="shared" si="130"/>
        <v>0</v>
      </c>
      <c r="M321" s="152"/>
      <c r="N321" s="157">
        <f t="shared" si="131"/>
        <v>0</v>
      </c>
      <c r="O321" s="152"/>
      <c r="P321" s="158">
        <f t="shared" si="132"/>
        <v>0</v>
      </c>
      <c r="Q321" s="159">
        <f t="shared" si="141"/>
        <v>0</v>
      </c>
      <c r="R321" s="152">
        <f t="shared" si="133"/>
        <v>0</v>
      </c>
      <c r="S321" s="152">
        <f t="shared" si="134"/>
        <v>0</v>
      </c>
      <c r="T321" s="152">
        <f t="shared" si="135"/>
        <v>0</v>
      </c>
      <c r="U321" s="153">
        <f t="shared" si="142"/>
        <v>0</v>
      </c>
      <c r="V321" s="152"/>
      <c r="W321" s="157">
        <f t="shared" si="143"/>
        <v>0</v>
      </c>
      <c r="X321" s="159"/>
      <c r="AA321" s="162">
        <v>312</v>
      </c>
      <c r="AB321" s="163"/>
      <c r="AC321" s="163"/>
      <c r="AD321" s="163"/>
      <c r="AE321" s="163"/>
      <c r="AF321" s="163"/>
      <c r="AG321" s="164"/>
      <c r="AH321" s="164"/>
      <c r="AI321" s="164"/>
      <c r="AJ321" s="164"/>
      <c r="AK321" s="164"/>
      <c r="AL321" s="164"/>
      <c r="AM321" s="164"/>
      <c r="AN321" s="164"/>
      <c r="AO321" s="164"/>
      <c r="AP321" s="164"/>
      <c r="AQ321" s="164"/>
      <c r="AR321" s="165"/>
      <c r="AT321" s="162">
        <f t="shared" si="144"/>
        <v>312</v>
      </c>
      <c r="AU321" s="163">
        <f t="shared" si="145"/>
        <v>0</v>
      </c>
      <c r="AV321" s="164">
        <f t="shared" si="146"/>
        <v>0</v>
      </c>
      <c r="AW321" s="164">
        <f t="shared" si="146"/>
        <v>0</v>
      </c>
      <c r="AX321" s="164">
        <f t="shared" si="146"/>
        <v>0</v>
      </c>
      <c r="AY321" s="165">
        <f t="shared" si="146"/>
        <v>0</v>
      </c>
      <c r="AZ321" s="39">
        <v>493357</v>
      </c>
      <c r="BA321" s="162"/>
      <c r="BB321" s="164"/>
      <c r="BC321" s="164"/>
      <c r="BD321" s="164"/>
      <c r="BE321" s="165"/>
      <c r="BG321" s="166"/>
      <c r="BI321" s="166">
        <v>0</v>
      </c>
      <c r="CA321" s="162">
        <v>312</v>
      </c>
      <c r="CB321" s="40">
        <v>312</v>
      </c>
      <c r="CC321" s="39" t="s">
        <v>412</v>
      </c>
      <c r="CD321" s="167">
        <f t="shared" si="158"/>
        <v>0</v>
      </c>
      <c r="CE321" s="168">
        <v>0</v>
      </c>
      <c r="CF321" s="152">
        <f t="shared" si="147"/>
        <v>0</v>
      </c>
      <c r="CG321" s="152">
        <v>0</v>
      </c>
      <c r="CH321" s="152">
        <v>0</v>
      </c>
      <c r="CI321" s="152">
        <f t="shared" si="148"/>
        <v>0</v>
      </c>
      <c r="CJ321" s="168">
        <f t="shared" si="149"/>
        <v>0</v>
      </c>
      <c r="CK321" s="169">
        <f t="shared" si="150"/>
        <v>0</v>
      </c>
      <c r="CL321" s="170"/>
      <c r="CZ321" s="152"/>
      <c r="DA321" s="162">
        <v>312</v>
      </c>
      <c r="DB321" s="39" t="s">
        <v>412</v>
      </c>
      <c r="DC321" s="152">
        <v>0</v>
      </c>
      <c r="DD321" s="152">
        <v>0</v>
      </c>
      <c r="DE321" s="152">
        <v>0</v>
      </c>
      <c r="DF321" s="152">
        <v>0</v>
      </c>
      <c r="DG321" s="171">
        <f t="shared" si="151"/>
        <v>0</v>
      </c>
      <c r="DH321" s="152">
        <v>0</v>
      </c>
      <c r="DI321" s="152">
        <v>0</v>
      </c>
      <c r="DJ321" s="152">
        <v>0</v>
      </c>
      <c r="DK321" s="171">
        <f t="shared" si="152"/>
        <v>0</v>
      </c>
      <c r="DL321" s="172">
        <f t="shared" si="136"/>
        <v>0</v>
      </c>
      <c r="DM321" s="152"/>
      <c r="DN321" s="172">
        <f t="shared" si="137"/>
        <v>0</v>
      </c>
      <c r="DO321" s="152"/>
      <c r="DP321" s="158">
        <f t="shared" si="153"/>
        <v>0</v>
      </c>
      <c r="DQ321" s="152">
        <f t="shared" si="154"/>
        <v>0</v>
      </c>
      <c r="DR321" s="152">
        <f t="shared" si="155"/>
        <v>0</v>
      </c>
      <c r="DS321" s="152">
        <v>0</v>
      </c>
      <c r="DT321" s="172">
        <f t="shared" si="156"/>
        <v>0</v>
      </c>
      <c r="DU321" s="152"/>
      <c r="DV321" s="173">
        <v>0</v>
      </c>
      <c r="DW321" s="174"/>
      <c r="DX321" s="174"/>
      <c r="DY321" s="174"/>
      <c r="DZ321" s="171"/>
      <c r="EA321" s="175"/>
      <c r="EB321" s="176"/>
      <c r="EC321" s="177">
        <f t="shared" si="157"/>
        <v>0</v>
      </c>
      <c r="ED321" s="175"/>
      <c r="EE321" s="178">
        <v>312</v>
      </c>
      <c r="EF321" s="175"/>
      <c r="EG321" s="175"/>
      <c r="EH321" s="174"/>
      <c r="EI321" s="175"/>
      <c r="EJ321" s="175"/>
      <c r="EK321" s="175"/>
      <c r="EL321" s="175"/>
      <c r="EM321" s="175"/>
    </row>
    <row r="322" spans="1:143" s="39" customFormat="1" ht="12" x14ac:dyDescent="0.2">
      <c r="A322" s="150">
        <v>313</v>
      </c>
      <c r="B322" s="40">
        <v>313</v>
      </c>
      <c r="C322" s="39" t="s">
        <v>413</v>
      </c>
      <c r="D322" s="151">
        <f t="shared" si="138"/>
        <v>0</v>
      </c>
      <c r="E322" s="152">
        <f t="shared" si="128"/>
        <v>0</v>
      </c>
      <c r="F322" s="152">
        <f t="shared" si="128"/>
        <v>0</v>
      </c>
      <c r="G322" s="152">
        <f t="shared" si="128"/>
        <v>0</v>
      </c>
      <c r="H322" s="153">
        <f t="shared" si="139"/>
        <v>0</v>
      </c>
      <c r="I322" s="152"/>
      <c r="J322" s="154">
        <f t="shared" si="140"/>
        <v>0</v>
      </c>
      <c r="K322" s="155">
        <f t="shared" si="129"/>
        <v>0</v>
      </c>
      <c r="L322" s="156">
        <f t="shared" si="130"/>
        <v>0</v>
      </c>
      <c r="M322" s="152"/>
      <c r="N322" s="157">
        <f t="shared" si="131"/>
        <v>0</v>
      </c>
      <c r="O322" s="152"/>
      <c r="P322" s="158">
        <f t="shared" si="132"/>
        <v>0</v>
      </c>
      <c r="Q322" s="159">
        <f t="shared" si="141"/>
        <v>0</v>
      </c>
      <c r="R322" s="152">
        <f t="shared" si="133"/>
        <v>0</v>
      </c>
      <c r="S322" s="152">
        <f t="shared" si="134"/>
        <v>0</v>
      </c>
      <c r="T322" s="152">
        <f t="shared" si="135"/>
        <v>0</v>
      </c>
      <c r="U322" s="153">
        <f t="shared" si="142"/>
        <v>0</v>
      </c>
      <c r="V322" s="152"/>
      <c r="W322" s="157">
        <f t="shared" si="143"/>
        <v>0</v>
      </c>
      <c r="X322" s="159"/>
      <c r="AA322" s="162">
        <v>313</v>
      </c>
      <c r="AB322" s="163"/>
      <c r="AC322" s="163"/>
      <c r="AD322" s="163"/>
      <c r="AE322" s="163"/>
      <c r="AF322" s="163"/>
      <c r="AG322" s="164"/>
      <c r="AH322" s="164"/>
      <c r="AI322" s="164"/>
      <c r="AJ322" s="164"/>
      <c r="AK322" s="164"/>
      <c r="AL322" s="164"/>
      <c r="AM322" s="164"/>
      <c r="AN322" s="164"/>
      <c r="AO322" s="164"/>
      <c r="AP322" s="164"/>
      <c r="AQ322" s="164"/>
      <c r="AR322" s="165"/>
      <c r="AT322" s="162">
        <f t="shared" si="144"/>
        <v>313</v>
      </c>
      <c r="AU322" s="163">
        <f t="shared" si="145"/>
        <v>0</v>
      </c>
      <c r="AV322" s="164">
        <f t="shared" si="146"/>
        <v>0</v>
      </c>
      <c r="AW322" s="164">
        <f t="shared" si="146"/>
        <v>0</v>
      </c>
      <c r="AX322" s="164">
        <f t="shared" si="146"/>
        <v>0</v>
      </c>
      <c r="AY322" s="165">
        <f t="shared" si="146"/>
        <v>0</v>
      </c>
      <c r="AZ322" s="39">
        <v>493357</v>
      </c>
      <c r="BA322" s="162"/>
      <c r="BB322" s="164"/>
      <c r="BC322" s="164"/>
      <c r="BD322" s="164"/>
      <c r="BE322" s="165"/>
      <c r="BG322" s="166"/>
      <c r="BI322" s="166">
        <v>0</v>
      </c>
      <c r="CA322" s="162">
        <v>313</v>
      </c>
      <c r="CB322" s="40">
        <v>313</v>
      </c>
      <c r="CC322" s="39" t="s">
        <v>413</v>
      </c>
      <c r="CD322" s="167">
        <f t="shared" si="158"/>
        <v>0</v>
      </c>
      <c r="CE322" s="168">
        <v>0</v>
      </c>
      <c r="CF322" s="152">
        <f t="shared" si="147"/>
        <v>0</v>
      </c>
      <c r="CG322" s="152">
        <v>0</v>
      </c>
      <c r="CH322" s="152">
        <v>0</v>
      </c>
      <c r="CI322" s="152">
        <f t="shared" si="148"/>
        <v>0</v>
      </c>
      <c r="CJ322" s="168">
        <f t="shared" si="149"/>
        <v>0</v>
      </c>
      <c r="CK322" s="169">
        <f t="shared" si="150"/>
        <v>0</v>
      </c>
      <c r="CL322" s="170"/>
      <c r="CZ322" s="152"/>
      <c r="DA322" s="162">
        <v>313</v>
      </c>
      <c r="DB322" s="39" t="s">
        <v>413</v>
      </c>
      <c r="DC322" s="152">
        <v>0</v>
      </c>
      <c r="DD322" s="152">
        <v>0</v>
      </c>
      <c r="DE322" s="152">
        <v>0</v>
      </c>
      <c r="DF322" s="152">
        <v>0</v>
      </c>
      <c r="DG322" s="171">
        <f t="shared" si="151"/>
        <v>0</v>
      </c>
      <c r="DH322" s="152">
        <v>0</v>
      </c>
      <c r="DI322" s="152">
        <v>0</v>
      </c>
      <c r="DJ322" s="152">
        <v>0</v>
      </c>
      <c r="DK322" s="171">
        <f t="shared" si="152"/>
        <v>0</v>
      </c>
      <c r="DL322" s="172">
        <f t="shared" si="136"/>
        <v>0</v>
      </c>
      <c r="DM322" s="152"/>
      <c r="DN322" s="172">
        <f t="shared" si="137"/>
        <v>0</v>
      </c>
      <c r="DO322" s="152"/>
      <c r="DP322" s="158">
        <f t="shared" si="153"/>
        <v>0</v>
      </c>
      <c r="DQ322" s="152">
        <f t="shared" si="154"/>
        <v>0</v>
      </c>
      <c r="DR322" s="152">
        <f t="shared" si="155"/>
        <v>0</v>
      </c>
      <c r="DS322" s="152">
        <v>0</v>
      </c>
      <c r="DT322" s="172">
        <f t="shared" si="156"/>
        <v>0</v>
      </c>
      <c r="DU322" s="152"/>
      <c r="DV322" s="173">
        <v>0</v>
      </c>
      <c r="DW322" s="174"/>
      <c r="DX322" s="174"/>
      <c r="DY322" s="174"/>
      <c r="DZ322" s="171"/>
      <c r="EA322" s="175"/>
      <c r="EB322" s="176"/>
      <c r="EC322" s="177">
        <f t="shared" si="157"/>
        <v>0</v>
      </c>
      <c r="ED322" s="175"/>
      <c r="EE322" s="178">
        <v>313</v>
      </c>
      <c r="EF322" s="175"/>
      <c r="EG322" s="175"/>
      <c r="EH322" s="174"/>
      <c r="EI322" s="175"/>
      <c r="EJ322" s="175"/>
      <c r="EK322" s="175"/>
      <c r="EL322" s="175"/>
      <c r="EM322" s="175"/>
    </row>
    <row r="323" spans="1:143" s="39" customFormat="1" ht="12" x14ac:dyDescent="0.2">
      <c r="A323" s="150">
        <v>314</v>
      </c>
      <c r="B323" s="40">
        <v>314</v>
      </c>
      <c r="C323" s="39" t="s">
        <v>414</v>
      </c>
      <c r="D323" s="151">
        <f t="shared" si="138"/>
        <v>10</v>
      </c>
      <c r="E323" s="152">
        <f t="shared" si="128"/>
        <v>252402</v>
      </c>
      <c r="F323" s="152">
        <f t="shared" si="128"/>
        <v>0</v>
      </c>
      <c r="G323" s="152">
        <f t="shared" si="128"/>
        <v>9380</v>
      </c>
      <c r="H323" s="153">
        <f t="shared" si="139"/>
        <v>261782</v>
      </c>
      <c r="I323" s="152"/>
      <c r="J323" s="154">
        <f t="shared" si="140"/>
        <v>9380</v>
      </c>
      <c r="K323" s="155">
        <f t="shared" si="129"/>
        <v>30529.928535952175</v>
      </c>
      <c r="L323" s="156">
        <f t="shared" si="130"/>
        <v>39909.928535952175</v>
      </c>
      <c r="M323" s="152"/>
      <c r="N323" s="157">
        <f t="shared" si="131"/>
        <v>221872.07146404783</v>
      </c>
      <c r="O323" s="152"/>
      <c r="P323" s="158">
        <f t="shared" si="132"/>
        <v>9380</v>
      </c>
      <c r="Q323" s="159">
        <f t="shared" si="141"/>
        <v>0</v>
      </c>
      <c r="R323" s="152">
        <f t="shared" si="133"/>
        <v>0</v>
      </c>
      <c r="S323" s="152">
        <f t="shared" si="134"/>
        <v>0</v>
      </c>
      <c r="T323" s="152">
        <f t="shared" si="135"/>
        <v>30529.928535952175</v>
      </c>
      <c r="U323" s="153">
        <f t="shared" si="142"/>
        <v>39909.928535952175</v>
      </c>
      <c r="V323" s="152"/>
      <c r="W323" s="157">
        <f t="shared" si="143"/>
        <v>98737.887673831894</v>
      </c>
      <c r="X323" s="159"/>
      <c r="AA323" s="162">
        <v>314</v>
      </c>
      <c r="AB323" s="163">
        <v>10</v>
      </c>
      <c r="AC323" s="163">
        <v>0</v>
      </c>
      <c r="AD323" s="163">
        <v>0</v>
      </c>
      <c r="AE323" s="163">
        <v>0</v>
      </c>
      <c r="AF323" s="163">
        <v>0</v>
      </c>
      <c r="AG323" s="164">
        <v>252402</v>
      </c>
      <c r="AH323" s="164">
        <v>0</v>
      </c>
      <c r="AI323" s="164">
        <v>0</v>
      </c>
      <c r="AJ323" s="164">
        <v>252402</v>
      </c>
      <c r="AK323" s="164">
        <v>0</v>
      </c>
      <c r="AL323" s="164">
        <v>9380</v>
      </c>
      <c r="AM323" s="164">
        <v>261782</v>
      </c>
      <c r="AN323" s="164">
        <v>0</v>
      </c>
      <c r="AO323" s="164">
        <v>0</v>
      </c>
      <c r="AP323" s="164">
        <v>0</v>
      </c>
      <c r="AQ323" s="164">
        <v>0</v>
      </c>
      <c r="AR323" s="165">
        <v>261782</v>
      </c>
      <c r="AS323" s="39">
        <v>260306.3</v>
      </c>
      <c r="AT323" s="162">
        <f t="shared" si="144"/>
        <v>314</v>
      </c>
      <c r="AU323" s="163">
        <f t="shared" si="145"/>
        <v>0</v>
      </c>
      <c r="AV323" s="164">
        <f t="shared" si="146"/>
        <v>0</v>
      </c>
      <c r="AW323" s="164">
        <f t="shared" si="146"/>
        <v>0</v>
      </c>
      <c r="AX323" s="164">
        <f t="shared" si="146"/>
        <v>0</v>
      </c>
      <c r="AY323" s="165">
        <f t="shared" si="146"/>
        <v>0</v>
      </c>
      <c r="AZ323" s="39">
        <v>493357</v>
      </c>
      <c r="BA323" s="162"/>
      <c r="BB323" s="164"/>
      <c r="BC323" s="164"/>
      <c r="BD323" s="164"/>
      <c r="BE323" s="165"/>
      <c r="BG323" s="166"/>
      <c r="BI323" s="166">
        <v>0</v>
      </c>
      <c r="CA323" s="162">
        <v>314</v>
      </c>
      <c r="CB323" s="40">
        <v>314</v>
      </c>
      <c r="CC323" s="39" t="s">
        <v>414</v>
      </c>
      <c r="CD323" s="167">
        <f t="shared" si="158"/>
        <v>252402</v>
      </c>
      <c r="CE323" s="168">
        <v>221864</v>
      </c>
      <c r="CF323" s="152">
        <f t="shared" si="147"/>
        <v>30538</v>
      </c>
      <c r="CG323" s="152">
        <v>48801.599999999999</v>
      </c>
      <c r="CH323" s="152">
        <v>10023.200000000001</v>
      </c>
      <c r="CI323" s="152">
        <f t="shared" si="148"/>
        <v>-4.9123261681088479</v>
      </c>
      <c r="CJ323" s="168">
        <f t="shared" si="149"/>
        <v>89357.887673831894</v>
      </c>
      <c r="CK323" s="169">
        <f t="shared" si="150"/>
        <v>30529.928535952175</v>
      </c>
      <c r="CL323" s="170"/>
      <c r="CZ323" s="152"/>
      <c r="DA323" s="162">
        <v>314</v>
      </c>
      <c r="DB323" s="39" t="s">
        <v>414</v>
      </c>
      <c r="DC323" s="152">
        <v>0</v>
      </c>
      <c r="DD323" s="152">
        <v>0</v>
      </c>
      <c r="DE323" s="152">
        <v>0</v>
      </c>
      <c r="DF323" s="152">
        <v>0</v>
      </c>
      <c r="DG323" s="171">
        <f t="shared" si="151"/>
        <v>0</v>
      </c>
      <c r="DH323" s="152">
        <v>0</v>
      </c>
      <c r="DI323" s="152">
        <v>0</v>
      </c>
      <c r="DJ323" s="152">
        <v>0</v>
      </c>
      <c r="DK323" s="171">
        <f t="shared" si="152"/>
        <v>0</v>
      </c>
      <c r="DL323" s="172">
        <f t="shared" si="136"/>
        <v>0</v>
      </c>
      <c r="DM323" s="152"/>
      <c r="DN323" s="172">
        <f t="shared" si="137"/>
        <v>0</v>
      </c>
      <c r="DO323" s="152"/>
      <c r="DP323" s="158">
        <f t="shared" si="153"/>
        <v>30538</v>
      </c>
      <c r="DQ323" s="152">
        <f t="shared" si="154"/>
        <v>30538</v>
      </c>
      <c r="DR323" s="152">
        <f t="shared" si="155"/>
        <v>0</v>
      </c>
      <c r="DS323" s="152">
        <v>-4.9123261681088479</v>
      </c>
      <c r="DT323" s="172">
        <f t="shared" si="156"/>
        <v>-4.9123261681088479</v>
      </c>
      <c r="DU323" s="152"/>
      <c r="DV323" s="173">
        <v>0</v>
      </c>
      <c r="DW323" s="174"/>
      <c r="DX323" s="174"/>
      <c r="DY323" s="174"/>
      <c r="DZ323" s="171"/>
      <c r="EA323" s="175"/>
      <c r="EB323" s="176"/>
      <c r="EC323" s="177">
        <f t="shared" si="157"/>
        <v>0</v>
      </c>
      <c r="ED323" s="175"/>
      <c r="EE323" s="178">
        <v>314</v>
      </c>
      <c r="EF323" s="175"/>
      <c r="EG323" s="175"/>
      <c r="EH323" s="174"/>
      <c r="EI323" s="175"/>
      <c r="EJ323" s="175"/>
      <c r="EK323" s="175"/>
      <c r="EL323" s="175"/>
      <c r="EM323" s="175"/>
    </row>
    <row r="324" spans="1:143" s="39" customFormat="1" ht="12" x14ac:dyDescent="0.2">
      <c r="A324" s="150">
        <v>315</v>
      </c>
      <c r="B324" s="40">
        <v>315</v>
      </c>
      <c r="C324" s="39" t="s">
        <v>415</v>
      </c>
      <c r="D324" s="151">
        <f t="shared" si="138"/>
        <v>0</v>
      </c>
      <c r="E324" s="152">
        <f t="shared" si="128"/>
        <v>0</v>
      </c>
      <c r="F324" s="152">
        <f t="shared" si="128"/>
        <v>0</v>
      </c>
      <c r="G324" s="152">
        <f t="shared" si="128"/>
        <v>0</v>
      </c>
      <c r="H324" s="153">
        <f t="shared" si="139"/>
        <v>0</v>
      </c>
      <c r="I324" s="152"/>
      <c r="J324" s="154">
        <f t="shared" si="140"/>
        <v>0</v>
      </c>
      <c r="K324" s="155">
        <f t="shared" si="129"/>
        <v>0</v>
      </c>
      <c r="L324" s="156">
        <f t="shared" si="130"/>
        <v>0</v>
      </c>
      <c r="M324" s="152"/>
      <c r="N324" s="157">
        <f t="shared" si="131"/>
        <v>0</v>
      </c>
      <c r="O324" s="152"/>
      <c r="P324" s="158">
        <f t="shared" si="132"/>
        <v>0</v>
      </c>
      <c r="Q324" s="159">
        <f t="shared" si="141"/>
        <v>0</v>
      </c>
      <c r="R324" s="152">
        <f t="shared" si="133"/>
        <v>0</v>
      </c>
      <c r="S324" s="152">
        <f t="shared" si="134"/>
        <v>0</v>
      </c>
      <c r="T324" s="152">
        <f t="shared" si="135"/>
        <v>0</v>
      </c>
      <c r="U324" s="153">
        <f t="shared" si="142"/>
        <v>0</v>
      </c>
      <c r="V324" s="152"/>
      <c r="W324" s="157">
        <f t="shared" si="143"/>
        <v>0</v>
      </c>
      <c r="X324" s="159"/>
      <c r="AA324" s="162">
        <v>315</v>
      </c>
      <c r="AB324" s="163"/>
      <c r="AC324" s="163"/>
      <c r="AD324" s="163"/>
      <c r="AE324" s="163"/>
      <c r="AF324" s="163"/>
      <c r="AG324" s="164"/>
      <c r="AH324" s="164"/>
      <c r="AI324" s="164"/>
      <c r="AJ324" s="164"/>
      <c r="AK324" s="164"/>
      <c r="AL324" s="164"/>
      <c r="AM324" s="164"/>
      <c r="AN324" s="164"/>
      <c r="AO324" s="164"/>
      <c r="AP324" s="164"/>
      <c r="AQ324" s="164"/>
      <c r="AR324" s="165"/>
      <c r="AT324" s="162">
        <f t="shared" si="144"/>
        <v>315</v>
      </c>
      <c r="AU324" s="163">
        <f t="shared" si="145"/>
        <v>0</v>
      </c>
      <c r="AV324" s="164">
        <f t="shared" si="146"/>
        <v>0</v>
      </c>
      <c r="AW324" s="164">
        <f t="shared" si="146"/>
        <v>0</v>
      </c>
      <c r="AX324" s="164">
        <f t="shared" si="146"/>
        <v>0</v>
      </c>
      <c r="AY324" s="165">
        <f t="shared" si="146"/>
        <v>0</v>
      </c>
      <c r="AZ324" s="39">
        <v>493357</v>
      </c>
      <c r="BA324" s="162"/>
      <c r="BB324" s="164"/>
      <c r="BC324" s="164"/>
      <c r="BD324" s="164"/>
      <c r="BE324" s="165"/>
      <c r="BG324" s="166"/>
      <c r="BI324" s="166">
        <v>0</v>
      </c>
      <c r="CA324" s="162">
        <v>315</v>
      </c>
      <c r="CB324" s="40">
        <v>315</v>
      </c>
      <c r="CC324" s="39" t="s">
        <v>415</v>
      </c>
      <c r="CD324" s="167">
        <f t="shared" si="158"/>
        <v>0</v>
      </c>
      <c r="CE324" s="168">
        <v>0</v>
      </c>
      <c r="CF324" s="152">
        <f t="shared" si="147"/>
        <v>0</v>
      </c>
      <c r="CG324" s="152">
        <v>0</v>
      </c>
      <c r="CH324" s="152">
        <v>0</v>
      </c>
      <c r="CI324" s="152">
        <f t="shared" si="148"/>
        <v>0</v>
      </c>
      <c r="CJ324" s="168">
        <f t="shared" si="149"/>
        <v>0</v>
      </c>
      <c r="CK324" s="169">
        <f t="shared" si="150"/>
        <v>0</v>
      </c>
      <c r="CL324" s="170"/>
      <c r="CZ324" s="152"/>
      <c r="DA324" s="162">
        <v>315</v>
      </c>
      <c r="DB324" s="39" t="s">
        <v>415</v>
      </c>
      <c r="DC324" s="152">
        <v>0</v>
      </c>
      <c r="DD324" s="152">
        <v>0</v>
      </c>
      <c r="DE324" s="152">
        <v>0</v>
      </c>
      <c r="DF324" s="152">
        <v>0</v>
      </c>
      <c r="DG324" s="171">
        <f t="shared" si="151"/>
        <v>0</v>
      </c>
      <c r="DH324" s="152">
        <v>0</v>
      </c>
      <c r="DI324" s="152">
        <v>0</v>
      </c>
      <c r="DJ324" s="152">
        <v>0</v>
      </c>
      <c r="DK324" s="171">
        <f t="shared" si="152"/>
        <v>0</v>
      </c>
      <c r="DL324" s="172">
        <f t="shared" si="136"/>
        <v>0</v>
      </c>
      <c r="DM324" s="152"/>
      <c r="DN324" s="172">
        <f t="shared" si="137"/>
        <v>0</v>
      </c>
      <c r="DO324" s="152"/>
      <c r="DP324" s="158">
        <f t="shared" si="153"/>
        <v>0</v>
      </c>
      <c r="DQ324" s="152">
        <f t="shared" si="154"/>
        <v>0</v>
      </c>
      <c r="DR324" s="152">
        <f t="shared" si="155"/>
        <v>0</v>
      </c>
      <c r="DS324" s="152">
        <v>0</v>
      </c>
      <c r="DT324" s="172">
        <f t="shared" si="156"/>
        <v>0</v>
      </c>
      <c r="DU324" s="152"/>
      <c r="DV324" s="173">
        <v>0</v>
      </c>
      <c r="DW324" s="174"/>
      <c r="DX324" s="174"/>
      <c r="DY324" s="174"/>
      <c r="DZ324" s="171"/>
      <c r="EA324" s="175"/>
      <c r="EB324" s="176"/>
      <c r="EC324" s="177">
        <f t="shared" si="157"/>
        <v>0</v>
      </c>
      <c r="ED324" s="175"/>
      <c r="EE324" s="178">
        <v>315</v>
      </c>
      <c r="EF324" s="175"/>
      <c r="EG324" s="175"/>
      <c r="EH324" s="174"/>
      <c r="EI324" s="175"/>
      <c r="EJ324" s="175"/>
      <c r="EK324" s="175"/>
      <c r="EL324" s="175"/>
      <c r="EM324" s="175"/>
    </row>
    <row r="325" spans="1:143" s="39" customFormat="1" ht="12" x14ac:dyDescent="0.2">
      <c r="A325" s="150">
        <v>316</v>
      </c>
      <c r="B325" s="40">
        <v>316</v>
      </c>
      <c r="C325" s="39" t="s">
        <v>416</v>
      </c>
      <c r="D325" s="151">
        <f t="shared" si="138"/>
        <v>24</v>
      </c>
      <c r="E325" s="152">
        <f t="shared" si="128"/>
        <v>340981</v>
      </c>
      <c r="F325" s="152">
        <f t="shared" si="128"/>
        <v>0</v>
      </c>
      <c r="G325" s="152">
        <f t="shared" si="128"/>
        <v>22512</v>
      </c>
      <c r="H325" s="153">
        <f t="shared" si="139"/>
        <v>363493</v>
      </c>
      <c r="I325" s="152"/>
      <c r="J325" s="154">
        <f t="shared" si="140"/>
        <v>22512</v>
      </c>
      <c r="K325" s="155">
        <f t="shared" si="129"/>
        <v>19897.271125768242</v>
      </c>
      <c r="L325" s="156">
        <f t="shared" si="130"/>
        <v>42409.271125768239</v>
      </c>
      <c r="M325" s="152"/>
      <c r="N325" s="157">
        <f t="shared" si="131"/>
        <v>321083.72887423175</v>
      </c>
      <c r="O325" s="152"/>
      <c r="P325" s="158">
        <f t="shared" si="132"/>
        <v>22512</v>
      </c>
      <c r="Q325" s="159">
        <f t="shared" si="141"/>
        <v>0</v>
      </c>
      <c r="R325" s="152">
        <f t="shared" si="133"/>
        <v>0</v>
      </c>
      <c r="S325" s="152">
        <f t="shared" si="134"/>
        <v>0</v>
      </c>
      <c r="T325" s="152">
        <f t="shared" si="135"/>
        <v>19897.271125768242</v>
      </c>
      <c r="U325" s="153">
        <f t="shared" si="142"/>
        <v>42409.271125768239</v>
      </c>
      <c r="V325" s="152"/>
      <c r="W325" s="157">
        <f t="shared" si="143"/>
        <v>108122.33003078148</v>
      </c>
      <c r="X325" s="159"/>
      <c r="AA325" s="162">
        <v>316</v>
      </c>
      <c r="AB325" s="163">
        <v>24</v>
      </c>
      <c r="AC325" s="163">
        <v>0</v>
      </c>
      <c r="AD325" s="163">
        <v>0</v>
      </c>
      <c r="AE325" s="163">
        <v>0</v>
      </c>
      <c r="AF325" s="163">
        <v>0</v>
      </c>
      <c r="AG325" s="164">
        <v>340981</v>
      </c>
      <c r="AH325" s="164">
        <v>0</v>
      </c>
      <c r="AI325" s="164">
        <v>0</v>
      </c>
      <c r="AJ325" s="164">
        <v>340981</v>
      </c>
      <c r="AK325" s="164">
        <v>0</v>
      </c>
      <c r="AL325" s="164">
        <v>22512</v>
      </c>
      <c r="AM325" s="164">
        <v>363493</v>
      </c>
      <c r="AN325" s="164">
        <v>0</v>
      </c>
      <c r="AO325" s="164">
        <v>0</v>
      </c>
      <c r="AP325" s="164">
        <v>0</v>
      </c>
      <c r="AQ325" s="164">
        <v>0</v>
      </c>
      <c r="AR325" s="165">
        <v>363493</v>
      </c>
      <c r="AS325" s="39">
        <v>362509</v>
      </c>
      <c r="AT325" s="162">
        <f t="shared" si="144"/>
        <v>316</v>
      </c>
      <c r="AU325" s="163">
        <f t="shared" si="145"/>
        <v>0</v>
      </c>
      <c r="AV325" s="164">
        <f t="shared" si="146"/>
        <v>0</v>
      </c>
      <c r="AW325" s="164">
        <f t="shared" si="146"/>
        <v>0</v>
      </c>
      <c r="AX325" s="164">
        <f t="shared" si="146"/>
        <v>0</v>
      </c>
      <c r="AY325" s="165">
        <f t="shared" si="146"/>
        <v>0</v>
      </c>
      <c r="AZ325" s="39">
        <v>493357</v>
      </c>
      <c r="BA325" s="162"/>
      <c r="BB325" s="164"/>
      <c r="BC325" s="164"/>
      <c r="BD325" s="164"/>
      <c r="BE325" s="165"/>
      <c r="BG325" s="166"/>
      <c r="BI325" s="166">
        <v>0</v>
      </c>
      <c r="CA325" s="162">
        <v>316</v>
      </c>
      <c r="CB325" s="40">
        <v>316</v>
      </c>
      <c r="CC325" s="39" t="s">
        <v>416</v>
      </c>
      <c r="CD325" s="167">
        <f t="shared" si="158"/>
        <v>340981</v>
      </c>
      <c r="CE325" s="168">
        <v>321071</v>
      </c>
      <c r="CF325" s="152">
        <f t="shared" si="147"/>
        <v>19910</v>
      </c>
      <c r="CG325" s="152">
        <v>43939.799999999996</v>
      </c>
      <c r="CH325" s="152">
        <v>21771.200000000001</v>
      </c>
      <c r="CI325" s="152">
        <f t="shared" si="148"/>
        <v>-10.669969218521146</v>
      </c>
      <c r="CJ325" s="168">
        <f t="shared" si="149"/>
        <v>85610.330030781479</v>
      </c>
      <c r="CK325" s="169">
        <f t="shared" si="150"/>
        <v>19897.271125768242</v>
      </c>
      <c r="CL325" s="170"/>
      <c r="CZ325" s="152"/>
      <c r="DA325" s="162">
        <v>316</v>
      </c>
      <c r="DB325" s="39" t="s">
        <v>416</v>
      </c>
      <c r="DC325" s="152">
        <v>0</v>
      </c>
      <c r="DD325" s="152">
        <v>0</v>
      </c>
      <c r="DE325" s="152">
        <v>0</v>
      </c>
      <c r="DF325" s="152">
        <v>0</v>
      </c>
      <c r="DG325" s="171">
        <f t="shared" si="151"/>
        <v>0</v>
      </c>
      <c r="DH325" s="152">
        <v>0</v>
      </c>
      <c r="DI325" s="152">
        <v>0</v>
      </c>
      <c r="DJ325" s="152">
        <v>0</v>
      </c>
      <c r="DK325" s="171">
        <f t="shared" si="152"/>
        <v>0</v>
      </c>
      <c r="DL325" s="172">
        <f t="shared" si="136"/>
        <v>0</v>
      </c>
      <c r="DM325" s="152"/>
      <c r="DN325" s="172">
        <f t="shared" si="137"/>
        <v>0</v>
      </c>
      <c r="DO325" s="152"/>
      <c r="DP325" s="158">
        <f t="shared" si="153"/>
        <v>19910</v>
      </c>
      <c r="DQ325" s="152">
        <f t="shared" si="154"/>
        <v>19910</v>
      </c>
      <c r="DR325" s="152">
        <f t="shared" si="155"/>
        <v>0</v>
      </c>
      <c r="DS325" s="152">
        <v>-10.669969218521146</v>
      </c>
      <c r="DT325" s="172">
        <f t="shared" si="156"/>
        <v>-10.669969218521146</v>
      </c>
      <c r="DU325" s="152"/>
      <c r="DV325" s="173">
        <v>0</v>
      </c>
      <c r="DW325" s="174"/>
      <c r="DX325" s="174"/>
      <c r="DY325" s="174"/>
      <c r="DZ325" s="171"/>
      <c r="EA325" s="175"/>
      <c r="EB325" s="176"/>
      <c r="EC325" s="177">
        <f t="shared" si="157"/>
        <v>0</v>
      </c>
      <c r="ED325" s="175"/>
      <c r="EE325" s="178">
        <v>316</v>
      </c>
      <c r="EF325" s="175"/>
      <c r="EG325" s="175"/>
      <c r="EH325" s="174"/>
      <c r="EI325" s="175"/>
      <c r="EJ325" s="175"/>
      <c r="EK325" s="175"/>
      <c r="EL325" s="175"/>
      <c r="EM325" s="175"/>
    </row>
    <row r="326" spans="1:143" s="39" customFormat="1" ht="12" x14ac:dyDescent="0.2">
      <c r="A326" s="150">
        <v>317</v>
      </c>
      <c r="B326" s="40">
        <v>317</v>
      </c>
      <c r="C326" s="39" t="s">
        <v>417</v>
      </c>
      <c r="D326" s="151">
        <f t="shared" si="138"/>
        <v>1</v>
      </c>
      <c r="E326" s="152">
        <f t="shared" si="128"/>
        <v>24093</v>
      </c>
      <c r="F326" s="152">
        <f t="shared" si="128"/>
        <v>0</v>
      </c>
      <c r="G326" s="152">
        <f t="shared" si="128"/>
        <v>938</v>
      </c>
      <c r="H326" s="153">
        <f t="shared" si="139"/>
        <v>25031</v>
      </c>
      <c r="I326" s="152"/>
      <c r="J326" s="154">
        <f t="shared" si="140"/>
        <v>938</v>
      </c>
      <c r="K326" s="155">
        <f t="shared" si="129"/>
        <v>4694.5142269100425</v>
      </c>
      <c r="L326" s="156">
        <f t="shared" si="130"/>
        <v>5632.5142269100425</v>
      </c>
      <c r="M326" s="152"/>
      <c r="N326" s="157">
        <f t="shared" si="131"/>
        <v>19398.485773089957</v>
      </c>
      <c r="O326" s="152"/>
      <c r="P326" s="158">
        <f t="shared" si="132"/>
        <v>938</v>
      </c>
      <c r="Q326" s="159">
        <f t="shared" si="141"/>
        <v>0</v>
      </c>
      <c r="R326" s="152">
        <f t="shared" si="133"/>
        <v>0</v>
      </c>
      <c r="S326" s="152">
        <f t="shared" si="134"/>
        <v>0</v>
      </c>
      <c r="T326" s="152">
        <f t="shared" si="135"/>
        <v>4694.5142269100425</v>
      </c>
      <c r="U326" s="153">
        <f t="shared" si="142"/>
        <v>5632.5142269100425</v>
      </c>
      <c r="V326" s="152"/>
      <c r="W326" s="157">
        <f t="shared" si="143"/>
        <v>17271.8</v>
      </c>
      <c r="X326" s="159"/>
      <c r="AA326" s="162">
        <v>317</v>
      </c>
      <c r="AB326" s="163">
        <v>1</v>
      </c>
      <c r="AC326" s="163">
        <v>0</v>
      </c>
      <c r="AD326" s="163">
        <v>0</v>
      </c>
      <c r="AE326" s="163">
        <v>0</v>
      </c>
      <c r="AF326" s="163">
        <v>0</v>
      </c>
      <c r="AG326" s="164">
        <v>24093</v>
      </c>
      <c r="AH326" s="164">
        <v>0</v>
      </c>
      <c r="AI326" s="164">
        <v>0</v>
      </c>
      <c r="AJ326" s="164">
        <v>24093</v>
      </c>
      <c r="AK326" s="164">
        <v>0</v>
      </c>
      <c r="AL326" s="164">
        <v>938</v>
      </c>
      <c r="AM326" s="164">
        <v>25031</v>
      </c>
      <c r="AN326" s="164">
        <v>0</v>
      </c>
      <c r="AO326" s="164">
        <v>0</v>
      </c>
      <c r="AP326" s="164">
        <v>0</v>
      </c>
      <c r="AQ326" s="164">
        <v>0</v>
      </c>
      <c r="AR326" s="165">
        <v>25031</v>
      </c>
      <c r="AS326" s="39">
        <v>25031</v>
      </c>
      <c r="AT326" s="162">
        <f t="shared" si="144"/>
        <v>317</v>
      </c>
      <c r="AU326" s="163">
        <f t="shared" si="145"/>
        <v>0</v>
      </c>
      <c r="AV326" s="164">
        <f t="shared" si="146"/>
        <v>0</v>
      </c>
      <c r="AW326" s="164">
        <f t="shared" si="146"/>
        <v>0</v>
      </c>
      <c r="AX326" s="164">
        <f t="shared" si="146"/>
        <v>0</v>
      </c>
      <c r="AY326" s="165">
        <f t="shared" si="146"/>
        <v>0</v>
      </c>
      <c r="AZ326" s="39">
        <v>493357</v>
      </c>
      <c r="BA326" s="162"/>
      <c r="BB326" s="164"/>
      <c r="BC326" s="164"/>
      <c r="BD326" s="164"/>
      <c r="BE326" s="165"/>
      <c r="BG326" s="166"/>
      <c r="BI326" s="166">
        <v>0</v>
      </c>
      <c r="CA326" s="162">
        <v>317</v>
      </c>
      <c r="CB326" s="40">
        <v>317</v>
      </c>
      <c r="CC326" s="39" t="s">
        <v>417</v>
      </c>
      <c r="CD326" s="167">
        <f t="shared" si="158"/>
        <v>24093</v>
      </c>
      <c r="CE326" s="168">
        <v>19398</v>
      </c>
      <c r="CF326" s="152">
        <f t="shared" si="147"/>
        <v>4695</v>
      </c>
      <c r="CG326" s="152">
        <v>11638.8</v>
      </c>
      <c r="CH326" s="152">
        <v>0</v>
      </c>
      <c r="CI326" s="152">
        <f t="shared" si="148"/>
        <v>0</v>
      </c>
      <c r="CJ326" s="168">
        <f t="shared" si="149"/>
        <v>16333.8</v>
      </c>
      <c r="CK326" s="169">
        <f t="shared" si="150"/>
        <v>4694.5142269100425</v>
      </c>
      <c r="CL326" s="170"/>
      <c r="CZ326" s="152"/>
      <c r="DA326" s="162">
        <v>317</v>
      </c>
      <c r="DB326" s="39" t="s">
        <v>417</v>
      </c>
      <c r="DC326" s="152">
        <v>0</v>
      </c>
      <c r="DD326" s="152">
        <v>0</v>
      </c>
      <c r="DE326" s="152">
        <v>0</v>
      </c>
      <c r="DF326" s="152">
        <v>0</v>
      </c>
      <c r="DG326" s="171">
        <f t="shared" si="151"/>
        <v>0</v>
      </c>
      <c r="DH326" s="152">
        <v>0</v>
      </c>
      <c r="DI326" s="152">
        <v>0</v>
      </c>
      <c r="DJ326" s="152">
        <v>0</v>
      </c>
      <c r="DK326" s="171">
        <f t="shared" si="152"/>
        <v>0</v>
      </c>
      <c r="DL326" s="172">
        <f t="shared" si="136"/>
        <v>0</v>
      </c>
      <c r="DM326" s="152"/>
      <c r="DN326" s="172">
        <f t="shared" si="137"/>
        <v>0</v>
      </c>
      <c r="DO326" s="152"/>
      <c r="DP326" s="158">
        <f t="shared" si="153"/>
        <v>4695</v>
      </c>
      <c r="DQ326" s="152">
        <f t="shared" si="154"/>
        <v>4695</v>
      </c>
      <c r="DR326" s="152">
        <f t="shared" si="155"/>
        <v>0</v>
      </c>
      <c r="DS326" s="152">
        <v>0</v>
      </c>
      <c r="DT326" s="172">
        <f t="shared" si="156"/>
        <v>0</v>
      </c>
      <c r="DU326" s="152"/>
      <c r="DV326" s="173">
        <v>0</v>
      </c>
      <c r="DW326" s="174"/>
      <c r="DX326" s="174"/>
      <c r="DY326" s="174"/>
      <c r="DZ326" s="171"/>
      <c r="EA326" s="175"/>
      <c r="EB326" s="176"/>
      <c r="EC326" s="177">
        <f t="shared" si="157"/>
        <v>0</v>
      </c>
      <c r="ED326" s="175"/>
      <c r="EE326" s="178">
        <v>317</v>
      </c>
      <c r="EF326" s="175"/>
      <c r="EG326" s="175"/>
      <c r="EH326" s="174"/>
      <c r="EI326" s="175"/>
      <c r="EJ326" s="175"/>
      <c r="EK326" s="175"/>
      <c r="EL326" s="175"/>
      <c r="EM326" s="175"/>
    </row>
    <row r="327" spans="1:143" s="39" customFormat="1" ht="12" x14ac:dyDescent="0.2">
      <c r="A327" s="150">
        <v>318</v>
      </c>
      <c r="B327" s="40">
        <v>318</v>
      </c>
      <c r="C327" s="39" t="s">
        <v>418</v>
      </c>
      <c r="D327" s="151">
        <f t="shared" si="138"/>
        <v>0</v>
      </c>
      <c r="E327" s="152">
        <f t="shared" si="128"/>
        <v>0</v>
      </c>
      <c r="F327" s="152">
        <f t="shared" si="128"/>
        <v>0</v>
      </c>
      <c r="G327" s="152">
        <f t="shared" si="128"/>
        <v>0</v>
      </c>
      <c r="H327" s="153">
        <f t="shared" si="139"/>
        <v>0</v>
      </c>
      <c r="I327" s="152"/>
      <c r="J327" s="154">
        <f t="shared" si="140"/>
        <v>0</v>
      </c>
      <c r="K327" s="155">
        <f t="shared" si="129"/>
        <v>0</v>
      </c>
      <c r="L327" s="156">
        <f t="shared" si="130"/>
        <v>0</v>
      </c>
      <c r="M327" s="152"/>
      <c r="N327" s="157">
        <f t="shared" si="131"/>
        <v>0</v>
      </c>
      <c r="O327" s="152"/>
      <c r="P327" s="158">
        <f t="shared" si="132"/>
        <v>0</v>
      </c>
      <c r="Q327" s="159">
        <f t="shared" si="141"/>
        <v>0</v>
      </c>
      <c r="R327" s="152">
        <f t="shared" si="133"/>
        <v>0</v>
      </c>
      <c r="S327" s="152">
        <f t="shared" si="134"/>
        <v>0</v>
      </c>
      <c r="T327" s="152">
        <f t="shared" si="135"/>
        <v>0</v>
      </c>
      <c r="U327" s="153">
        <f t="shared" si="142"/>
        <v>0</v>
      </c>
      <c r="V327" s="152"/>
      <c r="W327" s="157">
        <f t="shared" si="143"/>
        <v>0</v>
      </c>
      <c r="X327" s="159"/>
      <c r="AA327" s="162">
        <v>318</v>
      </c>
      <c r="AB327" s="163"/>
      <c r="AC327" s="163"/>
      <c r="AD327" s="163"/>
      <c r="AE327" s="163"/>
      <c r="AF327" s="163"/>
      <c r="AG327" s="164"/>
      <c r="AH327" s="164"/>
      <c r="AI327" s="164"/>
      <c r="AJ327" s="164"/>
      <c r="AK327" s="164"/>
      <c r="AL327" s="164"/>
      <c r="AM327" s="164"/>
      <c r="AN327" s="164"/>
      <c r="AO327" s="164"/>
      <c r="AP327" s="164"/>
      <c r="AQ327" s="164"/>
      <c r="AR327" s="165"/>
      <c r="AT327" s="162">
        <f t="shared" si="144"/>
        <v>318</v>
      </c>
      <c r="AU327" s="163">
        <f t="shared" si="145"/>
        <v>0</v>
      </c>
      <c r="AV327" s="164">
        <f t="shared" si="146"/>
        <v>0</v>
      </c>
      <c r="AW327" s="164">
        <f t="shared" si="146"/>
        <v>0</v>
      </c>
      <c r="AX327" s="164">
        <f t="shared" si="146"/>
        <v>0</v>
      </c>
      <c r="AY327" s="165">
        <f t="shared" si="146"/>
        <v>0</v>
      </c>
      <c r="AZ327" s="39">
        <v>493357</v>
      </c>
      <c r="BA327" s="162"/>
      <c r="BB327" s="164"/>
      <c r="BC327" s="164"/>
      <c r="BD327" s="164"/>
      <c r="BE327" s="165"/>
      <c r="BG327" s="166"/>
      <c r="BI327" s="166">
        <v>0</v>
      </c>
      <c r="CA327" s="162">
        <v>318</v>
      </c>
      <c r="CB327" s="40">
        <v>318</v>
      </c>
      <c r="CC327" s="39" t="s">
        <v>418</v>
      </c>
      <c r="CD327" s="167">
        <f t="shared" si="158"/>
        <v>0</v>
      </c>
      <c r="CE327" s="168">
        <v>0</v>
      </c>
      <c r="CF327" s="152">
        <f t="shared" si="147"/>
        <v>0</v>
      </c>
      <c r="CG327" s="152">
        <v>0</v>
      </c>
      <c r="CH327" s="152">
        <v>0</v>
      </c>
      <c r="CI327" s="152">
        <f t="shared" si="148"/>
        <v>0</v>
      </c>
      <c r="CJ327" s="168">
        <f t="shared" si="149"/>
        <v>0</v>
      </c>
      <c r="CK327" s="169">
        <f t="shared" si="150"/>
        <v>0</v>
      </c>
      <c r="CL327" s="170"/>
      <c r="CZ327" s="152"/>
      <c r="DA327" s="162">
        <v>318</v>
      </c>
      <c r="DB327" s="39" t="s">
        <v>418</v>
      </c>
      <c r="DC327" s="152">
        <v>0</v>
      </c>
      <c r="DD327" s="152">
        <v>0</v>
      </c>
      <c r="DE327" s="152">
        <v>0</v>
      </c>
      <c r="DF327" s="152">
        <v>0</v>
      </c>
      <c r="DG327" s="171">
        <f t="shared" si="151"/>
        <v>0</v>
      </c>
      <c r="DH327" s="152">
        <v>0</v>
      </c>
      <c r="DI327" s="152">
        <v>0</v>
      </c>
      <c r="DJ327" s="152">
        <v>0</v>
      </c>
      <c r="DK327" s="171">
        <f t="shared" si="152"/>
        <v>0</v>
      </c>
      <c r="DL327" s="172">
        <f t="shared" si="136"/>
        <v>0</v>
      </c>
      <c r="DM327" s="152"/>
      <c r="DN327" s="172">
        <f t="shared" si="137"/>
        <v>0</v>
      </c>
      <c r="DO327" s="152"/>
      <c r="DP327" s="158">
        <f t="shared" si="153"/>
        <v>0</v>
      </c>
      <c r="DQ327" s="152">
        <f t="shared" si="154"/>
        <v>0</v>
      </c>
      <c r="DR327" s="152">
        <f t="shared" si="155"/>
        <v>0</v>
      </c>
      <c r="DS327" s="152">
        <v>0</v>
      </c>
      <c r="DT327" s="172">
        <f t="shared" si="156"/>
        <v>0</v>
      </c>
      <c r="DU327" s="152"/>
      <c r="DV327" s="173">
        <v>0</v>
      </c>
      <c r="DW327" s="174"/>
      <c r="DX327" s="174"/>
      <c r="DY327" s="174"/>
      <c r="DZ327" s="171"/>
      <c r="EA327" s="175"/>
      <c r="EB327" s="176"/>
      <c r="EC327" s="177">
        <f t="shared" si="157"/>
        <v>0</v>
      </c>
      <c r="ED327" s="175"/>
      <c r="EE327" s="178">
        <v>318</v>
      </c>
      <c r="EF327" s="175"/>
      <c r="EG327" s="175"/>
      <c r="EH327" s="174"/>
      <c r="EI327" s="175"/>
      <c r="EJ327" s="175"/>
      <c r="EK327" s="175"/>
      <c r="EL327" s="175"/>
      <c r="EM327" s="175"/>
    </row>
    <row r="328" spans="1:143" s="39" customFormat="1" ht="12" x14ac:dyDescent="0.2">
      <c r="A328" s="150">
        <v>319</v>
      </c>
      <c r="B328" s="40">
        <v>319</v>
      </c>
      <c r="C328" s="39" t="s">
        <v>419</v>
      </c>
      <c r="D328" s="151">
        <f t="shared" si="138"/>
        <v>0</v>
      </c>
      <c r="E328" s="152">
        <f t="shared" si="128"/>
        <v>0</v>
      </c>
      <c r="F328" s="152">
        <f t="shared" si="128"/>
        <v>0</v>
      </c>
      <c r="G328" s="152">
        <f t="shared" si="128"/>
        <v>0</v>
      </c>
      <c r="H328" s="153">
        <f t="shared" si="139"/>
        <v>0</v>
      </c>
      <c r="I328" s="152"/>
      <c r="J328" s="154">
        <f t="shared" si="140"/>
        <v>0</v>
      </c>
      <c r="K328" s="155">
        <f t="shared" si="129"/>
        <v>0</v>
      </c>
      <c r="L328" s="156">
        <f t="shared" si="130"/>
        <v>0</v>
      </c>
      <c r="M328" s="152"/>
      <c r="N328" s="157">
        <f t="shared" si="131"/>
        <v>0</v>
      </c>
      <c r="O328" s="152"/>
      <c r="P328" s="158">
        <f t="shared" si="132"/>
        <v>0</v>
      </c>
      <c r="Q328" s="159">
        <f t="shared" si="141"/>
        <v>0</v>
      </c>
      <c r="R328" s="152">
        <f t="shared" si="133"/>
        <v>0</v>
      </c>
      <c r="S328" s="152">
        <f t="shared" si="134"/>
        <v>0</v>
      </c>
      <c r="T328" s="152">
        <f t="shared" si="135"/>
        <v>0</v>
      </c>
      <c r="U328" s="153">
        <f t="shared" si="142"/>
        <v>0</v>
      </c>
      <c r="V328" s="152"/>
      <c r="W328" s="157">
        <f t="shared" si="143"/>
        <v>0</v>
      </c>
      <c r="X328" s="159"/>
      <c r="AA328" s="162">
        <v>319</v>
      </c>
      <c r="AB328" s="163"/>
      <c r="AC328" s="163"/>
      <c r="AD328" s="163"/>
      <c r="AE328" s="163"/>
      <c r="AF328" s="163"/>
      <c r="AG328" s="164"/>
      <c r="AH328" s="164"/>
      <c r="AI328" s="164"/>
      <c r="AJ328" s="164"/>
      <c r="AK328" s="164"/>
      <c r="AL328" s="164"/>
      <c r="AM328" s="164"/>
      <c r="AN328" s="164"/>
      <c r="AO328" s="164"/>
      <c r="AP328" s="164"/>
      <c r="AQ328" s="164"/>
      <c r="AR328" s="165"/>
      <c r="AT328" s="162">
        <f t="shared" si="144"/>
        <v>319</v>
      </c>
      <c r="AU328" s="163">
        <f t="shared" si="145"/>
        <v>0</v>
      </c>
      <c r="AV328" s="164">
        <f t="shared" si="146"/>
        <v>0</v>
      </c>
      <c r="AW328" s="164">
        <f t="shared" si="146"/>
        <v>0</v>
      </c>
      <c r="AX328" s="164">
        <f t="shared" si="146"/>
        <v>0</v>
      </c>
      <c r="AY328" s="165">
        <f t="shared" si="146"/>
        <v>0</v>
      </c>
      <c r="AZ328" s="39">
        <v>493357</v>
      </c>
      <c r="BA328" s="162"/>
      <c r="BB328" s="164"/>
      <c r="BC328" s="164"/>
      <c r="BD328" s="164"/>
      <c r="BE328" s="165"/>
      <c r="BG328" s="166"/>
      <c r="BI328" s="166">
        <v>0</v>
      </c>
      <c r="CA328" s="162">
        <v>319</v>
      </c>
      <c r="CB328" s="40">
        <v>319</v>
      </c>
      <c r="CC328" s="39" t="s">
        <v>419</v>
      </c>
      <c r="CD328" s="167">
        <f t="shared" si="158"/>
        <v>0</v>
      </c>
      <c r="CE328" s="168">
        <v>0</v>
      </c>
      <c r="CF328" s="152">
        <f t="shared" si="147"/>
        <v>0</v>
      </c>
      <c r="CG328" s="152">
        <v>0</v>
      </c>
      <c r="CH328" s="152">
        <v>0</v>
      </c>
      <c r="CI328" s="152">
        <f t="shared" si="148"/>
        <v>0</v>
      </c>
      <c r="CJ328" s="168">
        <f t="shared" si="149"/>
        <v>0</v>
      </c>
      <c r="CK328" s="169">
        <f t="shared" si="150"/>
        <v>0</v>
      </c>
      <c r="CL328" s="170"/>
      <c r="CZ328" s="152"/>
      <c r="DA328" s="162">
        <v>319</v>
      </c>
      <c r="DB328" s="39" t="s">
        <v>419</v>
      </c>
      <c r="DC328" s="152">
        <v>0</v>
      </c>
      <c r="DD328" s="152">
        <v>0</v>
      </c>
      <c r="DE328" s="152">
        <v>0</v>
      </c>
      <c r="DF328" s="152">
        <v>0</v>
      </c>
      <c r="DG328" s="171">
        <f t="shared" si="151"/>
        <v>0</v>
      </c>
      <c r="DH328" s="152">
        <v>0</v>
      </c>
      <c r="DI328" s="152">
        <v>0</v>
      </c>
      <c r="DJ328" s="152">
        <v>0</v>
      </c>
      <c r="DK328" s="171">
        <f t="shared" si="152"/>
        <v>0</v>
      </c>
      <c r="DL328" s="172">
        <f t="shared" si="136"/>
        <v>0</v>
      </c>
      <c r="DM328" s="152"/>
      <c r="DN328" s="172">
        <f t="shared" si="137"/>
        <v>0</v>
      </c>
      <c r="DO328" s="152"/>
      <c r="DP328" s="158">
        <f t="shared" si="153"/>
        <v>0</v>
      </c>
      <c r="DQ328" s="152">
        <f t="shared" si="154"/>
        <v>0</v>
      </c>
      <c r="DR328" s="152">
        <f t="shared" si="155"/>
        <v>0</v>
      </c>
      <c r="DS328" s="152">
        <v>0</v>
      </c>
      <c r="DT328" s="172">
        <f t="shared" si="156"/>
        <v>0</v>
      </c>
      <c r="DU328" s="152"/>
      <c r="DV328" s="173">
        <v>0</v>
      </c>
      <c r="DW328" s="174"/>
      <c r="DX328" s="174"/>
      <c r="DY328" s="174"/>
      <c r="DZ328" s="171"/>
      <c r="EA328" s="175"/>
      <c r="EB328" s="176"/>
      <c r="EC328" s="177">
        <f t="shared" si="157"/>
        <v>0</v>
      </c>
      <c r="ED328" s="175"/>
      <c r="EE328" s="178">
        <v>319</v>
      </c>
      <c r="EF328" s="175"/>
      <c r="EG328" s="175"/>
      <c r="EH328" s="174"/>
      <c r="EI328" s="175"/>
      <c r="EJ328" s="175"/>
      <c r="EK328" s="175"/>
      <c r="EL328" s="175"/>
      <c r="EM328" s="175"/>
    </row>
    <row r="329" spans="1:143" s="39" customFormat="1" ht="12" x14ac:dyDescent="0.2">
      <c r="A329" s="150">
        <v>320</v>
      </c>
      <c r="B329" s="40">
        <v>320</v>
      </c>
      <c r="C329" s="39" t="s">
        <v>420</v>
      </c>
      <c r="D329" s="151">
        <f t="shared" si="138"/>
        <v>0</v>
      </c>
      <c r="E329" s="152">
        <f t="shared" si="128"/>
        <v>0</v>
      </c>
      <c r="F329" s="152">
        <f t="shared" si="128"/>
        <v>0</v>
      </c>
      <c r="G329" s="152">
        <f t="shared" si="128"/>
        <v>0</v>
      </c>
      <c r="H329" s="153">
        <f t="shared" si="139"/>
        <v>0</v>
      </c>
      <c r="I329" s="152"/>
      <c r="J329" s="154">
        <f t="shared" si="140"/>
        <v>0</v>
      </c>
      <c r="K329" s="155">
        <f t="shared" si="129"/>
        <v>0</v>
      </c>
      <c r="L329" s="156">
        <f t="shared" si="130"/>
        <v>0</v>
      </c>
      <c r="M329" s="152"/>
      <c r="N329" s="157">
        <f t="shared" si="131"/>
        <v>0</v>
      </c>
      <c r="O329" s="152"/>
      <c r="P329" s="158">
        <f t="shared" si="132"/>
        <v>0</v>
      </c>
      <c r="Q329" s="159">
        <f t="shared" si="141"/>
        <v>0</v>
      </c>
      <c r="R329" s="152">
        <f t="shared" si="133"/>
        <v>0</v>
      </c>
      <c r="S329" s="152">
        <f t="shared" si="134"/>
        <v>0</v>
      </c>
      <c r="T329" s="152">
        <f t="shared" si="135"/>
        <v>0</v>
      </c>
      <c r="U329" s="153">
        <f t="shared" si="142"/>
        <v>0</v>
      </c>
      <c r="V329" s="152"/>
      <c r="W329" s="157">
        <f t="shared" si="143"/>
        <v>0</v>
      </c>
      <c r="X329" s="159"/>
      <c r="AA329" s="162">
        <v>320</v>
      </c>
      <c r="AB329" s="163"/>
      <c r="AC329" s="163"/>
      <c r="AD329" s="163"/>
      <c r="AE329" s="163"/>
      <c r="AF329" s="163"/>
      <c r="AG329" s="164"/>
      <c r="AH329" s="164"/>
      <c r="AI329" s="164"/>
      <c r="AJ329" s="164"/>
      <c r="AK329" s="164"/>
      <c r="AL329" s="164"/>
      <c r="AM329" s="164"/>
      <c r="AN329" s="164"/>
      <c r="AO329" s="164"/>
      <c r="AP329" s="164"/>
      <c r="AQ329" s="164"/>
      <c r="AR329" s="165"/>
      <c r="AT329" s="162">
        <f t="shared" si="144"/>
        <v>320</v>
      </c>
      <c r="AU329" s="163">
        <f t="shared" si="145"/>
        <v>0</v>
      </c>
      <c r="AV329" s="164">
        <f t="shared" si="146"/>
        <v>0</v>
      </c>
      <c r="AW329" s="164">
        <f t="shared" si="146"/>
        <v>0</v>
      </c>
      <c r="AX329" s="164">
        <f t="shared" si="146"/>
        <v>0</v>
      </c>
      <c r="AY329" s="165">
        <f t="shared" si="146"/>
        <v>0</v>
      </c>
      <c r="AZ329" s="39">
        <v>493357</v>
      </c>
      <c r="BA329" s="162"/>
      <c r="BB329" s="164"/>
      <c r="BC329" s="164"/>
      <c r="BD329" s="164"/>
      <c r="BE329" s="165"/>
      <c r="BG329" s="166"/>
      <c r="BI329" s="166">
        <v>0</v>
      </c>
      <c r="CA329" s="162">
        <v>320</v>
      </c>
      <c r="CB329" s="40">
        <v>320</v>
      </c>
      <c r="CC329" s="39" t="s">
        <v>420</v>
      </c>
      <c r="CD329" s="167">
        <f t="shared" si="158"/>
        <v>0</v>
      </c>
      <c r="CE329" s="168">
        <v>0</v>
      </c>
      <c r="CF329" s="152">
        <f t="shared" si="147"/>
        <v>0</v>
      </c>
      <c r="CG329" s="152">
        <v>0</v>
      </c>
      <c r="CH329" s="152">
        <v>0</v>
      </c>
      <c r="CI329" s="152">
        <f t="shared" si="148"/>
        <v>0</v>
      </c>
      <c r="CJ329" s="168">
        <f t="shared" si="149"/>
        <v>0</v>
      </c>
      <c r="CK329" s="169">
        <f t="shared" si="150"/>
        <v>0</v>
      </c>
      <c r="CL329" s="170"/>
      <c r="CZ329" s="152"/>
      <c r="DA329" s="162">
        <v>320</v>
      </c>
      <c r="DB329" s="39" t="s">
        <v>420</v>
      </c>
      <c r="DC329" s="152">
        <v>0</v>
      </c>
      <c r="DD329" s="152">
        <v>0</v>
      </c>
      <c r="DE329" s="152">
        <v>0</v>
      </c>
      <c r="DF329" s="152">
        <v>0</v>
      </c>
      <c r="DG329" s="171">
        <f t="shared" si="151"/>
        <v>0</v>
      </c>
      <c r="DH329" s="152">
        <v>0</v>
      </c>
      <c r="DI329" s="152">
        <v>0</v>
      </c>
      <c r="DJ329" s="152">
        <v>0</v>
      </c>
      <c r="DK329" s="171">
        <f t="shared" si="152"/>
        <v>0</v>
      </c>
      <c r="DL329" s="172">
        <f t="shared" si="136"/>
        <v>0</v>
      </c>
      <c r="DM329" s="152"/>
      <c r="DN329" s="172">
        <f t="shared" si="137"/>
        <v>0</v>
      </c>
      <c r="DO329" s="152"/>
      <c r="DP329" s="158">
        <f t="shared" si="153"/>
        <v>0</v>
      </c>
      <c r="DQ329" s="152">
        <f t="shared" si="154"/>
        <v>0</v>
      </c>
      <c r="DR329" s="152">
        <f t="shared" si="155"/>
        <v>0</v>
      </c>
      <c r="DS329" s="152">
        <v>0</v>
      </c>
      <c r="DT329" s="172">
        <f t="shared" si="156"/>
        <v>0</v>
      </c>
      <c r="DU329" s="152"/>
      <c r="DV329" s="173">
        <v>0</v>
      </c>
      <c r="DW329" s="174"/>
      <c r="DX329" s="174"/>
      <c r="DY329" s="174"/>
      <c r="DZ329" s="171"/>
      <c r="EA329" s="175"/>
      <c r="EB329" s="176"/>
      <c r="EC329" s="177">
        <f t="shared" si="157"/>
        <v>0</v>
      </c>
      <c r="ED329" s="175"/>
      <c r="EE329" s="178">
        <v>320</v>
      </c>
      <c r="EF329" s="175"/>
      <c r="EG329" s="175"/>
      <c r="EH329" s="174"/>
      <c r="EI329" s="175"/>
      <c r="EJ329" s="175"/>
      <c r="EK329" s="175"/>
      <c r="EL329" s="175"/>
      <c r="EM329" s="175"/>
    </row>
    <row r="330" spans="1:143" s="39" customFormat="1" ht="12" x14ac:dyDescent="0.2">
      <c r="A330" s="150">
        <v>321</v>
      </c>
      <c r="B330" s="40">
        <v>328</v>
      </c>
      <c r="C330" s="39" t="s">
        <v>421</v>
      </c>
      <c r="D330" s="151">
        <f t="shared" si="138"/>
        <v>10</v>
      </c>
      <c r="E330" s="152">
        <f t="shared" ref="E330:G393" si="159">AJ330+DD330</f>
        <v>163464</v>
      </c>
      <c r="F330" s="152">
        <f t="shared" si="159"/>
        <v>0</v>
      </c>
      <c r="G330" s="152">
        <f t="shared" si="159"/>
        <v>9380</v>
      </c>
      <c r="H330" s="153">
        <f t="shared" si="139"/>
        <v>172844</v>
      </c>
      <c r="I330" s="152"/>
      <c r="J330" s="154">
        <f t="shared" si="140"/>
        <v>9380</v>
      </c>
      <c r="K330" s="155">
        <f t="shared" ref="K330:K393" si="160">IF(CK330="",CJ330,CK330)</f>
        <v>0</v>
      </c>
      <c r="L330" s="156">
        <f t="shared" ref="L330:L393" si="161">SUM(J330:K330)</f>
        <v>9380</v>
      </c>
      <c r="M330" s="152"/>
      <c r="N330" s="157">
        <f t="shared" ref="N330:N393" si="162">H330-L330</f>
        <v>163464</v>
      </c>
      <c r="O330" s="152"/>
      <c r="P330" s="158">
        <f t="shared" ref="P330:P393" si="163">AL330+AP330+DF330+DJ330</f>
        <v>9380</v>
      </c>
      <c r="Q330" s="159">
        <f t="shared" si="141"/>
        <v>0</v>
      </c>
      <c r="R330" s="152">
        <f t="shared" ref="R330:R393" si="164">AQ330+DK330</f>
        <v>0</v>
      </c>
      <c r="S330" s="152">
        <f t="shared" ref="S330:S393" si="165">AP330+DJ330</f>
        <v>0</v>
      </c>
      <c r="T330" s="152">
        <f t="shared" ref="T330:T393" si="166">K330</f>
        <v>0</v>
      </c>
      <c r="U330" s="153">
        <f t="shared" si="142"/>
        <v>9380</v>
      </c>
      <c r="V330" s="152"/>
      <c r="W330" s="157">
        <f t="shared" si="143"/>
        <v>41011.399999999994</v>
      </c>
      <c r="X330" s="159"/>
      <c r="AA330" s="162">
        <v>321</v>
      </c>
      <c r="AB330" s="163">
        <v>10</v>
      </c>
      <c r="AC330" s="163">
        <v>0</v>
      </c>
      <c r="AD330" s="163">
        <v>0</v>
      </c>
      <c r="AE330" s="163">
        <v>0</v>
      </c>
      <c r="AF330" s="163">
        <v>0</v>
      </c>
      <c r="AG330" s="164">
        <v>163464</v>
      </c>
      <c r="AH330" s="164">
        <v>0</v>
      </c>
      <c r="AI330" s="164">
        <v>0</v>
      </c>
      <c r="AJ330" s="164">
        <v>163464</v>
      </c>
      <c r="AK330" s="164">
        <v>0</v>
      </c>
      <c r="AL330" s="164">
        <v>9380</v>
      </c>
      <c r="AM330" s="164">
        <v>172844</v>
      </c>
      <c r="AN330" s="164">
        <v>0</v>
      </c>
      <c r="AO330" s="164">
        <v>0</v>
      </c>
      <c r="AP330" s="164">
        <v>0</v>
      </c>
      <c r="AQ330" s="164">
        <v>0</v>
      </c>
      <c r="AR330" s="165">
        <v>172844</v>
      </c>
      <c r="AS330" s="39">
        <v>172772</v>
      </c>
      <c r="AT330" s="162">
        <f t="shared" si="144"/>
        <v>321</v>
      </c>
      <c r="AU330" s="163">
        <f t="shared" si="145"/>
        <v>0</v>
      </c>
      <c r="AV330" s="164">
        <f t="shared" si="146"/>
        <v>0</v>
      </c>
      <c r="AW330" s="164">
        <f t="shared" si="146"/>
        <v>0</v>
      </c>
      <c r="AX330" s="164">
        <f t="shared" si="146"/>
        <v>0</v>
      </c>
      <c r="AY330" s="165">
        <f t="shared" ref="AY330:AY393" si="167">AQ330</f>
        <v>0</v>
      </c>
      <c r="AZ330" s="39">
        <v>493357</v>
      </c>
      <c r="BA330" s="162"/>
      <c r="BB330" s="164"/>
      <c r="BC330" s="164"/>
      <c r="BD330" s="164"/>
      <c r="BE330" s="165"/>
      <c r="BG330" s="166"/>
      <c r="BI330" s="166">
        <v>0</v>
      </c>
      <c r="CA330" s="162">
        <v>321</v>
      </c>
      <c r="CB330" s="40">
        <v>328</v>
      </c>
      <c r="CC330" s="39" t="s">
        <v>421</v>
      </c>
      <c r="CD330" s="167">
        <f t="shared" si="158"/>
        <v>163464</v>
      </c>
      <c r="CE330" s="168">
        <v>204722</v>
      </c>
      <c r="CF330" s="152">
        <f t="shared" si="147"/>
        <v>0</v>
      </c>
      <c r="CG330" s="152">
        <v>31631.399999999998</v>
      </c>
      <c r="CH330" s="152">
        <v>0</v>
      </c>
      <c r="CI330" s="152">
        <f t="shared" si="148"/>
        <v>0</v>
      </c>
      <c r="CJ330" s="168">
        <f t="shared" si="149"/>
        <v>31631.399999999998</v>
      </c>
      <c r="CK330" s="169">
        <f t="shared" si="150"/>
        <v>0</v>
      </c>
      <c r="CL330" s="170"/>
      <c r="CZ330" s="152"/>
      <c r="DA330" s="162">
        <v>321</v>
      </c>
      <c r="DB330" s="39" t="s">
        <v>421</v>
      </c>
      <c r="DC330" s="152">
        <v>0</v>
      </c>
      <c r="DD330" s="152">
        <v>0</v>
      </c>
      <c r="DE330" s="152">
        <v>0</v>
      </c>
      <c r="DF330" s="152">
        <v>0</v>
      </c>
      <c r="DG330" s="171">
        <f t="shared" si="151"/>
        <v>0</v>
      </c>
      <c r="DH330" s="152">
        <v>0</v>
      </c>
      <c r="DI330" s="152">
        <v>0</v>
      </c>
      <c r="DJ330" s="152">
        <v>0</v>
      </c>
      <c r="DK330" s="171">
        <f t="shared" si="152"/>
        <v>0</v>
      </c>
      <c r="DL330" s="172">
        <f t="shared" ref="DL330:DL393" si="168">DK330+DG330</f>
        <v>0</v>
      </c>
      <c r="DM330" s="152"/>
      <c r="DN330" s="172">
        <f t="shared" ref="DN330:DN393" si="169">DJ330+DF330</f>
        <v>0</v>
      </c>
      <c r="DO330" s="152"/>
      <c r="DP330" s="158">
        <f t="shared" si="153"/>
        <v>0</v>
      </c>
      <c r="DQ330" s="152">
        <f t="shared" si="154"/>
        <v>0</v>
      </c>
      <c r="DR330" s="152">
        <f t="shared" si="155"/>
        <v>0</v>
      </c>
      <c r="DS330" s="152">
        <v>0</v>
      </c>
      <c r="DT330" s="172">
        <f t="shared" si="156"/>
        <v>0</v>
      </c>
      <c r="DU330" s="152"/>
      <c r="DV330" s="173">
        <v>0</v>
      </c>
      <c r="DW330" s="174"/>
      <c r="DX330" s="174"/>
      <c r="DY330" s="174"/>
      <c r="DZ330" s="171"/>
      <c r="EA330" s="175"/>
      <c r="EB330" s="176"/>
      <c r="EC330" s="177">
        <f t="shared" si="157"/>
        <v>0</v>
      </c>
      <c r="ED330" s="175"/>
      <c r="EE330" s="178">
        <v>321</v>
      </c>
      <c r="EF330" s="175"/>
      <c r="EG330" s="175"/>
      <c r="EH330" s="174"/>
      <c r="EI330" s="175"/>
      <c r="EJ330" s="175"/>
      <c r="EK330" s="175"/>
      <c r="EL330" s="175"/>
      <c r="EM330" s="175"/>
    </row>
    <row r="331" spans="1:143" s="39" customFormat="1" ht="12" x14ac:dyDescent="0.2">
      <c r="A331" s="150">
        <v>322</v>
      </c>
      <c r="B331" s="40">
        <v>321</v>
      </c>
      <c r="C331" s="39" t="s">
        <v>422</v>
      </c>
      <c r="D331" s="151">
        <f t="shared" ref="D331:D394" si="170">AB331</f>
        <v>7</v>
      </c>
      <c r="E331" s="152">
        <f t="shared" si="159"/>
        <v>137005</v>
      </c>
      <c r="F331" s="152">
        <f t="shared" si="159"/>
        <v>0</v>
      </c>
      <c r="G331" s="152">
        <f t="shared" si="159"/>
        <v>6566</v>
      </c>
      <c r="H331" s="153">
        <f t="shared" ref="H331:H394" si="171">SUM(E331:G331)</f>
        <v>143571</v>
      </c>
      <c r="I331" s="152"/>
      <c r="J331" s="154">
        <f t="shared" ref="J331:J394" si="172">G331</f>
        <v>6566</v>
      </c>
      <c r="K331" s="155">
        <f t="shared" si="160"/>
        <v>-3.3023144830088147</v>
      </c>
      <c r="L331" s="156">
        <f t="shared" si="161"/>
        <v>6562.6976855169914</v>
      </c>
      <c r="M331" s="152"/>
      <c r="N331" s="157">
        <f t="shared" si="162"/>
        <v>137008.30231448301</v>
      </c>
      <c r="O331" s="152"/>
      <c r="P331" s="158">
        <f t="shared" si="163"/>
        <v>6566</v>
      </c>
      <c r="Q331" s="159">
        <f t="shared" ref="Q331:Q394" si="173">AF331</f>
        <v>0</v>
      </c>
      <c r="R331" s="152">
        <f t="shared" si="164"/>
        <v>0</v>
      </c>
      <c r="S331" s="152">
        <f t="shared" si="165"/>
        <v>0</v>
      </c>
      <c r="T331" s="152">
        <f t="shared" si="166"/>
        <v>-3.3023144830088147</v>
      </c>
      <c r="U331" s="153">
        <f t="shared" ref="U331:U394" si="174">P331+R331-S331+T331</f>
        <v>6562.6976855169914</v>
      </c>
      <c r="V331" s="152"/>
      <c r="W331" s="157">
        <f t="shared" ref="W331:W394" si="175">AL331+AQ331+CJ331+DF331+DK331</f>
        <v>13485.097343804211</v>
      </c>
      <c r="X331" s="159"/>
      <c r="AA331" s="162">
        <v>322</v>
      </c>
      <c r="AB331" s="163">
        <v>7</v>
      </c>
      <c r="AC331" s="163">
        <v>0</v>
      </c>
      <c r="AD331" s="163">
        <v>0</v>
      </c>
      <c r="AE331" s="163">
        <v>0</v>
      </c>
      <c r="AF331" s="163">
        <v>0</v>
      </c>
      <c r="AG331" s="164">
        <v>137005</v>
      </c>
      <c r="AH331" s="164">
        <v>0</v>
      </c>
      <c r="AI331" s="164">
        <v>0</v>
      </c>
      <c r="AJ331" s="164">
        <v>137005</v>
      </c>
      <c r="AK331" s="164">
        <v>0</v>
      </c>
      <c r="AL331" s="164">
        <v>6566</v>
      </c>
      <c r="AM331" s="164">
        <v>143571</v>
      </c>
      <c r="AN331" s="164">
        <v>0</v>
      </c>
      <c r="AO331" s="164">
        <v>0</v>
      </c>
      <c r="AP331" s="164">
        <v>0</v>
      </c>
      <c r="AQ331" s="164">
        <v>0</v>
      </c>
      <c r="AR331" s="165">
        <v>143571</v>
      </c>
      <c r="AS331" s="39">
        <v>141880.53701953444</v>
      </c>
      <c r="AT331" s="162">
        <f t="shared" ref="AT331:AT394" si="176">AA331</f>
        <v>322</v>
      </c>
      <c r="AU331" s="163">
        <f t="shared" ref="AU331:AU394" si="177">AF331</f>
        <v>0</v>
      </c>
      <c r="AV331" s="164">
        <f t="shared" ref="AV331:AY394" si="178">AN331</f>
        <v>0</v>
      </c>
      <c r="AW331" s="164">
        <f t="shared" si="178"/>
        <v>0</v>
      </c>
      <c r="AX331" s="164">
        <f t="shared" si="178"/>
        <v>0</v>
      </c>
      <c r="AY331" s="165">
        <f t="shared" si="167"/>
        <v>0</v>
      </c>
      <c r="AZ331" s="39">
        <v>493357</v>
      </c>
      <c r="BA331" s="162"/>
      <c r="BB331" s="164"/>
      <c r="BC331" s="164"/>
      <c r="BD331" s="164"/>
      <c r="BE331" s="165"/>
      <c r="BG331" s="166"/>
      <c r="BI331" s="166">
        <v>0</v>
      </c>
      <c r="CA331" s="162">
        <v>322</v>
      </c>
      <c r="CB331" s="40">
        <v>321</v>
      </c>
      <c r="CC331" s="39" t="s">
        <v>422</v>
      </c>
      <c r="CD331" s="167">
        <f t="shared" si="158"/>
        <v>137005</v>
      </c>
      <c r="CE331" s="168">
        <v>153220</v>
      </c>
      <c r="CF331" s="152">
        <f t="shared" ref="CF331:CF394" si="179">IF(CE331&lt;0,CD331,IF(CD331-CE331&gt;0,CD331-CE331,0))</f>
        <v>0</v>
      </c>
      <c r="CG331" s="152">
        <v>183.6</v>
      </c>
      <c r="CH331" s="152">
        <v>6738.8</v>
      </c>
      <c r="CI331" s="152">
        <f t="shared" ref="CI331:CI394" si="180">DT331</f>
        <v>-3.3026561957894955</v>
      </c>
      <c r="CJ331" s="168">
        <f t="shared" ref="CJ331:CJ394" si="181">SUM(CF331:CI331)</f>
        <v>6919.0973438042111</v>
      </c>
      <c r="CK331" s="169">
        <f t="shared" ref="CK331:CK394" si="182">IF(BI331=1,CF331+CI331+(SUM(CG331:CH331)*$CG$457),SUM(CF331+CI331)*$CK$457)</f>
        <v>-3.3023144830088147</v>
      </c>
      <c r="CL331" s="170"/>
      <c r="CZ331" s="152"/>
      <c r="DA331" s="162">
        <v>322</v>
      </c>
      <c r="DB331" s="39" t="s">
        <v>422</v>
      </c>
      <c r="DC331" s="152">
        <v>0</v>
      </c>
      <c r="DD331" s="152">
        <v>0</v>
      </c>
      <c r="DE331" s="152">
        <v>0</v>
      </c>
      <c r="DF331" s="152">
        <v>0</v>
      </c>
      <c r="DG331" s="171">
        <f t="shared" ref="DG331:DG394" si="183">SUM(DD331:DF331)</f>
        <v>0</v>
      </c>
      <c r="DH331" s="152">
        <v>0</v>
      </c>
      <c r="DI331" s="152">
        <v>0</v>
      </c>
      <c r="DJ331" s="152">
        <v>0</v>
      </c>
      <c r="DK331" s="171">
        <f t="shared" ref="DK331:DK394" si="184">SUM(DH331:DJ331)</f>
        <v>0</v>
      </c>
      <c r="DL331" s="172">
        <f t="shared" si="168"/>
        <v>0</v>
      </c>
      <c r="DM331" s="152"/>
      <c r="DN331" s="172">
        <f t="shared" si="169"/>
        <v>0</v>
      </c>
      <c r="DO331" s="152"/>
      <c r="DP331" s="158">
        <f t="shared" ref="DP331:DP394" si="185">CF331</f>
        <v>0</v>
      </c>
      <c r="DQ331" s="152">
        <f t="shared" ref="DQ331:DQ394" si="186">IF(CE331&lt;0,0,IF((AJ331-CE331)&gt;0,AJ331-CE331,0))</f>
        <v>0</v>
      </c>
      <c r="DR331" s="152">
        <f t="shared" ref="DR331:DR394" si="187">DP331-DQ331</f>
        <v>0</v>
      </c>
      <c r="DS331" s="152">
        <v>-3.3026561957894955</v>
      </c>
      <c r="DT331" s="172">
        <f t="shared" ref="DT331:DT394" si="188">IF(AND(DR331&lt;0,DS331&lt;0),      IF(DR331&lt;DS331,    0,   DS331-DR331),    IF(AND(DR331&gt;0,DS331&gt;0),     IF(OR(DS331&gt;DR331,DS331=DR331    ),      DS331-DR331,    0), DS331))</f>
        <v>-3.3026561957894955</v>
      </c>
      <c r="DU331" s="152"/>
      <c r="DV331" s="173">
        <v>0</v>
      </c>
      <c r="DW331" s="174"/>
      <c r="DX331" s="174"/>
      <c r="DY331" s="174"/>
      <c r="DZ331" s="171"/>
      <c r="EA331" s="175"/>
      <c r="EB331" s="176"/>
      <c r="EC331" s="177">
        <f t="shared" ref="EC331:EC394" si="189">DS331-DT331</f>
        <v>0</v>
      </c>
      <c r="ED331" s="175"/>
      <c r="EE331" s="178">
        <v>322</v>
      </c>
      <c r="EF331" s="175"/>
      <c r="EG331" s="175"/>
      <c r="EH331" s="174"/>
      <c r="EI331" s="175"/>
      <c r="EJ331" s="175"/>
      <c r="EK331" s="175"/>
      <c r="EL331" s="175"/>
      <c r="EM331" s="175"/>
    </row>
    <row r="332" spans="1:143" s="39" customFormat="1" ht="12" x14ac:dyDescent="0.2">
      <c r="A332" s="150">
        <v>323</v>
      </c>
      <c r="B332" s="40">
        <v>322</v>
      </c>
      <c r="C332" s="39" t="s">
        <v>423</v>
      </c>
      <c r="D332" s="151">
        <f t="shared" si="170"/>
        <v>8</v>
      </c>
      <c r="E332" s="152">
        <f t="shared" si="159"/>
        <v>113209</v>
      </c>
      <c r="F332" s="152">
        <f t="shared" si="159"/>
        <v>0</v>
      </c>
      <c r="G332" s="152">
        <f t="shared" si="159"/>
        <v>7504</v>
      </c>
      <c r="H332" s="153">
        <f t="shared" si="171"/>
        <v>120713</v>
      </c>
      <c r="I332" s="152"/>
      <c r="J332" s="154">
        <f t="shared" si="172"/>
        <v>7504</v>
      </c>
      <c r="K332" s="155">
        <f t="shared" si="160"/>
        <v>13857.626099232704</v>
      </c>
      <c r="L332" s="156">
        <f t="shared" si="161"/>
        <v>21361.626099232704</v>
      </c>
      <c r="M332" s="152"/>
      <c r="N332" s="157">
        <f t="shared" si="162"/>
        <v>99351.373900767299</v>
      </c>
      <c r="O332" s="152"/>
      <c r="P332" s="158">
        <f t="shared" si="163"/>
        <v>7504</v>
      </c>
      <c r="Q332" s="159">
        <f t="shared" si="173"/>
        <v>0</v>
      </c>
      <c r="R332" s="152">
        <f t="shared" si="164"/>
        <v>0</v>
      </c>
      <c r="S332" s="152">
        <f t="shared" si="165"/>
        <v>0</v>
      </c>
      <c r="T332" s="152">
        <f t="shared" si="166"/>
        <v>13857.626099232704</v>
      </c>
      <c r="U332" s="153">
        <f t="shared" si="174"/>
        <v>21361.626099232704</v>
      </c>
      <c r="V332" s="152"/>
      <c r="W332" s="157">
        <f t="shared" si="175"/>
        <v>33483.060041388235</v>
      </c>
      <c r="X332" s="159"/>
      <c r="AA332" s="162">
        <v>323</v>
      </c>
      <c r="AB332" s="163">
        <v>8</v>
      </c>
      <c r="AC332" s="163">
        <v>0</v>
      </c>
      <c r="AD332" s="163">
        <v>0</v>
      </c>
      <c r="AE332" s="163">
        <v>0</v>
      </c>
      <c r="AF332" s="163">
        <v>0</v>
      </c>
      <c r="AG332" s="164">
        <v>113209</v>
      </c>
      <c r="AH332" s="164">
        <v>0</v>
      </c>
      <c r="AI332" s="164">
        <v>0</v>
      </c>
      <c r="AJ332" s="164">
        <v>113209</v>
      </c>
      <c r="AK332" s="164">
        <v>0</v>
      </c>
      <c r="AL332" s="164">
        <v>7504</v>
      </c>
      <c r="AM332" s="164">
        <v>120713</v>
      </c>
      <c r="AN332" s="164">
        <v>0</v>
      </c>
      <c r="AO332" s="164">
        <v>0</v>
      </c>
      <c r="AP332" s="164">
        <v>0</v>
      </c>
      <c r="AQ332" s="164">
        <v>0</v>
      </c>
      <c r="AR332" s="165">
        <v>120713</v>
      </c>
      <c r="AS332" s="39">
        <v>119903.76</v>
      </c>
      <c r="AT332" s="162">
        <f t="shared" si="176"/>
        <v>323</v>
      </c>
      <c r="AU332" s="163">
        <f t="shared" si="177"/>
        <v>0</v>
      </c>
      <c r="AV332" s="164">
        <f t="shared" si="178"/>
        <v>0</v>
      </c>
      <c r="AW332" s="164">
        <f t="shared" si="178"/>
        <v>0</v>
      </c>
      <c r="AX332" s="164">
        <f t="shared" si="178"/>
        <v>0</v>
      </c>
      <c r="AY332" s="165">
        <f t="shared" si="167"/>
        <v>0</v>
      </c>
      <c r="AZ332" s="39">
        <v>493357</v>
      </c>
      <c r="BA332" s="162"/>
      <c r="BB332" s="164"/>
      <c r="BC332" s="164"/>
      <c r="BD332" s="164"/>
      <c r="BE332" s="165"/>
      <c r="BG332" s="166"/>
      <c r="BI332" s="166">
        <v>0</v>
      </c>
      <c r="CA332" s="162">
        <v>323</v>
      </c>
      <c r="CB332" s="40">
        <v>322</v>
      </c>
      <c r="CC332" s="39" t="s">
        <v>423</v>
      </c>
      <c r="CD332" s="167">
        <f t="shared" si="158"/>
        <v>113209</v>
      </c>
      <c r="CE332" s="168">
        <v>99344</v>
      </c>
      <c r="CF332" s="152">
        <f t="shared" si="179"/>
        <v>13865</v>
      </c>
      <c r="CG332" s="152">
        <v>0</v>
      </c>
      <c r="CH332" s="152">
        <v>12120</v>
      </c>
      <c r="CI332" s="152">
        <f t="shared" si="180"/>
        <v>-5.9399586117660874</v>
      </c>
      <c r="CJ332" s="168">
        <f t="shared" si="181"/>
        <v>25979.060041388235</v>
      </c>
      <c r="CK332" s="169">
        <f t="shared" si="182"/>
        <v>13857.626099232704</v>
      </c>
      <c r="CL332" s="170"/>
      <c r="CZ332" s="152"/>
      <c r="DA332" s="162">
        <v>323</v>
      </c>
      <c r="DB332" s="39" t="s">
        <v>423</v>
      </c>
      <c r="DC332" s="152">
        <v>0</v>
      </c>
      <c r="DD332" s="152">
        <v>0</v>
      </c>
      <c r="DE332" s="152">
        <v>0</v>
      </c>
      <c r="DF332" s="152">
        <v>0</v>
      </c>
      <c r="DG332" s="171">
        <f t="shared" si="183"/>
        <v>0</v>
      </c>
      <c r="DH332" s="152">
        <v>0</v>
      </c>
      <c r="DI332" s="152">
        <v>0</v>
      </c>
      <c r="DJ332" s="152">
        <v>0</v>
      </c>
      <c r="DK332" s="171">
        <f t="shared" si="184"/>
        <v>0</v>
      </c>
      <c r="DL332" s="172">
        <f t="shared" si="168"/>
        <v>0</v>
      </c>
      <c r="DM332" s="152"/>
      <c r="DN332" s="172">
        <f t="shared" si="169"/>
        <v>0</v>
      </c>
      <c r="DO332" s="152"/>
      <c r="DP332" s="158">
        <f t="shared" si="185"/>
        <v>13865</v>
      </c>
      <c r="DQ332" s="152">
        <f t="shared" si="186"/>
        <v>13865</v>
      </c>
      <c r="DR332" s="152">
        <f t="shared" si="187"/>
        <v>0</v>
      </c>
      <c r="DS332" s="152">
        <v>-5.9399586117660874</v>
      </c>
      <c r="DT332" s="172">
        <f t="shared" si="188"/>
        <v>-5.9399586117660874</v>
      </c>
      <c r="DU332" s="152"/>
      <c r="DV332" s="173">
        <v>0</v>
      </c>
      <c r="DW332" s="174"/>
      <c r="DX332" s="174"/>
      <c r="DY332" s="174"/>
      <c r="DZ332" s="171"/>
      <c r="EA332" s="175"/>
      <c r="EB332" s="176"/>
      <c r="EC332" s="177">
        <f t="shared" si="189"/>
        <v>0</v>
      </c>
      <c r="ED332" s="175"/>
      <c r="EE332" s="178">
        <v>323</v>
      </c>
      <c r="EF332" s="175"/>
      <c r="EG332" s="175"/>
      <c r="EH332" s="174"/>
      <c r="EI332" s="175"/>
      <c r="EJ332" s="175"/>
      <c r="EK332" s="175"/>
      <c r="EL332" s="175"/>
      <c r="EM332" s="175"/>
    </row>
    <row r="333" spans="1:143" s="39" customFormat="1" ht="12" x14ac:dyDescent="0.2">
      <c r="A333" s="150">
        <v>324</v>
      </c>
      <c r="B333" s="40">
        <v>323</v>
      </c>
      <c r="C333" s="39" t="s">
        <v>424</v>
      </c>
      <c r="D333" s="151">
        <f t="shared" si="170"/>
        <v>0</v>
      </c>
      <c r="E333" s="152">
        <f t="shared" si="159"/>
        <v>0</v>
      </c>
      <c r="F333" s="152">
        <f t="shared" si="159"/>
        <v>0</v>
      </c>
      <c r="G333" s="152">
        <f t="shared" si="159"/>
        <v>0</v>
      </c>
      <c r="H333" s="153">
        <f t="shared" si="171"/>
        <v>0</v>
      </c>
      <c r="I333" s="152"/>
      <c r="J333" s="154">
        <f t="shared" si="172"/>
        <v>0</v>
      </c>
      <c r="K333" s="155">
        <f t="shared" si="160"/>
        <v>0</v>
      </c>
      <c r="L333" s="156">
        <f t="shared" si="161"/>
        <v>0</v>
      </c>
      <c r="M333" s="152"/>
      <c r="N333" s="157">
        <f t="shared" si="162"/>
        <v>0</v>
      </c>
      <c r="O333" s="152"/>
      <c r="P333" s="158">
        <f t="shared" si="163"/>
        <v>0</v>
      </c>
      <c r="Q333" s="159">
        <f t="shared" si="173"/>
        <v>0</v>
      </c>
      <c r="R333" s="152">
        <f t="shared" si="164"/>
        <v>0</v>
      </c>
      <c r="S333" s="152">
        <f t="shared" si="165"/>
        <v>0</v>
      </c>
      <c r="T333" s="152">
        <f t="shared" si="166"/>
        <v>0</v>
      </c>
      <c r="U333" s="153">
        <f t="shared" si="174"/>
        <v>0</v>
      </c>
      <c r="V333" s="152"/>
      <c r="W333" s="157">
        <f t="shared" si="175"/>
        <v>0</v>
      </c>
      <c r="X333" s="159"/>
      <c r="AA333" s="162">
        <v>324</v>
      </c>
      <c r="AB333" s="163"/>
      <c r="AC333" s="163"/>
      <c r="AD333" s="163"/>
      <c r="AE333" s="163"/>
      <c r="AF333" s="163"/>
      <c r="AG333" s="164"/>
      <c r="AH333" s="164"/>
      <c r="AI333" s="164"/>
      <c r="AJ333" s="164"/>
      <c r="AK333" s="164"/>
      <c r="AL333" s="164"/>
      <c r="AM333" s="164"/>
      <c r="AN333" s="164"/>
      <c r="AO333" s="164"/>
      <c r="AP333" s="164"/>
      <c r="AQ333" s="164"/>
      <c r="AR333" s="165"/>
      <c r="AT333" s="162">
        <f t="shared" si="176"/>
        <v>324</v>
      </c>
      <c r="AU333" s="163">
        <f t="shared" si="177"/>
        <v>0</v>
      </c>
      <c r="AV333" s="164">
        <f t="shared" si="178"/>
        <v>0</v>
      </c>
      <c r="AW333" s="164">
        <f t="shared" si="178"/>
        <v>0</v>
      </c>
      <c r="AX333" s="164">
        <f t="shared" si="178"/>
        <v>0</v>
      </c>
      <c r="AY333" s="165">
        <f t="shared" si="167"/>
        <v>0</v>
      </c>
      <c r="AZ333" s="39">
        <v>493357</v>
      </c>
      <c r="BA333" s="162"/>
      <c r="BB333" s="164"/>
      <c r="BC333" s="164"/>
      <c r="BD333" s="164"/>
      <c r="BE333" s="165"/>
      <c r="BG333" s="166"/>
      <c r="BI333" s="166">
        <v>0</v>
      </c>
      <c r="CA333" s="162">
        <v>324</v>
      </c>
      <c r="CB333" s="40">
        <v>323</v>
      </c>
      <c r="CC333" s="39" t="s">
        <v>424</v>
      </c>
      <c r="CD333" s="167">
        <f t="shared" ref="CD333:CD396" si="190">AJ333+DD333</f>
        <v>0</v>
      </c>
      <c r="CE333" s="168">
        <v>0</v>
      </c>
      <c r="CF333" s="152">
        <f t="shared" si="179"/>
        <v>0</v>
      </c>
      <c r="CG333" s="152">
        <v>0</v>
      </c>
      <c r="CH333" s="152">
        <v>0</v>
      </c>
      <c r="CI333" s="152">
        <f t="shared" si="180"/>
        <v>0</v>
      </c>
      <c r="CJ333" s="168">
        <f t="shared" si="181"/>
        <v>0</v>
      </c>
      <c r="CK333" s="169">
        <f t="shared" si="182"/>
        <v>0</v>
      </c>
      <c r="CL333" s="170"/>
      <c r="CZ333" s="152"/>
      <c r="DA333" s="162">
        <v>324</v>
      </c>
      <c r="DB333" s="39" t="s">
        <v>424</v>
      </c>
      <c r="DC333" s="152">
        <v>0</v>
      </c>
      <c r="DD333" s="152">
        <v>0</v>
      </c>
      <c r="DE333" s="152">
        <v>0</v>
      </c>
      <c r="DF333" s="152">
        <v>0</v>
      </c>
      <c r="DG333" s="171">
        <f t="shared" si="183"/>
        <v>0</v>
      </c>
      <c r="DH333" s="152">
        <v>0</v>
      </c>
      <c r="DI333" s="152">
        <v>0</v>
      </c>
      <c r="DJ333" s="152">
        <v>0</v>
      </c>
      <c r="DK333" s="171">
        <f t="shared" si="184"/>
        <v>0</v>
      </c>
      <c r="DL333" s="172">
        <f t="shared" si="168"/>
        <v>0</v>
      </c>
      <c r="DM333" s="152"/>
      <c r="DN333" s="172">
        <f t="shared" si="169"/>
        <v>0</v>
      </c>
      <c r="DO333" s="152"/>
      <c r="DP333" s="158">
        <f t="shared" si="185"/>
        <v>0</v>
      </c>
      <c r="DQ333" s="152">
        <f t="shared" si="186"/>
        <v>0</v>
      </c>
      <c r="DR333" s="152">
        <f t="shared" si="187"/>
        <v>0</v>
      </c>
      <c r="DS333" s="152">
        <v>0</v>
      </c>
      <c r="DT333" s="172">
        <f t="shared" si="188"/>
        <v>0</v>
      </c>
      <c r="DU333" s="152"/>
      <c r="DV333" s="173">
        <v>0</v>
      </c>
      <c r="DW333" s="174"/>
      <c r="DX333" s="174"/>
      <c r="DY333" s="174"/>
      <c r="DZ333" s="171"/>
      <c r="EA333" s="175"/>
      <c r="EB333" s="176"/>
      <c r="EC333" s="177">
        <f t="shared" si="189"/>
        <v>0</v>
      </c>
      <c r="ED333" s="175"/>
      <c r="EE333" s="178">
        <v>324</v>
      </c>
      <c r="EF333" s="175"/>
      <c r="EG333" s="175"/>
      <c r="EH333" s="174"/>
      <c r="EI333" s="175"/>
      <c r="EJ333" s="175"/>
      <c r="EK333" s="175"/>
      <c r="EL333" s="175"/>
      <c r="EM333" s="175"/>
    </row>
    <row r="334" spans="1:143" s="39" customFormat="1" ht="12" x14ac:dyDescent="0.2">
      <c r="A334" s="150">
        <v>325</v>
      </c>
      <c r="B334" s="40">
        <v>329</v>
      </c>
      <c r="C334" s="39" t="s">
        <v>425</v>
      </c>
      <c r="D334" s="151">
        <f t="shared" si="170"/>
        <v>80</v>
      </c>
      <c r="E334" s="152">
        <f t="shared" si="159"/>
        <v>1093040</v>
      </c>
      <c r="F334" s="152">
        <f t="shared" si="159"/>
        <v>0</v>
      </c>
      <c r="G334" s="152">
        <f t="shared" si="159"/>
        <v>75040</v>
      </c>
      <c r="H334" s="153">
        <f t="shared" si="171"/>
        <v>1168080</v>
      </c>
      <c r="I334" s="152"/>
      <c r="J334" s="154">
        <f t="shared" si="172"/>
        <v>75040</v>
      </c>
      <c r="K334" s="155">
        <f t="shared" si="160"/>
        <v>163119.69696214882</v>
      </c>
      <c r="L334" s="156">
        <f t="shared" si="161"/>
        <v>238159.69696214882</v>
      </c>
      <c r="M334" s="152"/>
      <c r="N334" s="157">
        <f t="shared" si="162"/>
        <v>929920.30303785112</v>
      </c>
      <c r="O334" s="152"/>
      <c r="P334" s="158">
        <f t="shared" si="163"/>
        <v>75040</v>
      </c>
      <c r="Q334" s="159">
        <f t="shared" si="173"/>
        <v>0</v>
      </c>
      <c r="R334" s="152">
        <f t="shared" si="164"/>
        <v>0</v>
      </c>
      <c r="S334" s="152">
        <f t="shared" si="165"/>
        <v>0</v>
      </c>
      <c r="T334" s="152">
        <f t="shared" si="166"/>
        <v>163119.69696214882</v>
      </c>
      <c r="U334" s="153">
        <f t="shared" si="174"/>
        <v>238159.69696214882</v>
      </c>
      <c r="V334" s="152"/>
      <c r="W334" s="157">
        <f t="shared" si="175"/>
        <v>398661.97605877015</v>
      </c>
      <c r="X334" s="159"/>
      <c r="AA334" s="162">
        <v>325</v>
      </c>
      <c r="AB334" s="163">
        <v>80</v>
      </c>
      <c r="AC334" s="163">
        <v>0</v>
      </c>
      <c r="AD334" s="163">
        <v>0</v>
      </c>
      <c r="AE334" s="163">
        <v>0</v>
      </c>
      <c r="AF334" s="163">
        <v>0</v>
      </c>
      <c r="AG334" s="164">
        <v>1093040</v>
      </c>
      <c r="AH334" s="164">
        <v>0</v>
      </c>
      <c r="AI334" s="164">
        <v>0</v>
      </c>
      <c r="AJ334" s="164">
        <v>1093040</v>
      </c>
      <c r="AK334" s="164">
        <v>0</v>
      </c>
      <c r="AL334" s="164">
        <v>75040</v>
      </c>
      <c r="AM334" s="164">
        <v>1168080</v>
      </c>
      <c r="AN334" s="164">
        <v>0</v>
      </c>
      <c r="AO334" s="164">
        <v>0</v>
      </c>
      <c r="AP334" s="164">
        <v>0</v>
      </c>
      <c r="AQ334" s="164">
        <v>0</v>
      </c>
      <c r="AR334" s="165">
        <v>1168080</v>
      </c>
      <c r="AS334" s="39">
        <v>1157026.3999999999</v>
      </c>
      <c r="AT334" s="162">
        <f t="shared" si="176"/>
        <v>325</v>
      </c>
      <c r="AU334" s="163">
        <f t="shared" si="177"/>
        <v>0</v>
      </c>
      <c r="AV334" s="164">
        <f t="shared" si="178"/>
        <v>0</v>
      </c>
      <c r="AW334" s="164">
        <f t="shared" si="178"/>
        <v>0</v>
      </c>
      <c r="AX334" s="164">
        <f t="shared" si="178"/>
        <v>0</v>
      </c>
      <c r="AY334" s="165">
        <f t="shared" si="167"/>
        <v>0</v>
      </c>
      <c r="AZ334" s="39">
        <v>493357</v>
      </c>
      <c r="BA334" s="162"/>
      <c r="BB334" s="164"/>
      <c r="BC334" s="164"/>
      <c r="BD334" s="164"/>
      <c r="BE334" s="165"/>
      <c r="BG334" s="166"/>
      <c r="BI334" s="166">
        <v>0</v>
      </c>
      <c r="CA334" s="162">
        <v>325</v>
      </c>
      <c r="CB334" s="40">
        <v>329</v>
      </c>
      <c r="CC334" s="39" t="s">
        <v>425</v>
      </c>
      <c r="CD334" s="167">
        <f t="shared" si="190"/>
        <v>1093040</v>
      </c>
      <c r="CE334" s="168">
        <v>929893</v>
      </c>
      <c r="CF334" s="152">
        <f t="shared" si="179"/>
        <v>163147</v>
      </c>
      <c r="CG334" s="152">
        <v>139216.19999999998</v>
      </c>
      <c r="CH334" s="152">
        <v>21269.200000000001</v>
      </c>
      <c r="CI334" s="152">
        <f t="shared" si="180"/>
        <v>-10.42394122981932</v>
      </c>
      <c r="CJ334" s="168">
        <f t="shared" si="181"/>
        <v>323621.97605877015</v>
      </c>
      <c r="CK334" s="169">
        <f t="shared" si="182"/>
        <v>163119.69696214882</v>
      </c>
      <c r="CL334" s="170"/>
      <c r="CZ334" s="152"/>
      <c r="DA334" s="162">
        <v>325</v>
      </c>
      <c r="DB334" s="39" t="s">
        <v>425</v>
      </c>
      <c r="DC334" s="152">
        <v>0</v>
      </c>
      <c r="DD334" s="152">
        <v>0</v>
      </c>
      <c r="DE334" s="152">
        <v>0</v>
      </c>
      <c r="DF334" s="152">
        <v>0</v>
      </c>
      <c r="DG334" s="171">
        <f t="shared" si="183"/>
        <v>0</v>
      </c>
      <c r="DH334" s="152">
        <v>0</v>
      </c>
      <c r="DI334" s="152">
        <v>0</v>
      </c>
      <c r="DJ334" s="152">
        <v>0</v>
      </c>
      <c r="DK334" s="171">
        <f t="shared" si="184"/>
        <v>0</v>
      </c>
      <c r="DL334" s="172">
        <f t="shared" si="168"/>
        <v>0</v>
      </c>
      <c r="DM334" s="152"/>
      <c r="DN334" s="172">
        <f t="shared" si="169"/>
        <v>0</v>
      </c>
      <c r="DO334" s="152"/>
      <c r="DP334" s="158">
        <f t="shared" si="185"/>
        <v>163147</v>
      </c>
      <c r="DQ334" s="152">
        <f t="shared" si="186"/>
        <v>163147</v>
      </c>
      <c r="DR334" s="152">
        <f t="shared" si="187"/>
        <v>0</v>
      </c>
      <c r="DS334" s="152">
        <v>-10.42394122981932</v>
      </c>
      <c r="DT334" s="172">
        <f t="shared" si="188"/>
        <v>-10.42394122981932</v>
      </c>
      <c r="DU334" s="152"/>
      <c r="DV334" s="173">
        <v>0</v>
      </c>
      <c r="DW334" s="174"/>
      <c r="DX334" s="174"/>
      <c r="DY334" s="174"/>
      <c r="DZ334" s="171"/>
      <c r="EA334" s="175"/>
      <c r="EB334" s="176"/>
      <c r="EC334" s="177">
        <f t="shared" si="189"/>
        <v>0</v>
      </c>
      <c r="ED334" s="175"/>
      <c r="EE334" s="178">
        <v>325</v>
      </c>
      <c r="EF334" s="175"/>
      <c r="EG334" s="175"/>
      <c r="EH334" s="174"/>
      <c r="EI334" s="175"/>
      <c r="EJ334" s="175"/>
      <c r="EK334" s="175"/>
      <c r="EL334" s="175"/>
      <c r="EM334" s="175"/>
    </row>
    <row r="335" spans="1:143" s="39" customFormat="1" ht="12" x14ac:dyDescent="0.2">
      <c r="A335" s="150">
        <v>326</v>
      </c>
      <c r="B335" s="40">
        <v>330</v>
      </c>
      <c r="C335" s="39" t="s">
        <v>426</v>
      </c>
      <c r="D335" s="151">
        <f t="shared" si="170"/>
        <v>18</v>
      </c>
      <c r="E335" s="152">
        <f t="shared" si="159"/>
        <v>253864</v>
      </c>
      <c r="F335" s="152">
        <f t="shared" si="159"/>
        <v>0</v>
      </c>
      <c r="G335" s="152">
        <f t="shared" si="159"/>
        <v>16884</v>
      </c>
      <c r="H335" s="153">
        <f t="shared" si="171"/>
        <v>270748</v>
      </c>
      <c r="I335" s="152"/>
      <c r="J335" s="154">
        <f t="shared" si="172"/>
        <v>16884</v>
      </c>
      <c r="K335" s="155">
        <f t="shared" si="160"/>
        <v>0</v>
      </c>
      <c r="L335" s="156">
        <f t="shared" si="161"/>
        <v>16884</v>
      </c>
      <c r="M335" s="152"/>
      <c r="N335" s="157">
        <f t="shared" si="162"/>
        <v>253864</v>
      </c>
      <c r="O335" s="152"/>
      <c r="P335" s="158">
        <f t="shared" si="163"/>
        <v>16884</v>
      </c>
      <c r="Q335" s="159">
        <f t="shared" si="173"/>
        <v>0</v>
      </c>
      <c r="R335" s="152">
        <f t="shared" si="164"/>
        <v>0</v>
      </c>
      <c r="S335" s="152">
        <f t="shared" si="165"/>
        <v>0</v>
      </c>
      <c r="T335" s="152">
        <f t="shared" si="166"/>
        <v>0</v>
      </c>
      <c r="U335" s="153">
        <f t="shared" si="174"/>
        <v>16884</v>
      </c>
      <c r="V335" s="152"/>
      <c r="W335" s="157">
        <f t="shared" si="175"/>
        <v>107919</v>
      </c>
      <c r="X335" s="159"/>
      <c r="AA335" s="162">
        <v>326</v>
      </c>
      <c r="AB335" s="163">
        <v>18</v>
      </c>
      <c r="AC335" s="163">
        <v>0</v>
      </c>
      <c r="AD335" s="163">
        <v>0</v>
      </c>
      <c r="AE335" s="163">
        <v>0</v>
      </c>
      <c r="AF335" s="163">
        <v>0</v>
      </c>
      <c r="AG335" s="164">
        <v>253864</v>
      </c>
      <c r="AH335" s="164">
        <v>0</v>
      </c>
      <c r="AI335" s="164">
        <v>0</v>
      </c>
      <c r="AJ335" s="164">
        <v>253864</v>
      </c>
      <c r="AK335" s="164">
        <v>0</v>
      </c>
      <c r="AL335" s="164">
        <v>16884</v>
      </c>
      <c r="AM335" s="164">
        <v>270748</v>
      </c>
      <c r="AN335" s="164">
        <v>0</v>
      </c>
      <c r="AO335" s="164">
        <v>0</v>
      </c>
      <c r="AP335" s="164">
        <v>0</v>
      </c>
      <c r="AQ335" s="164">
        <v>0</v>
      </c>
      <c r="AR335" s="165">
        <v>270748</v>
      </c>
      <c r="AS335" s="39">
        <v>270748</v>
      </c>
      <c r="AT335" s="162">
        <f t="shared" si="176"/>
        <v>326</v>
      </c>
      <c r="AU335" s="163">
        <f t="shared" si="177"/>
        <v>0</v>
      </c>
      <c r="AV335" s="164">
        <f t="shared" si="178"/>
        <v>0</v>
      </c>
      <c r="AW335" s="164">
        <f t="shared" si="178"/>
        <v>0</v>
      </c>
      <c r="AX335" s="164">
        <f t="shared" si="178"/>
        <v>0</v>
      </c>
      <c r="AY335" s="165">
        <f t="shared" si="167"/>
        <v>0</v>
      </c>
      <c r="AZ335" s="39">
        <v>493357</v>
      </c>
      <c r="BA335" s="162"/>
      <c r="BB335" s="164"/>
      <c r="BC335" s="164"/>
      <c r="BD335" s="164"/>
      <c r="BE335" s="165"/>
      <c r="BG335" s="166"/>
      <c r="BI335" s="166">
        <v>0</v>
      </c>
      <c r="CA335" s="162">
        <v>326</v>
      </c>
      <c r="CB335" s="40">
        <v>330</v>
      </c>
      <c r="CC335" s="39" t="s">
        <v>426</v>
      </c>
      <c r="CD335" s="167">
        <f t="shared" si="190"/>
        <v>253864</v>
      </c>
      <c r="CE335" s="168">
        <v>320999</v>
      </c>
      <c r="CF335" s="152">
        <f t="shared" si="179"/>
        <v>0</v>
      </c>
      <c r="CG335" s="152">
        <v>91035</v>
      </c>
      <c r="CH335" s="152">
        <v>0</v>
      </c>
      <c r="CI335" s="152">
        <f t="shared" si="180"/>
        <v>0</v>
      </c>
      <c r="CJ335" s="168">
        <f t="shared" si="181"/>
        <v>91035</v>
      </c>
      <c r="CK335" s="169">
        <f t="shared" si="182"/>
        <v>0</v>
      </c>
      <c r="CL335" s="170"/>
      <c r="CZ335" s="152"/>
      <c r="DA335" s="162">
        <v>326</v>
      </c>
      <c r="DB335" s="39" t="s">
        <v>426</v>
      </c>
      <c r="DC335" s="152">
        <v>0</v>
      </c>
      <c r="DD335" s="152">
        <v>0</v>
      </c>
      <c r="DE335" s="152">
        <v>0</v>
      </c>
      <c r="DF335" s="152">
        <v>0</v>
      </c>
      <c r="DG335" s="171">
        <f t="shared" si="183"/>
        <v>0</v>
      </c>
      <c r="DH335" s="152">
        <v>0</v>
      </c>
      <c r="DI335" s="152">
        <v>0</v>
      </c>
      <c r="DJ335" s="152">
        <v>0</v>
      </c>
      <c r="DK335" s="171">
        <f t="shared" si="184"/>
        <v>0</v>
      </c>
      <c r="DL335" s="172">
        <f t="shared" si="168"/>
        <v>0</v>
      </c>
      <c r="DM335" s="152"/>
      <c r="DN335" s="172">
        <f t="shared" si="169"/>
        <v>0</v>
      </c>
      <c r="DO335" s="152"/>
      <c r="DP335" s="158">
        <f t="shared" si="185"/>
        <v>0</v>
      </c>
      <c r="DQ335" s="152">
        <f t="shared" si="186"/>
        <v>0</v>
      </c>
      <c r="DR335" s="152">
        <f t="shared" si="187"/>
        <v>0</v>
      </c>
      <c r="DS335" s="152">
        <v>0</v>
      </c>
      <c r="DT335" s="172">
        <f t="shared" si="188"/>
        <v>0</v>
      </c>
      <c r="DU335" s="152"/>
      <c r="DV335" s="173">
        <v>0</v>
      </c>
      <c r="DW335" s="174"/>
      <c r="DX335" s="174"/>
      <c r="DY335" s="174"/>
      <c r="DZ335" s="171"/>
      <c r="EA335" s="175"/>
      <c r="EB335" s="176"/>
      <c r="EC335" s="177">
        <f t="shared" si="189"/>
        <v>0</v>
      </c>
      <c r="ED335" s="175"/>
      <c r="EE335" s="178">
        <v>326</v>
      </c>
      <c r="EF335" s="175"/>
      <c r="EG335" s="175"/>
      <c r="EH335" s="174"/>
      <c r="EI335" s="175"/>
      <c r="EJ335" s="175"/>
      <c r="EK335" s="175"/>
      <c r="EL335" s="175"/>
      <c r="EM335" s="175"/>
    </row>
    <row r="336" spans="1:143" s="39" customFormat="1" ht="12" x14ac:dyDescent="0.2">
      <c r="A336" s="150">
        <v>327</v>
      </c>
      <c r="B336" s="40">
        <v>331</v>
      </c>
      <c r="C336" s="39" t="s">
        <v>427</v>
      </c>
      <c r="D336" s="151">
        <f t="shared" si="170"/>
        <v>2</v>
      </c>
      <c r="E336" s="152">
        <f t="shared" si="159"/>
        <v>35872</v>
      </c>
      <c r="F336" s="152">
        <f t="shared" si="159"/>
        <v>0</v>
      </c>
      <c r="G336" s="152">
        <f t="shared" si="159"/>
        <v>1876</v>
      </c>
      <c r="H336" s="153">
        <f t="shared" si="171"/>
        <v>37748</v>
      </c>
      <c r="I336" s="152"/>
      <c r="J336" s="154">
        <f t="shared" si="172"/>
        <v>1876</v>
      </c>
      <c r="K336" s="155">
        <f t="shared" si="160"/>
        <v>981.89839634199393</v>
      </c>
      <c r="L336" s="156">
        <f t="shared" si="161"/>
        <v>2857.8983963419942</v>
      </c>
      <c r="M336" s="152"/>
      <c r="N336" s="157">
        <f t="shared" si="162"/>
        <v>34890.101603658004</v>
      </c>
      <c r="O336" s="152"/>
      <c r="P336" s="158">
        <f t="shared" si="163"/>
        <v>1876</v>
      </c>
      <c r="Q336" s="159">
        <f t="shared" si="173"/>
        <v>0</v>
      </c>
      <c r="R336" s="152">
        <f t="shared" si="164"/>
        <v>0</v>
      </c>
      <c r="S336" s="152">
        <f t="shared" si="165"/>
        <v>0</v>
      </c>
      <c r="T336" s="152">
        <f t="shared" si="166"/>
        <v>981.89839634199393</v>
      </c>
      <c r="U336" s="153">
        <f t="shared" si="174"/>
        <v>2857.8983963419942</v>
      </c>
      <c r="V336" s="152"/>
      <c r="W336" s="157">
        <f t="shared" si="175"/>
        <v>2858</v>
      </c>
      <c r="X336" s="159"/>
      <c r="AA336" s="162">
        <v>327</v>
      </c>
      <c r="AB336" s="163">
        <v>2</v>
      </c>
      <c r="AC336" s="163">
        <v>0</v>
      </c>
      <c r="AD336" s="163">
        <v>0</v>
      </c>
      <c r="AE336" s="163">
        <v>0</v>
      </c>
      <c r="AF336" s="163">
        <v>0</v>
      </c>
      <c r="AG336" s="164">
        <v>35872</v>
      </c>
      <c r="AH336" s="164">
        <v>0</v>
      </c>
      <c r="AI336" s="164">
        <v>0</v>
      </c>
      <c r="AJ336" s="164">
        <v>35872</v>
      </c>
      <c r="AK336" s="164">
        <v>0</v>
      </c>
      <c r="AL336" s="164">
        <v>1876</v>
      </c>
      <c r="AM336" s="164">
        <v>37748</v>
      </c>
      <c r="AN336" s="164">
        <v>0</v>
      </c>
      <c r="AO336" s="164">
        <v>0</v>
      </c>
      <c r="AP336" s="164">
        <v>0</v>
      </c>
      <c r="AQ336" s="164">
        <v>0</v>
      </c>
      <c r="AR336" s="165">
        <v>37748</v>
      </c>
      <c r="AS336" s="39">
        <v>37424.839999999997</v>
      </c>
      <c r="AT336" s="162">
        <f t="shared" si="176"/>
        <v>327</v>
      </c>
      <c r="AU336" s="163">
        <f t="shared" si="177"/>
        <v>0</v>
      </c>
      <c r="AV336" s="164">
        <f t="shared" si="178"/>
        <v>0</v>
      </c>
      <c r="AW336" s="164">
        <f t="shared" si="178"/>
        <v>0</v>
      </c>
      <c r="AX336" s="164">
        <f t="shared" si="178"/>
        <v>0</v>
      </c>
      <c r="AY336" s="165">
        <f t="shared" si="167"/>
        <v>0</v>
      </c>
      <c r="AZ336" s="39">
        <v>493357</v>
      </c>
      <c r="BA336" s="162"/>
      <c r="BB336" s="164"/>
      <c r="BC336" s="164"/>
      <c r="BD336" s="164"/>
      <c r="BE336" s="165"/>
      <c r="BG336" s="166"/>
      <c r="BI336" s="166">
        <v>0</v>
      </c>
      <c r="CA336" s="162">
        <v>327</v>
      </c>
      <c r="CB336" s="40">
        <v>331</v>
      </c>
      <c r="CC336" s="39" t="s">
        <v>427</v>
      </c>
      <c r="CD336" s="167">
        <f t="shared" si="190"/>
        <v>35872</v>
      </c>
      <c r="CE336" s="168">
        <v>34890</v>
      </c>
      <c r="CF336" s="152">
        <f t="shared" si="179"/>
        <v>982</v>
      </c>
      <c r="CG336" s="152">
        <v>0</v>
      </c>
      <c r="CH336" s="152">
        <v>0</v>
      </c>
      <c r="CI336" s="152">
        <f t="shared" si="180"/>
        <v>0</v>
      </c>
      <c r="CJ336" s="168">
        <f t="shared" si="181"/>
        <v>982</v>
      </c>
      <c r="CK336" s="169">
        <f t="shared" si="182"/>
        <v>981.89839634199393</v>
      </c>
      <c r="CL336" s="170"/>
      <c r="CZ336" s="152"/>
      <c r="DA336" s="162">
        <v>327</v>
      </c>
      <c r="DB336" s="39" t="s">
        <v>427</v>
      </c>
      <c r="DC336" s="152">
        <v>0</v>
      </c>
      <c r="DD336" s="152">
        <v>0</v>
      </c>
      <c r="DE336" s="152">
        <v>0</v>
      </c>
      <c r="DF336" s="152">
        <v>0</v>
      </c>
      <c r="DG336" s="171">
        <f t="shared" si="183"/>
        <v>0</v>
      </c>
      <c r="DH336" s="152">
        <v>0</v>
      </c>
      <c r="DI336" s="152">
        <v>0</v>
      </c>
      <c r="DJ336" s="152">
        <v>0</v>
      </c>
      <c r="DK336" s="171">
        <f t="shared" si="184"/>
        <v>0</v>
      </c>
      <c r="DL336" s="172">
        <f t="shared" si="168"/>
        <v>0</v>
      </c>
      <c r="DM336" s="152"/>
      <c r="DN336" s="172">
        <f t="shared" si="169"/>
        <v>0</v>
      </c>
      <c r="DO336" s="152"/>
      <c r="DP336" s="158">
        <f t="shared" si="185"/>
        <v>982</v>
      </c>
      <c r="DQ336" s="152">
        <f t="shared" si="186"/>
        <v>982</v>
      </c>
      <c r="DR336" s="152">
        <f t="shared" si="187"/>
        <v>0</v>
      </c>
      <c r="DS336" s="152">
        <v>0</v>
      </c>
      <c r="DT336" s="172">
        <f t="shared" si="188"/>
        <v>0</v>
      </c>
      <c r="DU336" s="152"/>
      <c r="DV336" s="173">
        <v>0</v>
      </c>
      <c r="DW336" s="174"/>
      <c r="DX336" s="174"/>
      <c r="DY336" s="174"/>
      <c r="DZ336" s="171"/>
      <c r="EA336" s="175"/>
      <c r="EB336" s="176"/>
      <c r="EC336" s="177">
        <f t="shared" si="189"/>
        <v>0</v>
      </c>
      <c r="ED336" s="175"/>
      <c r="EE336" s="178">
        <v>327</v>
      </c>
      <c r="EF336" s="175"/>
      <c r="EG336" s="175"/>
      <c r="EH336" s="174"/>
      <c r="EI336" s="175"/>
      <c r="EJ336" s="175"/>
      <c r="EK336" s="175"/>
      <c r="EL336" s="175"/>
      <c r="EM336" s="175"/>
    </row>
    <row r="337" spans="1:143" s="39" customFormat="1" ht="12" x14ac:dyDescent="0.2">
      <c r="A337" s="150">
        <v>328</v>
      </c>
      <c r="B337" s="40">
        <v>332</v>
      </c>
      <c r="C337" s="39" t="s">
        <v>428</v>
      </c>
      <c r="D337" s="151">
        <f t="shared" si="170"/>
        <v>0</v>
      </c>
      <c r="E337" s="152">
        <f t="shared" si="159"/>
        <v>0</v>
      </c>
      <c r="F337" s="152">
        <f t="shared" si="159"/>
        <v>0</v>
      </c>
      <c r="G337" s="152">
        <f t="shared" si="159"/>
        <v>0</v>
      </c>
      <c r="H337" s="153">
        <f t="shared" si="171"/>
        <v>0</v>
      </c>
      <c r="I337" s="152"/>
      <c r="J337" s="154">
        <f t="shared" si="172"/>
        <v>0</v>
      </c>
      <c r="K337" s="155">
        <f t="shared" si="160"/>
        <v>0</v>
      </c>
      <c r="L337" s="156">
        <f t="shared" si="161"/>
        <v>0</v>
      </c>
      <c r="M337" s="152"/>
      <c r="N337" s="157">
        <f t="shared" si="162"/>
        <v>0</v>
      </c>
      <c r="O337" s="152"/>
      <c r="P337" s="158">
        <f t="shared" si="163"/>
        <v>0</v>
      </c>
      <c r="Q337" s="159">
        <f t="shared" si="173"/>
        <v>0</v>
      </c>
      <c r="R337" s="152">
        <f t="shared" si="164"/>
        <v>0</v>
      </c>
      <c r="S337" s="152">
        <f t="shared" si="165"/>
        <v>0</v>
      </c>
      <c r="T337" s="152">
        <f t="shared" si="166"/>
        <v>0</v>
      </c>
      <c r="U337" s="153">
        <f t="shared" si="174"/>
        <v>0</v>
      </c>
      <c r="V337" s="152"/>
      <c r="W337" s="157">
        <f t="shared" si="175"/>
        <v>0</v>
      </c>
      <c r="X337" s="159"/>
      <c r="AA337" s="162">
        <v>328</v>
      </c>
      <c r="AB337" s="163"/>
      <c r="AC337" s="163"/>
      <c r="AD337" s="163"/>
      <c r="AE337" s="163"/>
      <c r="AF337" s="163"/>
      <c r="AG337" s="164"/>
      <c r="AH337" s="164"/>
      <c r="AI337" s="164"/>
      <c r="AJ337" s="164"/>
      <c r="AK337" s="164"/>
      <c r="AL337" s="164"/>
      <c r="AM337" s="164"/>
      <c r="AN337" s="164"/>
      <c r="AO337" s="164"/>
      <c r="AP337" s="164"/>
      <c r="AQ337" s="164"/>
      <c r="AR337" s="165"/>
      <c r="AT337" s="162">
        <f t="shared" si="176"/>
        <v>328</v>
      </c>
      <c r="AU337" s="163">
        <f t="shared" si="177"/>
        <v>0</v>
      </c>
      <c r="AV337" s="164">
        <f t="shared" si="178"/>
        <v>0</v>
      </c>
      <c r="AW337" s="164">
        <f t="shared" si="178"/>
        <v>0</v>
      </c>
      <c r="AX337" s="164">
        <f t="shared" si="178"/>
        <v>0</v>
      </c>
      <c r="AY337" s="165">
        <f t="shared" si="167"/>
        <v>0</v>
      </c>
      <c r="AZ337" s="39">
        <v>493357</v>
      </c>
      <c r="BA337" s="162"/>
      <c r="BB337" s="164"/>
      <c r="BC337" s="164"/>
      <c r="BD337" s="164"/>
      <c r="BE337" s="165"/>
      <c r="BG337" s="166"/>
      <c r="BI337" s="166">
        <v>0</v>
      </c>
      <c r="CA337" s="162">
        <v>328</v>
      </c>
      <c r="CB337" s="40">
        <v>332</v>
      </c>
      <c r="CC337" s="39" t="s">
        <v>428</v>
      </c>
      <c r="CD337" s="167">
        <f t="shared" si="190"/>
        <v>0</v>
      </c>
      <c r="CE337" s="168">
        <v>0</v>
      </c>
      <c r="CF337" s="152">
        <f t="shared" si="179"/>
        <v>0</v>
      </c>
      <c r="CG337" s="152">
        <v>0</v>
      </c>
      <c r="CH337" s="152">
        <v>0</v>
      </c>
      <c r="CI337" s="152">
        <f t="shared" si="180"/>
        <v>0</v>
      </c>
      <c r="CJ337" s="168">
        <f t="shared" si="181"/>
        <v>0</v>
      </c>
      <c r="CK337" s="169">
        <f t="shared" si="182"/>
        <v>0</v>
      </c>
      <c r="CL337" s="170"/>
      <c r="CZ337" s="152"/>
      <c r="DA337" s="162">
        <v>328</v>
      </c>
      <c r="DB337" s="39" t="s">
        <v>428</v>
      </c>
      <c r="DC337" s="152">
        <v>0</v>
      </c>
      <c r="DD337" s="152">
        <v>0</v>
      </c>
      <c r="DE337" s="152">
        <v>0</v>
      </c>
      <c r="DF337" s="152">
        <v>0</v>
      </c>
      <c r="DG337" s="171">
        <f t="shared" si="183"/>
        <v>0</v>
      </c>
      <c r="DH337" s="152">
        <v>0</v>
      </c>
      <c r="DI337" s="152">
        <v>0</v>
      </c>
      <c r="DJ337" s="152">
        <v>0</v>
      </c>
      <c r="DK337" s="171">
        <f t="shared" si="184"/>
        <v>0</v>
      </c>
      <c r="DL337" s="172">
        <f t="shared" si="168"/>
        <v>0</v>
      </c>
      <c r="DM337" s="152"/>
      <c r="DN337" s="172">
        <f t="shared" si="169"/>
        <v>0</v>
      </c>
      <c r="DO337" s="152"/>
      <c r="DP337" s="158">
        <f t="shared" si="185"/>
        <v>0</v>
      </c>
      <c r="DQ337" s="152">
        <f t="shared" si="186"/>
        <v>0</v>
      </c>
      <c r="DR337" s="152">
        <f t="shared" si="187"/>
        <v>0</v>
      </c>
      <c r="DS337" s="152">
        <v>0</v>
      </c>
      <c r="DT337" s="172">
        <f t="shared" si="188"/>
        <v>0</v>
      </c>
      <c r="DU337" s="152"/>
      <c r="DV337" s="173">
        <v>0</v>
      </c>
      <c r="DW337" s="174"/>
      <c r="DX337" s="174"/>
      <c r="DY337" s="174"/>
      <c r="DZ337" s="171"/>
      <c r="EA337" s="175"/>
      <c r="EB337" s="176"/>
      <c r="EC337" s="177">
        <f t="shared" si="189"/>
        <v>0</v>
      </c>
      <c r="ED337" s="175"/>
      <c r="EE337" s="178">
        <v>328</v>
      </c>
      <c r="EF337" s="175"/>
      <c r="EG337" s="175"/>
      <c r="EH337" s="174"/>
      <c r="EI337" s="175"/>
      <c r="EJ337" s="175"/>
      <c r="EK337" s="175"/>
      <c r="EL337" s="175"/>
      <c r="EM337" s="175"/>
    </row>
    <row r="338" spans="1:143" s="39" customFormat="1" ht="12" x14ac:dyDescent="0.2">
      <c r="A338" s="150">
        <v>329</v>
      </c>
      <c r="B338" s="40">
        <v>324</v>
      </c>
      <c r="C338" s="39" t="s">
        <v>429</v>
      </c>
      <c r="D338" s="151">
        <f t="shared" si="170"/>
        <v>0</v>
      </c>
      <c r="E338" s="152">
        <f t="shared" si="159"/>
        <v>0</v>
      </c>
      <c r="F338" s="152">
        <f t="shared" si="159"/>
        <v>0</v>
      </c>
      <c r="G338" s="152">
        <f t="shared" si="159"/>
        <v>0</v>
      </c>
      <c r="H338" s="153">
        <f t="shared" si="171"/>
        <v>0</v>
      </c>
      <c r="I338" s="152"/>
      <c r="J338" s="154">
        <f t="shared" si="172"/>
        <v>0</v>
      </c>
      <c r="K338" s="155">
        <f t="shared" si="160"/>
        <v>0</v>
      </c>
      <c r="L338" s="156">
        <f t="shared" si="161"/>
        <v>0</v>
      </c>
      <c r="M338" s="152"/>
      <c r="N338" s="157">
        <f t="shared" si="162"/>
        <v>0</v>
      </c>
      <c r="O338" s="152"/>
      <c r="P338" s="158">
        <f t="shared" si="163"/>
        <v>0</v>
      </c>
      <c r="Q338" s="159">
        <f t="shared" si="173"/>
        <v>0</v>
      </c>
      <c r="R338" s="152">
        <f t="shared" si="164"/>
        <v>0</v>
      </c>
      <c r="S338" s="152">
        <f t="shared" si="165"/>
        <v>0</v>
      </c>
      <c r="T338" s="152">
        <f t="shared" si="166"/>
        <v>0</v>
      </c>
      <c r="U338" s="153">
        <f t="shared" si="174"/>
        <v>0</v>
      </c>
      <c r="V338" s="152"/>
      <c r="W338" s="157">
        <f t="shared" si="175"/>
        <v>0</v>
      </c>
      <c r="X338" s="159"/>
      <c r="AA338" s="162">
        <v>329</v>
      </c>
      <c r="AB338" s="163"/>
      <c r="AC338" s="163"/>
      <c r="AD338" s="163"/>
      <c r="AE338" s="163"/>
      <c r="AF338" s="163"/>
      <c r="AG338" s="164"/>
      <c r="AH338" s="164"/>
      <c r="AI338" s="164"/>
      <c r="AJ338" s="164"/>
      <c r="AK338" s="164"/>
      <c r="AL338" s="164"/>
      <c r="AM338" s="164"/>
      <c r="AN338" s="164"/>
      <c r="AO338" s="164"/>
      <c r="AP338" s="164"/>
      <c r="AQ338" s="164"/>
      <c r="AR338" s="165"/>
      <c r="AT338" s="162">
        <f t="shared" si="176"/>
        <v>329</v>
      </c>
      <c r="AU338" s="163">
        <f t="shared" si="177"/>
        <v>0</v>
      </c>
      <c r="AV338" s="164">
        <f t="shared" si="178"/>
        <v>0</v>
      </c>
      <c r="AW338" s="164">
        <f t="shared" si="178"/>
        <v>0</v>
      </c>
      <c r="AX338" s="164">
        <f t="shared" si="178"/>
        <v>0</v>
      </c>
      <c r="AY338" s="165">
        <f t="shared" si="167"/>
        <v>0</v>
      </c>
      <c r="AZ338" s="39">
        <v>493357</v>
      </c>
      <c r="BA338" s="162"/>
      <c r="BB338" s="164"/>
      <c r="BC338" s="164"/>
      <c r="BD338" s="164"/>
      <c r="BE338" s="165"/>
      <c r="BG338" s="166"/>
      <c r="BI338" s="166">
        <v>0</v>
      </c>
      <c r="CA338" s="162">
        <v>329</v>
      </c>
      <c r="CB338" s="40">
        <v>324</v>
      </c>
      <c r="CC338" s="39" t="s">
        <v>429</v>
      </c>
      <c r="CD338" s="167">
        <f t="shared" si="190"/>
        <v>0</v>
      </c>
      <c r="CE338" s="168">
        <v>0</v>
      </c>
      <c r="CF338" s="152">
        <f t="shared" si="179"/>
        <v>0</v>
      </c>
      <c r="CG338" s="152">
        <v>0</v>
      </c>
      <c r="CH338" s="152">
        <v>0</v>
      </c>
      <c r="CI338" s="152">
        <f t="shared" si="180"/>
        <v>0</v>
      </c>
      <c r="CJ338" s="168">
        <f t="shared" si="181"/>
        <v>0</v>
      </c>
      <c r="CK338" s="169">
        <f t="shared" si="182"/>
        <v>0</v>
      </c>
      <c r="CL338" s="170"/>
      <c r="CZ338" s="152"/>
      <c r="DA338" s="162">
        <v>329</v>
      </c>
      <c r="DB338" s="39" t="s">
        <v>429</v>
      </c>
      <c r="DC338" s="152">
        <v>0</v>
      </c>
      <c r="DD338" s="152">
        <v>0</v>
      </c>
      <c r="DE338" s="152">
        <v>0</v>
      </c>
      <c r="DF338" s="152">
        <v>0</v>
      </c>
      <c r="DG338" s="171">
        <f t="shared" si="183"/>
        <v>0</v>
      </c>
      <c r="DH338" s="152">
        <v>0</v>
      </c>
      <c r="DI338" s="152">
        <v>0</v>
      </c>
      <c r="DJ338" s="152">
        <v>0</v>
      </c>
      <c r="DK338" s="171">
        <f t="shared" si="184"/>
        <v>0</v>
      </c>
      <c r="DL338" s="172">
        <f t="shared" si="168"/>
        <v>0</v>
      </c>
      <c r="DM338" s="152"/>
      <c r="DN338" s="172">
        <f t="shared" si="169"/>
        <v>0</v>
      </c>
      <c r="DO338" s="152"/>
      <c r="DP338" s="158">
        <f t="shared" si="185"/>
        <v>0</v>
      </c>
      <c r="DQ338" s="152">
        <f t="shared" si="186"/>
        <v>0</v>
      </c>
      <c r="DR338" s="152">
        <f t="shared" si="187"/>
        <v>0</v>
      </c>
      <c r="DS338" s="152">
        <v>0</v>
      </c>
      <c r="DT338" s="172">
        <f t="shared" si="188"/>
        <v>0</v>
      </c>
      <c r="DU338" s="152"/>
      <c r="DV338" s="173">
        <v>0</v>
      </c>
      <c r="DW338" s="174"/>
      <c r="DX338" s="174"/>
      <c r="DY338" s="174"/>
      <c r="DZ338" s="171"/>
      <c r="EA338" s="175"/>
      <c r="EB338" s="176"/>
      <c r="EC338" s="177">
        <f t="shared" si="189"/>
        <v>0</v>
      </c>
      <c r="ED338" s="175"/>
      <c r="EE338" s="178">
        <v>329</v>
      </c>
      <c r="EF338" s="175"/>
      <c r="EG338" s="175"/>
      <c r="EH338" s="174"/>
      <c r="EI338" s="175"/>
      <c r="EJ338" s="175"/>
      <c r="EK338" s="175"/>
      <c r="EL338" s="175"/>
      <c r="EM338" s="175"/>
    </row>
    <row r="339" spans="1:143" s="39" customFormat="1" ht="12" x14ac:dyDescent="0.2">
      <c r="A339" s="150">
        <v>330</v>
      </c>
      <c r="B339" s="40">
        <v>333</v>
      </c>
      <c r="C339" s="39" t="s">
        <v>430</v>
      </c>
      <c r="D339" s="151">
        <f t="shared" si="170"/>
        <v>0</v>
      </c>
      <c r="E339" s="152">
        <f t="shared" si="159"/>
        <v>0</v>
      </c>
      <c r="F339" s="152">
        <f t="shared" si="159"/>
        <v>0</v>
      </c>
      <c r="G339" s="152">
        <f t="shared" si="159"/>
        <v>0</v>
      </c>
      <c r="H339" s="153">
        <f t="shared" si="171"/>
        <v>0</v>
      </c>
      <c r="I339" s="152"/>
      <c r="J339" s="154">
        <f t="shared" si="172"/>
        <v>0</v>
      </c>
      <c r="K339" s="155">
        <f t="shared" si="160"/>
        <v>0</v>
      </c>
      <c r="L339" s="156">
        <f t="shared" si="161"/>
        <v>0</v>
      </c>
      <c r="M339" s="152"/>
      <c r="N339" s="157">
        <f t="shared" si="162"/>
        <v>0</v>
      </c>
      <c r="O339" s="152"/>
      <c r="P339" s="158">
        <f t="shared" si="163"/>
        <v>0</v>
      </c>
      <c r="Q339" s="159">
        <f t="shared" si="173"/>
        <v>0</v>
      </c>
      <c r="R339" s="152">
        <f t="shared" si="164"/>
        <v>0</v>
      </c>
      <c r="S339" s="152">
        <f t="shared" si="165"/>
        <v>0</v>
      </c>
      <c r="T339" s="152">
        <f t="shared" si="166"/>
        <v>0</v>
      </c>
      <c r="U339" s="153">
        <f t="shared" si="174"/>
        <v>0</v>
      </c>
      <c r="V339" s="152"/>
      <c r="W339" s="157">
        <f t="shared" si="175"/>
        <v>0</v>
      </c>
      <c r="X339" s="159"/>
      <c r="AA339" s="162">
        <v>330</v>
      </c>
      <c r="AB339" s="163"/>
      <c r="AC339" s="163"/>
      <c r="AD339" s="163"/>
      <c r="AE339" s="163"/>
      <c r="AF339" s="163"/>
      <c r="AG339" s="164"/>
      <c r="AH339" s="164"/>
      <c r="AI339" s="164"/>
      <c r="AJ339" s="164"/>
      <c r="AK339" s="164"/>
      <c r="AL339" s="164"/>
      <c r="AM339" s="164"/>
      <c r="AN339" s="164"/>
      <c r="AO339" s="164"/>
      <c r="AP339" s="164"/>
      <c r="AQ339" s="164"/>
      <c r="AR339" s="165"/>
      <c r="AT339" s="162">
        <f t="shared" si="176"/>
        <v>330</v>
      </c>
      <c r="AU339" s="163">
        <f t="shared" si="177"/>
        <v>0</v>
      </c>
      <c r="AV339" s="164">
        <f t="shared" si="178"/>
        <v>0</v>
      </c>
      <c r="AW339" s="164">
        <f t="shared" si="178"/>
        <v>0</v>
      </c>
      <c r="AX339" s="164">
        <f t="shared" si="178"/>
        <v>0</v>
      </c>
      <c r="AY339" s="165">
        <f t="shared" si="167"/>
        <v>0</v>
      </c>
      <c r="AZ339" s="39">
        <v>493357</v>
      </c>
      <c r="BA339" s="162"/>
      <c r="BB339" s="164"/>
      <c r="BC339" s="164"/>
      <c r="BD339" s="164"/>
      <c r="BE339" s="165"/>
      <c r="BG339" s="166"/>
      <c r="BI339" s="166">
        <v>0</v>
      </c>
      <c r="CA339" s="162">
        <v>330</v>
      </c>
      <c r="CB339" s="40">
        <v>333</v>
      </c>
      <c r="CC339" s="39" t="s">
        <v>430</v>
      </c>
      <c r="CD339" s="167">
        <f t="shared" si="190"/>
        <v>0</v>
      </c>
      <c r="CE339" s="168">
        <v>0</v>
      </c>
      <c r="CF339" s="152">
        <f t="shared" si="179"/>
        <v>0</v>
      </c>
      <c r="CG339" s="152">
        <v>0</v>
      </c>
      <c r="CH339" s="152">
        <v>0</v>
      </c>
      <c r="CI339" s="152">
        <f t="shared" si="180"/>
        <v>0</v>
      </c>
      <c r="CJ339" s="168">
        <f t="shared" si="181"/>
        <v>0</v>
      </c>
      <c r="CK339" s="169">
        <f t="shared" si="182"/>
        <v>0</v>
      </c>
      <c r="CL339" s="170"/>
      <c r="CZ339" s="152"/>
      <c r="DA339" s="162">
        <v>330</v>
      </c>
      <c r="DB339" s="39" t="s">
        <v>430</v>
      </c>
      <c r="DC339" s="152">
        <v>0</v>
      </c>
      <c r="DD339" s="152">
        <v>0</v>
      </c>
      <c r="DE339" s="152">
        <v>0</v>
      </c>
      <c r="DF339" s="152">
        <v>0</v>
      </c>
      <c r="DG339" s="171">
        <f t="shared" si="183"/>
        <v>0</v>
      </c>
      <c r="DH339" s="152">
        <v>0</v>
      </c>
      <c r="DI339" s="152">
        <v>0</v>
      </c>
      <c r="DJ339" s="152">
        <v>0</v>
      </c>
      <c r="DK339" s="171">
        <f t="shared" si="184"/>
        <v>0</v>
      </c>
      <c r="DL339" s="172">
        <f t="shared" si="168"/>
        <v>0</v>
      </c>
      <c r="DM339" s="152"/>
      <c r="DN339" s="172">
        <f t="shared" si="169"/>
        <v>0</v>
      </c>
      <c r="DO339" s="152"/>
      <c r="DP339" s="158">
        <f t="shared" si="185"/>
        <v>0</v>
      </c>
      <c r="DQ339" s="152">
        <f t="shared" si="186"/>
        <v>0</v>
      </c>
      <c r="DR339" s="152">
        <f t="shared" si="187"/>
        <v>0</v>
      </c>
      <c r="DS339" s="152">
        <v>0</v>
      </c>
      <c r="DT339" s="172">
        <f t="shared" si="188"/>
        <v>0</v>
      </c>
      <c r="DU339" s="152"/>
      <c r="DV339" s="173">
        <v>0</v>
      </c>
      <c r="DW339" s="174"/>
      <c r="DX339" s="174"/>
      <c r="DY339" s="174"/>
      <c r="DZ339" s="171"/>
      <c r="EA339" s="175"/>
      <c r="EB339" s="176"/>
      <c r="EC339" s="177">
        <f t="shared" si="189"/>
        <v>0</v>
      </c>
      <c r="ED339" s="175"/>
      <c r="EE339" s="178">
        <v>330</v>
      </c>
      <c r="EF339" s="175"/>
      <c r="EG339" s="175"/>
      <c r="EH339" s="174"/>
      <c r="EI339" s="175"/>
      <c r="EJ339" s="175"/>
      <c r="EK339" s="175"/>
      <c r="EL339" s="175"/>
      <c r="EM339" s="175"/>
    </row>
    <row r="340" spans="1:143" s="39" customFormat="1" ht="12" x14ac:dyDescent="0.2">
      <c r="A340" s="150">
        <v>331</v>
      </c>
      <c r="B340" s="40">
        <v>334</v>
      </c>
      <c r="C340" s="39" t="s">
        <v>431</v>
      </c>
      <c r="D340" s="151">
        <f t="shared" si="170"/>
        <v>28</v>
      </c>
      <c r="E340" s="152">
        <f t="shared" si="159"/>
        <v>464758</v>
      </c>
      <c r="F340" s="152">
        <f t="shared" si="159"/>
        <v>0</v>
      </c>
      <c r="G340" s="152">
        <f t="shared" si="159"/>
        <v>26264</v>
      </c>
      <c r="H340" s="153">
        <f t="shared" si="171"/>
        <v>491022</v>
      </c>
      <c r="I340" s="152"/>
      <c r="J340" s="154">
        <f t="shared" si="172"/>
        <v>26264</v>
      </c>
      <c r="K340" s="155">
        <f t="shared" si="160"/>
        <v>-13.881207480783674</v>
      </c>
      <c r="L340" s="156">
        <f t="shared" si="161"/>
        <v>26250.118792519217</v>
      </c>
      <c r="M340" s="152"/>
      <c r="N340" s="157">
        <f t="shared" si="162"/>
        <v>464771.88120748079</v>
      </c>
      <c r="O340" s="152"/>
      <c r="P340" s="158">
        <f t="shared" si="163"/>
        <v>26264</v>
      </c>
      <c r="Q340" s="159">
        <f t="shared" si="173"/>
        <v>0</v>
      </c>
      <c r="R340" s="152">
        <f t="shared" si="164"/>
        <v>0</v>
      </c>
      <c r="S340" s="152">
        <f t="shared" si="165"/>
        <v>0</v>
      </c>
      <c r="T340" s="152">
        <f t="shared" si="166"/>
        <v>-13.881207480783674</v>
      </c>
      <c r="U340" s="153">
        <f t="shared" si="174"/>
        <v>26250.118792519217</v>
      </c>
      <c r="V340" s="152"/>
      <c r="W340" s="157">
        <f t="shared" si="175"/>
        <v>54576.517356136937</v>
      </c>
      <c r="X340" s="159"/>
      <c r="AA340" s="162">
        <v>331</v>
      </c>
      <c r="AB340" s="163">
        <v>28</v>
      </c>
      <c r="AC340" s="163">
        <v>0</v>
      </c>
      <c r="AD340" s="163">
        <v>0</v>
      </c>
      <c r="AE340" s="163">
        <v>0</v>
      </c>
      <c r="AF340" s="163">
        <v>0</v>
      </c>
      <c r="AG340" s="164">
        <v>464758</v>
      </c>
      <c r="AH340" s="164">
        <v>0</v>
      </c>
      <c r="AI340" s="164">
        <v>0</v>
      </c>
      <c r="AJ340" s="164">
        <v>464758</v>
      </c>
      <c r="AK340" s="164">
        <v>0</v>
      </c>
      <c r="AL340" s="164">
        <v>26264</v>
      </c>
      <c r="AM340" s="164">
        <v>491022</v>
      </c>
      <c r="AN340" s="164">
        <v>0</v>
      </c>
      <c r="AO340" s="164">
        <v>0</v>
      </c>
      <c r="AP340" s="164">
        <v>0</v>
      </c>
      <c r="AQ340" s="164">
        <v>0</v>
      </c>
      <c r="AR340" s="165">
        <v>491022</v>
      </c>
      <c r="AS340" s="39">
        <v>485688.56000000006</v>
      </c>
      <c r="AT340" s="162">
        <f t="shared" si="176"/>
        <v>331</v>
      </c>
      <c r="AU340" s="163">
        <f t="shared" si="177"/>
        <v>0</v>
      </c>
      <c r="AV340" s="164">
        <f t="shared" si="178"/>
        <v>0</v>
      </c>
      <c r="AW340" s="164">
        <f t="shared" si="178"/>
        <v>0</v>
      </c>
      <c r="AX340" s="164">
        <f t="shared" si="178"/>
        <v>0</v>
      </c>
      <c r="AY340" s="165">
        <f t="shared" si="167"/>
        <v>0</v>
      </c>
      <c r="AZ340" s="39">
        <v>493357</v>
      </c>
      <c r="BA340" s="162"/>
      <c r="BB340" s="164"/>
      <c r="BC340" s="164"/>
      <c r="BD340" s="164"/>
      <c r="BE340" s="165"/>
      <c r="BG340" s="166"/>
      <c r="BI340" s="166">
        <v>0</v>
      </c>
      <c r="CA340" s="162">
        <v>331</v>
      </c>
      <c r="CB340" s="40">
        <v>334</v>
      </c>
      <c r="CC340" s="39" t="s">
        <v>431</v>
      </c>
      <c r="CD340" s="167">
        <f t="shared" si="190"/>
        <v>464758</v>
      </c>
      <c r="CE340" s="168">
        <v>499222</v>
      </c>
      <c r="CF340" s="152">
        <f t="shared" si="179"/>
        <v>0</v>
      </c>
      <c r="CG340" s="152">
        <v>0</v>
      </c>
      <c r="CH340" s="152">
        <v>28326.400000000001</v>
      </c>
      <c r="CI340" s="152">
        <f t="shared" si="180"/>
        <v>-13.882643863064004</v>
      </c>
      <c r="CJ340" s="168">
        <f t="shared" si="181"/>
        <v>28312.517356136937</v>
      </c>
      <c r="CK340" s="169">
        <f t="shared" si="182"/>
        <v>-13.881207480783674</v>
      </c>
      <c r="CL340" s="170"/>
      <c r="CZ340" s="152"/>
      <c r="DA340" s="162">
        <v>331</v>
      </c>
      <c r="DB340" s="39" t="s">
        <v>431</v>
      </c>
      <c r="DC340" s="152">
        <v>0</v>
      </c>
      <c r="DD340" s="152">
        <v>0</v>
      </c>
      <c r="DE340" s="152">
        <v>0</v>
      </c>
      <c r="DF340" s="152">
        <v>0</v>
      </c>
      <c r="DG340" s="171">
        <f t="shared" si="183"/>
        <v>0</v>
      </c>
      <c r="DH340" s="152">
        <v>0</v>
      </c>
      <c r="DI340" s="152">
        <v>0</v>
      </c>
      <c r="DJ340" s="152">
        <v>0</v>
      </c>
      <c r="DK340" s="171">
        <f t="shared" si="184"/>
        <v>0</v>
      </c>
      <c r="DL340" s="172">
        <f t="shared" si="168"/>
        <v>0</v>
      </c>
      <c r="DM340" s="152"/>
      <c r="DN340" s="172">
        <f t="shared" si="169"/>
        <v>0</v>
      </c>
      <c r="DO340" s="152"/>
      <c r="DP340" s="158">
        <f t="shared" si="185"/>
        <v>0</v>
      </c>
      <c r="DQ340" s="152">
        <f t="shared" si="186"/>
        <v>0</v>
      </c>
      <c r="DR340" s="152">
        <f t="shared" si="187"/>
        <v>0</v>
      </c>
      <c r="DS340" s="152">
        <v>-13.882643863064004</v>
      </c>
      <c r="DT340" s="172">
        <f t="shared" si="188"/>
        <v>-13.882643863064004</v>
      </c>
      <c r="DU340" s="152"/>
      <c r="DV340" s="173">
        <v>0</v>
      </c>
      <c r="DW340" s="174"/>
      <c r="DX340" s="174"/>
      <c r="DY340" s="174"/>
      <c r="DZ340" s="171"/>
      <c r="EA340" s="175"/>
      <c r="EB340" s="176"/>
      <c r="EC340" s="177">
        <f t="shared" si="189"/>
        <v>0</v>
      </c>
      <c r="ED340" s="175"/>
      <c r="EE340" s="178">
        <v>331</v>
      </c>
      <c r="EF340" s="175"/>
      <c r="EG340" s="175"/>
      <c r="EH340" s="174"/>
      <c r="EI340" s="175"/>
      <c r="EJ340" s="175"/>
      <c r="EK340" s="175"/>
      <c r="EL340" s="175"/>
      <c r="EM340" s="175"/>
    </row>
    <row r="341" spans="1:143" s="39" customFormat="1" ht="12" x14ac:dyDescent="0.2">
      <c r="A341" s="150">
        <v>332</v>
      </c>
      <c r="B341" s="40">
        <v>325</v>
      </c>
      <c r="C341" s="39" t="s">
        <v>432</v>
      </c>
      <c r="D341" s="151">
        <f t="shared" si="170"/>
        <v>81</v>
      </c>
      <c r="E341" s="152">
        <f t="shared" si="159"/>
        <v>1132365</v>
      </c>
      <c r="F341" s="152">
        <f t="shared" si="159"/>
        <v>0</v>
      </c>
      <c r="G341" s="152">
        <f t="shared" si="159"/>
        <v>75978</v>
      </c>
      <c r="H341" s="153">
        <f t="shared" si="171"/>
        <v>1208343</v>
      </c>
      <c r="I341" s="152"/>
      <c r="J341" s="154">
        <f t="shared" si="172"/>
        <v>75978</v>
      </c>
      <c r="K341" s="155">
        <f t="shared" si="160"/>
        <v>193131.41005033121</v>
      </c>
      <c r="L341" s="156">
        <f t="shared" si="161"/>
        <v>269109.41005033121</v>
      </c>
      <c r="M341" s="152"/>
      <c r="N341" s="157">
        <f t="shared" si="162"/>
        <v>939233.58994966885</v>
      </c>
      <c r="O341" s="152"/>
      <c r="P341" s="158">
        <f t="shared" si="163"/>
        <v>75978</v>
      </c>
      <c r="Q341" s="159">
        <f t="shared" si="173"/>
        <v>0</v>
      </c>
      <c r="R341" s="152">
        <f t="shared" si="164"/>
        <v>0</v>
      </c>
      <c r="S341" s="152">
        <f t="shared" si="165"/>
        <v>0</v>
      </c>
      <c r="T341" s="152">
        <f t="shared" si="166"/>
        <v>193131.41005033121</v>
      </c>
      <c r="U341" s="153">
        <f t="shared" si="174"/>
        <v>269109.41005033121</v>
      </c>
      <c r="V341" s="152"/>
      <c r="W341" s="157">
        <f t="shared" si="175"/>
        <v>321374.99466158031</v>
      </c>
      <c r="X341" s="159"/>
      <c r="AA341" s="162">
        <v>332</v>
      </c>
      <c r="AB341" s="163">
        <v>81</v>
      </c>
      <c r="AC341" s="163">
        <v>0</v>
      </c>
      <c r="AD341" s="163">
        <v>0</v>
      </c>
      <c r="AE341" s="163">
        <v>0</v>
      </c>
      <c r="AF341" s="163">
        <v>0</v>
      </c>
      <c r="AG341" s="164">
        <v>1132365</v>
      </c>
      <c r="AH341" s="164">
        <v>0</v>
      </c>
      <c r="AI341" s="164">
        <v>0</v>
      </c>
      <c r="AJ341" s="164">
        <v>1132365</v>
      </c>
      <c r="AK341" s="164">
        <v>0</v>
      </c>
      <c r="AL341" s="164">
        <v>75978</v>
      </c>
      <c r="AM341" s="164">
        <v>1208343</v>
      </c>
      <c r="AN341" s="164">
        <v>0</v>
      </c>
      <c r="AO341" s="164">
        <v>0</v>
      </c>
      <c r="AP341" s="164">
        <v>0</v>
      </c>
      <c r="AQ341" s="164">
        <v>0</v>
      </c>
      <c r="AR341" s="165">
        <v>1208343</v>
      </c>
      <c r="AS341" s="39">
        <v>1205769.1500000001</v>
      </c>
      <c r="AT341" s="162">
        <f t="shared" si="176"/>
        <v>332</v>
      </c>
      <c r="AU341" s="163">
        <f t="shared" si="177"/>
        <v>0</v>
      </c>
      <c r="AV341" s="164">
        <f t="shared" si="178"/>
        <v>0</v>
      </c>
      <c r="AW341" s="164">
        <f t="shared" si="178"/>
        <v>0</v>
      </c>
      <c r="AX341" s="164">
        <f t="shared" si="178"/>
        <v>0</v>
      </c>
      <c r="AY341" s="165">
        <f t="shared" si="167"/>
        <v>0</v>
      </c>
      <c r="AZ341" s="39">
        <v>493357</v>
      </c>
      <c r="BA341" s="162"/>
      <c r="BB341" s="164"/>
      <c r="BC341" s="164"/>
      <c r="BD341" s="164"/>
      <c r="BE341" s="165"/>
      <c r="BG341" s="166"/>
      <c r="BI341" s="166">
        <v>0</v>
      </c>
      <c r="CA341" s="162">
        <v>332</v>
      </c>
      <c r="CB341" s="40">
        <v>325</v>
      </c>
      <c r="CC341" s="39" t="s">
        <v>432</v>
      </c>
      <c r="CD341" s="167">
        <f t="shared" si="190"/>
        <v>1132365</v>
      </c>
      <c r="CE341" s="168">
        <v>939188</v>
      </c>
      <c r="CF341" s="152">
        <f t="shared" si="179"/>
        <v>193177</v>
      </c>
      <c r="CG341" s="152">
        <v>0</v>
      </c>
      <c r="CH341" s="152">
        <v>52245.600000000006</v>
      </c>
      <c r="CI341" s="152">
        <f t="shared" si="180"/>
        <v>-25.60533841970755</v>
      </c>
      <c r="CJ341" s="168">
        <f t="shared" si="181"/>
        <v>245396.99466158031</v>
      </c>
      <c r="CK341" s="169">
        <f t="shared" si="182"/>
        <v>193131.41005033121</v>
      </c>
      <c r="CL341" s="170"/>
      <c r="CZ341" s="152"/>
      <c r="DA341" s="162">
        <v>332</v>
      </c>
      <c r="DB341" s="39" t="s">
        <v>432</v>
      </c>
      <c r="DC341" s="152">
        <v>0</v>
      </c>
      <c r="DD341" s="152">
        <v>0</v>
      </c>
      <c r="DE341" s="152">
        <v>0</v>
      </c>
      <c r="DF341" s="152">
        <v>0</v>
      </c>
      <c r="DG341" s="171">
        <f t="shared" si="183"/>
        <v>0</v>
      </c>
      <c r="DH341" s="152">
        <v>0</v>
      </c>
      <c r="DI341" s="152">
        <v>0</v>
      </c>
      <c r="DJ341" s="152">
        <v>0</v>
      </c>
      <c r="DK341" s="171">
        <f t="shared" si="184"/>
        <v>0</v>
      </c>
      <c r="DL341" s="172">
        <f t="shared" si="168"/>
        <v>0</v>
      </c>
      <c r="DM341" s="152"/>
      <c r="DN341" s="172">
        <f t="shared" si="169"/>
        <v>0</v>
      </c>
      <c r="DO341" s="152"/>
      <c r="DP341" s="158">
        <f t="shared" si="185"/>
        <v>193177</v>
      </c>
      <c r="DQ341" s="152">
        <f t="shared" si="186"/>
        <v>193177</v>
      </c>
      <c r="DR341" s="152">
        <f t="shared" si="187"/>
        <v>0</v>
      </c>
      <c r="DS341" s="152">
        <v>-25.60533841970755</v>
      </c>
      <c r="DT341" s="172">
        <f t="shared" si="188"/>
        <v>-25.60533841970755</v>
      </c>
      <c r="DU341" s="152"/>
      <c r="DV341" s="173">
        <v>0</v>
      </c>
      <c r="DW341" s="174"/>
      <c r="DX341" s="174"/>
      <c r="DY341" s="174"/>
      <c r="DZ341" s="171"/>
      <c r="EA341" s="175"/>
      <c r="EB341" s="176"/>
      <c r="EC341" s="177">
        <f t="shared" si="189"/>
        <v>0</v>
      </c>
      <c r="ED341" s="175"/>
      <c r="EE341" s="178">
        <v>332</v>
      </c>
      <c r="EF341" s="175"/>
      <c r="EG341" s="175"/>
      <c r="EH341" s="174"/>
      <c r="EI341" s="175"/>
      <c r="EJ341" s="175"/>
      <c r="EK341" s="175"/>
      <c r="EL341" s="175"/>
      <c r="EM341" s="175"/>
    </row>
    <row r="342" spans="1:143" s="39" customFormat="1" ht="12" x14ac:dyDescent="0.2">
      <c r="A342" s="150">
        <v>333</v>
      </c>
      <c r="B342" s="40">
        <v>326</v>
      </c>
      <c r="C342" s="39" t="s">
        <v>433</v>
      </c>
      <c r="D342" s="151">
        <f t="shared" si="170"/>
        <v>0</v>
      </c>
      <c r="E342" s="152">
        <f t="shared" si="159"/>
        <v>0</v>
      </c>
      <c r="F342" s="152">
        <f t="shared" si="159"/>
        <v>0</v>
      </c>
      <c r="G342" s="152">
        <f t="shared" si="159"/>
        <v>0</v>
      </c>
      <c r="H342" s="153">
        <f t="shared" si="171"/>
        <v>0</v>
      </c>
      <c r="I342" s="152"/>
      <c r="J342" s="154">
        <f t="shared" si="172"/>
        <v>0</v>
      </c>
      <c r="K342" s="155">
        <f t="shared" si="160"/>
        <v>0</v>
      </c>
      <c r="L342" s="156">
        <f t="shared" si="161"/>
        <v>0</v>
      </c>
      <c r="M342" s="152"/>
      <c r="N342" s="157">
        <f t="shared" si="162"/>
        <v>0</v>
      </c>
      <c r="O342" s="152"/>
      <c r="P342" s="158">
        <f t="shared" si="163"/>
        <v>0</v>
      </c>
      <c r="Q342" s="159">
        <f t="shared" si="173"/>
        <v>0</v>
      </c>
      <c r="R342" s="152">
        <f t="shared" si="164"/>
        <v>0</v>
      </c>
      <c r="S342" s="152">
        <f t="shared" si="165"/>
        <v>0</v>
      </c>
      <c r="T342" s="152">
        <f t="shared" si="166"/>
        <v>0</v>
      </c>
      <c r="U342" s="153">
        <f t="shared" si="174"/>
        <v>0</v>
      </c>
      <c r="V342" s="152"/>
      <c r="W342" s="157">
        <f t="shared" si="175"/>
        <v>0</v>
      </c>
      <c r="X342" s="159"/>
      <c r="AA342" s="162">
        <v>333</v>
      </c>
      <c r="AB342" s="163"/>
      <c r="AC342" s="163"/>
      <c r="AD342" s="163"/>
      <c r="AE342" s="163"/>
      <c r="AF342" s="163"/>
      <c r="AG342" s="164"/>
      <c r="AH342" s="164"/>
      <c r="AI342" s="164"/>
      <c r="AJ342" s="164"/>
      <c r="AK342" s="164"/>
      <c r="AL342" s="164"/>
      <c r="AM342" s="164"/>
      <c r="AN342" s="164"/>
      <c r="AO342" s="164"/>
      <c r="AP342" s="164"/>
      <c r="AQ342" s="164"/>
      <c r="AR342" s="165"/>
      <c r="AT342" s="162">
        <f t="shared" si="176"/>
        <v>333</v>
      </c>
      <c r="AU342" s="163">
        <f t="shared" si="177"/>
        <v>0</v>
      </c>
      <c r="AV342" s="164">
        <f t="shared" si="178"/>
        <v>0</v>
      </c>
      <c r="AW342" s="164">
        <f t="shared" si="178"/>
        <v>0</v>
      </c>
      <c r="AX342" s="164">
        <f t="shared" si="178"/>
        <v>0</v>
      </c>
      <c r="AY342" s="165">
        <f t="shared" si="167"/>
        <v>0</v>
      </c>
      <c r="AZ342" s="39">
        <v>493357</v>
      </c>
      <c r="BA342" s="162"/>
      <c r="BB342" s="164"/>
      <c r="BC342" s="164"/>
      <c r="BD342" s="164"/>
      <c r="BE342" s="165"/>
      <c r="BG342" s="166"/>
      <c r="BI342" s="166">
        <v>0</v>
      </c>
      <c r="CA342" s="162">
        <v>333</v>
      </c>
      <c r="CB342" s="40">
        <v>326</v>
      </c>
      <c r="CC342" s="39" t="s">
        <v>433</v>
      </c>
      <c r="CD342" s="167">
        <f t="shared" si="190"/>
        <v>0</v>
      </c>
      <c r="CE342" s="168">
        <v>0</v>
      </c>
      <c r="CF342" s="152">
        <f t="shared" si="179"/>
        <v>0</v>
      </c>
      <c r="CG342" s="152">
        <v>0</v>
      </c>
      <c r="CH342" s="152">
        <v>0</v>
      </c>
      <c r="CI342" s="152">
        <f t="shared" si="180"/>
        <v>0</v>
      </c>
      <c r="CJ342" s="168">
        <f t="shared" si="181"/>
        <v>0</v>
      </c>
      <c r="CK342" s="169">
        <f t="shared" si="182"/>
        <v>0</v>
      </c>
      <c r="CL342" s="170"/>
      <c r="CZ342" s="152"/>
      <c r="DA342" s="162">
        <v>333</v>
      </c>
      <c r="DB342" s="39" t="s">
        <v>433</v>
      </c>
      <c r="DC342" s="152">
        <v>0</v>
      </c>
      <c r="DD342" s="152">
        <v>0</v>
      </c>
      <c r="DE342" s="152">
        <v>0</v>
      </c>
      <c r="DF342" s="152">
        <v>0</v>
      </c>
      <c r="DG342" s="171">
        <f t="shared" si="183"/>
        <v>0</v>
      </c>
      <c r="DH342" s="152">
        <v>0</v>
      </c>
      <c r="DI342" s="152">
        <v>0</v>
      </c>
      <c r="DJ342" s="152">
        <v>0</v>
      </c>
      <c r="DK342" s="171">
        <f t="shared" si="184"/>
        <v>0</v>
      </c>
      <c r="DL342" s="172">
        <f t="shared" si="168"/>
        <v>0</v>
      </c>
      <c r="DM342" s="152"/>
      <c r="DN342" s="172">
        <f t="shared" si="169"/>
        <v>0</v>
      </c>
      <c r="DO342" s="152"/>
      <c r="DP342" s="158">
        <f t="shared" si="185"/>
        <v>0</v>
      </c>
      <c r="DQ342" s="152">
        <f t="shared" si="186"/>
        <v>0</v>
      </c>
      <c r="DR342" s="152">
        <f t="shared" si="187"/>
        <v>0</v>
      </c>
      <c r="DS342" s="152">
        <v>0</v>
      </c>
      <c r="DT342" s="172">
        <f t="shared" si="188"/>
        <v>0</v>
      </c>
      <c r="DU342" s="152"/>
      <c r="DV342" s="173">
        <v>0</v>
      </c>
      <c r="DW342" s="174"/>
      <c r="DX342" s="174"/>
      <c r="DY342" s="174"/>
      <c r="DZ342" s="171"/>
      <c r="EA342" s="175"/>
      <c r="EB342" s="176"/>
      <c r="EC342" s="177">
        <f t="shared" si="189"/>
        <v>0</v>
      </c>
      <c r="ED342" s="175"/>
      <c r="EE342" s="178">
        <v>333</v>
      </c>
      <c r="EF342" s="175"/>
      <c r="EG342" s="175"/>
      <c r="EH342" s="174"/>
      <c r="EI342" s="175"/>
      <c r="EJ342" s="175"/>
      <c r="EK342" s="175"/>
      <c r="EL342" s="175"/>
      <c r="EM342" s="175"/>
    </row>
    <row r="343" spans="1:143" s="39" customFormat="1" ht="12" x14ac:dyDescent="0.2">
      <c r="A343" s="150">
        <v>334</v>
      </c>
      <c r="B343" s="40">
        <v>327</v>
      </c>
      <c r="C343" s="39" t="s">
        <v>434</v>
      </c>
      <c r="D343" s="151">
        <f t="shared" si="170"/>
        <v>0</v>
      </c>
      <c r="E343" s="152">
        <f t="shared" si="159"/>
        <v>0</v>
      </c>
      <c r="F343" s="152">
        <f t="shared" si="159"/>
        <v>0</v>
      </c>
      <c r="G343" s="152">
        <f t="shared" si="159"/>
        <v>0</v>
      </c>
      <c r="H343" s="153">
        <f t="shared" si="171"/>
        <v>0</v>
      </c>
      <c r="I343" s="152"/>
      <c r="J343" s="154">
        <f t="shared" si="172"/>
        <v>0</v>
      </c>
      <c r="K343" s="155">
        <f t="shared" si="160"/>
        <v>0</v>
      </c>
      <c r="L343" s="156">
        <f t="shared" si="161"/>
        <v>0</v>
      </c>
      <c r="M343" s="152"/>
      <c r="N343" s="157">
        <f t="shared" si="162"/>
        <v>0</v>
      </c>
      <c r="O343" s="152"/>
      <c r="P343" s="158">
        <f t="shared" si="163"/>
        <v>0</v>
      </c>
      <c r="Q343" s="159">
        <f t="shared" si="173"/>
        <v>0</v>
      </c>
      <c r="R343" s="152">
        <f t="shared" si="164"/>
        <v>0</v>
      </c>
      <c r="S343" s="152">
        <f t="shared" si="165"/>
        <v>0</v>
      </c>
      <c r="T343" s="152">
        <f t="shared" si="166"/>
        <v>0</v>
      </c>
      <c r="U343" s="153">
        <f t="shared" si="174"/>
        <v>0</v>
      </c>
      <c r="V343" s="152"/>
      <c r="W343" s="157">
        <f t="shared" si="175"/>
        <v>0</v>
      </c>
      <c r="X343" s="159"/>
      <c r="AA343" s="162">
        <v>334</v>
      </c>
      <c r="AB343" s="163"/>
      <c r="AC343" s="163"/>
      <c r="AD343" s="163"/>
      <c r="AE343" s="163"/>
      <c r="AF343" s="163"/>
      <c r="AG343" s="164"/>
      <c r="AH343" s="164"/>
      <c r="AI343" s="164"/>
      <c r="AJ343" s="164"/>
      <c r="AK343" s="164"/>
      <c r="AL343" s="164"/>
      <c r="AM343" s="164"/>
      <c r="AN343" s="164"/>
      <c r="AO343" s="164"/>
      <c r="AP343" s="164"/>
      <c r="AQ343" s="164"/>
      <c r="AR343" s="165"/>
      <c r="AT343" s="162">
        <f t="shared" si="176"/>
        <v>334</v>
      </c>
      <c r="AU343" s="163">
        <f t="shared" si="177"/>
        <v>0</v>
      </c>
      <c r="AV343" s="164">
        <f t="shared" si="178"/>
        <v>0</v>
      </c>
      <c r="AW343" s="164">
        <f t="shared" si="178"/>
        <v>0</v>
      </c>
      <c r="AX343" s="164">
        <f t="shared" si="178"/>
        <v>0</v>
      </c>
      <c r="AY343" s="165">
        <f t="shared" si="167"/>
        <v>0</v>
      </c>
      <c r="AZ343" s="39">
        <v>493357</v>
      </c>
      <c r="BA343" s="162"/>
      <c r="BB343" s="164"/>
      <c r="BC343" s="164"/>
      <c r="BD343" s="164"/>
      <c r="BE343" s="165"/>
      <c r="BG343" s="166"/>
      <c r="BI343" s="166">
        <v>0</v>
      </c>
      <c r="CA343" s="162">
        <v>334</v>
      </c>
      <c r="CB343" s="40">
        <v>327</v>
      </c>
      <c r="CC343" s="39" t="s">
        <v>434</v>
      </c>
      <c r="CD343" s="167">
        <f t="shared" si="190"/>
        <v>0</v>
      </c>
      <c r="CE343" s="168">
        <v>0</v>
      </c>
      <c r="CF343" s="152">
        <f t="shared" si="179"/>
        <v>0</v>
      </c>
      <c r="CG343" s="152">
        <v>0</v>
      </c>
      <c r="CH343" s="152">
        <v>0</v>
      </c>
      <c r="CI343" s="152">
        <f t="shared" si="180"/>
        <v>0</v>
      </c>
      <c r="CJ343" s="168">
        <f t="shared" si="181"/>
        <v>0</v>
      </c>
      <c r="CK343" s="169">
        <f t="shared" si="182"/>
        <v>0</v>
      </c>
      <c r="CL343" s="170"/>
      <c r="CZ343" s="152"/>
      <c r="DA343" s="162">
        <v>334</v>
      </c>
      <c r="DB343" s="39" t="s">
        <v>434</v>
      </c>
      <c r="DC343" s="152">
        <v>0</v>
      </c>
      <c r="DD343" s="152">
        <v>0</v>
      </c>
      <c r="DE343" s="152">
        <v>0</v>
      </c>
      <c r="DF343" s="152">
        <v>0</v>
      </c>
      <c r="DG343" s="171">
        <f t="shared" si="183"/>
        <v>0</v>
      </c>
      <c r="DH343" s="152">
        <v>0</v>
      </c>
      <c r="DI343" s="152">
        <v>0</v>
      </c>
      <c r="DJ343" s="152">
        <v>0</v>
      </c>
      <c r="DK343" s="171">
        <f t="shared" si="184"/>
        <v>0</v>
      </c>
      <c r="DL343" s="172">
        <f t="shared" si="168"/>
        <v>0</v>
      </c>
      <c r="DM343" s="152"/>
      <c r="DN343" s="172">
        <f t="shared" si="169"/>
        <v>0</v>
      </c>
      <c r="DO343" s="152"/>
      <c r="DP343" s="158">
        <f t="shared" si="185"/>
        <v>0</v>
      </c>
      <c r="DQ343" s="152">
        <f t="shared" si="186"/>
        <v>0</v>
      </c>
      <c r="DR343" s="152">
        <f t="shared" si="187"/>
        <v>0</v>
      </c>
      <c r="DS343" s="152">
        <v>0</v>
      </c>
      <c r="DT343" s="172">
        <f t="shared" si="188"/>
        <v>0</v>
      </c>
      <c r="DU343" s="152"/>
      <c r="DV343" s="173">
        <v>0</v>
      </c>
      <c r="DW343" s="174"/>
      <c r="DX343" s="174"/>
      <c r="DY343" s="174"/>
      <c r="DZ343" s="171"/>
      <c r="EA343" s="175"/>
      <c r="EB343" s="176"/>
      <c r="EC343" s="177">
        <f t="shared" si="189"/>
        <v>0</v>
      </c>
      <c r="ED343" s="175"/>
      <c r="EE343" s="178">
        <v>334</v>
      </c>
      <c r="EF343" s="175"/>
      <c r="EG343" s="175"/>
      <c r="EH343" s="174"/>
      <c r="EI343" s="175"/>
      <c r="EJ343" s="175"/>
      <c r="EK343" s="175"/>
      <c r="EL343" s="175"/>
      <c r="EM343" s="175"/>
    </row>
    <row r="344" spans="1:143" s="39" customFormat="1" ht="12" x14ac:dyDescent="0.2">
      <c r="A344" s="150">
        <v>335</v>
      </c>
      <c r="B344" s="40">
        <v>335</v>
      </c>
      <c r="C344" s="39" t="s">
        <v>435</v>
      </c>
      <c r="D344" s="151">
        <f t="shared" si="170"/>
        <v>0</v>
      </c>
      <c r="E344" s="152">
        <f t="shared" si="159"/>
        <v>0</v>
      </c>
      <c r="F344" s="152">
        <f t="shared" si="159"/>
        <v>0</v>
      </c>
      <c r="G344" s="152">
        <f t="shared" si="159"/>
        <v>0</v>
      </c>
      <c r="H344" s="153">
        <f t="shared" si="171"/>
        <v>0</v>
      </c>
      <c r="I344" s="152"/>
      <c r="J344" s="154">
        <f t="shared" si="172"/>
        <v>0</v>
      </c>
      <c r="K344" s="155">
        <f t="shared" si="160"/>
        <v>-0.20072238562359865</v>
      </c>
      <c r="L344" s="156">
        <f t="shared" si="161"/>
        <v>-0.20072238562359865</v>
      </c>
      <c r="M344" s="152"/>
      <c r="N344" s="157">
        <f t="shared" si="162"/>
        <v>0.20072238562359865</v>
      </c>
      <c r="O344" s="152"/>
      <c r="P344" s="158">
        <f t="shared" si="163"/>
        <v>0</v>
      </c>
      <c r="Q344" s="159">
        <f t="shared" si="173"/>
        <v>0</v>
      </c>
      <c r="R344" s="152">
        <f t="shared" si="164"/>
        <v>0</v>
      </c>
      <c r="S344" s="152">
        <f t="shared" si="165"/>
        <v>0</v>
      </c>
      <c r="T344" s="152">
        <f t="shared" si="166"/>
        <v>-0.20072238562359865</v>
      </c>
      <c r="U344" s="153">
        <f t="shared" si="174"/>
        <v>-0.20072238562359865</v>
      </c>
      <c r="V344" s="152"/>
      <c r="W344" s="157">
        <f t="shared" si="175"/>
        <v>409.39925684427567</v>
      </c>
      <c r="X344" s="159"/>
      <c r="AA344" s="162">
        <v>335</v>
      </c>
      <c r="AB344" s="163"/>
      <c r="AC344" s="163"/>
      <c r="AD344" s="163"/>
      <c r="AE344" s="163"/>
      <c r="AF344" s="163"/>
      <c r="AG344" s="164"/>
      <c r="AH344" s="164"/>
      <c r="AI344" s="164"/>
      <c r="AJ344" s="164"/>
      <c r="AK344" s="164"/>
      <c r="AL344" s="164"/>
      <c r="AM344" s="164"/>
      <c r="AN344" s="164"/>
      <c r="AO344" s="164"/>
      <c r="AP344" s="164"/>
      <c r="AQ344" s="164"/>
      <c r="AR344" s="165"/>
      <c r="AT344" s="162">
        <f t="shared" si="176"/>
        <v>335</v>
      </c>
      <c r="AU344" s="163">
        <f t="shared" si="177"/>
        <v>0</v>
      </c>
      <c r="AV344" s="164">
        <f t="shared" si="178"/>
        <v>0</v>
      </c>
      <c r="AW344" s="164">
        <f t="shared" si="178"/>
        <v>0</v>
      </c>
      <c r="AX344" s="164">
        <f t="shared" si="178"/>
        <v>0</v>
      </c>
      <c r="AY344" s="165">
        <f t="shared" si="167"/>
        <v>0</v>
      </c>
      <c r="AZ344" s="39">
        <v>493357</v>
      </c>
      <c r="BA344" s="162"/>
      <c r="BB344" s="164"/>
      <c r="BC344" s="164"/>
      <c r="BD344" s="164"/>
      <c r="BE344" s="165"/>
      <c r="BG344" s="166"/>
      <c r="BI344" s="166">
        <v>0</v>
      </c>
      <c r="CA344" s="162">
        <v>335</v>
      </c>
      <c r="CB344" s="40">
        <v>335</v>
      </c>
      <c r="CC344" s="39" t="s">
        <v>435</v>
      </c>
      <c r="CD344" s="167">
        <f t="shared" si="190"/>
        <v>0</v>
      </c>
      <c r="CE344" s="168">
        <v>9435</v>
      </c>
      <c r="CF344" s="152">
        <f t="shared" si="179"/>
        <v>0</v>
      </c>
      <c r="CG344" s="152">
        <v>0</v>
      </c>
      <c r="CH344" s="152">
        <v>409.6</v>
      </c>
      <c r="CI344" s="152">
        <f t="shared" si="180"/>
        <v>-0.20074315572435353</v>
      </c>
      <c r="CJ344" s="168">
        <f t="shared" si="181"/>
        <v>409.39925684427567</v>
      </c>
      <c r="CK344" s="169">
        <f t="shared" si="182"/>
        <v>-0.20072238562359865</v>
      </c>
      <c r="CL344" s="170"/>
      <c r="CZ344" s="152"/>
      <c r="DA344" s="162">
        <v>335</v>
      </c>
      <c r="DB344" s="39" t="s">
        <v>435</v>
      </c>
      <c r="DC344" s="152">
        <v>0</v>
      </c>
      <c r="DD344" s="152">
        <v>0</v>
      </c>
      <c r="DE344" s="152">
        <v>0</v>
      </c>
      <c r="DF344" s="152">
        <v>0</v>
      </c>
      <c r="DG344" s="171">
        <f t="shared" si="183"/>
        <v>0</v>
      </c>
      <c r="DH344" s="152">
        <v>0</v>
      </c>
      <c r="DI344" s="152">
        <v>0</v>
      </c>
      <c r="DJ344" s="152">
        <v>0</v>
      </c>
      <c r="DK344" s="171">
        <f t="shared" si="184"/>
        <v>0</v>
      </c>
      <c r="DL344" s="172">
        <f t="shared" si="168"/>
        <v>0</v>
      </c>
      <c r="DM344" s="152"/>
      <c r="DN344" s="172">
        <f t="shared" si="169"/>
        <v>0</v>
      </c>
      <c r="DO344" s="152"/>
      <c r="DP344" s="158">
        <f t="shared" si="185"/>
        <v>0</v>
      </c>
      <c r="DQ344" s="152">
        <f t="shared" si="186"/>
        <v>0</v>
      </c>
      <c r="DR344" s="152">
        <f t="shared" si="187"/>
        <v>0</v>
      </c>
      <c r="DS344" s="152">
        <v>-0.20074315572435353</v>
      </c>
      <c r="DT344" s="172">
        <f t="shared" si="188"/>
        <v>-0.20074315572435353</v>
      </c>
      <c r="DU344" s="152"/>
      <c r="DV344" s="173">
        <v>0</v>
      </c>
      <c r="DW344" s="174"/>
      <c r="DX344" s="174"/>
      <c r="DY344" s="174"/>
      <c r="DZ344" s="171"/>
      <c r="EA344" s="175"/>
      <c r="EB344" s="176"/>
      <c r="EC344" s="177">
        <f t="shared" si="189"/>
        <v>0</v>
      </c>
      <c r="ED344" s="175"/>
      <c r="EE344" s="178">
        <v>335</v>
      </c>
      <c r="EF344" s="175"/>
      <c r="EG344" s="175"/>
      <c r="EH344" s="174"/>
      <c r="EI344" s="175"/>
      <c r="EJ344" s="175"/>
      <c r="EK344" s="175"/>
      <c r="EL344" s="175"/>
      <c r="EM344" s="175"/>
    </row>
    <row r="345" spans="1:143" s="39" customFormat="1" ht="12" x14ac:dyDescent="0.2">
      <c r="A345" s="150">
        <v>336</v>
      </c>
      <c r="B345" s="40">
        <v>336</v>
      </c>
      <c r="C345" s="39" t="s">
        <v>436</v>
      </c>
      <c r="D345" s="151">
        <f t="shared" si="170"/>
        <v>300</v>
      </c>
      <c r="E345" s="152">
        <f t="shared" si="159"/>
        <v>4544775</v>
      </c>
      <c r="F345" s="152">
        <f t="shared" si="159"/>
        <v>0</v>
      </c>
      <c r="G345" s="152">
        <f t="shared" si="159"/>
        <v>281400</v>
      </c>
      <c r="H345" s="153">
        <f t="shared" si="171"/>
        <v>4826175</v>
      </c>
      <c r="I345" s="152"/>
      <c r="J345" s="154">
        <f t="shared" si="172"/>
        <v>281400</v>
      </c>
      <c r="K345" s="155">
        <f t="shared" si="160"/>
        <v>760810.93713157449</v>
      </c>
      <c r="L345" s="156">
        <f t="shared" si="161"/>
        <v>1042210.9371315745</v>
      </c>
      <c r="M345" s="152"/>
      <c r="N345" s="157">
        <f t="shared" si="162"/>
        <v>3783964.0628684256</v>
      </c>
      <c r="O345" s="152"/>
      <c r="P345" s="158">
        <f t="shared" si="163"/>
        <v>281400</v>
      </c>
      <c r="Q345" s="159">
        <f t="shared" si="173"/>
        <v>0</v>
      </c>
      <c r="R345" s="152">
        <f t="shared" si="164"/>
        <v>0</v>
      </c>
      <c r="S345" s="152">
        <f t="shared" si="165"/>
        <v>0</v>
      </c>
      <c r="T345" s="152">
        <f t="shared" si="166"/>
        <v>760810.93713157449</v>
      </c>
      <c r="U345" s="153">
        <f t="shared" si="174"/>
        <v>1042210.9371315745</v>
      </c>
      <c r="V345" s="152"/>
      <c r="W345" s="157">
        <f t="shared" si="175"/>
        <v>1243355.2633771328</v>
      </c>
      <c r="X345" s="159"/>
      <c r="AA345" s="162">
        <v>336</v>
      </c>
      <c r="AB345" s="163">
        <v>300</v>
      </c>
      <c r="AC345" s="163">
        <v>0</v>
      </c>
      <c r="AD345" s="163">
        <v>0</v>
      </c>
      <c r="AE345" s="163">
        <v>1</v>
      </c>
      <c r="AF345" s="163">
        <v>0</v>
      </c>
      <c r="AG345" s="164">
        <v>4544775</v>
      </c>
      <c r="AH345" s="164">
        <v>0</v>
      </c>
      <c r="AI345" s="164">
        <v>0</v>
      </c>
      <c r="AJ345" s="164">
        <v>4544775</v>
      </c>
      <c r="AK345" s="164">
        <v>0</v>
      </c>
      <c r="AL345" s="164">
        <v>281400</v>
      </c>
      <c r="AM345" s="164">
        <v>4826175</v>
      </c>
      <c r="AN345" s="164">
        <v>0</v>
      </c>
      <c r="AO345" s="164">
        <v>0</v>
      </c>
      <c r="AP345" s="164">
        <v>0</v>
      </c>
      <c r="AQ345" s="164">
        <v>0</v>
      </c>
      <c r="AR345" s="165">
        <v>4826175</v>
      </c>
      <c r="AS345" s="39">
        <v>4739670.7014466142</v>
      </c>
      <c r="AT345" s="162">
        <f t="shared" si="176"/>
        <v>336</v>
      </c>
      <c r="AU345" s="163">
        <f t="shared" si="177"/>
        <v>0</v>
      </c>
      <c r="AV345" s="164">
        <f t="shared" si="178"/>
        <v>0</v>
      </c>
      <c r="AW345" s="164">
        <f t="shared" si="178"/>
        <v>0</v>
      </c>
      <c r="AX345" s="164">
        <f t="shared" si="178"/>
        <v>0</v>
      </c>
      <c r="AY345" s="165">
        <f t="shared" si="167"/>
        <v>0</v>
      </c>
      <c r="AZ345" s="39">
        <v>493357</v>
      </c>
      <c r="BA345" s="162"/>
      <c r="BB345" s="164"/>
      <c r="BC345" s="164"/>
      <c r="BD345" s="164"/>
      <c r="BE345" s="165"/>
      <c r="BG345" s="166"/>
      <c r="BI345" s="166">
        <v>0</v>
      </c>
      <c r="CA345" s="162">
        <v>336</v>
      </c>
      <c r="CB345" s="40">
        <v>336</v>
      </c>
      <c r="CC345" s="39" t="s">
        <v>436</v>
      </c>
      <c r="CD345" s="167">
        <f t="shared" si="190"/>
        <v>4544775</v>
      </c>
      <c r="CE345" s="168">
        <v>3783844</v>
      </c>
      <c r="CF345" s="152">
        <f t="shared" si="179"/>
        <v>760931</v>
      </c>
      <c r="CG345" s="152">
        <v>116721.59999999999</v>
      </c>
      <c r="CH345" s="152">
        <v>84344</v>
      </c>
      <c r="CI345" s="152">
        <f t="shared" si="180"/>
        <v>-41.336622867238475</v>
      </c>
      <c r="CJ345" s="168">
        <f t="shared" si="181"/>
        <v>961955.26337713271</v>
      </c>
      <c r="CK345" s="169">
        <f t="shared" si="182"/>
        <v>760810.93713157449</v>
      </c>
      <c r="CL345" s="170"/>
      <c r="CZ345" s="152"/>
      <c r="DA345" s="162">
        <v>336</v>
      </c>
      <c r="DB345" s="39" t="s">
        <v>436</v>
      </c>
      <c r="DC345" s="152">
        <v>0</v>
      </c>
      <c r="DD345" s="152">
        <v>0</v>
      </c>
      <c r="DE345" s="152">
        <v>0</v>
      </c>
      <c r="DF345" s="152">
        <v>0</v>
      </c>
      <c r="DG345" s="171">
        <f t="shared" si="183"/>
        <v>0</v>
      </c>
      <c r="DH345" s="152">
        <v>0</v>
      </c>
      <c r="DI345" s="152">
        <v>0</v>
      </c>
      <c r="DJ345" s="152">
        <v>0</v>
      </c>
      <c r="DK345" s="171">
        <f t="shared" si="184"/>
        <v>0</v>
      </c>
      <c r="DL345" s="172">
        <f t="shared" si="168"/>
        <v>0</v>
      </c>
      <c r="DM345" s="152"/>
      <c r="DN345" s="172">
        <f t="shared" si="169"/>
        <v>0</v>
      </c>
      <c r="DO345" s="152"/>
      <c r="DP345" s="158">
        <f t="shared" si="185"/>
        <v>760931</v>
      </c>
      <c r="DQ345" s="152">
        <f t="shared" si="186"/>
        <v>760931</v>
      </c>
      <c r="DR345" s="152">
        <f t="shared" si="187"/>
        <v>0</v>
      </c>
      <c r="DS345" s="152">
        <v>-41.336622867238475</v>
      </c>
      <c r="DT345" s="172">
        <f t="shared" si="188"/>
        <v>-41.336622867238475</v>
      </c>
      <c r="DU345" s="152"/>
      <c r="DV345" s="173">
        <v>0</v>
      </c>
      <c r="DW345" s="174"/>
      <c r="DX345" s="174"/>
      <c r="DY345" s="174"/>
      <c r="DZ345" s="171"/>
      <c r="EA345" s="175"/>
      <c r="EB345" s="176" t="s">
        <v>154</v>
      </c>
      <c r="EC345" s="177">
        <f t="shared" si="189"/>
        <v>0</v>
      </c>
      <c r="ED345" s="175"/>
      <c r="EE345" s="178">
        <v>336</v>
      </c>
      <c r="EF345" s="175"/>
      <c r="EG345" s="175"/>
      <c r="EH345" s="174"/>
      <c r="EI345" s="175"/>
      <c r="EJ345" s="175"/>
      <c r="EK345" s="175"/>
      <c r="EL345" s="175"/>
      <c r="EM345" s="175"/>
    </row>
    <row r="346" spans="1:143" s="39" customFormat="1" ht="12" x14ac:dyDescent="0.2">
      <c r="A346" s="150">
        <v>337</v>
      </c>
      <c r="B346" s="40">
        <v>337</v>
      </c>
      <c r="C346" s="39" t="s">
        <v>437</v>
      </c>
      <c r="D346" s="151">
        <f t="shared" si="170"/>
        <v>2</v>
      </c>
      <c r="E346" s="152">
        <f t="shared" si="159"/>
        <v>64096</v>
      </c>
      <c r="F346" s="152">
        <f t="shared" si="159"/>
        <v>0</v>
      </c>
      <c r="G346" s="152">
        <f t="shared" si="159"/>
        <v>1876</v>
      </c>
      <c r="H346" s="153">
        <f t="shared" si="171"/>
        <v>65972</v>
      </c>
      <c r="I346" s="152"/>
      <c r="J346" s="154">
        <f t="shared" si="172"/>
        <v>1876</v>
      </c>
      <c r="K346" s="155">
        <f t="shared" si="160"/>
        <v>3302.3662296296106</v>
      </c>
      <c r="L346" s="156">
        <f t="shared" si="161"/>
        <v>5178.3662296296106</v>
      </c>
      <c r="M346" s="152"/>
      <c r="N346" s="157">
        <f t="shared" si="162"/>
        <v>60793.63377037039</v>
      </c>
      <c r="O346" s="152"/>
      <c r="P346" s="158">
        <f t="shared" si="163"/>
        <v>1876</v>
      </c>
      <c r="Q346" s="159">
        <f t="shared" si="173"/>
        <v>0</v>
      </c>
      <c r="R346" s="152">
        <f t="shared" si="164"/>
        <v>0</v>
      </c>
      <c r="S346" s="152">
        <f t="shared" si="165"/>
        <v>0</v>
      </c>
      <c r="T346" s="152">
        <f t="shared" si="166"/>
        <v>3302.3662296296106</v>
      </c>
      <c r="U346" s="153">
        <f t="shared" si="174"/>
        <v>5178.3662296296106</v>
      </c>
      <c r="V346" s="152"/>
      <c r="W346" s="157">
        <f t="shared" si="175"/>
        <v>17088.507947764861</v>
      </c>
      <c r="X346" s="159"/>
      <c r="AA346" s="162">
        <v>337</v>
      </c>
      <c r="AB346" s="163">
        <v>2</v>
      </c>
      <c r="AC346" s="163">
        <v>0</v>
      </c>
      <c r="AD346" s="163">
        <v>0</v>
      </c>
      <c r="AE346" s="163">
        <v>0</v>
      </c>
      <c r="AF346" s="163">
        <v>0</v>
      </c>
      <c r="AG346" s="164">
        <v>64096</v>
      </c>
      <c r="AH346" s="164">
        <v>0</v>
      </c>
      <c r="AI346" s="164">
        <v>0</v>
      </c>
      <c r="AJ346" s="164">
        <v>64096</v>
      </c>
      <c r="AK346" s="164">
        <v>0</v>
      </c>
      <c r="AL346" s="164">
        <v>1876</v>
      </c>
      <c r="AM346" s="164">
        <v>65972</v>
      </c>
      <c r="AN346" s="164">
        <v>0</v>
      </c>
      <c r="AO346" s="164">
        <v>0</v>
      </c>
      <c r="AP346" s="164">
        <v>0</v>
      </c>
      <c r="AQ346" s="164">
        <v>0</v>
      </c>
      <c r="AR346" s="165">
        <v>65972</v>
      </c>
      <c r="AS346" s="39">
        <v>65085.26</v>
      </c>
      <c r="AT346" s="162">
        <f t="shared" si="176"/>
        <v>337</v>
      </c>
      <c r="AU346" s="163">
        <f t="shared" si="177"/>
        <v>0</v>
      </c>
      <c r="AV346" s="164">
        <f t="shared" si="178"/>
        <v>0</v>
      </c>
      <c r="AW346" s="164">
        <f t="shared" si="178"/>
        <v>0</v>
      </c>
      <c r="AX346" s="164">
        <f t="shared" si="178"/>
        <v>0</v>
      </c>
      <c r="AY346" s="165">
        <f t="shared" si="167"/>
        <v>0</v>
      </c>
      <c r="AZ346" s="39">
        <v>493357</v>
      </c>
      <c r="BA346" s="162"/>
      <c r="BB346" s="164"/>
      <c r="BC346" s="164"/>
      <c r="BD346" s="164"/>
      <c r="BE346" s="165"/>
      <c r="BG346" s="166"/>
      <c r="BI346" s="166">
        <v>0</v>
      </c>
      <c r="CA346" s="162">
        <v>337</v>
      </c>
      <c r="CB346" s="40">
        <v>337</v>
      </c>
      <c r="CC346" s="39" t="s">
        <v>437</v>
      </c>
      <c r="CD346" s="167">
        <f t="shared" si="190"/>
        <v>64096</v>
      </c>
      <c r="CE346" s="168">
        <v>60788</v>
      </c>
      <c r="CF346" s="152">
        <f t="shared" si="179"/>
        <v>3308</v>
      </c>
      <c r="CG346" s="152">
        <v>1111.8</v>
      </c>
      <c r="CH346" s="152">
        <v>10798</v>
      </c>
      <c r="CI346" s="152">
        <f t="shared" si="180"/>
        <v>-5.2920522351359978</v>
      </c>
      <c r="CJ346" s="168">
        <f t="shared" si="181"/>
        <v>15212.507947764863</v>
      </c>
      <c r="CK346" s="169">
        <f t="shared" si="182"/>
        <v>3302.3662296296106</v>
      </c>
      <c r="CL346" s="170"/>
      <c r="CZ346" s="152"/>
      <c r="DA346" s="162">
        <v>337</v>
      </c>
      <c r="DB346" s="39" t="s">
        <v>437</v>
      </c>
      <c r="DC346" s="152">
        <v>0</v>
      </c>
      <c r="DD346" s="152">
        <v>0</v>
      </c>
      <c r="DE346" s="152">
        <v>0</v>
      </c>
      <c r="DF346" s="152">
        <v>0</v>
      </c>
      <c r="DG346" s="171">
        <f t="shared" si="183"/>
        <v>0</v>
      </c>
      <c r="DH346" s="152">
        <v>0</v>
      </c>
      <c r="DI346" s="152">
        <v>0</v>
      </c>
      <c r="DJ346" s="152">
        <v>0</v>
      </c>
      <c r="DK346" s="171">
        <f t="shared" si="184"/>
        <v>0</v>
      </c>
      <c r="DL346" s="172">
        <f t="shared" si="168"/>
        <v>0</v>
      </c>
      <c r="DM346" s="152"/>
      <c r="DN346" s="172">
        <f t="shared" si="169"/>
        <v>0</v>
      </c>
      <c r="DO346" s="152"/>
      <c r="DP346" s="158">
        <f t="shared" si="185"/>
        <v>3308</v>
      </c>
      <c r="DQ346" s="152">
        <f t="shared" si="186"/>
        <v>3308</v>
      </c>
      <c r="DR346" s="152">
        <f t="shared" si="187"/>
        <v>0</v>
      </c>
      <c r="DS346" s="152">
        <v>-5.2920522351359978</v>
      </c>
      <c r="DT346" s="172">
        <f t="shared" si="188"/>
        <v>-5.2920522351359978</v>
      </c>
      <c r="DU346" s="152"/>
      <c r="DV346" s="173">
        <v>0</v>
      </c>
      <c r="DW346" s="174"/>
      <c r="DX346" s="174"/>
      <c r="DY346" s="174"/>
      <c r="DZ346" s="171"/>
      <c r="EA346" s="175"/>
      <c r="EB346" s="176"/>
      <c r="EC346" s="177">
        <f t="shared" si="189"/>
        <v>0</v>
      </c>
      <c r="ED346" s="175"/>
      <c r="EE346" s="178">
        <v>337</v>
      </c>
      <c r="EF346" s="175"/>
      <c r="EG346" s="175"/>
      <c r="EH346" s="174"/>
      <c r="EI346" s="175"/>
      <c r="EJ346" s="175"/>
      <c r="EK346" s="175"/>
      <c r="EL346" s="175"/>
      <c r="EM346" s="175"/>
    </row>
    <row r="347" spans="1:143" s="39" customFormat="1" ht="12" x14ac:dyDescent="0.2">
      <c r="A347" s="150">
        <v>338</v>
      </c>
      <c r="B347" s="40">
        <v>338</v>
      </c>
      <c r="C347" s="39" t="s">
        <v>438</v>
      </c>
      <c r="D347" s="151">
        <f t="shared" si="170"/>
        <v>0</v>
      </c>
      <c r="E347" s="152">
        <f t="shared" si="159"/>
        <v>0</v>
      </c>
      <c r="F347" s="152">
        <f t="shared" si="159"/>
        <v>0</v>
      </c>
      <c r="G347" s="152">
        <f t="shared" si="159"/>
        <v>0</v>
      </c>
      <c r="H347" s="153">
        <f t="shared" si="171"/>
        <v>0</v>
      </c>
      <c r="I347" s="152"/>
      <c r="J347" s="154">
        <f t="shared" si="172"/>
        <v>0</v>
      </c>
      <c r="K347" s="155">
        <f t="shared" si="160"/>
        <v>0</v>
      </c>
      <c r="L347" s="156">
        <f t="shared" si="161"/>
        <v>0</v>
      </c>
      <c r="M347" s="152"/>
      <c r="N347" s="157">
        <f t="shared" si="162"/>
        <v>0</v>
      </c>
      <c r="O347" s="152"/>
      <c r="P347" s="158">
        <f t="shared" si="163"/>
        <v>0</v>
      </c>
      <c r="Q347" s="159">
        <f t="shared" si="173"/>
        <v>0</v>
      </c>
      <c r="R347" s="152">
        <f t="shared" si="164"/>
        <v>0</v>
      </c>
      <c r="S347" s="152">
        <f t="shared" si="165"/>
        <v>0</v>
      </c>
      <c r="T347" s="152">
        <f t="shared" si="166"/>
        <v>0</v>
      </c>
      <c r="U347" s="153">
        <f t="shared" si="174"/>
        <v>0</v>
      </c>
      <c r="V347" s="152"/>
      <c r="W347" s="157">
        <f t="shared" si="175"/>
        <v>0</v>
      </c>
      <c r="X347" s="159"/>
      <c r="AA347" s="162">
        <v>338</v>
      </c>
      <c r="AB347" s="163"/>
      <c r="AC347" s="163"/>
      <c r="AD347" s="163"/>
      <c r="AE347" s="163"/>
      <c r="AF347" s="163"/>
      <c r="AG347" s="164"/>
      <c r="AH347" s="164"/>
      <c r="AI347" s="164"/>
      <c r="AJ347" s="164"/>
      <c r="AK347" s="164"/>
      <c r="AL347" s="164"/>
      <c r="AM347" s="164"/>
      <c r="AN347" s="164"/>
      <c r="AO347" s="164"/>
      <c r="AP347" s="164"/>
      <c r="AQ347" s="164"/>
      <c r="AR347" s="165"/>
      <c r="AT347" s="162">
        <f t="shared" si="176"/>
        <v>338</v>
      </c>
      <c r="AU347" s="163">
        <f t="shared" si="177"/>
        <v>0</v>
      </c>
      <c r="AV347" s="164">
        <f t="shared" si="178"/>
        <v>0</v>
      </c>
      <c r="AW347" s="164">
        <f t="shared" si="178"/>
        <v>0</v>
      </c>
      <c r="AX347" s="164">
        <f t="shared" si="178"/>
        <v>0</v>
      </c>
      <c r="AY347" s="165">
        <f t="shared" si="167"/>
        <v>0</v>
      </c>
      <c r="AZ347" s="39">
        <v>493357</v>
      </c>
      <c r="BA347" s="162"/>
      <c r="BB347" s="164"/>
      <c r="BC347" s="164"/>
      <c r="BD347" s="164"/>
      <c r="BE347" s="165"/>
      <c r="BG347" s="166"/>
      <c r="BI347" s="166">
        <v>0</v>
      </c>
      <c r="CA347" s="162">
        <v>338</v>
      </c>
      <c r="CB347" s="40">
        <v>338</v>
      </c>
      <c r="CC347" s="39" t="s">
        <v>438</v>
      </c>
      <c r="CD347" s="167">
        <f t="shared" si="190"/>
        <v>0</v>
      </c>
      <c r="CE347" s="168">
        <v>0</v>
      </c>
      <c r="CF347" s="152">
        <f t="shared" si="179"/>
        <v>0</v>
      </c>
      <c r="CG347" s="152">
        <v>0</v>
      </c>
      <c r="CH347" s="152">
        <v>0</v>
      </c>
      <c r="CI347" s="152">
        <f t="shared" si="180"/>
        <v>0</v>
      </c>
      <c r="CJ347" s="168">
        <f t="shared" si="181"/>
        <v>0</v>
      </c>
      <c r="CK347" s="169">
        <f t="shared" si="182"/>
        <v>0</v>
      </c>
      <c r="CL347" s="170"/>
      <c r="CZ347" s="152"/>
      <c r="DA347" s="162">
        <v>338</v>
      </c>
      <c r="DB347" s="39" t="s">
        <v>438</v>
      </c>
      <c r="DC347" s="152">
        <v>0</v>
      </c>
      <c r="DD347" s="152">
        <v>0</v>
      </c>
      <c r="DE347" s="152">
        <v>0</v>
      </c>
      <c r="DF347" s="152">
        <v>0</v>
      </c>
      <c r="DG347" s="171">
        <f t="shared" si="183"/>
        <v>0</v>
      </c>
      <c r="DH347" s="152">
        <v>0</v>
      </c>
      <c r="DI347" s="152">
        <v>0</v>
      </c>
      <c r="DJ347" s="152">
        <v>0</v>
      </c>
      <c r="DK347" s="171">
        <f t="shared" si="184"/>
        <v>0</v>
      </c>
      <c r="DL347" s="172">
        <f t="shared" si="168"/>
        <v>0</v>
      </c>
      <c r="DM347" s="152"/>
      <c r="DN347" s="172">
        <f t="shared" si="169"/>
        <v>0</v>
      </c>
      <c r="DO347" s="152"/>
      <c r="DP347" s="158">
        <f t="shared" si="185"/>
        <v>0</v>
      </c>
      <c r="DQ347" s="152">
        <f t="shared" si="186"/>
        <v>0</v>
      </c>
      <c r="DR347" s="152">
        <f t="shared" si="187"/>
        <v>0</v>
      </c>
      <c r="DS347" s="152">
        <v>0</v>
      </c>
      <c r="DT347" s="172">
        <f t="shared" si="188"/>
        <v>0</v>
      </c>
      <c r="DU347" s="152"/>
      <c r="DV347" s="173">
        <v>0</v>
      </c>
      <c r="DW347" s="174"/>
      <c r="DX347" s="174"/>
      <c r="DY347" s="174"/>
      <c r="DZ347" s="171"/>
      <c r="EA347" s="175"/>
      <c r="EB347" s="176"/>
      <c r="EC347" s="177">
        <f t="shared" si="189"/>
        <v>0</v>
      </c>
      <c r="ED347" s="175"/>
      <c r="EE347" s="178">
        <v>338</v>
      </c>
      <c r="EF347" s="175"/>
      <c r="EG347" s="175"/>
      <c r="EH347" s="174"/>
      <c r="EI347" s="175"/>
      <c r="EJ347" s="175"/>
      <c r="EK347" s="175"/>
      <c r="EL347" s="175"/>
      <c r="EM347" s="175"/>
    </row>
    <row r="348" spans="1:143" s="39" customFormat="1" ht="12" x14ac:dyDescent="0.2">
      <c r="A348" s="150">
        <v>339</v>
      </c>
      <c r="B348" s="40">
        <v>339</v>
      </c>
      <c r="C348" s="39" t="s">
        <v>439</v>
      </c>
      <c r="D348" s="151">
        <f t="shared" si="170"/>
        <v>0</v>
      </c>
      <c r="E348" s="152">
        <f t="shared" si="159"/>
        <v>0</v>
      </c>
      <c r="F348" s="152">
        <f t="shared" si="159"/>
        <v>0</v>
      </c>
      <c r="G348" s="152">
        <f t="shared" si="159"/>
        <v>0</v>
      </c>
      <c r="H348" s="153">
        <f t="shared" si="171"/>
        <v>0</v>
      </c>
      <c r="I348" s="152"/>
      <c r="J348" s="154">
        <f t="shared" si="172"/>
        <v>0</v>
      </c>
      <c r="K348" s="155">
        <f t="shared" si="160"/>
        <v>0</v>
      </c>
      <c r="L348" s="156">
        <f t="shared" si="161"/>
        <v>0</v>
      </c>
      <c r="M348" s="152"/>
      <c r="N348" s="157">
        <f t="shared" si="162"/>
        <v>0</v>
      </c>
      <c r="O348" s="152"/>
      <c r="P348" s="158">
        <f t="shared" si="163"/>
        <v>0</v>
      </c>
      <c r="Q348" s="159">
        <f t="shared" si="173"/>
        <v>0</v>
      </c>
      <c r="R348" s="152">
        <f t="shared" si="164"/>
        <v>0</v>
      </c>
      <c r="S348" s="152">
        <f t="shared" si="165"/>
        <v>0</v>
      </c>
      <c r="T348" s="152">
        <f t="shared" si="166"/>
        <v>0</v>
      </c>
      <c r="U348" s="153">
        <f t="shared" si="174"/>
        <v>0</v>
      </c>
      <c r="V348" s="152"/>
      <c r="W348" s="157">
        <f t="shared" si="175"/>
        <v>0</v>
      </c>
      <c r="X348" s="159"/>
      <c r="AA348" s="162">
        <v>339</v>
      </c>
      <c r="AB348" s="163"/>
      <c r="AC348" s="163"/>
      <c r="AD348" s="163"/>
      <c r="AE348" s="163"/>
      <c r="AF348" s="163"/>
      <c r="AG348" s="164"/>
      <c r="AH348" s="164"/>
      <c r="AI348" s="164"/>
      <c r="AJ348" s="164"/>
      <c r="AK348" s="164"/>
      <c r="AL348" s="164"/>
      <c r="AM348" s="164"/>
      <c r="AN348" s="164"/>
      <c r="AO348" s="164"/>
      <c r="AP348" s="164"/>
      <c r="AQ348" s="164"/>
      <c r="AR348" s="165"/>
      <c r="AT348" s="162">
        <f t="shared" si="176"/>
        <v>339</v>
      </c>
      <c r="AU348" s="163">
        <f t="shared" si="177"/>
        <v>0</v>
      </c>
      <c r="AV348" s="164">
        <f t="shared" si="178"/>
        <v>0</v>
      </c>
      <c r="AW348" s="164">
        <f t="shared" si="178"/>
        <v>0</v>
      </c>
      <c r="AX348" s="164">
        <f t="shared" si="178"/>
        <v>0</v>
      </c>
      <c r="AY348" s="165">
        <f t="shared" si="167"/>
        <v>0</v>
      </c>
      <c r="AZ348" s="39">
        <v>493357</v>
      </c>
      <c r="BA348" s="162"/>
      <c r="BB348" s="164"/>
      <c r="BC348" s="164"/>
      <c r="BD348" s="164"/>
      <c r="BE348" s="165"/>
      <c r="BG348" s="166"/>
      <c r="BI348" s="166">
        <v>0</v>
      </c>
      <c r="CA348" s="162">
        <v>339</v>
      </c>
      <c r="CB348" s="40">
        <v>339</v>
      </c>
      <c r="CC348" s="39" t="s">
        <v>439</v>
      </c>
      <c r="CD348" s="167">
        <f t="shared" si="190"/>
        <v>0</v>
      </c>
      <c r="CE348" s="168">
        <v>0</v>
      </c>
      <c r="CF348" s="152">
        <f t="shared" si="179"/>
        <v>0</v>
      </c>
      <c r="CG348" s="152">
        <v>0</v>
      </c>
      <c r="CH348" s="152">
        <v>0</v>
      </c>
      <c r="CI348" s="152">
        <f t="shared" si="180"/>
        <v>0</v>
      </c>
      <c r="CJ348" s="168">
        <f t="shared" si="181"/>
        <v>0</v>
      </c>
      <c r="CK348" s="169">
        <f t="shared" si="182"/>
        <v>0</v>
      </c>
      <c r="CL348" s="170"/>
      <c r="CZ348" s="152"/>
      <c r="DA348" s="162">
        <v>339</v>
      </c>
      <c r="DB348" s="39" t="s">
        <v>439</v>
      </c>
      <c r="DC348" s="152">
        <v>0</v>
      </c>
      <c r="DD348" s="152">
        <v>0</v>
      </c>
      <c r="DE348" s="152">
        <v>0</v>
      </c>
      <c r="DF348" s="152">
        <v>0</v>
      </c>
      <c r="DG348" s="171">
        <f t="shared" si="183"/>
        <v>0</v>
      </c>
      <c r="DH348" s="152">
        <v>0</v>
      </c>
      <c r="DI348" s="152">
        <v>0</v>
      </c>
      <c r="DJ348" s="152">
        <v>0</v>
      </c>
      <c r="DK348" s="171">
        <f t="shared" si="184"/>
        <v>0</v>
      </c>
      <c r="DL348" s="172">
        <f t="shared" si="168"/>
        <v>0</v>
      </c>
      <c r="DM348" s="152"/>
      <c r="DN348" s="172">
        <f t="shared" si="169"/>
        <v>0</v>
      </c>
      <c r="DO348" s="152"/>
      <c r="DP348" s="158">
        <f t="shared" si="185"/>
        <v>0</v>
      </c>
      <c r="DQ348" s="152">
        <f t="shared" si="186"/>
        <v>0</v>
      </c>
      <c r="DR348" s="152">
        <f t="shared" si="187"/>
        <v>0</v>
      </c>
      <c r="DS348" s="152">
        <v>0</v>
      </c>
      <c r="DT348" s="172">
        <f t="shared" si="188"/>
        <v>0</v>
      </c>
      <c r="DU348" s="152"/>
      <c r="DV348" s="173">
        <v>0</v>
      </c>
      <c r="DW348" s="174"/>
      <c r="DX348" s="174"/>
      <c r="DY348" s="174"/>
      <c r="DZ348" s="171"/>
      <c r="EA348" s="175"/>
      <c r="EB348" s="176"/>
      <c r="EC348" s="177">
        <f t="shared" si="189"/>
        <v>0</v>
      </c>
      <c r="ED348" s="175"/>
      <c r="EE348" s="178">
        <v>339</v>
      </c>
      <c r="EF348" s="175"/>
      <c r="EG348" s="175"/>
      <c r="EH348" s="174"/>
      <c r="EI348" s="175"/>
      <c r="EJ348" s="175"/>
      <c r="EK348" s="175"/>
      <c r="EL348" s="175"/>
      <c r="EM348" s="175"/>
    </row>
    <row r="349" spans="1:143" s="39" customFormat="1" ht="12" x14ac:dyDescent="0.2">
      <c r="A349" s="150">
        <v>340</v>
      </c>
      <c r="B349" s="40">
        <v>340</v>
      </c>
      <c r="C349" s="39" t="s">
        <v>440</v>
      </c>
      <c r="D349" s="151">
        <f t="shared" si="170"/>
        <v>9</v>
      </c>
      <c r="E349" s="152">
        <f t="shared" si="159"/>
        <v>155505</v>
      </c>
      <c r="F349" s="152">
        <f t="shared" si="159"/>
        <v>0</v>
      </c>
      <c r="G349" s="152">
        <f t="shared" si="159"/>
        <v>8442</v>
      </c>
      <c r="H349" s="153">
        <f t="shared" si="171"/>
        <v>163947</v>
      </c>
      <c r="I349" s="152"/>
      <c r="J349" s="154">
        <f t="shared" si="172"/>
        <v>8442</v>
      </c>
      <c r="K349" s="155">
        <f t="shared" si="160"/>
        <v>14377.172625225661</v>
      </c>
      <c r="L349" s="156">
        <f t="shared" si="161"/>
        <v>22819.172625225663</v>
      </c>
      <c r="M349" s="152"/>
      <c r="N349" s="157">
        <f t="shared" si="162"/>
        <v>141127.82737477432</v>
      </c>
      <c r="O349" s="152"/>
      <c r="P349" s="158">
        <f t="shared" si="163"/>
        <v>8442</v>
      </c>
      <c r="Q349" s="159">
        <f t="shared" si="173"/>
        <v>0</v>
      </c>
      <c r="R349" s="152">
        <f t="shared" si="164"/>
        <v>0</v>
      </c>
      <c r="S349" s="152">
        <f t="shared" si="165"/>
        <v>0</v>
      </c>
      <c r="T349" s="152">
        <f t="shared" si="166"/>
        <v>14377.172625225661</v>
      </c>
      <c r="U349" s="153">
        <f t="shared" si="174"/>
        <v>22819.172625225663</v>
      </c>
      <c r="V349" s="152"/>
      <c r="W349" s="157">
        <f t="shared" si="175"/>
        <v>37796.660328368831</v>
      </c>
      <c r="X349" s="159"/>
      <c r="AA349" s="162">
        <v>340</v>
      </c>
      <c r="AB349" s="163">
        <v>9</v>
      </c>
      <c r="AC349" s="163">
        <v>0</v>
      </c>
      <c r="AD349" s="163">
        <v>0</v>
      </c>
      <c r="AE349" s="163">
        <v>2</v>
      </c>
      <c r="AF349" s="163">
        <v>0</v>
      </c>
      <c r="AG349" s="164">
        <v>155505</v>
      </c>
      <c r="AH349" s="164">
        <v>0</v>
      </c>
      <c r="AI349" s="164">
        <v>0</v>
      </c>
      <c r="AJ349" s="164">
        <v>155505</v>
      </c>
      <c r="AK349" s="164">
        <v>0</v>
      </c>
      <c r="AL349" s="164">
        <v>8442</v>
      </c>
      <c r="AM349" s="164">
        <v>163947</v>
      </c>
      <c r="AN349" s="164">
        <v>0</v>
      </c>
      <c r="AO349" s="164">
        <v>0</v>
      </c>
      <c r="AP349" s="164">
        <v>0</v>
      </c>
      <c r="AQ349" s="164">
        <v>0</v>
      </c>
      <c r="AR349" s="165">
        <v>163947</v>
      </c>
      <c r="AS349" s="39">
        <v>163911</v>
      </c>
      <c r="AT349" s="162">
        <f t="shared" si="176"/>
        <v>340</v>
      </c>
      <c r="AU349" s="163">
        <f t="shared" si="177"/>
        <v>0</v>
      </c>
      <c r="AV349" s="164">
        <f t="shared" si="178"/>
        <v>0</v>
      </c>
      <c r="AW349" s="164">
        <f t="shared" si="178"/>
        <v>0</v>
      </c>
      <c r="AX349" s="164">
        <f t="shared" si="178"/>
        <v>0</v>
      </c>
      <c r="AY349" s="165">
        <f t="shared" si="167"/>
        <v>0</v>
      </c>
      <c r="AZ349" s="39">
        <v>493357</v>
      </c>
      <c r="BA349" s="162"/>
      <c r="BB349" s="164"/>
      <c r="BC349" s="164"/>
      <c r="BD349" s="164"/>
      <c r="BE349" s="165"/>
      <c r="BG349" s="166"/>
      <c r="BI349" s="166">
        <v>0</v>
      </c>
      <c r="CA349" s="162">
        <v>340</v>
      </c>
      <c r="CB349" s="40">
        <v>340</v>
      </c>
      <c r="CC349" s="39" t="s">
        <v>440</v>
      </c>
      <c r="CD349" s="167">
        <f t="shared" si="190"/>
        <v>155505</v>
      </c>
      <c r="CE349" s="168">
        <v>141119</v>
      </c>
      <c r="CF349" s="152">
        <f t="shared" si="179"/>
        <v>14386</v>
      </c>
      <c r="CG349" s="152">
        <v>0</v>
      </c>
      <c r="CH349" s="152">
        <v>14976</v>
      </c>
      <c r="CI349" s="152">
        <f t="shared" si="180"/>
        <v>-7.3396716311717682</v>
      </c>
      <c r="CJ349" s="168">
        <f t="shared" si="181"/>
        <v>29354.660328368827</v>
      </c>
      <c r="CK349" s="169">
        <f t="shared" si="182"/>
        <v>14377.172625225661</v>
      </c>
      <c r="CL349" s="170"/>
      <c r="CZ349" s="152"/>
      <c r="DA349" s="162">
        <v>340</v>
      </c>
      <c r="DB349" s="39" t="s">
        <v>440</v>
      </c>
      <c r="DC349" s="152">
        <v>0</v>
      </c>
      <c r="DD349" s="152">
        <v>0</v>
      </c>
      <c r="DE349" s="152">
        <v>0</v>
      </c>
      <c r="DF349" s="152">
        <v>0</v>
      </c>
      <c r="DG349" s="171">
        <f t="shared" si="183"/>
        <v>0</v>
      </c>
      <c r="DH349" s="152">
        <v>0</v>
      </c>
      <c r="DI349" s="152">
        <v>0</v>
      </c>
      <c r="DJ349" s="152">
        <v>0</v>
      </c>
      <c r="DK349" s="171">
        <f t="shared" si="184"/>
        <v>0</v>
      </c>
      <c r="DL349" s="172">
        <f t="shared" si="168"/>
        <v>0</v>
      </c>
      <c r="DM349" s="152"/>
      <c r="DN349" s="172">
        <f t="shared" si="169"/>
        <v>0</v>
      </c>
      <c r="DO349" s="152"/>
      <c r="DP349" s="158">
        <f t="shared" si="185"/>
        <v>14386</v>
      </c>
      <c r="DQ349" s="152">
        <f t="shared" si="186"/>
        <v>14386</v>
      </c>
      <c r="DR349" s="152">
        <f t="shared" si="187"/>
        <v>0</v>
      </c>
      <c r="DS349" s="152">
        <v>-7.3396716311717682</v>
      </c>
      <c r="DT349" s="172">
        <f t="shared" si="188"/>
        <v>-7.3396716311717682</v>
      </c>
      <c r="DU349" s="152"/>
      <c r="DV349" s="173">
        <v>0</v>
      </c>
      <c r="DW349" s="174"/>
      <c r="DX349" s="174"/>
      <c r="DY349" s="174"/>
      <c r="DZ349" s="171"/>
      <c r="EA349" s="175"/>
      <c r="EB349" s="176"/>
      <c r="EC349" s="177">
        <f t="shared" si="189"/>
        <v>0</v>
      </c>
      <c r="ED349" s="175"/>
      <c r="EE349" s="178">
        <v>340</v>
      </c>
      <c r="EF349" s="175"/>
      <c r="EG349" s="175"/>
      <c r="EH349" s="174"/>
      <c r="EI349" s="175"/>
      <c r="EJ349" s="175"/>
      <c r="EK349" s="175"/>
      <c r="EL349" s="175"/>
      <c r="EM349" s="175"/>
    </row>
    <row r="350" spans="1:143" s="39" customFormat="1" ht="12" x14ac:dyDescent="0.2">
      <c r="A350" s="150">
        <v>341</v>
      </c>
      <c r="B350" s="40">
        <v>341</v>
      </c>
      <c r="C350" s="39" t="s">
        <v>441</v>
      </c>
      <c r="D350" s="151">
        <f t="shared" si="170"/>
        <v>0</v>
      </c>
      <c r="E350" s="152">
        <f t="shared" si="159"/>
        <v>0</v>
      </c>
      <c r="F350" s="152">
        <f t="shared" si="159"/>
        <v>0</v>
      </c>
      <c r="G350" s="152">
        <f t="shared" si="159"/>
        <v>0</v>
      </c>
      <c r="H350" s="153">
        <f t="shared" si="171"/>
        <v>0</v>
      </c>
      <c r="I350" s="152"/>
      <c r="J350" s="154">
        <f t="shared" si="172"/>
        <v>0</v>
      </c>
      <c r="K350" s="155">
        <f t="shared" si="160"/>
        <v>0</v>
      </c>
      <c r="L350" s="156">
        <f t="shared" si="161"/>
        <v>0</v>
      </c>
      <c r="M350" s="152"/>
      <c r="N350" s="157">
        <f t="shared" si="162"/>
        <v>0</v>
      </c>
      <c r="O350" s="152"/>
      <c r="P350" s="158">
        <f t="shared" si="163"/>
        <v>0</v>
      </c>
      <c r="Q350" s="159">
        <f t="shared" si="173"/>
        <v>0</v>
      </c>
      <c r="R350" s="152">
        <f t="shared" si="164"/>
        <v>0</v>
      </c>
      <c r="S350" s="152">
        <f t="shared" si="165"/>
        <v>0</v>
      </c>
      <c r="T350" s="152">
        <f t="shared" si="166"/>
        <v>0</v>
      </c>
      <c r="U350" s="153">
        <f t="shared" si="174"/>
        <v>0</v>
      </c>
      <c r="V350" s="152"/>
      <c r="W350" s="157">
        <f t="shared" si="175"/>
        <v>0</v>
      </c>
      <c r="X350" s="159"/>
      <c r="AA350" s="162">
        <v>341</v>
      </c>
      <c r="AB350" s="163"/>
      <c r="AC350" s="163"/>
      <c r="AD350" s="163"/>
      <c r="AE350" s="163"/>
      <c r="AF350" s="163"/>
      <c r="AG350" s="164"/>
      <c r="AH350" s="164"/>
      <c r="AI350" s="164"/>
      <c r="AJ350" s="164"/>
      <c r="AK350" s="164"/>
      <c r="AL350" s="164"/>
      <c r="AM350" s="164"/>
      <c r="AN350" s="164"/>
      <c r="AO350" s="164"/>
      <c r="AP350" s="164"/>
      <c r="AQ350" s="164"/>
      <c r="AR350" s="165"/>
      <c r="AT350" s="162">
        <f t="shared" si="176"/>
        <v>341</v>
      </c>
      <c r="AU350" s="163">
        <f t="shared" si="177"/>
        <v>0</v>
      </c>
      <c r="AV350" s="164">
        <f t="shared" si="178"/>
        <v>0</v>
      </c>
      <c r="AW350" s="164">
        <f t="shared" si="178"/>
        <v>0</v>
      </c>
      <c r="AX350" s="164">
        <f t="shared" si="178"/>
        <v>0</v>
      </c>
      <c r="AY350" s="165">
        <f t="shared" si="167"/>
        <v>0</v>
      </c>
      <c r="AZ350" s="39">
        <v>493357</v>
      </c>
      <c r="BA350" s="162"/>
      <c r="BB350" s="164"/>
      <c r="BC350" s="164"/>
      <c r="BD350" s="164"/>
      <c r="BE350" s="165"/>
      <c r="BG350" s="166"/>
      <c r="BI350" s="166">
        <v>0</v>
      </c>
      <c r="CA350" s="162">
        <v>341</v>
      </c>
      <c r="CB350" s="40">
        <v>341</v>
      </c>
      <c r="CC350" s="39" t="s">
        <v>441</v>
      </c>
      <c r="CD350" s="167">
        <f t="shared" si="190"/>
        <v>0</v>
      </c>
      <c r="CE350" s="168">
        <v>0</v>
      </c>
      <c r="CF350" s="152">
        <f t="shared" si="179"/>
        <v>0</v>
      </c>
      <c r="CG350" s="152">
        <v>0</v>
      </c>
      <c r="CH350" s="152">
        <v>0</v>
      </c>
      <c r="CI350" s="152">
        <f t="shared" si="180"/>
        <v>0</v>
      </c>
      <c r="CJ350" s="168">
        <f t="shared" si="181"/>
        <v>0</v>
      </c>
      <c r="CK350" s="169">
        <f t="shared" si="182"/>
        <v>0</v>
      </c>
      <c r="CL350" s="170"/>
      <c r="CZ350" s="152"/>
      <c r="DA350" s="162">
        <v>341</v>
      </c>
      <c r="DB350" s="39" t="s">
        <v>441</v>
      </c>
      <c r="DC350" s="152">
        <v>0</v>
      </c>
      <c r="DD350" s="152">
        <v>0</v>
      </c>
      <c r="DE350" s="152">
        <v>0</v>
      </c>
      <c r="DF350" s="152">
        <v>0</v>
      </c>
      <c r="DG350" s="171">
        <f t="shared" si="183"/>
        <v>0</v>
      </c>
      <c r="DH350" s="152">
        <v>0</v>
      </c>
      <c r="DI350" s="152">
        <v>0</v>
      </c>
      <c r="DJ350" s="152">
        <v>0</v>
      </c>
      <c r="DK350" s="171">
        <f t="shared" si="184"/>
        <v>0</v>
      </c>
      <c r="DL350" s="172">
        <f t="shared" si="168"/>
        <v>0</v>
      </c>
      <c r="DM350" s="152"/>
      <c r="DN350" s="172">
        <f t="shared" si="169"/>
        <v>0</v>
      </c>
      <c r="DO350" s="152"/>
      <c r="DP350" s="158">
        <f t="shared" si="185"/>
        <v>0</v>
      </c>
      <c r="DQ350" s="152">
        <f t="shared" si="186"/>
        <v>0</v>
      </c>
      <c r="DR350" s="152">
        <f t="shared" si="187"/>
        <v>0</v>
      </c>
      <c r="DS350" s="152">
        <v>0</v>
      </c>
      <c r="DT350" s="172">
        <f t="shared" si="188"/>
        <v>0</v>
      </c>
      <c r="DU350" s="152"/>
      <c r="DV350" s="173">
        <v>0</v>
      </c>
      <c r="DW350" s="174"/>
      <c r="DX350" s="174"/>
      <c r="DY350" s="174"/>
      <c r="DZ350" s="171"/>
      <c r="EA350" s="175"/>
      <c r="EB350" s="176" t="s">
        <v>248</v>
      </c>
      <c r="EC350" s="177">
        <f t="shared" si="189"/>
        <v>0</v>
      </c>
      <c r="ED350" s="175"/>
      <c r="EE350" s="178">
        <v>341</v>
      </c>
      <c r="EF350" s="175"/>
      <c r="EG350" s="175"/>
      <c r="EH350" s="174"/>
      <c r="EI350" s="175"/>
      <c r="EJ350" s="175"/>
      <c r="EK350" s="175"/>
      <c r="EL350" s="175"/>
      <c r="EM350" s="175"/>
    </row>
    <row r="351" spans="1:143" s="39" customFormat="1" ht="12" x14ac:dyDescent="0.2">
      <c r="A351" s="150">
        <v>342</v>
      </c>
      <c r="B351" s="40">
        <v>342</v>
      </c>
      <c r="C351" s="39" t="s">
        <v>442</v>
      </c>
      <c r="D351" s="151">
        <f t="shared" si="170"/>
        <v>5</v>
      </c>
      <c r="E351" s="152">
        <f t="shared" si="159"/>
        <v>78990</v>
      </c>
      <c r="F351" s="152">
        <f t="shared" si="159"/>
        <v>0</v>
      </c>
      <c r="G351" s="152">
        <f t="shared" si="159"/>
        <v>4690</v>
      </c>
      <c r="H351" s="153">
        <f t="shared" si="171"/>
        <v>83680</v>
      </c>
      <c r="I351" s="152"/>
      <c r="J351" s="154">
        <f t="shared" si="172"/>
        <v>4690</v>
      </c>
      <c r="K351" s="155">
        <f t="shared" si="160"/>
        <v>17540.184998606168</v>
      </c>
      <c r="L351" s="156">
        <f t="shared" si="161"/>
        <v>22230.184998606168</v>
      </c>
      <c r="M351" s="152"/>
      <c r="N351" s="157">
        <f t="shared" si="162"/>
        <v>61449.815001393828</v>
      </c>
      <c r="O351" s="152"/>
      <c r="P351" s="158">
        <f t="shared" si="163"/>
        <v>4690</v>
      </c>
      <c r="Q351" s="159">
        <f t="shared" si="173"/>
        <v>0</v>
      </c>
      <c r="R351" s="152">
        <f t="shared" si="164"/>
        <v>0</v>
      </c>
      <c r="S351" s="152">
        <f t="shared" si="165"/>
        <v>0</v>
      </c>
      <c r="T351" s="152">
        <f t="shared" si="166"/>
        <v>17540.184998606168</v>
      </c>
      <c r="U351" s="153">
        <f t="shared" si="174"/>
        <v>22230.184998606168</v>
      </c>
      <c r="V351" s="152"/>
      <c r="W351" s="157">
        <f t="shared" si="175"/>
        <v>22338.799999999999</v>
      </c>
      <c r="X351" s="159"/>
      <c r="AA351" s="162">
        <v>342</v>
      </c>
      <c r="AB351" s="163">
        <v>5</v>
      </c>
      <c r="AC351" s="163">
        <v>0</v>
      </c>
      <c r="AD351" s="163">
        <v>0</v>
      </c>
      <c r="AE351" s="163">
        <v>0</v>
      </c>
      <c r="AF351" s="163">
        <v>0</v>
      </c>
      <c r="AG351" s="164">
        <v>78990</v>
      </c>
      <c r="AH351" s="164">
        <v>0</v>
      </c>
      <c r="AI351" s="164">
        <v>0</v>
      </c>
      <c r="AJ351" s="164">
        <v>78990</v>
      </c>
      <c r="AK351" s="164">
        <v>0</v>
      </c>
      <c r="AL351" s="164">
        <v>4690</v>
      </c>
      <c r="AM351" s="164">
        <v>83680</v>
      </c>
      <c r="AN351" s="164">
        <v>0</v>
      </c>
      <c r="AO351" s="164">
        <v>0</v>
      </c>
      <c r="AP351" s="164">
        <v>0</v>
      </c>
      <c r="AQ351" s="164">
        <v>0</v>
      </c>
      <c r="AR351" s="165">
        <v>83680</v>
      </c>
      <c r="AS351" s="39">
        <v>83680</v>
      </c>
      <c r="AT351" s="162">
        <f t="shared" si="176"/>
        <v>342</v>
      </c>
      <c r="AU351" s="163">
        <f t="shared" si="177"/>
        <v>0</v>
      </c>
      <c r="AV351" s="164">
        <f t="shared" si="178"/>
        <v>0</v>
      </c>
      <c r="AW351" s="164">
        <f t="shared" si="178"/>
        <v>0</v>
      </c>
      <c r="AX351" s="164">
        <f t="shared" si="178"/>
        <v>0</v>
      </c>
      <c r="AY351" s="165">
        <f t="shared" si="167"/>
        <v>0</v>
      </c>
      <c r="AZ351" s="39">
        <v>493357</v>
      </c>
      <c r="BA351" s="162"/>
      <c r="BB351" s="164"/>
      <c r="BC351" s="164"/>
      <c r="BD351" s="164"/>
      <c r="BE351" s="165"/>
      <c r="BG351" s="166"/>
      <c r="BI351" s="166">
        <v>0</v>
      </c>
      <c r="CA351" s="162">
        <v>342</v>
      </c>
      <c r="CB351" s="40">
        <v>342</v>
      </c>
      <c r="CC351" s="39" t="s">
        <v>442</v>
      </c>
      <c r="CD351" s="167">
        <f t="shared" si="190"/>
        <v>78990</v>
      </c>
      <c r="CE351" s="168">
        <v>61448</v>
      </c>
      <c r="CF351" s="152">
        <f t="shared" si="179"/>
        <v>17542</v>
      </c>
      <c r="CG351" s="152">
        <v>106.8</v>
      </c>
      <c r="CH351" s="152">
        <v>0</v>
      </c>
      <c r="CI351" s="152">
        <f t="shared" si="180"/>
        <v>0</v>
      </c>
      <c r="CJ351" s="168">
        <f t="shared" si="181"/>
        <v>17648.8</v>
      </c>
      <c r="CK351" s="169">
        <f t="shared" si="182"/>
        <v>17540.184998606168</v>
      </c>
      <c r="CL351" s="170"/>
      <c r="CZ351" s="152"/>
      <c r="DA351" s="162">
        <v>342</v>
      </c>
      <c r="DB351" s="39" t="s">
        <v>442</v>
      </c>
      <c r="DC351" s="152">
        <v>0</v>
      </c>
      <c r="DD351" s="152">
        <v>0</v>
      </c>
      <c r="DE351" s="152">
        <v>0</v>
      </c>
      <c r="DF351" s="152">
        <v>0</v>
      </c>
      <c r="DG351" s="171">
        <f t="shared" si="183"/>
        <v>0</v>
      </c>
      <c r="DH351" s="152">
        <v>0</v>
      </c>
      <c r="DI351" s="152">
        <v>0</v>
      </c>
      <c r="DJ351" s="152">
        <v>0</v>
      </c>
      <c r="DK351" s="171">
        <f t="shared" si="184"/>
        <v>0</v>
      </c>
      <c r="DL351" s="172">
        <f t="shared" si="168"/>
        <v>0</v>
      </c>
      <c r="DM351" s="152"/>
      <c r="DN351" s="172">
        <f t="shared" si="169"/>
        <v>0</v>
      </c>
      <c r="DO351" s="152"/>
      <c r="DP351" s="158">
        <f t="shared" si="185"/>
        <v>17542</v>
      </c>
      <c r="DQ351" s="152">
        <f t="shared" si="186"/>
        <v>17542</v>
      </c>
      <c r="DR351" s="152">
        <f t="shared" si="187"/>
        <v>0</v>
      </c>
      <c r="DS351" s="152">
        <v>0</v>
      </c>
      <c r="DT351" s="172">
        <f t="shared" si="188"/>
        <v>0</v>
      </c>
      <c r="DU351" s="152"/>
      <c r="DV351" s="173">
        <v>0</v>
      </c>
      <c r="DW351" s="174"/>
      <c r="DX351" s="174"/>
      <c r="DY351" s="174"/>
      <c r="DZ351" s="171"/>
      <c r="EA351" s="175"/>
      <c r="EB351" s="176"/>
      <c r="EC351" s="177">
        <f t="shared" si="189"/>
        <v>0</v>
      </c>
      <c r="ED351" s="175"/>
      <c r="EE351" s="178">
        <v>342</v>
      </c>
      <c r="EF351" s="175"/>
      <c r="EG351" s="175"/>
      <c r="EH351" s="174"/>
      <c r="EI351" s="175"/>
      <c r="EJ351" s="175"/>
      <c r="EK351" s="175"/>
      <c r="EL351" s="175"/>
      <c r="EM351" s="175"/>
    </row>
    <row r="352" spans="1:143" s="39" customFormat="1" ht="12" x14ac:dyDescent="0.2">
      <c r="A352" s="150">
        <v>343</v>
      </c>
      <c r="B352" s="40">
        <v>343</v>
      </c>
      <c r="C352" s="39" t="s">
        <v>443</v>
      </c>
      <c r="D352" s="151">
        <f t="shared" si="170"/>
        <v>22</v>
      </c>
      <c r="E352" s="152">
        <f t="shared" si="159"/>
        <v>290884</v>
      </c>
      <c r="F352" s="152">
        <f t="shared" si="159"/>
        <v>0</v>
      </c>
      <c r="G352" s="152">
        <f t="shared" si="159"/>
        <v>20636</v>
      </c>
      <c r="H352" s="153">
        <f t="shared" si="171"/>
        <v>311520</v>
      </c>
      <c r="I352" s="152"/>
      <c r="J352" s="154">
        <f t="shared" si="172"/>
        <v>20636</v>
      </c>
      <c r="K352" s="155">
        <f t="shared" si="160"/>
        <v>27263.178894766603</v>
      </c>
      <c r="L352" s="156">
        <f t="shared" si="161"/>
        <v>47899.178894766606</v>
      </c>
      <c r="M352" s="152"/>
      <c r="N352" s="157">
        <f t="shared" si="162"/>
        <v>263620.82110523339</v>
      </c>
      <c r="O352" s="152"/>
      <c r="P352" s="158">
        <f t="shared" si="163"/>
        <v>20636</v>
      </c>
      <c r="Q352" s="159">
        <f t="shared" si="173"/>
        <v>0</v>
      </c>
      <c r="R352" s="152">
        <f t="shared" si="164"/>
        <v>0</v>
      </c>
      <c r="S352" s="152">
        <f t="shared" si="165"/>
        <v>0</v>
      </c>
      <c r="T352" s="152">
        <f t="shared" si="166"/>
        <v>27263.178894766603</v>
      </c>
      <c r="U352" s="153">
        <f t="shared" si="174"/>
        <v>47899.178894766606</v>
      </c>
      <c r="V352" s="152"/>
      <c r="W352" s="157">
        <f t="shared" si="175"/>
        <v>69536.2</v>
      </c>
      <c r="X352" s="159"/>
      <c r="AA352" s="162">
        <v>343</v>
      </c>
      <c r="AB352" s="163">
        <v>22</v>
      </c>
      <c r="AC352" s="163">
        <v>0</v>
      </c>
      <c r="AD352" s="163">
        <v>0</v>
      </c>
      <c r="AE352" s="163">
        <v>0</v>
      </c>
      <c r="AF352" s="163">
        <v>0</v>
      </c>
      <c r="AG352" s="164">
        <v>290884</v>
      </c>
      <c r="AH352" s="164">
        <v>0</v>
      </c>
      <c r="AI352" s="164">
        <v>0</v>
      </c>
      <c r="AJ352" s="164">
        <v>290884</v>
      </c>
      <c r="AK352" s="164">
        <v>0</v>
      </c>
      <c r="AL352" s="164">
        <v>20636</v>
      </c>
      <c r="AM352" s="164">
        <v>311520</v>
      </c>
      <c r="AN352" s="164">
        <v>0</v>
      </c>
      <c r="AO352" s="164">
        <v>0</v>
      </c>
      <c r="AP352" s="164">
        <v>0</v>
      </c>
      <c r="AQ352" s="164">
        <v>0</v>
      </c>
      <c r="AR352" s="165">
        <v>311520</v>
      </c>
      <c r="AS352" s="39">
        <v>307603.56</v>
      </c>
      <c r="AT352" s="162">
        <f t="shared" si="176"/>
        <v>343</v>
      </c>
      <c r="AU352" s="163">
        <f t="shared" si="177"/>
        <v>0</v>
      </c>
      <c r="AV352" s="164">
        <f t="shared" si="178"/>
        <v>0</v>
      </c>
      <c r="AW352" s="164">
        <f t="shared" si="178"/>
        <v>0</v>
      </c>
      <c r="AX352" s="164">
        <f t="shared" si="178"/>
        <v>0</v>
      </c>
      <c r="AY352" s="165">
        <f t="shared" si="167"/>
        <v>0</v>
      </c>
      <c r="AZ352" s="39">
        <v>493357</v>
      </c>
      <c r="BA352" s="162"/>
      <c r="BB352" s="164"/>
      <c r="BC352" s="164"/>
      <c r="BD352" s="164"/>
      <c r="BE352" s="165"/>
      <c r="BG352" s="166"/>
      <c r="BI352" s="166">
        <v>0</v>
      </c>
      <c r="CA352" s="162">
        <v>343</v>
      </c>
      <c r="CB352" s="40">
        <v>343</v>
      </c>
      <c r="CC352" s="39" t="s">
        <v>443</v>
      </c>
      <c r="CD352" s="167">
        <f t="shared" si="190"/>
        <v>290884</v>
      </c>
      <c r="CE352" s="168">
        <v>263618</v>
      </c>
      <c r="CF352" s="152">
        <f t="shared" si="179"/>
        <v>27266</v>
      </c>
      <c r="CG352" s="152">
        <v>21634.2</v>
      </c>
      <c r="CH352" s="152">
        <v>0</v>
      </c>
      <c r="CI352" s="152">
        <f t="shared" si="180"/>
        <v>0</v>
      </c>
      <c r="CJ352" s="168">
        <f t="shared" si="181"/>
        <v>48900.2</v>
      </c>
      <c r="CK352" s="169">
        <f t="shared" si="182"/>
        <v>27263.178894766603</v>
      </c>
      <c r="CL352" s="170"/>
      <c r="CZ352" s="152"/>
      <c r="DA352" s="162">
        <v>343</v>
      </c>
      <c r="DB352" s="39" t="s">
        <v>443</v>
      </c>
      <c r="DC352" s="152">
        <v>0</v>
      </c>
      <c r="DD352" s="152">
        <v>0</v>
      </c>
      <c r="DE352" s="152">
        <v>0</v>
      </c>
      <c r="DF352" s="152">
        <v>0</v>
      </c>
      <c r="DG352" s="171">
        <f t="shared" si="183"/>
        <v>0</v>
      </c>
      <c r="DH352" s="152">
        <v>0</v>
      </c>
      <c r="DI352" s="152">
        <v>0</v>
      </c>
      <c r="DJ352" s="152">
        <v>0</v>
      </c>
      <c r="DK352" s="171">
        <f t="shared" si="184"/>
        <v>0</v>
      </c>
      <c r="DL352" s="172">
        <f t="shared" si="168"/>
        <v>0</v>
      </c>
      <c r="DM352" s="152"/>
      <c r="DN352" s="172">
        <f t="shared" si="169"/>
        <v>0</v>
      </c>
      <c r="DO352" s="152"/>
      <c r="DP352" s="158">
        <f t="shared" si="185"/>
        <v>27266</v>
      </c>
      <c r="DQ352" s="152">
        <f t="shared" si="186"/>
        <v>27266</v>
      </c>
      <c r="DR352" s="152">
        <f t="shared" si="187"/>
        <v>0</v>
      </c>
      <c r="DS352" s="152">
        <v>0</v>
      </c>
      <c r="DT352" s="172">
        <f t="shared" si="188"/>
        <v>0</v>
      </c>
      <c r="DU352" s="152"/>
      <c r="DV352" s="173">
        <v>0</v>
      </c>
      <c r="DW352" s="174"/>
      <c r="DX352" s="174"/>
      <c r="DY352" s="174"/>
      <c r="DZ352" s="171"/>
      <c r="EA352" s="175"/>
      <c r="EB352" s="176"/>
      <c r="EC352" s="177">
        <f t="shared" si="189"/>
        <v>0</v>
      </c>
      <c r="ED352" s="175"/>
      <c r="EE352" s="178">
        <v>343</v>
      </c>
      <c r="EF352" s="175"/>
      <c r="EG352" s="175"/>
      <c r="EH352" s="174"/>
      <c r="EI352" s="175"/>
      <c r="EJ352" s="175"/>
      <c r="EK352" s="175"/>
      <c r="EL352" s="175"/>
      <c r="EM352" s="175"/>
    </row>
    <row r="353" spans="1:143" s="39" customFormat="1" ht="12" x14ac:dyDescent="0.2">
      <c r="A353" s="150">
        <v>344</v>
      </c>
      <c r="B353" s="40">
        <v>344</v>
      </c>
      <c r="C353" s="39" t="s">
        <v>444</v>
      </c>
      <c r="D353" s="151">
        <f t="shared" si="170"/>
        <v>6</v>
      </c>
      <c r="E353" s="152">
        <f t="shared" si="159"/>
        <v>76326</v>
      </c>
      <c r="F353" s="152">
        <f t="shared" si="159"/>
        <v>0</v>
      </c>
      <c r="G353" s="152">
        <f t="shared" si="159"/>
        <v>5628</v>
      </c>
      <c r="H353" s="153">
        <f t="shared" si="171"/>
        <v>81954</v>
      </c>
      <c r="I353" s="152"/>
      <c r="J353" s="154">
        <f t="shared" si="172"/>
        <v>5628</v>
      </c>
      <c r="K353" s="155">
        <f t="shared" si="160"/>
        <v>38214.637726738685</v>
      </c>
      <c r="L353" s="156">
        <f t="shared" si="161"/>
        <v>43842.637726738685</v>
      </c>
      <c r="M353" s="152"/>
      <c r="N353" s="157">
        <f t="shared" si="162"/>
        <v>38111.362273261315</v>
      </c>
      <c r="O353" s="152"/>
      <c r="P353" s="158">
        <f t="shared" si="163"/>
        <v>5628</v>
      </c>
      <c r="Q353" s="159">
        <f t="shared" si="173"/>
        <v>0</v>
      </c>
      <c r="R353" s="152">
        <f t="shared" si="164"/>
        <v>0</v>
      </c>
      <c r="S353" s="152">
        <f t="shared" si="165"/>
        <v>0</v>
      </c>
      <c r="T353" s="152">
        <f t="shared" si="166"/>
        <v>38214.637726738685</v>
      </c>
      <c r="U353" s="153">
        <f t="shared" si="174"/>
        <v>43842.637726738685</v>
      </c>
      <c r="V353" s="152"/>
      <c r="W353" s="157">
        <f t="shared" si="175"/>
        <v>58242.992053374604</v>
      </c>
      <c r="X353" s="159"/>
      <c r="AA353" s="162">
        <v>344</v>
      </c>
      <c r="AB353" s="163">
        <v>6</v>
      </c>
      <c r="AC353" s="163">
        <v>0</v>
      </c>
      <c r="AD353" s="163">
        <v>0</v>
      </c>
      <c r="AE353" s="163">
        <v>0</v>
      </c>
      <c r="AF353" s="163">
        <v>0</v>
      </c>
      <c r="AG353" s="164">
        <v>76326</v>
      </c>
      <c r="AH353" s="164">
        <v>0</v>
      </c>
      <c r="AI353" s="164">
        <v>0</v>
      </c>
      <c r="AJ353" s="164">
        <v>76326</v>
      </c>
      <c r="AK353" s="164">
        <v>0</v>
      </c>
      <c r="AL353" s="164">
        <v>5628</v>
      </c>
      <c r="AM353" s="164">
        <v>81954</v>
      </c>
      <c r="AN353" s="164">
        <v>0</v>
      </c>
      <c r="AO353" s="164">
        <v>0</v>
      </c>
      <c r="AP353" s="164">
        <v>0</v>
      </c>
      <c r="AQ353" s="164">
        <v>0</v>
      </c>
      <c r="AR353" s="165">
        <v>81954</v>
      </c>
      <c r="AS353" s="39">
        <v>81878.437753252379</v>
      </c>
      <c r="AT353" s="162">
        <f t="shared" si="176"/>
        <v>344</v>
      </c>
      <c r="AU353" s="163">
        <f t="shared" si="177"/>
        <v>0</v>
      </c>
      <c r="AV353" s="164">
        <f t="shared" si="178"/>
        <v>0</v>
      </c>
      <c r="AW353" s="164">
        <f t="shared" si="178"/>
        <v>0</v>
      </c>
      <c r="AX353" s="164">
        <f t="shared" si="178"/>
        <v>0</v>
      </c>
      <c r="AY353" s="165">
        <f t="shared" si="167"/>
        <v>0</v>
      </c>
      <c r="AZ353" s="39">
        <v>493357</v>
      </c>
      <c r="BA353" s="162"/>
      <c r="BB353" s="164"/>
      <c r="BC353" s="164"/>
      <c r="BD353" s="164"/>
      <c r="BE353" s="165"/>
      <c r="BG353" s="166"/>
      <c r="BI353" s="166">
        <v>0</v>
      </c>
      <c r="CA353" s="162">
        <v>344</v>
      </c>
      <c r="CB353" s="40">
        <v>344</v>
      </c>
      <c r="CC353" s="39" t="s">
        <v>444</v>
      </c>
      <c r="CD353" s="167">
        <f t="shared" si="190"/>
        <v>76326</v>
      </c>
      <c r="CE353" s="168">
        <v>38106</v>
      </c>
      <c r="CF353" s="152">
        <f t="shared" si="179"/>
        <v>38220</v>
      </c>
      <c r="CG353" s="152">
        <v>11523.6</v>
      </c>
      <c r="CH353" s="152">
        <v>2872.8</v>
      </c>
      <c r="CI353" s="152">
        <f t="shared" si="180"/>
        <v>-1.4079466254006547</v>
      </c>
      <c r="CJ353" s="168">
        <f t="shared" si="181"/>
        <v>52614.992053374604</v>
      </c>
      <c r="CK353" s="169">
        <f t="shared" si="182"/>
        <v>38214.637726738685</v>
      </c>
      <c r="CL353" s="170"/>
      <c r="CZ353" s="152"/>
      <c r="DA353" s="162">
        <v>344</v>
      </c>
      <c r="DB353" s="39" t="s">
        <v>444</v>
      </c>
      <c r="DC353" s="152">
        <v>0</v>
      </c>
      <c r="DD353" s="152">
        <v>0</v>
      </c>
      <c r="DE353" s="152">
        <v>0</v>
      </c>
      <c r="DF353" s="152">
        <v>0</v>
      </c>
      <c r="DG353" s="171">
        <f t="shared" si="183"/>
        <v>0</v>
      </c>
      <c r="DH353" s="152">
        <v>0</v>
      </c>
      <c r="DI353" s="152">
        <v>0</v>
      </c>
      <c r="DJ353" s="152">
        <v>0</v>
      </c>
      <c r="DK353" s="171">
        <f t="shared" si="184"/>
        <v>0</v>
      </c>
      <c r="DL353" s="172">
        <f t="shared" si="168"/>
        <v>0</v>
      </c>
      <c r="DM353" s="152"/>
      <c r="DN353" s="172">
        <f t="shared" si="169"/>
        <v>0</v>
      </c>
      <c r="DO353" s="152"/>
      <c r="DP353" s="158">
        <f t="shared" si="185"/>
        <v>38220</v>
      </c>
      <c r="DQ353" s="152">
        <f t="shared" si="186"/>
        <v>38220</v>
      </c>
      <c r="DR353" s="152">
        <f t="shared" si="187"/>
        <v>0</v>
      </c>
      <c r="DS353" s="152">
        <v>-1.4079466254006547</v>
      </c>
      <c r="DT353" s="172">
        <f t="shared" si="188"/>
        <v>-1.4079466254006547</v>
      </c>
      <c r="DU353" s="152"/>
      <c r="DV353" s="173">
        <v>0</v>
      </c>
      <c r="DW353" s="174"/>
      <c r="DX353" s="174"/>
      <c r="DY353" s="174"/>
      <c r="DZ353" s="171"/>
      <c r="EA353" s="175"/>
      <c r="EB353" s="176"/>
      <c r="EC353" s="177">
        <f t="shared" si="189"/>
        <v>0</v>
      </c>
      <c r="ED353" s="175"/>
      <c r="EE353" s="178">
        <v>344</v>
      </c>
      <c r="EF353" s="175"/>
      <c r="EG353" s="175"/>
      <c r="EH353" s="174"/>
      <c r="EI353" s="175"/>
      <c r="EJ353" s="175"/>
      <c r="EK353" s="175"/>
      <c r="EL353" s="175"/>
      <c r="EM353" s="175"/>
    </row>
    <row r="354" spans="1:143" s="39" customFormat="1" ht="12" x14ac:dyDescent="0.2">
      <c r="A354" s="150">
        <v>345</v>
      </c>
      <c r="B354" s="40">
        <v>345</v>
      </c>
      <c r="C354" s="39" t="s">
        <v>445</v>
      </c>
      <c r="D354" s="151">
        <f t="shared" si="170"/>
        <v>0</v>
      </c>
      <c r="E354" s="152">
        <f t="shared" si="159"/>
        <v>0</v>
      </c>
      <c r="F354" s="152">
        <f t="shared" si="159"/>
        <v>0</v>
      </c>
      <c r="G354" s="152">
        <f t="shared" si="159"/>
        <v>0</v>
      </c>
      <c r="H354" s="153">
        <f t="shared" si="171"/>
        <v>0</v>
      </c>
      <c r="I354" s="152"/>
      <c r="J354" s="154">
        <f t="shared" si="172"/>
        <v>0</v>
      </c>
      <c r="K354" s="155">
        <f t="shared" si="160"/>
        <v>0</v>
      </c>
      <c r="L354" s="156">
        <f t="shared" si="161"/>
        <v>0</v>
      </c>
      <c r="M354" s="152"/>
      <c r="N354" s="157">
        <f t="shared" si="162"/>
        <v>0</v>
      </c>
      <c r="O354" s="152"/>
      <c r="P354" s="158">
        <f t="shared" si="163"/>
        <v>0</v>
      </c>
      <c r="Q354" s="159">
        <f t="shared" si="173"/>
        <v>0</v>
      </c>
      <c r="R354" s="152">
        <f t="shared" si="164"/>
        <v>0</v>
      </c>
      <c r="S354" s="152">
        <f t="shared" si="165"/>
        <v>0</v>
      </c>
      <c r="T354" s="152">
        <f t="shared" si="166"/>
        <v>0</v>
      </c>
      <c r="U354" s="153">
        <f t="shared" si="174"/>
        <v>0</v>
      </c>
      <c r="V354" s="152"/>
      <c r="W354" s="157">
        <f t="shared" si="175"/>
        <v>0</v>
      </c>
      <c r="X354" s="159"/>
      <c r="AA354" s="162">
        <v>345</v>
      </c>
      <c r="AB354" s="163"/>
      <c r="AC354" s="163"/>
      <c r="AD354" s="163"/>
      <c r="AE354" s="163"/>
      <c r="AF354" s="163"/>
      <c r="AG354" s="164"/>
      <c r="AH354" s="164"/>
      <c r="AI354" s="164"/>
      <c r="AJ354" s="164"/>
      <c r="AK354" s="164"/>
      <c r="AL354" s="164"/>
      <c r="AM354" s="164"/>
      <c r="AN354" s="164"/>
      <c r="AO354" s="164"/>
      <c r="AP354" s="164"/>
      <c r="AQ354" s="164"/>
      <c r="AR354" s="165"/>
      <c r="AT354" s="162">
        <f t="shared" si="176"/>
        <v>345</v>
      </c>
      <c r="AU354" s="163">
        <f t="shared" si="177"/>
        <v>0</v>
      </c>
      <c r="AV354" s="164">
        <f t="shared" si="178"/>
        <v>0</v>
      </c>
      <c r="AW354" s="164">
        <f t="shared" si="178"/>
        <v>0</v>
      </c>
      <c r="AX354" s="164">
        <f t="shared" si="178"/>
        <v>0</v>
      </c>
      <c r="AY354" s="165">
        <f t="shared" si="167"/>
        <v>0</v>
      </c>
      <c r="AZ354" s="39">
        <v>493357</v>
      </c>
      <c r="BA354" s="162"/>
      <c r="BB354" s="164"/>
      <c r="BC354" s="164"/>
      <c r="BD354" s="164"/>
      <c r="BE354" s="165"/>
      <c r="BG354" s="166"/>
      <c r="BI354" s="166">
        <v>0</v>
      </c>
      <c r="CA354" s="162">
        <v>345</v>
      </c>
      <c r="CB354" s="40">
        <v>345</v>
      </c>
      <c r="CC354" s="39" t="s">
        <v>445</v>
      </c>
      <c r="CD354" s="167">
        <f t="shared" si="190"/>
        <v>0</v>
      </c>
      <c r="CE354" s="168">
        <v>0</v>
      </c>
      <c r="CF354" s="152">
        <f t="shared" si="179"/>
        <v>0</v>
      </c>
      <c r="CG354" s="152">
        <v>0</v>
      </c>
      <c r="CH354" s="152">
        <v>0</v>
      </c>
      <c r="CI354" s="152">
        <f t="shared" si="180"/>
        <v>0</v>
      </c>
      <c r="CJ354" s="168">
        <f t="shared" si="181"/>
        <v>0</v>
      </c>
      <c r="CK354" s="169">
        <f t="shared" si="182"/>
        <v>0</v>
      </c>
      <c r="CL354" s="170"/>
      <c r="CZ354" s="152"/>
      <c r="DA354" s="162">
        <v>345</v>
      </c>
      <c r="DB354" s="39" t="s">
        <v>445</v>
      </c>
      <c r="DC354" s="152">
        <v>0</v>
      </c>
      <c r="DD354" s="152">
        <v>0</v>
      </c>
      <c r="DE354" s="152">
        <v>0</v>
      </c>
      <c r="DF354" s="152">
        <v>0</v>
      </c>
      <c r="DG354" s="171">
        <f t="shared" si="183"/>
        <v>0</v>
      </c>
      <c r="DH354" s="152">
        <v>0</v>
      </c>
      <c r="DI354" s="152">
        <v>0</v>
      </c>
      <c r="DJ354" s="152">
        <v>0</v>
      </c>
      <c r="DK354" s="171">
        <f t="shared" si="184"/>
        <v>0</v>
      </c>
      <c r="DL354" s="172">
        <f t="shared" si="168"/>
        <v>0</v>
      </c>
      <c r="DM354" s="152"/>
      <c r="DN354" s="172">
        <f t="shared" si="169"/>
        <v>0</v>
      </c>
      <c r="DO354" s="152"/>
      <c r="DP354" s="158">
        <f t="shared" si="185"/>
        <v>0</v>
      </c>
      <c r="DQ354" s="152">
        <f t="shared" si="186"/>
        <v>0</v>
      </c>
      <c r="DR354" s="152">
        <f t="shared" si="187"/>
        <v>0</v>
      </c>
      <c r="DS354" s="152">
        <v>0</v>
      </c>
      <c r="DT354" s="172">
        <f t="shared" si="188"/>
        <v>0</v>
      </c>
      <c r="DU354" s="152"/>
      <c r="DV354" s="173">
        <v>0</v>
      </c>
      <c r="DW354" s="174"/>
      <c r="DX354" s="174"/>
      <c r="DY354" s="174"/>
      <c r="DZ354" s="171"/>
      <c r="EA354" s="175"/>
      <c r="EB354" s="176"/>
      <c r="EC354" s="177">
        <f t="shared" si="189"/>
        <v>0</v>
      </c>
      <c r="ED354" s="175"/>
      <c r="EE354" s="178">
        <v>345</v>
      </c>
      <c r="EF354" s="175"/>
      <c r="EG354" s="175"/>
      <c r="EH354" s="174"/>
      <c r="EI354" s="175"/>
      <c r="EJ354" s="175"/>
      <c r="EK354" s="175"/>
      <c r="EL354" s="175"/>
      <c r="EM354" s="175"/>
    </row>
    <row r="355" spans="1:143" s="39" customFormat="1" ht="12" x14ac:dyDescent="0.2">
      <c r="A355" s="150">
        <v>346</v>
      </c>
      <c r="B355" s="40">
        <v>346</v>
      </c>
      <c r="C355" s="39" t="s">
        <v>446</v>
      </c>
      <c r="D355" s="151">
        <f t="shared" si="170"/>
        <v>21</v>
      </c>
      <c r="E355" s="152">
        <f t="shared" si="159"/>
        <v>313018</v>
      </c>
      <c r="F355" s="152">
        <f t="shared" si="159"/>
        <v>0</v>
      </c>
      <c r="G355" s="152">
        <f t="shared" si="159"/>
        <v>19698</v>
      </c>
      <c r="H355" s="153">
        <f t="shared" si="171"/>
        <v>332716</v>
      </c>
      <c r="I355" s="152"/>
      <c r="J355" s="154">
        <f t="shared" si="172"/>
        <v>19698</v>
      </c>
      <c r="K355" s="155">
        <f t="shared" si="160"/>
        <v>0</v>
      </c>
      <c r="L355" s="156">
        <f t="shared" si="161"/>
        <v>19698</v>
      </c>
      <c r="M355" s="152"/>
      <c r="N355" s="157">
        <f t="shared" si="162"/>
        <v>313018</v>
      </c>
      <c r="O355" s="152"/>
      <c r="P355" s="158">
        <f t="shared" si="163"/>
        <v>19698</v>
      </c>
      <c r="Q355" s="159">
        <f t="shared" si="173"/>
        <v>0</v>
      </c>
      <c r="R355" s="152">
        <f t="shared" si="164"/>
        <v>0</v>
      </c>
      <c r="S355" s="152">
        <f t="shared" si="165"/>
        <v>0</v>
      </c>
      <c r="T355" s="152">
        <f t="shared" si="166"/>
        <v>0</v>
      </c>
      <c r="U355" s="153">
        <f t="shared" si="174"/>
        <v>19698</v>
      </c>
      <c r="V355" s="152"/>
      <c r="W355" s="157">
        <f t="shared" si="175"/>
        <v>19698</v>
      </c>
      <c r="X355" s="159"/>
      <c r="AA355" s="162">
        <v>346</v>
      </c>
      <c r="AB355" s="163">
        <v>21</v>
      </c>
      <c r="AC355" s="163">
        <v>0</v>
      </c>
      <c r="AD355" s="163">
        <v>0</v>
      </c>
      <c r="AE355" s="163">
        <v>0</v>
      </c>
      <c r="AF355" s="163">
        <v>0</v>
      </c>
      <c r="AG355" s="164">
        <v>313018</v>
      </c>
      <c r="AH355" s="164">
        <v>0</v>
      </c>
      <c r="AI355" s="164">
        <v>0</v>
      </c>
      <c r="AJ355" s="164">
        <v>313018</v>
      </c>
      <c r="AK355" s="164">
        <v>0</v>
      </c>
      <c r="AL355" s="164">
        <v>19698</v>
      </c>
      <c r="AM355" s="164">
        <v>332716</v>
      </c>
      <c r="AN355" s="164">
        <v>0</v>
      </c>
      <c r="AO355" s="164">
        <v>0</v>
      </c>
      <c r="AP355" s="164">
        <v>0</v>
      </c>
      <c r="AQ355" s="164">
        <v>0</v>
      </c>
      <c r="AR355" s="165">
        <v>332716</v>
      </c>
      <c r="AS355" s="39">
        <v>327206.29054232815</v>
      </c>
      <c r="AT355" s="162">
        <f t="shared" si="176"/>
        <v>346</v>
      </c>
      <c r="AU355" s="163">
        <f t="shared" si="177"/>
        <v>0</v>
      </c>
      <c r="AV355" s="164">
        <f t="shared" si="178"/>
        <v>0</v>
      </c>
      <c r="AW355" s="164">
        <f t="shared" si="178"/>
        <v>0</v>
      </c>
      <c r="AX355" s="164">
        <f t="shared" si="178"/>
        <v>0</v>
      </c>
      <c r="AY355" s="165">
        <f t="shared" si="167"/>
        <v>0</v>
      </c>
      <c r="AZ355" s="39">
        <v>493357</v>
      </c>
      <c r="BA355" s="162"/>
      <c r="BB355" s="164"/>
      <c r="BC355" s="164"/>
      <c r="BD355" s="164"/>
      <c r="BE355" s="165"/>
      <c r="BG355" s="166"/>
      <c r="BI355" s="166">
        <v>0</v>
      </c>
      <c r="CA355" s="162">
        <v>346</v>
      </c>
      <c r="CB355" s="40">
        <v>346</v>
      </c>
      <c r="CC355" s="39" t="s">
        <v>446</v>
      </c>
      <c r="CD355" s="167">
        <f t="shared" si="190"/>
        <v>313018</v>
      </c>
      <c r="CE355" s="168">
        <v>322681</v>
      </c>
      <c r="CF355" s="152">
        <f t="shared" si="179"/>
        <v>0</v>
      </c>
      <c r="CG355" s="152">
        <v>0</v>
      </c>
      <c r="CH355" s="152">
        <v>0</v>
      </c>
      <c r="CI355" s="152">
        <f t="shared" si="180"/>
        <v>0</v>
      </c>
      <c r="CJ355" s="168">
        <f t="shared" si="181"/>
        <v>0</v>
      </c>
      <c r="CK355" s="169">
        <f t="shared" si="182"/>
        <v>0</v>
      </c>
      <c r="CL355" s="170"/>
      <c r="CZ355" s="152"/>
      <c r="DA355" s="162">
        <v>346</v>
      </c>
      <c r="DB355" s="39" t="s">
        <v>446</v>
      </c>
      <c r="DC355" s="152">
        <v>0</v>
      </c>
      <c r="DD355" s="152">
        <v>0</v>
      </c>
      <c r="DE355" s="152">
        <v>0</v>
      </c>
      <c r="DF355" s="152">
        <v>0</v>
      </c>
      <c r="DG355" s="171">
        <f t="shared" si="183"/>
        <v>0</v>
      </c>
      <c r="DH355" s="152">
        <v>0</v>
      </c>
      <c r="DI355" s="152">
        <v>0</v>
      </c>
      <c r="DJ355" s="152">
        <v>0</v>
      </c>
      <c r="DK355" s="171">
        <f t="shared" si="184"/>
        <v>0</v>
      </c>
      <c r="DL355" s="172">
        <f t="shared" si="168"/>
        <v>0</v>
      </c>
      <c r="DM355" s="152"/>
      <c r="DN355" s="172">
        <f t="shared" si="169"/>
        <v>0</v>
      </c>
      <c r="DO355" s="152"/>
      <c r="DP355" s="158">
        <f t="shared" si="185"/>
        <v>0</v>
      </c>
      <c r="DQ355" s="152">
        <f t="shared" si="186"/>
        <v>0</v>
      </c>
      <c r="DR355" s="152">
        <f t="shared" si="187"/>
        <v>0</v>
      </c>
      <c r="DS355" s="152">
        <v>0</v>
      </c>
      <c r="DT355" s="172">
        <f t="shared" si="188"/>
        <v>0</v>
      </c>
      <c r="DU355" s="152"/>
      <c r="DV355" s="173">
        <v>0</v>
      </c>
      <c r="DW355" s="174"/>
      <c r="DX355" s="174"/>
      <c r="DY355" s="174"/>
      <c r="DZ355" s="171"/>
      <c r="EA355" s="175"/>
      <c r="EB355" s="176"/>
      <c r="EC355" s="177">
        <f t="shared" si="189"/>
        <v>0</v>
      </c>
      <c r="ED355" s="175"/>
      <c r="EE355" s="178">
        <v>346</v>
      </c>
      <c r="EF355" s="175"/>
      <c r="EG355" s="175"/>
      <c r="EH355" s="174"/>
      <c r="EI355" s="175"/>
      <c r="EJ355" s="175"/>
      <c r="EK355" s="175"/>
      <c r="EL355" s="175"/>
      <c r="EM355" s="175"/>
    </row>
    <row r="356" spans="1:143" s="39" customFormat="1" ht="12" x14ac:dyDescent="0.2">
      <c r="A356" s="150">
        <v>347</v>
      </c>
      <c r="B356" s="40">
        <v>347</v>
      </c>
      <c r="C356" s="39" t="s">
        <v>447</v>
      </c>
      <c r="D356" s="151">
        <f t="shared" si="170"/>
        <v>45</v>
      </c>
      <c r="E356" s="152">
        <f t="shared" si="159"/>
        <v>828876</v>
      </c>
      <c r="F356" s="152">
        <f t="shared" si="159"/>
        <v>0</v>
      </c>
      <c r="G356" s="152">
        <f t="shared" si="159"/>
        <v>42210</v>
      </c>
      <c r="H356" s="153">
        <f t="shared" si="171"/>
        <v>871086</v>
      </c>
      <c r="I356" s="152"/>
      <c r="J356" s="154">
        <f t="shared" si="172"/>
        <v>42210</v>
      </c>
      <c r="K356" s="155">
        <f t="shared" si="160"/>
        <v>130234.31313426087</v>
      </c>
      <c r="L356" s="156">
        <f t="shared" si="161"/>
        <v>172444.31313426088</v>
      </c>
      <c r="M356" s="152"/>
      <c r="N356" s="157">
        <f t="shared" si="162"/>
        <v>698641.68686573906</v>
      </c>
      <c r="O356" s="152"/>
      <c r="P356" s="158">
        <f t="shared" si="163"/>
        <v>42210</v>
      </c>
      <c r="Q356" s="159">
        <f t="shared" si="173"/>
        <v>0</v>
      </c>
      <c r="R356" s="152">
        <f t="shared" si="164"/>
        <v>0</v>
      </c>
      <c r="S356" s="152">
        <f t="shared" si="165"/>
        <v>0</v>
      </c>
      <c r="T356" s="152">
        <f t="shared" si="166"/>
        <v>130234.31313426087</v>
      </c>
      <c r="U356" s="153">
        <f t="shared" si="174"/>
        <v>172444.31313426088</v>
      </c>
      <c r="V356" s="152"/>
      <c r="W356" s="157">
        <f t="shared" si="175"/>
        <v>351785.98935813655</v>
      </c>
      <c r="X356" s="159"/>
      <c r="AA356" s="162">
        <v>347</v>
      </c>
      <c r="AB356" s="163">
        <v>45</v>
      </c>
      <c r="AC356" s="163">
        <v>0</v>
      </c>
      <c r="AD356" s="163">
        <v>0</v>
      </c>
      <c r="AE356" s="163">
        <v>8</v>
      </c>
      <c r="AF356" s="163">
        <v>0</v>
      </c>
      <c r="AG356" s="164">
        <v>828876</v>
      </c>
      <c r="AH356" s="164">
        <v>0</v>
      </c>
      <c r="AI356" s="164">
        <v>0</v>
      </c>
      <c r="AJ356" s="164">
        <v>828876</v>
      </c>
      <c r="AK356" s="164">
        <v>0</v>
      </c>
      <c r="AL356" s="164">
        <v>42210</v>
      </c>
      <c r="AM356" s="164">
        <v>871086</v>
      </c>
      <c r="AN356" s="164">
        <v>0</v>
      </c>
      <c r="AO356" s="164">
        <v>0</v>
      </c>
      <c r="AP356" s="164">
        <v>0</v>
      </c>
      <c r="AQ356" s="164">
        <v>0</v>
      </c>
      <c r="AR356" s="165">
        <v>871086</v>
      </c>
      <c r="AS356" s="39">
        <v>869150.18907034572</v>
      </c>
      <c r="AT356" s="162">
        <f t="shared" si="176"/>
        <v>347</v>
      </c>
      <c r="AU356" s="163">
        <f t="shared" si="177"/>
        <v>0</v>
      </c>
      <c r="AV356" s="164">
        <f t="shared" si="178"/>
        <v>0</v>
      </c>
      <c r="AW356" s="164">
        <f t="shared" si="178"/>
        <v>0</v>
      </c>
      <c r="AX356" s="164">
        <f t="shared" si="178"/>
        <v>0</v>
      </c>
      <c r="AY356" s="165">
        <f t="shared" si="167"/>
        <v>0</v>
      </c>
      <c r="AZ356" s="39">
        <v>493357</v>
      </c>
      <c r="BA356" s="162"/>
      <c r="BB356" s="164"/>
      <c r="BC356" s="164"/>
      <c r="BD356" s="164"/>
      <c r="BE356" s="165"/>
      <c r="BG356" s="166"/>
      <c r="BI356" s="166">
        <v>0</v>
      </c>
      <c r="CA356" s="162">
        <v>347</v>
      </c>
      <c r="CB356" s="40">
        <v>347</v>
      </c>
      <c r="CC356" s="39" t="s">
        <v>447</v>
      </c>
      <c r="CD356" s="167">
        <f t="shared" si="190"/>
        <v>828876</v>
      </c>
      <c r="CE356" s="168">
        <v>698595</v>
      </c>
      <c r="CF356" s="152">
        <f t="shared" si="179"/>
        <v>130281</v>
      </c>
      <c r="CG356" s="152">
        <v>111564.59999999999</v>
      </c>
      <c r="CH356" s="152">
        <v>67763.600000000006</v>
      </c>
      <c r="CI356" s="152">
        <f t="shared" si="180"/>
        <v>-33.210641863377532</v>
      </c>
      <c r="CJ356" s="168">
        <f t="shared" si="181"/>
        <v>309575.98935813655</v>
      </c>
      <c r="CK356" s="169">
        <f t="shared" si="182"/>
        <v>130234.31313426087</v>
      </c>
      <c r="CL356" s="170"/>
      <c r="CZ356" s="152"/>
      <c r="DA356" s="162">
        <v>347</v>
      </c>
      <c r="DB356" s="39" t="s">
        <v>447</v>
      </c>
      <c r="DC356" s="152">
        <v>0</v>
      </c>
      <c r="DD356" s="152">
        <v>0</v>
      </c>
      <c r="DE356" s="152">
        <v>0</v>
      </c>
      <c r="DF356" s="152">
        <v>0</v>
      </c>
      <c r="DG356" s="171">
        <f t="shared" si="183"/>
        <v>0</v>
      </c>
      <c r="DH356" s="152">
        <v>0</v>
      </c>
      <c r="DI356" s="152">
        <v>0</v>
      </c>
      <c r="DJ356" s="152">
        <v>0</v>
      </c>
      <c r="DK356" s="171">
        <f t="shared" si="184"/>
        <v>0</v>
      </c>
      <c r="DL356" s="172">
        <f t="shared" si="168"/>
        <v>0</v>
      </c>
      <c r="DM356" s="152"/>
      <c r="DN356" s="172">
        <f t="shared" si="169"/>
        <v>0</v>
      </c>
      <c r="DO356" s="152"/>
      <c r="DP356" s="158">
        <f t="shared" si="185"/>
        <v>130281</v>
      </c>
      <c r="DQ356" s="152">
        <f t="shared" si="186"/>
        <v>130281</v>
      </c>
      <c r="DR356" s="152">
        <f t="shared" si="187"/>
        <v>0</v>
      </c>
      <c r="DS356" s="152">
        <v>-33.210641863377532</v>
      </c>
      <c r="DT356" s="172">
        <f t="shared" si="188"/>
        <v>-33.210641863377532</v>
      </c>
      <c r="DU356" s="152"/>
      <c r="DV356" s="173">
        <v>0</v>
      </c>
      <c r="DW356" s="174"/>
      <c r="DX356" s="174"/>
      <c r="DY356" s="174"/>
      <c r="DZ356" s="171"/>
      <c r="EA356" s="175"/>
      <c r="EB356" s="176"/>
      <c r="EC356" s="177">
        <f t="shared" si="189"/>
        <v>0</v>
      </c>
      <c r="ED356" s="175"/>
      <c r="EE356" s="178">
        <v>347</v>
      </c>
      <c r="EF356" s="175"/>
      <c r="EG356" s="175"/>
      <c r="EH356" s="174"/>
      <c r="EI356" s="175"/>
      <c r="EJ356" s="175"/>
      <c r="EK356" s="175"/>
      <c r="EL356" s="175"/>
      <c r="EM356" s="175"/>
    </row>
    <row r="357" spans="1:143" s="39" customFormat="1" ht="12" x14ac:dyDescent="0.2">
      <c r="A357" s="150">
        <v>348</v>
      </c>
      <c r="B357" s="40">
        <v>348</v>
      </c>
      <c r="C357" s="39" t="s">
        <v>448</v>
      </c>
      <c r="D357" s="151">
        <f t="shared" si="170"/>
        <v>1991</v>
      </c>
      <c r="E357" s="152">
        <f t="shared" si="159"/>
        <v>28469305</v>
      </c>
      <c r="F357" s="152">
        <f t="shared" si="159"/>
        <v>1276058</v>
      </c>
      <c r="G357" s="152">
        <f t="shared" si="159"/>
        <v>1867558</v>
      </c>
      <c r="H357" s="153">
        <f t="shared" si="171"/>
        <v>31612921</v>
      </c>
      <c r="I357" s="152"/>
      <c r="J357" s="154">
        <f t="shared" si="172"/>
        <v>1867558</v>
      </c>
      <c r="K357" s="155">
        <f t="shared" si="160"/>
        <v>3653709.9410426281</v>
      </c>
      <c r="L357" s="156">
        <f t="shared" si="161"/>
        <v>5521267.9410426281</v>
      </c>
      <c r="M357" s="152"/>
      <c r="N357" s="157">
        <f t="shared" si="162"/>
        <v>26091653.058957372</v>
      </c>
      <c r="O357" s="152"/>
      <c r="P357" s="158">
        <f t="shared" si="163"/>
        <v>1867558</v>
      </c>
      <c r="Q357" s="159">
        <f t="shared" si="173"/>
        <v>0</v>
      </c>
      <c r="R357" s="152">
        <f t="shared" si="164"/>
        <v>0</v>
      </c>
      <c r="S357" s="152">
        <f t="shared" si="165"/>
        <v>0</v>
      </c>
      <c r="T357" s="152">
        <f t="shared" si="166"/>
        <v>3653709.9410426281</v>
      </c>
      <c r="U357" s="153">
        <f t="shared" si="174"/>
        <v>5521267.9410426281</v>
      </c>
      <c r="V357" s="152"/>
      <c r="W357" s="157">
        <f t="shared" si="175"/>
        <v>6344169.415084389</v>
      </c>
      <c r="X357" s="159"/>
      <c r="AA357" s="162">
        <v>348</v>
      </c>
      <c r="AB357" s="163">
        <v>1991</v>
      </c>
      <c r="AC357" s="163">
        <v>0</v>
      </c>
      <c r="AD357" s="163">
        <v>0</v>
      </c>
      <c r="AE357" s="163">
        <v>0</v>
      </c>
      <c r="AF357" s="163">
        <v>0</v>
      </c>
      <c r="AG357" s="164">
        <v>28469305</v>
      </c>
      <c r="AH357" s="164">
        <v>0</v>
      </c>
      <c r="AI357" s="164">
        <v>0</v>
      </c>
      <c r="AJ357" s="164">
        <v>28469305</v>
      </c>
      <c r="AK357" s="164">
        <v>1276058</v>
      </c>
      <c r="AL357" s="164">
        <v>1867558</v>
      </c>
      <c r="AM357" s="164">
        <v>31612921</v>
      </c>
      <c r="AN357" s="164">
        <v>0</v>
      </c>
      <c r="AO357" s="164">
        <v>0</v>
      </c>
      <c r="AP357" s="164">
        <v>0</v>
      </c>
      <c r="AQ357" s="164">
        <v>0</v>
      </c>
      <c r="AR357" s="165">
        <v>31612921</v>
      </c>
      <c r="AS357" s="39">
        <v>31244816.709472388</v>
      </c>
      <c r="AT357" s="162">
        <f t="shared" si="176"/>
        <v>348</v>
      </c>
      <c r="AU357" s="163">
        <f t="shared" si="177"/>
        <v>0</v>
      </c>
      <c r="AV357" s="164">
        <f t="shared" si="178"/>
        <v>0</v>
      </c>
      <c r="AW357" s="164">
        <f t="shared" si="178"/>
        <v>0</v>
      </c>
      <c r="AX357" s="164">
        <f t="shared" si="178"/>
        <v>0</v>
      </c>
      <c r="AY357" s="165">
        <f t="shared" si="167"/>
        <v>0</v>
      </c>
      <c r="AZ357" s="39">
        <v>493357</v>
      </c>
      <c r="BA357" s="162"/>
      <c r="BB357" s="164"/>
      <c r="BC357" s="164"/>
      <c r="BD357" s="164"/>
      <c r="BE357" s="165"/>
      <c r="BG357" s="166"/>
      <c r="BI357" s="166">
        <v>0</v>
      </c>
      <c r="CA357" s="162">
        <v>348</v>
      </c>
      <c r="CB357" s="40">
        <v>348</v>
      </c>
      <c r="CC357" s="39" t="s">
        <v>448</v>
      </c>
      <c r="CD357" s="167">
        <f t="shared" si="190"/>
        <v>28469305</v>
      </c>
      <c r="CE357" s="168">
        <v>24815021</v>
      </c>
      <c r="CF357" s="152">
        <f t="shared" si="179"/>
        <v>3654284</v>
      </c>
      <c r="CG357" s="152">
        <v>422632.2</v>
      </c>
      <c r="CH357" s="152">
        <v>399891.20000000001</v>
      </c>
      <c r="CI357" s="152">
        <f t="shared" si="180"/>
        <v>-195.98491561133415</v>
      </c>
      <c r="CJ357" s="168">
        <f t="shared" si="181"/>
        <v>4476611.415084389</v>
      </c>
      <c r="CK357" s="169">
        <f t="shared" si="182"/>
        <v>3653709.9410426281</v>
      </c>
      <c r="CL357" s="170"/>
      <c r="CZ357" s="152"/>
      <c r="DA357" s="162">
        <v>348</v>
      </c>
      <c r="DB357" s="39" t="s">
        <v>448</v>
      </c>
      <c r="DC357" s="152">
        <v>0</v>
      </c>
      <c r="DD357" s="152">
        <v>0</v>
      </c>
      <c r="DE357" s="152">
        <v>0</v>
      </c>
      <c r="DF357" s="152">
        <v>0</v>
      </c>
      <c r="DG357" s="171">
        <f t="shared" si="183"/>
        <v>0</v>
      </c>
      <c r="DH357" s="152">
        <v>0</v>
      </c>
      <c r="DI357" s="152">
        <v>0</v>
      </c>
      <c r="DJ357" s="152">
        <v>0</v>
      </c>
      <c r="DK357" s="171">
        <f t="shared" si="184"/>
        <v>0</v>
      </c>
      <c r="DL357" s="172">
        <f t="shared" si="168"/>
        <v>0</v>
      </c>
      <c r="DM357" s="152"/>
      <c r="DN357" s="172">
        <f t="shared" si="169"/>
        <v>0</v>
      </c>
      <c r="DO357" s="152"/>
      <c r="DP357" s="158">
        <f t="shared" si="185"/>
        <v>3654284</v>
      </c>
      <c r="DQ357" s="152">
        <f t="shared" si="186"/>
        <v>3654284</v>
      </c>
      <c r="DR357" s="152">
        <f t="shared" si="187"/>
        <v>0</v>
      </c>
      <c r="DS357" s="152">
        <v>-195.98491561133415</v>
      </c>
      <c r="DT357" s="172">
        <f t="shared" si="188"/>
        <v>-195.98491561133415</v>
      </c>
      <c r="DU357" s="152"/>
      <c r="DV357" s="173">
        <v>0</v>
      </c>
      <c r="DW357" s="174"/>
      <c r="DX357" s="174"/>
      <c r="DY357" s="174"/>
      <c r="DZ357" s="171"/>
      <c r="EA357" s="175"/>
      <c r="EB357" s="176"/>
      <c r="EC357" s="177">
        <f t="shared" si="189"/>
        <v>0</v>
      </c>
      <c r="ED357" s="175"/>
      <c r="EE357" s="178">
        <v>348</v>
      </c>
      <c r="EF357" s="175"/>
      <c r="EG357" s="175"/>
      <c r="EH357" s="174"/>
      <c r="EI357" s="175"/>
      <c r="EJ357" s="175"/>
      <c r="EK357" s="175"/>
      <c r="EL357" s="175"/>
      <c r="EM357" s="175"/>
    </row>
    <row r="358" spans="1:143" s="39" customFormat="1" ht="12" x14ac:dyDescent="0.2">
      <c r="A358" s="150">
        <v>349</v>
      </c>
      <c r="B358" s="40">
        <v>349</v>
      </c>
      <c r="C358" s="39" t="s">
        <v>449</v>
      </c>
      <c r="D358" s="151">
        <f t="shared" si="170"/>
        <v>0</v>
      </c>
      <c r="E358" s="152">
        <f t="shared" si="159"/>
        <v>0</v>
      </c>
      <c r="F358" s="152">
        <f t="shared" si="159"/>
        <v>0</v>
      </c>
      <c r="G358" s="152">
        <f t="shared" si="159"/>
        <v>0</v>
      </c>
      <c r="H358" s="153">
        <f t="shared" si="171"/>
        <v>0</v>
      </c>
      <c r="I358" s="152"/>
      <c r="J358" s="154">
        <f t="shared" si="172"/>
        <v>0</v>
      </c>
      <c r="K358" s="155">
        <f t="shared" si="160"/>
        <v>0</v>
      </c>
      <c r="L358" s="156">
        <f t="shared" si="161"/>
        <v>0</v>
      </c>
      <c r="M358" s="152"/>
      <c r="N358" s="157">
        <f t="shared" si="162"/>
        <v>0</v>
      </c>
      <c r="O358" s="152"/>
      <c r="P358" s="158">
        <f t="shared" si="163"/>
        <v>0</v>
      </c>
      <c r="Q358" s="159">
        <f t="shared" si="173"/>
        <v>0</v>
      </c>
      <c r="R358" s="152">
        <f t="shared" si="164"/>
        <v>0</v>
      </c>
      <c r="S358" s="152">
        <f t="shared" si="165"/>
        <v>0</v>
      </c>
      <c r="T358" s="152">
        <f t="shared" si="166"/>
        <v>0</v>
      </c>
      <c r="U358" s="153">
        <f t="shared" si="174"/>
        <v>0</v>
      </c>
      <c r="V358" s="152"/>
      <c r="W358" s="157">
        <f t="shared" si="175"/>
        <v>0</v>
      </c>
      <c r="X358" s="159"/>
      <c r="AA358" s="162">
        <v>349</v>
      </c>
      <c r="AB358" s="163"/>
      <c r="AC358" s="163"/>
      <c r="AD358" s="163"/>
      <c r="AE358" s="163"/>
      <c r="AF358" s="163"/>
      <c r="AG358" s="164"/>
      <c r="AH358" s="164"/>
      <c r="AI358" s="164"/>
      <c r="AJ358" s="164"/>
      <c r="AK358" s="164"/>
      <c r="AL358" s="164"/>
      <c r="AM358" s="164"/>
      <c r="AN358" s="164"/>
      <c r="AO358" s="164"/>
      <c r="AP358" s="164"/>
      <c r="AQ358" s="164"/>
      <c r="AR358" s="165"/>
      <c r="AT358" s="162">
        <f t="shared" si="176"/>
        <v>349</v>
      </c>
      <c r="AU358" s="163">
        <f t="shared" si="177"/>
        <v>0</v>
      </c>
      <c r="AV358" s="164">
        <f t="shared" si="178"/>
        <v>0</v>
      </c>
      <c r="AW358" s="164">
        <f t="shared" si="178"/>
        <v>0</v>
      </c>
      <c r="AX358" s="164">
        <f t="shared" si="178"/>
        <v>0</v>
      </c>
      <c r="AY358" s="165">
        <f t="shared" si="167"/>
        <v>0</v>
      </c>
      <c r="AZ358" s="39">
        <v>493357</v>
      </c>
      <c r="BA358" s="162"/>
      <c r="BB358" s="164"/>
      <c r="BC358" s="164"/>
      <c r="BD358" s="164"/>
      <c r="BE358" s="165"/>
      <c r="BG358" s="166"/>
      <c r="BI358" s="166">
        <v>0</v>
      </c>
      <c r="CA358" s="162">
        <v>349</v>
      </c>
      <c r="CB358" s="40">
        <v>349</v>
      </c>
      <c r="CC358" s="39" t="s">
        <v>449</v>
      </c>
      <c r="CD358" s="167">
        <f t="shared" si="190"/>
        <v>0</v>
      </c>
      <c r="CE358" s="168">
        <v>0</v>
      </c>
      <c r="CF358" s="152">
        <f t="shared" si="179"/>
        <v>0</v>
      </c>
      <c r="CG358" s="152">
        <v>0</v>
      </c>
      <c r="CH358" s="152">
        <v>0</v>
      </c>
      <c r="CI358" s="152">
        <f t="shared" si="180"/>
        <v>0</v>
      </c>
      <c r="CJ358" s="168">
        <f t="shared" si="181"/>
        <v>0</v>
      </c>
      <c r="CK358" s="169">
        <f t="shared" si="182"/>
        <v>0</v>
      </c>
      <c r="CL358" s="170"/>
      <c r="CZ358" s="152"/>
      <c r="DA358" s="162">
        <v>349</v>
      </c>
      <c r="DB358" s="39" t="s">
        <v>449</v>
      </c>
      <c r="DC358" s="152">
        <v>0</v>
      </c>
      <c r="DD358" s="152">
        <v>0</v>
      </c>
      <c r="DE358" s="152">
        <v>0</v>
      </c>
      <c r="DF358" s="152">
        <v>0</v>
      </c>
      <c r="DG358" s="171">
        <f t="shared" si="183"/>
        <v>0</v>
      </c>
      <c r="DH358" s="152">
        <v>0</v>
      </c>
      <c r="DI358" s="152">
        <v>0</v>
      </c>
      <c r="DJ358" s="152">
        <v>0</v>
      </c>
      <c r="DK358" s="171">
        <f t="shared" si="184"/>
        <v>0</v>
      </c>
      <c r="DL358" s="172">
        <f t="shared" si="168"/>
        <v>0</v>
      </c>
      <c r="DM358" s="152"/>
      <c r="DN358" s="172">
        <f t="shared" si="169"/>
        <v>0</v>
      </c>
      <c r="DO358" s="152"/>
      <c r="DP358" s="158">
        <f t="shared" si="185"/>
        <v>0</v>
      </c>
      <c r="DQ358" s="152">
        <f t="shared" si="186"/>
        <v>0</v>
      </c>
      <c r="DR358" s="152">
        <f t="shared" si="187"/>
        <v>0</v>
      </c>
      <c r="DS358" s="152">
        <v>0</v>
      </c>
      <c r="DT358" s="172">
        <f t="shared" si="188"/>
        <v>0</v>
      </c>
      <c r="DU358" s="152"/>
      <c r="DV358" s="173">
        <v>0</v>
      </c>
      <c r="DW358" s="174"/>
      <c r="DX358" s="174"/>
      <c r="DY358" s="174"/>
      <c r="DZ358" s="171"/>
      <c r="EA358" s="175"/>
      <c r="EB358" s="176" t="s">
        <v>450</v>
      </c>
      <c r="EC358" s="177">
        <f t="shared" si="189"/>
        <v>0</v>
      </c>
      <c r="ED358" s="175"/>
      <c r="EE358" s="178">
        <v>349</v>
      </c>
      <c r="EF358" s="175"/>
      <c r="EG358" s="175"/>
      <c r="EH358" s="174"/>
      <c r="EI358" s="175"/>
      <c r="EJ358" s="175"/>
      <c r="EK358" s="175"/>
      <c r="EL358" s="175"/>
      <c r="EM358" s="175"/>
    </row>
    <row r="359" spans="1:143" s="39" customFormat="1" ht="12" x14ac:dyDescent="0.2">
      <c r="A359" s="150">
        <v>350</v>
      </c>
      <c r="B359" s="40">
        <v>350</v>
      </c>
      <c r="C359" s="39" t="s">
        <v>451</v>
      </c>
      <c r="D359" s="151">
        <f t="shared" si="170"/>
        <v>53</v>
      </c>
      <c r="E359" s="152">
        <f t="shared" si="159"/>
        <v>997128</v>
      </c>
      <c r="F359" s="152">
        <f t="shared" si="159"/>
        <v>0</v>
      </c>
      <c r="G359" s="152">
        <f t="shared" si="159"/>
        <v>49714</v>
      </c>
      <c r="H359" s="153">
        <f t="shared" si="171"/>
        <v>1046842</v>
      </c>
      <c r="I359" s="152"/>
      <c r="J359" s="154">
        <f t="shared" si="172"/>
        <v>49714</v>
      </c>
      <c r="K359" s="155">
        <f t="shared" si="160"/>
        <v>129050.35732034819</v>
      </c>
      <c r="L359" s="156">
        <f t="shared" si="161"/>
        <v>178764.35732034821</v>
      </c>
      <c r="M359" s="152"/>
      <c r="N359" s="157">
        <f t="shared" si="162"/>
        <v>868077.64267965173</v>
      </c>
      <c r="O359" s="152"/>
      <c r="P359" s="158">
        <f t="shared" si="163"/>
        <v>49714</v>
      </c>
      <c r="Q359" s="159">
        <f t="shared" si="173"/>
        <v>0</v>
      </c>
      <c r="R359" s="152">
        <f t="shared" si="164"/>
        <v>0</v>
      </c>
      <c r="S359" s="152">
        <f t="shared" si="165"/>
        <v>0</v>
      </c>
      <c r="T359" s="152">
        <f t="shared" si="166"/>
        <v>129050.35732034819</v>
      </c>
      <c r="U359" s="153">
        <f t="shared" si="174"/>
        <v>178764.35732034821</v>
      </c>
      <c r="V359" s="152"/>
      <c r="W359" s="157">
        <f t="shared" si="175"/>
        <v>376405.51103232044</v>
      </c>
      <c r="X359" s="159"/>
      <c r="AA359" s="162">
        <v>350</v>
      </c>
      <c r="AB359" s="163">
        <v>53</v>
      </c>
      <c r="AC359" s="163">
        <v>0</v>
      </c>
      <c r="AD359" s="163">
        <v>0</v>
      </c>
      <c r="AE359" s="163">
        <v>0</v>
      </c>
      <c r="AF359" s="163">
        <v>0</v>
      </c>
      <c r="AG359" s="164">
        <v>997128</v>
      </c>
      <c r="AH359" s="164">
        <v>0</v>
      </c>
      <c r="AI359" s="164">
        <v>0</v>
      </c>
      <c r="AJ359" s="164">
        <v>997128</v>
      </c>
      <c r="AK359" s="164">
        <v>0</v>
      </c>
      <c r="AL359" s="164">
        <v>49714</v>
      </c>
      <c r="AM359" s="164">
        <v>1046842</v>
      </c>
      <c r="AN359" s="164">
        <v>0</v>
      </c>
      <c r="AO359" s="164">
        <v>0</v>
      </c>
      <c r="AP359" s="164">
        <v>0</v>
      </c>
      <c r="AQ359" s="164">
        <v>0</v>
      </c>
      <c r="AR359" s="165">
        <v>1046842</v>
      </c>
      <c r="AS359" s="39">
        <v>1046459</v>
      </c>
      <c r="AT359" s="162">
        <f t="shared" si="176"/>
        <v>350</v>
      </c>
      <c r="AU359" s="163">
        <f t="shared" si="177"/>
        <v>0</v>
      </c>
      <c r="AV359" s="164">
        <f t="shared" si="178"/>
        <v>0</v>
      </c>
      <c r="AW359" s="164">
        <f t="shared" si="178"/>
        <v>0</v>
      </c>
      <c r="AX359" s="164">
        <f t="shared" si="178"/>
        <v>0</v>
      </c>
      <c r="AY359" s="165">
        <f t="shared" si="167"/>
        <v>0</v>
      </c>
      <c r="AZ359" s="39">
        <v>493357</v>
      </c>
      <c r="BA359" s="162"/>
      <c r="BB359" s="164"/>
      <c r="BC359" s="164"/>
      <c r="BD359" s="164"/>
      <c r="BE359" s="165"/>
      <c r="BG359" s="166"/>
      <c r="BI359" s="166">
        <v>0</v>
      </c>
      <c r="CA359" s="162">
        <v>350</v>
      </c>
      <c r="CB359" s="40">
        <v>350</v>
      </c>
      <c r="CC359" s="39" t="s">
        <v>451</v>
      </c>
      <c r="CD359" s="167">
        <f t="shared" si="190"/>
        <v>997128</v>
      </c>
      <c r="CE359" s="168">
        <v>868021</v>
      </c>
      <c r="CF359" s="152">
        <f t="shared" si="179"/>
        <v>129107</v>
      </c>
      <c r="CG359" s="152">
        <v>109300.2</v>
      </c>
      <c r="CH359" s="152">
        <v>88327.6</v>
      </c>
      <c r="CI359" s="152">
        <f t="shared" si="180"/>
        <v>-43.288967679574853</v>
      </c>
      <c r="CJ359" s="168">
        <f t="shared" si="181"/>
        <v>326691.51103232044</v>
      </c>
      <c r="CK359" s="169">
        <f t="shared" si="182"/>
        <v>129050.35732034819</v>
      </c>
      <c r="CL359" s="170"/>
      <c r="CZ359" s="152"/>
      <c r="DA359" s="162">
        <v>350</v>
      </c>
      <c r="DB359" s="39" t="s">
        <v>451</v>
      </c>
      <c r="DC359" s="152">
        <v>0</v>
      </c>
      <c r="DD359" s="152">
        <v>0</v>
      </c>
      <c r="DE359" s="152">
        <v>0</v>
      </c>
      <c r="DF359" s="152">
        <v>0</v>
      </c>
      <c r="DG359" s="171">
        <f t="shared" si="183"/>
        <v>0</v>
      </c>
      <c r="DH359" s="152">
        <v>0</v>
      </c>
      <c r="DI359" s="152">
        <v>0</v>
      </c>
      <c r="DJ359" s="152">
        <v>0</v>
      </c>
      <c r="DK359" s="171">
        <f t="shared" si="184"/>
        <v>0</v>
      </c>
      <c r="DL359" s="172">
        <f t="shared" si="168"/>
        <v>0</v>
      </c>
      <c r="DM359" s="152"/>
      <c r="DN359" s="172">
        <f t="shared" si="169"/>
        <v>0</v>
      </c>
      <c r="DO359" s="152"/>
      <c r="DP359" s="158">
        <f t="shared" si="185"/>
        <v>129107</v>
      </c>
      <c r="DQ359" s="152">
        <f t="shared" si="186"/>
        <v>129107</v>
      </c>
      <c r="DR359" s="152">
        <f t="shared" si="187"/>
        <v>0</v>
      </c>
      <c r="DS359" s="152">
        <v>-43.288967679574853</v>
      </c>
      <c r="DT359" s="172">
        <f t="shared" si="188"/>
        <v>-43.288967679574853</v>
      </c>
      <c r="DU359" s="152"/>
      <c r="DV359" s="173">
        <v>0</v>
      </c>
      <c r="DW359" s="174"/>
      <c r="DX359" s="174"/>
      <c r="DY359" s="174"/>
      <c r="DZ359" s="171"/>
      <c r="EA359" s="175"/>
      <c r="EB359" s="176"/>
      <c r="EC359" s="177">
        <f t="shared" si="189"/>
        <v>0</v>
      </c>
      <c r="ED359" s="175"/>
      <c r="EE359" s="178">
        <v>350</v>
      </c>
      <c r="EF359" s="175"/>
      <c r="EG359" s="175"/>
      <c r="EH359" s="174"/>
      <c r="EI359" s="175"/>
      <c r="EJ359" s="175"/>
      <c r="EK359" s="175"/>
      <c r="EL359" s="175"/>
      <c r="EM359" s="175"/>
    </row>
    <row r="360" spans="1:143" s="39" customFormat="1" ht="12" x14ac:dyDescent="0.2">
      <c r="A360" s="150">
        <v>351</v>
      </c>
      <c r="B360" s="40">
        <v>351</v>
      </c>
      <c r="C360" s="39" t="s">
        <v>452</v>
      </c>
      <c r="D360" s="151">
        <f t="shared" si="170"/>
        <v>0</v>
      </c>
      <c r="E360" s="152">
        <f t="shared" si="159"/>
        <v>0</v>
      </c>
      <c r="F360" s="152">
        <f t="shared" si="159"/>
        <v>0</v>
      </c>
      <c r="G360" s="152">
        <f t="shared" si="159"/>
        <v>0</v>
      </c>
      <c r="H360" s="153">
        <f t="shared" si="171"/>
        <v>0</v>
      </c>
      <c r="I360" s="152"/>
      <c r="J360" s="154">
        <f t="shared" si="172"/>
        <v>0</v>
      </c>
      <c r="K360" s="155">
        <f t="shared" si="160"/>
        <v>0</v>
      </c>
      <c r="L360" s="156">
        <f t="shared" si="161"/>
        <v>0</v>
      </c>
      <c r="M360" s="152"/>
      <c r="N360" s="157">
        <f t="shared" si="162"/>
        <v>0</v>
      </c>
      <c r="O360" s="152"/>
      <c r="P360" s="158">
        <f t="shared" si="163"/>
        <v>0</v>
      </c>
      <c r="Q360" s="159">
        <f t="shared" si="173"/>
        <v>0</v>
      </c>
      <c r="R360" s="152">
        <f t="shared" si="164"/>
        <v>0</v>
      </c>
      <c r="S360" s="152">
        <f t="shared" si="165"/>
        <v>0</v>
      </c>
      <c r="T360" s="152">
        <f t="shared" si="166"/>
        <v>0</v>
      </c>
      <c r="U360" s="153">
        <f t="shared" si="174"/>
        <v>0</v>
      </c>
      <c r="V360" s="152"/>
      <c r="W360" s="157">
        <f t="shared" si="175"/>
        <v>0</v>
      </c>
      <c r="X360" s="159"/>
      <c r="AA360" s="162">
        <v>351</v>
      </c>
      <c r="AB360" s="163"/>
      <c r="AC360" s="163"/>
      <c r="AD360" s="163"/>
      <c r="AE360" s="163"/>
      <c r="AF360" s="163"/>
      <c r="AG360" s="164"/>
      <c r="AH360" s="164"/>
      <c r="AI360" s="164"/>
      <c r="AJ360" s="164"/>
      <c r="AK360" s="164"/>
      <c r="AL360" s="164"/>
      <c r="AM360" s="164"/>
      <c r="AN360" s="164"/>
      <c r="AO360" s="164"/>
      <c r="AP360" s="164"/>
      <c r="AQ360" s="164"/>
      <c r="AR360" s="165"/>
      <c r="AT360" s="162">
        <f t="shared" si="176"/>
        <v>351</v>
      </c>
      <c r="AU360" s="163">
        <f t="shared" si="177"/>
        <v>0</v>
      </c>
      <c r="AV360" s="164">
        <f t="shared" si="178"/>
        <v>0</v>
      </c>
      <c r="AW360" s="164">
        <f t="shared" si="178"/>
        <v>0</v>
      </c>
      <c r="AX360" s="164">
        <f t="shared" si="178"/>
        <v>0</v>
      </c>
      <c r="AY360" s="165">
        <f t="shared" si="167"/>
        <v>0</v>
      </c>
      <c r="AZ360" s="39">
        <v>493357</v>
      </c>
      <c r="BA360" s="162"/>
      <c r="BB360" s="164"/>
      <c r="BC360" s="164"/>
      <c r="BD360" s="164"/>
      <c r="BE360" s="165"/>
      <c r="BG360" s="166"/>
      <c r="BI360" s="166">
        <v>0</v>
      </c>
      <c r="CA360" s="162">
        <v>351</v>
      </c>
      <c r="CB360" s="40">
        <v>351</v>
      </c>
      <c r="CC360" s="39" t="s">
        <v>452</v>
      </c>
      <c r="CD360" s="167">
        <f t="shared" si="190"/>
        <v>0</v>
      </c>
      <c r="CE360" s="168">
        <v>0</v>
      </c>
      <c r="CF360" s="152">
        <f t="shared" si="179"/>
        <v>0</v>
      </c>
      <c r="CG360" s="152">
        <v>0</v>
      </c>
      <c r="CH360" s="152">
        <v>0</v>
      </c>
      <c r="CI360" s="152">
        <f t="shared" si="180"/>
        <v>0</v>
      </c>
      <c r="CJ360" s="168">
        <f t="shared" si="181"/>
        <v>0</v>
      </c>
      <c r="CK360" s="169">
        <f t="shared" si="182"/>
        <v>0</v>
      </c>
      <c r="CL360" s="170"/>
      <c r="CZ360" s="152"/>
      <c r="DA360" s="162">
        <v>351</v>
      </c>
      <c r="DB360" s="39" t="s">
        <v>452</v>
      </c>
      <c r="DC360" s="152">
        <v>0</v>
      </c>
      <c r="DD360" s="152">
        <v>0</v>
      </c>
      <c r="DE360" s="152">
        <v>0</v>
      </c>
      <c r="DF360" s="152">
        <v>0</v>
      </c>
      <c r="DG360" s="171">
        <f t="shared" si="183"/>
        <v>0</v>
      </c>
      <c r="DH360" s="152">
        <v>0</v>
      </c>
      <c r="DI360" s="152">
        <v>0</v>
      </c>
      <c r="DJ360" s="152">
        <v>0</v>
      </c>
      <c r="DK360" s="171">
        <f t="shared" si="184"/>
        <v>0</v>
      </c>
      <c r="DL360" s="172">
        <f t="shared" si="168"/>
        <v>0</v>
      </c>
      <c r="DM360" s="152"/>
      <c r="DN360" s="172">
        <f t="shared" si="169"/>
        <v>0</v>
      </c>
      <c r="DO360" s="152"/>
      <c r="DP360" s="158">
        <f t="shared" si="185"/>
        <v>0</v>
      </c>
      <c r="DQ360" s="152">
        <f t="shared" si="186"/>
        <v>0</v>
      </c>
      <c r="DR360" s="152">
        <f t="shared" si="187"/>
        <v>0</v>
      </c>
      <c r="DS360" s="152">
        <v>0</v>
      </c>
      <c r="DT360" s="172">
        <f t="shared" si="188"/>
        <v>0</v>
      </c>
      <c r="DU360" s="152"/>
      <c r="DV360" s="173">
        <v>0</v>
      </c>
      <c r="DW360" s="174"/>
      <c r="DX360" s="174"/>
      <c r="DY360" s="174"/>
      <c r="DZ360" s="171"/>
      <c r="EA360" s="175"/>
      <c r="EB360" s="176"/>
      <c r="EC360" s="177">
        <f t="shared" si="189"/>
        <v>0</v>
      </c>
      <c r="ED360" s="175"/>
      <c r="EE360" s="178">
        <v>351</v>
      </c>
      <c r="EF360" s="175"/>
      <c r="EG360" s="175"/>
      <c r="EH360" s="174"/>
      <c r="EI360" s="175"/>
      <c r="EJ360" s="175"/>
      <c r="EK360" s="175"/>
      <c r="EL360" s="175"/>
      <c r="EM360" s="175"/>
    </row>
    <row r="361" spans="1:143" s="39" customFormat="1" ht="12" x14ac:dyDescent="0.2">
      <c r="A361" s="150">
        <v>352</v>
      </c>
      <c r="B361" s="40">
        <v>840</v>
      </c>
      <c r="C361" s="39" t="s">
        <v>453</v>
      </c>
      <c r="D361" s="151">
        <f t="shared" si="170"/>
        <v>9</v>
      </c>
      <c r="E361" s="152">
        <f t="shared" si="159"/>
        <v>179622</v>
      </c>
      <c r="F361" s="152">
        <f t="shared" si="159"/>
        <v>0</v>
      </c>
      <c r="G361" s="152">
        <f t="shared" si="159"/>
        <v>8442</v>
      </c>
      <c r="H361" s="153">
        <f t="shared" si="171"/>
        <v>188064</v>
      </c>
      <c r="I361" s="152"/>
      <c r="J361" s="154">
        <f t="shared" si="172"/>
        <v>8442</v>
      </c>
      <c r="K361" s="155">
        <f t="shared" si="160"/>
        <v>44618.544776245006</v>
      </c>
      <c r="L361" s="156">
        <f t="shared" si="161"/>
        <v>53060.544776245006</v>
      </c>
      <c r="M361" s="152"/>
      <c r="N361" s="157">
        <f t="shared" si="162"/>
        <v>135003.45522375498</v>
      </c>
      <c r="O361" s="152"/>
      <c r="P361" s="158">
        <f t="shared" si="163"/>
        <v>8442</v>
      </c>
      <c r="Q361" s="159">
        <f t="shared" si="173"/>
        <v>0</v>
      </c>
      <c r="R361" s="152">
        <f t="shared" si="164"/>
        <v>0</v>
      </c>
      <c r="S361" s="152">
        <f t="shared" si="165"/>
        <v>0</v>
      </c>
      <c r="T361" s="152">
        <f t="shared" si="166"/>
        <v>44618.544776245006</v>
      </c>
      <c r="U361" s="153">
        <f t="shared" si="174"/>
        <v>53060.544776245006</v>
      </c>
      <c r="V361" s="152"/>
      <c r="W361" s="157">
        <f t="shared" si="175"/>
        <v>71968.761758390072</v>
      </c>
      <c r="X361" s="159"/>
      <c r="AA361" s="162">
        <v>352</v>
      </c>
      <c r="AB361" s="163">
        <v>9</v>
      </c>
      <c r="AC361" s="163">
        <v>0</v>
      </c>
      <c r="AD361" s="163">
        <v>0</v>
      </c>
      <c r="AE361" s="163">
        <v>0</v>
      </c>
      <c r="AF361" s="163">
        <v>0</v>
      </c>
      <c r="AG361" s="164">
        <v>179622</v>
      </c>
      <c r="AH361" s="164">
        <v>0</v>
      </c>
      <c r="AI361" s="164">
        <v>0</v>
      </c>
      <c r="AJ361" s="164">
        <v>179622</v>
      </c>
      <c r="AK361" s="164">
        <v>0</v>
      </c>
      <c r="AL361" s="164">
        <v>8442</v>
      </c>
      <c r="AM361" s="164">
        <v>188064</v>
      </c>
      <c r="AN361" s="164">
        <v>0</v>
      </c>
      <c r="AO361" s="164">
        <v>0</v>
      </c>
      <c r="AP361" s="164">
        <v>0</v>
      </c>
      <c r="AQ361" s="164">
        <v>0</v>
      </c>
      <c r="AR361" s="165">
        <v>188064</v>
      </c>
      <c r="AS361" s="39">
        <v>188037</v>
      </c>
      <c r="AT361" s="162">
        <f t="shared" si="176"/>
        <v>352</v>
      </c>
      <c r="AU361" s="163">
        <f t="shared" si="177"/>
        <v>0</v>
      </c>
      <c r="AV361" s="164">
        <f t="shared" si="178"/>
        <v>0</v>
      </c>
      <c r="AW361" s="164">
        <f t="shared" si="178"/>
        <v>0</v>
      </c>
      <c r="AX361" s="164">
        <f t="shared" si="178"/>
        <v>0</v>
      </c>
      <c r="AY361" s="165">
        <f t="shared" si="167"/>
        <v>0</v>
      </c>
      <c r="AZ361" s="39">
        <v>493357</v>
      </c>
      <c r="BA361" s="162"/>
      <c r="BB361" s="164"/>
      <c r="BC361" s="164"/>
      <c r="BD361" s="164"/>
      <c r="BE361" s="165"/>
      <c r="BG361" s="166"/>
      <c r="BI361" s="166">
        <v>0</v>
      </c>
      <c r="CA361" s="162">
        <v>352</v>
      </c>
      <c r="CB361" s="40">
        <v>840</v>
      </c>
      <c r="CC361" s="39" t="s">
        <v>453</v>
      </c>
      <c r="CD361" s="167">
        <f t="shared" si="190"/>
        <v>179622</v>
      </c>
      <c r="CE361" s="168">
        <v>134996</v>
      </c>
      <c r="CF361" s="152">
        <f t="shared" si="179"/>
        <v>44626</v>
      </c>
      <c r="CG361" s="152">
        <v>13112.4</v>
      </c>
      <c r="CH361" s="152">
        <v>5791.2000000000007</v>
      </c>
      <c r="CI361" s="152">
        <f t="shared" si="180"/>
        <v>-2.8382416099375405</v>
      </c>
      <c r="CJ361" s="168">
        <f t="shared" si="181"/>
        <v>63526.761758390072</v>
      </c>
      <c r="CK361" s="169">
        <f t="shared" si="182"/>
        <v>44618.544776245006</v>
      </c>
      <c r="CL361" s="170"/>
      <c r="CZ361" s="152"/>
      <c r="DA361" s="162">
        <v>352</v>
      </c>
      <c r="DB361" s="39" t="s">
        <v>453</v>
      </c>
      <c r="DC361" s="152">
        <v>0</v>
      </c>
      <c r="DD361" s="152">
        <v>0</v>
      </c>
      <c r="DE361" s="152">
        <v>0</v>
      </c>
      <c r="DF361" s="152">
        <v>0</v>
      </c>
      <c r="DG361" s="171">
        <f t="shared" si="183"/>
        <v>0</v>
      </c>
      <c r="DH361" s="152">
        <v>0</v>
      </c>
      <c r="DI361" s="152">
        <v>0</v>
      </c>
      <c r="DJ361" s="152">
        <v>0</v>
      </c>
      <c r="DK361" s="171">
        <f t="shared" si="184"/>
        <v>0</v>
      </c>
      <c r="DL361" s="172">
        <f t="shared" si="168"/>
        <v>0</v>
      </c>
      <c r="DM361" s="152"/>
      <c r="DN361" s="172">
        <f t="shared" si="169"/>
        <v>0</v>
      </c>
      <c r="DO361" s="152"/>
      <c r="DP361" s="158">
        <f t="shared" si="185"/>
        <v>44626</v>
      </c>
      <c r="DQ361" s="152">
        <f t="shared" si="186"/>
        <v>44626</v>
      </c>
      <c r="DR361" s="152">
        <f t="shared" si="187"/>
        <v>0</v>
      </c>
      <c r="DS361" s="152">
        <v>-2.8382416099375405</v>
      </c>
      <c r="DT361" s="172">
        <f t="shared" si="188"/>
        <v>-2.8382416099375405</v>
      </c>
      <c r="DU361" s="152"/>
      <c r="DV361" s="173">
        <v>0</v>
      </c>
      <c r="DW361" s="174"/>
      <c r="DX361" s="174"/>
      <c r="DY361" s="174"/>
      <c r="DZ361" s="171"/>
      <c r="EA361" s="175"/>
      <c r="EB361" s="176"/>
      <c r="EC361" s="177">
        <f t="shared" si="189"/>
        <v>0</v>
      </c>
      <c r="ED361" s="175"/>
      <c r="EE361" s="178">
        <v>352</v>
      </c>
      <c r="EF361" s="175"/>
      <c r="EG361" s="175"/>
      <c r="EH361" s="174"/>
      <c r="EI361" s="175"/>
      <c r="EJ361" s="175"/>
      <c r="EK361" s="175"/>
      <c r="EL361" s="175"/>
      <c r="EM361" s="175"/>
    </row>
    <row r="362" spans="1:143" s="39" customFormat="1" ht="12" x14ac:dyDescent="0.2">
      <c r="A362" s="150">
        <v>406</v>
      </c>
      <c r="B362" s="40">
        <v>406</v>
      </c>
      <c r="C362" s="39" t="s">
        <v>454</v>
      </c>
      <c r="D362" s="151">
        <f t="shared" si="170"/>
        <v>0</v>
      </c>
      <c r="E362" s="152">
        <f t="shared" si="159"/>
        <v>0</v>
      </c>
      <c r="F362" s="152">
        <f t="shared" si="159"/>
        <v>0</v>
      </c>
      <c r="G362" s="152">
        <f t="shared" si="159"/>
        <v>0</v>
      </c>
      <c r="H362" s="153">
        <f t="shared" si="171"/>
        <v>0</v>
      </c>
      <c r="I362" s="152"/>
      <c r="J362" s="154">
        <f t="shared" si="172"/>
        <v>0</v>
      </c>
      <c r="K362" s="155">
        <f t="shared" si="160"/>
        <v>0</v>
      </c>
      <c r="L362" s="156">
        <f t="shared" si="161"/>
        <v>0</v>
      </c>
      <c r="M362" s="152"/>
      <c r="N362" s="157">
        <f t="shared" si="162"/>
        <v>0</v>
      </c>
      <c r="O362" s="152"/>
      <c r="P362" s="158">
        <f t="shared" si="163"/>
        <v>0</v>
      </c>
      <c r="Q362" s="159">
        <f t="shared" si="173"/>
        <v>0</v>
      </c>
      <c r="R362" s="152">
        <f t="shared" si="164"/>
        <v>0</v>
      </c>
      <c r="S362" s="152">
        <f t="shared" si="165"/>
        <v>0</v>
      </c>
      <c r="T362" s="152">
        <f t="shared" si="166"/>
        <v>0</v>
      </c>
      <c r="U362" s="153">
        <f t="shared" si="174"/>
        <v>0</v>
      </c>
      <c r="V362" s="152"/>
      <c r="W362" s="157">
        <f t="shared" si="175"/>
        <v>0</v>
      </c>
      <c r="X362" s="159"/>
      <c r="AA362" s="162">
        <v>406</v>
      </c>
      <c r="AB362" s="163"/>
      <c r="AC362" s="163"/>
      <c r="AD362" s="163"/>
      <c r="AE362" s="163"/>
      <c r="AF362" s="163"/>
      <c r="AG362" s="164"/>
      <c r="AH362" s="164"/>
      <c r="AI362" s="164"/>
      <c r="AJ362" s="164"/>
      <c r="AK362" s="164"/>
      <c r="AL362" s="164"/>
      <c r="AM362" s="164"/>
      <c r="AN362" s="164"/>
      <c r="AO362" s="164"/>
      <c r="AP362" s="164"/>
      <c r="AQ362" s="164"/>
      <c r="AR362" s="165"/>
      <c r="AT362" s="162">
        <f t="shared" si="176"/>
        <v>406</v>
      </c>
      <c r="AU362" s="163">
        <f t="shared" si="177"/>
        <v>0</v>
      </c>
      <c r="AV362" s="164">
        <f t="shared" si="178"/>
        <v>0</v>
      </c>
      <c r="AW362" s="164">
        <f t="shared" si="178"/>
        <v>0</v>
      </c>
      <c r="AX362" s="164">
        <f t="shared" si="178"/>
        <v>0</v>
      </c>
      <c r="AY362" s="165">
        <f t="shared" si="167"/>
        <v>0</v>
      </c>
      <c r="AZ362" s="39">
        <v>493357</v>
      </c>
      <c r="BA362" s="162"/>
      <c r="BB362" s="164"/>
      <c r="BC362" s="164"/>
      <c r="BD362" s="164"/>
      <c r="BE362" s="165"/>
      <c r="BG362" s="166"/>
      <c r="BI362" s="166">
        <v>0</v>
      </c>
      <c r="CA362" s="162">
        <v>406</v>
      </c>
      <c r="CB362" s="40">
        <v>406</v>
      </c>
      <c r="CC362" s="39" t="s">
        <v>454</v>
      </c>
      <c r="CD362" s="167">
        <f t="shared" si="190"/>
        <v>0</v>
      </c>
      <c r="CE362" s="168">
        <v>0</v>
      </c>
      <c r="CF362" s="152">
        <f t="shared" si="179"/>
        <v>0</v>
      </c>
      <c r="CG362" s="152">
        <v>0</v>
      </c>
      <c r="CH362" s="152">
        <v>0</v>
      </c>
      <c r="CI362" s="152">
        <f t="shared" si="180"/>
        <v>0</v>
      </c>
      <c r="CJ362" s="168">
        <f t="shared" si="181"/>
        <v>0</v>
      </c>
      <c r="CK362" s="169">
        <f t="shared" si="182"/>
        <v>0</v>
      </c>
      <c r="CL362" s="170"/>
      <c r="CZ362" s="152"/>
      <c r="DA362" s="162">
        <v>406</v>
      </c>
      <c r="DB362" s="39" t="s">
        <v>454</v>
      </c>
      <c r="DC362" s="152">
        <v>0</v>
      </c>
      <c r="DD362" s="152">
        <v>0</v>
      </c>
      <c r="DE362" s="152">
        <v>0</v>
      </c>
      <c r="DF362" s="152">
        <v>0</v>
      </c>
      <c r="DG362" s="171">
        <f t="shared" si="183"/>
        <v>0</v>
      </c>
      <c r="DH362" s="152">
        <v>0</v>
      </c>
      <c r="DI362" s="152">
        <v>0</v>
      </c>
      <c r="DJ362" s="152">
        <v>0</v>
      </c>
      <c r="DK362" s="171">
        <f t="shared" si="184"/>
        <v>0</v>
      </c>
      <c r="DL362" s="172">
        <f t="shared" si="168"/>
        <v>0</v>
      </c>
      <c r="DM362" s="152"/>
      <c r="DN362" s="172">
        <f t="shared" si="169"/>
        <v>0</v>
      </c>
      <c r="DO362" s="152"/>
      <c r="DP362" s="158">
        <f t="shared" si="185"/>
        <v>0</v>
      </c>
      <c r="DQ362" s="152">
        <f t="shared" si="186"/>
        <v>0</v>
      </c>
      <c r="DR362" s="152">
        <f t="shared" si="187"/>
        <v>0</v>
      </c>
      <c r="DS362" s="152">
        <v>0</v>
      </c>
      <c r="DT362" s="172">
        <f t="shared" si="188"/>
        <v>0</v>
      </c>
      <c r="DU362" s="152"/>
      <c r="DV362" s="173">
        <v>0</v>
      </c>
      <c r="DW362" s="174"/>
      <c r="DX362" s="174"/>
      <c r="DY362" s="174"/>
      <c r="DZ362" s="171"/>
      <c r="EA362" s="175"/>
      <c r="EB362" s="176"/>
      <c r="EC362" s="177">
        <f t="shared" si="189"/>
        <v>0</v>
      </c>
      <c r="ED362" s="175"/>
      <c r="EE362" s="178">
        <v>406</v>
      </c>
      <c r="EF362" s="175"/>
      <c r="EG362" s="175"/>
      <c r="EH362" s="174"/>
      <c r="EI362" s="175"/>
      <c r="EJ362" s="175"/>
      <c r="EK362" s="175"/>
      <c r="EL362" s="175"/>
      <c r="EM362" s="175"/>
    </row>
    <row r="363" spans="1:143" s="39" customFormat="1" ht="12" x14ac:dyDescent="0.2">
      <c r="A363" s="150">
        <v>600</v>
      </c>
      <c r="B363" s="40">
        <v>701</v>
      </c>
      <c r="C363" s="39" t="s">
        <v>455</v>
      </c>
      <c r="D363" s="151">
        <f t="shared" si="170"/>
        <v>37</v>
      </c>
      <c r="E363" s="152">
        <f t="shared" si="159"/>
        <v>557789</v>
      </c>
      <c r="F363" s="152">
        <f t="shared" si="159"/>
        <v>0</v>
      </c>
      <c r="G363" s="152">
        <f t="shared" si="159"/>
        <v>34706</v>
      </c>
      <c r="H363" s="153">
        <f t="shared" si="171"/>
        <v>592495</v>
      </c>
      <c r="I363" s="152"/>
      <c r="J363" s="154">
        <f t="shared" si="172"/>
        <v>34706</v>
      </c>
      <c r="K363" s="155">
        <f t="shared" si="160"/>
        <v>72079.715186564426</v>
      </c>
      <c r="L363" s="156">
        <f t="shared" si="161"/>
        <v>106785.71518656443</v>
      </c>
      <c r="M363" s="152"/>
      <c r="N363" s="157">
        <f t="shared" si="162"/>
        <v>485709.28481343557</v>
      </c>
      <c r="O363" s="152"/>
      <c r="P363" s="158">
        <f t="shared" si="163"/>
        <v>34706</v>
      </c>
      <c r="Q363" s="159">
        <f t="shared" si="173"/>
        <v>0</v>
      </c>
      <c r="R363" s="152">
        <f t="shared" si="164"/>
        <v>0</v>
      </c>
      <c r="S363" s="152">
        <f t="shared" si="165"/>
        <v>0</v>
      </c>
      <c r="T363" s="152">
        <f t="shared" si="166"/>
        <v>72079.715186564426</v>
      </c>
      <c r="U363" s="153">
        <f t="shared" si="174"/>
        <v>106785.71518656443</v>
      </c>
      <c r="V363" s="152"/>
      <c r="W363" s="157">
        <f t="shared" si="175"/>
        <v>219282.17376146207</v>
      </c>
      <c r="X363" s="159"/>
      <c r="AA363" s="162">
        <v>600</v>
      </c>
      <c r="AB363" s="163">
        <v>37</v>
      </c>
      <c r="AC363" s="163">
        <v>0</v>
      </c>
      <c r="AD363" s="163">
        <v>0</v>
      </c>
      <c r="AE363" s="163">
        <v>0</v>
      </c>
      <c r="AF363" s="163">
        <v>0</v>
      </c>
      <c r="AG363" s="164">
        <v>557789</v>
      </c>
      <c r="AH363" s="164">
        <v>0</v>
      </c>
      <c r="AI363" s="164">
        <v>0</v>
      </c>
      <c r="AJ363" s="164">
        <v>557789</v>
      </c>
      <c r="AK363" s="164">
        <v>0</v>
      </c>
      <c r="AL363" s="164">
        <v>34706</v>
      </c>
      <c r="AM363" s="164">
        <v>592495</v>
      </c>
      <c r="AN363" s="164">
        <v>0</v>
      </c>
      <c r="AO363" s="164">
        <v>0</v>
      </c>
      <c r="AP363" s="164">
        <v>0</v>
      </c>
      <c r="AQ363" s="164">
        <v>0</v>
      </c>
      <c r="AR363" s="165">
        <v>592495</v>
      </c>
      <c r="AS363" s="39">
        <v>590280.55000000005</v>
      </c>
      <c r="AT363" s="162">
        <f t="shared" si="176"/>
        <v>600</v>
      </c>
      <c r="AU363" s="163">
        <f t="shared" si="177"/>
        <v>0</v>
      </c>
      <c r="AV363" s="164">
        <f t="shared" si="178"/>
        <v>0</v>
      </c>
      <c r="AW363" s="164">
        <f t="shared" si="178"/>
        <v>0</v>
      </c>
      <c r="AX363" s="164">
        <f t="shared" si="178"/>
        <v>0</v>
      </c>
      <c r="AY363" s="165">
        <f t="shared" si="167"/>
        <v>0</v>
      </c>
      <c r="AZ363" s="39">
        <v>493357</v>
      </c>
      <c r="BA363" s="162"/>
      <c r="BB363" s="164"/>
      <c r="BC363" s="164"/>
      <c r="BD363" s="164"/>
      <c r="BE363" s="165"/>
      <c r="BG363" s="166"/>
      <c r="BI363" s="166">
        <v>0</v>
      </c>
      <c r="CA363" s="162">
        <v>600</v>
      </c>
      <c r="CB363" s="40">
        <v>701</v>
      </c>
      <c r="CC363" s="39" t="s">
        <v>455</v>
      </c>
      <c r="CD363" s="167">
        <f t="shared" si="190"/>
        <v>557789</v>
      </c>
      <c r="CE363" s="168">
        <v>485694</v>
      </c>
      <c r="CF363" s="152">
        <f t="shared" si="179"/>
        <v>72095</v>
      </c>
      <c r="CG363" s="152">
        <v>96520.2</v>
      </c>
      <c r="CH363" s="152">
        <v>15968.800000000001</v>
      </c>
      <c r="CI363" s="152">
        <f t="shared" si="180"/>
        <v>-7.8262385379348416</v>
      </c>
      <c r="CJ363" s="168">
        <f t="shared" si="181"/>
        <v>184576.17376146207</v>
      </c>
      <c r="CK363" s="169">
        <f t="shared" si="182"/>
        <v>72079.715186564426</v>
      </c>
      <c r="CL363" s="170"/>
      <c r="CZ363" s="152"/>
      <c r="DA363" s="162">
        <v>600</v>
      </c>
      <c r="DB363" s="39" t="s">
        <v>455</v>
      </c>
      <c r="DC363" s="152">
        <v>0</v>
      </c>
      <c r="DD363" s="152">
        <v>0</v>
      </c>
      <c r="DE363" s="152">
        <v>0</v>
      </c>
      <c r="DF363" s="152">
        <v>0</v>
      </c>
      <c r="DG363" s="171">
        <f t="shared" si="183"/>
        <v>0</v>
      </c>
      <c r="DH363" s="152">
        <v>0</v>
      </c>
      <c r="DI363" s="152">
        <v>0</v>
      </c>
      <c r="DJ363" s="152">
        <v>0</v>
      </c>
      <c r="DK363" s="171">
        <f t="shared" si="184"/>
        <v>0</v>
      </c>
      <c r="DL363" s="172">
        <f t="shared" si="168"/>
        <v>0</v>
      </c>
      <c r="DM363" s="152"/>
      <c r="DN363" s="172">
        <f t="shared" si="169"/>
        <v>0</v>
      </c>
      <c r="DO363" s="152"/>
      <c r="DP363" s="158">
        <f t="shared" si="185"/>
        <v>72095</v>
      </c>
      <c r="DQ363" s="152">
        <f t="shared" si="186"/>
        <v>72095</v>
      </c>
      <c r="DR363" s="152">
        <f t="shared" si="187"/>
        <v>0</v>
      </c>
      <c r="DS363" s="152">
        <v>-7.8262385379348416</v>
      </c>
      <c r="DT363" s="172">
        <f t="shared" si="188"/>
        <v>-7.8262385379348416</v>
      </c>
      <c r="DU363" s="152"/>
      <c r="DV363" s="173">
        <v>0</v>
      </c>
      <c r="DW363" s="174"/>
      <c r="DX363" s="174"/>
      <c r="DY363" s="174"/>
      <c r="DZ363" s="171"/>
      <c r="EA363" s="175"/>
      <c r="EB363" s="176" t="s">
        <v>98</v>
      </c>
      <c r="EC363" s="177">
        <f t="shared" si="189"/>
        <v>0</v>
      </c>
      <c r="ED363" s="175"/>
      <c r="EE363" s="178">
        <v>600</v>
      </c>
      <c r="EF363" s="175"/>
      <c r="EG363" s="175"/>
      <c r="EH363" s="174"/>
      <c r="EI363" s="175"/>
      <c r="EJ363" s="175"/>
      <c r="EK363" s="175"/>
      <c r="EL363" s="175"/>
      <c r="EM363" s="175"/>
    </row>
    <row r="364" spans="1:143" s="39" customFormat="1" ht="12" x14ac:dyDescent="0.2">
      <c r="A364" s="150">
        <v>603</v>
      </c>
      <c r="B364" s="40">
        <v>702</v>
      </c>
      <c r="C364" s="39" t="s">
        <v>456</v>
      </c>
      <c r="D364" s="151">
        <f t="shared" si="170"/>
        <v>71</v>
      </c>
      <c r="E364" s="152">
        <f t="shared" si="159"/>
        <v>1111434</v>
      </c>
      <c r="F364" s="152">
        <f t="shared" si="159"/>
        <v>0</v>
      </c>
      <c r="G364" s="152">
        <f t="shared" si="159"/>
        <v>66598</v>
      </c>
      <c r="H364" s="153">
        <f t="shared" si="171"/>
        <v>1178032</v>
      </c>
      <c r="I364" s="152"/>
      <c r="J364" s="154">
        <f t="shared" si="172"/>
        <v>66598</v>
      </c>
      <c r="K364" s="155">
        <f t="shared" si="160"/>
        <v>177221.46919717189</v>
      </c>
      <c r="L364" s="156">
        <f t="shared" si="161"/>
        <v>243819.46919717189</v>
      </c>
      <c r="M364" s="152"/>
      <c r="N364" s="157">
        <f t="shared" si="162"/>
        <v>934212.53080282814</v>
      </c>
      <c r="O364" s="152"/>
      <c r="P364" s="158">
        <f t="shared" si="163"/>
        <v>66598</v>
      </c>
      <c r="Q364" s="159">
        <f t="shared" si="173"/>
        <v>0</v>
      </c>
      <c r="R364" s="152">
        <f t="shared" si="164"/>
        <v>0</v>
      </c>
      <c r="S364" s="152">
        <f t="shared" si="165"/>
        <v>0</v>
      </c>
      <c r="T364" s="152">
        <f t="shared" si="166"/>
        <v>177221.46919717189</v>
      </c>
      <c r="U364" s="153">
        <f t="shared" si="174"/>
        <v>243819.46919717189</v>
      </c>
      <c r="V364" s="152"/>
      <c r="W364" s="157">
        <f t="shared" si="175"/>
        <v>246271.0074993982</v>
      </c>
      <c r="X364" s="159"/>
      <c r="AA364" s="162">
        <v>603</v>
      </c>
      <c r="AB364" s="163">
        <v>71</v>
      </c>
      <c r="AC364" s="163">
        <v>0</v>
      </c>
      <c r="AD364" s="163">
        <v>0</v>
      </c>
      <c r="AE364" s="163">
        <v>0</v>
      </c>
      <c r="AF364" s="163">
        <v>0</v>
      </c>
      <c r="AG364" s="164">
        <v>1111434</v>
      </c>
      <c r="AH364" s="164">
        <v>0</v>
      </c>
      <c r="AI364" s="164">
        <v>0</v>
      </c>
      <c r="AJ364" s="164">
        <v>1111434</v>
      </c>
      <c r="AK364" s="164">
        <v>0</v>
      </c>
      <c r="AL364" s="164">
        <v>66598</v>
      </c>
      <c r="AM364" s="164">
        <v>1178032</v>
      </c>
      <c r="AN364" s="164">
        <v>0</v>
      </c>
      <c r="AO364" s="164">
        <v>0</v>
      </c>
      <c r="AP364" s="164">
        <v>0</v>
      </c>
      <c r="AQ364" s="164">
        <v>0</v>
      </c>
      <c r="AR364" s="165">
        <v>1178032</v>
      </c>
      <c r="AS364" s="39">
        <v>1178245</v>
      </c>
      <c r="AT364" s="162">
        <f t="shared" si="176"/>
        <v>603</v>
      </c>
      <c r="AU364" s="163">
        <f t="shared" si="177"/>
        <v>0</v>
      </c>
      <c r="AV364" s="164">
        <f t="shared" si="178"/>
        <v>0</v>
      </c>
      <c r="AW364" s="164">
        <f t="shared" si="178"/>
        <v>0</v>
      </c>
      <c r="AX364" s="164">
        <f t="shared" si="178"/>
        <v>0</v>
      </c>
      <c r="AY364" s="165">
        <f t="shared" si="167"/>
        <v>0</v>
      </c>
      <c r="AZ364" s="39">
        <v>493357</v>
      </c>
      <c r="BA364" s="162"/>
      <c r="BB364" s="164"/>
      <c r="BC364" s="164"/>
      <c r="BD364" s="164"/>
      <c r="BE364" s="165"/>
      <c r="BG364" s="166"/>
      <c r="BI364" s="166">
        <v>0</v>
      </c>
      <c r="CA364" s="162">
        <v>603</v>
      </c>
      <c r="CB364" s="40">
        <v>702</v>
      </c>
      <c r="CC364" s="39" t="s">
        <v>457</v>
      </c>
      <c r="CD364" s="167">
        <f t="shared" si="190"/>
        <v>1111434</v>
      </c>
      <c r="CE364" s="168">
        <v>934193</v>
      </c>
      <c r="CF364" s="152">
        <f t="shared" si="179"/>
        <v>177241</v>
      </c>
      <c r="CG364" s="152">
        <v>0</v>
      </c>
      <c r="CH364" s="152">
        <v>2433.2000000000003</v>
      </c>
      <c r="CI364" s="152">
        <f t="shared" si="180"/>
        <v>-1.1925006018275326</v>
      </c>
      <c r="CJ364" s="168">
        <f t="shared" si="181"/>
        <v>179673.0074993982</v>
      </c>
      <c r="CK364" s="169">
        <f t="shared" si="182"/>
        <v>177221.46919717189</v>
      </c>
      <c r="CL364" s="170"/>
      <c r="CZ364" s="152"/>
      <c r="DA364" s="162">
        <v>603</v>
      </c>
      <c r="DB364" s="39" t="s">
        <v>457</v>
      </c>
      <c r="DC364" s="152">
        <v>0</v>
      </c>
      <c r="DD364" s="152">
        <v>0</v>
      </c>
      <c r="DE364" s="152">
        <v>0</v>
      </c>
      <c r="DF364" s="152">
        <v>0</v>
      </c>
      <c r="DG364" s="171">
        <f t="shared" si="183"/>
        <v>0</v>
      </c>
      <c r="DH364" s="152">
        <v>0</v>
      </c>
      <c r="DI364" s="152">
        <v>0</v>
      </c>
      <c r="DJ364" s="152">
        <v>0</v>
      </c>
      <c r="DK364" s="171">
        <f t="shared" si="184"/>
        <v>0</v>
      </c>
      <c r="DL364" s="172">
        <f t="shared" si="168"/>
        <v>0</v>
      </c>
      <c r="DM364" s="152"/>
      <c r="DN364" s="172">
        <f t="shared" si="169"/>
        <v>0</v>
      </c>
      <c r="DO364" s="152"/>
      <c r="DP364" s="158">
        <f t="shared" si="185"/>
        <v>177241</v>
      </c>
      <c r="DQ364" s="152">
        <f t="shared" si="186"/>
        <v>177241</v>
      </c>
      <c r="DR364" s="152">
        <f t="shared" si="187"/>
        <v>0</v>
      </c>
      <c r="DS364" s="152">
        <v>-1.1925006018275326</v>
      </c>
      <c r="DT364" s="172">
        <f t="shared" si="188"/>
        <v>-1.1925006018275326</v>
      </c>
      <c r="DU364" s="152"/>
      <c r="DV364" s="173">
        <v>0</v>
      </c>
      <c r="DW364" s="174"/>
      <c r="DX364" s="174"/>
      <c r="DY364" s="174"/>
      <c r="DZ364" s="171"/>
      <c r="EA364" s="175"/>
      <c r="EB364" s="176"/>
      <c r="EC364" s="177">
        <f t="shared" si="189"/>
        <v>0</v>
      </c>
      <c r="ED364" s="175"/>
      <c r="EE364" s="178">
        <v>603</v>
      </c>
      <c r="EF364" s="175"/>
      <c r="EG364" s="175"/>
      <c r="EH364" s="174"/>
      <c r="EI364" s="175"/>
      <c r="EJ364" s="175"/>
      <c r="EK364" s="175"/>
      <c r="EL364" s="175"/>
      <c r="EM364" s="175"/>
    </row>
    <row r="365" spans="1:143" s="39" customFormat="1" ht="12" x14ac:dyDescent="0.2">
      <c r="A365" s="150">
        <v>605</v>
      </c>
      <c r="B365" s="40">
        <v>703</v>
      </c>
      <c r="C365" s="39" t="s">
        <v>458</v>
      </c>
      <c r="D365" s="151">
        <f t="shared" si="170"/>
        <v>98</v>
      </c>
      <c r="E365" s="152">
        <f t="shared" si="159"/>
        <v>1921855</v>
      </c>
      <c r="F365" s="152">
        <f t="shared" si="159"/>
        <v>0</v>
      </c>
      <c r="G365" s="152">
        <f t="shared" si="159"/>
        <v>91924</v>
      </c>
      <c r="H365" s="153">
        <f t="shared" si="171"/>
        <v>2013779</v>
      </c>
      <c r="I365" s="152"/>
      <c r="J365" s="154">
        <f t="shared" si="172"/>
        <v>91924</v>
      </c>
      <c r="K365" s="155">
        <f t="shared" si="160"/>
        <v>332245.62030195288</v>
      </c>
      <c r="L365" s="156">
        <f t="shared" si="161"/>
        <v>424169.62030195288</v>
      </c>
      <c r="M365" s="152"/>
      <c r="N365" s="157">
        <f t="shared" si="162"/>
        <v>1589609.3796980472</v>
      </c>
      <c r="O365" s="152"/>
      <c r="P365" s="158">
        <f t="shared" si="163"/>
        <v>91924</v>
      </c>
      <c r="Q365" s="159">
        <f t="shared" si="173"/>
        <v>0</v>
      </c>
      <c r="R365" s="152">
        <f t="shared" si="164"/>
        <v>0</v>
      </c>
      <c r="S365" s="152">
        <f t="shared" si="165"/>
        <v>0</v>
      </c>
      <c r="T365" s="152">
        <f t="shared" si="166"/>
        <v>332245.62030195288</v>
      </c>
      <c r="U365" s="153">
        <f t="shared" si="174"/>
        <v>424169.62030195288</v>
      </c>
      <c r="V365" s="152"/>
      <c r="W365" s="157">
        <f t="shared" si="175"/>
        <v>471983.8</v>
      </c>
      <c r="X365" s="159"/>
      <c r="AA365" s="162">
        <v>605</v>
      </c>
      <c r="AB365" s="163">
        <v>98</v>
      </c>
      <c r="AC365" s="163">
        <v>0</v>
      </c>
      <c r="AD365" s="163">
        <v>0</v>
      </c>
      <c r="AE365" s="163">
        <v>0</v>
      </c>
      <c r="AF365" s="163">
        <v>0</v>
      </c>
      <c r="AG365" s="164">
        <v>1921855</v>
      </c>
      <c r="AH365" s="164">
        <v>0</v>
      </c>
      <c r="AI365" s="164">
        <v>0</v>
      </c>
      <c r="AJ365" s="164">
        <v>1921855</v>
      </c>
      <c r="AK365" s="164">
        <v>0</v>
      </c>
      <c r="AL365" s="164">
        <v>91924</v>
      </c>
      <c r="AM365" s="164">
        <v>2013779</v>
      </c>
      <c r="AN365" s="164">
        <v>0</v>
      </c>
      <c r="AO365" s="164">
        <v>0</v>
      </c>
      <c r="AP365" s="164">
        <v>0</v>
      </c>
      <c r="AQ365" s="164">
        <v>0</v>
      </c>
      <c r="AR365" s="165">
        <v>2013779</v>
      </c>
      <c r="AS365" s="39">
        <v>2015150</v>
      </c>
      <c r="AT365" s="162">
        <f t="shared" si="176"/>
        <v>605</v>
      </c>
      <c r="AU365" s="163">
        <f t="shared" si="177"/>
        <v>0</v>
      </c>
      <c r="AV365" s="164">
        <f t="shared" si="178"/>
        <v>0</v>
      </c>
      <c r="AW365" s="164">
        <f t="shared" si="178"/>
        <v>0</v>
      </c>
      <c r="AX365" s="164">
        <f t="shared" si="178"/>
        <v>0</v>
      </c>
      <c r="AY365" s="165">
        <f t="shared" si="167"/>
        <v>0</v>
      </c>
      <c r="AZ365" s="39">
        <v>493357</v>
      </c>
      <c r="BA365" s="162"/>
      <c r="BB365" s="164"/>
      <c r="BC365" s="164"/>
      <c r="BD365" s="164"/>
      <c r="BE365" s="165"/>
      <c r="BG365" s="166"/>
      <c r="BI365" s="166">
        <v>0</v>
      </c>
      <c r="CA365" s="162">
        <v>605</v>
      </c>
      <c r="CB365" s="40">
        <v>703</v>
      </c>
      <c r="CC365" s="39" t="s">
        <v>458</v>
      </c>
      <c r="CD365" s="167">
        <f t="shared" si="190"/>
        <v>1921855</v>
      </c>
      <c r="CE365" s="168">
        <v>1589575</v>
      </c>
      <c r="CF365" s="152">
        <f t="shared" si="179"/>
        <v>332280</v>
      </c>
      <c r="CG365" s="152">
        <v>47779.799999999996</v>
      </c>
      <c r="CH365" s="152">
        <v>0</v>
      </c>
      <c r="CI365" s="152">
        <f t="shared" si="180"/>
        <v>0</v>
      </c>
      <c r="CJ365" s="168">
        <f t="shared" si="181"/>
        <v>380059.8</v>
      </c>
      <c r="CK365" s="169">
        <f t="shared" si="182"/>
        <v>332245.62030195288</v>
      </c>
      <c r="CL365" s="170"/>
      <c r="CZ365" s="152"/>
      <c r="DA365" s="162">
        <v>605</v>
      </c>
      <c r="DB365" s="39" t="s">
        <v>458</v>
      </c>
      <c r="DC365" s="152">
        <v>0</v>
      </c>
      <c r="DD365" s="152">
        <v>0</v>
      </c>
      <c r="DE365" s="152">
        <v>0</v>
      </c>
      <c r="DF365" s="152">
        <v>0</v>
      </c>
      <c r="DG365" s="171">
        <f t="shared" si="183"/>
        <v>0</v>
      </c>
      <c r="DH365" s="152">
        <v>0</v>
      </c>
      <c r="DI365" s="152">
        <v>0</v>
      </c>
      <c r="DJ365" s="152">
        <v>0</v>
      </c>
      <c r="DK365" s="171">
        <f t="shared" si="184"/>
        <v>0</v>
      </c>
      <c r="DL365" s="172">
        <f t="shared" si="168"/>
        <v>0</v>
      </c>
      <c r="DM365" s="152"/>
      <c r="DN365" s="172">
        <f t="shared" si="169"/>
        <v>0</v>
      </c>
      <c r="DO365" s="152"/>
      <c r="DP365" s="158">
        <f t="shared" si="185"/>
        <v>332280</v>
      </c>
      <c r="DQ365" s="152">
        <f t="shared" si="186"/>
        <v>332280</v>
      </c>
      <c r="DR365" s="152">
        <f t="shared" si="187"/>
        <v>0</v>
      </c>
      <c r="DS365" s="152">
        <v>0</v>
      </c>
      <c r="DT365" s="172">
        <f t="shared" si="188"/>
        <v>0</v>
      </c>
      <c r="DU365" s="152"/>
      <c r="DV365" s="173">
        <v>0</v>
      </c>
      <c r="DW365" s="174"/>
      <c r="DX365" s="174"/>
      <c r="DY365" s="174"/>
      <c r="DZ365" s="171"/>
      <c r="EA365" s="175"/>
      <c r="EB365" s="176"/>
      <c r="EC365" s="177">
        <f t="shared" si="189"/>
        <v>0</v>
      </c>
      <c r="ED365" s="175"/>
      <c r="EE365" s="178">
        <v>605</v>
      </c>
      <c r="EF365" s="175"/>
      <c r="EG365" s="175"/>
      <c r="EH365" s="174"/>
      <c r="EI365" s="175"/>
      <c r="EJ365" s="175"/>
      <c r="EK365" s="175"/>
      <c r="EL365" s="175"/>
      <c r="EM365" s="175"/>
    </row>
    <row r="366" spans="1:143" s="39" customFormat="1" ht="12" x14ac:dyDescent="0.2">
      <c r="A366" s="150">
        <v>610</v>
      </c>
      <c r="B366" s="40">
        <v>704</v>
      </c>
      <c r="C366" s="39" t="s">
        <v>459</v>
      </c>
      <c r="D366" s="151">
        <f t="shared" si="170"/>
        <v>17</v>
      </c>
      <c r="E366" s="152">
        <f t="shared" si="159"/>
        <v>240020</v>
      </c>
      <c r="F366" s="152">
        <f t="shared" si="159"/>
        <v>0</v>
      </c>
      <c r="G366" s="152">
        <f t="shared" si="159"/>
        <v>15946</v>
      </c>
      <c r="H366" s="153">
        <f t="shared" si="171"/>
        <v>255966</v>
      </c>
      <c r="I366" s="152"/>
      <c r="J366" s="154">
        <f t="shared" si="172"/>
        <v>15946</v>
      </c>
      <c r="K366" s="155">
        <f t="shared" si="160"/>
        <v>-12.72744579935835</v>
      </c>
      <c r="L366" s="156">
        <f t="shared" si="161"/>
        <v>15933.272554200641</v>
      </c>
      <c r="M366" s="152"/>
      <c r="N366" s="157">
        <f t="shared" si="162"/>
        <v>240032.72744579936</v>
      </c>
      <c r="O366" s="152"/>
      <c r="P366" s="158">
        <f t="shared" si="163"/>
        <v>15946</v>
      </c>
      <c r="Q366" s="159">
        <f t="shared" si="173"/>
        <v>0</v>
      </c>
      <c r="R366" s="152">
        <f t="shared" si="164"/>
        <v>0</v>
      </c>
      <c r="S366" s="152">
        <f t="shared" si="165"/>
        <v>0</v>
      </c>
      <c r="T366" s="152">
        <f t="shared" si="166"/>
        <v>-12.72744579935835</v>
      </c>
      <c r="U366" s="153">
        <f t="shared" si="174"/>
        <v>15933.272554200641</v>
      </c>
      <c r="V366" s="152"/>
      <c r="W366" s="157">
        <f t="shared" si="175"/>
        <v>84870.671237205868</v>
      </c>
      <c r="X366" s="159"/>
      <c r="AA366" s="162">
        <v>610</v>
      </c>
      <c r="AB366" s="163">
        <v>17</v>
      </c>
      <c r="AC366" s="163">
        <v>0</v>
      </c>
      <c r="AD366" s="163">
        <v>0</v>
      </c>
      <c r="AE366" s="163">
        <v>0</v>
      </c>
      <c r="AF366" s="163">
        <v>0</v>
      </c>
      <c r="AG366" s="164">
        <v>240020</v>
      </c>
      <c r="AH366" s="164">
        <v>0</v>
      </c>
      <c r="AI366" s="164">
        <v>0</v>
      </c>
      <c r="AJ366" s="164">
        <v>240020</v>
      </c>
      <c r="AK366" s="164">
        <v>0</v>
      </c>
      <c r="AL366" s="164">
        <v>15946</v>
      </c>
      <c r="AM366" s="164">
        <v>255966</v>
      </c>
      <c r="AN366" s="164">
        <v>0</v>
      </c>
      <c r="AO366" s="164">
        <v>0</v>
      </c>
      <c r="AP366" s="164">
        <v>0</v>
      </c>
      <c r="AQ366" s="164">
        <v>0</v>
      </c>
      <c r="AR366" s="165">
        <v>255966</v>
      </c>
      <c r="AS366" s="39">
        <v>254560.78999999998</v>
      </c>
      <c r="AT366" s="162">
        <f t="shared" si="176"/>
        <v>610</v>
      </c>
      <c r="AU366" s="163">
        <f t="shared" si="177"/>
        <v>0</v>
      </c>
      <c r="AV366" s="164">
        <f t="shared" si="178"/>
        <v>0</v>
      </c>
      <c r="AW366" s="164">
        <f t="shared" si="178"/>
        <v>0</v>
      </c>
      <c r="AX366" s="164">
        <f t="shared" si="178"/>
        <v>0</v>
      </c>
      <c r="AY366" s="165">
        <f t="shared" si="167"/>
        <v>0</v>
      </c>
      <c r="AZ366" s="39">
        <v>493357</v>
      </c>
      <c r="BA366" s="162"/>
      <c r="BB366" s="164"/>
      <c r="BC366" s="164"/>
      <c r="BD366" s="164"/>
      <c r="BE366" s="165"/>
      <c r="BG366" s="166"/>
      <c r="BI366" s="166">
        <v>0</v>
      </c>
      <c r="CA366" s="162">
        <v>610</v>
      </c>
      <c r="CB366" s="40">
        <v>704</v>
      </c>
      <c r="CC366" s="39" t="s">
        <v>459</v>
      </c>
      <c r="CD366" s="167">
        <f t="shared" si="190"/>
        <v>240020</v>
      </c>
      <c r="CE366" s="168">
        <v>268999</v>
      </c>
      <c r="CF366" s="152">
        <f t="shared" si="179"/>
        <v>0</v>
      </c>
      <c r="CG366" s="152">
        <v>42965.4</v>
      </c>
      <c r="CH366" s="152">
        <v>25972</v>
      </c>
      <c r="CI366" s="152">
        <f t="shared" si="180"/>
        <v>-12.728762794125942</v>
      </c>
      <c r="CJ366" s="168">
        <f t="shared" si="181"/>
        <v>68924.671237205868</v>
      </c>
      <c r="CK366" s="169">
        <f t="shared" si="182"/>
        <v>-12.72744579935835</v>
      </c>
      <c r="CL366" s="170"/>
      <c r="CZ366" s="152"/>
      <c r="DA366" s="162">
        <v>610</v>
      </c>
      <c r="DB366" s="39" t="s">
        <v>459</v>
      </c>
      <c r="DC366" s="152">
        <v>0</v>
      </c>
      <c r="DD366" s="152">
        <v>0</v>
      </c>
      <c r="DE366" s="152">
        <v>0</v>
      </c>
      <c r="DF366" s="152">
        <v>0</v>
      </c>
      <c r="DG366" s="171">
        <f t="shared" si="183"/>
        <v>0</v>
      </c>
      <c r="DH366" s="152">
        <v>0</v>
      </c>
      <c r="DI366" s="152">
        <v>0</v>
      </c>
      <c r="DJ366" s="152">
        <v>0</v>
      </c>
      <c r="DK366" s="171">
        <f t="shared" si="184"/>
        <v>0</v>
      </c>
      <c r="DL366" s="172">
        <f t="shared" si="168"/>
        <v>0</v>
      </c>
      <c r="DM366" s="152"/>
      <c r="DN366" s="172">
        <f t="shared" si="169"/>
        <v>0</v>
      </c>
      <c r="DO366" s="152"/>
      <c r="DP366" s="158">
        <f t="shared" si="185"/>
        <v>0</v>
      </c>
      <c r="DQ366" s="152">
        <f t="shared" si="186"/>
        <v>0</v>
      </c>
      <c r="DR366" s="152">
        <f t="shared" si="187"/>
        <v>0</v>
      </c>
      <c r="DS366" s="152">
        <v>-12.728762794125942</v>
      </c>
      <c r="DT366" s="172">
        <f t="shared" si="188"/>
        <v>-12.728762794125942</v>
      </c>
      <c r="DU366" s="152"/>
      <c r="DV366" s="173">
        <v>0</v>
      </c>
      <c r="DW366" s="174"/>
      <c r="DX366" s="174"/>
      <c r="DY366" s="174"/>
      <c r="DZ366" s="171"/>
      <c r="EA366" s="175"/>
      <c r="EB366" s="176"/>
      <c r="EC366" s="177">
        <f t="shared" si="189"/>
        <v>0</v>
      </c>
      <c r="ED366" s="175"/>
      <c r="EE366" s="178">
        <v>610</v>
      </c>
      <c r="EF366" s="175"/>
      <c r="EG366" s="175"/>
      <c r="EH366" s="174"/>
      <c r="EI366" s="175"/>
      <c r="EJ366" s="175"/>
      <c r="EK366" s="175"/>
      <c r="EL366" s="175"/>
      <c r="EM366" s="175"/>
    </row>
    <row r="367" spans="1:143" s="39" customFormat="1" ht="12" x14ac:dyDescent="0.2">
      <c r="A367" s="150">
        <v>615</v>
      </c>
      <c r="B367" s="40">
        <v>705</v>
      </c>
      <c r="C367" s="39" t="s">
        <v>460</v>
      </c>
      <c r="D367" s="151">
        <f t="shared" si="170"/>
        <v>4</v>
      </c>
      <c r="E367" s="152">
        <f t="shared" si="159"/>
        <v>54048</v>
      </c>
      <c r="F367" s="152">
        <f t="shared" si="159"/>
        <v>0</v>
      </c>
      <c r="G367" s="152">
        <f t="shared" si="159"/>
        <v>3752</v>
      </c>
      <c r="H367" s="153">
        <f t="shared" si="171"/>
        <v>57800</v>
      </c>
      <c r="I367" s="152"/>
      <c r="J367" s="154">
        <f t="shared" si="172"/>
        <v>3752</v>
      </c>
      <c r="K367" s="155">
        <f t="shared" si="160"/>
        <v>22014.055731965429</v>
      </c>
      <c r="L367" s="156">
        <f t="shared" si="161"/>
        <v>25766.055731965429</v>
      </c>
      <c r="M367" s="152"/>
      <c r="N367" s="157">
        <f t="shared" si="162"/>
        <v>32033.944268034571</v>
      </c>
      <c r="O367" s="152"/>
      <c r="P367" s="158">
        <f t="shared" si="163"/>
        <v>3752</v>
      </c>
      <c r="Q367" s="159">
        <f t="shared" si="173"/>
        <v>0</v>
      </c>
      <c r="R367" s="152">
        <f t="shared" si="164"/>
        <v>0</v>
      </c>
      <c r="S367" s="152">
        <f t="shared" si="165"/>
        <v>0</v>
      </c>
      <c r="T367" s="152">
        <f t="shared" si="166"/>
        <v>22014.055731965429</v>
      </c>
      <c r="U367" s="153">
        <f t="shared" si="174"/>
        <v>25766.055731965429</v>
      </c>
      <c r="V367" s="152"/>
      <c r="W367" s="157">
        <f t="shared" si="175"/>
        <v>29168.333674976897</v>
      </c>
      <c r="X367" s="159"/>
      <c r="AA367" s="162">
        <v>615</v>
      </c>
      <c r="AB367" s="163">
        <v>4</v>
      </c>
      <c r="AC367" s="163">
        <v>0</v>
      </c>
      <c r="AD367" s="163">
        <v>0</v>
      </c>
      <c r="AE367" s="163">
        <v>0</v>
      </c>
      <c r="AF367" s="163">
        <v>0</v>
      </c>
      <c r="AG367" s="164">
        <v>54048</v>
      </c>
      <c r="AH367" s="164">
        <v>0</v>
      </c>
      <c r="AI367" s="164">
        <v>0</v>
      </c>
      <c r="AJ367" s="164">
        <v>54048</v>
      </c>
      <c r="AK367" s="164">
        <v>0</v>
      </c>
      <c r="AL367" s="164">
        <v>3752</v>
      </c>
      <c r="AM367" s="164">
        <v>57800</v>
      </c>
      <c r="AN367" s="164">
        <v>0</v>
      </c>
      <c r="AO367" s="164">
        <v>0</v>
      </c>
      <c r="AP367" s="164">
        <v>0</v>
      </c>
      <c r="AQ367" s="164">
        <v>0</v>
      </c>
      <c r="AR367" s="165">
        <v>57800</v>
      </c>
      <c r="AS367" s="39">
        <v>57295.519999999997</v>
      </c>
      <c r="AT367" s="162">
        <f t="shared" si="176"/>
        <v>615</v>
      </c>
      <c r="AU367" s="163">
        <f t="shared" si="177"/>
        <v>0</v>
      </c>
      <c r="AV367" s="164">
        <f t="shared" si="178"/>
        <v>0</v>
      </c>
      <c r="AW367" s="164">
        <f t="shared" si="178"/>
        <v>0</v>
      </c>
      <c r="AX367" s="164">
        <f t="shared" si="178"/>
        <v>0</v>
      </c>
      <c r="AY367" s="165">
        <f t="shared" si="167"/>
        <v>0</v>
      </c>
      <c r="AZ367" s="39">
        <v>493357</v>
      </c>
      <c r="BA367" s="162"/>
      <c r="BB367" s="164"/>
      <c r="BC367" s="164"/>
      <c r="BD367" s="164"/>
      <c r="BE367" s="165"/>
      <c r="BG367" s="166"/>
      <c r="BI367" s="166">
        <v>0</v>
      </c>
      <c r="CA367" s="162">
        <v>615</v>
      </c>
      <c r="CB367" s="40">
        <v>705</v>
      </c>
      <c r="CC367" s="39" t="s">
        <v>460</v>
      </c>
      <c r="CD367" s="167">
        <f t="shared" si="190"/>
        <v>54048</v>
      </c>
      <c r="CE367" s="168">
        <v>32030</v>
      </c>
      <c r="CF367" s="152">
        <f t="shared" si="179"/>
        <v>22018</v>
      </c>
      <c r="CG367" s="152">
        <v>0</v>
      </c>
      <c r="CH367" s="152">
        <v>3400</v>
      </c>
      <c r="CI367" s="152">
        <f t="shared" si="180"/>
        <v>-1.6663250231026723</v>
      </c>
      <c r="CJ367" s="168">
        <f t="shared" si="181"/>
        <v>25416.333674976897</v>
      </c>
      <c r="CK367" s="169">
        <f t="shared" si="182"/>
        <v>22014.055731965429</v>
      </c>
      <c r="CL367" s="170"/>
      <c r="CZ367" s="152"/>
      <c r="DA367" s="162">
        <v>615</v>
      </c>
      <c r="DB367" s="39" t="s">
        <v>460</v>
      </c>
      <c r="DC367" s="152">
        <v>0</v>
      </c>
      <c r="DD367" s="152">
        <v>0</v>
      </c>
      <c r="DE367" s="152">
        <v>0</v>
      </c>
      <c r="DF367" s="152">
        <v>0</v>
      </c>
      <c r="DG367" s="171">
        <f t="shared" si="183"/>
        <v>0</v>
      </c>
      <c r="DH367" s="152">
        <v>0</v>
      </c>
      <c r="DI367" s="152">
        <v>0</v>
      </c>
      <c r="DJ367" s="152">
        <v>0</v>
      </c>
      <c r="DK367" s="171">
        <f t="shared" si="184"/>
        <v>0</v>
      </c>
      <c r="DL367" s="172">
        <f t="shared" si="168"/>
        <v>0</v>
      </c>
      <c r="DM367" s="152"/>
      <c r="DN367" s="172">
        <f t="shared" si="169"/>
        <v>0</v>
      </c>
      <c r="DO367" s="152"/>
      <c r="DP367" s="158">
        <f t="shared" si="185"/>
        <v>22018</v>
      </c>
      <c r="DQ367" s="152">
        <f t="shared" si="186"/>
        <v>22018</v>
      </c>
      <c r="DR367" s="152">
        <f t="shared" si="187"/>
        <v>0</v>
      </c>
      <c r="DS367" s="152">
        <v>-1.6663250231026723</v>
      </c>
      <c r="DT367" s="172">
        <f t="shared" si="188"/>
        <v>-1.6663250231026723</v>
      </c>
      <c r="DU367" s="152"/>
      <c r="DV367" s="173">
        <v>0</v>
      </c>
      <c r="DW367" s="174"/>
      <c r="DX367" s="174"/>
      <c r="DY367" s="174"/>
      <c r="DZ367" s="171"/>
      <c r="EA367" s="175"/>
      <c r="EB367" s="176"/>
      <c r="EC367" s="177">
        <f t="shared" si="189"/>
        <v>0</v>
      </c>
      <c r="ED367" s="175"/>
      <c r="EE367" s="178">
        <v>615</v>
      </c>
      <c r="EF367" s="175"/>
      <c r="EG367" s="175"/>
      <c r="EH367" s="174"/>
      <c r="EI367" s="175"/>
      <c r="EJ367" s="175"/>
      <c r="EK367" s="175"/>
      <c r="EL367" s="175"/>
      <c r="EM367" s="175"/>
    </row>
    <row r="368" spans="1:143" s="39" customFormat="1" ht="12" x14ac:dyDescent="0.2">
      <c r="A368" s="150">
        <v>616</v>
      </c>
      <c r="B368" s="40">
        <v>616</v>
      </c>
      <c r="C368" s="39" t="s">
        <v>461</v>
      </c>
      <c r="D368" s="151">
        <f t="shared" si="170"/>
        <v>56</v>
      </c>
      <c r="E368" s="152">
        <f t="shared" si="159"/>
        <v>867359</v>
      </c>
      <c r="F368" s="152">
        <f t="shared" si="159"/>
        <v>0</v>
      </c>
      <c r="G368" s="152">
        <f t="shared" si="159"/>
        <v>52528</v>
      </c>
      <c r="H368" s="153">
        <f t="shared" si="171"/>
        <v>919887</v>
      </c>
      <c r="I368" s="152"/>
      <c r="J368" s="154">
        <f t="shared" si="172"/>
        <v>52528</v>
      </c>
      <c r="K368" s="155">
        <f t="shared" si="160"/>
        <v>20399.889085712177</v>
      </c>
      <c r="L368" s="156">
        <f t="shared" si="161"/>
        <v>72927.889085712173</v>
      </c>
      <c r="M368" s="152"/>
      <c r="N368" s="157">
        <f t="shared" si="162"/>
        <v>846959.11091428786</v>
      </c>
      <c r="O368" s="152"/>
      <c r="P368" s="158">
        <f t="shared" si="163"/>
        <v>52528</v>
      </c>
      <c r="Q368" s="159">
        <f t="shared" si="173"/>
        <v>0</v>
      </c>
      <c r="R368" s="152">
        <f t="shared" si="164"/>
        <v>0</v>
      </c>
      <c r="S368" s="152">
        <f t="shared" si="165"/>
        <v>0</v>
      </c>
      <c r="T368" s="152">
        <f t="shared" si="166"/>
        <v>20399.889085712177</v>
      </c>
      <c r="U368" s="153">
        <f t="shared" si="174"/>
        <v>72927.889085712173</v>
      </c>
      <c r="V368" s="152"/>
      <c r="W368" s="157">
        <f t="shared" si="175"/>
        <v>88248.6</v>
      </c>
      <c r="X368" s="159"/>
      <c r="AA368" s="162">
        <v>616</v>
      </c>
      <c r="AB368" s="163">
        <v>56</v>
      </c>
      <c r="AC368" s="163">
        <v>0</v>
      </c>
      <c r="AD368" s="163">
        <v>0</v>
      </c>
      <c r="AE368" s="163">
        <v>0</v>
      </c>
      <c r="AF368" s="163">
        <v>0</v>
      </c>
      <c r="AG368" s="164">
        <v>867359</v>
      </c>
      <c r="AH368" s="164">
        <v>0</v>
      </c>
      <c r="AI368" s="164">
        <v>0</v>
      </c>
      <c r="AJ368" s="164">
        <v>867359</v>
      </c>
      <c r="AK368" s="164">
        <v>0</v>
      </c>
      <c r="AL368" s="164">
        <v>52528</v>
      </c>
      <c r="AM368" s="164">
        <v>919887</v>
      </c>
      <c r="AN368" s="164">
        <v>0</v>
      </c>
      <c r="AO368" s="164">
        <v>0</v>
      </c>
      <c r="AP368" s="164">
        <v>0</v>
      </c>
      <c r="AQ368" s="164">
        <v>0</v>
      </c>
      <c r="AR368" s="165">
        <v>919887</v>
      </c>
      <c r="AS368" s="39">
        <v>902571.24</v>
      </c>
      <c r="AT368" s="162">
        <f t="shared" si="176"/>
        <v>616</v>
      </c>
      <c r="AU368" s="163">
        <f t="shared" si="177"/>
        <v>0</v>
      </c>
      <c r="AV368" s="164">
        <f t="shared" si="178"/>
        <v>0</v>
      </c>
      <c r="AW368" s="164">
        <f t="shared" si="178"/>
        <v>0</v>
      </c>
      <c r="AX368" s="164">
        <f t="shared" si="178"/>
        <v>0</v>
      </c>
      <c r="AY368" s="165">
        <f t="shared" si="167"/>
        <v>0</v>
      </c>
      <c r="AZ368" s="39">
        <v>493357</v>
      </c>
      <c r="BA368" s="162"/>
      <c r="BB368" s="164"/>
      <c r="BC368" s="164"/>
      <c r="BD368" s="164"/>
      <c r="BE368" s="165"/>
      <c r="BG368" s="166"/>
      <c r="BI368" s="166">
        <v>0</v>
      </c>
      <c r="CA368" s="162">
        <v>616</v>
      </c>
      <c r="CB368" s="40">
        <v>616</v>
      </c>
      <c r="CC368" s="39" t="s">
        <v>461</v>
      </c>
      <c r="CD368" s="167">
        <f t="shared" si="190"/>
        <v>867359</v>
      </c>
      <c r="CE368" s="168">
        <v>846957</v>
      </c>
      <c r="CF368" s="152">
        <f t="shared" si="179"/>
        <v>20402</v>
      </c>
      <c r="CG368" s="152">
        <v>15318.599999999999</v>
      </c>
      <c r="CH368" s="152">
        <v>0</v>
      </c>
      <c r="CI368" s="152">
        <f t="shared" si="180"/>
        <v>0</v>
      </c>
      <c r="CJ368" s="168">
        <f t="shared" si="181"/>
        <v>35720.6</v>
      </c>
      <c r="CK368" s="169">
        <f t="shared" si="182"/>
        <v>20399.889085712177</v>
      </c>
      <c r="CL368" s="170"/>
      <c r="CZ368" s="152"/>
      <c r="DA368" s="162">
        <v>616</v>
      </c>
      <c r="DB368" s="39" t="s">
        <v>461</v>
      </c>
      <c r="DC368" s="152">
        <v>0</v>
      </c>
      <c r="DD368" s="152">
        <v>0</v>
      </c>
      <c r="DE368" s="152">
        <v>0</v>
      </c>
      <c r="DF368" s="152">
        <v>0</v>
      </c>
      <c r="DG368" s="171">
        <f t="shared" si="183"/>
        <v>0</v>
      </c>
      <c r="DH368" s="152">
        <v>0</v>
      </c>
      <c r="DI368" s="152">
        <v>0</v>
      </c>
      <c r="DJ368" s="152">
        <v>0</v>
      </c>
      <c r="DK368" s="171">
        <f t="shared" si="184"/>
        <v>0</v>
      </c>
      <c r="DL368" s="172">
        <f t="shared" si="168"/>
        <v>0</v>
      </c>
      <c r="DM368" s="152"/>
      <c r="DN368" s="172">
        <f t="shared" si="169"/>
        <v>0</v>
      </c>
      <c r="DO368" s="152"/>
      <c r="DP368" s="158">
        <f t="shared" si="185"/>
        <v>20402</v>
      </c>
      <c r="DQ368" s="152">
        <f t="shared" si="186"/>
        <v>20402</v>
      </c>
      <c r="DR368" s="152">
        <f t="shared" si="187"/>
        <v>0</v>
      </c>
      <c r="DS368" s="152">
        <v>0</v>
      </c>
      <c r="DT368" s="172">
        <f t="shared" si="188"/>
        <v>0</v>
      </c>
      <c r="DU368" s="152"/>
      <c r="DV368" s="173">
        <v>0</v>
      </c>
      <c r="DW368" s="174"/>
      <c r="DX368" s="174"/>
      <c r="DY368" s="174"/>
      <c r="DZ368" s="171"/>
      <c r="EA368" s="175"/>
      <c r="EB368" s="176" t="s">
        <v>116</v>
      </c>
      <c r="EC368" s="177">
        <f t="shared" si="189"/>
        <v>0</v>
      </c>
      <c r="ED368" s="175"/>
      <c r="EE368" s="178">
        <v>616</v>
      </c>
      <c r="EF368" s="175"/>
      <c r="EG368" s="175"/>
      <c r="EH368" s="174"/>
      <c r="EI368" s="175"/>
      <c r="EJ368" s="175"/>
      <c r="EK368" s="175"/>
      <c r="EL368" s="175"/>
      <c r="EM368" s="175"/>
    </row>
    <row r="369" spans="1:143" s="39" customFormat="1" ht="12" x14ac:dyDescent="0.2">
      <c r="A369" s="150">
        <v>618</v>
      </c>
      <c r="B369" s="40">
        <v>706</v>
      </c>
      <c r="C369" s="39" t="s">
        <v>462</v>
      </c>
      <c r="D369" s="151">
        <f t="shared" si="170"/>
        <v>0</v>
      </c>
      <c r="E369" s="152">
        <f t="shared" si="159"/>
        <v>0</v>
      </c>
      <c r="F369" s="152">
        <f t="shared" si="159"/>
        <v>0</v>
      </c>
      <c r="G369" s="152">
        <f t="shared" si="159"/>
        <v>0</v>
      </c>
      <c r="H369" s="153">
        <f t="shared" si="171"/>
        <v>0</v>
      </c>
      <c r="I369" s="152"/>
      <c r="J369" s="154">
        <f t="shared" si="172"/>
        <v>0</v>
      </c>
      <c r="K369" s="155">
        <f t="shared" si="160"/>
        <v>0</v>
      </c>
      <c r="L369" s="156">
        <f t="shared" si="161"/>
        <v>0</v>
      </c>
      <c r="M369" s="152"/>
      <c r="N369" s="157">
        <f t="shared" si="162"/>
        <v>0</v>
      </c>
      <c r="O369" s="152"/>
      <c r="P369" s="158">
        <f t="shared" si="163"/>
        <v>0</v>
      </c>
      <c r="Q369" s="159">
        <f t="shared" si="173"/>
        <v>0</v>
      </c>
      <c r="R369" s="152">
        <f t="shared" si="164"/>
        <v>0</v>
      </c>
      <c r="S369" s="152">
        <f t="shared" si="165"/>
        <v>0</v>
      </c>
      <c r="T369" s="152">
        <f t="shared" si="166"/>
        <v>0</v>
      </c>
      <c r="U369" s="153">
        <f t="shared" si="174"/>
        <v>0</v>
      </c>
      <c r="V369" s="152"/>
      <c r="W369" s="157">
        <f t="shared" si="175"/>
        <v>0</v>
      </c>
      <c r="X369" s="159"/>
      <c r="AA369" s="162">
        <v>618</v>
      </c>
      <c r="AB369" s="163"/>
      <c r="AC369" s="163"/>
      <c r="AD369" s="163"/>
      <c r="AE369" s="163"/>
      <c r="AF369" s="163"/>
      <c r="AG369" s="164"/>
      <c r="AH369" s="164"/>
      <c r="AI369" s="164"/>
      <c r="AJ369" s="164"/>
      <c r="AK369" s="164"/>
      <c r="AL369" s="164"/>
      <c r="AM369" s="164"/>
      <c r="AN369" s="164"/>
      <c r="AO369" s="164"/>
      <c r="AP369" s="164"/>
      <c r="AQ369" s="164"/>
      <c r="AR369" s="165"/>
      <c r="AT369" s="162">
        <f t="shared" si="176"/>
        <v>618</v>
      </c>
      <c r="AU369" s="163">
        <f t="shared" si="177"/>
        <v>0</v>
      </c>
      <c r="AV369" s="164">
        <f t="shared" si="178"/>
        <v>0</v>
      </c>
      <c r="AW369" s="164">
        <f t="shared" si="178"/>
        <v>0</v>
      </c>
      <c r="AX369" s="164">
        <f t="shared" si="178"/>
        <v>0</v>
      </c>
      <c r="AY369" s="165">
        <f t="shared" si="167"/>
        <v>0</v>
      </c>
      <c r="AZ369" s="39">
        <v>493357</v>
      </c>
      <c r="BA369" s="162"/>
      <c r="BB369" s="164"/>
      <c r="BC369" s="164"/>
      <c r="BD369" s="164"/>
      <c r="BE369" s="165"/>
      <c r="BG369" s="166"/>
      <c r="BI369" s="166">
        <v>0</v>
      </c>
      <c r="CA369" s="162">
        <v>618</v>
      </c>
      <c r="CB369" s="40">
        <v>706</v>
      </c>
      <c r="CC369" s="39" t="s">
        <v>462</v>
      </c>
      <c r="CD369" s="167">
        <f t="shared" si="190"/>
        <v>0</v>
      </c>
      <c r="CE369" s="168">
        <v>0</v>
      </c>
      <c r="CF369" s="152">
        <f t="shared" si="179"/>
        <v>0</v>
      </c>
      <c r="CG369" s="152">
        <v>0</v>
      </c>
      <c r="CH369" s="152">
        <v>0</v>
      </c>
      <c r="CI369" s="152">
        <f t="shared" si="180"/>
        <v>0</v>
      </c>
      <c r="CJ369" s="168">
        <f t="shared" si="181"/>
        <v>0</v>
      </c>
      <c r="CK369" s="169">
        <f t="shared" si="182"/>
        <v>0</v>
      </c>
      <c r="CL369" s="170"/>
      <c r="CZ369" s="152"/>
      <c r="DA369" s="162">
        <v>618</v>
      </c>
      <c r="DB369" s="39" t="s">
        <v>462</v>
      </c>
      <c r="DC369" s="152">
        <v>0</v>
      </c>
      <c r="DD369" s="152">
        <v>0</v>
      </c>
      <c r="DE369" s="152">
        <v>0</v>
      </c>
      <c r="DF369" s="152">
        <v>0</v>
      </c>
      <c r="DG369" s="171">
        <f t="shared" si="183"/>
        <v>0</v>
      </c>
      <c r="DH369" s="152">
        <v>0</v>
      </c>
      <c r="DI369" s="152">
        <v>0</v>
      </c>
      <c r="DJ369" s="152">
        <v>0</v>
      </c>
      <c r="DK369" s="171">
        <f t="shared" si="184"/>
        <v>0</v>
      </c>
      <c r="DL369" s="172">
        <f t="shared" si="168"/>
        <v>0</v>
      </c>
      <c r="DM369" s="152"/>
      <c r="DN369" s="172">
        <f t="shared" si="169"/>
        <v>0</v>
      </c>
      <c r="DO369" s="152"/>
      <c r="DP369" s="158">
        <f t="shared" si="185"/>
        <v>0</v>
      </c>
      <c r="DQ369" s="152">
        <f t="shared" si="186"/>
        <v>0</v>
      </c>
      <c r="DR369" s="152">
        <f t="shared" si="187"/>
        <v>0</v>
      </c>
      <c r="DS369" s="152">
        <v>0</v>
      </c>
      <c r="DT369" s="172">
        <f t="shared" si="188"/>
        <v>0</v>
      </c>
      <c r="DU369" s="152"/>
      <c r="DV369" s="173">
        <v>0</v>
      </c>
      <c r="DW369" s="174"/>
      <c r="DX369" s="174"/>
      <c r="DY369" s="174"/>
      <c r="DZ369" s="171"/>
      <c r="EA369" s="175"/>
      <c r="EB369" s="176"/>
      <c r="EC369" s="177">
        <f t="shared" si="189"/>
        <v>0</v>
      </c>
      <c r="ED369" s="175"/>
      <c r="EE369" s="178">
        <v>618</v>
      </c>
      <c r="EF369" s="175"/>
      <c r="EG369" s="175"/>
      <c r="EH369" s="174"/>
      <c r="EI369" s="175"/>
      <c r="EJ369" s="175"/>
      <c r="EK369" s="175"/>
      <c r="EL369" s="175"/>
      <c r="EM369" s="175"/>
    </row>
    <row r="370" spans="1:143" s="39" customFormat="1" ht="12" x14ac:dyDescent="0.2">
      <c r="A370" s="150">
        <v>620</v>
      </c>
      <c r="B370" s="40">
        <v>707</v>
      </c>
      <c r="C370" s="39" t="s">
        <v>463</v>
      </c>
      <c r="D370" s="151">
        <f t="shared" si="170"/>
        <v>10</v>
      </c>
      <c r="E370" s="152">
        <f t="shared" si="159"/>
        <v>174235</v>
      </c>
      <c r="F370" s="152">
        <f t="shared" si="159"/>
        <v>0</v>
      </c>
      <c r="G370" s="152">
        <f t="shared" si="159"/>
        <v>9380</v>
      </c>
      <c r="H370" s="153">
        <f t="shared" si="171"/>
        <v>183615</v>
      </c>
      <c r="I370" s="152"/>
      <c r="J370" s="154">
        <f t="shared" si="172"/>
        <v>9380</v>
      </c>
      <c r="K370" s="155">
        <f t="shared" si="160"/>
        <v>12934.661563217956</v>
      </c>
      <c r="L370" s="156">
        <f t="shared" si="161"/>
        <v>22314.661563217956</v>
      </c>
      <c r="M370" s="152"/>
      <c r="N370" s="157">
        <f t="shared" si="162"/>
        <v>161300.33843678204</v>
      </c>
      <c r="O370" s="152"/>
      <c r="P370" s="158">
        <f t="shared" si="163"/>
        <v>9380</v>
      </c>
      <c r="Q370" s="159">
        <f t="shared" si="173"/>
        <v>0</v>
      </c>
      <c r="R370" s="152">
        <f t="shared" si="164"/>
        <v>0</v>
      </c>
      <c r="S370" s="152">
        <f t="shared" si="165"/>
        <v>0</v>
      </c>
      <c r="T370" s="152">
        <f t="shared" si="166"/>
        <v>12934.661563217956</v>
      </c>
      <c r="U370" s="153">
        <f t="shared" si="174"/>
        <v>22314.661563217956</v>
      </c>
      <c r="V370" s="152"/>
      <c r="W370" s="157">
        <f t="shared" si="175"/>
        <v>22316</v>
      </c>
      <c r="X370" s="159"/>
      <c r="AA370" s="162">
        <v>620</v>
      </c>
      <c r="AB370" s="163">
        <v>10</v>
      </c>
      <c r="AC370" s="163">
        <v>0</v>
      </c>
      <c r="AD370" s="163">
        <v>0</v>
      </c>
      <c r="AE370" s="163">
        <v>0</v>
      </c>
      <c r="AF370" s="163">
        <v>0</v>
      </c>
      <c r="AG370" s="164">
        <v>174235</v>
      </c>
      <c r="AH370" s="164">
        <v>0</v>
      </c>
      <c r="AI370" s="164">
        <v>0</v>
      </c>
      <c r="AJ370" s="164">
        <v>174235</v>
      </c>
      <c r="AK370" s="164">
        <v>0</v>
      </c>
      <c r="AL370" s="164">
        <v>9380</v>
      </c>
      <c r="AM370" s="164">
        <v>183615</v>
      </c>
      <c r="AN370" s="164">
        <v>0</v>
      </c>
      <c r="AO370" s="164">
        <v>0</v>
      </c>
      <c r="AP370" s="164">
        <v>0</v>
      </c>
      <c r="AQ370" s="164">
        <v>0</v>
      </c>
      <c r="AR370" s="165">
        <v>183615</v>
      </c>
      <c r="AS370" s="39">
        <v>183140.41428505161</v>
      </c>
      <c r="AT370" s="162">
        <f t="shared" si="176"/>
        <v>620</v>
      </c>
      <c r="AU370" s="163">
        <f t="shared" si="177"/>
        <v>0</v>
      </c>
      <c r="AV370" s="164">
        <f t="shared" si="178"/>
        <v>0</v>
      </c>
      <c r="AW370" s="164">
        <f t="shared" si="178"/>
        <v>0</v>
      </c>
      <c r="AX370" s="164">
        <f t="shared" si="178"/>
        <v>0</v>
      </c>
      <c r="AY370" s="165">
        <f t="shared" si="167"/>
        <v>0</v>
      </c>
      <c r="AZ370" s="39">
        <v>493357</v>
      </c>
      <c r="BA370" s="162"/>
      <c r="BB370" s="164"/>
      <c r="BC370" s="164"/>
      <c r="BD370" s="164"/>
      <c r="BE370" s="165"/>
      <c r="BG370" s="166"/>
      <c r="BI370" s="166">
        <v>0</v>
      </c>
      <c r="CA370" s="162">
        <v>620</v>
      </c>
      <c r="CB370" s="40">
        <v>707</v>
      </c>
      <c r="CC370" s="39" t="s">
        <v>463</v>
      </c>
      <c r="CD370" s="167">
        <f t="shared" si="190"/>
        <v>174235</v>
      </c>
      <c r="CE370" s="168">
        <v>161299</v>
      </c>
      <c r="CF370" s="152">
        <f t="shared" si="179"/>
        <v>12936</v>
      </c>
      <c r="CG370" s="152">
        <v>0</v>
      </c>
      <c r="CH370" s="152">
        <v>0</v>
      </c>
      <c r="CI370" s="152">
        <f t="shared" si="180"/>
        <v>0</v>
      </c>
      <c r="CJ370" s="168">
        <f t="shared" si="181"/>
        <v>12936</v>
      </c>
      <c r="CK370" s="169">
        <f t="shared" si="182"/>
        <v>12934.661563217956</v>
      </c>
      <c r="CL370" s="170"/>
      <c r="CZ370" s="152"/>
      <c r="DA370" s="162">
        <v>620</v>
      </c>
      <c r="DB370" s="39" t="s">
        <v>463</v>
      </c>
      <c r="DC370" s="152">
        <v>0</v>
      </c>
      <c r="DD370" s="152">
        <v>0</v>
      </c>
      <c r="DE370" s="152">
        <v>0</v>
      </c>
      <c r="DF370" s="152">
        <v>0</v>
      </c>
      <c r="DG370" s="171">
        <f t="shared" si="183"/>
        <v>0</v>
      </c>
      <c r="DH370" s="152">
        <v>0</v>
      </c>
      <c r="DI370" s="152">
        <v>0</v>
      </c>
      <c r="DJ370" s="152">
        <v>0</v>
      </c>
      <c r="DK370" s="171">
        <f t="shared" si="184"/>
        <v>0</v>
      </c>
      <c r="DL370" s="172">
        <f t="shared" si="168"/>
        <v>0</v>
      </c>
      <c r="DM370" s="152"/>
      <c r="DN370" s="172">
        <f t="shared" si="169"/>
        <v>0</v>
      </c>
      <c r="DO370" s="152"/>
      <c r="DP370" s="158">
        <f t="shared" si="185"/>
        <v>12936</v>
      </c>
      <c r="DQ370" s="152">
        <f t="shared" si="186"/>
        <v>12936</v>
      </c>
      <c r="DR370" s="152">
        <f t="shared" si="187"/>
        <v>0</v>
      </c>
      <c r="DS370" s="152">
        <v>0</v>
      </c>
      <c r="DT370" s="172">
        <f t="shared" si="188"/>
        <v>0</v>
      </c>
      <c r="DU370" s="152"/>
      <c r="DV370" s="173">
        <v>0</v>
      </c>
      <c r="DW370" s="174"/>
      <c r="DX370" s="174"/>
      <c r="DY370" s="174"/>
      <c r="DZ370" s="171"/>
      <c r="EA370" s="175"/>
      <c r="EB370" s="176" t="s">
        <v>126</v>
      </c>
      <c r="EC370" s="177">
        <f t="shared" si="189"/>
        <v>0</v>
      </c>
      <c r="ED370" s="175"/>
      <c r="EE370" s="178">
        <v>620</v>
      </c>
      <c r="EF370" s="175"/>
      <c r="EG370" s="175"/>
      <c r="EH370" s="174"/>
      <c r="EI370" s="175"/>
      <c r="EJ370" s="175"/>
      <c r="EK370" s="175"/>
      <c r="EL370" s="175"/>
      <c r="EM370" s="175"/>
    </row>
    <row r="371" spans="1:143" s="39" customFormat="1" ht="12" x14ac:dyDescent="0.2">
      <c r="A371" s="150">
        <v>622</v>
      </c>
      <c r="B371" s="40">
        <v>765</v>
      </c>
      <c r="C371" s="39" t="s">
        <v>464</v>
      </c>
      <c r="D371" s="151">
        <f t="shared" si="170"/>
        <v>54</v>
      </c>
      <c r="E371" s="152">
        <f t="shared" si="159"/>
        <v>749436</v>
      </c>
      <c r="F371" s="152">
        <f t="shared" si="159"/>
        <v>0</v>
      </c>
      <c r="G371" s="152">
        <f t="shared" si="159"/>
        <v>50652</v>
      </c>
      <c r="H371" s="153">
        <f t="shared" si="171"/>
        <v>800088</v>
      </c>
      <c r="I371" s="152"/>
      <c r="J371" s="154">
        <f t="shared" si="172"/>
        <v>50652</v>
      </c>
      <c r="K371" s="155">
        <f t="shared" si="160"/>
        <v>153598.55088099861</v>
      </c>
      <c r="L371" s="156">
        <f t="shared" si="161"/>
        <v>204250.55088099861</v>
      </c>
      <c r="M371" s="152"/>
      <c r="N371" s="157">
        <f t="shared" si="162"/>
        <v>595837.44911900139</v>
      </c>
      <c r="O371" s="152"/>
      <c r="P371" s="158">
        <f t="shared" si="163"/>
        <v>50652</v>
      </c>
      <c r="Q371" s="159">
        <f t="shared" si="173"/>
        <v>0</v>
      </c>
      <c r="R371" s="152">
        <f t="shared" si="164"/>
        <v>0</v>
      </c>
      <c r="S371" s="152">
        <f t="shared" si="165"/>
        <v>0</v>
      </c>
      <c r="T371" s="152">
        <f t="shared" si="166"/>
        <v>153598.55088099861</v>
      </c>
      <c r="U371" s="153">
        <f t="shared" si="174"/>
        <v>204250.55088099861</v>
      </c>
      <c r="V371" s="152"/>
      <c r="W371" s="157">
        <f t="shared" si="175"/>
        <v>446518.04476033687</v>
      </c>
      <c r="X371" s="159"/>
      <c r="AA371" s="162">
        <v>622</v>
      </c>
      <c r="AB371" s="163">
        <v>54</v>
      </c>
      <c r="AC371" s="163">
        <v>0</v>
      </c>
      <c r="AD371" s="163">
        <v>0</v>
      </c>
      <c r="AE371" s="163">
        <v>0</v>
      </c>
      <c r="AF371" s="163">
        <v>0</v>
      </c>
      <c r="AG371" s="164">
        <v>749436</v>
      </c>
      <c r="AH371" s="164">
        <v>0</v>
      </c>
      <c r="AI371" s="164">
        <v>0</v>
      </c>
      <c r="AJ371" s="164">
        <v>749436</v>
      </c>
      <c r="AK371" s="164">
        <v>0</v>
      </c>
      <c r="AL371" s="164">
        <v>50652</v>
      </c>
      <c r="AM371" s="164">
        <v>800088</v>
      </c>
      <c r="AN371" s="164">
        <v>0</v>
      </c>
      <c r="AO371" s="164">
        <v>0</v>
      </c>
      <c r="AP371" s="164">
        <v>0</v>
      </c>
      <c r="AQ371" s="164">
        <v>0</v>
      </c>
      <c r="AR371" s="165">
        <v>800088</v>
      </c>
      <c r="AS371" s="39">
        <v>795726.11770658055</v>
      </c>
      <c r="AT371" s="162">
        <f t="shared" si="176"/>
        <v>622</v>
      </c>
      <c r="AU371" s="163">
        <f t="shared" si="177"/>
        <v>0</v>
      </c>
      <c r="AV371" s="164">
        <f t="shared" si="178"/>
        <v>0</v>
      </c>
      <c r="AW371" s="164">
        <f t="shared" si="178"/>
        <v>0</v>
      </c>
      <c r="AX371" s="164">
        <f t="shared" si="178"/>
        <v>0</v>
      </c>
      <c r="AY371" s="165">
        <f t="shared" si="167"/>
        <v>0</v>
      </c>
      <c r="AZ371" s="39">
        <v>493357</v>
      </c>
      <c r="BA371" s="162"/>
      <c r="BB371" s="164"/>
      <c r="BC371" s="164"/>
      <c r="BD371" s="164"/>
      <c r="BE371" s="165"/>
      <c r="BG371" s="166"/>
      <c r="BI371" s="166">
        <v>0</v>
      </c>
      <c r="CA371" s="162">
        <v>622</v>
      </c>
      <c r="CB371" s="40">
        <v>765</v>
      </c>
      <c r="CC371" s="39" t="s">
        <v>464</v>
      </c>
      <c r="CD371" s="167">
        <f t="shared" si="190"/>
        <v>749436</v>
      </c>
      <c r="CE371" s="168">
        <v>595740</v>
      </c>
      <c r="CF371" s="152">
        <f t="shared" si="179"/>
        <v>153696</v>
      </c>
      <c r="CG371" s="152">
        <v>75844.800000000003</v>
      </c>
      <c r="CH371" s="152">
        <v>166406.80000000002</v>
      </c>
      <c r="CI371" s="152">
        <f t="shared" si="180"/>
        <v>-81.555239663081011</v>
      </c>
      <c r="CJ371" s="168">
        <f t="shared" si="181"/>
        <v>395866.04476033687</v>
      </c>
      <c r="CK371" s="169">
        <f t="shared" si="182"/>
        <v>153598.55088099861</v>
      </c>
      <c r="CL371" s="170"/>
      <c r="CZ371" s="152"/>
      <c r="DA371" s="162">
        <v>622</v>
      </c>
      <c r="DB371" s="39" t="s">
        <v>464</v>
      </c>
      <c r="DC371" s="152">
        <v>0</v>
      </c>
      <c r="DD371" s="152">
        <v>0</v>
      </c>
      <c r="DE371" s="152">
        <v>0</v>
      </c>
      <c r="DF371" s="152">
        <v>0</v>
      </c>
      <c r="DG371" s="171">
        <f t="shared" si="183"/>
        <v>0</v>
      </c>
      <c r="DH371" s="152">
        <v>0</v>
      </c>
      <c r="DI371" s="152">
        <v>0</v>
      </c>
      <c r="DJ371" s="152">
        <v>0</v>
      </c>
      <c r="DK371" s="171">
        <f t="shared" si="184"/>
        <v>0</v>
      </c>
      <c r="DL371" s="172">
        <f t="shared" si="168"/>
        <v>0</v>
      </c>
      <c r="DM371" s="152"/>
      <c r="DN371" s="172">
        <f t="shared" si="169"/>
        <v>0</v>
      </c>
      <c r="DO371" s="152"/>
      <c r="DP371" s="158">
        <f t="shared" si="185"/>
        <v>153696</v>
      </c>
      <c r="DQ371" s="152">
        <f t="shared" si="186"/>
        <v>153696</v>
      </c>
      <c r="DR371" s="152">
        <f t="shared" si="187"/>
        <v>0</v>
      </c>
      <c r="DS371" s="152">
        <v>-81.555239663081011</v>
      </c>
      <c r="DT371" s="172">
        <f t="shared" si="188"/>
        <v>-81.555239663081011</v>
      </c>
      <c r="DU371" s="152"/>
      <c r="DV371" s="173">
        <v>0</v>
      </c>
      <c r="DW371" s="174"/>
      <c r="DX371" s="174"/>
      <c r="DY371" s="174"/>
      <c r="DZ371" s="171"/>
      <c r="EA371" s="175"/>
      <c r="EB371" s="176"/>
      <c r="EC371" s="177">
        <f t="shared" si="189"/>
        <v>0</v>
      </c>
      <c r="ED371" s="175"/>
      <c r="EE371" s="178">
        <v>622</v>
      </c>
      <c r="EF371" s="175"/>
      <c r="EG371" s="175"/>
      <c r="EH371" s="174"/>
      <c r="EI371" s="175"/>
      <c r="EJ371" s="175"/>
      <c r="EK371" s="175"/>
      <c r="EL371" s="175"/>
      <c r="EM371" s="175"/>
    </row>
    <row r="372" spans="1:143" s="39" customFormat="1" ht="12" x14ac:dyDescent="0.2">
      <c r="A372" s="150">
        <v>625</v>
      </c>
      <c r="B372" s="40">
        <v>710</v>
      </c>
      <c r="C372" s="39" t="s">
        <v>465</v>
      </c>
      <c r="D372" s="151">
        <f t="shared" si="170"/>
        <v>35</v>
      </c>
      <c r="E372" s="152">
        <f t="shared" si="159"/>
        <v>542724</v>
      </c>
      <c r="F372" s="152">
        <f t="shared" si="159"/>
        <v>0</v>
      </c>
      <c r="G372" s="152">
        <f t="shared" si="159"/>
        <v>32830</v>
      </c>
      <c r="H372" s="153">
        <f t="shared" si="171"/>
        <v>575554</v>
      </c>
      <c r="I372" s="152"/>
      <c r="J372" s="154">
        <f t="shared" si="172"/>
        <v>32830</v>
      </c>
      <c r="K372" s="155">
        <f t="shared" si="160"/>
        <v>214274.43632132412</v>
      </c>
      <c r="L372" s="156">
        <f t="shared" si="161"/>
        <v>247104.43632132412</v>
      </c>
      <c r="M372" s="152"/>
      <c r="N372" s="157">
        <f t="shared" si="162"/>
        <v>328449.56367867591</v>
      </c>
      <c r="O372" s="152"/>
      <c r="P372" s="158">
        <f t="shared" si="163"/>
        <v>32830</v>
      </c>
      <c r="Q372" s="159">
        <f t="shared" si="173"/>
        <v>0</v>
      </c>
      <c r="R372" s="152">
        <f t="shared" si="164"/>
        <v>0</v>
      </c>
      <c r="S372" s="152">
        <f t="shared" si="165"/>
        <v>0</v>
      </c>
      <c r="T372" s="152">
        <f t="shared" si="166"/>
        <v>214274.43632132412</v>
      </c>
      <c r="U372" s="153">
        <f t="shared" si="174"/>
        <v>247104.43632132412</v>
      </c>
      <c r="V372" s="152"/>
      <c r="W372" s="157">
        <f t="shared" si="175"/>
        <v>300975.80874428409</v>
      </c>
      <c r="X372" s="159"/>
      <c r="AA372" s="162">
        <v>625</v>
      </c>
      <c r="AB372" s="163">
        <v>35</v>
      </c>
      <c r="AC372" s="163">
        <v>0</v>
      </c>
      <c r="AD372" s="163">
        <v>0</v>
      </c>
      <c r="AE372" s="163">
        <v>0</v>
      </c>
      <c r="AF372" s="163">
        <v>0</v>
      </c>
      <c r="AG372" s="164">
        <v>542724</v>
      </c>
      <c r="AH372" s="164">
        <v>0</v>
      </c>
      <c r="AI372" s="164">
        <v>0</v>
      </c>
      <c r="AJ372" s="164">
        <v>542724</v>
      </c>
      <c r="AK372" s="164">
        <v>0</v>
      </c>
      <c r="AL372" s="164">
        <v>32830</v>
      </c>
      <c r="AM372" s="164">
        <v>575554</v>
      </c>
      <c r="AN372" s="164">
        <v>0</v>
      </c>
      <c r="AO372" s="164">
        <v>0</v>
      </c>
      <c r="AP372" s="164">
        <v>0</v>
      </c>
      <c r="AQ372" s="164">
        <v>0</v>
      </c>
      <c r="AR372" s="165">
        <v>575554</v>
      </c>
      <c r="AS372" s="39">
        <v>571742.32638403086</v>
      </c>
      <c r="AT372" s="162">
        <f t="shared" si="176"/>
        <v>625</v>
      </c>
      <c r="AU372" s="163">
        <f t="shared" si="177"/>
        <v>0</v>
      </c>
      <c r="AV372" s="164">
        <f t="shared" si="178"/>
        <v>0</v>
      </c>
      <c r="AW372" s="164">
        <f t="shared" si="178"/>
        <v>0</v>
      </c>
      <c r="AX372" s="164">
        <f t="shared" si="178"/>
        <v>0</v>
      </c>
      <c r="AY372" s="165">
        <f t="shared" si="167"/>
        <v>0</v>
      </c>
      <c r="AZ372" s="39">
        <v>493357</v>
      </c>
      <c r="BA372" s="162"/>
      <c r="BB372" s="164"/>
      <c r="BC372" s="164"/>
      <c r="BD372" s="164"/>
      <c r="BE372" s="165"/>
      <c r="BG372" s="166"/>
      <c r="BI372" s="166">
        <v>0</v>
      </c>
      <c r="CA372" s="162">
        <v>625</v>
      </c>
      <c r="CB372" s="40">
        <v>710</v>
      </c>
      <c r="CC372" s="39" t="s">
        <v>465</v>
      </c>
      <c r="CD372" s="167">
        <f t="shared" si="190"/>
        <v>542724</v>
      </c>
      <c r="CE372" s="168">
        <v>328401</v>
      </c>
      <c r="CF372" s="152">
        <f t="shared" si="179"/>
        <v>214323</v>
      </c>
      <c r="CG372" s="152">
        <v>0</v>
      </c>
      <c r="CH372" s="152">
        <v>53849.200000000004</v>
      </c>
      <c r="CI372" s="152">
        <f t="shared" si="180"/>
        <v>-26.391255715898296</v>
      </c>
      <c r="CJ372" s="168">
        <f t="shared" si="181"/>
        <v>268145.80874428409</v>
      </c>
      <c r="CK372" s="169">
        <f t="shared" si="182"/>
        <v>214274.43632132412</v>
      </c>
      <c r="CL372" s="170"/>
      <c r="CZ372" s="152"/>
      <c r="DA372" s="162">
        <v>625</v>
      </c>
      <c r="DB372" s="39" t="s">
        <v>465</v>
      </c>
      <c r="DC372" s="152">
        <v>0</v>
      </c>
      <c r="DD372" s="152">
        <v>0</v>
      </c>
      <c r="DE372" s="152">
        <v>0</v>
      </c>
      <c r="DF372" s="152">
        <v>0</v>
      </c>
      <c r="DG372" s="171">
        <f t="shared" si="183"/>
        <v>0</v>
      </c>
      <c r="DH372" s="152">
        <v>0</v>
      </c>
      <c r="DI372" s="152">
        <v>0</v>
      </c>
      <c r="DJ372" s="152">
        <v>0</v>
      </c>
      <c r="DK372" s="171">
        <f t="shared" si="184"/>
        <v>0</v>
      </c>
      <c r="DL372" s="172">
        <f t="shared" si="168"/>
        <v>0</v>
      </c>
      <c r="DM372" s="152"/>
      <c r="DN372" s="172">
        <f t="shared" si="169"/>
        <v>0</v>
      </c>
      <c r="DO372" s="152"/>
      <c r="DP372" s="158">
        <f t="shared" si="185"/>
        <v>214323</v>
      </c>
      <c r="DQ372" s="152">
        <f t="shared" si="186"/>
        <v>214323</v>
      </c>
      <c r="DR372" s="152">
        <f t="shared" si="187"/>
        <v>0</v>
      </c>
      <c r="DS372" s="152">
        <v>-26.391255715898296</v>
      </c>
      <c r="DT372" s="172">
        <f t="shared" si="188"/>
        <v>-26.391255715898296</v>
      </c>
      <c r="DU372" s="152"/>
      <c r="DV372" s="173">
        <v>0</v>
      </c>
      <c r="DW372" s="174"/>
      <c r="DX372" s="174"/>
      <c r="DY372" s="174"/>
      <c r="DZ372" s="171"/>
      <c r="EA372" s="175"/>
      <c r="EB372" s="176"/>
      <c r="EC372" s="177">
        <f t="shared" si="189"/>
        <v>0</v>
      </c>
      <c r="ED372" s="175"/>
      <c r="EE372" s="178">
        <v>625</v>
      </c>
      <c r="EF372" s="175"/>
      <c r="EG372" s="175"/>
      <c r="EH372" s="174"/>
      <c r="EI372" s="175"/>
      <c r="EJ372" s="175"/>
      <c r="EK372" s="175"/>
      <c r="EL372" s="175"/>
      <c r="EM372" s="175"/>
    </row>
    <row r="373" spans="1:143" s="39" customFormat="1" ht="12" x14ac:dyDescent="0.2">
      <c r="A373" s="150">
        <v>632</v>
      </c>
      <c r="B373" s="40">
        <v>632</v>
      </c>
      <c r="C373" s="39" t="s">
        <v>466</v>
      </c>
      <c r="D373" s="151">
        <f t="shared" si="170"/>
        <v>0</v>
      </c>
      <c r="E373" s="152">
        <f t="shared" si="159"/>
        <v>0</v>
      </c>
      <c r="F373" s="152">
        <f t="shared" si="159"/>
        <v>0</v>
      </c>
      <c r="G373" s="152">
        <f t="shared" si="159"/>
        <v>0</v>
      </c>
      <c r="H373" s="153">
        <f t="shared" si="171"/>
        <v>0</v>
      </c>
      <c r="I373" s="152"/>
      <c r="J373" s="154">
        <f t="shared" si="172"/>
        <v>0</v>
      </c>
      <c r="K373" s="155">
        <f t="shared" si="160"/>
        <v>0</v>
      </c>
      <c r="L373" s="156">
        <f t="shared" si="161"/>
        <v>0</v>
      </c>
      <c r="M373" s="152"/>
      <c r="N373" s="157">
        <f t="shared" si="162"/>
        <v>0</v>
      </c>
      <c r="O373" s="152"/>
      <c r="P373" s="158">
        <f t="shared" si="163"/>
        <v>0</v>
      </c>
      <c r="Q373" s="159">
        <f t="shared" si="173"/>
        <v>0</v>
      </c>
      <c r="R373" s="152">
        <f t="shared" si="164"/>
        <v>0</v>
      </c>
      <c r="S373" s="152">
        <f t="shared" si="165"/>
        <v>0</v>
      </c>
      <c r="T373" s="152">
        <f t="shared" si="166"/>
        <v>0</v>
      </c>
      <c r="U373" s="153">
        <f t="shared" si="174"/>
        <v>0</v>
      </c>
      <c r="V373" s="152"/>
      <c r="W373" s="157">
        <f t="shared" si="175"/>
        <v>0</v>
      </c>
      <c r="X373" s="159"/>
      <c r="AA373" s="162">
        <v>632</v>
      </c>
      <c r="AB373" s="163"/>
      <c r="AC373" s="163"/>
      <c r="AD373" s="163"/>
      <c r="AE373" s="163"/>
      <c r="AF373" s="163"/>
      <c r="AG373" s="164"/>
      <c r="AH373" s="164"/>
      <c r="AI373" s="164"/>
      <c r="AJ373" s="164"/>
      <c r="AK373" s="164"/>
      <c r="AL373" s="164"/>
      <c r="AM373" s="164"/>
      <c r="AN373" s="164"/>
      <c r="AO373" s="164"/>
      <c r="AP373" s="164"/>
      <c r="AQ373" s="164"/>
      <c r="AR373" s="165"/>
      <c r="AT373" s="162">
        <f t="shared" si="176"/>
        <v>632</v>
      </c>
      <c r="AU373" s="163">
        <f t="shared" si="177"/>
        <v>0</v>
      </c>
      <c r="AV373" s="164">
        <f t="shared" si="178"/>
        <v>0</v>
      </c>
      <c r="AW373" s="164">
        <f t="shared" si="178"/>
        <v>0</v>
      </c>
      <c r="AX373" s="164">
        <f t="shared" si="178"/>
        <v>0</v>
      </c>
      <c r="AY373" s="165">
        <f t="shared" si="167"/>
        <v>0</v>
      </c>
      <c r="AZ373" s="39">
        <v>493357</v>
      </c>
      <c r="BA373" s="162"/>
      <c r="BB373" s="164"/>
      <c r="BC373" s="164"/>
      <c r="BD373" s="164"/>
      <c r="BE373" s="165"/>
      <c r="BG373" s="166"/>
      <c r="BI373" s="166">
        <v>0</v>
      </c>
      <c r="CA373" s="162">
        <v>632</v>
      </c>
      <c r="CB373" s="40">
        <v>632</v>
      </c>
      <c r="CC373" s="39" t="s">
        <v>466</v>
      </c>
      <c r="CD373" s="167">
        <f t="shared" si="190"/>
        <v>0</v>
      </c>
      <c r="CE373" s="168">
        <v>0</v>
      </c>
      <c r="CF373" s="152">
        <f t="shared" si="179"/>
        <v>0</v>
      </c>
      <c r="CG373" s="152">
        <v>0</v>
      </c>
      <c r="CH373" s="152">
        <v>0</v>
      </c>
      <c r="CI373" s="152">
        <f t="shared" si="180"/>
        <v>0</v>
      </c>
      <c r="CJ373" s="168">
        <f t="shared" si="181"/>
        <v>0</v>
      </c>
      <c r="CK373" s="169">
        <f t="shared" si="182"/>
        <v>0</v>
      </c>
      <c r="CL373" s="170"/>
      <c r="CZ373" s="152"/>
      <c r="DA373" s="162">
        <v>632</v>
      </c>
      <c r="DB373" s="39" t="s">
        <v>466</v>
      </c>
      <c r="DC373" s="152">
        <v>0</v>
      </c>
      <c r="DD373" s="152">
        <v>0</v>
      </c>
      <c r="DE373" s="152">
        <v>0</v>
      </c>
      <c r="DF373" s="152">
        <v>0</v>
      </c>
      <c r="DG373" s="171">
        <f t="shared" si="183"/>
        <v>0</v>
      </c>
      <c r="DH373" s="152">
        <v>0</v>
      </c>
      <c r="DI373" s="152">
        <v>0</v>
      </c>
      <c r="DJ373" s="152">
        <v>0</v>
      </c>
      <c r="DK373" s="171">
        <f t="shared" si="184"/>
        <v>0</v>
      </c>
      <c r="DL373" s="172">
        <f t="shared" si="168"/>
        <v>0</v>
      </c>
      <c r="DM373" s="152"/>
      <c r="DN373" s="172">
        <f t="shared" si="169"/>
        <v>0</v>
      </c>
      <c r="DO373" s="152"/>
      <c r="DP373" s="158">
        <f t="shared" si="185"/>
        <v>0</v>
      </c>
      <c r="DQ373" s="152">
        <f t="shared" si="186"/>
        <v>0</v>
      </c>
      <c r="DR373" s="152">
        <f t="shared" si="187"/>
        <v>0</v>
      </c>
      <c r="DS373" s="152">
        <v>0</v>
      </c>
      <c r="DT373" s="172">
        <f t="shared" si="188"/>
        <v>0</v>
      </c>
      <c r="DU373" s="152"/>
      <c r="DV373" s="173">
        <v>0</v>
      </c>
      <c r="DW373" s="174"/>
      <c r="DX373" s="174"/>
      <c r="DY373" s="174"/>
      <c r="DZ373" s="171"/>
      <c r="EA373" s="175"/>
      <c r="EB373" s="176"/>
      <c r="EC373" s="177">
        <f t="shared" si="189"/>
        <v>0</v>
      </c>
      <c r="ED373" s="175"/>
      <c r="EE373" s="178">
        <v>632</v>
      </c>
      <c r="EF373" s="175"/>
      <c r="EG373" s="175"/>
      <c r="EH373" s="174"/>
      <c r="EI373" s="175"/>
      <c r="EJ373" s="175"/>
      <c r="EK373" s="175"/>
      <c r="EL373" s="175"/>
      <c r="EM373" s="175"/>
    </row>
    <row r="374" spans="1:143" s="39" customFormat="1" ht="12" x14ac:dyDescent="0.2">
      <c r="A374" s="150">
        <v>635</v>
      </c>
      <c r="B374" s="40">
        <v>712</v>
      </c>
      <c r="C374" s="39" t="s">
        <v>467</v>
      </c>
      <c r="D374" s="151">
        <f t="shared" si="170"/>
        <v>30</v>
      </c>
      <c r="E374" s="152">
        <f t="shared" si="159"/>
        <v>491344</v>
      </c>
      <c r="F374" s="152">
        <f t="shared" si="159"/>
        <v>0</v>
      </c>
      <c r="G374" s="152">
        <f t="shared" si="159"/>
        <v>28140</v>
      </c>
      <c r="H374" s="153">
        <f t="shared" si="171"/>
        <v>519484</v>
      </c>
      <c r="I374" s="152"/>
      <c r="J374" s="154">
        <f t="shared" si="172"/>
        <v>28140</v>
      </c>
      <c r="K374" s="155">
        <f t="shared" si="160"/>
        <v>59047.889916069355</v>
      </c>
      <c r="L374" s="156">
        <f t="shared" si="161"/>
        <v>87187.889916069355</v>
      </c>
      <c r="M374" s="152"/>
      <c r="N374" s="157">
        <f t="shared" si="162"/>
        <v>432296.11008393066</v>
      </c>
      <c r="O374" s="152"/>
      <c r="P374" s="158">
        <f t="shared" si="163"/>
        <v>28140</v>
      </c>
      <c r="Q374" s="159">
        <f t="shared" si="173"/>
        <v>0</v>
      </c>
      <c r="R374" s="152">
        <f t="shared" si="164"/>
        <v>0</v>
      </c>
      <c r="S374" s="152">
        <f t="shared" si="165"/>
        <v>0</v>
      </c>
      <c r="T374" s="152">
        <f t="shared" si="166"/>
        <v>59047.889916069355</v>
      </c>
      <c r="U374" s="153">
        <f t="shared" si="174"/>
        <v>87187.889916069355</v>
      </c>
      <c r="V374" s="152"/>
      <c r="W374" s="157">
        <f t="shared" si="175"/>
        <v>140697.79999999999</v>
      </c>
      <c r="X374" s="159"/>
      <c r="AA374" s="162">
        <v>635</v>
      </c>
      <c r="AB374" s="163">
        <v>30</v>
      </c>
      <c r="AC374" s="163">
        <v>0</v>
      </c>
      <c r="AD374" s="163">
        <v>0</v>
      </c>
      <c r="AE374" s="163">
        <v>0</v>
      </c>
      <c r="AF374" s="163">
        <v>0</v>
      </c>
      <c r="AG374" s="164">
        <v>491344</v>
      </c>
      <c r="AH374" s="164">
        <v>0</v>
      </c>
      <c r="AI374" s="164">
        <v>0</v>
      </c>
      <c r="AJ374" s="164">
        <v>491344</v>
      </c>
      <c r="AK374" s="164">
        <v>0</v>
      </c>
      <c r="AL374" s="164">
        <v>28140</v>
      </c>
      <c r="AM374" s="164">
        <v>519484</v>
      </c>
      <c r="AN374" s="164">
        <v>0</v>
      </c>
      <c r="AO374" s="164">
        <v>0</v>
      </c>
      <c r="AP374" s="164">
        <v>0</v>
      </c>
      <c r="AQ374" s="164">
        <v>0</v>
      </c>
      <c r="AR374" s="165">
        <v>519484</v>
      </c>
      <c r="AS374" s="39">
        <v>517126.30000000005</v>
      </c>
      <c r="AT374" s="162">
        <f t="shared" si="176"/>
        <v>635</v>
      </c>
      <c r="AU374" s="163">
        <f t="shared" si="177"/>
        <v>0</v>
      </c>
      <c r="AV374" s="164">
        <f t="shared" si="178"/>
        <v>0</v>
      </c>
      <c r="AW374" s="164">
        <f t="shared" si="178"/>
        <v>0</v>
      </c>
      <c r="AX374" s="164">
        <f t="shared" si="178"/>
        <v>0</v>
      </c>
      <c r="AY374" s="165">
        <f t="shared" si="167"/>
        <v>0</v>
      </c>
      <c r="AZ374" s="39">
        <v>493357</v>
      </c>
      <c r="BA374" s="162"/>
      <c r="BB374" s="164"/>
      <c r="BC374" s="164"/>
      <c r="BD374" s="164"/>
      <c r="BE374" s="165"/>
      <c r="BG374" s="166"/>
      <c r="BI374" s="166">
        <v>0</v>
      </c>
      <c r="CA374" s="162">
        <v>635</v>
      </c>
      <c r="CB374" s="40">
        <v>712</v>
      </c>
      <c r="CC374" s="39" t="s">
        <v>467</v>
      </c>
      <c r="CD374" s="167">
        <f t="shared" si="190"/>
        <v>491344</v>
      </c>
      <c r="CE374" s="168">
        <v>432290</v>
      </c>
      <c r="CF374" s="152">
        <f t="shared" si="179"/>
        <v>59054</v>
      </c>
      <c r="CG374" s="152">
        <v>53503.799999999996</v>
      </c>
      <c r="CH374" s="152">
        <v>0</v>
      </c>
      <c r="CI374" s="152">
        <f t="shared" si="180"/>
        <v>0</v>
      </c>
      <c r="CJ374" s="168">
        <f t="shared" si="181"/>
        <v>112557.79999999999</v>
      </c>
      <c r="CK374" s="169">
        <f t="shared" si="182"/>
        <v>59047.889916069355</v>
      </c>
      <c r="CL374" s="170"/>
      <c r="CZ374" s="152"/>
      <c r="DA374" s="162">
        <v>635</v>
      </c>
      <c r="DB374" s="39" t="s">
        <v>467</v>
      </c>
      <c r="DC374" s="152">
        <v>0</v>
      </c>
      <c r="DD374" s="152">
        <v>0</v>
      </c>
      <c r="DE374" s="152">
        <v>0</v>
      </c>
      <c r="DF374" s="152">
        <v>0</v>
      </c>
      <c r="DG374" s="171">
        <f t="shared" si="183"/>
        <v>0</v>
      </c>
      <c r="DH374" s="152">
        <v>0</v>
      </c>
      <c r="DI374" s="152">
        <v>0</v>
      </c>
      <c r="DJ374" s="152">
        <v>0</v>
      </c>
      <c r="DK374" s="171">
        <f t="shared" si="184"/>
        <v>0</v>
      </c>
      <c r="DL374" s="172">
        <f t="shared" si="168"/>
        <v>0</v>
      </c>
      <c r="DM374" s="152"/>
      <c r="DN374" s="172">
        <f t="shared" si="169"/>
        <v>0</v>
      </c>
      <c r="DO374" s="152"/>
      <c r="DP374" s="158">
        <f t="shared" si="185"/>
        <v>59054</v>
      </c>
      <c r="DQ374" s="152">
        <f t="shared" si="186"/>
        <v>59054</v>
      </c>
      <c r="DR374" s="152">
        <f t="shared" si="187"/>
        <v>0</v>
      </c>
      <c r="DS374" s="152">
        <v>0</v>
      </c>
      <c r="DT374" s="172">
        <f t="shared" si="188"/>
        <v>0</v>
      </c>
      <c r="DU374" s="152"/>
      <c r="DV374" s="173">
        <v>0</v>
      </c>
      <c r="DW374" s="174"/>
      <c r="DX374" s="174"/>
      <c r="DY374" s="174"/>
      <c r="DZ374" s="171"/>
      <c r="EA374" s="175"/>
      <c r="EB374" s="176"/>
      <c r="EC374" s="177">
        <f t="shared" si="189"/>
        <v>0</v>
      </c>
      <c r="ED374" s="175"/>
      <c r="EE374" s="178">
        <v>635</v>
      </c>
      <c r="EF374" s="175"/>
      <c r="EG374" s="175"/>
      <c r="EH374" s="174"/>
      <c r="EI374" s="175"/>
      <c r="EJ374" s="175"/>
      <c r="EK374" s="175"/>
      <c r="EL374" s="175"/>
      <c r="EM374" s="175"/>
    </row>
    <row r="375" spans="1:143" s="39" customFormat="1" ht="12" x14ac:dyDescent="0.2">
      <c r="A375" s="150">
        <v>640</v>
      </c>
      <c r="B375" s="40">
        <v>713</v>
      </c>
      <c r="C375" s="39" t="s">
        <v>468</v>
      </c>
      <c r="D375" s="151">
        <f t="shared" si="170"/>
        <v>1</v>
      </c>
      <c r="E375" s="152">
        <f t="shared" si="159"/>
        <v>19063</v>
      </c>
      <c r="F375" s="152">
        <f t="shared" si="159"/>
        <v>0</v>
      </c>
      <c r="G375" s="152">
        <f t="shared" si="159"/>
        <v>938</v>
      </c>
      <c r="H375" s="153">
        <f t="shared" si="171"/>
        <v>20001</v>
      </c>
      <c r="I375" s="152"/>
      <c r="J375" s="154">
        <f t="shared" si="172"/>
        <v>938</v>
      </c>
      <c r="K375" s="155">
        <f t="shared" si="160"/>
        <v>444.95395760915198</v>
      </c>
      <c r="L375" s="156">
        <f t="shared" si="161"/>
        <v>1382.953957609152</v>
      </c>
      <c r="M375" s="152"/>
      <c r="N375" s="157">
        <f t="shared" si="162"/>
        <v>18618.046042390848</v>
      </c>
      <c r="O375" s="152"/>
      <c r="P375" s="158">
        <f t="shared" si="163"/>
        <v>938</v>
      </c>
      <c r="Q375" s="159">
        <f t="shared" si="173"/>
        <v>0</v>
      </c>
      <c r="R375" s="152">
        <f t="shared" si="164"/>
        <v>0</v>
      </c>
      <c r="S375" s="152">
        <f t="shared" si="165"/>
        <v>0</v>
      </c>
      <c r="T375" s="152">
        <f t="shared" si="166"/>
        <v>444.95395760915198</v>
      </c>
      <c r="U375" s="153">
        <f t="shared" si="174"/>
        <v>1382.953957609152</v>
      </c>
      <c r="V375" s="152"/>
      <c r="W375" s="157">
        <f t="shared" si="175"/>
        <v>1383</v>
      </c>
      <c r="X375" s="159"/>
      <c r="AA375" s="162">
        <v>640</v>
      </c>
      <c r="AB375" s="163">
        <v>1</v>
      </c>
      <c r="AC375" s="163">
        <v>0</v>
      </c>
      <c r="AD375" s="163">
        <v>0</v>
      </c>
      <c r="AE375" s="163">
        <v>0</v>
      </c>
      <c r="AF375" s="163">
        <v>0</v>
      </c>
      <c r="AG375" s="164">
        <v>19063</v>
      </c>
      <c r="AH375" s="164">
        <v>0</v>
      </c>
      <c r="AI375" s="164">
        <v>0</v>
      </c>
      <c r="AJ375" s="164">
        <v>19063</v>
      </c>
      <c r="AK375" s="164">
        <v>0</v>
      </c>
      <c r="AL375" s="164">
        <v>938</v>
      </c>
      <c r="AM375" s="164">
        <v>20001</v>
      </c>
      <c r="AN375" s="164">
        <v>0</v>
      </c>
      <c r="AO375" s="164">
        <v>0</v>
      </c>
      <c r="AP375" s="164">
        <v>0</v>
      </c>
      <c r="AQ375" s="164">
        <v>0</v>
      </c>
      <c r="AR375" s="165">
        <v>20001</v>
      </c>
      <c r="AS375" s="39">
        <v>19953.14</v>
      </c>
      <c r="AT375" s="162">
        <f t="shared" si="176"/>
        <v>640</v>
      </c>
      <c r="AU375" s="163">
        <f t="shared" si="177"/>
        <v>0</v>
      </c>
      <c r="AV375" s="164">
        <f t="shared" si="178"/>
        <v>0</v>
      </c>
      <c r="AW375" s="164">
        <f t="shared" si="178"/>
        <v>0</v>
      </c>
      <c r="AX375" s="164">
        <f t="shared" si="178"/>
        <v>0</v>
      </c>
      <c r="AY375" s="165">
        <f t="shared" si="167"/>
        <v>0</v>
      </c>
      <c r="AZ375" s="39">
        <v>493357</v>
      </c>
      <c r="BA375" s="162"/>
      <c r="BB375" s="164"/>
      <c r="BC375" s="164"/>
      <c r="BD375" s="164"/>
      <c r="BE375" s="165"/>
      <c r="BG375" s="166"/>
      <c r="BI375" s="166">
        <v>0</v>
      </c>
      <c r="CA375" s="162">
        <v>640</v>
      </c>
      <c r="CB375" s="40">
        <v>713</v>
      </c>
      <c r="CC375" s="39" t="s">
        <v>468</v>
      </c>
      <c r="CD375" s="167">
        <f t="shared" si="190"/>
        <v>19063</v>
      </c>
      <c r="CE375" s="168">
        <v>18618</v>
      </c>
      <c r="CF375" s="152">
        <f t="shared" si="179"/>
        <v>445</v>
      </c>
      <c r="CG375" s="152">
        <v>0</v>
      </c>
      <c r="CH375" s="152">
        <v>0</v>
      </c>
      <c r="CI375" s="152">
        <f t="shared" si="180"/>
        <v>0</v>
      </c>
      <c r="CJ375" s="168">
        <f t="shared" si="181"/>
        <v>445</v>
      </c>
      <c r="CK375" s="169">
        <f t="shared" si="182"/>
        <v>444.95395760915198</v>
      </c>
      <c r="CL375" s="170"/>
      <c r="CZ375" s="152"/>
      <c r="DA375" s="162">
        <v>640</v>
      </c>
      <c r="DB375" s="39" t="s">
        <v>468</v>
      </c>
      <c r="DC375" s="152">
        <v>0</v>
      </c>
      <c r="DD375" s="152">
        <v>0</v>
      </c>
      <c r="DE375" s="152">
        <v>0</v>
      </c>
      <c r="DF375" s="152">
        <v>0</v>
      </c>
      <c r="DG375" s="171">
        <f t="shared" si="183"/>
        <v>0</v>
      </c>
      <c r="DH375" s="152">
        <v>0</v>
      </c>
      <c r="DI375" s="152">
        <v>0</v>
      </c>
      <c r="DJ375" s="152">
        <v>0</v>
      </c>
      <c r="DK375" s="171">
        <f t="shared" si="184"/>
        <v>0</v>
      </c>
      <c r="DL375" s="172">
        <f t="shared" si="168"/>
        <v>0</v>
      </c>
      <c r="DM375" s="152"/>
      <c r="DN375" s="172">
        <f t="shared" si="169"/>
        <v>0</v>
      </c>
      <c r="DO375" s="152"/>
      <c r="DP375" s="158">
        <f t="shared" si="185"/>
        <v>445</v>
      </c>
      <c r="DQ375" s="152">
        <f t="shared" si="186"/>
        <v>445</v>
      </c>
      <c r="DR375" s="152">
        <f t="shared" si="187"/>
        <v>0</v>
      </c>
      <c r="DS375" s="152">
        <v>0</v>
      </c>
      <c r="DT375" s="172">
        <f t="shared" si="188"/>
        <v>0</v>
      </c>
      <c r="DU375" s="152"/>
      <c r="DV375" s="173">
        <v>0</v>
      </c>
      <c r="DW375" s="174"/>
      <c r="DX375" s="174"/>
      <c r="DY375" s="174"/>
      <c r="DZ375" s="171"/>
      <c r="EA375" s="175"/>
      <c r="EB375" s="176"/>
      <c r="EC375" s="177">
        <f t="shared" si="189"/>
        <v>0</v>
      </c>
      <c r="ED375" s="175"/>
      <c r="EE375" s="178">
        <v>640</v>
      </c>
      <c r="EF375" s="175"/>
      <c r="EG375" s="175"/>
      <c r="EH375" s="174"/>
      <c r="EI375" s="175"/>
      <c r="EJ375" s="175"/>
      <c r="EK375" s="175"/>
      <c r="EL375" s="175"/>
      <c r="EM375" s="175"/>
    </row>
    <row r="376" spans="1:143" s="39" customFormat="1" ht="12" x14ac:dyDescent="0.2">
      <c r="A376" s="150">
        <v>645</v>
      </c>
      <c r="B376" s="40">
        <v>714</v>
      </c>
      <c r="C376" s="39" t="s">
        <v>469</v>
      </c>
      <c r="D376" s="151">
        <f t="shared" si="170"/>
        <v>130</v>
      </c>
      <c r="E376" s="152">
        <f t="shared" si="159"/>
        <v>2105504</v>
      </c>
      <c r="F376" s="152">
        <f t="shared" si="159"/>
        <v>0</v>
      </c>
      <c r="G376" s="152">
        <f t="shared" si="159"/>
        <v>121940</v>
      </c>
      <c r="H376" s="153">
        <f t="shared" si="171"/>
        <v>2227444</v>
      </c>
      <c r="I376" s="152"/>
      <c r="J376" s="154">
        <f t="shared" si="172"/>
        <v>121940</v>
      </c>
      <c r="K376" s="155">
        <f t="shared" si="160"/>
        <v>65550.403233241304</v>
      </c>
      <c r="L376" s="156">
        <f t="shared" si="161"/>
        <v>187490.40323324129</v>
      </c>
      <c r="M376" s="152"/>
      <c r="N376" s="157">
        <f t="shared" si="162"/>
        <v>2039953.5967667587</v>
      </c>
      <c r="O376" s="152"/>
      <c r="P376" s="158">
        <f t="shared" si="163"/>
        <v>121940</v>
      </c>
      <c r="Q376" s="159">
        <f t="shared" si="173"/>
        <v>0</v>
      </c>
      <c r="R376" s="152">
        <f t="shared" si="164"/>
        <v>0</v>
      </c>
      <c r="S376" s="152">
        <f t="shared" si="165"/>
        <v>0</v>
      </c>
      <c r="T376" s="152">
        <f t="shared" si="166"/>
        <v>65550.403233241304</v>
      </c>
      <c r="U376" s="153">
        <f t="shared" si="174"/>
        <v>187490.40323324129</v>
      </c>
      <c r="V376" s="152"/>
      <c r="W376" s="157">
        <f t="shared" si="175"/>
        <v>307501.98617613752</v>
      </c>
      <c r="X376" s="159"/>
      <c r="AA376" s="162">
        <v>645</v>
      </c>
      <c r="AB376" s="163">
        <v>130</v>
      </c>
      <c r="AC376" s="163">
        <v>0</v>
      </c>
      <c r="AD376" s="163">
        <v>0</v>
      </c>
      <c r="AE376" s="163">
        <v>0</v>
      </c>
      <c r="AF376" s="163">
        <v>0</v>
      </c>
      <c r="AG376" s="164">
        <v>2105504</v>
      </c>
      <c r="AH376" s="164">
        <v>0</v>
      </c>
      <c r="AI376" s="164">
        <v>0</v>
      </c>
      <c r="AJ376" s="164">
        <v>2105504</v>
      </c>
      <c r="AK376" s="164">
        <v>0</v>
      </c>
      <c r="AL376" s="164">
        <v>121940</v>
      </c>
      <c r="AM376" s="164">
        <v>2227444</v>
      </c>
      <c r="AN376" s="164">
        <v>0</v>
      </c>
      <c r="AO376" s="164">
        <v>0</v>
      </c>
      <c r="AP376" s="164">
        <v>0</v>
      </c>
      <c r="AQ376" s="164">
        <v>0</v>
      </c>
      <c r="AR376" s="165">
        <v>2227444</v>
      </c>
      <c r="AS376" s="39">
        <v>2227704</v>
      </c>
      <c r="AT376" s="162">
        <f t="shared" si="176"/>
        <v>645</v>
      </c>
      <c r="AU376" s="163">
        <f t="shared" si="177"/>
        <v>0</v>
      </c>
      <c r="AV376" s="164">
        <f t="shared" si="178"/>
        <v>0</v>
      </c>
      <c r="AW376" s="164">
        <f t="shared" si="178"/>
        <v>0</v>
      </c>
      <c r="AX376" s="164">
        <f t="shared" si="178"/>
        <v>0</v>
      </c>
      <c r="AY376" s="165">
        <f t="shared" si="167"/>
        <v>0</v>
      </c>
      <c r="AZ376" s="39">
        <v>493357</v>
      </c>
      <c r="BA376" s="162"/>
      <c r="BB376" s="164"/>
      <c r="BC376" s="164"/>
      <c r="BD376" s="164"/>
      <c r="BE376" s="165"/>
      <c r="BG376" s="166"/>
      <c r="BI376" s="166">
        <v>0</v>
      </c>
      <c r="CA376" s="162">
        <v>645</v>
      </c>
      <c r="CB376" s="40">
        <v>714</v>
      </c>
      <c r="CC376" s="39" t="s">
        <v>469</v>
      </c>
      <c r="CD376" s="167">
        <f t="shared" si="190"/>
        <v>2105504</v>
      </c>
      <c r="CE376" s="168">
        <v>2039888</v>
      </c>
      <c r="CF376" s="152">
        <f t="shared" si="179"/>
        <v>65616</v>
      </c>
      <c r="CG376" s="152">
        <v>0</v>
      </c>
      <c r="CH376" s="152">
        <v>120004.8</v>
      </c>
      <c r="CI376" s="152">
        <f t="shared" si="180"/>
        <v>-58.813823862481513</v>
      </c>
      <c r="CJ376" s="168">
        <f t="shared" si="181"/>
        <v>185561.98617613752</v>
      </c>
      <c r="CK376" s="169">
        <f t="shared" si="182"/>
        <v>65550.403233241304</v>
      </c>
      <c r="CL376" s="170"/>
      <c r="CZ376" s="152"/>
      <c r="DA376" s="162">
        <v>645</v>
      </c>
      <c r="DB376" s="39" t="s">
        <v>469</v>
      </c>
      <c r="DC376" s="152">
        <v>0</v>
      </c>
      <c r="DD376" s="152">
        <v>0</v>
      </c>
      <c r="DE376" s="152">
        <v>0</v>
      </c>
      <c r="DF376" s="152">
        <v>0</v>
      </c>
      <c r="DG376" s="171">
        <f t="shared" si="183"/>
        <v>0</v>
      </c>
      <c r="DH376" s="152">
        <v>0</v>
      </c>
      <c r="DI376" s="152">
        <v>0</v>
      </c>
      <c r="DJ376" s="152">
        <v>0</v>
      </c>
      <c r="DK376" s="171">
        <f t="shared" si="184"/>
        <v>0</v>
      </c>
      <c r="DL376" s="172">
        <f t="shared" si="168"/>
        <v>0</v>
      </c>
      <c r="DM376" s="152"/>
      <c r="DN376" s="172">
        <f t="shared" si="169"/>
        <v>0</v>
      </c>
      <c r="DO376" s="152"/>
      <c r="DP376" s="158">
        <f t="shared" si="185"/>
        <v>65616</v>
      </c>
      <c r="DQ376" s="152">
        <f t="shared" si="186"/>
        <v>65616</v>
      </c>
      <c r="DR376" s="152">
        <f t="shared" si="187"/>
        <v>0</v>
      </c>
      <c r="DS376" s="152">
        <v>-58.813823862481513</v>
      </c>
      <c r="DT376" s="172">
        <f t="shared" si="188"/>
        <v>-58.813823862481513</v>
      </c>
      <c r="DU376" s="152"/>
      <c r="DV376" s="173">
        <v>0</v>
      </c>
      <c r="DW376" s="174"/>
      <c r="DX376" s="174"/>
      <c r="DY376" s="174"/>
      <c r="DZ376" s="171"/>
      <c r="EA376" s="175"/>
      <c r="EB376" s="176"/>
      <c r="EC376" s="177">
        <f t="shared" si="189"/>
        <v>0</v>
      </c>
      <c r="ED376" s="175"/>
      <c r="EE376" s="178">
        <v>645</v>
      </c>
      <c r="EF376" s="175"/>
      <c r="EG376" s="175"/>
      <c r="EH376" s="174"/>
      <c r="EI376" s="175"/>
      <c r="EJ376" s="175"/>
      <c r="EK376" s="175"/>
      <c r="EL376" s="175"/>
      <c r="EM376" s="175"/>
    </row>
    <row r="377" spans="1:143" s="39" customFormat="1" ht="12" x14ac:dyDescent="0.2">
      <c r="A377" s="150">
        <v>650</v>
      </c>
      <c r="B377" s="40">
        <v>715</v>
      </c>
      <c r="C377" s="39" t="s">
        <v>470</v>
      </c>
      <c r="D377" s="151">
        <f t="shared" si="170"/>
        <v>9</v>
      </c>
      <c r="E377" s="152">
        <f t="shared" si="159"/>
        <v>142059</v>
      </c>
      <c r="F377" s="152">
        <f t="shared" si="159"/>
        <v>0</v>
      </c>
      <c r="G377" s="152">
        <f t="shared" si="159"/>
        <v>8442</v>
      </c>
      <c r="H377" s="153">
        <f t="shared" si="171"/>
        <v>150501</v>
      </c>
      <c r="I377" s="152"/>
      <c r="J377" s="154">
        <f t="shared" si="172"/>
        <v>8442</v>
      </c>
      <c r="K377" s="155">
        <f t="shared" si="160"/>
        <v>34704.510108339404</v>
      </c>
      <c r="L377" s="156">
        <f t="shared" si="161"/>
        <v>43146.510108339404</v>
      </c>
      <c r="M377" s="152"/>
      <c r="N377" s="157">
        <f t="shared" si="162"/>
        <v>107354.4898916606</v>
      </c>
      <c r="O377" s="152"/>
      <c r="P377" s="158">
        <f t="shared" si="163"/>
        <v>8442</v>
      </c>
      <c r="Q377" s="159">
        <f t="shared" si="173"/>
        <v>0</v>
      </c>
      <c r="R377" s="152">
        <f t="shared" si="164"/>
        <v>0</v>
      </c>
      <c r="S377" s="152">
        <f t="shared" si="165"/>
        <v>0</v>
      </c>
      <c r="T377" s="152">
        <f t="shared" si="166"/>
        <v>34704.510108339404</v>
      </c>
      <c r="U377" s="153">
        <f t="shared" si="174"/>
        <v>43146.510108339404</v>
      </c>
      <c r="V377" s="152"/>
      <c r="W377" s="157">
        <f t="shared" si="175"/>
        <v>60401.701218366114</v>
      </c>
      <c r="X377" s="159"/>
      <c r="AA377" s="162">
        <v>650</v>
      </c>
      <c r="AB377" s="163">
        <v>9</v>
      </c>
      <c r="AC377" s="163">
        <v>0</v>
      </c>
      <c r="AD377" s="163">
        <v>0</v>
      </c>
      <c r="AE377" s="163">
        <v>2</v>
      </c>
      <c r="AF377" s="163">
        <v>0</v>
      </c>
      <c r="AG377" s="164">
        <v>142059</v>
      </c>
      <c r="AH377" s="164">
        <v>0</v>
      </c>
      <c r="AI377" s="164">
        <v>0</v>
      </c>
      <c r="AJ377" s="164">
        <v>142059</v>
      </c>
      <c r="AK377" s="164">
        <v>0</v>
      </c>
      <c r="AL377" s="164">
        <v>8442</v>
      </c>
      <c r="AM377" s="164">
        <v>150501</v>
      </c>
      <c r="AN377" s="164">
        <v>0</v>
      </c>
      <c r="AO377" s="164">
        <v>0</v>
      </c>
      <c r="AP377" s="164">
        <v>0</v>
      </c>
      <c r="AQ377" s="164">
        <v>0</v>
      </c>
      <c r="AR377" s="165">
        <v>150501</v>
      </c>
      <c r="AS377" s="39">
        <v>149518.55000000002</v>
      </c>
      <c r="AT377" s="162">
        <f t="shared" si="176"/>
        <v>650</v>
      </c>
      <c r="AU377" s="163">
        <f t="shared" si="177"/>
        <v>0</v>
      </c>
      <c r="AV377" s="164">
        <f t="shared" si="178"/>
        <v>0</v>
      </c>
      <c r="AW377" s="164">
        <f t="shared" si="178"/>
        <v>0</v>
      </c>
      <c r="AX377" s="164">
        <f t="shared" si="178"/>
        <v>0</v>
      </c>
      <c r="AY377" s="165">
        <f t="shared" si="167"/>
        <v>0</v>
      </c>
      <c r="AZ377" s="39">
        <v>493357</v>
      </c>
      <c r="BA377" s="162"/>
      <c r="BB377" s="164"/>
      <c r="BC377" s="164"/>
      <c r="BD377" s="164"/>
      <c r="BE377" s="165"/>
      <c r="BG377" s="166"/>
      <c r="BI377" s="166">
        <v>0</v>
      </c>
      <c r="CA377" s="162">
        <v>650</v>
      </c>
      <c r="CB377" s="40">
        <v>715</v>
      </c>
      <c r="CC377" s="39" t="s">
        <v>470</v>
      </c>
      <c r="CD377" s="167">
        <f t="shared" si="190"/>
        <v>142059</v>
      </c>
      <c r="CE377" s="168">
        <v>107344</v>
      </c>
      <c r="CF377" s="152">
        <f t="shared" si="179"/>
        <v>34715</v>
      </c>
      <c r="CG377" s="152">
        <v>3175.2</v>
      </c>
      <c r="CH377" s="152">
        <v>14076.400000000001</v>
      </c>
      <c r="CI377" s="152">
        <f t="shared" si="180"/>
        <v>-6.898781633883118</v>
      </c>
      <c r="CJ377" s="168">
        <f t="shared" si="181"/>
        <v>51959.701218366114</v>
      </c>
      <c r="CK377" s="169">
        <f t="shared" si="182"/>
        <v>34704.510108339404</v>
      </c>
      <c r="CL377" s="170"/>
      <c r="CZ377" s="152"/>
      <c r="DA377" s="162">
        <v>650</v>
      </c>
      <c r="DB377" s="39" t="s">
        <v>470</v>
      </c>
      <c r="DC377" s="152">
        <v>0</v>
      </c>
      <c r="DD377" s="152">
        <v>0</v>
      </c>
      <c r="DE377" s="152">
        <v>0</v>
      </c>
      <c r="DF377" s="152">
        <v>0</v>
      </c>
      <c r="DG377" s="171">
        <f t="shared" si="183"/>
        <v>0</v>
      </c>
      <c r="DH377" s="152">
        <v>0</v>
      </c>
      <c r="DI377" s="152">
        <v>0</v>
      </c>
      <c r="DJ377" s="152">
        <v>0</v>
      </c>
      <c r="DK377" s="171">
        <f t="shared" si="184"/>
        <v>0</v>
      </c>
      <c r="DL377" s="172">
        <f t="shared" si="168"/>
        <v>0</v>
      </c>
      <c r="DM377" s="152"/>
      <c r="DN377" s="172">
        <f t="shared" si="169"/>
        <v>0</v>
      </c>
      <c r="DO377" s="152"/>
      <c r="DP377" s="158">
        <f t="shared" si="185"/>
        <v>34715</v>
      </c>
      <c r="DQ377" s="152">
        <f t="shared" si="186"/>
        <v>34715</v>
      </c>
      <c r="DR377" s="152">
        <f t="shared" si="187"/>
        <v>0</v>
      </c>
      <c r="DS377" s="152">
        <v>-6.898781633883118</v>
      </c>
      <c r="DT377" s="172">
        <f t="shared" si="188"/>
        <v>-6.898781633883118</v>
      </c>
      <c r="DU377" s="152"/>
      <c r="DV377" s="173">
        <v>0</v>
      </c>
      <c r="DW377" s="174"/>
      <c r="DX377" s="174"/>
      <c r="DY377" s="174"/>
      <c r="DZ377" s="171"/>
      <c r="EA377" s="175"/>
      <c r="EB377" s="176"/>
      <c r="EC377" s="177">
        <f t="shared" si="189"/>
        <v>0</v>
      </c>
      <c r="ED377" s="175"/>
      <c r="EE377" s="178">
        <v>650</v>
      </c>
      <c r="EF377" s="175"/>
      <c r="EG377" s="175"/>
      <c r="EH377" s="174"/>
      <c r="EI377" s="175"/>
      <c r="EJ377" s="175"/>
      <c r="EK377" s="175"/>
      <c r="EL377" s="175"/>
      <c r="EM377" s="175"/>
    </row>
    <row r="378" spans="1:143" s="39" customFormat="1" ht="12" x14ac:dyDescent="0.2">
      <c r="A378" s="150">
        <v>655</v>
      </c>
      <c r="B378" s="40">
        <v>716</v>
      </c>
      <c r="C378" s="39" t="s">
        <v>471</v>
      </c>
      <c r="D378" s="151">
        <f t="shared" si="170"/>
        <v>2</v>
      </c>
      <c r="E378" s="152">
        <f t="shared" si="159"/>
        <v>38688</v>
      </c>
      <c r="F378" s="152">
        <f t="shared" si="159"/>
        <v>0</v>
      </c>
      <c r="G378" s="152">
        <f t="shared" si="159"/>
        <v>1876</v>
      </c>
      <c r="H378" s="153">
        <f t="shared" si="171"/>
        <v>40564</v>
      </c>
      <c r="I378" s="152"/>
      <c r="J378" s="154">
        <f t="shared" si="172"/>
        <v>1876</v>
      </c>
      <c r="K378" s="155">
        <f t="shared" si="160"/>
        <v>19603.97144468547</v>
      </c>
      <c r="L378" s="156">
        <f t="shared" si="161"/>
        <v>21479.97144468547</v>
      </c>
      <c r="M378" s="152"/>
      <c r="N378" s="157">
        <f t="shared" si="162"/>
        <v>19084.02855531453</v>
      </c>
      <c r="O378" s="152"/>
      <c r="P378" s="158">
        <f t="shared" si="163"/>
        <v>1876</v>
      </c>
      <c r="Q378" s="159">
        <f t="shared" si="173"/>
        <v>0</v>
      </c>
      <c r="R378" s="152">
        <f t="shared" si="164"/>
        <v>0</v>
      </c>
      <c r="S378" s="152">
        <f t="shared" si="165"/>
        <v>0</v>
      </c>
      <c r="T378" s="152">
        <f t="shared" si="166"/>
        <v>19603.97144468547</v>
      </c>
      <c r="U378" s="153">
        <f t="shared" si="174"/>
        <v>21479.97144468547</v>
      </c>
      <c r="V378" s="152"/>
      <c r="W378" s="157">
        <f t="shared" si="175"/>
        <v>32931.199999999997</v>
      </c>
      <c r="X378" s="159"/>
      <c r="AA378" s="162">
        <v>655</v>
      </c>
      <c r="AB378" s="163">
        <v>2</v>
      </c>
      <c r="AC378" s="163">
        <v>0</v>
      </c>
      <c r="AD378" s="163">
        <v>0</v>
      </c>
      <c r="AE378" s="163">
        <v>0</v>
      </c>
      <c r="AF378" s="163">
        <v>0</v>
      </c>
      <c r="AG378" s="164">
        <v>38688</v>
      </c>
      <c r="AH378" s="164">
        <v>0</v>
      </c>
      <c r="AI378" s="164">
        <v>0</v>
      </c>
      <c r="AJ378" s="164">
        <v>38688</v>
      </c>
      <c r="AK378" s="164">
        <v>0</v>
      </c>
      <c r="AL378" s="164">
        <v>1876</v>
      </c>
      <c r="AM378" s="164">
        <v>40564</v>
      </c>
      <c r="AN378" s="164">
        <v>0</v>
      </c>
      <c r="AO378" s="164">
        <v>0</v>
      </c>
      <c r="AP378" s="164">
        <v>0</v>
      </c>
      <c r="AQ378" s="164">
        <v>0</v>
      </c>
      <c r="AR378" s="165">
        <v>40564</v>
      </c>
      <c r="AS378" s="39">
        <v>40393.599999999999</v>
      </c>
      <c r="AT378" s="162">
        <f t="shared" si="176"/>
        <v>655</v>
      </c>
      <c r="AU378" s="163">
        <f t="shared" si="177"/>
        <v>0</v>
      </c>
      <c r="AV378" s="164">
        <f t="shared" si="178"/>
        <v>0</v>
      </c>
      <c r="AW378" s="164">
        <f t="shared" si="178"/>
        <v>0</v>
      </c>
      <c r="AX378" s="164">
        <f t="shared" si="178"/>
        <v>0</v>
      </c>
      <c r="AY378" s="165">
        <f t="shared" si="167"/>
        <v>0</v>
      </c>
      <c r="AZ378" s="39">
        <v>493357</v>
      </c>
      <c r="BA378" s="162"/>
      <c r="BB378" s="164"/>
      <c r="BC378" s="164"/>
      <c r="BD378" s="164"/>
      <c r="BE378" s="165"/>
      <c r="BG378" s="166"/>
      <c r="BI378" s="166">
        <v>0</v>
      </c>
      <c r="CA378" s="162">
        <v>655</v>
      </c>
      <c r="CB378" s="40">
        <v>716</v>
      </c>
      <c r="CC378" s="39" t="s">
        <v>471</v>
      </c>
      <c r="CD378" s="167">
        <f t="shared" si="190"/>
        <v>38688</v>
      </c>
      <c r="CE378" s="168">
        <v>19082</v>
      </c>
      <c r="CF378" s="152">
        <f t="shared" si="179"/>
        <v>19606</v>
      </c>
      <c r="CG378" s="152">
        <v>11449.199999999999</v>
      </c>
      <c r="CH378" s="152">
        <v>0</v>
      </c>
      <c r="CI378" s="152">
        <f t="shared" si="180"/>
        <v>0</v>
      </c>
      <c r="CJ378" s="168">
        <f t="shared" si="181"/>
        <v>31055.199999999997</v>
      </c>
      <c r="CK378" s="169">
        <f t="shared" si="182"/>
        <v>19603.97144468547</v>
      </c>
      <c r="CL378" s="170"/>
      <c r="CZ378" s="152"/>
      <c r="DA378" s="162">
        <v>655</v>
      </c>
      <c r="DB378" s="39" t="s">
        <v>471</v>
      </c>
      <c r="DC378" s="152">
        <v>0</v>
      </c>
      <c r="DD378" s="152">
        <v>0</v>
      </c>
      <c r="DE378" s="152">
        <v>0</v>
      </c>
      <c r="DF378" s="152">
        <v>0</v>
      </c>
      <c r="DG378" s="171">
        <f t="shared" si="183"/>
        <v>0</v>
      </c>
      <c r="DH378" s="152">
        <v>0</v>
      </c>
      <c r="DI378" s="152">
        <v>0</v>
      </c>
      <c r="DJ378" s="152">
        <v>0</v>
      </c>
      <c r="DK378" s="171">
        <f t="shared" si="184"/>
        <v>0</v>
      </c>
      <c r="DL378" s="172">
        <f t="shared" si="168"/>
        <v>0</v>
      </c>
      <c r="DM378" s="152"/>
      <c r="DN378" s="172">
        <f t="shared" si="169"/>
        <v>0</v>
      </c>
      <c r="DO378" s="152"/>
      <c r="DP378" s="158">
        <f t="shared" si="185"/>
        <v>19606</v>
      </c>
      <c r="DQ378" s="152">
        <f t="shared" si="186"/>
        <v>19606</v>
      </c>
      <c r="DR378" s="152">
        <f t="shared" si="187"/>
        <v>0</v>
      </c>
      <c r="DS378" s="152">
        <v>0</v>
      </c>
      <c r="DT378" s="172">
        <f t="shared" si="188"/>
        <v>0</v>
      </c>
      <c r="DU378" s="152"/>
      <c r="DV378" s="173">
        <v>0</v>
      </c>
      <c r="DW378" s="174"/>
      <c r="DX378" s="174"/>
      <c r="DY378" s="174"/>
      <c r="DZ378" s="171"/>
      <c r="EA378" s="175"/>
      <c r="EB378" s="176"/>
      <c r="EC378" s="177">
        <f t="shared" si="189"/>
        <v>0</v>
      </c>
      <c r="ED378" s="175"/>
      <c r="EE378" s="178">
        <v>655</v>
      </c>
      <c r="EF378" s="175"/>
      <c r="EG378" s="175"/>
      <c r="EH378" s="174"/>
      <c r="EI378" s="175"/>
      <c r="EJ378" s="175"/>
      <c r="EK378" s="175"/>
      <c r="EL378" s="175"/>
      <c r="EM378" s="175"/>
    </row>
    <row r="379" spans="1:143" s="39" customFormat="1" ht="12" x14ac:dyDescent="0.2">
      <c r="A379" s="150">
        <v>658</v>
      </c>
      <c r="B379" s="40">
        <v>780</v>
      </c>
      <c r="C379" s="39" t="s">
        <v>472</v>
      </c>
      <c r="D379" s="151">
        <f t="shared" si="170"/>
        <v>16</v>
      </c>
      <c r="E379" s="152">
        <f t="shared" si="159"/>
        <v>201152</v>
      </c>
      <c r="F379" s="152">
        <f t="shared" si="159"/>
        <v>0</v>
      </c>
      <c r="G379" s="152">
        <f t="shared" si="159"/>
        <v>15008</v>
      </c>
      <c r="H379" s="153">
        <f t="shared" si="171"/>
        <v>216160</v>
      </c>
      <c r="I379" s="152"/>
      <c r="J379" s="154">
        <f t="shared" si="172"/>
        <v>15008</v>
      </c>
      <c r="K379" s="155">
        <f t="shared" si="160"/>
        <v>5663.6171592223909</v>
      </c>
      <c r="L379" s="156">
        <f t="shared" si="161"/>
        <v>20671.617159222391</v>
      </c>
      <c r="M379" s="152"/>
      <c r="N379" s="157">
        <f t="shared" si="162"/>
        <v>195488.3828407776</v>
      </c>
      <c r="O379" s="152"/>
      <c r="P379" s="158">
        <f t="shared" si="163"/>
        <v>15008</v>
      </c>
      <c r="Q379" s="159">
        <f t="shared" si="173"/>
        <v>0</v>
      </c>
      <c r="R379" s="152">
        <f t="shared" si="164"/>
        <v>0</v>
      </c>
      <c r="S379" s="152">
        <f t="shared" si="165"/>
        <v>0</v>
      </c>
      <c r="T379" s="152">
        <f t="shared" si="166"/>
        <v>5663.6171592223909</v>
      </c>
      <c r="U379" s="153">
        <f t="shared" si="174"/>
        <v>20671.617159222391</v>
      </c>
      <c r="V379" s="152"/>
      <c r="W379" s="157">
        <f t="shared" si="175"/>
        <v>79179.403211937286</v>
      </c>
      <c r="X379" s="159"/>
      <c r="AA379" s="162">
        <v>658</v>
      </c>
      <c r="AB379" s="163">
        <v>16</v>
      </c>
      <c r="AC379" s="163">
        <v>0</v>
      </c>
      <c r="AD379" s="163">
        <v>0</v>
      </c>
      <c r="AE379" s="163">
        <v>0</v>
      </c>
      <c r="AF379" s="163">
        <v>0</v>
      </c>
      <c r="AG379" s="164">
        <v>201152</v>
      </c>
      <c r="AH379" s="164">
        <v>0</v>
      </c>
      <c r="AI379" s="164">
        <v>0</v>
      </c>
      <c r="AJ379" s="164">
        <v>201152</v>
      </c>
      <c r="AK379" s="164">
        <v>0</v>
      </c>
      <c r="AL379" s="164">
        <v>15008</v>
      </c>
      <c r="AM379" s="164">
        <v>216160</v>
      </c>
      <c r="AN379" s="164">
        <v>0</v>
      </c>
      <c r="AO379" s="164">
        <v>0</v>
      </c>
      <c r="AP379" s="164">
        <v>0</v>
      </c>
      <c r="AQ379" s="164">
        <v>0</v>
      </c>
      <c r="AR379" s="165">
        <v>216160</v>
      </c>
      <c r="AS379" s="39">
        <v>214159.52</v>
      </c>
      <c r="AT379" s="162">
        <f t="shared" si="176"/>
        <v>658</v>
      </c>
      <c r="AU379" s="163">
        <f t="shared" si="177"/>
        <v>0</v>
      </c>
      <c r="AV379" s="164">
        <f t="shared" si="178"/>
        <v>0</v>
      </c>
      <c r="AW379" s="164">
        <f t="shared" si="178"/>
        <v>0</v>
      </c>
      <c r="AX379" s="164">
        <f t="shared" si="178"/>
        <v>0</v>
      </c>
      <c r="AY379" s="165">
        <f t="shared" si="167"/>
        <v>0</v>
      </c>
      <c r="AZ379" s="39">
        <v>493357</v>
      </c>
      <c r="BA379" s="162"/>
      <c r="BB379" s="164"/>
      <c r="BC379" s="164"/>
      <c r="BD379" s="164"/>
      <c r="BE379" s="165"/>
      <c r="BG379" s="166"/>
      <c r="BI379" s="166">
        <v>0</v>
      </c>
      <c r="CA379" s="162">
        <v>658</v>
      </c>
      <c r="CB379" s="40">
        <v>780</v>
      </c>
      <c r="CC379" s="39" t="s">
        <v>472</v>
      </c>
      <c r="CD379" s="167">
        <f t="shared" si="190"/>
        <v>201152</v>
      </c>
      <c r="CE379" s="168">
        <v>195475</v>
      </c>
      <c r="CF379" s="152">
        <f t="shared" si="179"/>
        <v>5677</v>
      </c>
      <c r="CG379" s="152">
        <v>32396.399999999998</v>
      </c>
      <c r="CH379" s="152">
        <v>26110.800000000003</v>
      </c>
      <c r="CI379" s="152">
        <f t="shared" si="180"/>
        <v>-12.796788062718406</v>
      </c>
      <c r="CJ379" s="168">
        <f t="shared" si="181"/>
        <v>64171.403211937279</v>
      </c>
      <c r="CK379" s="169">
        <f t="shared" si="182"/>
        <v>5663.6171592223909</v>
      </c>
      <c r="CL379" s="170"/>
      <c r="CZ379" s="152"/>
      <c r="DA379" s="162">
        <v>658</v>
      </c>
      <c r="DB379" s="39" t="s">
        <v>472</v>
      </c>
      <c r="DC379" s="152">
        <v>0</v>
      </c>
      <c r="DD379" s="152">
        <v>0</v>
      </c>
      <c r="DE379" s="152">
        <v>0</v>
      </c>
      <c r="DF379" s="152">
        <v>0</v>
      </c>
      <c r="DG379" s="171">
        <f t="shared" si="183"/>
        <v>0</v>
      </c>
      <c r="DH379" s="152">
        <v>0</v>
      </c>
      <c r="DI379" s="152">
        <v>0</v>
      </c>
      <c r="DJ379" s="152">
        <v>0</v>
      </c>
      <c r="DK379" s="171">
        <f t="shared" si="184"/>
        <v>0</v>
      </c>
      <c r="DL379" s="172">
        <f t="shared" si="168"/>
        <v>0</v>
      </c>
      <c r="DM379" s="152"/>
      <c r="DN379" s="172">
        <f t="shared" si="169"/>
        <v>0</v>
      </c>
      <c r="DO379" s="152"/>
      <c r="DP379" s="158">
        <f t="shared" si="185"/>
        <v>5677</v>
      </c>
      <c r="DQ379" s="152">
        <f t="shared" si="186"/>
        <v>5677</v>
      </c>
      <c r="DR379" s="152">
        <f t="shared" si="187"/>
        <v>0</v>
      </c>
      <c r="DS379" s="152">
        <v>-12.796788062718406</v>
      </c>
      <c r="DT379" s="172">
        <f t="shared" si="188"/>
        <v>-12.796788062718406</v>
      </c>
      <c r="DU379" s="152"/>
      <c r="DV379" s="173">
        <v>0</v>
      </c>
      <c r="DW379" s="174"/>
      <c r="DX379" s="174"/>
      <c r="DY379" s="174"/>
      <c r="DZ379" s="171"/>
      <c r="EA379" s="175"/>
      <c r="EB379" s="176"/>
      <c r="EC379" s="177">
        <f t="shared" si="189"/>
        <v>0</v>
      </c>
      <c r="ED379" s="175"/>
      <c r="EE379" s="178">
        <v>658</v>
      </c>
      <c r="EF379" s="175"/>
      <c r="EG379" s="175"/>
      <c r="EH379" s="174"/>
      <c r="EI379" s="175"/>
      <c r="EJ379" s="175"/>
      <c r="EK379" s="175"/>
      <c r="EL379" s="175"/>
      <c r="EM379" s="175"/>
    </row>
    <row r="380" spans="1:143" s="39" customFormat="1" ht="12" x14ac:dyDescent="0.2">
      <c r="A380" s="150">
        <v>660</v>
      </c>
      <c r="B380" s="40">
        <v>776</v>
      </c>
      <c r="C380" s="39" t="s">
        <v>473</v>
      </c>
      <c r="D380" s="151">
        <f t="shared" si="170"/>
        <v>92</v>
      </c>
      <c r="E380" s="152">
        <f t="shared" si="159"/>
        <v>1843287</v>
      </c>
      <c r="F380" s="152">
        <f t="shared" si="159"/>
        <v>0</v>
      </c>
      <c r="G380" s="152">
        <f t="shared" si="159"/>
        <v>86296</v>
      </c>
      <c r="H380" s="153">
        <f t="shared" si="171"/>
        <v>1929583</v>
      </c>
      <c r="I380" s="152"/>
      <c r="J380" s="154">
        <f t="shared" si="172"/>
        <v>86296</v>
      </c>
      <c r="K380" s="155">
        <f t="shared" si="160"/>
        <v>400269.58140331967</v>
      </c>
      <c r="L380" s="156">
        <f t="shared" si="161"/>
        <v>486565.58140331967</v>
      </c>
      <c r="M380" s="152"/>
      <c r="N380" s="157">
        <f t="shared" si="162"/>
        <v>1443017.4185966803</v>
      </c>
      <c r="O380" s="152"/>
      <c r="P380" s="158">
        <f t="shared" si="163"/>
        <v>86296</v>
      </c>
      <c r="Q380" s="159">
        <f t="shared" si="173"/>
        <v>0</v>
      </c>
      <c r="R380" s="152">
        <f t="shared" si="164"/>
        <v>0</v>
      </c>
      <c r="S380" s="152">
        <f t="shared" si="165"/>
        <v>0</v>
      </c>
      <c r="T380" s="152">
        <f t="shared" si="166"/>
        <v>400269.58140331967</v>
      </c>
      <c r="U380" s="153">
        <f t="shared" si="174"/>
        <v>486565.58140331967</v>
      </c>
      <c r="V380" s="152"/>
      <c r="W380" s="157">
        <f t="shared" si="175"/>
        <v>694318.6</v>
      </c>
      <c r="X380" s="159"/>
      <c r="AA380" s="162">
        <v>660</v>
      </c>
      <c r="AB380" s="163">
        <v>92</v>
      </c>
      <c r="AC380" s="163">
        <v>0</v>
      </c>
      <c r="AD380" s="163">
        <v>0</v>
      </c>
      <c r="AE380" s="163">
        <v>0</v>
      </c>
      <c r="AF380" s="163">
        <v>0</v>
      </c>
      <c r="AG380" s="164">
        <v>1843287</v>
      </c>
      <c r="AH380" s="164">
        <v>0</v>
      </c>
      <c r="AI380" s="164">
        <v>0</v>
      </c>
      <c r="AJ380" s="164">
        <v>1843287</v>
      </c>
      <c r="AK380" s="164">
        <v>0</v>
      </c>
      <c r="AL380" s="164">
        <v>86296</v>
      </c>
      <c r="AM380" s="164">
        <v>1929583</v>
      </c>
      <c r="AN380" s="164">
        <v>0</v>
      </c>
      <c r="AO380" s="164">
        <v>0</v>
      </c>
      <c r="AP380" s="164">
        <v>0</v>
      </c>
      <c r="AQ380" s="164">
        <v>0</v>
      </c>
      <c r="AR380" s="165">
        <v>1929583</v>
      </c>
      <c r="AS380" s="39">
        <v>1902637.8554308594</v>
      </c>
      <c r="AT380" s="162">
        <f t="shared" si="176"/>
        <v>660</v>
      </c>
      <c r="AU380" s="163">
        <f t="shared" si="177"/>
        <v>0</v>
      </c>
      <c r="AV380" s="164">
        <f t="shared" si="178"/>
        <v>0</v>
      </c>
      <c r="AW380" s="164">
        <f t="shared" si="178"/>
        <v>0</v>
      </c>
      <c r="AX380" s="164">
        <f t="shared" si="178"/>
        <v>0</v>
      </c>
      <c r="AY380" s="165">
        <f t="shared" si="167"/>
        <v>0</v>
      </c>
      <c r="AZ380" s="39">
        <v>493357</v>
      </c>
      <c r="BA380" s="162"/>
      <c r="BB380" s="164"/>
      <c r="BC380" s="164"/>
      <c r="BD380" s="164"/>
      <c r="BE380" s="165"/>
      <c r="BG380" s="166"/>
      <c r="BI380" s="166">
        <v>0</v>
      </c>
      <c r="CA380" s="162">
        <v>660</v>
      </c>
      <c r="CB380" s="40">
        <v>776</v>
      </c>
      <c r="CC380" s="39" t="s">
        <v>473</v>
      </c>
      <c r="CD380" s="167">
        <f t="shared" si="190"/>
        <v>1843287</v>
      </c>
      <c r="CE380" s="168">
        <v>1442976</v>
      </c>
      <c r="CF380" s="152">
        <f t="shared" si="179"/>
        <v>400311</v>
      </c>
      <c r="CG380" s="152">
        <v>207711.6</v>
      </c>
      <c r="CH380" s="152">
        <v>0</v>
      </c>
      <c r="CI380" s="152">
        <f t="shared" si="180"/>
        <v>0</v>
      </c>
      <c r="CJ380" s="168">
        <f t="shared" si="181"/>
        <v>608022.6</v>
      </c>
      <c r="CK380" s="169">
        <f t="shared" si="182"/>
        <v>400269.58140331967</v>
      </c>
      <c r="CL380" s="170"/>
      <c r="CZ380" s="152"/>
      <c r="DA380" s="162">
        <v>660</v>
      </c>
      <c r="DB380" s="39" t="s">
        <v>473</v>
      </c>
      <c r="DC380" s="152">
        <v>0</v>
      </c>
      <c r="DD380" s="152">
        <v>0</v>
      </c>
      <c r="DE380" s="152">
        <v>0</v>
      </c>
      <c r="DF380" s="152">
        <v>0</v>
      </c>
      <c r="DG380" s="171">
        <f t="shared" si="183"/>
        <v>0</v>
      </c>
      <c r="DH380" s="152">
        <v>0</v>
      </c>
      <c r="DI380" s="152">
        <v>0</v>
      </c>
      <c r="DJ380" s="152">
        <v>0</v>
      </c>
      <c r="DK380" s="171">
        <f t="shared" si="184"/>
        <v>0</v>
      </c>
      <c r="DL380" s="172">
        <f t="shared" si="168"/>
        <v>0</v>
      </c>
      <c r="DM380" s="152"/>
      <c r="DN380" s="172">
        <f t="shared" si="169"/>
        <v>0</v>
      </c>
      <c r="DO380" s="152"/>
      <c r="DP380" s="158">
        <f t="shared" si="185"/>
        <v>400311</v>
      </c>
      <c r="DQ380" s="152">
        <f t="shared" si="186"/>
        <v>400311</v>
      </c>
      <c r="DR380" s="152">
        <f t="shared" si="187"/>
        <v>0</v>
      </c>
      <c r="DS380" s="152">
        <v>0</v>
      </c>
      <c r="DT380" s="172">
        <f t="shared" si="188"/>
        <v>0</v>
      </c>
      <c r="DU380" s="152"/>
      <c r="DV380" s="173">
        <v>0</v>
      </c>
      <c r="DW380" s="174"/>
      <c r="DX380" s="174"/>
      <c r="DY380" s="174"/>
      <c r="DZ380" s="171"/>
      <c r="EA380" s="175"/>
      <c r="EB380" s="176"/>
      <c r="EC380" s="177">
        <f t="shared" si="189"/>
        <v>0</v>
      </c>
      <c r="ED380" s="175"/>
      <c r="EE380" s="178">
        <v>660</v>
      </c>
      <c r="EF380" s="175"/>
      <c r="EG380" s="175"/>
      <c r="EH380" s="174"/>
      <c r="EI380" s="175"/>
      <c r="EJ380" s="175"/>
      <c r="EK380" s="175"/>
      <c r="EL380" s="175"/>
      <c r="EM380" s="175"/>
    </row>
    <row r="381" spans="1:143" s="39" customFormat="1" ht="12" x14ac:dyDescent="0.2">
      <c r="A381" s="150">
        <v>662</v>
      </c>
      <c r="B381" s="40">
        <v>788</v>
      </c>
      <c r="C381" s="39" t="s">
        <v>474</v>
      </c>
      <c r="D381" s="151">
        <f t="shared" si="170"/>
        <v>0</v>
      </c>
      <c r="E381" s="152">
        <f t="shared" si="159"/>
        <v>0</v>
      </c>
      <c r="F381" s="152">
        <f t="shared" si="159"/>
        <v>0</v>
      </c>
      <c r="G381" s="152">
        <f t="shared" si="159"/>
        <v>0</v>
      </c>
      <c r="H381" s="153">
        <f t="shared" si="171"/>
        <v>0</v>
      </c>
      <c r="I381" s="152"/>
      <c r="J381" s="154">
        <f t="shared" si="172"/>
        <v>0</v>
      </c>
      <c r="K381" s="155">
        <f t="shared" si="160"/>
        <v>0</v>
      </c>
      <c r="L381" s="156">
        <f t="shared" si="161"/>
        <v>0</v>
      </c>
      <c r="M381" s="152"/>
      <c r="N381" s="157">
        <f t="shared" si="162"/>
        <v>0</v>
      </c>
      <c r="O381" s="152"/>
      <c r="P381" s="158">
        <f t="shared" si="163"/>
        <v>0</v>
      </c>
      <c r="Q381" s="159">
        <f t="shared" si="173"/>
        <v>0</v>
      </c>
      <c r="R381" s="152">
        <f t="shared" si="164"/>
        <v>0</v>
      </c>
      <c r="S381" s="152">
        <f t="shared" si="165"/>
        <v>0</v>
      </c>
      <c r="T381" s="152">
        <f t="shared" si="166"/>
        <v>0</v>
      </c>
      <c r="U381" s="153">
        <f t="shared" si="174"/>
        <v>0</v>
      </c>
      <c r="V381" s="152"/>
      <c r="W381" s="157">
        <f t="shared" si="175"/>
        <v>0</v>
      </c>
      <c r="X381" s="159"/>
      <c r="AA381" s="162">
        <v>662</v>
      </c>
      <c r="AB381" s="163"/>
      <c r="AC381" s="163"/>
      <c r="AD381" s="163"/>
      <c r="AE381" s="163"/>
      <c r="AF381" s="163"/>
      <c r="AG381" s="164"/>
      <c r="AH381" s="164"/>
      <c r="AI381" s="164"/>
      <c r="AJ381" s="164"/>
      <c r="AK381" s="164"/>
      <c r="AL381" s="164"/>
      <c r="AM381" s="164"/>
      <c r="AN381" s="164"/>
      <c r="AO381" s="164"/>
      <c r="AP381" s="164"/>
      <c r="AQ381" s="164"/>
      <c r="AR381" s="165"/>
      <c r="AT381" s="162">
        <f t="shared" si="176"/>
        <v>662</v>
      </c>
      <c r="AU381" s="163">
        <f t="shared" si="177"/>
        <v>0</v>
      </c>
      <c r="AV381" s="164">
        <f t="shared" si="178"/>
        <v>0</v>
      </c>
      <c r="AW381" s="164">
        <f t="shared" si="178"/>
        <v>0</v>
      </c>
      <c r="AX381" s="164">
        <f t="shared" si="178"/>
        <v>0</v>
      </c>
      <c r="AY381" s="165">
        <f t="shared" si="167"/>
        <v>0</v>
      </c>
      <c r="AZ381" s="39">
        <v>493357</v>
      </c>
      <c r="BA381" s="162"/>
      <c r="BB381" s="164"/>
      <c r="BC381" s="164"/>
      <c r="BD381" s="164"/>
      <c r="BE381" s="165"/>
      <c r="BG381" s="166"/>
      <c r="BI381" s="166">
        <v>0</v>
      </c>
      <c r="CA381" s="162">
        <v>662</v>
      </c>
      <c r="CB381" s="40">
        <v>788</v>
      </c>
      <c r="CC381" s="39" t="s">
        <v>474</v>
      </c>
      <c r="CD381" s="167">
        <f t="shared" si="190"/>
        <v>0</v>
      </c>
      <c r="CE381" s="168">
        <v>0</v>
      </c>
      <c r="CF381" s="152">
        <f t="shared" si="179"/>
        <v>0</v>
      </c>
      <c r="CG381" s="152">
        <v>0</v>
      </c>
      <c r="CH381" s="152">
        <v>0</v>
      </c>
      <c r="CI381" s="152">
        <f t="shared" si="180"/>
        <v>0</v>
      </c>
      <c r="CJ381" s="168">
        <f t="shared" si="181"/>
        <v>0</v>
      </c>
      <c r="CK381" s="169">
        <f t="shared" si="182"/>
        <v>0</v>
      </c>
      <c r="CL381" s="170"/>
      <c r="CZ381" s="152"/>
      <c r="DA381" s="162">
        <v>662</v>
      </c>
      <c r="DB381" s="39" t="s">
        <v>474</v>
      </c>
      <c r="DC381" s="152">
        <v>0</v>
      </c>
      <c r="DD381" s="152">
        <v>0</v>
      </c>
      <c r="DE381" s="152">
        <v>0</v>
      </c>
      <c r="DF381" s="152">
        <v>0</v>
      </c>
      <c r="DG381" s="171">
        <f t="shared" si="183"/>
        <v>0</v>
      </c>
      <c r="DH381" s="152">
        <v>0</v>
      </c>
      <c r="DI381" s="152">
        <v>0</v>
      </c>
      <c r="DJ381" s="152">
        <v>0</v>
      </c>
      <c r="DK381" s="171">
        <f t="shared" si="184"/>
        <v>0</v>
      </c>
      <c r="DL381" s="172">
        <f t="shared" si="168"/>
        <v>0</v>
      </c>
      <c r="DM381" s="152"/>
      <c r="DN381" s="172">
        <f t="shared" si="169"/>
        <v>0</v>
      </c>
      <c r="DO381" s="152"/>
      <c r="DP381" s="158">
        <f t="shared" si="185"/>
        <v>0</v>
      </c>
      <c r="DQ381" s="152">
        <f t="shared" si="186"/>
        <v>0</v>
      </c>
      <c r="DR381" s="152">
        <f t="shared" si="187"/>
        <v>0</v>
      </c>
      <c r="DS381" s="152">
        <v>0</v>
      </c>
      <c r="DT381" s="172">
        <f t="shared" si="188"/>
        <v>0</v>
      </c>
      <c r="DU381" s="152"/>
      <c r="DV381" s="173">
        <v>0</v>
      </c>
      <c r="DW381" s="174"/>
      <c r="DX381" s="174"/>
      <c r="DY381" s="174"/>
      <c r="DZ381" s="171"/>
      <c r="EA381" s="175"/>
      <c r="EB381" s="176"/>
      <c r="EC381" s="177">
        <f t="shared" si="189"/>
        <v>0</v>
      </c>
      <c r="ED381" s="175"/>
      <c r="EE381" s="178">
        <v>662</v>
      </c>
      <c r="EF381" s="175"/>
      <c r="EG381" s="175"/>
      <c r="EH381" s="174"/>
      <c r="EI381" s="175"/>
      <c r="EJ381" s="175"/>
      <c r="EK381" s="175"/>
      <c r="EL381" s="175"/>
      <c r="EM381" s="175"/>
    </row>
    <row r="382" spans="1:143" s="39" customFormat="1" ht="12" x14ac:dyDescent="0.2">
      <c r="A382" s="150">
        <v>665</v>
      </c>
      <c r="B382" s="40">
        <v>718</v>
      </c>
      <c r="C382" s="39" t="s">
        <v>475</v>
      </c>
      <c r="D382" s="151">
        <f t="shared" si="170"/>
        <v>15</v>
      </c>
      <c r="E382" s="152">
        <f t="shared" si="159"/>
        <v>227730</v>
      </c>
      <c r="F382" s="152">
        <f t="shared" si="159"/>
        <v>0</v>
      </c>
      <c r="G382" s="152">
        <f t="shared" si="159"/>
        <v>14070</v>
      </c>
      <c r="H382" s="153">
        <f t="shared" si="171"/>
        <v>241800</v>
      </c>
      <c r="I382" s="152"/>
      <c r="J382" s="154">
        <f t="shared" si="172"/>
        <v>14070</v>
      </c>
      <c r="K382" s="155">
        <f t="shared" si="160"/>
        <v>25414.370203487229</v>
      </c>
      <c r="L382" s="156">
        <f t="shared" si="161"/>
        <v>39484.370203487226</v>
      </c>
      <c r="M382" s="152"/>
      <c r="N382" s="157">
        <f t="shared" si="162"/>
        <v>202315.62979651277</v>
      </c>
      <c r="O382" s="152"/>
      <c r="P382" s="158">
        <f t="shared" si="163"/>
        <v>14070</v>
      </c>
      <c r="Q382" s="159">
        <f t="shared" si="173"/>
        <v>0</v>
      </c>
      <c r="R382" s="152">
        <f t="shared" si="164"/>
        <v>0</v>
      </c>
      <c r="S382" s="152">
        <f t="shared" si="165"/>
        <v>0</v>
      </c>
      <c r="T382" s="152">
        <f t="shared" si="166"/>
        <v>25414.370203487229</v>
      </c>
      <c r="U382" s="153">
        <f t="shared" si="174"/>
        <v>39484.370203487226</v>
      </c>
      <c r="V382" s="152"/>
      <c r="W382" s="157">
        <f t="shared" si="175"/>
        <v>62099.199999999997</v>
      </c>
      <c r="X382" s="159"/>
      <c r="AA382" s="162">
        <v>665</v>
      </c>
      <c r="AB382" s="163">
        <v>15</v>
      </c>
      <c r="AC382" s="163">
        <v>0</v>
      </c>
      <c r="AD382" s="163">
        <v>0</v>
      </c>
      <c r="AE382" s="163">
        <v>0</v>
      </c>
      <c r="AF382" s="163">
        <v>0</v>
      </c>
      <c r="AG382" s="164">
        <v>227730</v>
      </c>
      <c r="AH382" s="164">
        <v>0</v>
      </c>
      <c r="AI382" s="164">
        <v>0</v>
      </c>
      <c r="AJ382" s="164">
        <v>227730</v>
      </c>
      <c r="AK382" s="164">
        <v>0</v>
      </c>
      <c r="AL382" s="164">
        <v>14070</v>
      </c>
      <c r="AM382" s="164">
        <v>241800</v>
      </c>
      <c r="AN382" s="164">
        <v>0</v>
      </c>
      <c r="AO382" s="164">
        <v>0</v>
      </c>
      <c r="AP382" s="164">
        <v>0</v>
      </c>
      <c r="AQ382" s="164">
        <v>0</v>
      </c>
      <c r="AR382" s="165">
        <v>241800</v>
      </c>
      <c r="AS382" s="39">
        <v>238225.20986686455</v>
      </c>
      <c r="AT382" s="162">
        <f t="shared" si="176"/>
        <v>665</v>
      </c>
      <c r="AU382" s="163">
        <f t="shared" si="177"/>
        <v>0</v>
      </c>
      <c r="AV382" s="164">
        <f t="shared" si="178"/>
        <v>0</v>
      </c>
      <c r="AW382" s="164">
        <f t="shared" si="178"/>
        <v>0</v>
      </c>
      <c r="AX382" s="164">
        <f t="shared" si="178"/>
        <v>0</v>
      </c>
      <c r="AY382" s="165">
        <f t="shared" si="167"/>
        <v>0</v>
      </c>
      <c r="AZ382" s="39">
        <v>493357</v>
      </c>
      <c r="BA382" s="162"/>
      <c r="BB382" s="164"/>
      <c r="BC382" s="164"/>
      <c r="BD382" s="164"/>
      <c r="BE382" s="165"/>
      <c r="BG382" s="166"/>
      <c r="BI382" s="166">
        <v>0</v>
      </c>
      <c r="CA382" s="162">
        <v>665</v>
      </c>
      <c r="CB382" s="40">
        <v>718</v>
      </c>
      <c r="CC382" s="39" t="s">
        <v>475</v>
      </c>
      <c r="CD382" s="167">
        <f t="shared" si="190"/>
        <v>227730</v>
      </c>
      <c r="CE382" s="168">
        <v>202313</v>
      </c>
      <c r="CF382" s="152">
        <f t="shared" si="179"/>
        <v>25417</v>
      </c>
      <c r="CG382" s="152">
        <v>22612.2</v>
      </c>
      <c r="CH382" s="152">
        <v>0</v>
      </c>
      <c r="CI382" s="152">
        <f t="shared" si="180"/>
        <v>0</v>
      </c>
      <c r="CJ382" s="168">
        <f t="shared" si="181"/>
        <v>48029.2</v>
      </c>
      <c r="CK382" s="169">
        <f t="shared" si="182"/>
        <v>25414.370203487229</v>
      </c>
      <c r="CL382" s="170"/>
      <c r="CZ382" s="152"/>
      <c r="DA382" s="162">
        <v>665</v>
      </c>
      <c r="DB382" s="39" t="s">
        <v>475</v>
      </c>
      <c r="DC382" s="152">
        <v>0</v>
      </c>
      <c r="DD382" s="152">
        <v>0</v>
      </c>
      <c r="DE382" s="152">
        <v>0</v>
      </c>
      <c r="DF382" s="152">
        <v>0</v>
      </c>
      <c r="DG382" s="171">
        <f t="shared" si="183"/>
        <v>0</v>
      </c>
      <c r="DH382" s="152">
        <v>0</v>
      </c>
      <c r="DI382" s="152">
        <v>0</v>
      </c>
      <c r="DJ382" s="152">
        <v>0</v>
      </c>
      <c r="DK382" s="171">
        <f t="shared" si="184"/>
        <v>0</v>
      </c>
      <c r="DL382" s="172">
        <f t="shared" si="168"/>
        <v>0</v>
      </c>
      <c r="DM382" s="152"/>
      <c r="DN382" s="172">
        <f t="shared" si="169"/>
        <v>0</v>
      </c>
      <c r="DO382" s="152"/>
      <c r="DP382" s="158">
        <f t="shared" si="185"/>
        <v>25417</v>
      </c>
      <c r="DQ382" s="152">
        <f t="shared" si="186"/>
        <v>25417</v>
      </c>
      <c r="DR382" s="152">
        <f t="shared" si="187"/>
        <v>0</v>
      </c>
      <c r="DS382" s="152">
        <v>0</v>
      </c>
      <c r="DT382" s="172">
        <f t="shared" si="188"/>
        <v>0</v>
      </c>
      <c r="DU382" s="152"/>
      <c r="DV382" s="173">
        <v>0</v>
      </c>
      <c r="DW382" s="174"/>
      <c r="DX382" s="174"/>
      <c r="DY382" s="174"/>
      <c r="DZ382" s="171"/>
      <c r="EA382" s="175"/>
      <c r="EB382" s="176" t="s">
        <v>116</v>
      </c>
      <c r="EC382" s="177">
        <f t="shared" si="189"/>
        <v>0</v>
      </c>
      <c r="ED382" s="175"/>
      <c r="EE382" s="178">
        <v>665</v>
      </c>
      <c r="EF382" s="175"/>
      <c r="EG382" s="175"/>
      <c r="EH382" s="174"/>
      <c r="EI382" s="175"/>
      <c r="EJ382" s="175"/>
      <c r="EK382" s="175"/>
      <c r="EL382" s="175"/>
      <c r="EM382" s="175"/>
    </row>
    <row r="383" spans="1:143" s="39" customFormat="1" ht="12" x14ac:dyDescent="0.2">
      <c r="A383" s="150">
        <v>670</v>
      </c>
      <c r="B383" s="40">
        <v>720</v>
      </c>
      <c r="C383" s="39" t="s">
        <v>476</v>
      </c>
      <c r="D383" s="151">
        <f t="shared" si="170"/>
        <v>42</v>
      </c>
      <c r="E383" s="152">
        <f t="shared" si="159"/>
        <v>826503</v>
      </c>
      <c r="F383" s="152">
        <f t="shared" si="159"/>
        <v>0</v>
      </c>
      <c r="G383" s="152">
        <f t="shared" si="159"/>
        <v>39396</v>
      </c>
      <c r="H383" s="153">
        <f t="shared" si="171"/>
        <v>865899</v>
      </c>
      <c r="I383" s="152"/>
      <c r="J383" s="154">
        <f t="shared" si="172"/>
        <v>39396</v>
      </c>
      <c r="K383" s="155">
        <f t="shared" si="160"/>
        <v>15534.601658734437</v>
      </c>
      <c r="L383" s="156">
        <f t="shared" si="161"/>
        <v>54930.601658734435</v>
      </c>
      <c r="M383" s="152"/>
      <c r="N383" s="157">
        <f t="shared" si="162"/>
        <v>810968.39834126551</v>
      </c>
      <c r="O383" s="152"/>
      <c r="P383" s="158">
        <f t="shared" si="163"/>
        <v>39396</v>
      </c>
      <c r="Q383" s="159">
        <f t="shared" si="173"/>
        <v>0</v>
      </c>
      <c r="R383" s="152">
        <f t="shared" si="164"/>
        <v>0</v>
      </c>
      <c r="S383" s="152">
        <f t="shared" si="165"/>
        <v>0</v>
      </c>
      <c r="T383" s="152">
        <f t="shared" si="166"/>
        <v>15534.601658734437</v>
      </c>
      <c r="U383" s="153">
        <f t="shared" si="174"/>
        <v>54930.601658734435</v>
      </c>
      <c r="V383" s="152"/>
      <c r="W383" s="157">
        <f t="shared" si="175"/>
        <v>89192.609128876036</v>
      </c>
      <c r="X383" s="159"/>
      <c r="AA383" s="162">
        <v>670</v>
      </c>
      <c r="AB383" s="163">
        <v>42</v>
      </c>
      <c r="AC383" s="163">
        <v>0</v>
      </c>
      <c r="AD383" s="163">
        <v>0</v>
      </c>
      <c r="AE383" s="163">
        <v>0</v>
      </c>
      <c r="AF383" s="163">
        <v>0</v>
      </c>
      <c r="AG383" s="164">
        <v>826503</v>
      </c>
      <c r="AH383" s="164">
        <v>0</v>
      </c>
      <c r="AI383" s="164">
        <v>0</v>
      </c>
      <c r="AJ383" s="164">
        <v>826503</v>
      </c>
      <c r="AK383" s="164">
        <v>0</v>
      </c>
      <c r="AL383" s="164">
        <v>39396</v>
      </c>
      <c r="AM383" s="164">
        <v>865899</v>
      </c>
      <c r="AN383" s="164">
        <v>0</v>
      </c>
      <c r="AO383" s="164">
        <v>0</v>
      </c>
      <c r="AP383" s="164">
        <v>0</v>
      </c>
      <c r="AQ383" s="164">
        <v>0</v>
      </c>
      <c r="AR383" s="165">
        <v>865899</v>
      </c>
      <c r="AS383" s="39">
        <v>866365.89999999979</v>
      </c>
      <c r="AT383" s="162">
        <f t="shared" si="176"/>
        <v>670</v>
      </c>
      <c r="AU383" s="163">
        <f t="shared" si="177"/>
        <v>0</v>
      </c>
      <c r="AV383" s="164">
        <f t="shared" si="178"/>
        <v>0</v>
      </c>
      <c r="AW383" s="164">
        <f t="shared" si="178"/>
        <v>0</v>
      </c>
      <c r="AX383" s="164">
        <f t="shared" si="178"/>
        <v>0</v>
      </c>
      <c r="AY383" s="165">
        <f t="shared" si="167"/>
        <v>0</v>
      </c>
      <c r="AZ383" s="39">
        <v>493357</v>
      </c>
      <c r="BA383" s="162"/>
      <c r="BB383" s="164"/>
      <c r="BC383" s="164"/>
      <c r="BD383" s="164"/>
      <c r="BE383" s="165"/>
      <c r="BG383" s="166"/>
      <c r="BI383" s="166">
        <v>0</v>
      </c>
      <c r="CA383" s="162">
        <v>670</v>
      </c>
      <c r="CB383" s="40">
        <v>720</v>
      </c>
      <c r="CC383" s="39" t="s">
        <v>476</v>
      </c>
      <c r="CD383" s="167">
        <f t="shared" si="190"/>
        <v>826503</v>
      </c>
      <c r="CE383" s="168">
        <v>810950</v>
      </c>
      <c r="CF383" s="152">
        <f t="shared" si="179"/>
        <v>15553</v>
      </c>
      <c r="CG383" s="152">
        <v>0</v>
      </c>
      <c r="CH383" s="152">
        <v>34260.400000000001</v>
      </c>
      <c r="CI383" s="152">
        <f t="shared" si="180"/>
        <v>-16.790871123972465</v>
      </c>
      <c r="CJ383" s="168">
        <f t="shared" si="181"/>
        <v>49796.609128876029</v>
      </c>
      <c r="CK383" s="169">
        <f t="shared" si="182"/>
        <v>15534.601658734437</v>
      </c>
      <c r="CL383" s="170"/>
      <c r="CZ383" s="152"/>
      <c r="DA383" s="162">
        <v>670</v>
      </c>
      <c r="DB383" s="39" t="s">
        <v>476</v>
      </c>
      <c r="DC383" s="152">
        <v>0</v>
      </c>
      <c r="DD383" s="152">
        <v>0</v>
      </c>
      <c r="DE383" s="152">
        <v>0</v>
      </c>
      <c r="DF383" s="152">
        <v>0</v>
      </c>
      <c r="DG383" s="171">
        <f t="shared" si="183"/>
        <v>0</v>
      </c>
      <c r="DH383" s="152">
        <v>0</v>
      </c>
      <c r="DI383" s="152">
        <v>0</v>
      </c>
      <c r="DJ383" s="152">
        <v>0</v>
      </c>
      <c r="DK383" s="171">
        <f t="shared" si="184"/>
        <v>0</v>
      </c>
      <c r="DL383" s="172">
        <f t="shared" si="168"/>
        <v>0</v>
      </c>
      <c r="DM383" s="152"/>
      <c r="DN383" s="172">
        <f t="shared" si="169"/>
        <v>0</v>
      </c>
      <c r="DO383" s="152"/>
      <c r="DP383" s="158">
        <f t="shared" si="185"/>
        <v>15553</v>
      </c>
      <c r="DQ383" s="152">
        <f t="shared" si="186"/>
        <v>15553</v>
      </c>
      <c r="DR383" s="152">
        <f t="shared" si="187"/>
        <v>0</v>
      </c>
      <c r="DS383" s="152">
        <v>-16.790871123972465</v>
      </c>
      <c r="DT383" s="172">
        <f t="shared" si="188"/>
        <v>-16.790871123972465</v>
      </c>
      <c r="DU383" s="152"/>
      <c r="DV383" s="173">
        <v>0</v>
      </c>
      <c r="DW383" s="174"/>
      <c r="DX383" s="174"/>
      <c r="DY383" s="174"/>
      <c r="DZ383" s="171"/>
      <c r="EA383" s="175"/>
      <c r="EB383" s="176"/>
      <c r="EC383" s="177">
        <f t="shared" si="189"/>
        <v>0</v>
      </c>
      <c r="ED383" s="175"/>
      <c r="EE383" s="178">
        <v>670</v>
      </c>
      <c r="EF383" s="175"/>
      <c r="EG383" s="175"/>
      <c r="EH383" s="174"/>
      <c r="EI383" s="175"/>
      <c r="EJ383" s="175"/>
      <c r="EK383" s="175"/>
      <c r="EL383" s="175"/>
      <c r="EM383" s="175"/>
    </row>
    <row r="384" spans="1:143" s="39" customFormat="1" ht="12" x14ac:dyDescent="0.2">
      <c r="A384" s="150">
        <v>672</v>
      </c>
      <c r="B384" s="40">
        <v>721</v>
      </c>
      <c r="C384" s="39" t="s">
        <v>477</v>
      </c>
      <c r="D384" s="151">
        <f t="shared" si="170"/>
        <v>6</v>
      </c>
      <c r="E384" s="152">
        <f t="shared" si="159"/>
        <v>96443</v>
      </c>
      <c r="F384" s="152">
        <f t="shared" si="159"/>
        <v>0</v>
      </c>
      <c r="G384" s="152">
        <f t="shared" si="159"/>
        <v>5628</v>
      </c>
      <c r="H384" s="153">
        <f t="shared" si="171"/>
        <v>102071</v>
      </c>
      <c r="I384" s="152"/>
      <c r="J384" s="154">
        <f t="shared" si="172"/>
        <v>5628</v>
      </c>
      <c r="K384" s="155">
        <f t="shared" si="160"/>
        <v>-0.11212227009382594</v>
      </c>
      <c r="L384" s="156">
        <f t="shared" si="161"/>
        <v>5627.887877729906</v>
      </c>
      <c r="M384" s="152"/>
      <c r="N384" s="157">
        <f t="shared" si="162"/>
        <v>96443.112122270089</v>
      </c>
      <c r="O384" s="152"/>
      <c r="P384" s="158">
        <f t="shared" si="163"/>
        <v>5628</v>
      </c>
      <c r="Q384" s="159">
        <f t="shared" si="173"/>
        <v>0</v>
      </c>
      <c r="R384" s="152">
        <f t="shared" si="164"/>
        <v>0</v>
      </c>
      <c r="S384" s="152">
        <f t="shared" si="165"/>
        <v>0</v>
      </c>
      <c r="T384" s="152">
        <f t="shared" si="166"/>
        <v>-0.11212227009382594</v>
      </c>
      <c r="U384" s="153">
        <f t="shared" si="174"/>
        <v>5627.887877729906</v>
      </c>
      <c r="V384" s="152"/>
      <c r="W384" s="157">
        <f t="shared" si="175"/>
        <v>38371.887866127858</v>
      </c>
      <c r="X384" s="159"/>
      <c r="AA384" s="162">
        <v>672</v>
      </c>
      <c r="AB384" s="163">
        <v>6</v>
      </c>
      <c r="AC384" s="163">
        <v>0</v>
      </c>
      <c r="AD384" s="163">
        <v>0</v>
      </c>
      <c r="AE384" s="163">
        <v>0</v>
      </c>
      <c r="AF384" s="163">
        <v>0</v>
      </c>
      <c r="AG384" s="164">
        <v>96443</v>
      </c>
      <c r="AH384" s="164">
        <v>0</v>
      </c>
      <c r="AI384" s="164">
        <v>0</v>
      </c>
      <c r="AJ384" s="164">
        <v>96443</v>
      </c>
      <c r="AK384" s="164">
        <v>0</v>
      </c>
      <c r="AL384" s="164">
        <v>5628</v>
      </c>
      <c r="AM384" s="164">
        <v>102071</v>
      </c>
      <c r="AN384" s="164">
        <v>0</v>
      </c>
      <c r="AO384" s="164">
        <v>0</v>
      </c>
      <c r="AP384" s="164">
        <v>0</v>
      </c>
      <c r="AQ384" s="164">
        <v>0</v>
      </c>
      <c r="AR384" s="165">
        <v>102071</v>
      </c>
      <c r="AS384" s="39">
        <v>102074</v>
      </c>
      <c r="AT384" s="162">
        <f t="shared" si="176"/>
        <v>672</v>
      </c>
      <c r="AU384" s="163">
        <f t="shared" si="177"/>
        <v>0</v>
      </c>
      <c r="AV384" s="164">
        <f t="shared" si="178"/>
        <v>0</v>
      </c>
      <c r="AW384" s="164">
        <f t="shared" si="178"/>
        <v>0</v>
      </c>
      <c r="AX384" s="164">
        <f t="shared" si="178"/>
        <v>0</v>
      </c>
      <c r="AY384" s="165">
        <f t="shared" si="167"/>
        <v>0</v>
      </c>
      <c r="AZ384" s="39">
        <v>493357</v>
      </c>
      <c r="BA384" s="162"/>
      <c r="BB384" s="164"/>
      <c r="BC384" s="164"/>
      <c r="BD384" s="164"/>
      <c r="BE384" s="165"/>
      <c r="BG384" s="166"/>
      <c r="BI384" s="166">
        <v>0</v>
      </c>
      <c r="CA384" s="162">
        <v>672</v>
      </c>
      <c r="CB384" s="40">
        <v>721</v>
      </c>
      <c r="CC384" s="39" t="s">
        <v>477</v>
      </c>
      <c r="CD384" s="167">
        <f t="shared" si="190"/>
        <v>96443</v>
      </c>
      <c r="CE384" s="168">
        <v>118372</v>
      </c>
      <c r="CF384" s="152">
        <f t="shared" si="179"/>
        <v>0</v>
      </c>
      <c r="CG384" s="152">
        <v>32515.199999999997</v>
      </c>
      <c r="CH384" s="152">
        <v>228.8</v>
      </c>
      <c r="CI384" s="152">
        <f t="shared" si="180"/>
        <v>-0.11213387214229442</v>
      </c>
      <c r="CJ384" s="168">
        <f t="shared" si="181"/>
        <v>32743.887866127854</v>
      </c>
      <c r="CK384" s="169">
        <f t="shared" si="182"/>
        <v>-0.11212227009382594</v>
      </c>
      <c r="CL384" s="170"/>
      <c r="CZ384" s="152"/>
      <c r="DA384" s="162">
        <v>672</v>
      </c>
      <c r="DB384" s="39" t="s">
        <v>477</v>
      </c>
      <c r="DC384" s="152">
        <v>0</v>
      </c>
      <c r="DD384" s="152">
        <v>0</v>
      </c>
      <c r="DE384" s="152">
        <v>0</v>
      </c>
      <c r="DF384" s="152">
        <v>0</v>
      </c>
      <c r="DG384" s="171">
        <f t="shared" si="183"/>
        <v>0</v>
      </c>
      <c r="DH384" s="152">
        <v>0</v>
      </c>
      <c r="DI384" s="152">
        <v>0</v>
      </c>
      <c r="DJ384" s="152">
        <v>0</v>
      </c>
      <c r="DK384" s="171">
        <f t="shared" si="184"/>
        <v>0</v>
      </c>
      <c r="DL384" s="172">
        <f t="shared" si="168"/>
        <v>0</v>
      </c>
      <c r="DM384" s="152"/>
      <c r="DN384" s="172">
        <f t="shared" si="169"/>
        <v>0</v>
      </c>
      <c r="DO384" s="152"/>
      <c r="DP384" s="158">
        <f t="shared" si="185"/>
        <v>0</v>
      </c>
      <c r="DQ384" s="152">
        <f t="shared" si="186"/>
        <v>0</v>
      </c>
      <c r="DR384" s="152">
        <f t="shared" si="187"/>
        <v>0</v>
      </c>
      <c r="DS384" s="152">
        <v>-0.11213387214229442</v>
      </c>
      <c r="DT384" s="172">
        <f t="shared" si="188"/>
        <v>-0.11213387214229442</v>
      </c>
      <c r="DU384" s="152"/>
      <c r="DV384" s="173">
        <v>0</v>
      </c>
      <c r="DW384" s="174"/>
      <c r="DX384" s="174"/>
      <c r="DY384" s="174"/>
      <c r="DZ384" s="171"/>
      <c r="EA384" s="175"/>
      <c r="EB384" s="176" t="s">
        <v>450</v>
      </c>
      <c r="EC384" s="177">
        <f t="shared" si="189"/>
        <v>0</v>
      </c>
      <c r="ED384" s="175"/>
      <c r="EE384" s="178">
        <v>672</v>
      </c>
      <c r="EF384" s="175"/>
      <c r="EG384" s="175"/>
      <c r="EH384" s="174"/>
      <c r="EI384" s="175"/>
      <c r="EJ384" s="175"/>
      <c r="EK384" s="175"/>
      <c r="EL384" s="175"/>
      <c r="EM384" s="175"/>
    </row>
    <row r="385" spans="1:143" s="39" customFormat="1" ht="12" x14ac:dyDescent="0.2">
      <c r="A385" s="150">
        <v>673</v>
      </c>
      <c r="B385" s="40">
        <v>772</v>
      </c>
      <c r="C385" s="39" t="s">
        <v>478</v>
      </c>
      <c r="D385" s="151">
        <f t="shared" si="170"/>
        <v>48</v>
      </c>
      <c r="E385" s="152">
        <f t="shared" si="159"/>
        <v>830222</v>
      </c>
      <c r="F385" s="152">
        <f t="shared" si="159"/>
        <v>0</v>
      </c>
      <c r="G385" s="152">
        <f t="shared" si="159"/>
        <v>45024</v>
      </c>
      <c r="H385" s="153">
        <f t="shared" si="171"/>
        <v>875246</v>
      </c>
      <c r="I385" s="152"/>
      <c r="J385" s="154">
        <f t="shared" si="172"/>
        <v>45024</v>
      </c>
      <c r="K385" s="155">
        <f t="shared" si="160"/>
        <v>165220.90347735069</v>
      </c>
      <c r="L385" s="156">
        <f t="shared" si="161"/>
        <v>210244.90347735069</v>
      </c>
      <c r="M385" s="152"/>
      <c r="N385" s="157">
        <f t="shared" si="162"/>
        <v>665001.09652264928</v>
      </c>
      <c r="O385" s="152"/>
      <c r="P385" s="158">
        <f t="shared" si="163"/>
        <v>45024</v>
      </c>
      <c r="Q385" s="159">
        <f t="shared" si="173"/>
        <v>0</v>
      </c>
      <c r="R385" s="152">
        <f t="shared" si="164"/>
        <v>0</v>
      </c>
      <c r="S385" s="152">
        <f t="shared" si="165"/>
        <v>0</v>
      </c>
      <c r="T385" s="152">
        <f t="shared" si="166"/>
        <v>165220.90347735069</v>
      </c>
      <c r="U385" s="153">
        <f t="shared" si="174"/>
        <v>210244.90347735069</v>
      </c>
      <c r="V385" s="152"/>
      <c r="W385" s="157">
        <f t="shared" si="175"/>
        <v>210262</v>
      </c>
      <c r="X385" s="159"/>
      <c r="AA385" s="162">
        <v>673</v>
      </c>
      <c r="AB385" s="163">
        <v>48</v>
      </c>
      <c r="AC385" s="163">
        <v>0</v>
      </c>
      <c r="AD385" s="163">
        <v>0</v>
      </c>
      <c r="AE385" s="163">
        <v>0</v>
      </c>
      <c r="AF385" s="163">
        <v>0</v>
      </c>
      <c r="AG385" s="164">
        <v>830222</v>
      </c>
      <c r="AH385" s="164">
        <v>0</v>
      </c>
      <c r="AI385" s="164">
        <v>0</v>
      </c>
      <c r="AJ385" s="164">
        <v>830222</v>
      </c>
      <c r="AK385" s="164">
        <v>0</v>
      </c>
      <c r="AL385" s="164">
        <v>45024</v>
      </c>
      <c r="AM385" s="164">
        <v>875246</v>
      </c>
      <c r="AN385" s="164">
        <v>0</v>
      </c>
      <c r="AO385" s="164">
        <v>0</v>
      </c>
      <c r="AP385" s="164">
        <v>0</v>
      </c>
      <c r="AQ385" s="164">
        <v>0</v>
      </c>
      <c r="AR385" s="165">
        <v>875246</v>
      </c>
      <c r="AS385" s="39">
        <v>875323</v>
      </c>
      <c r="AT385" s="162">
        <f t="shared" si="176"/>
        <v>673</v>
      </c>
      <c r="AU385" s="163">
        <f t="shared" si="177"/>
        <v>0</v>
      </c>
      <c r="AV385" s="164">
        <f t="shared" si="178"/>
        <v>0</v>
      </c>
      <c r="AW385" s="164">
        <f t="shared" si="178"/>
        <v>0</v>
      </c>
      <c r="AX385" s="164">
        <f t="shared" si="178"/>
        <v>0</v>
      </c>
      <c r="AY385" s="165">
        <f t="shared" si="167"/>
        <v>0</v>
      </c>
      <c r="AZ385" s="39">
        <v>493357</v>
      </c>
      <c r="BA385" s="162"/>
      <c r="BB385" s="164"/>
      <c r="BC385" s="164"/>
      <c r="BD385" s="164"/>
      <c r="BE385" s="165"/>
      <c r="BG385" s="166"/>
      <c r="BI385" s="166">
        <v>0</v>
      </c>
      <c r="CA385" s="162">
        <v>673</v>
      </c>
      <c r="CB385" s="40">
        <v>772</v>
      </c>
      <c r="CC385" s="39" t="s">
        <v>478</v>
      </c>
      <c r="CD385" s="167">
        <f t="shared" si="190"/>
        <v>830222</v>
      </c>
      <c r="CE385" s="168">
        <v>664984</v>
      </c>
      <c r="CF385" s="152">
        <f t="shared" si="179"/>
        <v>165238</v>
      </c>
      <c r="CG385" s="152">
        <v>0</v>
      </c>
      <c r="CH385" s="152">
        <v>0</v>
      </c>
      <c r="CI385" s="152">
        <f t="shared" si="180"/>
        <v>0</v>
      </c>
      <c r="CJ385" s="168">
        <f t="shared" si="181"/>
        <v>165238</v>
      </c>
      <c r="CK385" s="169">
        <f t="shared" si="182"/>
        <v>165220.90347735069</v>
      </c>
      <c r="CL385" s="170"/>
      <c r="CZ385" s="152"/>
      <c r="DA385" s="162">
        <v>673</v>
      </c>
      <c r="DB385" s="39" t="s">
        <v>478</v>
      </c>
      <c r="DC385" s="152">
        <v>0</v>
      </c>
      <c r="DD385" s="152">
        <v>0</v>
      </c>
      <c r="DE385" s="152">
        <v>0</v>
      </c>
      <c r="DF385" s="152">
        <v>0</v>
      </c>
      <c r="DG385" s="171">
        <f t="shared" si="183"/>
        <v>0</v>
      </c>
      <c r="DH385" s="152">
        <v>0</v>
      </c>
      <c r="DI385" s="152">
        <v>0</v>
      </c>
      <c r="DJ385" s="152">
        <v>0</v>
      </c>
      <c r="DK385" s="171">
        <f t="shared" si="184"/>
        <v>0</v>
      </c>
      <c r="DL385" s="172">
        <f t="shared" si="168"/>
        <v>0</v>
      </c>
      <c r="DM385" s="152"/>
      <c r="DN385" s="172">
        <f t="shared" si="169"/>
        <v>0</v>
      </c>
      <c r="DO385" s="152"/>
      <c r="DP385" s="158">
        <f t="shared" si="185"/>
        <v>165238</v>
      </c>
      <c r="DQ385" s="152">
        <f t="shared" si="186"/>
        <v>165238</v>
      </c>
      <c r="DR385" s="152">
        <f t="shared" si="187"/>
        <v>0</v>
      </c>
      <c r="DS385" s="152">
        <v>0</v>
      </c>
      <c r="DT385" s="172">
        <f t="shared" si="188"/>
        <v>0</v>
      </c>
      <c r="DU385" s="152"/>
      <c r="DV385" s="173">
        <v>0</v>
      </c>
      <c r="DW385" s="174"/>
      <c r="DX385" s="174"/>
      <c r="DY385" s="174"/>
      <c r="DZ385" s="171"/>
      <c r="EA385" s="175"/>
      <c r="EB385" s="176"/>
      <c r="EC385" s="177">
        <f t="shared" si="189"/>
        <v>0</v>
      </c>
      <c r="ED385" s="175"/>
      <c r="EE385" s="178">
        <v>673</v>
      </c>
      <c r="EF385" s="175"/>
      <c r="EG385" s="175"/>
      <c r="EH385" s="174"/>
      <c r="EI385" s="175"/>
      <c r="EJ385" s="175"/>
      <c r="EK385" s="175"/>
      <c r="EL385" s="175"/>
      <c r="EM385" s="175"/>
    </row>
    <row r="386" spans="1:143" s="39" customFormat="1" ht="12" x14ac:dyDescent="0.2">
      <c r="A386" s="150">
        <v>674</v>
      </c>
      <c r="B386" s="40">
        <v>764</v>
      </c>
      <c r="C386" s="39" t="s">
        <v>479</v>
      </c>
      <c r="D386" s="151">
        <f t="shared" si="170"/>
        <v>72</v>
      </c>
      <c r="E386" s="152">
        <f t="shared" si="159"/>
        <v>1249362</v>
      </c>
      <c r="F386" s="152">
        <f t="shared" si="159"/>
        <v>0</v>
      </c>
      <c r="G386" s="152">
        <f t="shared" si="159"/>
        <v>67536</v>
      </c>
      <c r="H386" s="153">
        <f t="shared" si="171"/>
        <v>1316898</v>
      </c>
      <c r="I386" s="152"/>
      <c r="J386" s="154">
        <f t="shared" si="172"/>
        <v>67536</v>
      </c>
      <c r="K386" s="155">
        <f t="shared" si="160"/>
        <v>199062.52792326736</v>
      </c>
      <c r="L386" s="156">
        <f t="shared" si="161"/>
        <v>266598.52792326733</v>
      </c>
      <c r="M386" s="152"/>
      <c r="N386" s="157">
        <f t="shared" si="162"/>
        <v>1050299.4720767327</v>
      </c>
      <c r="O386" s="152"/>
      <c r="P386" s="158">
        <f t="shared" si="163"/>
        <v>67536</v>
      </c>
      <c r="Q386" s="159">
        <f t="shared" si="173"/>
        <v>0</v>
      </c>
      <c r="R386" s="152">
        <f t="shared" si="164"/>
        <v>0</v>
      </c>
      <c r="S386" s="152">
        <f t="shared" si="165"/>
        <v>0</v>
      </c>
      <c r="T386" s="152">
        <f t="shared" si="166"/>
        <v>199062.52792326736</v>
      </c>
      <c r="U386" s="153">
        <f t="shared" si="174"/>
        <v>266598.52792326733</v>
      </c>
      <c r="V386" s="152"/>
      <c r="W386" s="157">
        <f t="shared" si="175"/>
        <v>385076.72626733669</v>
      </c>
      <c r="X386" s="159"/>
      <c r="AA386" s="162">
        <v>674</v>
      </c>
      <c r="AB386" s="163">
        <v>72</v>
      </c>
      <c r="AC386" s="163">
        <v>0</v>
      </c>
      <c r="AD386" s="163">
        <v>0</v>
      </c>
      <c r="AE386" s="163">
        <v>0</v>
      </c>
      <c r="AF386" s="163">
        <v>0</v>
      </c>
      <c r="AG386" s="164">
        <v>1249362</v>
      </c>
      <c r="AH386" s="164">
        <v>0</v>
      </c>
      <c r="AI386" s="164">
        <v>0</v>
      </c>
      <c r="AJ386" s="164">
        <v>1249362</v>
      </c>
      <c r="AK386" s="164">
        <v>0</v>
      </c>
      <c r="AL386" s="164">
        <v>67536</v>
      </c>
      <c r="AM386" s="164">
        <v>1316898</v>
      </c>
      <c r="AN386" s="164">
        <v>0</v>
      </c>
      <c r="AO386" s="164">
        <v>0</v>
      </c>
      <c r="AP386" s="164">
        <v>0</v>
      </c>
      <c r="AQ386" s="164">
        <v>0</v>
      </c>
      <c r="AR386" s="165">
        <v>1316898</v>
      </c>
      <c r="AS386" s="39">
        <v>1278286</v>
      </c>
      <c r="AT386" s="162">
        <f t="shared" si="176"/>
        <v>674</v>
      </c>
      <c r="AU386" s="163">
        <f t="shared" si="177"/>
        <v>0</v>
      </c>
      <c r="AV386" s="164">
        <f t="shared" si="178"/>
        <v>0</v>
      </c>
      <c r="AW386" s="164">
        <f t="shared" si="178"/>
        <v>0</v>
      </c>
      <c r="AX386" s="164">
        <f t="shared" si="178"/>
        <v>0</v>
      </c>
      <c r="AY386" s="165">
        <f t="shared" si="167"/>
        <v>0</v>
      </c>
      <c r="AZ386" s="39">
        <v>493357</v>
      </c>
      <c r="BA386" s="162"/>
      <c r="BB386" s="164"/>
      <c r="BC386" s="164"/>
      <c r="BD386" s="164"/>
      <c r="BE386" s="165"/>
      <c r="BG386" s="166"/>
      <c r="BI386" s="166">
        <v>0</v>
      </c>
      <c r="CA386" s="162">
        <v>674</v>
      </c>
      <c r="CB386" s="40">
        <v>764</v>
      </c>
      <c r="CC386" s="39" t="s">
        <v>479</v>
      </c>
      <c r="CD386" s="167">
        <f t="shared" si="190"/>
        <v>1249362</v>
      </c>
      <c r="CE386" s="168">
        <v>1050255</v>
      </c>
      <c r="CF386" s="152">
        <f t="shared" si="179"/>
        <v>199107</v>
      </c>
      <c r="CG386" s="152">
        <v>69745.2</v>
      </c>
      <c r="CH386" s="152">
        <v>48712.4</v>
      </c>
      <c r="CI386" s="152">
        <f t="shared" si="180"/>
        <v>-23.873732663341798</v>
      </c>
      <c r="CJ386" s="168">
        <f t="shared" si="181"/>
        <v>317540.72626733669</v>
      </c>
      <c r="CK386" s="169">
        <f t="shared" si="182"/>
        <v>199062.52792326736</v>
      </c>
      <c r="CL386" s="170"/>
      <c r="CZ386" s="152"/>
      <c r="DA386" s="162">
        <v>674</v>
      </c>
      <c r="DB386" s="39" t="s">
        <v>479</v>
      </c>
      <c r="DC386" s="152">
        <v>0</v>
      </c>
      <c r="DD386" s="152">
        <v>0</v>
      </c>
      <c r="DE386" s="152">
        <v>0</v>
      </c>
      <c r="DF386" s="152">
        <v>0</v>
      </c>
      <c r="DG386" s="171">
        <f t="shared" si="183"/>
        <v>0</v>
      </c>
      <c r="DH386" s="152">
        <v>0</v>
      </c>
      <c r="DI386" s="152">
        <v>0</v>
      </c>
      <c r="DJ386" s="152">
        <v>0</v>
      </c>
      <c r="DK386" s="171">
        <f t="shared" si="184"/>
        <v>0</v>
      </c>
      <c r="DL386" s="172">
        <f t="shared" si="168"/>
        <v>0</v>
      </c>
      <c r="DM386" s="152"/>
      <c r="DN386" s="172">
        <f t="shared" si="169"/>
        <v>0</v>
      </c>
      <c r="DO386" s="152"/>
      <c r="DP386" s="158">
        <f t="shared" si="185"/>
        <v>199107</v>
      </c>
      <c r="DQ386" s="152">
        <f t="shared" si="186"/>
        <v>199107</v>
      </c>
      <c r="DR386" s="152">
        <f t="shared" si="187"/>
        <v>0</v>
      </c>
      <c r="DS386" s="152">
        <v>-23.873732663341798</v>
      </c>
      <c r="DT386" s="172">
        <f t="shared" si="188"/>
        <v>-23.873732663341798</v>
      </c>
      <c r="DU386" s="152"/>
      <c r="DV386" s="173">
        <v>0</v>
      </c>
      <c r="DW386" s="174"/>
      <c r="DX386" s="174"/>
      <c r="DY386" s="174"/>
      <c r="DZ386" s="171"/>
      <c r="EA386" s="175"/>
      <c r="EB386" s="176"/>
      <c r="EC386" s="177">
        <f t="shared" si="189"/>
        <v>0</v>
      </c>
      <c r="ED386" s="175"/>
      <c r="EE386" s="178">
        <v>674</v>
      </c>
      <c r="EF386" s="175"/>
      <c r="EG386" s="175"/>
      <c r="EH386" s="174"/>
      <c r="EI386" s="175"/>
      <c r="EJ386" s="175"/>
      <c r="EK386" s="175"/>
      <c r="EL386" s="175"/>
      <c r="EM386" s="175"/>
    </row>
    <row r="387" spans="1:143" s="39" customFormat="1" ht="12" x14ac:dyDescent="0.2">
      <c r="A387" s="150">
        <v>675</v>
      </c>
      <c r="B387" s="40">
        <v>724</v>
      </c>
      <c r="C387" s="39" t="s">
        <v>480</v>
      </c>
      <c r="D387" s="151">
        <f t="shared" si="170"/>
        <v>0</v>
      </c>
      <c r="E387" s="152">
        <f t="shared" si="159"/>
        <v>0</v>
      </c>
      <c r="F387" s="152">
        <f t="shared" si="159"/>
        <v>0</v>
      </c>
      <c r="G387" s="152">
        <f t="shared" si="159"/>
        <v>0</v>
      </c>
      <c r="H387" s="153">
        <f t="shared" si="171"/>
        <v>0</v>
      </c>
      <c r="I387" s="152"/>
      <c r="J387" s="154">
        <f t="shared" si="172"/>
        <v>0</v>
      </c>
      <c r="K387" s="155">
        <f t="shared" si="160"/>
        <v>0</v>
      </c>
      <c r="L387" s="156">
        <f t="shared" si="161"/>
        <v>0</v>
      </c>
      <c r="M387" s="152"/>
      <c r="N387" s="157">
        <f t="shared" si="162"/>
        <v>0</v>
      </c>
      <c r="O387" s="152"/>
      <c r="P387" s="158">
        <f t="shared" si="163"/>
        <v>0</v>
      </c>
      <c r="Q387" s="159">
        <f t="shared" si="173"/>
        <v>0</v>
      </c>
      <c r="R387" s="152">
        <f t="shared" si="164"/>
        <v>0</v>
      </c>
      <c r="S387" s="152">
        <f t="shared" si="165"/>
        <v>0</v>
      </c>
      <c r="T387" s="152">
        <f t="shared" si="166"/>
        <v>0</v>
      </c>
      <c r="U387" s="153">
        <f t="shared" si="174"/>
        <v>0</v>
      </c>
      <c r="V387" s="152"/>
      <c r="W387" s="157">
        <f t="shared" si="175"/>
        <v>0</v>
      </c>
      <c r="X387" s="159"/>
      <c r="AA387" s="162">
        <v>675</v>
      </c>
      <c r="AB387" s="163"/>
      <c r="AC387" s="163"/>
      <c r="AD387" s="163"/>
      <c r="AE387" s="163"/>
      <c r="AF387" s="163"/>
      <c r="AG387" s="164"/>
      <c r="AH387" s="164"/>
      <c r="AI387" s="164"/>
      <c r="AJ387" s="164"/>
      <c r="AK387" s="164"/>
      <c r="AL387" s="164"/>
      <c r="AM387" s="164"/>
      <c r="AN387" s="164"/>
      <c r="AO387" s="164"/>
      <c r="AP387" s="164"/>
      <c r="AQ387" s="164"/>
      <c r="AR387" s="165"/>
      <c r="AT387" s="162">
        <f t="shared" si="176"/>
        <v>675</v>
      </c>
      <c r="AU387" s="163">
        <f t="shared" si="177"/>
        <v>0</v>
      </c>
      <c r="AV387" s="164">
        <f t="shared" si="178"/>
        <v>0</v>
      </c>
      <c r="AW387" s="164">
        <f t="shared" si="178"/>
        <v>0</v>
      </c>
      <c r="AX387" s="164">
        <f t="shared" si="178"/>
        <v>0</v>
      </c>
      <c r="AY387" s="165">
        <f t="shared" si="167"/>
        <v>0</v>
      </c>
      <c r="AZ387" s="39">
        <v>493357</v>
      </c>
      <c r="BA387" s="162"/>
      <c r="BB387" s="164"/>
      <c r="BC387" s="164"/>
      <c r="BD387" s="164"/>
      <c r="BE387" s="165"/>
      <c r="BG387" s="166"/>
      <c r="BI387" s="166">
        <v>0</v>
      </c>
      <c r="CA387" s="162">
        <v>675</v>
      </c>
      <c r="CB387" s="40">
        <v>724</v>
      </c>
      <c r="CC387" s="39" t="s">
        <v>480</v>
      </c>
      <c r="CD387" s="167">
        <f t="shared" si="190"/>
        <v>0</v>
      </c>
      <c r="CE387" s="168">
        <v>0</v>
      </c>
      <c r="CF387" s="152">
        <f t="shared" si="179"/>
        <v>0</v>
      </c>
      <c r="CG387" s="152">
        <v>0</v>
      </c>
      <c r="CH387" s="152">
        <v>0</v>
      </c>
      <c r="CI387" s="152">
        <f t="shared" si="180"/>
        <v>0</v>
      </c>
      <c r="CJ387" s="168">
        <f t="shared" si="181"/>
        <v>0</v>
      </c>
      <c r="CK387" s="169">
        <f t="shared" si="182"/>
        <v>0</v>
      </c>
      <c r="CL387" s="170"/>
      <c r="CZ387" s="152"/>
      <c r="DA387" s="162">
        <v>675</v>
      </c>
      <c r="DB387" s="39" t="s">
        <v>480</v>
      </c>
      <c r="DC387" s="152">
        <v>0</v>
      </c>
      <c r="DD387" s="152">
        <v>0</v>
      </c>
      <c r="DE387" s="152">
        <v>0</v>
      </c>
      <c r="DF387" s="152">
        <v>0</v>
      </c>
      <c r="DG387" s="171">
        <f t="shared" si="183"/>
        <v>0</v>
      </c>
      <c r="DH387" s="152">
        <v>0</v>
      </c>
      <c r="DI387" s="152">
        <v>0</v>
      </c>
      <c r="DJ387" s="152">
        <v>0</v>
      </c>
      <c r="DK387" s="171">
        <f t="shared" si="184"/>
        <v>0</v>
      </c>
      <c r="DL387" s="172">
        <f t="shared" si="168"/>
        <v>0</v>
      </c>
      <c r="DM387" s="152"/>
      <c r="DN387" s="172">
        <f t="shared" si="169"/>
        <v>0</v>
      </c>
      <c r="DO387" s="152"/>
      <c r="DP387" s="158">
        <f t="shared" si="185"/>
        <v>0</v>
      </c>
      <c r="DQ387" s="152">
        <f t="shared" si="186"/>
        <v>0</v>
      </c>
      <c r="DR387" s="152">
        <f t="shared" si="187"/>
        <v>0</v>
      </c>
      <c r="DS387" s="152">
        <v>0</v>
      </c>
      <c r="DT387" s="172">
        <f t="shared" si="188"/>
        <v>0</v>
      </c>
      <c r="DU387" s="152"/>
      <c r="DV387" s="173">
        <v>0</v>
      </c>
      <c r="DW387" s="174"/>
      <c r="DX387" s="174"/>
      <c r="DY387" s="174"/>
      <c r="DZ387" s="171"/>
      <c r="EA387" s="175"/>
      <c r="EB387" s="176"/>
      <c r="EC387" s="177">
        <f t="shared" si="189"/>
        <v>0</v>
      </c>
      <c r="ED387" s="175"/>
      <c r="EE387" s="178">
        <v>675</v>
      </c>
      <c r="EF387" s="175"/>
      <c r="EG387" s="175"/>
      <c r="EH387" s="174"/>
      <c r="EI387" s="175"/>
      <c r="EJ387" s="175"/>
      <c r="EK387" s="175"/>
      <c r="EL387" s="175"/>
      <c r="EM387" s="175"/>
    </row>
    <row r="388" spans="1:143" s="39" customFormat="1" ht="12" x14ac:dyDescent="0.2">
      <c r="A388" s="150">
        <v>680</v>
      </c>
      <c r="B388" s="40">
        <v>725</v>
      </c>
      <c r="C388" s="39" t="s">
        <v>481</v>
      </c>
      <c r="D388" s="151">
        <f t="shared" si="170"/>
        <v>17</v>
      </c>
      <c r="E388" s="152">
        <f t="shared" si="159"/>
        <v>271842</v>
      </c>
      <c r="F388" s="152">
        <f t="shared" si="159"/>
        <v>0</v>
      </c>
      <c r="G388" s="152">
        <f t="shared" si="159"/>
        <v>15946</v>
      </c>
      <c r="H388" s="153">
        <f t="shared" si="171"/>
        <v>287788</v>
      </c>
      <c r="I388" s="152"/>
      <c r="J388" s="154">
        <f t="shared" si="172"/>
        <v>15946</v>
      </c>
      <c r="K388" s="155">
        <f t="shared" si="160"/>
        <v>69530.805178034192</v>
      </c>
      <c r="L388" s="156">
        <f t="shared" si="161"/>
        <v>85476.805178034192</v>
      </c>
      <c r="M388" s="152"/>
      <c r="N388" s="157">
        <f t="shared" si="162"/>
        <v>202311.19482196582</v>
      </c>
      <c r="O388" s="152"/>
      <c r="P388" s="158">
        <f t="shared" si="163"/>
        <v>15946</v>
      </c>
      <c r="Q388" s="159">
        <f t="shared" si="173"/>
        <v>0</v>
      </c>
      <c r="R388" s="152">
        <f t="shared" si="164"/>
        <v>0</v>
      </c>
      <c r="S388" s="152">
        <f t="shared" si="165"/>
        <v>0</v>
      </c>
      <c r="T388" s="152">
        <f t="shared" si="166"/>
        <v>69530.805178034192</v>
      </c>
      <c r="U388" s="153">
        <f t="shared" si="174"/>
        <v>85476.805178034192</v>
      </c>
      <c r="V388" s="152"/>
      <c r="W388" s="157">
        <f t="shared" si="175"/>
        <v>132540.20000000001</v>
      </c>
      <c r="X388" s="159"/>
      <c r="AA388" s="162">
        <v>680</v>
      </c>
      <c r="AB388" s="163">
        <v>17</v>
      </c>
      <c r="AC388" s="163">
        <v>0</v>
      </c>
      <c r="AD388" s="163">
        <v>0</v>
      </c>
      <c r="AE388" s="163">
        <v>0</v>
      </c>
      <c r="AF388" s="163">
        <v>0</v>
      </c>
      <c r="AG388" s="164">
        <v>271842</v>
      </c>
      <c r="AH388" s="164">
        <v>0</v>
      </c>
      <c r="AI388" s="164">
        <v>0</v>
      </c>
      <c r="AJ388" s="164">
        <v>271842</v>
      </c>
      <c r="AK388" s="164">
        <v>0</v>
      </c>
      <c r="AL388" s="164">
        <v>15946</v>
      </c>
      <c r="AM388" s="164">
        <v>287788</v>
      </c>
      <c r="AN388" s="164">
        <v>0</v>
      </c>
      <c r="AO388" s="164">
        <v>0</v>
      </c>
      <c r="AP388" s="164">
        <v>0</v>
      </c>
      <c r="AQ388" s="164">
        <v>0</v>
      </c>
      <c r="AR388" s="165">
        <v>287788</v>
      </c>
      <c r="AS388" s="39">
        <v>287788</v>
      </c>
      <c r="AT388" s="162">
        <f t="shared" si="176"/>
        <v>680</v>
      </c>
      <c r="AU388" s="163">
        <f t="shared" si="177"/>
        <v>0</v>
      </c>
      <c r="AV388" s="164">
        <f t="shared" si="178"/>
        <v>0</v>
      </c>
      <c r="AW388" s="164">
        <f t="shared" si="178"/>
        <v>0</v>
      </c>
      <c r="AX388" s="164">
        <f t="shared" si="178"/>
        <v>0</v>
      </c>
      <c r="AY388" s="165">
        <f t="shared" si="167"/>
        <v>0</v>
      </c>
      <c r="AZ388" s="39">
        <v>493357</v>
      </c>
      <c r="BA388" s="162"/>
      <c r="BB388" s="164"/>
      <c r="BC388" s="164"/>
      <c r="BD388" s="164"/>
      <c r="BE388" s="165"/>
      <c r="BG388" s="166"/>
      <c r="BI388" s="166">
        <v>0</v>
      </c>
      <c r="CA388" s="162">
        <v>680</v>
      </c>
      <c r="CB388" s="40">
        <v>725</v>
      </c>
      <c r="CC388" s="39" t="s">
        <v>481</v>
      </c>
      <c r="CD388" s="167">
        <f t="shared" si="190"/>
        <v>271842</v>
      </c>
      <c r="CE388" s="168">
        <v>202304</v>
      </c>
      <c r="CF388" s="152">
        <f t="shared" si="179"/>
        <v>69538</v>
      </c>
      <c r="CG388" s="152">
        <v>47056.2</v>
      </c>
      <c r="CH388" s="152">
        <v>0</v>
      </c>
      <c r="CI388" s="152">
        <f t="shared" si="180"/>
        <v>0</v>
      </c>
      <c r="CJ388" s="168">
        <f t="shared" si="181"/>
        <v>116594.2</v>
      </c>
      <c r="CK388" s="169">
        <f t="shared" si="182"/>
        <v>69530.805178034192</v>
      </c>
      <c r="CL388" s="170"/>
      <c r="CZ388" s="152"/>
      <c r="DA388" s="162">
        <v>680</v>
      </c>
      <c r="DB388" s="39" t="s">
        <v>481</v>
      </c>
      <c r="DC388" s="152">
        <v>0</v>
      </c>
      <c r="DD388" s="152">
        <v>0</v>
      </c>
      <c r="DE388" s="152">
        <v>0</v>
      </c>
      <c r="DF388" s="152">
        <v>0</v>
      </c>
      <c r="DG388" s="171">
        <f t="shared" si="183"/>
        <v>0</v>
      </c>
      <c r="DH388" s="152">
        <v>0</v>
      </c>
      <c r="DI388" s="152">
        <v>0</v>
      </c>
      <c r="DJ388" s="152">
        <v>0</v>
      </c>
      <c r="DK388" s="171">
        <f t="shared" si="184"/>
        <v>0</v>
      </c>
      <c r="DL388" s="172">
        <f t="shared" si="168"/>
        <v>0</v>
      </c>
      <c r="DM388" s="152"/>
      <c r="DN388" s="172">
        <f t="shared" si="169"/>
        <v>0</v>
      </c>
      <c r="DO388" s="152"/>
      <c r="DP388" s="158">
        <f t="shared" si="185"/>
        <v>69538</v>
      </c>
      <c r="DQ388" s="152">
        <f t="shared" si="186"/>
        <v>69538</v>
      </c>
      <c r="DR388" s="152">
        <f t="shared" si="187"/>
        <v>0</v>
      </c>
      <c r="DS388" s="152">
        <v>0</v>
      </c>
      <c r="DT388" s="172">
        <f t="shared" si="188"/>
        <v>0</v>
      </c>
      <c r="DU388" s="152"/>
      <c r="DV388" s="173">
        <v>0</v>
      </c>
      <c r="DW388" s="174"/>
      <c r="DX388" s="174"/>
      <c r="DY388" s="174"/>
      <c r="DZ388" s="171"/>
      <c r="EA388" s="175"/>
      <c r="EB388" s="176"/>
      <c r="EC388" s="177">
        <f t="shared" si="189"/>
        <v>0</v>
      </c>
      <c r="ED388" s="175"/>
      <c r="EE388" s="178">
        <v>680</v>
      </c>
      <c r="EF388" s="175"/>
      <c r="EG388" s="175"/>
      <c r="EH388" s="174"/>
      <c r="EI388" s="175"/>
      <c r="EJ388" s="175"/>
      <c r="EK388" s="175"/>
      <c r="EL388" s="175"/>
      <c r="EM388" s="175"/>
    </row>
    <row r="389" spans="1:143" s="39" customFormat="1" ht="12" x14ac:dyDescent="0.2">
      <c r="A389" s="150">
        <v>683</v>
      </c>
      <c r="B389" s="40">
        <v>726</v>
      </c>
      <c r="C389" s="39" t="s">
        <v>482</v>
      </c>
      <c r="D389" s="151">
        <f t="shared" si="170"/>
        <v>22</v>
      </c>
      <c r="E389" s="152">
        <f t="shared" si="159"/>
        <v>401621</v>
      </c>
      <c r="F389" s="152">
        <f t="shared" si="159"/>
        <v>0</v>
      </c>
      <c r="G389" s="152">
        <f t="shared" si="159"/>
        <v>20636</v>
      </c>
      <c r="H389" s="153">
        <f t="shared" si="171"/>
        <v>422257</v>
      </c>
      <c r="I389" s="152"/>
      <c r="J389" s="154">
        <f t="shared" si="172"/>
        <v>20636</v>
      </c>
      <c r="K389" s="155">
        <f t="shared" si="160"/>
        <v>61807.604349780049</v>
      </c>
      <c r="L389" s="156">
        <f t="shared" si="161"/>
        <v>82443.604349780042</v>
      </c>
      <c r="M389" s="152"/>
      <c r="N389" s="157">
        <f t="shared" si="162"/>
        <v>339813.39565021999</v>
      </c>
      <c r="O389" s="152"/>
      <c r="P389" s="158">
        <f t="shared" si="163"/>
        <v>20636</v>
      </c>
      <c r="Q389" s="159">
        <f t="shared" si="173"/>
        <v>0</v>
      </c>
      <c r="R389" s="152">
        <f t="shared" si="164"/>
        <v>0</v>
      </c>
      <c r="S389" s="152">
        <f t="shared" si="165"/>
        <v>0</v>
      </c>
      <c r="T389" s="152">
        <f t="shared" si="166"/>
        <v>61807.604349780049</v>
      </c>
      <c r="U389" s="153">
        <f t="shared" si="174"/>
        <v>82443.604349780042</v>
      </c>
      <c r="V389" s="152"/>
      <c r="W389" s="157">
        <f t="shared" si="175"/>
        <v>101254.6</v>
      </c>
      <c r="X389" s="159"/>
      <c r="AA389" s="162">
        <v>683</v>
      </c>
      <c r="AB389" s="163">
        <v>22</v>
      </c>
      <c r="AC389" s="163">
        <v>0</v>
      </c>
      <c r="AD389" s="163">
        <v>0</v>
      </c>
      <c r="AE389" s="163">
        <v>0</v>
      </c>
      <c r="AF389" s="163">
        <v>0</v>
      </c>
      <c r="AG389" s="164">
        <v>401621</v>
      </c>
      <c r="AH389" s="164">
        <v>0</v>
      </c>
      <c r="AI389" s="164">
        <v>0</v>
      </c>
      <c r="AJ389" s="164">
        <v>401621</v>
      </c>
      <c r="AK389" s="164">
        <v>0</v>
      </c>
      <c r="AL389" s="164">
        <v>20636</v>
      </c>
      <c r="AM389" s="164">
        <v>422257</v>
      </c>
      <c r="AN389" s="164">
        <v>0</v>
      </c>
      <c r="AO389" s="164">
        <v>0</v>
      </c>
      <c r="AP389" s="164">
        <v>0</v>
      </c>
      <c r="AQ389" s="164">
        <v>0</v>
      </c>
      <c r="AR389" s="165">
        <v>422257</v>
      </c>
      <c r="AS389" s="39">
        <v>421752.18000000005</v>
      </c>
      <c r="AT389" s="162">
        <f t="shared" si="176"/>
        <v>683</v>
      </c>
      <c r="AU389" s="163">
        <f t="shared" si="177"/>
        <v>0</v>
      </c>
      <c r="AV389" s="164">
        <f t="shared" si="178"/>
        <v>0</v>
      </c>
      <c r="AW389" s="164">
        <f t="shared" si="178"/>
        <v>0</v>
      </c>
      <c r="AX389" s="164">
        <f t="shared" si="178"/>
        <v>0</v>
      </c>
      <c r="AY389" s="165">
        <f t="shared" si="167"/>
        <v>0</v>
      </c>
      <c r="AZ389" s="39">
        <v>493357</v>
      </c>
      <c r="BA389" s="162"/>
      <c r="BB389" s="164"/>
      <c r="BC389" s="164"/>
      <c r="BD389" s="164"/>
      <c r="BE389" s="165"/>
      <c r="BG389" s="166"/>
      <c r="BI389" s="166">
        <v>0</v>
      </c>
      <c r="CA389" s="162">
        <v>683</v>
      </c>
      <c r="CB389" s="40">
        <v>726</v>
      </c>
      <c r="CC389" s="39" t="s">
        <v>482</v>
      </c>
      <c r="CD389" s="167">
        <f t="shared" si="190"/>
        <v>401621</v>
      </c>
      <c r="CE389" s="168">
        <v>339807</v>
      </c>
      <c r="CF389" s="152">
        <f t="shared" si="179"/>
        <v>61814</v>
      </c>
      <c r="CG389" s="152">
        <v>18804.599999999999</v>
      </c>
      <c r="CH389" s="152">
        <v>0</v>
      </c>
      <c r="CI389" s="152">
        <f t="shared" si="180"/>
        <v>0</v>
      </c>
      <c r="CJ389" s="168">
        <f t="shared" si="181"/>
        <v>80618.600000000006</v>
      </c>
      <c r="CK389" s="169">
        <f t="shared" si="182"/>
        <v>61807.604349780049</v>
      </c>
      <c r="CL389" s="170"/>
      <c r="CZ389" s="152"/>
      <c r="DA389" s="162">
        <v>683</v>
      </c>
      <c r="DB389" s="39" t="s">
        <v>482</v>
      </c>
      <c r="DC389" s="152">
        <v>0</v>
      </c>
      <c r="DD389" s="152">
        <v>0</v>
      </c>
      <c r="DE389" s="152">
        <v>0</v>
      </c>
      <c r="DF389" s="152">
        <v>0</v>
      </c>
      <c r="DG389" s="171">
        <f t="shared" si="183"/>
        <v>0</v>
      </c>
      <c r="DH389" s="152">
        <v>0</v>
      </c>
      <c r="DI389" s="152">
        <v>0</v>
      </c>
      <c r="DJ389" s="152">
        <v>0</v>
      </c>
      <c r="DK389" s="171">
        <f t="shared" si="184"/>
        <v>0</v>
      </c>
      <c r="DL389" s="172">
        <f t="shared" si="168"/>
        <v>0</v>
      </c>
      <c r="DM389" s="152"/>
      <c r="DN389" s="172">
        <f t="shared" si="169"/>
        <v>0</v>
      </c>
      <c r="DO389" s="152"/>
      <c r="DP389" s="158">
        <f t="shared" si="185"/>
        <v>61814</v>
      </c>
      <c r="DQ389" s="152">
        <f t="shared" si="186"/>
        <v>61814</v>
      </c>
      <c r="DR389" s="152">
        <f t="shared" si="187"/>
        <v>0</v>
      </c>
      <c r="DS389" s="152">
        <v>0</v>
      </c>
      <c r="DT389" s="172">
        <f t="shared" si="188"/>
        <v>0</v>
      </c>
      <c r="DU389" s="152"/>
      <c r="DV389" s="173">
        <v>0</v>
      </c>
      <c r="DW389" s="174"/>
      <c r="DX389" s="174"/>
      <c r="DY389" s="174"/>
      <c r="DZ389" s="171"/>
      <c r="EA389" s="175"/>
      <c r="EB389" s="176"/>
      <c r="EC389" s="177">
        <f t="shared" si="189"/>
        <v>0</v>
      </c>
      <c r="ED389" s="175"/>
      <c r="EE389" s="178">
        <v>683</v>
      </c>
      <c r="EF389" s="175"/>
      <c r="EG389" s="175"/>
      <c r="EH389" s="174"/>
      <c r="EI389" s="175"/>
      <c r="EJ389" s="175"/>
      <c r="EK389" s="175"/>
      <c r="EL389" s="175"/>
      <c r="EM389" s="175"/>
    </row>
    <row r="390" spans="1:143" s="39" customFormat="1" ht="12" x14ac:dyDescent="0.2">
      <c r="A390" s="150">
        <v>685</v>
      </c>
      <c r="B390" s="40">
        <v>727</v>
      </c>
      <c r="C390" s="39" t="s">
        <v>483</v>
      </c>
      <c r="D390" s="151">
        <f t="shared" si="170"/>
        <v>0</v>
      </c>
      <c r="E390" s="152">
        <f t="shared" si="159"/>
        <v>0</v>
      </c>
      <c r="F390" s="152">
        <f t="shared" si="159"/>
        <v>0</v>
      </c>
      <c r="G390" s="152">
        <f t="shared" si="159"/>
        <v>0</v>
      </c>
      <c r="H390" s="153">
        <f t="shared" si="171"/>
        <v>0</v>
      </c>
      <c r="I390" s="152"/>
      <c r="J390" s="154">
        <f t="shared" si="172"/>
        <v>0</v>
      </c>
      <c r="K390" s="155">
        <f t="shared" si="160"/>
        <v>0</v>
      </c>
      <c r="L390" s="156">
        <f t="shared" si="161"/>
        <v>0</v>
      </c>
      <c r="M390" s="152"/>
      <c r="N390" s="157">
        <f t="shared" si="162"/>
        <v>0</v>
      </c>
      <c r="O390" s="152"/>
      <c r="P390" s="158">
        <f t="shared" si="163"/>
        <v>0</v>
      </c>
      <c r="Q390" s="159">
        <f t="shared" si="173"/>
        <v>0</v>
      </c>
      <c r="R390" s="152">
        <f t="shared" si="164"/>
        <v>0</v>
      </c>
      <c r="S390" s="152">
        <f t="shared" si="165"/>
        <v>0</v>
      </c>
      <c r="T390" s="152">
        <f t="shared" si="166"/>
        <v>0</v>
      </c>
      <c r="U390" s="153">
        <f t="shared" si="174"/>
        <v>0</v>
      </c>
      <c r="V390" s="152"/>
      <c r="W390" s="157">
        <f t="shared" si="175"/>
        <v>0</v>
      </c>
      <c r="X390" s="159"/>
      <c r="AA390" s="162">
        <v>685</v>
      </c>
      <c r="AB390" s="163"/>
      <c r="AC390" s="163"/>
      <c r="AD390" s="163"/>
      <c r="AE390" s="163"/>
      <c r="AF390" s="163"/>
      <c r="AG390" s="164"/>
      <c r="AH390" s="164"/>
      <c r="AI390" s="164"/>
      <c r="AJ390" s="164"/>
      <c r="AK390" s="164"/>
      <c r="AL390" s="164"/>
      <c r="AM390" s="164"/>
      <c r="AN390" s="164"/>
      <c r="AO390" s="164"/>
      <c r="AP390" s="164"/>
      <c r="AQ390" s="164"/>
      <c r="AR390" s="165"/>
      <c r="AT390" s="162">
        <f t="shared" si="176"/>
        <v>685</v>
      </c>
      <c r="AU390" s="163">
        <f t="shared" si="177"/>
        <v>0</v>
      </c>
      <c r="AV390" s="164">
        <f t="shared" si="178"/>
        <v>0</v>
      </c>
      <c r="AW390" s="164">
        <f t="shared" si="178"/>
        <v>0</v>
      </c>
      <c r="AX390" s="164">
        <f t="shared" si="178"/>
        <v>0</v>
      </c>
      <c r="AY390" s="165">
        <f t="shared" si="167"/>
        <v>0</v>
      </c>
      <c r="AZ390" s="39">
        <v>493357</v>
      </c>
      <c r="BA390" s="162"/>
      <c r="BB390" s="164"/>
      <c r="BC390" s="164"/>
      <c r="BD390" s="164"/>
      <c r="BE390" s="165"/>
      <c r="BG390" s="166"/>
      <c r="BI390" s="166">
        <v>0</v>
      </c>
      <c r="CA390" s="162">
        <v>685</v>
      </c>
      <c r="CB390" s="40">
        <v>727</v>
      </c>
      <c r="CC390" s="39" t="s">
        <v>483</v>
      </c>
      <c r="CD390" s="167">
        <f t="shared" si="190"/>
        <v>0</v>
      </c>
      <c r="CE390" s="168">
        <v>0</v>
      </c>
      <c r="CF390" s="152">
        <f t="shared" si="179"/>
        <v>0</v>
      </c>
      <c r="CG390" s="152">
        <v>0</v>
      </c>
      <c r="CH390" s="152">
        <v>0</v>
      </c>
      <c r="CI390" s="152">
        <f t="shared" si="180"/>
        <v>0</v>
      </c>
      <c r="CJ390" s="168">
        <f t="shared" si="181"/>
        <v>0</v>
      </c>
      <c r="CK390" s="169">
        <f t="shared" si="182"/>
        <v>0</v>
      </c>
      <c r="CL390" s="170"/>
      <c r="CZ390" s="152"/>
      <c r="DA390" s="162">
        <v>685</v>
      </c>
      <c r="DB390" s="39" t="s">
        <v>483</v>
      </c>
      <c r="DC390" s="152">
        <v>0</v>
      </c>
      <c r="DD390" s="152">
        <v>0</v>
      </c>
      <c r="DE390" s="152">
        <v>0</v>
      </c>
      <c r="DF390" s="152">
        <v>0</v>
      </c>
      <c r="DG390" s="171">
        <f t="shared" si="183"/>
        <v>0</v>
      </c>
      <c r="DH390" s="152">
        <v>0</v>
      </c>
      <c r="DI390" s="152">
        <v>0</v>
      </c>
      <c r="DJ390" s="152">
        <v>0</v>
      </c>
      <c r="DK390" s="171">
        <f t="shared" si="184"/>
        <v>0</v>
      </c>
      <c r="DL390" s="172">
        <f t="shared" si="168"/>
        <v>0</v>
      </c>
      <c r="DM390" s="152"/>
      <c r="DN390" s="172">
        <f t="shared" si="169"/>
        <v>0</v>
      </c>
      <c r="DO390" s="152"/>
      <c r="DP390" s="158">
        <f t="shared" si="185"/>
        <v>0</v>
      </c>
      <c r="DQ390" s="152">
        <f t="shared" si="186"/>
        <v>0</v>
      </c>
      <c r="DR390" s="152">
        <f t="shared" si="187"/>
        <v>0</v>
      </c>
      <c r="DS390" s="152">
        <v>0</v>
      </c>
      <c r="DT390" s="172">
        <f t="shared" si="188"/>
        <v>0</v>
      </c>
      <c r="DU390" s="152"/>
      <c r="DV390" s="173">
        <v>0</v>
      </c>
      <c r="DW390" s="174"/>
      <c r="DX390" s="174"/>
      <c r="DY390" s="174"/>
      <c r="DZ390" s="171"/>
      <c r="EA390" s="175"/>
      <c r="EB390" s="176"/>
      <c r="EC390" s="177">
        <f t="shared" si="189"/>
        <v>0</v>
      </c>
      <c r="ED390" s="175"/>
      <c r="EE390" s="178">
        <v>685</v>
      </c>
      <c r="EF390" s="175"/>
      <c r="EG390" s="175"/>
      <c r="EH390" s="174"/>
      <c r="EI390" s="175"/>
      <c r="EJ390" s="175"/>
      <c r="EK390" s="175"/>
      <c r="EL390" s="175"/>
      <c r="EM390" s="175"/>
    </row>
    <row r="391" spans="1:143" s="39" customFormat="1" ht="12" x14ac:dyDescent="0.2">
      <c r="A391" s="150">
        <v>690</v>
      </c>
      <c r="B391" s="40">
        <v>728</v>
      </c>
      <c r="C391" s="39" t="s">
        <v>484</v>
      </c>
      <c r="D391" s="151">
        <f t="shared" si="170"/>
        <v>23</v>
      </c>
      <c r="E391" s="152">
        <f t="shared" si="159"/>
        <v>348980</v>
      </c>
      <c r="F391" s="152">
        <f t="shared" si="159"/>
        <v>0</v>
      </c>
      <c r="G391" s="152">
        <f t="shared" si="159"/>
        <v>21574</v>
      </c>
      <c r="H391" s="153">
        <f t="shared" si="171"/>
        <v>370554</v>
      </c>
      <c r="I391" s="152"/>
      <c r="J391" s="154">
        <f t="shared" si="172"/>
        <v>21574</v>
      </c>
      <c r="K391" s="155">
        <f t="shared" si="160"/>
        <v>39560.973840767692</v>
      </c>
      <c r="L391" s="156">
        <f t="shared" si="161"/>
        <v>61134.973840767692</v>
      </c>
      <c r="M391" s="152"/>
      <c r="N391" s="157">
        <f t="shared" si="162"/>
        <v>309419.02615923231</v>
      </c>
      <c r="O391" s="152"/>
      <c r="P391" s="158">
        <f t="shared" si="163"/>
        <v>21574</v>
      </c>
      <c r="Q391" s="159">
        <f t="shared" si="173"/>
        <v>0</v>
      </c>
      <c r="R391" s="152">
        <f t="shared" si="164"/>
        <v>0</v>
      </c>
      <c r="S391" s="152">
        <f t="shared" si="165"/>
        <v>0</v>
      </c>
      <c r="T391" s="152">
        <f t="shared" si="166"/>
        <v>39560.973840767692</v>
      </c>
      <c r="U391" s="153">
        <f t="shared" si="174"/>
        <v>61134.973840767692</v>
      </c>
      <c r="V391" s="152"/>
      <c r="W391" s="157">
        <f t="shared" si="175"/>
        <v>140081.06748189338</v>
      </c>
      <c r="X391" s="159"/>
      <c r="AA391" s="162">
        <v>690</v>
      </c>
      <c r="AB391" s="163">
        <v>23</v>
      </c>
      <c r="AC391" s="163">
        <v>0</v>
      </c>
      <c r="AD391" s="163">
        <v>0</v>
      </c>
      <c r="AE391" s="163">
        <v>0</v>
      </c>
      <c r="AF391" s="163">
        <v>0</v>
      </c>
      <c r="AG391" s="164">
        <v>348980</v>
      </c>
      <c r="AH391" s="164">
        <v>0</v>
      </c>
      <c r="AI391" s="164">
        <v>0</v>
      </c>
      <c r="AJ391" s="164">
        <v>348980</v>
      </c>
      <c r="AK391" s="164">
        <v>0</v>
      </c>
      <c r="AL391" s="164">
        <v>21574</v>
      </c>
      <c r="AM391" s="164">
        <v>370554</v>
      </c>
      <c r="AN391" s="164">
        <v>0</v>
      </c>
      <c r="AO391" s="164">
        <v>0</v>
      </c>
      <c r="AP391" s="164">
        <v>0</v>
      </c>
      <c r="AQ391" s="164">
        <v>0</v>
      </c>
      <c r="AR391" s="165">
        <v>370554</v>
      </c>
      <c r="AS391" s="39">
        <v>369355.31060048414</v>
      </c>
      <c r="AT391" s="162">
        <f t="shared" si="176"/>
        <v>690</v>
      </c>
      <c r="AU391" s="163">
        <f t="shared" si="177"/>
        <v>0</v>
      </c>
      <c r="AV391" s="164">
        <f t="shared" si="178"/>
        <v>0</v>
      </c>
      <c r="AW391" s="164">
        <f t="shared" si="178"/>
        <v>0</v>
      </c>
      <c r="AX391" s="164">
        <f t="shared" si="178"/>
        <v>0</v>
      </c>
      <c r="AY391" s="165">
        <f t="shared" si="167"/>
        <v>0</v>
      </c>
      <c r="AZ391" s="39">
        <v>493357</v>
      </c>
      <c r="BA391" s="162"/>
      <c r="BB391" s="164"/>
      <c r="BC391" s="164"/>
      <c r="BD391" s="164"/>
      <c r="BE391" s="165"/>
      <c r="BG391" s="166"/>
      <c r="BI391" s="166">
        <v>0</v>
      </c>
      <c r="CA391" s="162">
        <v>690</v>
      </c>
      <c r="CB391" s="40">
        <v>728</v>
      </c>
      <c r="CC391" s="39" t="s">
        <v>484</v>
      </c>
      <c r="CD391" s="167">
        <f t="shared" si="190"/>
        <v>348980</v>
      </c>
      <c r="CE391" s="168">
        <v>309410</v>
      </c>
      <c r="CF391" s="152">
        <f t="shared" si="179"/>
        <v>39570</v>
      </c>
      <c r="CG391" s="152">
        <v>68877.599999999991</v>
      </c>
      <c r="CH391" s="152">
        <v>10064.400000000001</v>
      </c>
      <c r="CI391" s="152">
        <f t="shared" si="180"/>
        <v>-4.9325181066233199</v>
      </c>
      <c r="CJ391" s="168">
        <f t="shared" si="181"/>
        <v>118507.06748189338</v>
      </c>
      <c r="CK391" s="169">
        <f t="shared" si="182"/>
        <v>39560.973840767692</v>
      </c>
      <c r="CL391" s="170"/>
      <c r="CZ391" s="152"/>
      <c r="DA391" s="162">
        <v>690</v>
      </c>
      <c r="DB391" s="39" t="s">
        <v>484</v>
      </c>
      <c r="DC391" s="152">
        <v>0</v>
      </c>
      <c r="DD391" s="152">
        <v>0</v>
      </c>
      <c r="DE391" s="152">
        <v>0</v>
      </c>
      <c r="DF391" s="152">
        <v>0</v>
      </c>
      <c r="DG391" s="171">
        <f t="shared" si="183"/>
        <v>0</v>
      </c>
      <c r="DH391" s="152">
        <v>0</v>
      </c>
      <c r="DI391" s="152">
        <v>0</v>
      </c>
      <c r="DJ391" s="152">
        <v>0</v>
      </c>
      <c r="DK391" s="171">
        <f t="shared" si="184"/>
        <v>0</v>
      </c>
      <c r="DL391" s="172">
        <f t="shared" si="168"/>
        <v>0</v>
      </c>
      <c r="DM391" s="152"/>
      <c r="DN391" s="172">
        <f t="shared" si="169"/>
        <v>0</v>
      </c>
      <c r="DO391" s="152"/>
      <c r="DP391" s="158">
        <f t="shared" si="185"/>
        <v>39570</v>
      </c>
      <c r="DQ391" s="152">
        <f t="shared" si="186"/>
        <v>39570</v>
      </c>
      <c r="DR391" s="152">
        <f t="shared" si="187"/>
        <v>0</v>
      </c>
      <c r="DS391" s="152">
        <v>-4.9325181066233199</v>
      </c>
      <c r="DT391" s="172">
        <f t="shared" si="188"/>
        <v>-4.9325181066233199</v>
      </c>
      <c r="DU391" s="152"/>
      <c r="DV391" s="173">
        <v>0</v>
      </c>
      <c r="DW391" s="174"/>
      <c r="DX391" s="174"/>
      <c r="DY391" s="174"/>
      <c r="DZ391" s="171"/>
      <c r="EA391" s="175"/>
      <c r="EB391" s="176"/>
      <c r="EC391" s="177">
        <f t="shared" si="189"/>
        <v>0</v>
      </c>
      <c r="ED391" s="175"/>
      <c r="EE391" s="178">
        <v>690</v>
      </c>
      <c r="EF391" s="175"/>
      <c r="EG391" s="175"/>
      <c r="EH391" s="174"/>
      <c r="EI391" s="175"/>
      <c r="EJ391" s="175"/>
      <c r="EK391" s="175"/>
      <c r="EL391" s="175"/>
      <c r="EM391" s="175"/>
    </row>
    <row r="392" spans="1:143" s="39" customFormat="1" ht="12" x14ac:dyDescent="0.2">
      <c r="A392" s="150">
        <v>695</v>
      </c>
      <c r="B392" s="40">
        <v>729</v>
      </c>
      <c r="C392" s="39" t="s">
        <v>485</v>
      </c>
      <c r="D392" s="151">
        <f t="shared" si="170"/>
        <v>5</v>
      </c>
      <c r="E392" s="152">
        <f t="shared" si="159"/>
        <v>92104</v>
      </c>
      <c r="F392" s="152">
        <f t="shared" si="159"/>
        <v>0</v>
      </c>
      <c r="G392" s="152">
        <f t="shared" si="159"/>
        <v>4690</v>
      </c>
      <c r="H392" s="153">
        <f t="shared" si="171"/>
        <v>96794</v>
      </c>
      <c r="I392" s="152"/>
      <c r="J392" s="154">
        <f t="shared" si="172"/>
        <v>4690</v>
      </c>
      <c r="K392" s="155">
        <f t="shared" si="160"/>
        <v>16572.473001568953</v>
      </c>
      <c r="L392" s="156">
        <f t="shared" si="161"/>
        <v>21262.473001568953</v>
      </c>
      <c r="M392" s="152"/>
      <c r="N392" s="157">
        <f t="shared" si="162"/>
        <v>75531.526998431043</v>
      </c>
      <c r="O392" s="152"/>
      <c r="P392" s="158">
        <f t="shared" si="163"/>
        <v>4690</v>
      </c>
      <c r="Q392" s="159">
        <f t="shared" si="173"/>
        <v>0</v>
      </c>
      <c r="R392" s="152">
        <f t="shared" si="164"/>
        <v>0</v>
      </c>
      <c r="S392" s="152">
        <f t="shared" si="165"/>
        <v>0</v>
      </c>
      <c r="T392" s="152">
        <f t="shared" si="166"/>
        <v>16572.473001568953</v>
      </c>
      <c r="U392" s="153">
        <f t="shared" si="174"/>
        <v>21262.473001568953</v>
      </c>
      <c r="V392" s="152"/>
      <c r="W392" s="157">
        <f t="shared" si="175"/>
        <v>38785.987867267322</v>
      </c>
      <c r="X392" s="159"/>
      <c r="AA392" s="162">
        <v>695</v>
      </c>
      <c r="AB392" s="163">
        <v>5</v>
      </c>
      <c r="AC392" s="163">
        <v>0</v>
      </c>
      <c r="AD392" s="163">
        <v>0</v>
      </c>
      <c r="AE392" s="163">
        <v>0</v>
      </c>
      <c r="AF392" s="163">
        <v>0</v>
      </c>
      <c r="AG392" s="164">
        <v>92104</v>
      </c>
      <c r="AH392" s="164">
        <v>0</v>
      </c>
      <c r="AI392" s="164">
        <v>0</v>
      </c>
      <c r="AJ392" s="164">
        <v>92104</v>
      </c>
      <c r="AK392" s="164">
        <v>0</v>
      </c>
      <c r="AL392" s="164">
        <v>4690</v>
      </c>
      <c r="AM392" s="164">
        <v>96794</v>
      </c>
      <c r="AN392" s="164">
        <v>0</v>
      </c>
      <c r="AO392" s="164">
        <v>0</v>
      </c>
      <c r="AP392" s="164">
        <v>0</v>
      </c>
      <c r="AQ392" s="164">
        <v>0</v>
      </c>
      <c r="AR392" s="165">
        <v>96794</v>
      </c>
      <c r="AS392" s="39">
        <v>96686.180324281551</v>
      </c>
      <c r="AT392" s="162">
        <f t="shared" si="176"/>
        <v>695</v>
      </c>
      <c r="AU392" s="163">
        <f t="shared" si="177"/>
        <v>0</v>
      </c>
      <c r="AV392" s="164">
        <f t="shared" si="178"/>
        <v>0</v>
      </c>
      <c r="AW392" s="164">
        <f t="shared" si="178"/>
        <v>0</v>
      </c>
      <c r="AX392" s="164">
        <f t="shared" si="178"/>
        <v>0</v>
      </c>
      <c r="AY392" s="165">
        <f t="shared" si="167"/>
        <v>0</v>
      </c>
      <c r="AZ392" s="39">
        <v>493357</v>
      </c>
      <c r="BA392" s="162"/>
      <c r="BB392" s="164"/>
      <c r="BC392" s="164"/>
      <c r="BD392" s="164"/>
      <c r="BE392" s="165"/>
      <c r="BG392" s="166"/>
      <c r="BI392" s="166">
        <v>0</v>
      </c>
      <c r="CA392" s="162">
        <v>695</v>
      </c>
      <c r="CB392" s="40">
        <v>729</v>
      </c>
      <c r="CC392" s="39" t="s">
        <v>485</v>
      </c>
      <c r="CD392" s="167">
        <f t="shared" si="190"/>
        <v>92104</v>
      </c>
      <c r="CE392" s="168">
        <v>75523</v>
      </c>
      <c r="CF392" s="152">
        <f t="shared" si="179"/>
        <v>16581</v>
      </c>
      <c r="CG392" s="152">
        <v>3622.2</v>
      </c>
      <c r="CH392" s="152">
        <v>13899.6</v>
      </c>
      <c r="CI392" s="152">
        <f t="shared" si="180"/>
        <v>-6.8121327326807659</v>
      </c>
      <c r="CJ392" s="168">
        <f t="shared" si="181"/>
        <v>34095.987867267322</v>
      </c>
      <c r="CK392" s="169">
        <f t="shared" si="182"/>
        <v>16572.473001568953</v>
      </c>
      <c r="CL392" s="170"/>
      <c r="CZ392" s="152"/>
      <c r="DA392" s="162">
        <v>695</v>
      </c>
      <c r="DB392" s="39" t="s">
        <v>485</v>
      </c>
      <c r="DC392" s="152">
        <v>0</v>
      </c>
      <c r="DD392" s="152">
        <v>0</v>
      </c>
      <c r="DE392" s="152">
        <v>0</v>
      </c>
      <c r="DF392" s="152">
        <v>0</v>
      </c>
      <c r="DG392" s="171">
        <f t="shared" si="183"/>
        <v>0</v>
      </c>
      <c r="DH392" s="152">
        <v>0</v>
      </c>
      <c r="DI392" s="152">
        <v>0</v>
      </c>
      <c r="DJ392" s="152">
        <v>0</v>
      </c>
      <c r="DK392" s="171">
        <f t="shared" si="184"/>
        <v>0</v>
      </c>
      <c r="DL392" s="172">
        <f t="shared" si="168"/>
        <v>0</v>
      </c>
      <c r="DM392" s="152"/>
      <c r="DN392" s="172">
        <f t="shared" si="169"/>
        <v>0</v>
      </c>
      <c r="DO392" s="152"/>
      <c r="DP392" s="158">
        <f t="shared" si="185"/>
        <v>16581</v>
      </c>
      <c r="DQ392" s="152">
        <f t="shared" si="186"/>
        <v>16581</v>
      </c>
      <c r="DR392" s="152">
        <f t="shared" si="187"/>
        <v>0</v>
      </c>
      <c r="DS392" s="152">
        <v>-6.8121327326807659</v>
      </c>
      <c r="DT392" s="172">
        <f t="shared" si="188"/>
        <v>-6.8121327326807659</v>
      </c>
      <c r="DU392" s="152"/>
      <c r="DV392" s="173">
        <v>0</v>
      </c>
      <c r="DW392" s="174"/>
      <c r="DX392" s="174"/>
      <c r="DY392" s="174"/>
      <c r="DZ392" s="171"/>
      <c r="EA392" s="175"/>
      <c r="EB392" s="176"/>
      <c r="EC392" s="177">
        <f t="shared" si="189"/>
        <v>0</v>
      </c>
      <c r="ED392" s="175"/>
      <c r="EE392" s="178">
        <v>695</v>
      </c>
      <c r="EF392" s="175"/>
      <c r="EG392" s="175"/>
      <c r="EH392" s="174"/>
      <c r="EI392" s="175"/>
      <c r="EJ392" s="175"/>
      <c r="EK392" s="175"/>
      <c r="EL392" s="175"/>
      <c r="EM392" s="175"/>
    </row>
    <row r="393" spans="1:143" s="39" customFormat="1" ht="12" x14ac:dyDescent="0.2">
      <c r="A393" s="150">
        <v>698</v>
      </c>
      <c r="B393" s="40">
        <v>698</v>
      </c>
      <c r="C393" s="39" t="s">
        <v>486</v>
      </c>
      <c r="D393" s="151">
        <f t="shared" si="170"/>
        <v>0</v>
      </c>
      <c r="E393" s="152">
        <f t="shared" si="159"/>
        <v>0</v>
      </c>
      <c r="F393" s="152">
        <f t="shared" si="159"/>
        <v>0</v>
      </c>
      <c r="G393" s="152">
        <f t="shared" si="159"/>
        <v>0</v>
      </c>
      <c r="H393" s="153">
        <f t="shared" si="171"/>
        <v>0</v>
      </c>
      <c r="I393" s="152"/>
      <c r="J393" s="154">
        <f t="shared" si="172"/>
        <v>0</v>
      </c>
      <c r="K393" s="155">
        <f t="shared" si="160"/>
        <v>0</v>
      </c>
      <c r="L393" s="156">
        <f t="shared" si="161"/>
        <v>0</v>
      </c>
      <c r="M393" s="152"/>
      <c r="N393" s="157">
        <f t="shared" si="162"/>
        <v>0</v>
      </c>
      <c r="O393" s="152"/>
      <c r="P393" s="158">
        <f t="shared" si="163"/>
        <v>0</v>
      </c>
      <c r="Q393" s="159">
        <f t="shared" si="173"/>
        <v>0</v>
      </c>
      <c r="R393" s="152">
        <f t="shared" si="164"/>
        <v>0</v>
      </c>
      <c r="S393" s="152">
        <f t="shared" si="165"/>
        <v>0</v>
      </c>
      <c r="T393" s="152">
        <f t="shared" si="166"/>
        <v>0</v>
      </c>
      <c r="U393" s="153">
        <f t="shared" si="174"/>
        <v>0</v>
      </c>
      <c r="V393" s="152"/>
      <c r="W393" s="157">
        <f t="shared" si="175"/>
        <v>0</v>
      </c>
      <c r="X393" s="159"/>
      <c r="AA393" s="162">
        <v>698</v>
      </c>
      <c r="AB393" s="163"/>
      <c r="AC393" s="163"/>
      <c r="AD393" s="163"/>
      <c r="AE393" s="163"/>
      <c r="AF393" s="163"/>
      <c r="AG393" s="164"/>
      <c r="AH393" s="164"/>
      <c r="AI393" s="164"/>
      <c r="AJ393" s="164"/>
      <c r="AK393" s="164"/>
      <c r="AL393" s="164"/>
      <c r="AM393" s="164"/>
      <c r="AN393" s="164"/>
      <c r="AO393" s="164"/>
      <c r="AP393" s="164"/>
      <c r="AQ393" s="164"/>
      <c r="AR393" s="165"/>
      <c r="AT393" s="162">
        <f t="shared" si="176"/>
        <v>698</v>
      </c>
      <c r="AU393" s="163">
        <f t="shared" si="177"/>
        <v>0</v>
      </c>
      <c r="AV393" s="164">
        <f t="shared" si="178"/>
        <v>0</v>
      </c>
      <c r="AW393" s="164">
        <f t="shared" si="178"/>
        <v>0</v>
      </c>
      <c r="AX393" s="164">
        <f t="shared" si="178"/>
        <v>0</v>
      </c>
      <c r="AY393" s="165">
        <f t="shared" si="167"/>
        <v>0</v>
      </c>
      <c r="AZ393" s="39">
        <v>493357</v>
      </c>
      <c r="BA393" s="162"/>
      <c r="BB393" s="164"/>
      <c r="BC393" s="164"/>
      <c r="BD393" s="164"/>
      <c r="BE393" s="165"/>
      <c r="BG393" s="166"/>
      <c r="BI393" s="166">
        <v>0</v>
      </c>
      <c r="CA393" s="162">
        <v>698</v>
      </c>
      <c r="CB393" s="40">
        <v>698</v>
      </c>
      <c r="CC393" s="39" t="s">
        <v>486</v>
      </c>
      <c r="CD393" s="167">
        <f t="shared" si="190"/>
        <v>0</v>
      </c>
      <c r="CE393" s="168">
        <v>0</v>
      </c>
      <c r="CF393" s="152">
        <f t="shared" si="179"/>
        <v>0</v>
      </c>
      <c r="CG393" s="152">
        <v>0</v>
      </c>
      <c r="CH393" s="152">
        <v>0</v>
      </c>
      <c r="CI393" s="152">
        <f t="shared" si="180"/>
        <v>0</v>
      </c>
      <c r="CJ393" s="168">
        <f t="shared" si="181"/>
        <v>0</v>
      </c>
      <c r="CK393" s="169">
        <f t="shared" si="182"/>
        <v>0</v>
      </c>
      <c r="CL393" s="170"/>
      <c r="CZ393" s="152"/>
      <c r="DA393" s="162">
        <v>698</v>
      </c>
      <c r="DB393" s="39" t="s">
        <v>486</v>
      </c>
      <c r="DC393" s="152">
        <v>0</v>
      </c>
      <c r="DD393" s="152">
        <v>0</v>
      </c>
      <c r="DE393" s="152">
        <v>0</v>
      </c>
      <c r="DF393" s="152">
        <v>0</v>
      </c>
      <c r="DG393" s="171">
        <f t="shared" si="183"/>
        <v>0</v>
      </c>
      <c r="DH393" s="152">
        <v>0</v>
      </c>
      <c r="DI393" s="152">
        <v>0</v>
      </c>
      <c r="DJ393" s="152">
        <v>0</v>
      </c>
      <c r="DK393" s="171">
        <f t="shared" si="184"/>
        <v>0</v>
      </c>
      <c r="DL393" s="172">
        <f t="shared" si="168"/>
        <v>0</v>
      </c>
      <c r="DM393" s="152"/>
      <c r="DN393" s="172">
        <f t="shared" si="169"/>
        <v>0</v>
      </c>
      <c r="DO393" s="152"/>
      <c r="DP393" s="158">
        <f t="shared" si="185"/>
        <v>0</v>
      </c>
      <c r="DQ393" s="152">
        <f t="shared" si="186"/>
        <v>0</v>
      </c>
      <c r="DR393" s="152">
        <f t="shared" si="187"/>
        <v>0</v>
      </c>
      <c r="DS393" s="152">
        <v>0</v>
      </c>
      <c r="DT393" s="172">
        <f t="shared" si="188"/>
        <v>0</v>
      </c>
      <c r="DU393" s="152"/>
      <c r="DV393" s="173">
        <v>0</v>
      </c>
      <c r="DW393" s="174"/>
      <c r="DX393" s="174"/>
      <c r="DY393" s="174"/>
      <c r="DZ393" s="171"/>
      <c r="EA393" s="175"/>
      <c r="EB393" s="176"/>
      <c r="EC393" s="177">
        <f t="shared" si="189"/>
        <v>0</v>
      </c>
      <c r="ED393" s="175"/>
      <c r="EE393" s="178">
        <v>698</v>
      </c>
      <c r="EF393" s="175"/>
      <c r="EG393" s="175"/>
      <c r="EH393" s="174"/>
      <c r="EI393" s="175"/>
      <c r="EJ393" s="175"/>
      <c r="EK393" s="175"/>
      <c r="EL393" s="175"/>
      <c r="EM393" s="175"/>
    </row>
    <row r="394" spans="1:143" s="39" customFormat="1" ht="12" x14ac:dyDescent="0.2">
      <c r="A394" s="150">
        <v>700</v>
      </c>
      <c r="B394" s="40">
        <v>731</v>
      </c>
      <c r="C394" s="39" t="s">
        <v>487</v>
      </c>
      <c r="D394" s="151">
        <f t="shared" si="170"/>
        <v>42</v>
      </c>
      <c r="E394" s="152">
        <f t="shared" ref="E394:G448" si="191">AJ394+DD394</f>
        <v>1105272</v>
      </c>
      <c r="F394" s="152">
        <f t="shared" si="191"/>
        <v>0</v>
      </c>
      <c r="G394" s="152">
        <f t="shared" si="191"/>
        <v>39396</v>
      </c>
      <c r="H394" s="153">
        <f t="shared" si="171"/>
        <v>1144668</v>
      </c>
      <c r="I394" s="152"/>
      <c r="J394" s="154">
        <f t="shared" si="172"/>
        <v>39396</v>
      </c>
      <c r="K394" s="155">
        <f t="shared" ref="K394:K448" si="192">IF(CK394="",CJ394,CK394)</f>
        <v>258440.25744126897</v>
      </c>
      <c r="L394" s="156">
        <f t="shared" ref="L394:L448" si="193">SUM(J394:K394)</f>
        <v>297836.257441269</v>
      </c>
      <c r="M394" s="152"/>
      <c r="N394" s="157">
        <f t="shared" ref="N394:N448" si="194">H394-L394</f>
        <v>846831.742558731</v>
      </c>
      <c r="O394" s="152"/>
      <c r="P394" s="158">
        <f t="shared" ref="P394:P448" si="195">AL394+AP394+DF394+DJ394</f>
        <v>39396</v>
      </c>
      <c r="Q394" s="159">
        <f t="shared" si="173"/>
        <v>0</v>
      </c>
      <c r="R394" s="152">
        <f t="shared" ref="R394:R448" si="196">AQ394+DK394</f>
        <v>0</v>
      </c>
      <c r="S394" s="152">
        <f t="shared" ref="S394:S448" si="197">AP394+DJ394</f>
        <v>0</v>
      </c>
      <c r="T394" s="152">
        <f t="shared" ref="T394:T448" si="198">K394</f>
        <v>258440.25744126897</v>
      </c>
      <c r="U394" s="153">
        <f t="shared" si="174"/>
        <v>297836.257441269</v>
      </c>
      <c r="V394" s="152"/>
      <c r="W394" s="157">
        <f t="shared" si="175"/>
        <v>375822.8</v>
      </c>
      <c r="X394" s="159"/>
      <c r="AA394" s="162">
        <v>700</v>
      </c>
      <c r="AB394" s="163">
        <v>42</v>
      </c>
      <c r="AC394" s="163">
        <v>0</v>
      </c>
      <c r="AD394" s="163">
        <v>0</v>
      </c>
      <c r="AE394" s="163">
        <v>9</v>
      </c>
      <c r="AF394" s="163">
        <v>0</v>
      </c>
      <c r="AG394" s="164">
        <v>1105272</v>
      </c>
      <c r="AH394" s="164">
        <v>0</v>
      </c>
      <c r="AI394" s="164">
        <v>0</v>
      </c>
      <c r="AJ394" s="164">
        <v>1105272</v>
      </c>
      <c r="AK394" s="164">
        <v>0</v>
      </c>
      <c r="AL394" s="164">
        <v>39396</v>
      </c>
      <c r="AM394" s="164">
        <v>1144668</v>
      </c>
      <c r="AN394" s="164">
        <v>0</v>
      </c>
      <c r="AO394" s="164">
        <v>0</v>
      </c>
      <c r="AP394" s="164">
        <v>0</v>
      </c>
      <c r="AQ394" s="164">
        <v>0</v>
      </c>
      <c r="AR394" s="165">
        <v>1144668</v>
      </c>
      <c r="AS394" s="39">
        <v>1191704.6399999999</v>
      </c>
      <c r="AT394" s="162">
        <f t="shared" si="176"/>
        <v>700</v>
      </c>
      <c r="AU394" s="163">
        <f t="shared" si="177"/>
        <v>0</v>
      </c>
      <c r="AV394" s="164">
        <f t="shared" si="178"/>
        <v>0</v>
      </c>
      <c r="AW394" s="164">
        <f t="shared" si="178"/>
        <v>0</v>
      </c>
      <c r="AX394" s="164">
        <f t="shared" si="178"/>
        <v>0</v>
      </c>
      <c r="AY394" s="165">
        <f t="shared" si="178"/>
        <v>0</v>
      </c>
      <c r="AZ394" s="39">
        <v>493357</v>
      </c>
      <c r="BA394" s="162"/>
      <c r="BB394" s="164"/>
      <c r="BC394" s="164"/>
      <c r="BD394" s="164"/>
      <c r="BE394" s="165"/>
      <c r="BG394" s="166"/>
      <c r="BI394" s="166">
        <v>0</v>
      </c>
      <c r="CA394" s="162">
        <v>700</v>
      </c>
      <c r="CB394" s="40">
        <v>731</v>
      </c>
      <c r="CC394" s="39" t="s">
        <v>487</v>
      </c>
      <c r="CD394" s="167">
        <f t="shared" si="190"/>
        <v>1105272</v>
      </c>
      <c r="CE394" s="168">
        <v>846805</v>
      </c>
      <c r="CF394" s="152">
        <f t="shared" si="179"/>
        <v>258467</v>
      </c>
      <c r="CG394" s="152">
        <v>77959.8</v>
      </c>
      <c r="CH394" s="152">
        <v>0</v>
      </c>
      <c r="CI394" s="152">
        <f t="shared" si="180"/>
        <v>0</v>
      </c>
      <c r="CJ394" s="168">
        <f t="shared" si="181"/>
        <v>336426.8</v>
      </c>
      <c r="CK394" s="169">
        <f t="shared" si="182"/>
        <v>258440.25744126897</v>
      </c>
      <c r="CL394" s="170"/>
      <c r="CZ394" s="152"/>
      <c r="DA394" s="162">
        <v>700</v>
      </c>
      <c r="DB394" s="39" t="s">
        <v>487</v>
      </c>
      <c r="DC394" s="152">
        <v>0</v>
      </c>
      <c r="DD394" s="152">
        <v>0</v>
      </c>
      <c r="DE394" s="152">
        <v>0</v>
      </c>
      <c r="DF394" s="152">
        <v>0</v>
      </c>
      <c r="DG394" s="171">
        <f t="shared" si="183"/>
        <v>0</v>
      </c>
      <c r="DH394" s="152">
        <v>0</v>
      </c>
      <c r="DI394" s="152">
        <v>0</v>
      </c>
      <c r="DJ394" s="152">
        <v>0</v>
      </c>
      <c r="DK394" s="171">
        <f t="shared" si="184"/>
        <v>0</v>
      </c>
      <c r="DL394" s="172">
        <f t="shared" ref="DL394:DL448" si="199">DK394+DG394</f>
        <v>0</v>
      </c>
      <c r="DM394" s="152"/>
      <c r="DN394" s="172">
        <f t="shared" ref="DN394:DN448" si="200">DJ394+DF394</f>
        <v>0</v>
      </c>
      <c r="DO394" s="152"/>
      <c r="DP394" s="158">
        <f t="shared" si="185"/>
        <v>258467</v>
      </c>
      <c r="DQ394" s="152">
        <f t="shared" si="186"/>
        <v>258467</v>
      </c>
      <c r="DR394" s="152">
        <f t="shared" si="187"/>
        <v>0</v>
      </c>
      <c r="DS394" s="152">
        <v>0</v>
      </c>
      <c r="DT394" s="172">
        <f t="shared" si="188"/>
        <v>0</v>
      </c>
      <c r="DU394" s="152"/>
      <c r="DV394" s="173">
        <v>0</v>
      </c>
      <c r="DW394" s="174"/>
      <c r="DX394" s="174"/>
      <c r="DY394" s="174"/>
      <c r="DZ394" s="171"/>
      <c r="EA394" s="175"/>
      <c r="EB394" s="176"/>
      <c r="EC394" s="177">
        <f t="shared" si="189"/>
        <v>0</v>
      </c>
      <c r="ED394" s="175"/>
      <c r="EE394" s="178">
        <v>700</v>
      </c>
      <c r="EF394" s="175"/>
      <c r="EG394" s="175"/>
      <c r="EH394" s="174"/>
      <c r="EI394" s="175"/>
      <c r="EJ394" s="175"/>
      <c r="EK394" s="175"/>
      <c r="EL394" s="175"/>
      <c r="EM394" s="175"/>
    </row>
    <row r="395" spans="1:143" s="39" customFormat="1" ht="12" x14ac:dyDescent="0.2">
      <c r="A395" s="150">
        <v>705</v>
      </c>
      <c r="B395" s="40">
        <v>732</v>
      </c>
      <c r="C395" s="39" t="s">
        <v>488</v>
      </c>
      <c r="D395" s="151">
        <f t="shared" ref="D395:D448" si="201">AB395</f>
        <v>2</v>
      </c>
      <c r="E395" s="152">
        <f t="shared" si="191"/>
        <v>35818</v>
      </c>
      <c r="F395" s="152">
        <f t="shared" si="191"/>
        <v>0</v>
      </c>
      <c r="G395" s="152">
        <f t="shared" si="191"/>
        <v>1876</v>
      </c>
      <c r="H395" s="153">
        <f t="shared" ref="H395:H448" si="202">SUM(E395:G395)</f>
        <v>37694</v>
      </c>
      <c r="I395" s="152"/>
      <c r="J395" s="154">
        <f t="shared" ref="J395:J448" si="203">G395</f>
        <v>1876</v>
      </c>
      <c r="K395" s="155">
        <f t="shared" si="192"/>
        <v>0</v>
      </c>
      <c r="L395" s="156">
        <f t="shared" si="193"/>
        <v>1876</v>
      </c>
      <c r="M395" s="152"/>
      <c r="N395" s="157">
        <f t="shared" si="194"/>
        <v>35818</v>
      </c>
      <c r="O395" s="152"/>
      <c r="P395" s="158">
        <f t="shared" si="195"/>
        <v>1876</v>
      </c>
      <c r="Q395" s="159">
        <f t="shared" ref="Q395:Q448" si="204">AF395</f>
        <v>0</v>
      </c>
      <c r="R395" s="152">
        <f t="shared" si="196"/>
        <v>0</v>
      </c>
      <c r="S395" s="152">
        <f t="shared" si="197"/>
        <v>0</v>
      </c>
      <c r="T395" s="152">
        <f t="shared" si="198"/>
        <v>0</v>
      </c>
      <c r="U395" s="153">
        <f t="shared" ref="U395:U448" si="205">P395+R395-S395+T395</f>
        <v>1876</v>
      </c>
      <c r="V395" s="152"/>
      <c r="W395" s="157">
        <f t="shared" ref="W395:W448" si="206">AL395+AQ395+CJ395+DF395+DK395</f>
        <v>21610.6</v>
      </c>
      <c r="X395" s="159"/>
      <c r="AA395" s="162">
        <v>705</v>
      </c>
      <c r="AB395" s="163">
        <v>2</v>
      </c>
      <c r="AC395" s="163">
        <v>0</v>
      </c>
      <c r="AD395" s="163">
        <v>0</v>
      </c>
      <c r="AE395" s="163">
        <v>0</v>
      </c>
      <c r="AF395" s="163">
        <v>0</v>
      </c>
      <c r="AG395" s="164">
        <v>35818</v>
      </c>
      <c r="AH395" s="164">
        <v>0</v>
      </c>
      <c r="AI395" s="164">
        <v>0</v>
      </c>
      <c r="AJ395" s="164">
        <v>35818</v>
      </c>
      <c r="AK395" s="164">
        <v>0</v>
      </c>
      <c r="AL395" s="164">
        <v>1876</v>
      </c>
      <c r="AM395" s="164">
        <v>37694</v>
      </c>
      <c r="AN395" s="164">
        <v>0</v>
      </c>
      <c r="AO395" s="164">
        <v>0</v>
      </c>
      <c r="AP395" s="164">
        <v>0</v>
      </c>
      <c r="AQ395" s="164">
        <v>0</v>
      </c>
      <c r="AR395" s="165">
        <v>37694</v>
      </c>
      <c r="AS395" s="39">
        <v>37615.321185054076</v>
      </c>
      <c r="AT395" s="162">
        <f t="shared" ref="AT395:AT448" si="207">AA395</f>
        <v>705</v>
      </c>
      <c r="AU395" s="163">
        <f t="shared" ref="AU395:AU448" si="208">AF395</f>
        <v>0</v>
      </c>
      <c r="AV395" s="164">
        <f t="shared" ref="AV395:AY448" si="209">AN395</f>
        <v>0</v>
      </c>
      <c r="AW395" s="164">
        <f t="shared" si="209"/>
        <v>0</v>
      </c>
      <c r="AX395" s="164">
        <f t="shared" si="209"/>
        <v>0</v>
      </c>
      <c r="AY395" s="165">
        <f t="shared" si="209"/>
        <v>0</v>
      </c>
      <c r="AZ395" s="39">
        <v>493357</v>
      </c>
      <c r="BA395" s="162"/>
      <c r="BB395" s="164"/>
      <c r="BC395" s="164"/>
      <c r="BD395" s="164"/>
      <c r="BE395" s="165"/>
      <c r="BG395" s="166"/>
      <c r="BI395" s="166">
        <v>0</v>
      </c>
      <c r="CA395" s="162">
        <v>705</v>
      </c>
      <c r="CB395" s="40">
        <v>732</v>
      </c>
      <c r="CC395" s="39" t="s">
        <v>488</v>
      </c>
      <c r="CD395" s="167">
        <f t="shared" si="190"/>
        <v>35818</v>
      </c>
      <c r="CE395" s="168">
        <v>62998</v>
      </c>
      <c r="CF395" s="152">
        <f t="shared" ref="CF395:CF448" si="210">IF(CE395&lt;0,CD395,IF(CD395-CE395&gt;0,CD395-CE395,0))</f>
        <v>0</v>
      </c>
      <c r="CG395" s="152">
        <v>19734.599999999999</v>
      </c>
      <c r="CH395" s="152">
        <v>0</v>
      </c>
      <c r="CI395" s="152">
        <f t="shared" ref="CI395:CI448" si="211">DT395</f>
        <v>0</v>
      </c>
      <c r="CJ395" s="168">
        <f t="shared" ref="CJ395:CJ452" si="212">SUM(CF395:CI395)</f>
        <v>19734.599999999999</v>
      </c>
      <c r="CK395" s="169">
        <f t="shared" ref="CK395:CK448" si="213">IF(BI395=1,CF395+CI395+(SUM(CG395:CH395)*$CG$457),SUM(CF395+CI395)*$CK$457)</f>
        <v>0</v>
      </c>
      <c r="CL395" s="170"/>
      <c r="CZ395" s="152"/>
      <c r="DA395" s="162">
        <v>705</v>
      </c>
      <c r="DB395" s="39" t="s">
        <v>488</v>
      </c>
      <c r="DC395" s="152">
        <v>0</v>
      </c>
      <c r="DD395" s="152">
        <v>0</v>
      </c>
      <c r="DE395" s="152">
        <v>0</v>
      </c>
      <c r="DF395" s="152">
        <v>0</v>
      </c>
      <c r="DG395" s="171">
        <f t="shared" ref="DG395:DG448" si="214">SUM(DD395:DF395)</f>
        <v>0</v>
      </c>
      <c r="DH395" s="152">
        <v>0</v>
      </c>
      <c r="DI395" s="152">
        <v>0</v>
      </c>
      <c r="DJ395" s="152">
        <v>0</v>
      </c>
      <c r="DK395" s="171">
        <f t="shared" ref="DK395:DK448" si="215">SUM(DH395:DJ395)</f>
        <v>0</v>
      </c>
      <c r="DL395" s="172">
        <f t="shared" si="199"/>
        <v>0</v>
      </c>
      <c r="DM395" s="152"/>
      <c r="DN395" s="172">
        <f t="shared" si="200"/>
        <v>0</v>
      </c>
      <c r="DO395" s="152"/>
      <c r="DP395" s="158">
        <f t="shared" ref="DP395:DP448" si="216">CF395</f>
        <v>0</v>
      </c>
      <c r="DQ395" s="152">
        <f t="shared" ref="DQ395:DQ448" si="217">IF(CE395&lt;0,0,IF((AJ395-CE395)&gt;0,AJ395-CE395,0))</f>
        <v>0</v>
      </c>
      <c r="DR395" s="152">
        <f t="shared" ref="DR395:DR448" si="218">DP395-DQ395</f>
        <v>0</v>
      </c>
      <c r="DS395" s="152">
        <v>0</v>
      </c>
      <c r="DT395" s="172">
        <f t="shared" ref="DT395:DT448" si="219">IF(AND(DR395&lt;0,DS395&lt;0),      IF(DR395&lt;DS395,    0,   DS395-DR395),    IF(AND(DR395&gt;0,DS395&gt;0),     IF(OR(DS395&gt;DR395,DS395=DR395    ),      DS395-DR395,    0), DS395))</f>
        <v>0</v>
      </c>
      <c r="DU395" s="152"/>
      <c r="DV395" s="173">
        <v>0</v>
      </c>
      <c r="DW395" s="174"/>
      <c r="DX395" s="174"/>
      <c r="DY395" s="174"/>
      <c r="DZ395" s="171"/>
      <c r="EA395" s="175"/>
      <c r="EB395" s="176"/>
      <c r="EC395" s="177">
        <f t="shared" ref="EC395:EC448" si="220">DS395-DT395</f>
        <v>0</v>
      </c>
      <c r="ED395" s="175"/>
      <c r="EE395" s="178">
        <v>705</v>
      </c>
      <c r="EF395" s="175"/>
      <c r="EG395" s="175"/>
      <c r="EH395" s="174"/>
      <c r="EI395" s="175"/>
      <c r="EJ395" s="175"/>
      <c r="EK395" s="175"/>
      <c r="EL395" s="175"/>
      <c r="EM395" s="175"/>
    </row>
    <row r="396" spans="1:143" s="39" customFormat="1" ht="12" x14ac:dyDescent="0.2">
      <c r="A396" s="150">
        <v>710</v>
      </c>
      <c r="B396" s="40">
        <v>733</v>
      </c>
      <c r="C396" s="39" t="s">
        <v>489</v>
      </c>
      <c r="D396" s="151">
        <f t="shared" si="201"/>
        <v>13</v>
      </c>
      <c r="E396" s="152">
        <f t="shared" si="191"/>
        <v>204226</v>
      </c>
      <c r="F396" s="152">
        <f t="shared" si="191"/>
        <v>0</v>
      </c>
      <c r="G396" s="152">
        <f t="shared" si="191"/>
        <v>12194</v>
      </c>
      <c r="H396" s="153">
        <f t="shared" si="202"/>
        <v>216420</v>
      </c>
      <c r="I396" s="152"/>
      <c r="J396" s="154">
        <f t="shared" si="203"/>
        <v>12194</v>
      </c>
      <c r="K396" s="155">
        <f t="shared" si="192"/>
        <v>12105.983877375767</v>
      </c>
      <c r="L396" s="156">
        <f t="shared" si="193"/>
        <v>24299.983877375766</v>
      </c>
      <c r="M396" s="152"/>
      <c r="N396" s="157">
        <f t="shared" si="194"/>
        <v>192120.01612262422</v>
      </c>
      <c r="O396" s="152"/>
      <c r="P396" s="158">
        <f t="shared" si="195"/>
        <v>12194</v>
      </c>
      <c r="Q396" s="159">
        <f t="shared" si="204"/>
        <v>0</v>
      </c>
      <c r="R396" s="152">
        <f t="shared" si="196"/>
        <v>0</v>
      </c>
      <c r="S396" s="152">
        <f t="shared" si="197"/>
        <v>0</v>
      </c>
      <c r="T396" s="152">
        <f t="shared" si="198"/>
        <v>12105.983877375767</v>
      </c>
      <c r="U396" s="153">
        <f t="shared" si="205"/>
        <v>24299.983877375766</v>
      </c>
      <c r="V396" s="152"/>
      <c r="W396" s="157">
        <f t="shared" si="206"/>
        <v>71816.236565281448</v>
      </c>
      <c r="X396" s="159"/>
      <c r="AA396" s="162">
        <v>710</v>
      </c>
      <c r="AB396" s="163">
        <v>13</v>
      </c>
      <c r="AC396" s="163">
        <v>0</v>
      </c>
      <c r="AD396" s="163">
        <v>0</v>
      </c>
      <c r="AE396" s="163">
        <v>0</v>
      </c>
      <c r="AF396" s="163">
        <v>0</v>
      </c>
      <c r="AG396" s="164">
        <v>204226</v>
      </c>
      <c r="AH396" s="164">
        <v>0</v>
      </c>
      <c r="AI396" s="164">
        <v>0</v>
      </c>
      <c r="AJ396" s="164">
        <v>204226</v>
      </c>
      <c r="AK396" s="164">
        <v>0</v>
      </c>
      <c r="AL396" s="164">
        <v>12194</v>
      </c>
      <c r="AM396" s="164">
        <v>216420</v>
      </c>
      <c r="AN396" s="164">
        <v>0</v>
      </c>
      <c r="AO396" s="164">
        <v>0</v>
      </c>
      <c r="AP396" s="164">
        <v>0</v>
      </c>
      <c r="AQ396" s="164">
        <v>0</v>
      </c>
      <c r="AR396" s="165">
        <v>216420</v>
      </c>
      <c r="AS396" s="39">
        <v>215878.38283758724</v>
      </c>
      <c r="AT396" s="162">
        <f t="shared" si="207"/>
        <v>710</v>
      </c>
      <c r="AU396" s="163">
        <f t="shared" si="208"/>
        <v>0</v>
      </c>
      <c r="AV396" s="164">
        <f t="shared" si="209"/>
        <v>0</v>
      </c>
      <c r="AW396" s="164">
        <f t="shared" si="209"/>
        <v>0</v>
      </c>
      <c r="AX396" s="164">
        <f t="shared" si="209"/>
        <v>0</v>
      </c>
      <c r="AY396" s="165">
        <f t="shared" si="209"/>
        <v>0</v>
      </c>
      <c r="AZ396" s="39">
        <v>493357</v>
      </c>
      <c r="BA396" s="162"/>
      <c r="BB396" s="164"/>
      <c r="BC396" s="164"/>
      <c r="BD396" s="164"/>
      <c r="BE396" s="165"/>
      <c r="BG396" s="166"/>
      <c r="BI396" s="166">
        <v>0</v>
      </c>
      <c r="CA396" s="162">
        <v>710</v>
      </c>
      <c r="CB396" s="40">
        <v>733</v>
      </c>
      <c r="CC396" s="39" t="s">
        <v>489</v>
      </c>
      <c r="CD396" s="167">
        <f t="shared" si="190"/>
        <v>204226</v>
      </c>
      <c r="CE396" s="168">
        <v>192103</v>
      </c>
      <c r="CF396" s="152">
        <f t="shared" si="210"/>
        <v>12123</v>
      </c>
      <c r="CG396" s="152">
        <v>15351</v>
      </c>
      <c r="CH396" s="152">
        <v>32164</v>
      </c>
      <c r="CI396" s="152">
        <f t="shared" si="211"/>
        <v>-15.763434718552162</v>
      </c>
      <c r="CJ396" s="168">
        <f t="shared" si="212"/>
        <v>59622.236565281448</v>
      </c>
      <c r="CK396" s="169">
        <f t="shared" si="213"/>
        <v>12105.983877375767</v>
      </c>
      <c r="CL396" s="170"/>
      <c r="CZ396" s="152"/>
      <c r="DA396" s="162">
        <v>710</v>
      </c>
      <c r="DB396" s="39" t="s">
        <v>489</v>
      </c>
      <c r="DC396" s="152">
        <v>0</v>
      </c>
      <c r="DD396" s="152">
        <v>0</v>
      </c>
      <c r="DE396" s="152">
        <v>0</v>
      </c>
      <c r="DF396" s="152">
        <v>0</v>
      </c>
      <c r="DG396" s="171">
        <f t="shared" si="214"/>
        <v>0</v>
      </c>
      <c r="DH396" s="152">
        <v>0</v>
      </c>
      <c r="DI396" s="152">
        <v>0</v>
      </c>
      <c r="DJ396" s="152">
        <v>0</v>
      </c>
      <c r="DK396" s="171">
        <f t="shared" si="215"/>
        <v>0</v>
      </c>
      <c r="DL396" s="172">
        <f t="shared" si="199"/>
        <v>0</v>
      </c>
      <c r="DM396" s="152"/>
      <c r="DN396" s="172">
        <f t="shared" si="200"/>
        <v>0</v>
      </c>
      <c r="DO396" s="152"/>
      <c r="DP396" s="158">
        <f t="shared" si="216"/>
        <v>12123</v>
      </c>
      <c r="DQ396" s="152">
        <f t="shared" si="217"/>
        <v>12123</v>
      </c>
      <c r="DR396" s="152">
        <f t="shared" si="218"/>
        <v>0</v>
      </c>
      <c r="DS396" s="152">
        <v>-15.763434718552162</v>
      </c>
      <c r="DT396" s="172">
        <f t="shared" si="219"/>
        <v>-15.763434718552162</v>
      </c>
      <c r="DU396" s="152"/>
      <c r="DV396" s="173">
        <v>0</v>
      </c>
      <c r="DW396" s="174"/>
      <c r="DX396" s="174"/>
      <c r="DY396" s="174"/>
      <c r="DZ396" s="171"/>
      <c r="EA396" s="175"/>
      <c r="EB396" s="176"/>
      <c r="EC396" s="177">
        <f t="shared" si="220"/>
        <v>0</v>
      </c>
      <c r="ED396" s="175"/>
      <c r="EE396" s="178">
        <v>710</v>
      </c>
      <c r="EF396" s="175"/>
      <c r="EG396" s="175"/>
      <c r="EH396" s="174"/>
      <c r="EI396" s="175"/>
      <c r="EJ396" s="175"/>
      <c r="EK396" s="175"/>
      <c r="EL396" s="175"/>
      <c r="EM396" s="175"/>
    </row>
    <row r="397" spans="1:143" s="39" customFormat="1" ht="12" x14ac:dyDescent="0.2">
      <c r="A397" s="150">
        <v>712</v>
      </c>
      <c r="B397" s="40">
        <v>811</v>
      </c>
      <c r="C397" s="39" t="s">
        <v>490</v>
      </c>
      <c r="D397" s="151">
        <f t="shared" si="201"/>
        <v>55</v>
      </c>
      <c r="E397" s="152">
        <f t="shared" si="191"/>
        <v>1071168</v>
      </c>
      <c r="F397" s="152">
        <f t="shared" si="191"/>
        <v>0</v>
      </c>
      <c r="G397" s="152">
        <f t="shared" si="191"/>
        <v>51590</v>
      </c>
      <c r="H397" s="153">
        <f t="shared" si="202"/>
        <v>1122758</v>
      </c>
      <c r="I397" s="152"/>
      <c r="J397" s="154">
        <f t="shared" si="203"/>
        <v>51590</v>
      </c>
      <c r="K397" s="155">
        <f t="shared" si="192"/>
        <v>0</v>
      </c>
      <c r="L397" s="156">
        <f t="shared" si="193"/>
        <v>51590</v>
      </c>
      <c r="M397" s="152"/>
      <c r="N397" s="157">
        <f t="shared" si="194"/>
        <v>1071168</v>
      </c>
      <c r="O397" s="152"/>
      <c r="P397" s="158">
        <f t="shared" si="195"/>
        <v>51590</v>
      </c>
      <c r="Q397" s="159">
        <f t="shared" si="204"/>
        <v>0</v>
      </c>
      <c r="R397" s="152">
        <f t="shared" si="196"/>
        <v>0</v>
      </c>
      <c r="S397" s="152">
        <f t="shared" si="197"/>
        <v>0</v>
      </c>
      <c r="T397" s="152">
        <f t="shared" si="198"/>
        <v>0</v>
      </c>
      <c r="U397" s="153">
        <f t="shared" si="205"/>
        <v>51590</v>
      </c>
      <c r="V397" s="152"/>
      <c r="W397" s="157">
        <f t="shared" si="206"/>
        <v>51590</v>
      </c>
      <c r="X397" s="159"/>
      <c r="AA397" s="162">
        <v>712</v>
      </c>
      <c r="AB397" s="163">
        <v>55</v>
      </c>
      <c r="AC397" s="163">
        <v>0</v>
      </c>
      <c r="AD397" s="163">
        <v>0</v>
      </c>
      <c r="AE397" s="163">
        <v>0</v>
      </c>
      <c r="AF397" s="163">
        <v>0</v>
      </c>
      <c r="AG397" s="164">
        <v>1071168</v>
      </c>
      <c r="AH397" s="164">
        <v>0</v>
      </c>
      <c r="AI397" s="164">
        <v>0</v>
      </c>
      <c r="AJ397" s="164">
        <v>1071168</v>
      </c>
      <c r="AK397" s="164">
        <v>0</v>
      </c>
      <c r="AL397" s="164">
        <v>51590</v>
      </c>
      <c r="AM397" s="164">
        <v>1122758</v>
      </c>
      <c r="AN397" s="164">
        <v>0</v>
      </c>
      <c r="AO397" s="164">
        <v>0</v>
      </c>
      <c r="AP397" s="164">
        <v>0</v>
      </c>
      <c r="AQ397" s="164">
        <v>0</v>
      </c>
      <c r="AR397" s="165">
        <v>1122758</v>
      </c>
      <c r="AS397" s="39">
        <v>1122649</v>
      </c>
      <c r="AT397" s="162">
        <f t="shared" si="207"/>
        <v>712</v>
      </c>
      <c r="AU397" s="163">
        <f t="shared" si="208"/>
        <v>0</v>
      </c>
      <c r="AV397" s="164">
        <f t="shared" si="209"/>
        <v>0</v>
      </c>
      <c r="AW397" s="164">
        <f t="shared" si="209"/>
        <v>0</v>
      </c>
      <c r="AX397" s="164">
        <f t="shared" si="209"/>
        <v>0</v>
      </c>
      <c r="AY397" s="165">
        <f t="shared" si="209"/>
        <v>0</v>
      </c>
      <c r="AZ397" s="39">
        <v>493357</v>
      </c>
      <c r="BA397" s="162"/>
      <c r="BB397" s="164"/>
      <c r="BC397" s="164"/>
      <c r="BD397" s="164"/>
      <c r="BE397" s="165"/>
      <c r="BG397" s="166"/>
      <c r="BI397" s="166">
        <v>0</v>
      </c>
      <c r="CA397" s="162">
        <v>712</v>
      </c>
      <c r="CB397" s="40">
        <v>811</v>
      </c>
      <c r="CC397" s="39" t="s">
        <v>490</v>
      </c>
      <c r="CD397" s="167">
        <f t="shared" ref="CD397:CD417" si="221">AJ397+DD397</f>
        <v>1071168</v>
      </c>
      <c r="CE397" s="168">
        <v>1130767</v>
      </c>
      <c r="CF397" s="152">
        <f t="shared" si="210"/>
        <v>0</v>
      </c>
      <c r="CG397" s="152">
        <v>0</v>
      </c>
      <c r="CH397" s="152">
        <v>0</v>
      </c>
      <c r="CI397" s="152">
        <f t="shared" si="211"/>
        <v>0</v>
      </c>
      <c r="CJ397" s="168">
        <f t="shared" si="212"/>
        <v>0</v>
      </c>
      <c r="CK397" s="169">
        <f t="shared" si="213"/>
        <v>0</v>
      </c>
      <c r="CL397" s="170"/>
      <c r="CZ397" s="152"/>
      <c r="DA397" s="162">
        <v>712</v>
      </c>
      <c r="DB397" s="39" t="s">
        <v>490</v>
      </c>
      <c r="DC397" s="152">
        <v>0</v>
      </c>
      <c r="DD397" s="152">
        <v>0</v>
      </c>
      <c r="DE397" s="152">
        <v>0</v>
      </c>
      <c r="DF397" s="152">
        <v>0</v>
      </c>
      <c r="DG397" s="171">
        <f t="shared" si="214"/>
        <v>0</v>
      </c>
      <c r="DH397" s="152">
        <v>0</v>
      </c>
      <c r="DI397" s="152">
        <v>0</v>
      </c>
      <c r="DJ397" s="152">
        <v>0</v>
      </c>
      <c r="DK397" s="171">
        <f t="shared" si="215"/>
        <v>0</v>
      </c>
      <c r="DL397" s="172">
        <f t="shared" si="199"/>
        <v>0</v>
      </c>
      <c r="DM397" s="152"/>
      <c r="DN397" s="172">
        <f t="shared" si="200"/>
        <v>0</v>
      </c>
      <c r="DO397" s="152"/>
      <c r="DP397" s="158">
        <f t="shared" si="216"/>
        <v>0</v>
      </c>
      <c r="DQ397" s="152">
        <f t="shared" si="217"/>
        <v>0</v>
      </c>
      <c r="DR397" s="152">
        <f t="shared" si="218"/>
        <v>0</v>
      </c>
      <c r="DS397" s="152">
        <v>0</v>
      </c>
      <c r="DT397" s="172">
        <f t="shared" si="219"/>
        <v>0</v>
      </c>
      <c r="DU397" s="152"/>
      <c r="DV397" s="173">
        <v>0</v>
      </c>
      <c r="DW397" s="174"/>
      <c r="DX397" s="174"/>
      <c r="DY397" s="174"/>
      <c r="DZ397" s="171"/>
      <c r="EA397" s="175"/>
      <c r="EB397" s="176" t="s">
        <v>154</v>
      </c>
      <c r="EC397" s="177">
        <f t="shared" si="220"/>
        <v>0</v>
      </c>
      <c r="ED397" s="175"/>
      <c r="EE397" s="178">
        <v>712</v>
      </c>
      <c r="EF397" s="175"/>
      <c r="EG397" s="175"/>
      <c r="EH397" s="174"/>
      <c r="EI397" s="175"/>
      <c r="EJ397" s="175"/>
      <c r="EK397" s="175"/>
      <c r="EL397" s="175"/>
      <c r="EM397" s="175"/>
    </row>
    <row r="398" spans="1:143" s="39" customFormat="1" ht="12" x14ac:dyDescent="0.2">
      <c r="A398" s="150">
        <v>715</v>
      </c>
      <c r="B398" s="40">
        <v>736</v>
      </c>
      <c r="C398" s="39" t="s">
        <v>491</v>
      </c>
      <c r="D398" s="151">
        <f t="shared" si="201"/>
        <v>9</v>
      </c>
      <c r="E398" s="152">
        <f t="shared" si="191"/>
        <v>177588</v>
      </c>
      <c r="F398" s="152">
        <f t="shared" si="191"/>
        <v>0</v>
      </c>
      <c r="G398" s="152">
        <f t="shared" si="191"/>
        <v>8442</v>
      </c>
      <c r="H398" s="153">
        <f t="shared" si="202"/>
        <v>186030</v>
      </c>
      <c r="I398" s="152"/>
      <c r="J398" s="154">
        <f t="shared" si="203"/>
        <v>8442</v>
      </c>
      <c r="K398" s="155">
        <f t="shared" si="192"/>
        <v>5930.386342876136</v>
      </c>
      <c r="L398" s="156">
        <f t="shared" si="193"/>
        <v>14372.386342876136</v>
      </c>
      <c r="M398" s="152"/>
      <c r="N398" s="157">
        <f t="shared" si="194"/>
        <v>171657.61365712387</v>
      </c>
      <c r="O398" s="152"/>
      <c r="P398" s="158">
        <f t="shared" si="195"/>
        <v>8442</v>
      </c>
      <c r="Q398" s="159">
        <f t="shared" si="204"/>
        <v>0</v>
      </c>
      <c r="R398" s="152">
        <f t="shared" si="196"/>
        <v>0</v>
      </c>
      <c r="S398" s="152">
        <f t="shared" si="197"/>
        <v>0</v>
      </c>
      <c r="T398" s="152">
        <f t="shared" si="198"/>
        <v>5930.386342876136</v>
      </c>
      <c r="U398" s="153">
        <f t="shared" si="205"/>
        <v>14372.386342876136</v>
      </c>
      <c r="V398" s="152"/>
      <c r="W398" s="157">
        <f t="shared" si="206"/>
        <v>27511.199999999997</v>
      </c>
      <c r="X398" s="159"/>
      <c r="AA398" s="162">
        <v>715</v>
      </c>
      <c r="AB398" s="163">
        <v>9</v>
      </c>
      <c r="AC398" s="163">
        <v>0</v>
      </c>
      <c r="AD398" s="163">
        <v>0</v>
      </c>
      <c r="AE398" s="163">
        <v>0</v>
      </c>
      <c r="AF398" s="163">
        <v>0</v>
      </c>
      <c r="AG398" s="164">
        <v>177588</v>
      </c>
      <c r="AH398" s="164">
        <v>0</v>
      </c>
      <c r="AI398" s="164">
        <v>0</v>
      </c>
      <c r="AJ398" s="164">
        <v>177588</v>
      </c>
      <c r="AK398" s="164">
        <v>0</v>
      </c>
      <c r="AL398" s="164">
        <v>8442</v>
      </c>
      <c r="AM398" s="164">
        <v>186030</v>
      </c>
      <c r="AN398" s="164">
        <v>0</v>
      </c>
      <c r="AO398" s="164">
        <v>0</v>
      </c>
      <c r="AP398" s="164">
        <v>0</v>
      </c>
      <c r="AQ398" s="164">
        <v>0</v>
      </c>
      <c r="AR398" s="165">
        <v>186030</v>
      </c>
      <c r="AS398" s="39">
        <v>186030</v>
      </c>
      <c r="AT398" s="162">
        <f t="shared" si="207"/>
        <v>715</v>
      </c>
      <c r="AU398" s="163">
        <f t="shared" si="208"/>
        <v>0</v>
      </c>
      <c r="AV398" s="164">
        <f t="shared" si="209"/>
        <v>0</v>
      </c>
      <c r="AW398" s="164">
        <f t="shared" si="209"/>
        <v>0</v>
      </c>
      <c r="AX398" s="164">
        <f t="shared" si="209"/>
        <v>0</v>
      </c>
      <c r="AY398" s="165">
        <f t="shared" si="209"/>
        <v>0</v>
      </c>
      <c r="AZ398" s="39">
        <v>493357</v>
      </c>
      <c r="BA398" s="162"/>
      <c r="BB398" s="164"/>
      <c r="BC398" s="164"/>
      <c r="BD398" s="164"/>
      <c r="BE398" s="165"/>
      <c r="BG398" s="166"/>
      <c r="BI398" s="166">
        <v>0</v>
      </c>
      <c r="CA398" s="162">
        <v>715</v>
      </c>
      <c r="CB398" s="40">
        <v>736</v>
      </c>
      <c r="CC398" s="39" t="s">
        <v>491</v>
      </c>
      <c r="CD398" s="167">
        <f t="shared" si="221"/>
        <v>177588</v>
      </c>
      <c r="CE398" s="168">
        <v>171657</v>
      </c>
      <c r="CF398" s="152">
        <f t="shared" si="210"/>
        <v>5931</v>
      </c>
      <c r="CG398" s="152">
        <v>13138.199999999999</v>
      </c>
      <c r="CH398" s="152">
        <v>0</v>
      </c>
      <c r="CI398" s="152">
        <f t="shared" si="211"/>
        <v>0</v>
      </c>
      <c r="CJ398" s="168">
        <f t="shared" si="212"/>
        <v>19069.199999999997</v>
      </c>
      <c r="CK398" s="169">
        <f t="shared" si="213"/>
        <v>5930.386342876136</v>
      </c>
      <c r="CL398" s="170"/>
      <c r="CZ398" s="152"/>
      <c r="DA398" s="162">
        <v>715</v>
      </c>
      <c r="DB398" s="39" t="s">
        <v>491</v>
      </c>
      <c r="DC398" s="152">
        <v>0</v>
      </c>
      <c r="DD398" s="152">
        <v>0</v>
      </c>
      <c r="DE398" s="152">
        <v>0</v>
      </c>
      <c r="DF398" s="152">
        <v>0</v>
      </c>
      <c r="DG398" s="171">
        <f t="shared" si="214"/>
        <v>0</v>
      </c>
      <c r="DH398" s="152">
        <v>0</v>
      </c>
      <c r="DI398" s="152">
        <v>0</v>
      </c>
      <c r="DJ398" s="152">
        <v>0</v>
      </c>
      <c r="DK398" s="171">
        <f t="shared" si="215"/>
        <v>0</v>
      </c>
      <c r="DL398" s="172">
        <f t="shared" si="199"/>
        <v>0</v>
      </c>
      <c r="DM398" s="152"/>
      <c r="DN398" s="172">
        <f t="shared" si="200"/>
        <v>0</v>
      </c>
      <c r="DO398" s="152"/>
      <c r="DP398" s="158">
        <f t="shared" si="216"/>
        <v>5931</v>
      </c>
      <c r="DQ398" s="152">
        <f t="shared" si="217"/>
        <v>5931</v>
      </c>
      <c r="DR398" s="152">
        <f t="shared" si="218"/>
        <v>0</v>
      </c>
      <c r="DS398" s="152">
        <v>0</v>
      </c>
      <c r="DT398" s="172">
        <f t="shared" si="219"/>
        <v>0</v>
      </c>
      <c r="DU398" s="152"/>
      <c r="DV398" s="173">
        <v>0</v>
      </c>
      <c r="DW398" s="174"/>
      <c r="DX398" s="174"/>
      <c r="DY398" s="174"/>
      <c r="DZ398" s="171"/>
      <c r="EA398" s="175"/>
      <c r="EB398" s="176" t="s">
        <v>248</v>
      </c>
      <c r="EC398" s="177">
        <f t="shared" si="220"/>
        <v>0</v>
      </c>
      <c r="ED398" s="175"/>
      <c r="EE398" s="178">
        <v>715</v>
      </c>
      <c r="EF398" s="175"/>
      <c r="EG398" s="175"/>
      <c r="EH398" s="174"/>
      <c r="EI398" s="175"/>
      <c r="EJ398" s="175"/>
      <c r="EK398" s="175"/>
      <c r="EL398" s="175"/>
      <c r="EM398" s="175"/>
    </row>
    <row r="399" spans="1:143" s="39" customFormat="1" ht="12" x14ac:dyDescent="0.2">
      <c r="A399" s="150">
        <v>717</v>
      </c>
      <c r="B399" s="40">
        <v>734</v>
      </c>
      <c r="C399" s="39" t="s">
        <v>492</v>
      </c>
      <c r="D399" s="151">
        <f t="shared" si="201"/>
        <v>39</v>
      </c>
      <c r="E399" s="152">
        <f t="shared" si="191"/>
        <v>670812</v>
      </c>
      <c r="F399" s="152">
        <f t="shared" si="191"/>
        <v>0</v>
      </c>
      <c r="G399" s="152">
        <f t="shared" si="191"/>
        <v>36582</v>
      </c>
      <c r="H399" s="153">
        <f t="shared" si="202"/>
        <v>707394</v>
      </c>
      <c r="I399" s="152"/>
      <c r="J399" s="154">
        <f t="shared" si="203"/>
        <v>36582</v>
      </c>
      <c r="K399" s="155">
        <f t="shared" si="192"/>
        <v>65530.219145687632</v>
      </c>
      <c r="L399" s="156">
        <f t="shared" si="193"/>
        <v>102112.21914568763</v>
      </c>
      <c r="M399" s="152"/>
      <c r="N399" s="157">
        <f t="shared" si="194"/>
        <v>605281.78085431235</v>
      </c>
      <c r="O399" s="152"/>
      <c r="P399" s="158">
        <f t="shared" si="195"/>
        <v>36582</v>
      </c>
      <c r="Q399" s="159">
        <f t="shared" si="204"/>
        <v>0</v>
      </c>
      <c r="R399" s="152">
        <f t="shared" si="196"/>
        <v>0</v>
      </c>
      <c r="S399" s="152">
        <f t="shared" si="197"/>
        <v>0</v>
      </c>
      <c r="T399" s="152">
        <f t="shared" si="198"/>
        <v>65530.219145687632</v>
      </c>
      <c r="U399" s="153">
        <f t="shared" si="205"/>
        <v>102112.21914568763</v>
      </c>
      <c r="V399" s="152"/>
      <c r="W399" s="157">
        <f t="shared" si="206"/>
        <v>102119</v>
      </c>
      <c r="X399" s="159"/>
      <c r="AA399" s="162">
        <v>717</v>
      </c>
      <c r="AB399" s="163">
        <v>39</v>
      </c>
      <c r="AC399" s="163">
        <v>0</v>
      </c>
      <c r="AD399" s="163">
        <v>0</v>
      </c>
      <c r="AE399" s="163">
        <v>0</v>
      </c>
      <c r="AF399" s="163">
        <v>0</v>
      </c>
      <c r="AG399" s="164">
        <v>670812</v>
      </c>
      <c r="AH399" s="164">
        <v>0</v>
      </c>
      <c r="AI399" s="164">
        <v>0</v>
      </c>
      <c r="AJ399" s="164">
        <v>670812</v>
      </c>
      <c r="AK399" s="164">
        <v>0</v>
      </c>
      <c r="AL399" s="164">
        <v>36582</v>
      </c>
      <c r="AM399" s="164">
        <v>707394</v>
      </c>
      <c r="AN399" s="164">
        <v>0</v>
      </c>
      <c r="AO399" s="164">
        <v>0</v>
      </c>
      <c r="AP399" s="164">
        <v>0</v>
      </c>
      <c r="AQ399" s="164">
        <v>0</v>
      </c>
      <c r="AR399" s="165">
        <v>707394</v>
      </c>
      <c r="AS399" s="39">
        <v>731328</v>
      </c>
      <c r="AT399" s="162">
        <f t="shared" si="207"/>
        <v>717</v>
      </c>
      <c r="AU399" s="163">
        <f t="shared" si="208"/>
        <v>0</v>
      </c>
      <c r="AV399" s="164">
        <f t="shared" si="209"/>
        <v>0</v>
      </c>
      <c r="AW399" s="164">
        <f t="shared" si="209"/>
        <v>0</v>
      </c>
      <c r="AX399" s="164">
        <f t="shared" si="209"/>
        <v>0</v>
      </c>
      <c r="AY399" s="165">
        <f t="shared" si="209"/>
        <v>0</v>
      </c>
      <c r="AZ399" s="39">
        <v>493357</v>
      </c>
      <c r="BA399" s="162"/>
      <c r="BB399" s="164"/>
      <c r="BC399" s="164"/>
      <c r="BD399" s="164"/>
      <c r="BE399" s="165"/>
      <c r="BG399" s="166"/>
      <c r="BI399" s="166">
        <v>0</v>
      </c>
      <c r="CA399" s="162">
        <v>717</v>
      </c>
      <c r="CB399" s="40">
        <v>734</v>
      </c>
      <c r="CC399" s="39" t="s">
        <v>492</v>
      </c>
      <c r="CD399" s="167">
        <f t="shared" si="221"/>
        <v>670812</v>
      </c>
      <c r="CE399" s="168">
        <v>605275</v>
      </c>
      <c r="CF399" s="152">
        <f t="shared" si="210"/>
        <v>65537</v>
      </c>
      <c r="CG399" s="152">
        <v>0</v>
      </c>
      <c r="CH399" s="152">
        <v>0</v>
      </c>
      <c r="CI399" s="152">
        <f t="shared" si="211"/>
        <v>0</v>
      </c>
      <c r="CJ399" s="168">
        <f t="shared" si="212"/>
        <v>65537</v>
      </c>
      <c r="CK399" s="169">
        <f t="shared" si="213"/>
        <v>65530.219145687632</v>
      </c>
      <c r="CL399" s="170"/>
      <c r="CZ399" s="152"/>
      <c r="DA399" s="162">
        <v>717</v>
      </c>
      <c r="DB399" s="39" t="s">
        <v>492</v>
      </c>
      <c r="DC399" s="152">
        <v>0</v>
      </c>
      <c r="DD399" s="152">
        <v>0</v>
      </c>
      <c r="DE399" s="152">
        <v>0</v>
      </c>
      <c r="DF399" s="152">
        <v>0</v>
      </c>
      <c r="DG399" s="171">
        <f t="shared" si="214"/>
        <v>0</v>
      </c>
      <c r="DH399" s="152">
        <v>0</v>
      </c>
      <c r="DI399" s="152">
        <v>0</v>
      </c>
      <c r="DJ399" s="152">
        <v>0</v>
      </c>
      <c r="DK399" s="171">
        <f t="shared" si="215"/>
        <v>0</v>
      </c>
      <c r="DL399" s="172">
        <f t="shared" si="199"/>
        <v>0</v>
      </c>
      <c r="DM399" s="152"/>
      <c r="DN399" s="172">
        <f t="shared" si="200"/>
        <v>0</v>
      </c>
      <c r="DO399" s="152"/>
      <c r="DP399" s="158">
        <f t="shared" si="216"/>
        <v>65537</v>
      </c>
      <c r="DQ399" s="152">
        <f t="shared" si="217"/>
        <v>65537</v>
      </c>
      <c r="DR399" s="152">
        <f t="shared" si="218"/>
        <v>0</v>
      </c>
      <c r="DS399" s="152">
        <v>0</v>
      </c>
      <c r="DT399" s="172">
        <f t="shared" si="219"/>
        <v>0</v>
      </c>
      <c r="DU399" s="152"/>
      <c r="DV399" s="173">
        <v>0</v>
      </c>
      <c r="DW399" s="174"/>
      <c r="DX399" s="174"/>
      <c r="DY399" s="174"/>
      <c r="DZ399" s="171"/>
      <c r="EA399" s="175"/>
      <c r="EB399" s="176"/>
      <c r="EC399" s="177">
        <f t="shared" si="220"/>
        <v>0</v>
      </c>
      <c r="ED399" s="175"/>
      <c r="EE399" s="178">
        <v>717</v>
      </c>
      <c r="EF399" s="175"/>
      <c r="EG399" s="175"/>
      <c r="EH399" s="174"/>
      <c r="EI399" s="175"/>
      <c r="EJ399" s="175"/>
      <c r="EK399" s="175"/>
      <c r="EL399" s="175"/>
      <c r="EM399" s="175"/>
    </row>
    <row r="400" spans="1:143" s="39" customFormat="1" ht="12" x14ac:dyDescent="0.2">
      <c r="A400" s="150">
        <v>720</v>
      </c>
      <c r="B400" s="40">
        <v>737</v>
      </c>
      <c r="C400" s="39" t="s">
        <v>493</v>
      </c>
      <c r="D400" s="151">
        <f t="shared" si="201"/>
        <v>13</v>
      </c>
      <c r="E400" s="152">
        <f t="shared" si="191"/>
        <v>183230</v>
      </c>
      <c r="F400" s="152">
        <f t="shared" si="191"/>
        <v>0</v>
      </c>
      <c r="G400" s="152">
        <f t="shared" si="191"/>
        <v>12194</v>
      </c>
      <c r="H400" s="153">
        <f t="shared" si="202"/>
        <v>195424</v>
      </c>
      <c r="I400" s="152"/>
      <c r="J400" s="154">
        <f t="shared" si="203"/>
        <v>12194</v>
      </c>
      <c r="K400" s="155">
        <f t="shared" si="192"/>
        <v>53301.484535440599</v>
      </c>
      <c r="L400" s="156">
        <f t="shared" si="193"/>
        <v>65495.484535440599</v>
      </c>
      <c r="M400" s="152"/>
      <c r="N400" s="157">
        <f t="shared" si="194"/>
        <v>129928.5154645594</v>
      </c>
      <c r="O400" s="152"/>
      <c r="P400" s="158">
        <f t="shared" si="195"/>
        <v>12194</v>
      </c>
      <c r="Q400" s="159">
        <f t="shared" si="204"/>
        <v>0</v>
      </c>
      <c r="R400" s="152">
        <f t="shared" si="196"/>
        <v>0</v>
      </c>
      <c r="S400" s="152">
        <f t="shared" si="197"/>
        <v>0</v>
      </c>
      <c r="T400" s="152">
        <f t="shared" si="198"/>
        <v>53301.484535440599</v>
      </c>
      <c r="U400" s="153">
        <f t="shared" si="205"/>
        <v>65495.484535440599</v>
      </c>
      <c r="V400" s="152"/>
      <c r="W400" s="157">
        <f t="shared" si="206"/>
        <v>74252</v>
      </c>
      <c r="X400" s="159"/>
      <c r="AA400" s="162">
        <v>720</v>
      </c>
      <c r="AB400" s="163">
        <v>13</v>
      </c>
      <c r="AC400" s="163">
        <v>0</v>
      </c>
      <c r="AD400" s="163">
        <v>0</v>
      </c>
      <c r="AE400" s="163">
        <v>0</v>
      </c>
      <c r="AF400" s="163">
        <v>0</v>
      </c>
      <c r="AG400" s="164">
        <v>183230</v>
      </c>
      <c r="AH400" s="164">
        <v>0</v>
      </c>
      <c r="AI400" s="164">
        <v>0</v>
      </c>
      <c r="AJ400" s="164">
        <v>183230</v>
      </c>
      <c r="AK400" s="164">
        <v>0</v>
      </c>
      <c r="AL400" s="164">
        <v>12194</v>
      </c>
      <c r="AM400" s="164">
        <v>195424</v>
      </c>
      <c r="AN400" s="164">
        <v>0</v>
      </c>
      <c r="AO400" s="164">
        <v>0</v>
      </c>
      <c r="AP400" s="164">
        <v>0</v>
      </c>
      <c r="AQ400" s="164">
        <v>0</v>
      </c>
      <c r="AR400" s="165">
        <v>195424</v>
      </c>
      <c r="AS400" s="39">
        <v>193376.11000000002</v>
      </c>
      <c r="AT400" s="162">
        <f t="shared" si="207"/>
        <v>720</v>
      </c>
      <c r="AU400" s="163">
        <f t="shared" si="208"/>
        <v>0</v>
      </c>
      <c r="AV400" s="164">
        <f t="shared" si="209"/>
        <v>0</v>
      </c>
      <c r="AW400" s="164">
        <f t="shared" si="209"/>
        <v>0</v>
      </c>
      <c r="AX400" s="164">
        <f t="shared" si="209"/>
        <v>0</v>
      </c>
      <c r="AY400" s="165">
        <f t="shared" si="209"/>
        <v>0</v>
      </c>
      <c r="AZ400" s="39">
        <v>493357</v>
      </c>
      <c r="BA400" s="162"/>
      <c r="BB400" s="164"/>
      <c r="BC400" s="164"/>
      <c r="BD400" s="164"/>
      <c r="BE400" s="165"/>
      <c r="BG400" s="166"/>
      <c r="BI400" s="166">
        <v>0</v>
      </c>
      <c r="CA400" s="162">
        <v>720</v>
      </c>
      <c r="CB400" s="40">
        <v>737</v>
      </c>
      <c r="CC400" s="39" t="s">
        <v>493</v>
      </c>
      <c r="CD400" s="167">
        <f t="shared" si="221"/>
        <v>183230</v>
      </c>
      <c r="CE400" s="168">
        <v>129923</v>
      </c>
      <c r="CF400" s="152">
        <f t="shared" si="210"/>
        <v>53307</v>
      </c>
      <c r="CG400" s="152">
        <v>8751</v>
      </c>
      <c r="CH400" s="152">
        <v>0</v>
      </c>
      <c r="CI400" s="152">
        <f t="shared" si="211"/>
        <v>0</v>
      </c>
      <c r="CJ400" s="168">
        <f t="shared" si="212"/>
        <v>62058</v>
      </c>
      <c r="CK400" s="169">
        <f t="shared" si="213"/>
        <v>53301.484535440599</v>
      </c>
      <c r="CL400" s="170"/>
      <c r="CZ400" s="152"/>
      <c r="DA400" s="162">
        <v>720</v>
      </c>
      <c r="DB400" s="39" t="s">
        <v>493</v>
      </c>
      <c r="DC400" s="152">
        <v>0</v>
      </c>
      <c r="DD400" s="152">
        <v>0</v>
      </c>
      <c r="DE400" s="152">
        <v>0</v>
      </c>
      <c r="DF400" s="152">
        <v>0</v>
      </c>
      <c r="DG400" s="171">
        <f t="shared" si="214"/>
        <v>0</v>
      </c>
      <c r="DH400" s="152">
        <v>0</v>
      </c>
      <c r="DI400" s="152">
        <v>0</v>
      </c>
      <c r="DJ400" s="152">
        <v>0</v>
      </c>
      <c r="DK400" s="171">
        <f t="shared" si="215"/>
        <v>0</v>
      </c>
      <c r="DL400" s="172">
        <f t="shared" si="199"/>
        <v>0</v>
      </c>
      <c r="DM400" s="152"/>
      <c r="DN400" s="172">
        <f t="shared" si="200"/>
        <v>0</v>
      </c>
      <c r="DO400" s="152"/>
      <c r="DP400" s="158">
        <f t="shared" si="216"/>
        <v>53307</v>
      </c>
      <c r="DQ400" s="152">
        <f t="shared" si="217"/>
        <v>53307</v>
      </c>
      <c r="DR400" s="152">
        <f t="shared" si="218"/>
        <v>0</v>
      </c>
      <c r="DS400" s="152">
        <v>0</v>
      </c>
      <c r="DT400" s="172">
        <f t="shared" si="219"/>
        <v>0</v>
      </c>
      <c r="DU400" s="152"/>
      <c r="DV400" s="173">
        <v>0</v>
      </c>
      <c r="DW400" s="174"/>
      <c r="DX400" s="174"/>
      <c r="DY400" s="174"/>
      <c r="DZ400" s="171"/>
      <c r="EA400" s="175"/>
      <c r="EB400" s="176"/>
      <c r="EC400" s="177">
        <f t="shared" si="220"/>
        <v>0</v>
      </c>
      <c r="ED400" s="175"/>
      <c r="EE400" s="178">
        <v>720</v>
      </c>
      <c r="EF400" s="175"/>
      <c r="EG400" s="175"/>
      <c r="EH400" s="174"/>
      <c r="EI400" s="175"/>
      <c r="EJ400" s="175"/>
      <c r="EK400" s="175"/>
      <c r="EL400" s="175"/>
      <c r="EM400" s="175"/>
    </row>
    <row r="401" spans="1:143" s="39" customFormat="1" ht="12" x14ac:dyDescent="0.2">
      <c r="A401" s="150">
        <v>725</v>
      </c>
      <c r="B401" s="40">
        <v>738</v>
      </c>
      <c r="C401" s="39" t="s">
        <v>494</v>
      </c>
      <c r="D401" s="151">
        <f t="shared" si="201"/>
        <v>36</v>
      </c>
      <c r="E401" s="152">
        <f t="shared" si="191"/>
        <v>531160</v>
      </c>
      <c r="F401" s="152">
        <f t="shared" si="191"/>
        <v>0</v>
      </c>
      <c r="G401" s="152">
        <f t="shared" si="191"/>
        <v>33768</v>
      </c>
      <c r="H401" s="153">
        <f t="shared" si="202"/>
        <v>564928</v>
      </c>
      <c r="I401" s="152"/>
      <c r="J401" s="154">
        <f t="shared" si="203"/>
        <v>33768</v>
      </c>
      <c r="K401" s="155">
        <f t="shared" si="192"/>
        <v>60576.555523183364</v>
      </c>
      <c r="L401" s="156">
        <f t="shared" si="193"/>
        <v>94344.555523183371</v>
      </c>
      <c r="M401" s="152"/>
      <c r="N401" s="157">
        <f t="shared" si="194"/>
        <v>470583.44447681663</v>
      </c>
      <c r="O401" s="152"/>
      <c r="P401" s="158">
        <f t="shared" si="195"/>
        <v>33768</v>
      </c>
      <c r="Q401" s="159">
        <f t="shared" si="204"/>
        <v>0</v>
      </c>
      <c r="R401" s="152">
        <f t="shared" si="196"/>
        <v>0</v>
      </c>
      <c r="S401" s="152">
        <f t="shared" si="197"/>
        <v>0</v>
      </c>
      <c r="T401" s="152">
        <f t="shared" si="198"/>
        <v>60576.555523183364</v>
      </c>
      <c r="U401" s="153">
        <f t="shared" si="205"/>
        <v>94344.555523183371</v>
      </c>
      <c r="V401" s="152"/>
      <c r="W401" s="157">
        <f t="shared" si="206"/>
        <v>122550.42378846774</v>
      </c>
      <c r="X401" s="159"/>
      <c r="AA401" s="162">
        <v>725</v>
      </c>
      <c r="AB401" s="163">
        <v>36</v>
      </c>
      <c r="AC401" s="163">
        <v>0</v>
      </c>
      <c r="AD401" s="163">
        <v>0</v>
      </c>
      <c r="AE401" s="163">
        <v>0</v>
      </c>
      <c r="AF401" s="163">
        <v>0</v>
      </c>
      <c r="AG401" s="164">
        <v>531160</v>
      </c>
      <c r="AH401" s="164">
        <v>0</v>
      </c>
      <c r="AI401" s="164">
        <v>0</v>
      </c>
      <c r="AJ401" s="164">
        <v>531160</v>
      </c>
      <c r="AK401" s="164">
        <v>0</v>
      </c>
      <c r="AL401" s="164">
        <v>33768</v>
      </c>
      <c r="AM401" s="164">
        <v>564928</v>
      </c>
      <c r="AN401" s="164">
        <v>0</v>
      </c>
      <c r="AO401" s="164">
        <v>0</v>
      </c>
      <c r="AP401" s="164">
        <v>0</v>
      </c>
      <c r="AQ401" s="164">
        <v>0</v>
      </c>
      <c r="AR401" s="165">
        <v>564928</v>
      </c>
      <c r="AS401" s="39">
        <v>562727.63025494653</v>
      </c>
      <c r="AT401" s="162">
        <f t="shared" si="207"/>
        <v>725</v>
      </c>
      <c r="AU401" s="163">
        <f t="shared" si="208"/>
        <v>0</v>
      </c>
      <c r="AV401" s="164">
        <f t="shared" si="209"/>
        <v>0</v>
      </c>
      <c r="AW401" s="164">
        <f t="shared" si="209"/>
        <v>0</v>
      </c>
      <c r="AX401" s="164">
        <f t="shared" si="209"/>
        <v>0</v>
      </c>
      <c r="AY401" s="165">
        <f t="shared" si="209"/>
        <v>0</v>
      </c>
      <c r="AZ401" s="39">
        <v>493357</v>
      </c>
      <c r="BA401" s="162"/>
      <c r="BB401" s="164"/>
      <c r="BC401" s="164"/>
      <c r="BD401" s="164"/>
      <c r="BE401" s="165"/>
      <c r="BG401" s="166"/>
      <c r="BI401" s="166">
        <v>0</v>
      </c>
      <c r="CA401" s="162">
        <v>725</v>
      </c>
      <c r="CB401" s="40">
        <v>738</v>
      </c>
      <c r="CC401" s="39" t="s">
        <v>494</v>
      </c>
      <c r="CD401" s="167">
        <f t="shared" si="221"/>
        <v>531160</v>
      </c>
      <c r="CE401" s="168">
        <v>470574</v>
      </c>
      <c r="CF401" s="152">
        <f t="shared" si="210"/>
        <v>60586</v>
      </c>
      <c r="CG401" s="152">
        <v>21718.799999999999</v>
      </c>
      <c r="CH401" s="152">
        <v>6480.8</v>
      </c>
      <c r="CI401" s="152">
        <f t="shared" si="211"/>
        <v>-3.1762115322708269</v>
      </c>
      <c r="CJ401" s="168">
        <f t="shared" si="212"/>
        <v>88782.423788467742</v>
      </c>
      <c r="CK401" s="169">
        <f t="shared" si="213"/>
        <v>60576.555523183364</v>
      </c>
      <c r="CL401" s="170"/>
      <c r="CZ401" s="152"/>
      <c r="DA401" s="162">
        <v>725</v>
      </c>
      <c r="DB401" s="39" t="s">
        <v>494</v>
      </c>
      <c r="DC401" s="152">
        <v>0</v>
      </c>
      <c r="DD401" s="152">
        <v>0</v>
      </c>
      <c r="DE401" s="152">
        <v>0</v>
      </c>
      <c r="DF401" s="152">
        <v>0</v>
      </c>
      <c r="DG401" s="171">
        <f t="shared" si="214"/>
        <v>0</v>
      </c>
      <c r="DH401" s="152">
        <v>0</v>
      </c>
      <c r="DI401" s="152">
        <v>0</v>
      </c>
      <c r="DJ401" s="152">
        <v>0</v>
      </c>
      <c r="DK401" s="171">
        <f t="shared" si="215"/>
        <v>0</v>
      </c>
      <c r="DL401" s="172">
        <f t="shared" si="199"/>
        <v>0</v>
      </c>
      <c r="DM401" s="152"/>
      <c r="DN401" s="172">
        <f t="shared" si="200"/>
        <v>0</v>
      </c>
      <c r="DO401" s="152"/>
      <c r="DP401" s="158">
        <f t="shared" si="216"/>
        <v>60586</v>
      </c>
      <c r="DQ401" s="152">
        <f t="shared" si="217"/>
        <v>60586</v>
      </c>
      <c r="DR401" s="152">
        <f t="shared" si="218"/>
        <v>0</v>
      </c>
      <c r="DS401" s="152">
        <v>-3.1762115322708269</v>
      </c>
      <c r="DT401" s="172">
        <f t="shared" si="219"/>
        <v>-3.1762115322708269</v>
      </c>
      <c r="DU401" s="152"/>
      <c r="DV401" s="173">
        <v>0</v>
      </c>
      <c r="DW401" s="174"/>
      <c r="DX401" s="174"/>
      <c r="DY401" s="174"/>
      <c r="DZ401" s="171"/>
      <c r="EA401" s="175"/>
      <c r="EB401" s="176"/>
      <c r="EC401" s="177">
        <f t="shared" si="220"/>
        <v>0</v>
      </c>
      <c r="ED401" s="175"/>
      <c r="EE401" s="178">
        <v>725</v>
      </c>
      <c r="EF401" s="175"/>
      <c r="EG401" s="175"/>
      <c r="EH401" s="174"/>
      <c r="EI401" s="175"/>
      <c r="EJ401" s="175"/>
      <c r="EK401" s="175"/>
      <c r="EL401" s="175"/>
      <c r="EM401" s="175"/>
    </row>
    <row r="402" spans="1:143" s="39" customFormat="1" ht="12" x14ac:dyDescent="0.2">
      <c r="A402" s="150">
        <v>728</v>
      </c>
      <c r="B402" s="40">
        <v>787</v>
      </c>
      <c r="C402" s="39" t="s">
        <v>495</v>
      </c>
      <c r="D402" s="151">
        <f t="shared" si="201"/>
        <v>0</v>
      </c>
      <c r="E402" s="152">
        <f t="shared" si="191"/>
        <v>0</v>
      </c>
      <c r="F402" s="152">
        <f t="shared" si="191"/>
        <v>0</v>
      </c>
      <c r="G402" s="152">
        <f t="shared" si="191"/>
        <v>0</v>
      </c>
      <c r="H402" s="153">
        <f t="shared" si="202"/>
        <v>0</v>
      </c>
      <c r="I402" s="152"/>
      <c r="J402" s="154">
        <f t="shared" si="203"/>
        <v>0</v>
      </c>
      <c r="K402" s="155">
        <f t="shared" si="192"/>
        <v>0</v>
      </c>
      <c r="L402" s="156">
        <f t="shared" si="193"/>
        <v>0</v>
      </c>
      <c r="M402" s="152"/>
      <c r="N402" s="157">
        <f t="shared" si="194"/>
        <v>0</v>
      </c>
      <c r="O402" s="152"/>
      <c r="P402" s="158">
        <f t="shared" si="195"/>
        <v>0</v>
      </c>
      <c r="Q402" s="159">
        <f t="shared" si="204"/>
        <v>0</v>
      </c>
      <c r="R402" s="152">
        <f t="shared" si="196"/>
        <v>0</v>
      </c>
      <c r="S402" s="152">
        <f t="shared" si="197"/>
        <v>0</v>
      </c>
      <c r="T402" s="152">
        <f t="shared" si="198"/>
        <v>0</v>
      </c>
      <c r="U402" s="153">
        <f t="shared" si="205"/>
        <v>0</v>
      </c>
      <c r="V402" s="152"/>
      <c r="W402" s="157">
        <f t="shared" si="206"/>
        <v>0</v>
      </c>
      <c r="X402" s="159"/>
      <c r="AA402" s="162">
        <v>728</v>
      </c>
      <c r="AB402" s="163"/>
      <c r="AC402" s="163"/>
      <c r="AD402" s="163"/>
      <c r="AE402" s="163"/>
      <c r="AF402" s="163"/>
      <c r="AG402" s="164"/>
      <c r="AH402" s="164"/>
      <c r="AI402" s="164"/>
      <c r="AJ402" s="164"/>
      <c r="AK402" s="164"/>
      <c r="AL402" s="164"/>
      <c r="AM402" s="164"/>
      <c r="AN402" s="164"/>
      <c r="AO402" s="164"/>
      <c r="AP402" s="164"/>
      <c r="AQ402" s="164"/>
      <c r="AR402" s="165"/>
      <c r="AT402" s="162">
        <f t="shared" si="207"/>
        <v>728</v>
      </c>
      <c r="AU402" s="163">
        <f t="shared" si="208"/>
        <v>0</v>
      </c>
      <c r="AV402" s="164">
        <f t="shared" si="209"/>
        <v>0</v>
      </c>
      <c r="AW402" s="164">
        <f t="shared" si="209"/>
        <v>0</v>
      </c>
      <c r="AX402" s="164">
        <f t="shared" si="209"/>
        <v>0</v>
      </c>
      <c r="AY402" s="165">
        <f t="shared" si="209"/>
        <v>0</v>
      </c>
      <c r="AZ402" s="39">
        <v>493357</v>
      </c>
      <c r="BA402" s="162"/>
      <c r="BB402" s="164"/>
      <c r="BC402" s="164"/>
      <c r="BD402" s="164"/>
      <c r="BE402" s="165"/>
      <c r="BG402" s="166"/>
      <c r="BI402" s="166">
        <v>0</v>
      </c>
      <c r="CA402" s="162">
        <v>728</v>
      </c>
      <c r="CB402" s="40">
        <v>787</v>
      </c>
      <c r="CC402" s="39" t="s">
        <v>495</v>
      </c>
      <c r="CD402" s="167">
        <f t="shared" si="221"/>
        <v>0</v>
      </c>
      <c r="CE402" s="168">
        <v>0</v>
      </c>
      <c r="CF402" s="152">
        <f t="shared" si="210"/>
        <v>0</v>
      </c>
      <c r="CG402" s="152">
        <v>0</v>
      </c>
      <c r="CH402" s="152">
        <v>0</v>
      </c>
      <c r="CI402" s="152">
        <f t="shared" si="211"/>
        <v>0</v>
      </c>
      <c r="CJ402" s="168">
        <f t="shared" si="212"/>
        <v>0</v>
      </c>
      <c r="CK402" s="169">
        <f t="shared" si="213"/>
        <v>0</v>
      </c>
      <c r="CL402" s="170"/>
      <c r="CZ402" s="152"/>
      <c r="DA402" s="162">
        <v>728</v>
      </c>
      <c r="DB402" s="39" t="s">
        <v>495</v>
      </c>
      <c r="DC402" s="152">
        <v>0</v>
      </c>
      <c r="DD402" s="152">
        <v>0</v>
      </c>
      <c r="DE402" s="152">
        <v>0</v>
      </c>
      <c r="DF402" s="152">
        <v>0</v>
      </c>
      <c r="DG402" s="171">
        <f t="shared" si="214"/>
        <v>0</v>
      </c>
      <c r="DH402" s="152">
        <v>0</v>
      </c>
      <c r="DI402" s="152">
        <v>0</v>
      </c>
      <c r="DJ402" s="152">
        <v>0</v>
      </c>
      <c r="DK402" s="171">
        <f t="shared" si="215"/>
        <v>0</v>
      </c>
      <c r="DL402" s="172">
        <f t="shared" si="199"/>
        <v>0</v>
      </c>
      <c r="DM402" s="152"/>
      <c r="DN402" s="172">
        <f t="shared" si="200"/>
        <v>0</v>
      </c>
      <c r="DO402" s="152"/>
      <c r="DP402" s="158">
        <f t="shared" si="216"/>
        <v>0</v>
      </c>
      <c r="DQ402" s="152">
        <f t="shared" si="217"/>
        <v>0</v>
      </c>
      <c r="DR402" s="152">
        <f t="shared" si="218"/>
        <v>0</v>
      </c>
      <c r="DS402" s="152">
        <v>0</v>
      </c>
      <c r="DT402" s="172">
        <f t="shared" si="219"/>
        <v>0</v>
      </c>
      <c r="DU402" s="152"/>
      <c r="DV402" s="173">
        <v>0</v>
      </c>
      <c r="DW402" s="174"/>
      <c r="DX402" s="174"/>
      <c r="DY402" s="174"/>
      <c r="DZ402" s="171"/>
      <c r="EA402" s="175"/>
      <c r="EB402" s="176"/>
      <c r="EC402" s="177">
        <f t="shared" si="220"/>
        <v>0</v>
      </c>
      <c r="ED402" s="175"/>
      <c r="EE402" s="178">
        <v>728</v>
      </c>
      <c r="EF402" s="175"/>
      <c r="EG402" s="175"/>
      <c r="EH402" s="174"/>
      <c r="EI402" s="175"/>
      <c r="EJ402" s="175"/>
      <c r="EK402" s="175"/>
      <c r="EL402" s="175"/>
      <c r="EM402" s="175"/>
    </row>
    <row r="403" spans="1:143" s="39" customFormat="1" ht="12" x14ac:dyDescent="0.2">
      <c r="A403" s="150">
        <v>730</v>
      </c>
      <c r="B403" s="40">
        <v>741</v>
      </c>
      <c r="C403" s="39" t="s">
        <v>496</v>
      </c>
      <c r="D403" s="151">
        <f t="shared" si="201"/>
        <v>6</v>
      </c>
      <c r="E403" s="152">
        <f t="shared" si="191"/>
        <v>101279</v>
      </c>
      <c r="F403" s="152">
        <f t="shared" si="191"/>
        <v>0</v>
      </c>
      <c r="G403" s="152">
        <f t="shared" si="191"/>
        <v>5628</v>
      </c>
      <c r="H403" s="153">
        <f t="shared" si="202"/>
        <v>106907</v>
      </c>
      <c r="I403" s="152"/>
      <c r="J403" s="154">
        <f t="shared" si="203"/>
        <v>5628</v>
      </c>
      <c r="K403" s="155">
        <f t="shared" si="192"/>
        <v>0</v>
      </c>
      <c r="L403" s="156">
        <f t="shared" si="193"/>
        <v>5628</v>
      </c>
      <c r="M403" s="152"/>
      <c r="N403" s="157">
        <f t="shared" si="194"/>
        <v>101279</v>
      </c>
      <c r="O403" s="152"/>
      <c r="P403" s="158">
        <f t="shared" si="195"/>
        <v>5628</v>
      </c>
      <c r="Q403" s="159">
        <f t="shared" si="204"/>
        <v>0</v>
      </c>
      <c r="R403" s="152">
        <f t="shared" si="196"/>
        <v>0</v>
      </c>
      <c r="S403" s="152">
        <f t="shared" si="197"/>
        <v>0</v>
      </c>
      <c r="T403" s="152">
        <f t="shared" si="198"/>
        <v>0</v>
      </c>
      <c r="U403" s="153">
        <f t="shared" si="205"/>
        <v>5628</v>
      </c>
      <c r="V403" s="152"/>
      <c r="W403" s="157">
        <f t="shared" si="206"/>
        <v>10085.4</v>
      </c>
      <c r="X403" s="159"/>
      <c r="AA403" s="162">
        <v>730</v>
      </c>
      <c r="AB403" s="163">
        <v>6</v>
      </c>
      <c r="AC403" s="163">
        <v>0</v>
      </c>
      <c r="AD403" s="163">
        <v>0</v>
      </c>
      <c r="AE403" s="163">
        <v>0</v>
      </c>
      <c r="AF403" s="163">
        <v>0</v>
      </c>
      <c r="AG403" s="164">
        <v>101279</v>
      </c>
      <c r="AH403" s="164">
        <v>0</v>
      </c>
      <c r="AI403" s="164">
        <v>0</v>
      </c>
      <c r="AJ403" s="164">
        <v>101279</v>
      </c>
      <c r="AK403" s="164">
        <v>0</v>
      </c>
      <c r="AL403" s="164">
        <v>5628</v>
      </c>
      <c r="AM403" s="164">
        <v>106907</v>
      </c>
      <c r="AN403" s="164">
        <v>0</v>
      </c>
      <c r="AO403" s="164">
        <v>0</v>
      </c>
      <c r="AP403" s="164">
        <v>0</v>
      </c>
      <c r="AQ403" s="164">
        <v>0</v>
      </c>
      <c r="AR403" s="165">
        <v>106907</v>
      </c>
      <c r="AS403" s="39">
        <v>106881.2889721567</v>
      </c>
      <c r="AT403" s="162">
        <f t="shared" si="207"/>
        <v>730</v>
      </c>
      <c r="AU403" s="163">
        <f t="shared" si="208"/>
        <v>0</v>
      </c>
      <c r="AV403" s="164">
        <f t="shared" si="209"/>
        <v>0</v>
      </c>
      <c r="AW403" s="164">
        <f t="shared" si="209"/>
        <v>0</v>
      </c>
      <c r="AX403" s="164">
        <f t="shared" si="209"/>
        <v>0</v>
      </c>
      <c r="AY403" s="165">
        <f t="shared" si="209"/>
        <v>0</v>
      </c>
      <c r="AZ403" s="39">
        <v>493357</v>
      </c>
      <c r="BA403" s="162"/>
      <c r="BB403" s="164"/>
      <c r="BC403" s="164"/>
      <c r="BD403" s="164"/>
      <c r="BE403" s="165"/>
      <c r="BG403" s="166"/>
      <c r="BI403" s="166">
        <v>0</v>
      </c>
      <c r="CA403" s="162">
        <v>730</v>
      </c>
      <c r="CB403" s="40">
        <v>741</v>
      </c>
      <c r="CC403" s="39" t="s">
        <v>496</v>
      </c>
      <c r="CD403" s="167">
        <f t="shared" si="221"/>
        <v>101279</v>
      </c>
      <c r="CE403" s="168">
        <v>138512</v>
      </c>
      <c r="CF403" s="152">
        <f t="shared" si="210"/>
        <v>0</v>
      </c>
      <c r="CG403" s="152">
        <v>4457.3999999999996</v>
      </c>
      <c r="CH403" s="152">
        <v>0</v>
      </c>
      <c r="CI403" s="152">
        <f t="shared" si="211"/>
        <v>0</v>
      </c>
      <c r="CJ403" s="168">
        <f t="shared" si="212"/>
        <v>4457.3999999999996</v>
      </c>
      <c r="CK403" s="169">
        <f t="shared" si="213"/>
        <v>0</v>
      </c>
      <c r="CL403" s="170"/>
      <c r="CZ403" s="152"/>
      <c r="DA403" s="162">
        <v>730</v>
      </c>
      <c r="DB403" s="39" t="s">
        <v>496</v>
      </c>
      <c r="DC403" s="152">
        <v>0</v>
      </c>
      <c r="DD403" s="152">
        <v>0</v>
      </c>
      <c r="DE403" s="152">
        <v>0</v>
      </c>
      <c r="DF403" s="152">
        <v>0</v>
      </c>
      <c r="DG403" s="171">
        <f t="shared" si="214"/>
        <v>0</v>
      </c>
      <c r="DH403" s="152">
        <v>0</v>
      </c>
      <c r="DI403" s="152">
        <v>0</v>
      </c>
      <c r="DJ403" s="152">
        <v>0</v>
      </c>
      <c r="DK403" s="171">
        <f t="shared" si="215"/>
        <v>0</v>
      </c>
      <c r="DL403" s="172">
        <f t="shared" si="199"/>
        <v>0</v>
      </c>
      <c r="DM403" s="152"/>
      <c r="DN403" s="172">
        <f t="shared" si="200"/>
        <v>0</v>
      </c>
      <c r="DO403" s="152"/>
      <c r="DP403" s="158">
        <f t="shared" si="216"/>
        <v>0</v>
      </c>
      <c r="DQ403" s="152">
        <f t="shared" si="217"/>
        <v>0</v>
      </c>
      <c r="DR403" s="152">
        <f t="shared" si="218"/>
        <v>0</v>
      </c>
      <c r="DS403" s="152">
        <v>0</v>
      </c>
      <c r="DT403" s="172">
        <f t="shared" si="219"/>
        <v>0</v>
      </c>
      <c r="DU403" s="152"/>
      <c r="DV403" s="173">
        <v>0</v>
      </c>
      <c r="DW403" s="174"/>
      <c r="DX403" s="174"/>
      <c r="DY403" s="174"/>
      <c r="DZ403" s="171"/>
      <c r="EA403" s="175"/>
      <c r="EB403" s="176"/>
      <c r="EC403" s="177">
        <f t="shared" si="220"/>
        <v>0</v>
      </c>
      <c r="ED403" s="175"/>
      <c r="EE403" s="178">
        <v>730</v>
      </c>
      <c r="EF403" s="175"/>
      <c r="EG403" s="175"/>
      <c r="EH403" s="174"/>
      <c r="EI403" s="175"/>
      <c r="EJ403" s="175"/>
      <c r="EK403" s="175"/>
      <c r="EL403" s="175"/>
      <c r="EM403" s="175"/>
    </row>
    <row r="404" spans="1:143" s="39" customFormat="1" ht="12" x14ac:dyDescent="0.2">
      <c r="A404" s="150">
        <v>735</v>
      </c>
      <c r="B404" s="40">
        <v>740</v>
      </c>
      <c r="C404" s="39" t="s">
        <v>497</v>
      </c>
      <c r="D404" s="151">
        <f t="shared" si="201"/>
        <v>55</v>
      </c>
      <c r="E404" s="152">
        <f t="shared" si="191"/>
        <v>896045</v>
      </c>
      <c r="F404" s="152">
        <f t="shared" si="191"/>
        <v>0</v>
      </c>
      <c r="G404" s="152">
        <f t="shared" si="191"/>
        <v>51590</v>
      </c>
      <c r="H404" s="153">
        <f t="shared" si="202"/>
        <v>947635</v>
      </c>
      <c r="I404" s="152"/>
      <c r="J404" s="154">
        <f t="shared" si="203"/>
        <v>51590</v>
      </c>
      <c r="K404" s="155">
        <f t="shared" si="192"/>
        <v>12581.698086732495</v>
      </c>
      <c r="L404" s="156">
        <f t="shared" si="193"/>
        <v>64171.698086732496</v>
      </c>
      <c r="M404" s="152"/>
      <c r="N404" s="157">
        <f t="shared" si="194"/>
        <v>883463.30191326747</v>
      </c>
      <c r="O404" s="152"/>
      <c r="P404" s="158">
        <f t="shared" si="195"/>
        <v>51590</v>
      </c>
      <c r="Q404" s="159">
        <f t="shared" si="204"/>
        <v>0</v>
      </c>
      <c r="R404" s="152">
        <f t="shared" si="196"/>
        <v>0</v>
      </c>
      <c r="S404" s="152">
        <f t="shared" si="197"/>
        <v>0</v>
      </c>
      <c r="T404" s="152">
        <f t="shared" si="198"/>
        <v>12581.698086732495</v>
      </c>
      <c r="U404" s="153">
        <f t="shared" si="205"/>
        <v>64171.698086732496</v>
      </c>
      <c r="V404" s="152"/>
      <c r="W404" s="157">
        <f t="shared" si="206"/>
        <v>97364.4</v>
      </c>
      <c r="X404" s="159"/>
      <c r="AA404" s="162">
        <v>735</v>
      </c>
      <c r="AB404" s="163">
        <v>55</v>
      </c>
      <c r="AC404" s="163">
        <v>0</v>
      </c>
      <c r="AD404" s="163">
        <v>0</v>
      </c>
      <c r="AE404" s="163">
        <v>0</v>
      </c>
      <c r="AF404" s="163">
        <v>0</v>
      </c>
      <c r="AG404" s="164">
        <v>896045</v>
      </c>
      <c r="AH404" s="164">
        <v>0</v>
      </c>
      <c r="AI404" s="164">
        <v>0</v>
      </c>
      <c r="AJ404" s="164">
        <v>896045</v>
      </c>
      <c r="AK404" s="164">
        <v>0</v>
      </c>
      <c r="AL404" s="164">
        <v>51590</v>
      </c>
      <c r="AM404" s="164">
        <v>947635</v>
      </c>
      <c r="AN404" s="164">
        <v>0</v>
      </c>
      <c r="AO404" s="164">
        <v>0</v>
      </c>
      <c r="AP404" s="164">
        <v>0</v>
      </c>
      <c r="AQ404" s="164">
        <v>0</v>
      </c>
      <c r="AR404" s="165">
        <v>947635</v>
      </c>
      <c r="AS404" s="39">
        <v>934638.85619960504</v>
      </c>
      <c r="AT404" s="162">
        <f t="shared" si="207"/>
        <v>735</v>
      </c>
      <c r="AU404" s="163">
        <f t="shared" si="208"/>
        <v>0</v>
      </c>
      <c r="AV404" s="164">
        <f t="shared" si="209"/>
        <v>0</v>
      </c>
      <c r="AW404" s="164">
        <f t="shared" si="209"/>
        <v>0</v>
      </c>
      <c r="AX404" s="164">
        <f t="shared" si="209"/>
        <v>0</v>
      </c>
      <c r="AY404" s="165">
        <f t="shared" si="209"/>
        <v>0</v>
      </c>
      <c r="AZ404" s="39">
        <v>493357</v>
      </c>
      <c r="BA404" s="162"/>
      <c r="BB404" s="164"/>
      <c r="BC404" s="164"/>
      <c r="BD404" s="164"/>
      <c r="BE404" s="165"/>
      <c r="BG404" s="166"/>
      <c r="BI404" s="166">
        <v>0</v>
      </c>
      <c r="CA404" s="162">
        <v>735</v>
      </c>
      <c r="CB404" s="40">
        <v>740</v>
      </c>
      <c r="CC404" s="39" t="s">
        <v>497</v>
      </c>
      <c r="CD404" s="167">
        <f t="shared" si="221"/>
        <v>896045</v>
      </c>
      <c r="CE404" s="168">
        <v>883462</v>
      </c>
      <c r="CF404" s="152">
        <f t="shared" si="210"/>
        <v>12583</v>
      </c>
      <c r="CG404" s="152">
        <v>33191.4</v>
      </c>
      <c r="CH404" s="152">
        <v>0</v>
      </c>
      <c r="CI404" s="152">
        <f t="shared" si="211"/>
        <v>0</v>
      </c>
      <c r="CJ404" s="168">
        <f t="shared" si="212"/>
        <v>45774.400000000001</v>
      </c>
      <c r="CK404" s="169">
        <f t="shared" si="213"/>
        <v>12581.698086732495</v>
      </c>
      <c r="CL404" s="170"/>
      <c r="CZ404" s="152"/>
      <c r="DA404" s="162">
        <v>735</v>
      </c>
      <c r="DB404" s="39" t="s">
        <v>497</v>
      </c>
      <c r="DC404" s="152">
        <v>0</v>
      </c>
      <c r="DD404" s="152">
        <v>0</v>
      </c>
      <c r="DE404" s="152">
        <v>0</v>
      </c>
      <c r="DF404" s="152">
        <v>0</v>
      </c>
      <c r="DG404" s="171">
        <f t="shared" si="214"/>
        <v>0</v>
      </c>
      <c r="DH404" s="152">
        <v>0</v>
      </c>
      <c r="DI404" s="152">
        <v>0</v>
      </c>
      <c r="DJ404" s="152">
        <v>0</v>
      </c>
      <c r="DK404" s="171">
        <f t="shared" si="215"/>
        <v>0</v>
      </c>
      <c r="DL404" s="172">
        <f t="shared" si="199"/>
        <v>0</v>
      </c>
      <c r="DM404" s="152"/>
      <c r="DN404" s="172">
        <f t="shared" si="200"/>
        <v>0</v>
      </c>
      <c r="DO404" s="152"/>
      <c r="DP404" s="158">
        <f t="shared" si="216"/>
        <v>12583</v>
      </c>
      <c r="DQ404" s="152">
        <f t="shared" si="217"/>
        <v>12583</v>
      </c>
      <c r="DR404" s="152">
        <f t="shared" si="218"/>
        <v>0</v>
      </c>
      <c r="DS404" s="152">
        <v>0</v>
      </c>
      <c r="DT404" s="172">
        <f t="shared" si="219"/>
        <v>0</v>
      </c>
      <c r="DU404" s="152"/>
      <c r="DV404" s="173">
        <v>0</v>
      </c>
      <c r="DW404" s="174"/>
      <c r="DX404" s="174"/>
      <c r="DY404" s="174"/>
      <c r="DZ404" s="171"/>
      <c r="EA404" s="175"/>
      <c r="EB404" s="176"/>
      <c r="EC404" s="177">
        <f t="shared" si="220"/>
        <v>0</v>
      </c>
      <c r="ED404" s="175"/>
      <c r="EE404" s="178">
        <v>735</v>
      </c>
      <c r="EF404" s="175"/>
      <c r="EG404" s="175"/>
      <c r="EH404" s="174"/>
      <c r="EI404" s="175"/>
      <c r="EJ404" s="175"/>
      <c r="EK404" s="175"/>
      <c r="EL404" s="175"/>
      <c r="EM404" s="175"/>
    </row>
    <row r="405" spans="1:143" s="39" customFormat="1" ht="12" x14ac:dyDescent="0.2">
      <c r="A405" s="150">
        <v>740</v>
      </c>
      <c r="B405" s="40">
        <v>745</v>
      </c>
      <c r="C405" s="39" t="s">
        <v>498</v>
      </c>
      <c r="D405" s="151">
        <f t="shared" si="201"/>
        <v>8</v>
      </c>
      <c r="E405" s="152">
        <f t="shared" si="191"/>
        <v>155684</v>
      </c>
      <c r="F405" s="152">
        <f t="shared" si="191"/>
        <v>0</v>
      </c>
      <c r="G405" s="152">
        <f t="shared" si="191"/>
        <v>7504</v>
      </c>
      <c r="H405" s="153">
        <f t="shared" si="202"/>
        <v>163188</v>
      </c>
      <c r="I405" s="152"/>
      <c r="J405" s="154">
        <f t="shared" si="203"/>
        <v>7504</v>
      </c>
      <c r="K405" s="155">
        <f t="shared" si="192"/>
        <v>59409.557320949425</v>
      </c>
      <c r="L405" s="156">
        <f t="shared" si="193"/>
        <v>66913.557320949418</v>
      </c>
      <c r="M405" s="152"/>
      <c r="N405" s="157">
        <f t="shared" si="194"/>
        <v>96274.442679050582</v>
      </c>
      <c r="O405" s="152"/>
      <c r="P405" s="158">
        <f t="shared" si="195"/>
        <v>7504</v>
      </c>
      <c r="Q405" s="159">
        <f t="shared" si="204"/>
        <v>0</v>
      </c>
      <c r="R405" s="152">
        <f t="shared" si="196"/>
        <v>0</v>
      </c>
      <c r="S405" s="152">
        <f t="shared" si="197"/>
        <v>0</v>
      </c>
      <c r="T405" s="152">
        <f t="shared" si="198"/>
        <v>59409.557320949425</v>
      </c>
      <c r="U405" s="153">
        <f t="shared" si="205"/>
        <v>66913.557320949418</v>
      </c>
      <c r="V405" s="152"/>
      <c r="W405" s="157">
        <f t="shared" si="206"/>
        <v>116010.30482904885</v>
      </c>
      <c r="X405" s="159"/>
      <c r="AA405" s="162">
        <v>740</v>
      </c>
      <c r="AB405" s="163">
        <v>8</v>
      </c>
      <c r="AC405" s="163">
        <v>0</v>
      </c>
      <c r="AD405" s="163">
        <v>0</v>
      </c>
      <c r="AE405" s="163">
        <v>0</v>
      </c>
      <c r="AF405" s="163">
        <v>0</v>
      </c>
      <c r="AG405" s="164">
        <v>155684</v>
      </c>
      <c r="AH405" s="164">
        <v>0</v>
      </c>
      <c r="AI405" s="164">
        <v>0</v>
      </c>
      <c r="AJ405" s="164">
        <v>155684</v>
      </c>
      <c r="AK405" s="164">
        <v>0</v>
      </c>
      <c r="AL405" s="164">
        <v>7504</v>
      </c>
      <c r="AM405" s="164">
        <v>163188</v>
      </c>
      <c r="AN405" s="164">
        <v>0</v>
      </c>
      <c r="AO405" s="164">
        <v>0</v>
      </c>
      <c r="AP405" s="164">
        <v>0</v>
      </c>
      <c r="AQ405" s="164">
        <v>0</v>
      </c>
      <c r="AR405" s="165">
        <v>163188</v>
      </c>
      <c r="AS405" s="39">
        <v>162577.89839437674</v>
      </c>
      <c r="AT405" s="162">
        <f t="shared" si="207"/>
        <v>740</v>
      </c>
      <c r="AU405" s="163">
        <f t="shared" si="208"/>
        <v>0</v>
      </c>
      <c r="AV405" s="164">
        <f t="shared" si="209"/>
        <v>0</v>
      </c>
      <c r="AW405" s="164">
        <f t="shared" si="209"/>
        <v>0</v>
      </c>
      <c r="AX405" s="164">
        <f t="shared" si="209"/>
        <v>0</v>
      </c>
      <c r="AY405" s="165">
        <f t="shared" si="209"/>
        <v>0</v>
      </c>
      <c r="AZ405" s="39">
        <v>493357</v>
      </c>
      <c r="BA405" s="162"/>
      <c r="BB405" s="164"/>
      <c r="BC405" s="164"/>
      <c r="BD405" s="164"/>
      <c r="BE405" s="165"/>
      <c r="BG405" s="166"/>
      <c r="BI405" s="166">
        <v>0</v>
      </c>
      <c r="CA405" s="162">
        <v>740</v>
      </c>
      <c r="CB405" s="40">
        <v>745</v>
      </c>
      <c r="CC405" s="39" t="s">
        <v>498</v>
      </c>
      <c r="CD405" s="167">
        <f t="shared" si="221"/>
        <v>155684</v>
      </c>
      <c r="CE405" s="168">
        <v>96261</v>
      </c>
      <c r="CF405" s="152">
        <f t="shared" si="210"/>
        <v>59423</v>
      </c>
      <c r="CG405" s="152">
        <v>34205.4</v>
      </c>
      <c r="CH405" s="152">
        <v>14885.2</v>
      </c>
      <c r="CI405" s="152">
        <f t="shared" si="211"/>
        <v>-7.2951709511398803</v>
      </c>
      <c r="CJ405" s="168">
        <f t="shared" si="212"/>
        <v>108506.30482904885</v>
      </c>
      <c r="CK405" s="169">
        <f t="shared" si="213"/>
        <v>59409.557320949425</v>
      </c>
      <c r="CL405" s="170"/>
      <c r="CZ405" s="152"/>
      <c r="DA405" s="162">
        <v>740</v>
      </c>
      <c r="DB405" s="39" t="s">
        <v>498</v>
      </c>
      <c r="DC405" s="152">
        <v>0</v>
      </c>
      <c r="DD405" s="152">
        <v>0</v>
      </c>
      <c r="DE405" s="152">
        <v>0</v>
      </c>
      <c r="DF405" s="152">
        <v>0</v>
      </c>
      <c r="DG405" s="171">
        <f t="shared" si="214"/>
        <v>0</v>
      </c>
      <c r="DH405" s="152">
        <v>0</v>
      </c>
      <c r="DI405" s="152">
        <v>0</v>
      </c>
      <c r="DJ405" s="152">
        <v>0</v>
      </c>
      <c r="DK405" s="171">
        <f t="shared" si="215"/>
        <v>0</v>
      </c>
      <c r="DL405" s="172">
        <f t="shared" si="199"/>
        <v>0</v>
      </c>
      <c r="DM405" s="152"/>
      <c r="DN405" s="172">
        <f t="shared" si="200"/>
        <v>0</v>
      </c>
      <c r="DO405" s="152"/>
      <c r="DP405" s="158">
        <f t="shared" si="216"/>
        <v>59423</v>
      </c>
      <c r="DQ405" s="152">
        <f t="shared" si="217"/>
        <v>59423</v>
      </c>
      <c r="DR405" s="152">
        <f t="shared" si="218"/>
        <v>0</v>
      </c>
      <c r="DS405" s="152">
        <v>-7.2951709511398803</v>
      </c>
      <c r="DT405" s="172">
        <f t="shared" si="219"/>
        <v>-7.2951709511398803</v>
      </c>
      <c r="DU405" s="152"/>
      <c r="DV405" s="173">
        <v>0</v>
      </c>
      <c r="DW405" s="174"/>
      <c r="DX405" s="174"/>
      <c r="DY405" s="174"/>
      <c r="DZ405" s="171"/>
      <c r="EA405" s="175"/>
      <c r="EB405" s="176"/>
      <c r="EC405" s="177">
        <f t="shared" si="220"/>
        <v>0</v>
      </c>
      <c r="ED405" s="175"/>
      <c r="EE405" s="178">
        <v>740</v>
      </c>
      <c r="EF405" s="175"/>
      <c r="EG405" s="175"/>
      <c r="EH405" s="174"/>
      <c r="EI405" s="175"/>
      <c r="EJ405" s="175"/>
      <c r="EK405" s="175"/>
      <c r="EL405" s="175"/>
      <c r="EM405" s="175"/>
    </row>
    <row r="406" spans="1:143" s="39" customFormat="1" ht="12" x14ac:dyDescent="0.2">
      <c r="A406" s="150">
        <v>745</v>
      </c>
      <c r="B406" s="40">
        <v>746</v>
      </c>
      <c r="C406" s="39" t="s">
        <v>499</v>
      </c>
      <c r="D406" s="151">
        <f t="shared" si="201"/>
        <v>27</v>
      </c>
      <c r="E406" s="152">
        <f t="shared" si="191"/>
        <v>384042</v>
      </c>
      <c r="F406" s="152">
        <f t="shared" si="191"/>
        <v>0</v>
      </c>
      <c r="G406" s="152">
        <f t="shared" si="191"/>
        <v>25326</v>
      </c>
      <c r="H406" s="153">
        <f t="shared" si="202"/>
        <v>409368</v>
      </c>
      <c r="I406" s="152"/>
      <c r="J406" s="154">
        <f t="shared" si="203"/>
        <v>25326</v>
      </c>
      <c r="K406" s="155">
        <f t="shared" si="192"/>
        <v>-19.087836393804817</v>
      </c>
      <c r="L406" s="156">
        <f t="shared" si="193"/>
        <v>25306.912163606194</v>
      </c>
      <c r="M406" s="152"/>
      <c r="N406" s="157">
        <f t="shared" si="194"/>
        <v>384061.0878363938</v>
      </c>
      <c r="O406" s="152"/>
      <c r="P406" s="158">
        <f t="shared" si="195"/>
        <v>25326</v>
      </c>
      <c r="Q406" s="159">
        <f t="shared" si="204"/>
        <v>0</v>
      </c>
      <c r="R406" s="152">
        <f t="shared" si="196"/>
        <v>0</v>
      </c>
      <c r="S406" s="152">
        <f t="shared" si="197"/>
        <v>0</v>
      </c>
      <c r="T406" s="152">
        <f t="shared" si="198"/>
        <v>-19.087836393804817</v>
      </c>
      <c r="U406" s="153">
        <f t="shared" si="205"/>
        <v>25306.912163606194</v>
      </c>
      <c r="V406" s="152"/>
      <c r="W406" s="157">
        <f t="shared" si="206"/>
        <v>127195.11018845887</v>
      </c>
      <c r="X406" s="159"/>
      <c r="AA406" s="162">
        <v>745</v>
      </c>
      <c r="AB406" s="163">
        <v>27</v>
      </c>
      <c r="AC406" s="163">
        <v>0</v>
      </c>
      <c r="AD406" s="163">
        <v>0</v>
      </c>
      <c r="AE406" s="163">
        <v>0</v>
      </c>
      <c r="AF406" s="163">
        <v>0</v>
      </c>
      <c r="AG406" s="164">
        <v>384042</v>
      </c>
      <c r="AH406" s="164">
        <v>0</v>
      </c>
      <c r="AI406" s="164">
        <v>0</v>
      </c>
      <c r="AJ406" s="164">
        <v>384042</v>
      </c>
      <c r="AK406" s="164">
        <v>0</v>
      </c>
      <c r="AL406" s="164">
        <v>25326</v>
      </c>
      <c r="AM406" s="164">
        <v>409368</v>
      </c>
      <c r="AN406" s="164">
        <v>0</v>
      </c>
      <c r="AO406" s="164">
        <v>0</v>
      </c>
      <c r="AP406" s="164">
        <v>0</v>
      </c>
      <c r="AQ406" s="164">
        <v>0</v>
      </c>
      <c r="AR406" s="165">
        <v>409368</v>
      </c>
      <c r="AS406" s="39">
        <v>403568.4</v>
      </c>
      <c r="AT406" s="162">
        <f t="shared" si="207"/>
        <v>745</v>
      </c>
      <c r="AU406" s="163">
        <f t="shared" si="208"/>
        <v>0</v>
      </c>
      <c r="AV406" s="164">
        <f t="shared" si="209"/>
        <v>0</v>
      </c>
      <c r="AW406" s="164">
        <f t="shared" si="209"/>
        <v>0</v>
      </c>
      <c r="AX406" s="164">
        <f t="shared" si="209"/>
        <v>0</v>
      </c>
      <c r="AY406" s="165">
        <f t="shared" si="209"/>
        <v>0</v>
      </c>
      <c r="AZ406" s="39">
        <v>493357</v>
      </c>
      <c r="BA406" s="162"/>
      <c r="BB406" s="164"/>
      <c r="BC406" s="164"/>
      <c r="BD406" s="164"/>
      <c r="BE406" s="165"/>
      <c r="BG406" s="166"/>
      <c r="BI406" s="166">
        <v>0</v>
      </c>
      <c r="CA406" s="162">
        <v>745</v>
      </c>
      <c r="CB406" s="40">
        <v>746</v>
      </c>
      <c r="CC406" s="39" t="s">
        <v>499</v>
      </c>
      <c r="CD406" s="167">
        <f t="shared" si="221"/>
        <v>384042</v>
      </c>
      <c r="CE406" s="168">
        <v>500077</v>
      </c>
      <c r="CF406" s="152">
        <f t="shared" si="210"/>
        <v>0</v>
      </c>
      <c r="CG406" s="152">
        <v>62937</v>
      </c>
      <c r="CH406" s="152">
        <v>38951.200000000004</v>
      </c>
      <c r="CI406" s="152">
        <f t="shared" si="211"/>
        <v>-19.089811541140079</v>
      </c>
      <c r="CJ406" s="168">
        <f t="shared" si="212"/>
        <v>101869.11018845887</v>
      </c>
      <c r="CK406" s="169">
        <f t="shared" si="213"/>
        <v>-19.087836393804817</v>
      </c>
      <c r="CL406" s="170"/>
      <c r="CZ406" s="152"/>
      <c r="DA406" s="162">
        <v>745</v>
      </c>
      <c r="DB406" s="39" t="s">
        <v>499</v>
      </c>
      <c r="DC406" s="152">
        <v>0</v>
      </c>
      <c r="DD406" s="152">
        <v>0</v>
      </c>
      <c r="DE406" s="152">
        <v>0</v>
      </c>
      <c r="DF406" s="152">
        <v>0</v>
      </c>
      <c r="DG406" s="171">
        <f t="shared" si="214"/>
        <v>0</v>
      </c>
      <c r="DH406" s="152">
        <v>0</v>
      </c>
      <c r="DI406" s="152">
        <v>0</v>
      </c>
      <c r="DJ406" s="152">
        <v>0</v>
      </c>
      <c r="DK406" s="171">
        <f t="shared" si="215"/>
        <v>0</v>
      </c>
      <c r="DL406" s="172">
        <f t="shared" si="199"/>
        <v>0</v>
      </c>
      <c r="DM406" s="152"/>
      <c r="DN406" s="172">
        <f t="shared" si="200"/>
        <v>0</v>
      </c>
      <c r="DO406" s="152"/>
      <c r="DP406" s="158">
        <f t="shared" si="216"/>
        <v>0</v>
      </c>
      <c r="DQ406" s="152">
        <f t="shared" si="217"/>
        <v>0</v>
      </c>
      <c r="DR406" s="152">
        <f t="shared" si="218"/>
        <v>0</v>
      </c>
      <c r="DS406" s="152">
        <v>-19.089811541140079</v>
      </c>
      <c r="DT406" s="172">
        <f t="shared" si="219"/>
        <v>-19.089811541140079</v>
      </c>
      <c r="DU406" s="152"/>
      <c r="DV406" s="173">
        <v>0</v>
      </c>
      <c r="DW406" s="174"/>
      <c r="DX406" s="174"/>
      <c r="DY406" s="174"/>
      <c r="DZ406" s="171"/>
      <c r="EA406" s="175"/>
      <c r="EB406" s="176"/>
      <c r="EC406" s="177">
        <f t="shared" si="220"/>
        <v>0</v>
      </c>
      <c r="ED406" s="175"/>
      <c r="EE406" s="178">
        <v>745</v>
      </c>
      <c r="EF406" s="175"/>
      <c r="EG406" s="175"/>
      <c r="EH406" s="174"/>
      <c r="EI406" s="175"/>
      <c r="EJ406" s="175"/>
      <c r="EK406" s="175"/>
      <c r="EL406" s="175"/>
      <c r="EM406" s="175"/>
    </row>
    <row r="407" spans="1:143" s="39" customFormat="1" ht="12" x14ac:dyDescent="0.2">
      <c r="A407" s="150">
        <v>750</v>
      </c>
      <c r="B407" s="40">
        <v>747</v>
      </c>
      <c r="C407" s="39" t="s">
        <v>500</v>
      </c>
      <c r="D407" s="151">
        <f t="shared" si="201"/>
        <v>27</v>
      </c>
      <c r="E407" s="152">
        <f t="shared" si="191"/>
        <v>508584</v>
      </c>
      <c r="F407" s="152">
        <f t="shared" si="191"/>
        <v>0</v>
      </c>
      <c r="G407" s="152">
        <f t="shared" si="191"/>
        <v>25326</v>
      </c>
      <c r="H407" s="153">
        <f t="shared" si="202"/>
        <v>533910</v>
      </c>
      <c r="I407" s="152"/>
      <c r="J407" s="154">
        <f t="shared" si="203"/>
        <v>25326</v>
      </c>
      <c r="K407" s="155">
        <f t="shared" si="192"/>
        <v>58226.983166023711</v>
      </c>
      <c r="L407" s="156">
        <f t="shared" si="193"/>
        <v>83552.983166023711</v>
      </c>
      <c r="M407" s="152"/>
      <c r="N407" s="157">
        <f t="shared" si="194"/>
        <v>450357.01683397626</v>
      </c>
      <c r="O407" s="152"/>
      <c r="P407" s="158">
        <f t="shared" si="195"/>
        <v>25326</v>
      </c>
      <c r="Q407" s="159">
        <f t="shared" si="204"/>
        <v>0</v>
      </c>
      <c r="R407" s="152">
        <f t="shared" si="196"/>
        <v>0</v>
      </c>
      <c r="S407" s="152">
        <f t="shared" si="197"/>
        <v>0</v>
      </c>
      <c r="T407" s="152">
        <f t="shared" si="198"/>
        <v>58226.983166023711</v>
      </c>
      <c r="U407" s="153">
        <f t="shared" si="205"/>
        <v>83552.983166023711</v>
      </c>
      <c r="V407" s="152"/>
      <c r="W407" s="157">
        <f t="shared" si="206"/>
        <v>129695.60830518921</v>
      </c>
      <c r="X407" s="159"/>
      <c r="AA407" s="162">
        <v>750</v>
      </c>
      <c r="AB407" s="163">
        <v>27</v>
      </c>
      <c r="AC407" s="163">
        <v>0</v>
      </c>
      <c r="AD407" s="163">
        <v>0</v>
      </c>
      <c r="AE407" s="163">
        <v>0</v>
      </c>
      <c r="AF407" s="163">
        <v>0</v>
      </c>
      <c r="AG407" s="164">
        <v>508584</v>
      </c>
      <c r="AH407" s="164">
        <v>0</v>
      </c>
      <c r="AI407" s="164">
        <v>0</v>
      </c>
      <c r="AJ407" s="164">
        <v>508584</v>
      </c>
      <c r="AK407" s="164">
        <v>0</v>
      </c>
      <c r="AL407" s="164">
        <v>25326</v>
      </c>
      <c r="AM407" s="164">
        <v>533910</v>
      </c>
      <c r="AN407" s="164">
        <v>0</v>
      </c>
      <c r="AO407" s="164">
        <v>0</v>
      </c>
      <c r="AP407" s="164">
        <v>0</v>
      </c>
      <c r="AQ407" s="164">
        <v>0</v>
      </c>
      <c r="AR407" s="165">
        <v>533910</v>
      </c>
      <c r="AS407" s="39">
        <v>534042</v>
      </c>
      <c r="AT407" s="162">
        <f t="shared" si="207"/>
        <v>750</v>
      </c>
      <c r="AU407" s="163">
        <f t="shared" si="208"/>
        <v>0</v>
      </c>
      <c r="AV407" s="164">
        <f t="shared" si="209"/>
        <v>0</v>
      </c>
      <c r="AW407" s="164">
        <f t="shared" si="209"/>
        <v>0</v>
      </c>
      <c r="AX407" s="164">
        <f t="shared" si="209"/>
        <v>0</v>
      </c>
      <c r="AY407" s="165">
        <f t="shared" si="209"/>
        <v>0</v>
      </c>
      <c r="AZ407" s="39">
        <v>493357</v>
      </c>
      <c r="BA407" s="162"/>
      <c r="BB407" s="164"/>
      <c r="BC407" s="164"/>
      <c r="BD407" s="164"/>
      <c r="BE407" s="165"/>
      <c r="BG407" s="166"/>
      <c r="BI407" s="166">
        <v>0</v>
      </c>
      <c r="CA407" s="162">
        <v>750</v>
      </c>
      <c r="CB407" s="40">
        <v>747</v>
      </c>
      <c r="CC407" s="39" t="s">
        <v>500</v>
      </c>
      <c r="CD407" s="167">
        <f t="shared" si="221"/>
        <v>508584</v>
      </c>
      <c r="CE407" s="168">
        <v>450343</v>
      </c>
      <c r="CF407" s="152">
        <f t="shared" si="210"/>
        <v>58241</v>
      </c>
      <c r="CG407" s="152">
        <v>29830.199999999997</v>
      </c>
      <c r="CH407" s="152">
        <v>16306.400000000001</v>
      </c>
      <c r="CI407" s="152">
        <f t="shared" si="211"/>
        <v>-7.9916948108002543</v>
      </c>
      <c r="CJ407" s="168">
        <f t="shared" si="212"/>
        <v>104369.60830518921</v>
      </c>
      <c r="CK407" s="169">
        <f t="shared" si="213"/>
        <v>58226.983166023711</v>
      </c>
      <c r="CL407" s="170"/>
      <c r="CZ407" s="152"/>
      <c r="DA407" s="162">
        <v>750</v>
      </c>
      <c r="DB407" s="39" t="s">
        <v>500</v>
      </c>
      <c r="DC407" s="152">
        <v>0</v>
      </c>
      <c r="DD407" s="152">
        <v>0</v>
      </c>
      <c r="DE407" s="152">
        <v>0</v>
      </c>
      <c r="DF407" s="152">
        <v>0</v>
      </c>
      <c r="DG407" s="171">
        <f t="shared" si="214"/>
        <v>0</v>
      </c>
      <c r="DH407" s="152">
        <v>0</v>
      </c>
      <c r="DI407" s="152">
        <v>0</v>
      </c>
      <c r="DJ407" s="152">
        <v>0</v>
      </c>
      <c r="DK407" s="171">
        <f t="shared" si="215"/>
        <v>0</v>
      </c>
      <c r="DL407" s="172">
        <f t="shared" si="199"/>
        <v>0</v>
      </c>
      <c r="DM407" s="152"/>
      <c r="DN407" s="172">
        <f t="shared" si="200"/>
        <v>0</v>
      </c>
      <c r="DO407" s="152"/>
      <c r="DP407" s="158">
        <f t="shared" si="216"/>
        <v>58241</v>
      </c>
      <c r="DQ407" s="152">
        <f t="shared" si="217"/>
        <v>58241</v>
      </c>
      <c r="DR407" s="152">
        <f t="shared" si="218"/>
        <v>0</v>
      </c>
      <c r="DS407" s="152">
        <v>-7.9916948108002543</v>
      </c>
      <c r="DT407" s="172">
        <f t="shared" si="219"/>
        <v>-7.9916948108002543</v>
      </c>
      <c r="DU407" s="152"/>
      <c r="DV407" s="173">
        <v>0</v>
      </c>
      <c r="DW407" s="174"/>
      <c r="DX407" s="174"/>
      <c r="DY407" s="174"/>
      <c r="DZ407" s="171"/>
      <c r="EA407" s="175"/>
      <c r="EB407" s="176"/>
      <c r="EC407" s="177">
        <f t="shared" si="220"/>
        <v>0</v>
      </c>
      <c r="ED407" s="175"/>
      <c r="EE407" s="178">
        <v>750</v>
      </c>
      <c r="EF407" s="175"/>
      <c r="EG407" s="175"/>
      <c r="EH407" s="174"/>
      <c r="EI407" s="175"/>
      <c r="EJ407" s="175"/>
      <c r="EK407" s="175"/>
      <c r="EL407" s="175"/>
      <c r="EM407" s="175"/>
    </row>
    <row r="408" spans="1:143" s="39" customFormat="1" ht="12" x14ac:dyDescent="0.2">
      <c r="A408" s="150">
        <v>753</v>
      </c>
      <c r="B408" s="40">
        <v>749</v>
      </c>
      <c r="C408" s="39" t="s">
        <v>501</v>
      </c>
      <c r="D408" s="151">
        <f t="shared" si="201"/>
        <v>11</v>
      </c>
      <c r="E408" s="152">
        <f t="shared" si="191"/>
        <v>175099</v>
      </c>
      <c r="F408" s="152">
        <f t="shared" si="191"/>
        <v>0</v>
      </c>
      <c r="G408" s="152">
        <f t="shared" si="191"/>
        <v>10318</v>
      </c>
      <c r="H408" s="153">
        <f t="shared" si="202"/>
        <v>185417</v>
      </c>
      <c r="I408" s="152"/>
      <c r="J408" s="154">
        <f t="shared" si="203"/>
        <v>10318</v>
      </c>
      <c r="K408" s="155">
        <f t="shared" si="192"/>
        <v>-8.4795407028237832</v>
      </c>
      <c r="L408" s="156">
        <f t="shared" si="193"/>
        <v>10309.520459297177</v>
      </c>
      <c r="M408" s="152"/>
      <c r="N408" s="157">
        <f t="shared" si="194"/>
        <v>175107.47954070283</v>
      </c>
      <c r="O408" s="152"/>
      <c r="P408" s="158">
        <f t="shared" si="195"/>
        <v>10318</v>
      </c>
      <c r="Q408" s="159">
        <f t="shared" si="204"/>
        <v>0</v>
      </c>
      <c r="R408" s="152">
        <f t="shared" si="196"/>
        <v>0</v>
      </c>
      <c r="S408" s="152">
        <f t="shared" si="197"/>
        <v>0</v>
      </c>
      <c r="T408" s="152">
        <f t="shared" si="198"/>
        <v>-8.4795407028237832</v>
      </c>
      <c r="U408" s="153">
        <f t="shared" si="205"/>
        <v>10309.520459297177</v>
      </c>
      <c r="V408" s="152"/>
      <c r="W408" s="157">
        <f t="shared" si="206"/>
        <v>27613.119581861836</v>
      </c>
      <c r="X408" s="159"/>
      <c r="AA408" s="162">
        <v>753</v>
      </c>
      <c r="AB408" s="163">
        <v>11</v>
      </c>
      <c r="AC408" s="163">
        <v>0</v>
      </c>
      <c r="AD408" s="163">
        <v>0</v>
      </c>
      <c r="AE408" s="163">
        <v>0</v>
      </c>
      <c r="AF408" s="163">
        <v>0</v>
      </c>
      <c r="AG408" s="164">
        <v>175099</v>
      </c>
      <c r="AH408" s="164">
        <v>0</v>
      </c>
      <c r="AI408" s="164">
        <v>0</v>
      </c>
      <c r="AJ408" s="164">
        <v>175099</v>
      </c>
      <c r="AK408" s="164">
        <v>0</v>
      </c>
      <c r="AL408" s="164">
        <v>10318</v>
      </c>
      <c r="AM408" s="164">
        <v>185417</v>
      </c>
      <c r="AN408" s="164">
        <v>0</v>
      </c>
      <c r="AO408" s="164">
        <v>0</v>
      </c>
      <c r="AP408" s="164">
        <v>0</v>
      </c>
      <c r="AQ408" s="164">
        <v>0</v>
      </c>
      <c r="AR408" s="165">
        <v>185417</v>
      </c>
      <c r="AS408" s="39">
        <v>183264.8</v>
      </c>
      <c r="AT408" s="162">
        <f t="shared" si="207"/>
        <v>753</v>
      </c>
      <c r="AU408" s="163">
        <f t="shared" si="208"/>
        <v>0</v>
      </c>
      <c r="AV408" s="164">
        <f t="shared" si="209"/>
        <v>0</v>
      </c>
      <c r="AW408" s="164">
        <f t="shared" si="209"/>
        <v>0</v>
      </c>
      <c r="AX408" s="164">
        <f t="shared" si="209"/>
        <v>0</v>
      </c>
      <c r="AY408" s="165">
        <f t="shared" si="209"/>
        <v>0</v>
      </c>
      <c r="AZ408" s="39">
        <v>493357</v>
      </c>
      <c r="BA408" s="162"/>
      <c r="BB408" s="164"/>
      <c r="BC408" s="164"/>
      <c r="BD408" s="164"/>
      <c r="BE408" s="165"/>
      <c r="BG408" s="166"/>
      <c r="BI408" s="166">
        <v>0</v>
      </c>
      <c r="CA408" s="162">
        <v>753</v>
      </c>
      <c r="CB408" s="40">
        <v>749</v>
      </c>
      <c r="CC408" s="39" t="s">
        <v>501</v>
      </c>
      <c r="CD408" s="167">
        <f t="shared" si="221"/>
        <v>175099</v>
      </c>
      <c r="CE408" s="168">
        <v>189958</v>
      </c>
      <c r="CF408" s="152">
        <f t="shared" si="210"/>
        <v>0</v>
      </c>
      <c r="CG408" s="152">
        <v>0</v>
      </c>
      <c r="CH408" s="152">
        <v>17303.600000000002</v>
      </c>
      <c r="CI408" s="152">
        <f t="shared" si="211"/>
        <v>-8.4804181381641683</v>
      </c>
      <c r="CJ408" s="168">
        <f t="shared" si="212"/>
        <v>17295.119581861836</v>
      </c>
      <c r="CK408" s="169">
        <f t="shared" si="213"/>
        <v>-8.4795407028237832</v>
      </c>
      <c r="CL408" s="170"/>
      <c r="CZ408" s="152"/>
      <c r="DA408" s="162">
        <v>753</v>
      </c>
      <c r="DB408" s="39" t="s">
        <v>501</v>
      </c>
      <c r="DC408" s="152">
        <v>0</v>
      </c>
      <c r="DD408" s="152">
        <v>0</v>
      </c>
      <c r="DE408" s="152">
        <v>0</v>
      </c>
      <c r="DF408" s="152">
        <v>0</v>
      </c>
      <c r="DG408" s="171">
        <f t="shared" si="214"/>
        <v>0</v>
      </c>
      <c r="DH408" s="152">
        <v>0</v>
      </c>
      <c r="DI408" s="152">
        <v>0</v>
      </c>
      <c r="DJ408" s="152">
        <v>0</v>
      </c>
      <c r="DK408" s="171">
        <f t="shared" si="215"/>
        <v>0</v>
      </c>
      <c r="DL408" s="172">
        <f t="shared" si="199"/>
        <v>0</v>
      </c>
      <c r="DM408" s="152"/>
      <c r="DN408" s="172">
        <f t="shared" si="200"/>
        <v>0</v>
      </c>
      <c r="DO408" s="152"/>
      <c r="DP408" s="158">
        <f t="shared" si="216"/>
        <v>0</v>
      </c>
      <c r="DQ408" s="152">
        <f t="shared" si="217"/>
        <v>0</v>
      </c>
      <c r="DR408" s="152">
        <f t="shared" si="218"/>
        <v>0</v>
      </c>
      <c r="DS408" s="152">
        <v>-8.4804181381641683</v>
      </c>
      <c r="DT408" s="172">
        <f t="shared" si="219"/>
        <v>-8.4804181381641683</v>
      </c>
      <c r="DU408" s="152"/>
      <c r="DV408" s="173">
        <v>0</v>
      </c>
      <c r="DW408" s="174"/>
      <c r="DX408" s="174"/>
      <c r="DY408" s="174"/>
      <c r="DZ408" s="171"/>
      <c r="EA408" s="175"/>
      <c r="EB408" s="176"/>
      <c r="EC408" s="177">
        <f t="shared" si="220"/>
        <v>0</v>
      </c>
      <c r="ED408" s="175"/>
      <c r="EE408" s="178">
        <v>753</v>
      </c>
      <c r="EF408" s="175"/>
      <c r="EG408" s="175"/>
      <c r="EH408" s="174"/>
      <c r="EI408" s="175"/>
      <c r="EJ408" s="175"/>
      <c r="EK408" s="175"/>
      <c r="EL408" s="175"/>
      <c r="EM408" s="175"/>
    </row>
    <row r="409" spans="1:143" s="39" customFormat="1" ht="12" x14ac:dyDescent="0.2">
      <c r="A409" s="150">
        <v>755</v>
      </c>
      <c r="B409" s="40">
        <v>730</v>
      </c>
      <c r="C409" s="39" t="s">
        <v>502</v>
      </c>
      <c r="D409" s="151">
        <f t="shared" si="201"/>
        <v>14</v>
      </c>
      <c r="E409" s="152">
        <f t="shared" si="191"/>
        <v>246882</v>
      </c>
      <c r="F409" s="152">
        <f t="shared" si="191"/>
        <v>0</v>
      </c>
      <c r="G409" s="152">
        <f t="shared" si="191"/>
        <v>13132</v>
      </c>
      <c r="H409" s="153">
        <f t="shared" si="202"/>
        <v>260014</v>
      </c>
      <c r="I409" s="152"/>
      <c r="J409" s="154">
        <f t="shared" si="203"/>
        <v>13132</v>
      </c>
      <c r="K409" s="155">
        <f t="shared" si="192"/>
        <v>57447.993262239332</v>
      </c>
      <c r="L409" s="156">
        <f t="shared" si="193"/>
        <v>70579.993262239324</v>
      </c>
      <c r="M409" s="152"/>
      <c r="N409" s="157">
        <f t="shared" si="194"/>
        <v>189434.00673776068</v>
      </c>
      <c r="O409" s="152"/>
      <c r="P409" s="158">
        <f t="shared" si="195"/>
        <v>13132</v>
      </c>
      <c r="Q409" s="159">
        <f t="shared" si="204"/>
        <v>0</v>
      </c>
      <c r="R409" s="152">
        <f t="shared" si="196"/>
        <v>0</v>
      </c>
      <c r="S409" s="152">
        <f t="shared" si="197"/>
        <v>0</v>
      </c>
      <c r="T409" s="152">
        <f t="shared" si="198"/>
        <v>57447.993262239332</v>
      </c>
      <c r="U409" s="153">
        <f t="shared" si="205"/>
        <v>70579.993262239324</v>
      </c>
      <c r="V409" s="152"/>
      <c r="W409" s="157">
        <f t="shared" si="206"/>
        <v>101319.13779405881</v>
      </c>
      <c r="X409" s="159"/>
      <c r="AA409" s="162">
        <v>755</v>
      </c>
      <c r="AB409" s="163">
        <v>14</v>
      </c>
      <c r="AC409" s="163">
        <v>0</v>
      </c>
      <c r="AD409" s="163">
        <v>0</v>
      </c>
      <c r="AE409" s="163">
        <v>0</v>
      </c>
      <c r="AF409" s="163">
        <v>0</v>
      </c>
      <c r="AG409" s="164">
        <v>246882</v>
      </c>
      <c r="AH409" s="164">
        <v>0</v>
      </c>
      <c r="AI409" s="164">
        <v>0</v>
      </c>
      <c r="AJ409" s="164">
        <v>246882</v>
      </c>
      <c r="AK409" s="164">
        <v>0</v>
      </c>
      <c r="AL409" s="164">
        <v>13132</v>
      </c>
      <c r="AM409" s="164">
        <v>260014</v>
      </c>
      <c r="AN409" s="164">
        <v>0</v>
      </c>
      <c r="AO409" s="164">
        <v>0</v>
      </c>
      <c r="AP409" s="164">
        <v>0</v>
      </c>
      <c r="AQ409" s="164">
        <v>0</v>
      </c>
      <c r="AR409" s="165">
        <v>260014</v>
      </c>
      <c r="AS409" s="39">
        <v>256610.09999999995</v>
      </c>
      <c r="AT409" s="162">
        <f t="shared" si="207"/>
        <v>755</v>
      </c>
      <c r="AU409" s="163">
        <f t="shared" si="208"/>
        <v>0</v>
      </c>
      <c r="AV409" s="164">
        <f t="shared" si="209"/>
        <v>0</v>
      </c>
      <c r="AW409" s="164">
        <f t="shared" si="209"/>
        <v>0</v>
      </c>
      <c r="AX409" s="164">
        <f t="shared" si="209"/>
        <v>0</v>
      </c>
      <c r="AY409" s="165">
        <f t="shared" si="209"/>
        <v>0</v>
      </c>
      <c r="AZ409" s="39">
        <v>493357</v>
      </c>
      <c r="BA409" s="162"/>
      <c r="BB409" s="164"/>
      <c r="BC409" s="164"/>
      <c r="BD409" s="164"/>
      <c r="BE409" s="165"/>
      <c r="BG409" s="166"/>
      <c r="BI409" s="166">
        <v>0</v>
      </c>
      <c r="CA409" s="162">
        <v>755</v>
      </c>
      <c r="CB409" s="40">
        <v>730</v>
      </c>
      <c r="CC409" s="39" t="s">
        <v>502</v>
      </c>
      <c r="CD409" s="167">
        <f t="shared" si="221"/>
        <v>246882</v>
      </c>
      <c r="CE409" s="168">
        <v>189413</v>
      </c>
      <c r="CF409" s="152">
        <f t="shared" si="210"/>
        <v>57469</v>
      </c>
      <c r="CG409" s="152">
        <v>0</v>
      </c>
      <c r="CH409" s="152">
        <v>30733.200000000001</v>
      </c>
      <c r="CI409" s="152">
        <f t="shared" si="211"/>
        <v>-15.062205941181674</v>
      </c>
      <c r="CJ409" s="168">
        <f t="shared" si="212"/>
        <v>88187.137794058814</v>
      </c>
      <c r="CK409" s="169">
        <f t="shared" si="213"/>
        <v>57447.993262239332</v>
      </c>
      <c r="CL409" s="170"/>
      <c r="CZ409" s="152"/>
      <c r="DA409" s="162">
        <v>755</v>
      </c>
      <c r="DB409" s="39" t="s">
        <v>502</v>
      </c>
      <c r="DC409" s="152">
        <v>0</v>
      </c>
      <c r="DD409" s="152">
        <v>0</v>
      </c>
      <c r="DE409" s="152">
        <v>0</v>
      </c>
      <c r="DF409" s="152">
        <v>0</v>
      </c>
      <c r="DG409" s="171">
        <f t="shared" si="214"/>
        <v>0</v>
      </c>
      <c r="DH409" s="152">
        <v>0</v>
      </c>
      <c r="DI409" s="152">
        <v>0</v>
      </c>
      <c r="DJ409" s="152">
        <v>0</v>
      </c>
      <c r="DK409" s="171">
        <f t="shared" si="215"/>
        <v>0</v>
      </c>
      <c r="DL409" s="172">
        <f t="shared" si="199"/>
        <v>0</v>
      </c>
      <c r="DM409" s="152"/>
      <c r="DN409" s="172">
        <f t="shared" si="200"/>
        <v>0</v>
      </c>
      <c r="DO409" s="152"/>
      <c r="DP409" s="158">
        <f t="shared" si="216"/>
        <v>57469</v>
      </c>
      <c r="DQ409" s="152">
        <f t="shared" si="217"/>
        <v>57469</v>
      </c>
      <c r="DR409" s="152">
        <f t="shared" si="218"/>
        <v>0</v>
      </c>
      <c r="DS409" s="152">
        <v>-15.062205941181674</v>
      </c>
      <c r="DT409" s="172">
        <f t="shared" si="219"/>
        <v>-15.062205941181674</v>
      </c>
      <c r="DU409" s="152"/>
      <c r="DV409" s="173">
        <v>0</v>
      </c>
      <c r="DW409" s="174"/>
      <c r="DX409" s="174"/>
      <c r="DY409" s="174"/>
      <c r="DZ409" s="171"/>
      <c r="EA409" s="175"/>
      <c r="EB409" s="176"/>
      <c r="EC409" s="177">
        <f t="shared" si="220"/>
        <v>0</v>
      </c>
      <c r="ED409" s="175"/>
      <c r="EE409" s="178">
        <v>755</v>
      </c>
      <c r="EF409" s="175"/>
      <c r="EG409" s="175"/>
      <c r="EH409" s="174"/>
      <c r="EI409" s="175"/>
      <c r="EJ409" s="175"/>
      <c r="EK409" s="175"/>
      <c r="EL409" s="175"/>
      <c r="EM409" s="175"/>
    </row>
    <row r="410" spans="1:143" s="39" customFormat="1" ht="12" x14ac:dyDescent="0.2">
      <c r="A410" s="150">
        <v>760</v>
      </c>
      <c r="B410" s="40">
        <v>752</v>
      </c>
      <c r="C410" s="39" t="s">
        <v>503</v>
      </c>
      <c r="D410" s="151">
        <f t="shared" si="201"/>
        <v>69</v>
      </c>
      <c r="E410" s="152">
        <f t="shared" si="191"/>
        <v>1029440</v>
      </c>
      <c r="F410" s="152">
        <f t="shared" si="191"/>
        <v>0</v>
      </c>
      <c r="G410" s="152">
        <f t="shared" si="191"/>
        <v>64722</v>
      </c>
      <c r="H410" s="153">
        <f t="shared" si="202"/>
        <v>1094162</v>
      </c>
      <c r="I410" s="152"/>
      <c r="J410" s="154">
        <f t="shared" si="203"/>
        <v>64722</v>
      </c>
      <c r="K410" s="155">
        <f t="shared" si="192"/>
        <v>54607.022023826641</v>
      </c>
      <c r="L410" s="156">
        <f t="shared" si="193"/>
        <v>119329.02202382663</v>
      </c>
      <c r="M410" s="152"/>
      <c r="N410" s="157">
        <f t="shared" si="194"/>
        <v>974832.9779761734</v>
      </c>
      <c r="O410" s="152"/>
      <c r="P410" s="158">
        <f t="shared" si="195"/>
        <v>64722</v>
      </c>
      <c r="Q410" s="159">
        <f t="shared" si="204"/>
        <v>0</v>
      </c>
      <c r="R410" s="152">
        <f t="shared" si="196"/>
        <v>0</v>
      </c>
      <c r="S410" s="152">
        <f t="shared" si="197"/>
        <v>0</v>
      </c>
      <c r="T410" s="152">
        <f t="shared" si="198"/>
        <v>54607.022023826641</v>
      </c>
      <c r="U410" s="153">
        <f t="shared" si="205"/>
        <v>119329.02202382663</v>
      </c>
      <c r="V410" s="152"/>
      <c r="W410" s="157">
        <f t="shared" si="206"/>
        <v>267816.67258116649</v>
      </c>
      <c r="X410" s="159"/>
      <c r="AA410" s="162">
        <v>760</v>
      </c>
      <c r="AB410" s="163">
        <v>69</v>
      </c>
      <c r="AC410" s="163">
        <v>0</v>
      </c>
      <c r="AD410" s="163">
        <v>0</v>
      </c>
      <c r="AE410" s="163">
        <v>0</v>
      </c>
      <c r="AF410" s="163">
        <v>0</v>
      </c>
      <c r="AG410" s="164">
        <v>1029440</v>
      </c>
      <c r="AH410" s="164">
        <v>0</v>
      </c>
      <c r="AI410" s="164">
        <v>0</v>
      </c>
      <c r="AJ410" s="164">
        <v>1029440</v>
      </c>
      <c r="AK410" s="164">
        <v>0</v>
      </c>
      <c r="AL410" s="164">
        <v>64722</v>
      </c>
      <c r="AM410" s="164">
        <v>1094162</v>
      </c>
      <c r="AN410" s="164">
        <v>0</v>
      </c>
      <c r="AO410" s="164">
        <v>0</v>
      </c>
      <c r="AP410" s="164">
        <v>0</v>
      </c>
      <c r="AQ410" s="164">
        <v>0</v>
      </c>
      <c r="AR410" s="165">
        <v>1094162</v>
      </c>
      <c r="AS410" s="39">
        <v>1088161.62228432</v>
      </c>
      <c r="AT410" s="162">
        <f t="shared" si="207"/>
        <v>760</v>
      </c>
      <c r="AU410" s="163">
        <f t="shared" si="208"/>
        <v>0</v>
      </c>
      <c r="AV410" s="164">
        <f t="shared" si="209"/>
        <v>0</v>
      </c>
      <c r="AW410" s="164">
        <f t="shared" si="209"/>
        <v>0</v>
      </c>
      <c r="AX410" s="164">
        <f t="shared" si="209"/>
        <v>0</v>
      </c>
      <c r="AY410" s="165">
        <f t="shared" si="209"/>
        <v>0</v>
      </c>
      <c r="AZ410" s="39">
        <v>493357</v>
      </c>
      <c r="BA410" s="162"/>
      <c r="BB410" s="164"/>
      <c r="BC410" s="164"/>
      <c r="BD410" s="164"/>
      <c r="BE410" s="165"/>
      <c r="BG410" s="166"/>
      <c r="BI410" s="166">
        <v>0</v>
      </c>
      <c r="CA410" s="162">
        <v>760</v>
      </c>
      <c r="CB410" s="40">
        <v>752</v>
      </c>
      <c r="CC410" s="39" t="s">
        <v>503</v>
      </c>
      <c r="CD410" s="167">
        <f t="shared" si="221"/>
        <v>1029440</v>
      </c>
      <c r="CE410" s="168">
        <v>974809</v>
      </c>
      <c r="CF410" s="152">
        <f t="shared" si="210"/>
        <v>54631</v>
      </c>
      <c r="CG410" s="152">
        <v>111086.39999999999</v>
      </c>
      <c r="CH410" s="152">
        <v>37395.599999999999</v>
      </c>
      <c r="CI410" s="152">
        <f t="shared" si="211"/>
        <v>-18.327418833505362</v>
      </c>
      <c r="CJ410" s="168">
        <f t="shared" si="212"/>
        <v>203094.67258116649</v>
      </c>
      <c r="CK410" s="169">
        <f t="shared" si="213"/>
        <v>54607.022023826641</v>
      </c>
      <c r="CL410" s="170"/>
      <c r="CZ410" s="152"/>
      <c r="DA410" s="162">
        <v>760</v>
      </c>
      <c r="DB410" s="39" t="s">
        <v>503</v>
      </c>
      <c r="DC410" s="152">
        <v>0</v>
      </c>
      <c r="DD410" s="152">
        <v>0</v>
      </c>
      <c r="DE410" s="152">
        <v>0</v>
      </c>
      <c r="DF410" s="152">
        <v>0</v>
      </c>
      <c r="DG410" s="171">
        <f t="shared" si="214"/>
        <v>0</v>
      </c>
      <c r="DH410" s="152">
        <v>0</v>
      </c>
      <c r="DI410" s="152">
        <v>0</v>
      </c>
      <c r="DJ410" s="152">
        <v>0</v>
      </c>
      <c r="DK410" s="171">
        <f t="shared" si="215"/>
        <v>0</v>
      </c>
      <c r="DL410" s="172">
        <f t="shared" si="199"/>
        <v>0</v>
      </c>
      <c r="DM410" s="152"/>
      <c r="DN410" s="172">
        <f t="shared" si="200"/>
        <v>0</v>
      </c>
      <c r="DO410" s="152"/>
      <c r="DP410" s="158">
        <f t="shared" si="216"/>
        <v>54631</v>
      </c>
      <c r="DQ410" s="152">
        <f t="shared" si="217"/>
        <v>54631</v>
      </c>
      <c r="DR410" s="152">
        <f t="shared" si="218"/>
        <v>0</v>
      </c>
      <c r="DS410" s="152">
        <v>-18.327418833505362</v>
      </c>
      <c r="DT410" s="172">
        <f t="shared" si="219"/>
        <v>-18.327418833505362</v>
      </c>
      <c r="DU410" s="152"/>
      <c r="DV410" s="173">
        <v>0</v>
      </c>
      <c r="DW410" s="174"/>
      <c r="DX410" s="174"/>
      <c r="DY410" s="174"/>
      <c r="DZ410" s="171"/>
      <c r="EA410" s="175"/>
      <c r="EB410" s="176"/>
      <c r="EC410" s="177">
        <f t="shared" si="220"/>
        <v>0</v>
      </c>
      <c r="ED410" s="175"/>
      <c r="EE410" s="178">
        <v>760</v>
      </c>
      <c r="EF410" s="175"/>
      <c r="EG410" s="175"/>
      <c r="EH410" s="174"/>
      <c r="EI410" s="175"/>
      <c r="EJ410" s="175"/>
      <c r="EK410" s="175"/>
      <c r="EL410" s="175"/>
      <c r="EM410" s="175"/>
    </row>
    <row r="411" spans="1:143" s="39" customFormat="1" ht="12" x14ac:dyDescent="0.2">
      <c r="A411" s="150">
        <v>763</v>
      </c>
      <c r="B411" s="40">
        <v>790</v>
      </c>
      <c r="C411" s="39" t="s">
        <v>504</v>
      </c>
      <c r="D411" s="151">
        <f t="shared" si="201"/>
        <v>3</v>
      </c>
      <c r="E411" s="152">
        <f t="shared" si="191"/>
        <v>45465</v>
      </c>
      <c r="F411" s="152">
        <f t="shared" si="191"/>
        <v>0</v>
      </c>
      <c r="G411" s="152">
        <f t="shared" si="191"/>
        <v>2814</v>
      </c>
      <c r="H411" s="153">
        <f t="shared" si="202"/>
        <v>48279</v>
      </c>
      <c r="I411" s="152"/>
      <c r="J411" s="154">
        <f t="shared" si="203"/>
        <v>2814</v>
      </c>
      <c r="K411" s="155">
        <f t="shared" si="192"/>
        <v>-0.33675884619272595</v>
      </c>
      <c r="L411" s="156">
        <f t="shared" si="193"/>
        <v>2813.6632411538071</v>
      </c>
      <c r="M411" s="152"/>
      <c r="N411" s="157">
        <f t="shared" si="194"/>
        <v>45465.336758846192</v>
      </c>
      <c r="O411" s="152"/>
      <c r="P411" s="158">
        <f t="shared" si="195"/>
        <v>2814</v>
      </c>
      <c r="Q411" s="159">
        <f t="shared" si="204"/>
        <v>0</v>
      </c>
      <c r="R411" s="152">
        <f t="shared" si="196"/>
        <v>0</v>
      </c>
      <c r="S411" s="152">
        <f t="shared" si="197"/>
        <v>0</v>
      </c>
      <c r="T411" s="152">
        <f t="shared" si="198"/>
        <v>-0.33675884619272595</v>
      </c>
      <c r="U411" s="153">
        <f t="shared" si="205"/>
        <v>2813.6632411538071</v>
      </c>
      <c r="V411" s="152"/>
      <c r="W411" s="157">
        <f t="shared" si="206"/>
        <v>3500.8632063070954</v>
      </c>
      <c r="X411" s="159"/>
      <c r="AA411" s="162">
        <v>763</v>
      </c>
      <c r="AB411" s="163">
        <v>3</v>
      </c>
      <c r="AC411" s="163">
        <v>0</v>
      </c>
      <c r="AD411" s="163">
        <v>0</v>
      </c>
      <c r="AE411" s="163">
        <v>0</v>
      </c>
      <c r="AF411" s="163">
        <v>0</v>
      </c>
      <c r="AG411" s="164">
        <v>45465</v>
      </c>
      <c r="AH411" s="164">
        <v>0</v>
      </c>
      <c r="AI411" s="164">
        <v>0</v>
      </c>
      <c r="AJ411" s="164">
        <v>45465</v>
      </c>
      <c r="AK411" s="164">
        <v>0</v>
      </c>
      <c r="AL411" s="164">
        <v>2814</v>
      </c>
      <c r="AM411" s="164">
        <v>48279</v>
      </c>
      <c r="AN411" s="164">
        <v>0</v>
      </c>
      <c r="AO411" s="164">
        <v>0</v>
      </c>
      <c r="AP411" s="164">
        <v>0</v>
      </c>
      <c r="AQ411" s="164">
        <v>0</v>
      </c>
      <c r="AR411" s="165">
        <v>48279</v>
      </c>
      <c r="AS411" s="39">
        <v>48027.990000000005</v>
      </c>
      <c r="AT411" s="162">
        <f t="shared" si="207"/>
        <v>763</v>
      </c>
      <c r="AU411" s="163">
        <f t="shared" si="208"/>
        <v>0</v>
      </c>
      <c r="AV411" s="164">
        <f t="shared" si="209"/>
        <v>0</v>
      </c>
      <c r="AW411" s="164">
        <f t="shared" si="209"/>
        <v>0</v>
      </c>
      <c r="AX411" s="164">
        <f t="shared" si="209"/>
        <v>0</v>
      </c>
      <c r="AY411" s="165">
        <f t="shared" si="209"/>
        <v>0</v>
      </c>
      <c r="AZ411" s="39">
        <v>493357</v>
      </c>
      <c r="BA411" s="162"/>
      <c r="BB411" s="164"/>
      <c r="BC411" s="164"/>
      <c r="BD411" s="164"/>
      <c r="BE411" s="165"/>
      <c r="BG411" s="166"/>
      <c r="BI411" s="166">
        <v>0</v>
      </c>
      <c r="CA411" s="162">
        <v>763</v>
      </c>
      <c r="CB411" s="40">
        <v>790</v>
      </c>
      <c r="CC411" s="39" t="s">
        <v>504</v>
      </c>
      <c r="CD411" s="167">
        <f t="shared" si="221"/>
        <v>45465</v>
      </c>
      <c r="CE411" s="168">
        <v>77899</v>
      </c>
      <c r="CF411" s="152">
        <f t="shared" si="210"/>
        <v>0</v>
      </c>
      <c r="CG411" s="152">
        <v>0</v>
      </c>
      <c r="CH411" s="152">
        <v>687.2</v>
      </c>
      <c r="CI411" s="152">
        <f t="shared" si="211"/>
        <v>-0.3367936929047346</v>
      </c>
      <c r="CJ411" s="168">
        <f t="shared" si="212"/>
        <v>686.86320630709531</v>
      </c>
      <c r="CK411" s="169">
        <f t="shared" si="213"/>
        <v>-0.33675884619272595</v>
      </c>
      <c r="CL411" s="170"/>
      <c r="CZ411" s="152"/>
      <c r="DA411" s="162">
        <v>763</v>
      </c>
      <c r="DB411" s="39" t="s">
        <v>504</v>
      </c>
      <c r="DC411" s="152">
        <v>0</v>
      </c>
      <c r="DD411" s="152">
        <v>0</v>
      </c>
      <c r="DE411" s="152">
        <v>0</v>
      </c>
      <c r="DF411" s="152">
        <v>0</v>
      </c>
      <c r="DG411" s="171">
        <f t="shared" si="214"/>
        <v>0</v>
      </c>
      <c r="DH411" s="152">
        <v>0</v>
      </c>
      <c r="DI411" s="152">
        <v>0</v>
      </c>
      <c r="DJ411" s="152">
        <v>0</v>
      </c>
      <c r="DK411" s="171">
        <f t="shared" si="215"/>
        <v>0</v>
      </c>
      <c r="DL411" s="172">
        <f t="shared" si="199"/>
        <v>0</v>
      </c>
      <c r="DM411" s="152"/>
      <c r="DN411" s="172">
        <f t="shared" si="200"/>
        <v>0</v>
      </c>
      <c r="DO411" s="152"/>
      <c r="DP411" s="158">
        <f t="shared" si="216"/>
        <v>0</v>
      </c>
      <c r="DQ411" s="152">
        <f t="shared" si="217"/>
        <v>0</v>
      </c>
      <c r="DR411" s="152">
        <f t="shared" si="218"/>
        <v>0</v>
      </c>
      <c r="DS411" s="152">
        <v>-0.3367936929047346</v>
      </c>
      <c r="DT411" s="172">
        <f t="shared" si="219"/>
        <v>-0.3367936929047346</v>
      </c>
      <c r="DU411" s="152"/>
      <c r="DV411" s="173">
        <v>0</v>
      </c>
      <c r="DW411" s="174"/>
      <c r="DX411" s="174"/>
      <c r="DY411" s="174"/>
      <c r="DZ411" s="171"/>
      <c r="EA411" s="175"/>
      <c r="EB411" s="176" t="s">
        <v>116</v>
      </c>
      <c r="EC411" s="177">
        <f t="shared" si="220"/>
        <v>0</v>
      </c>
      <c r="ED411" s="175"/>
      <c r="EE411" s="178">
        <v>763</v>
      </c>
      <c r="EF411" s="175"/>
      <c r="EG411" s="175"/>
      <c r="EH411" s="174"/>
      <c r="EI411" s="175"/>
      <c r="EJ411" s="175"/>
      <c r="EK411" s="175"/>
      <c r="EL411" s="175"/>
      <c r="EM411" s="175"/>
    </row>
    <row r="412" spans="1:143" s="39" customFormat="1" ht="12" x14ac:dyDescent="0.2">
      <c r="A412" s="150">
        <v>765</v>
      </c>
      <c r="B412" s="40">
        <v>755</v>
      </c>
      <c r="C412" s="39" t="s">
        <v>505</v>
      </c>
      <c r="D412" s="151">
        <f t="shared" si="201"/>
        <v>0</v>
      </c>
      <c r="E412" s="152">
        <f t="shared" si="191"/>
        <v>0</v>
      </c>
      <c r="F412" s="152">
        <f t="shared" si="191"/>
        <v>0</v>
      </c>
      <c r="G412" s="152">
        <f t="shared" si="191"/>
        <v>0</v>
      </c>
      <c r="H412" s="153">
        <f t="shared" si="202"/>
        <v>0</v>
      </c>
      <c r="I412" s="152"/>
      <c r="J412" s="154">
        <f t="shared" si="203"/>
        <v>0</v>
      </c>
      <c r="K412" s="155">
        <f t="shared" si="192"/>
        <v>0</v>
      </c>
      <c r="L412" s="156">
        <f t="shared" si="193"/>
        <v>0</v>
      </c>
      <c r="M412" s="152"/>
      <c r="N412" s="157">
        <f t="shared" si="194"/>
        <v>0</v>
      </c>
      <c r="O412" s="152"/>
      <c r="P412" s="158">
        <f t="shared" si="195"/>
        <v>0</v>
      </c>
      <c r="Q412" s="159">
        <f t="shared" si="204"/>
        <v>0</v>
      </c>
      <c r="R412" s="152">
        <f t="shared" si="196"/>
        <v>0</v>
      </c>
      <c r="S412" s="152">
        <f t="shared" si="197"/>
        <v>0</v>
      </c>
      <c r="T412" s="152">
        <f t="shared" si="198"/>
        <v>0</v>
      </c>
      <c r="U412" s="153">
        <f t="shared" si="205"/>
        <v>0</v>
      </c>
      <c r="V412" s="152"/>
      <c r="W412" s="157">
        <f t="shared" si="206"/>
        <v>0</v>
      </c>
      <c r="X412" s="159"/>
      <c r="AA412" s="162">
        <v>765</v>
      </c>
      <c r="AB412" s="163"/>
      <c r="AC412" s="163"/>
      <c r="AD412" s="163"/>
      <c r="AE412" s="163"/>
      <c r="AF412" s="163"/>
      <c r="AG412" s="164"/>
      <c r="AH412" s="164"/>
      <c r="AI412" s="164"/>
      <c r="AJ412" s="164"/>
      <c r="AK412" s="164"/>
      <c r="AL412" s="164"/>
      <c r="AM412" s="164"/>
      <c r="AN412" s="164"/>
      <c r="AO412" s="164"/>
      <c r="AP412" s="164"/>
      <c r="AQ412" s="164"/>
      <c r="AR412" s="165"/>
      <c r="AT412" s="162">
        <f t="shared" si="207"/>
        <v>765</v>
      </c>
      <c r="AU412" s="163">
        <f t="shared" si="208"/>
        <v>0</v>
      </c>
      <c r="AV412" s="164">
        <f t="shared" si="209"/>
        <v>0</v>
      </c>
      <c r="AW412" s="164">
        <f t="shared" si="209"/>
        <v>0</v>
      </c>
      <c r="AX412" s="164">
        <f t="shared" si="209"/>
        <v>0</v>
      </c>
      <c r="AY412" s="165">
        <f t="shared" si="209"/>
        <v>0</v>
      </c>
      <c r="AZ412" s="39">
        <v>493357</v>
      </c>
      <c r="BA412" s="162"/>
      <c r="BB412" s="164"/>
      <c r="BC412" s="164"/>
      <c r="BD412" s="164"/>
      <c r="BE412" s="165"/>
      <c r="BG412" s="166"/>
      <c r="BI412" s="166">
        <v>0</v>
      </c>
      <c r="CA412" s="162">
        <v>765</v>
      </c>
      <c r="CB412" s="40">
        <v>755</v>
      </c>
      <c r="CC412" s="39" t="s">
        <v>505</v>
      </c>
      <c r="CD412" s="167">
        <f t="shared" si="221"/>
        <v>0</v>
      </c>
      <c r="CE412" s="168">
        <v>0</v>
      </c>
      <c r="CF412" s="152">
        <f t="shared" si="210"/>
        <v>0</v>
      </c>
      <c r="CG412" s="152">
        <v>0</v>
      </c>
      <c r="CH412" s="152">
        <v>0</v>
      </c>
      <c r="CI412" s="152">
        <f t="shared" si="211"/>
        <v>0</v>
      </c>
      <c r="CJ412" s="168">
        <f t="shared" si="212"/>
        <v>0</v>
      </c>
      <c r="CK412" s="169">
        <f t="shared" si="213"/>
        <v>0</v>
      </c>
      <c r="CL412" s="170"/>
      <c r="CZ412" s="152"/>
      <c r="DA412" s="162">
        <v>765</v>
      </c>
      <c r="DB412" s="39" t="s">
        <v>505</v>
      </c>
      <c r="DC412" s="152">
        <v>0</v>
      </c>
      <c r="DD412" s="152">
        <v>0</v>
      </c>
      <c r="DE412" s="152">
        <v>0</v>
      </c>
      <c r="DF412" s="152">
        <v>0</v>
      </c>
      <c r="DG412" s="171">
        <f t="shared" si="214"/>
        <v>0</v>
      </c>
      <c r="DH412" s="152">
        <v>0</v>
      </c>
      <c r="DI412" s="152">
        <v>0</v>
      </c>
      <c r="DJ412" s="152">
        <v>0</v>
      </c>
      <c r="DK412" s="171">
        <f t="shared" si="215"/>
        <v>0</v>
      </c>
      <c r="DL412" s="172">
        <f t="shared" si="199"/>
        <v>0</v>
      </c>
      <c r="DM412" s="152"/>
      <c r="DN412" s="172">
        <f t="shared" si="200"/>
        <v>0</v>
      </c>
      <c r="DO412" s="152"/>
      <c r="DP412" s="158">
        <f t="shared" si="216"/>
        <v>0</v>
      </c>
      <c r="DQ412" s="152">
        <f t="shared" si="217"/>
        <v>0</v>
      </c>
      <c r="DR412" s="152">
        <f t="shared" si="218"/>
        <v>0</v>
      </c>
      <c r="DS412" s="152">
        <v>0</v>
      </c>
      <c r="DT412" s="172">
        <f t="shared" si="219"/>
        <v>0</v>
      </c>
      <c r="DU412" s="152"/>
      <c r="DV412" s="173">
        <v>0</v>
      </c>
      <c r="DW412" s="174"/>
      <c r="DX412" s="174"/>
      <c r="DY412" s="174"/>
      <c r="DZ412" s="171"/>
      <c r="EA412" s="175"/>
      <c r="EB412" s="176"/>
      <c r="EC412" s="177">
        <f t="shared" si="220"/>
        <v>0</v>
      </c>
      <c r="ED412" s="175"/>
      <c r="EE412" s="178">
        <v>765</v>
      </c>
      <c r="EF412" s="175"/>
      <c r="EG412" s="175"/>
      <c r="EH412" s="174"/>
      <c r="EI412" s="175"/>
      <c r="EJ412" s="175"/>
      <c r="EK412" s="175"/>
      <c r="EL412" s="175"/>
      <c r="EM412" s="175"/>
    </row>
    <row r="413" spans="1:143" s="39" customFormat="1" ht="12" x14ac:dyDescent="0.2">
      <c r="A413" s="150">
        <v>766</v>
      </c>
      <c r="B413" s="40">
        <v>766</v>
      </c>
      <c r="C413" s="39" t="s">
        <v>506</v>
      </c>
      <c r="D413" s="151">
        <f t="shared" si="201"/>
        <v>6</v>
      </c>
      <c r="E413" s="152">
        <f t="shared" si="191"/>
        <v>91133</v>
      </c>
      <c r="F413" s="152">
        <f t="shared" si="191"/>
        <v>0</v>
      </c>
      <c r="G413" s="152">
        <f t="shared" si="191"/>
        <v>5628</v>
      </c>
      <c r="H413" s="153">
        <f t="shared" si="202"/>
        <v>96761</v>
      </c>
      <c r="I413" s="152"/>
      <c r="J413" s="154">
        <f t="shared" si="203"/>
        <v>5628</v>
      </c>
      <c r="K413" s="155">
        <f t="shared" si="192"/>
        <v>-3.4497199849487772</v>
      </c>
      <c r="L413" s="156">
        <f t="shared" si="193"/>
        <v>5624.5502800150516</v>
      </c>
      <c r="M413" s="152"/>
      <c r="N413" s="157">
        <f t="shared" si="194"/>
        <v>91136.449719984943</v>
      </c>
      <c r="O413" s="152"/>
      <c r="P413" s="158">
        <f t="shared" si="195"/>
        <v>5628</v>
      </c>
      <c r="Q413" s="159">
        <f t="shared" si="204"/>
        <v>0</v>
      </c>
      <c r="R413" s="152">
        <f t="shared" si="196"/>
        <v>0</v>
      </c>
      <c r="S413" s="152">
        <f t="shared" si="197"/>
        <v>0</v>
      </c>
      <c r="T413" s="152">
        <f t="shared" si="198"/>
        <v>-3.4497199849487772</v>
      </c>
      <c r="U413" s="153">
        <f t="shared" si="205"/>
        <v>5624.5502800150516</v>
      </c>
      <c r="V413" s="152"/>
      <c r="W413" s="157">
        <f t="shared" si="206"/>
        <v>38149.149923049226</v>
      </c>
      <c r="X413" s="159"/>
      <c r="AA413" s="162">
        <v>766</v>
      </c>
      <c r="AB413" s="163">
        <v>6</v>
      </c>
      <c r="AC413" s="163">
        <v>0</v>
      </c>
      <c r="AD413" s="163">
        <v>0</v>
      </c>
      <c r="AE413" s="163">
        <v>0</v>
      </c>
      <c r="AF413" s="163">
        <v>0</v>
      </c>
      <c r="AG413" s="164">
        <v>91133</v>
      </c>
      <c r="AH413" s="164">
        <v>0</v>
      </c>
      <c r="AI413" s="164">
        <v>0</v>
      </c>
      <c r="AJ413" s="164">
        <v>91133</v>
      </c>
      <c r="AK413" s="164">
        <v>0</v>
      </c>
      <c r="AL413" s="164">
        <v>5628</v>
      </c>
      <c r="AM413" s="164">
        <v>96761</v>
      </c>
      <c r="AN413" s="164">
        <v>0</v>
      </c>
      <c r="AO413" s="164">
        <v>0</v>
      </c>
      <c r="AP413" s="164">
        <v>0</v>
      </c>
      <c r="AQ413" s="164">
        <v>0</v>
      </c>
      <c r="AR413" s="165">
        <v>96761</v>
      </c>
      <c r="AS413" s="39">
        <v>96339.44</v>
      </c>
      <c r="AT413" s="162">
        <f t="shared" si="207"/>
        <v>766</v>
      </c>
      <c r="AU413" s="163">
        <f t="shared" si="208"/>
        <v>0</v>
      </c>
      <c r="AV413" s="164">
        <f t="shared" si="209"/>
        <v>0</v>
      </c>
      <c r="AW413" s="164">
        <f t="shared" si="209"/>
        <v>0</v>
      </c>
      <c r="AX413" s="164">
        <f t="shared" si="209"/>
        <v>0</v>
      </c>
      <c r="AY413" s="165">
        <f t="shared" si="209"/>
        <v>0</v>
      </c>
      <c r="AZ413" s="39">
        <v>493357</v>
      </c>
      <c r="BA413" s="162"/>
      <c r="BB413" s="164"/>
      <c r="BC413" s="164"/>
      <c r="BD413" s="164"/>
      <c r="BE413" s="165"/>
      <c r="BG413" s="166"/>
      <c r="BI413" s="166">
        <v>0</v>
      </c>
      <c r="CA413" s="162">
        <v>766</v>
      </c>
      <c r="CB413" s="40">
        <v>766</v>
      </c>
      <c r="CC413" s="39" t="s">
        <v>506</v>
      </c>
      <c r="CD413" s="167">
        <f t="shared" si="221"/>
        <v>91133</v>
      </c>
      <c r="CE413" s="168">
        <v>109475</v>
      </c>
      <c r="CF413" s="152">
        <f t="shared" si="210"/>
        <v>0</v>
      </c>
      <c r="CG413" s="152">
        <v>25485</v>
      </c>
      <c r="CH413" s="152">
        <v>7039.6</v>
      </c>
      <c r="CI413" s="152">
        <f t="shared" si="211"/>
        <v>-3.4500769507721998</v>
      </c>
      <c r="CJ413" s="168">
        <f t="shared" si="212"/>
        <v>32521.149923049226</v>
      </c>
      <c r="CK413" s="169">
        <f t="shared" si="213"/>
        <v>-3.4497199849487772</v>
      </c>
      <c r="CL413" s="170"/>
      <c r="CZ413" s="152"/>
      <c r="DA413" s="162">
        <v>766</v>
      </c>
      <c r="DB413" s="39" t="s">
        <v>506</v>
      </c>
      <c r="DC413" s="152">
        <v>0</v>
      </c>
      <c r="DD413" s="152">
        <v>0</v>
      </c>
      <c r="DE413" s="152">
        <v>0</v>
      </c>
      <c r="DF413" s="152">
        <v>0</v>
      </c>
      <c r="DG413" s="171">
        <f t="shared" si="214"/>
        <v>0</v>
      </c>
      <c r="DH413" s="152">
        <v>0</v>
      </c>
      <c r="DI413" s="152">
        <v>0</v>
      </c>
      <c r="DJ413" s="152">
        <v>0</v>
      </c>
      <c r="DK413" s="171">
        <f t="shared" si="215"/>
        <v>0</v>
      </c>
      <c r="DL413" s="172">
        <f t="shared" si="199"/>
        <v>0</v>
      </c>
      <c r="DM413" s="152"/>
      <c r="DN413" s="172">
        <f t="shared" si="200"/>
        <v>0</v>
      </c>
      <c r="DO413" s="152"/>
      <c r="DP413" s="158">
        <f t="shared" si="216"/>
        <v>0</v>
      </c>
      <c r="DQ413" s="152">
        <f t="shared" si="217"/>
        <v>0</v>
      </c>
      <c r="DR413" s="152">
        <f t="shared" si="218"/>
        <v>0</v>
      </c>
      <c r="DS413" s="152">
        <v>-3.4500769507721998</v>
      </c>
      <c r="DT413" s="172">
        <f t="shared" si="219"/>
        <v>-3.4500769507721998</v>
      </c>
      <c r="DU413" s="152"/>
      <c r="DV413" s="173">
        <v>0</v>
      </c>
      <c r="DW413" s="174"/>
      <c r="DX413" s="174"/>
      <c r="DY413" s="174"/>
      <c r="DZ413" s="171"/>
      <c r="EA413" s="175"/>
      <c r="EB413" s="176" t="s">
        <v>154</v>
      </c>
      <c r="EC413" s="177">
        <f t="shared" si="220"/>
        <v>0</v>
      </c>
      <c r="ED413" s="175"/>
      <c r="EE413" s="178">
        <v>766</v>
      </c>
      <c r="EF413" s="175"/>
      <c r="EG413" s="175"/>
      <c r="EH413" s="174"/>
      <c r="EI413" s="175"/>
      <c r="EJ413" s="175"/>
      <c r="EK413" s="175"/>
      <c r="EL413" s="175"/>
      <c r="EM413" s="175"/>
    </row>
    <row r="414" spans="1:143" s="39" customFormat="1" ht="12" x14ac:dyDescent="0.2">
      <c r="A414" s="150">
        <v>767</v>
      </c>
      <c r="B414" s="40">
        <v>756</v>
      </c>
      <c r="C414" s="39" t="s">
        <v>507</v>
      </c>
      <c r="D414" s="151">
        <f t="shared" si="201"/>
        <v>80</v>
      </c>
      <c r="E414" s="152">
        <f t="shared" si="191"/>
        <v>1120111</v>
      </c>
      <c r="F414" s="152">
        <f t="shared" si="191"/>
        <v>0</v>
      </c>
      <c r="G414" s="152">
        <f t="shared" si="191"/>
        <v>75040</v>
      </c>
      <c r="H414" s="153">
        <f t="shared" si="202"/>
        <v>1195151</v>
      </c>
      <c r="I414" s="152"/>
      <c r="J414" s="154">
        <f t="shared" si="203"/>
        <v>75040</v>
      </c>
      <c r="K414" s="155">
        <f t="shared" si="192"/>
        <v>229136.64871986429</v>
      </c>
      <c r="L414" s="156">
        <f t="shared" si="193"/>
        <v>304176.64871986432</v>
      </c>
      <c r="M414" s="152"/>
      <c r="N414" s="157">
        <f t="shared" si="194"/>
        <v>890974.35128013568</v>
      </c>
      <c r="O414" s="152"/>
      <c r="P414" s="158">
        <f t="shared" si="195"/>
        <v>75040</v>
      </c>
      <c r="Q414" s="159">
        <f t="shared" si="204"/>
        <v>0</v>
      </c>
      <c r="R414" s="152">
        <f t="shared" si="196"/>
        <v>0</v>
      </c>
      <c r="S414" s="152">
        <f t="shared" si="197"/>
        <v>0</v>
      </c>
      <c r="T414" s="152">
        <f t="shared" si="198"/>
        <v>229136.64871986429</v>
      </c>
      <c r="U414" s="153">
        <f t="shared" si="205"/>
        <v>304176.64871986432</v>
      </c>
      <c r="V414" s="152"/>
      <c r="W414" s="157">
        <f t="shared" si="206"/>
        <v>501116.35903630831</v>
      </c>
      <c r="X414" s="159"/>
      <c r="AA414" s="162">
        <v>767</v>
      </c>
      <c r="AB414" s="163">
        <v>80</v>
      </c>
      <c r="AC414" s="163">
        <v>0</v>
      </c>
      <c r="AD414" s="163">
        <v>0</v>
      </c>
      <c r="AE414" s="163">
        <v>0</v>
      </c>
      <c r="AF414" s="163">
        <v>0</v>
      </c>
      <c r="AG414" s="164">
        <v>1120111</v>
      </c>
      <c r="AH414" s="164">
        <v>0</v>
      </c>
      <c r="AI414" s="164">
        <v>0</v>
      </c>
      <c r="AJ414" s="164">
        <v>1120111</v>
      </c>
      <c r="AK414" s="164">
        <v>0</v>
      </c>
      <c r="AL414" s="164">
        <v>75040</v>
      </c>
      <c r="AM414" s="164">
        <v>1195151</v>
      </c>
      <c r="AN414" s="164">
        <v>0</v>
      </c>
      <c r="AO414" s="164">
        <v>0</v>
      </c>
      <c r="AP414" s="164">
        <v>0</v>
      </c>
      <c r="AQ414" s="164">
        <v>0</v>
      </c>
      <c r="AR414" s="165">
        <v>1195151</v>
      </c>
      <c r="AS414" s="39">
        <v>1181368.8</v>
      </c>
      <c r="AT414" s="162">
        <f t="shared" si="207"/>
        <v>767</v>
      </c>
      <c r="AU414" s="163">
        <f t="shared" si="208"/>
        <v>0</v>
      </c>
      <c r="AV414" s="164">
        <f t="shared" si="209"/>
        <v>0</v>
      </c>
      <c r="AW414" s="164">
        <f t="shared" si="209"/>
        <v>0</v>
      </c>
      <c r="AX414" s="164">
        <f t="shared" si="209"/>
        <v>0</v>
      </c>
      <c r="AY414" s="165">
        <f t="shared" si="209"/>
        <v>0</v>
      </c>
      <c r="AZ414" s="39">
        <v>493357</v>
      </c>
      <c r="BA414" s="162"/>
      <c r="BB414" s="164"/>
      <c r="BC414" s="164"/>
      <c r="BD414" s="164"/>
      <c r="BE414" s="165"/>
      <c r="BG414" s="166"/>
      <c r="BI414" s="166">
        <v>0</v>
      </c>
      <c r="CA414" s="162">
        <v>767</v>
      </c>
      <c r="CB414" s="40">
        <v>756</v>
      </c>
      <c r="CC414" s="39" t="s">
        <v>507</v>
      </c>
      <c r="CD414" s="167">
        <f t="shared" si="221"/>
        <v>1120111</v>
      </c>
      <c r="CE414" s="168">
        <v>890919</v>
      </c>
      <c r="CF414" s="152">
        <f t="shared" si="210"/>
        <v>229192</v>
      </c>
      <c r="CG414" s="152">
        <v>132355.19999999998</v>
      </c>
      <c r="CH414" s="152">
        <v>64560.800000000003</v>
      </c>
      <c r="CI414" s="152">
        <f t="shared" si="211"/>
        <v>-31.640963691635989</v>
      </c>
      <c r="CJ414" s="168">
        <f t="shared" si="212"/>
        <v>426076.35903630831</v>
      </c>
      <c r="CK414" s="169">
        <f t="shared" si="213"/>
        <v>229136.64871986429</v>
      </c>
      <c r="CL414" s="170"/>
      <c r="CZ414" s="152"/>
      <c r="DA414" s="162">
        <v>767</v>
      </c>
      <c r="DB414" s="39" t="s">
        <v>507</v>
      </c>
      <c r="DC414" s="152">
        <v>0</v>
      </c>
      <c r="DD414" s="152">
        <v>0</v>
      </c>
      <c r="DE414" s="152">
        <v>0</v>
      </c>
      <c r="DF414" s="152">
        <v>0</v>
      </c>
      <c r="DG414" s="171">
        <f t="shared" si="214"/>
        <v>0</v>
      </c>
      <c r="DH414" s="152">
        <v>0</v>
      </c>
      <c r="DI414" s="152">
        <v>0</v>
      </c>
      <c r="DJ414" s="152">
        <v>0</v>
      </c>
      <c r="DK414" s="171">
        <f t="shared" si="215"/>
        <v>0</v>
      </c>
      <c r="DL414" s="172">
        <f t="shared" si="199"/>
        <v>0</v>
      </c>
      <c r="DM414" s="152"/>
      <c r="DN414" s="172">
        <f t="shared" si="200"/>
        <v>0</v>
      </c>
      <c r="DO414" s="152"/>
      <c r="DP414" s="158">
        <f t="shared" si="216"/>
        <v>229192</v>
      </c>
      <c r="DQ414" s="152">
        <f t="shared" si="217"/>
        <v>229192</v>
      </c>
      <c r="DR414" s="152">
        <f t="shared" si="218"/>
        <v>0</v>
      </c>
      <c r="DS414" s="152">
        <v>-31.640963691635989</v>
      </c>
      <c r="DT414" s="172">
        <f t="shared" si="219"/>
        <v>-31.640963691635989</v>
      </c>
      <c r="DU414" s="152"/>
      <c r="DV414" s="173">
        <v>0</v>
      </c>
      <c r="DW414" s="174"/>
      <c r="DX414" s="174"/>
      <c r="DY414" s="174"/>
      <c r="DZ414" s="171"/>
      <c r="EA414" s="175"/>
      <c r="EB414" s="176"/>
      <c r="EC414" s="177">
        <f t="shared" si="220"/>
        <v>0</v>
      </c>
      <c r="ED414" s="175"/>
      <c r="EE414" s="178">
        <v>767</v>
      </c>
      <c r="EF414" s="175"/>
      <c r="EG414" s="175"/>
      <c r="EH414" s="174"/>
      <c r="EI414" s="175"/>
      <c r="EJ414" s="175"/>
      <c r="EK414" s="175"/>
      <c r="EL414" s="175"/>
      <c r="EM414" s="175"/>
    </row>
    <row r="415" spans="1:143" s="39" customFormat="1" ht="12" x14ac:dyDescent="0.2">
      <c r="A415" s="150">
        <v>770</v>
      </c>
      <c r="B415" s="40">
        <v>757</v>
      </c>
      <c r="C415" s="39" t="s">
        <v>508</v>
      </c>
      <c r="D415" s="151">
        <f t="shared" si="201"/>
        <v>6</v>
      </c>
      <c r="E415" s="152">
        <f t="shared" si="191"/>
        <v>86442</v>
      </c>
      <c r="F415" s="152">
        <f t="shared" si="191"/>
        <v>0</v>
      </c>
      <c r="G415" s="152">
        <f t="shared" si="191"/>
        <v>5628</v>
      </c>
      <c r="H415" s="153">
        <f t="shared" si="202"/>
        <v>92070</v>
      </c>
      <c r="I415" s="152"/>
      <c r="J415" s="154">
        <f t="shared" si="203"/>
        <v>5628</v>
      </c>
      <c r="K415" s="155">
        <f t="shared" si="192"/>
        <v>59248.239750476234</v>
      </c>
      <c r="L415" s="156">
        <f t="shared" si="193"/>
        <v>64876.239750476234</v>
      </c>
      <c r="M415" s="152"/>
      <c r="N415" s="157">
        <f t="shared" si="194"/>
        <v>27193.760249523766</v>
      </c>
      <c r="O415" s="152"/>
      <c r="P415" s="158">
        <f t="shared" si="195"/>
        <v>5628</v>
      </c>
      <c r="Q415" s="159">
        <f t="shared" si="204"/>
        <v>0</v>
      </c>
      <c r="R415" s="152">
        <f t="shared" si="196"/>
        <v>0</v>
      </c>
      <c r="S415" s="152">
        <f t="shared" si="197"/>
        <v>0</v>
      </c>
      <c r="T415" s="152">
        <f t="shared" si="198"/>
        <v>59248.239750476234</v>
      </c>
      <c r="U415" s="153">
        <f t="shared" si="205"/>
        <v>64876.239750476234</v>
      </c>
      <c r="V415" s="152"/>
      <c r="W415" s="157">
        <f t="shared" si="206"/>
        <v>76368.770565957238</v>
      </c>
      <c r="X415" s="159"/>
      <c r="AA415" s="162">
        <v>770</v>
      </c>
      <c r="AB415" s="163">
        <v>6</v>
      </c>
      <c r="AC415" s="163">
        <v>0</v>
      </c>
      <c r="AD415" s="163">
        <v>0</v>
      </c>
      <c r="AE415" s="163">
        <v>0</v>
      </c>
      <c r="AF415" s="163">
        <v>0</v>
      </c>
      <c r="AG415" s="164">
        <v>86442</v>
      </c>
      <c r="AH415" s="164">
        <v>0</v>
      </c>
      <c r="AI415" s="164">
        <v>0</v>
      </c>
      <c r="AJ415" s="164">
        <v>86442</v>
      </c>
      <c r="AK415" s="164">
        <v>0</v>
      </c>
      <c r="AL415" s="164">
        <v>5628</v>
      </c>
      <c r="AM415" s="164">
        <v>92070</v>
      </c>
      <c r="AN415" s="164">
        <v>0</v>
      </c>
      <c r="AO415" s="164">
        <v>0</v>
      </c>
      <c r="AP415" s="164">
        <v>0</v>
      </c>
      <c r="AQ415" s="164">
        <v>0</v>
      </c>
      <c r="AR415" s="165">
        <v>92070</v>
      </c>
      <c r="AS415" s="39">
        <v>90881.94</v>
      </c>
      <c r="AT415" s="162">
        <f t="shared" si="207"/>
        <v>770</v>
      </c>
      <c r="AU415" s="163">
        <f t="shared" si="208"/>
        <v>0</v>
      </c>
      <c r="AV415" s="164">
        <f t="shared" si="209"/>
        <v>0</v>
      </c>
      <c r="AW415" s="164">
        <f t="shared" si="209"/>
        <v>0</v>
      </c>
      <c r="AX415" s="164">
        <f t="shared" si="209"/>
        <v>0</v>
      </c>
      <c r="AY415" s="165">
        <f t="shared" si="209"/>
        <v>0</v>
      </c>
      <c r="AZ415" s="39">
        <v>493357</v>
      </c>
      <c r="BA415" s="162"/>
      <c r="BB415" s="164"/>
      <c r="BC415" s="164"/>
      <c r="BD415" s="164"/>
      <c r="BE415" s="165"/>
      <c r="BG415" s="166"/>
      <c r="BI415" s="166">
        <v>0</v>
      </c>
      <c r="CA415" s="162">
        <v>770</v>
      </c>
      <c r="CB415" s="40">
        <v>757</v>
      </c>
      <c r="CC415" s="39" t="s">
        <v>508</v>
      </c>
      <c r="CD415" s="167">
        <f t="shared" si="221"/>
        <v>86442</v>
      </c>
      <c r="CE415" s="168">
        <v>27182</v>
      </c>
      <c r="CF415" s="152">
        <f t="shared" si="210"/>
        <v>59260</v>
      </c>
      <c r="CG415" s="152">
        <v>0</v>
      </c>
      <c r="CH415" s="152">
        <v>11486.400000000001</v>
      </c>
      <c r="CI415" s="152">
        <f t="shared" si="211"/>
        <v>-5.6294340427548377</v>
      </c>
      <c r="CJ415" s="168">
        <f t="shared" si="212"/>
        <v>70740.770565957238</v>
      </c>
      <c r="CK415" s="169">
        <f t="shared" si="213"/>
        <v>59248.239750476234</v>
      </c>
      <c r="CL415" s="170"/>
      <c r="CZ415" s="152"/>
      <c r="DA415" s="162">
        <v>770</v>
      </c>
      <c r="DB415" s="39" t="s">
        <v>508</v>
      </c>
      <c r="DC415" s="152">
        <v>0</v>
      </c>
      <c r="DD415" s="152">
        <v>0</v>
      </c>
      <c r="DE415" s="152">
        <v>0</v>
      </c>
      <c r="DF415" s="152">
        <v>0</v>
      </c>
      <c r="DG415" s="171">
        <f t="shared" si="214"/>
        <v>0</v>
      </c>
      <c r="DH415" s="152">
        <v>0</v>
      </c>
      <c r="DI415" s="152">
        <v>0</v>
      </c>
      <c r="DJ415" s="152">
        <v>0</v>
      </c>
      <c r="DK415" s="171">
        <f t="shared" si="215"/>
        <v>0</v>
      </c>
      <c r="DL415" s="172">
        <f t="shared" si="199"/>
        <v>0</v>
      </c>
      <c r="DM415" s="152"/>
      <c r="DN415" s="172">
        <f t="shared" si="200"/>
        <v>0</v>
      </c>
      <c r="DO415" s="152"/>
      <c r="DP415" s="158">
        <f t="shared" si="216"/>
        <v>59260</v>
      </c>
      <c r="DQ415" s="152">
        <f t="shared" si="217"/>
        <v>59260</v>
      </c>
      <c r="DR415" s="152">
        <f t="shared" si="218"/>
        <v>0</v>
      </c>
      <c r="DS415" s="152">
        <v>-5.6294340427548377</v>
      </c>
      <c r="DT415" s="172">
        <f t="shared" si="219"/>
        <v>-5.6294340427548377</v>
      </c>
      <c r="DU415" s="152"/>
      <c r="DV415" s="173">
        <v>0</v>
      </c>
      <c r="DW415" s="174"/>
      <c r="DX415" s="174"/>
      <c r="DY415" s="174"/>
      <c r="DZ415" s="171"/>
      <c r="EA415" s="175"/>
      <c r="EB415" s="176"/>
      <c r="EC415" s="177">
        <f t="shared" si="220"/>
        <v>0</v>
      </c>
      <c r="ED415" s="175"/>
      <c r="EE415" s="178">
        <v>770</v>
      </c>
      <c r="EF415" s="175"/>
      <c r="EG415" s="175"/>
      <c r="EH415" s="174"/>
      <c r="EI415" s="175"/>
      <c r="EJ415" s="175"/>
      <c r="EK415" s="175"/>
      <c r="EL415" s="175"/>
      <c r="EM415" s="175"/>
    </row>
    <row r="416" spans="1:143" s="39" customFormat="1" ht="12" x14ac:dyDescent="0.2">
      <c r="A416" s="150">
        <v>773</v>
      </c>
      <c r="B416" s="40">
        <v>763</v>
      </c>
      <c r="C416" s="39" t="s">
        <v>509</v>
      </c>
      <c r="D416" s="151">
        <f t="shared" si="201"/>
        <v>47</v>
      </c>
      <c r="E416" s="152">
        <f t="shared" si="191"/>
        <v>714530</v>
      </c>
      <c r="F416" s="152">
        <f t="shared" si="191"/>
        <v>0</v>
      </c>
      <c r="G416" s="152">
        <f t="shared" si="191"/>
        <v>44086</v>
      </c>
      <c r="H416" s="153">
        <f t="shared" si="202"/>
        <v>758616</v>
      </c>
      <c r="I416" s="152"/>
      <c r="J416" s="154">
        <f t="shared" si="203"/>
        <v>44086</v>
      </c>
      <c r="K416" s="155">
        <f t="shared" si="192"/>
        <v>17605.251692207366</v>
      </c>
      <c r="L416" s="156">
        <f t="shared" si="193"/>
        <v>61691.25169220737</v>
      </c>
      <c r="M416" s="152"/>
      <c r="N416" s="157">
        <f t="shared" si="194"/>
        <v>696924.74830779259</v>
      </c>
      <c r="O416" s="152"/>
      <c r="P416" s="158">
        <f t="shared" si="195"/>
        <v>44086</v>
      </c>
      <c r="Q416" s="159">
        <f t="shared" si="204"/>
        <v>0</v>
      </c>
      <c r="R416" s="152">
        <f t="shared" si="196"/>
        <v>0</v>
      </c>
      <c r="S416" s="152">
        <f t="shared" si="197"/>
        <v>0</v>
      </c>
      <c r="T416" s="152">
        <f t="shared" si="198"/>
        <v>17605.251692207366</v>
      </c>
      <c r="U416" s="153">
        <f t="shared" si="205"/>
        <v>61691.25169220737</v>
      </c>
      <c r="V416" s="152"/>
      <c r="W416" s="157">
        <f t="shared" si="206"/>
        <v>130917.4734264914</v>
      </c>
      <c r="X416" s="159"/>
      <c r="AA416" s="162">
        <v>773</v>
      </c>
      <c r="AB416" s="163">
        <v>47</v>
      </c>
      <c r="AC416" s="163">
        <v>0</v>
      </c>
      <c r="AD416" s="163">
        <v>0</v>
      </c>
      <c r="AE416" s="163">
        <v>0</v>
      </c>
      <c r="AF416" s="163">
        <v>0</v>
      </c>
      <c r="AG416" s="164">
        <v>714530</v>
      </c>
      <c r="AH416" s="164">
        <v>0</v>
      </c>
      <c r="AI416" s="164">
        <v>0</v>
      </c>
      <c r="AJ416" s="164">
        <v>714530</v>
      </c>
      <c r="AK416" s="164">
        <v>0</v>
      </c>
      <c r="AL416" s="164">
        <v>44086</v>
      </c>
      <c r="AM416" s="164">
        <v>758616</v>
      </c>
      <c r="AN416" s="164">
        <v>0</v>
      </c>
      <c r="AO416" s="164">
        <v>0</v>
      </c>
      <c r="AP416" s="164">
        <v>0</v>
      </c>
      <c r="AQ416" s="164">
        <v>0</v>
      </c>
      <c r="AR416" s="165">
        <v>758616</v>
      </c>
      <c r="AS416" s="39">
        <v>758663</v>
      </c>
      <c r="AT416" s="162">
        <f t="shared" si="207"/>
        <v>773</v>
      </c>
      <c r="AU416" s="163">
        <f t="shared" si="208"/>
        <v>0</v>
      </c>
      <c r="AV416" s="164">
        <f t="shared" si="209"/>
        <v>0</v>
      </c>
      <c r="AW416" s="164">
        <f t="shared" si="209"/>
        <v>0</v>
      </c>
      <c r="AX416" s="164">
        <f t="shared" si="209"/>
        <v>0</v>
      </c>
      <c r="AY416" s="165">
        <f t="shared" si="209"/>
        <v>0</v>
      </c>
      <c r="AZ416" s="39">
        <v>493357</v>
      </c>
      <c r="BA416" s="162"/>
      <c r="BB416" s="164"/>
      <c r="BC416" s="164"/>
      <c r="BD416" s="164"/>
      <c r="BE416" s="165"/>
      <c r="BG416" s="166"/>
      <c r="BI416" s="166">
        <v>0</v>
      </c>
      <c r="CA416" s="162">
        <v>773</v>
      </c>
      <c r="CB416" s="40">
        <v>763</v>
      </c>
      <c r="CC416" s="39" t="s">
        <v>509</v>
      </c>
      <c r="CD416" s="167">
        <f t="shared" si="221"/>
        <v>714530</v>
      </c>
      <c r="CE416" s="168">
        <v>696889</v>
      </c>
      <c r="CF416" s="152">
        <f t="shared" si="210"/>
        <v>17641</v>
      </c>
      <c r="CG416" s="152">
        <v>0</v>
      </c>
      <c r="CH416" s="152">
        <v>69224.400000000009</v>
      </c>
      <c r="CI416" s="152">
        <f t="shared" si="211"/>
        <v>-33.926573508608271</v>
      </c>
      <c r="CJ416" s="168">
        <f t="shared" si="212"/>
        <v>86831.4734264914</v>
      </c>
      <c r="CK416" s="169">
        <f t="shared" si="213"/>
        <v>17605.251692207366</v>
      </c>
      <c r="CL416" s="170"/>
      <c r="CZ416" s="152"/>
      <c r="DA416" s="162">
        <v>773</v>
      </c>
      <c r="DB416" s="39" t="s">
        <v>509</v>
      </c>
      <c r="DC416" s="152">
        <v>0</v>
      </c>
      <c r="DD416" s="152">
        <v>0</v>
      </c>
      <c r="DE416" s="152">
        <v>0</v>
      </c>
      <c r="DF416" s="152">
        <v>0</v>
      </c>
      <c r="DG416" s="171">
        <f t="shared" si="214"/>
        <v>0</v>
      </c>
      <c r="DH416" s="152">
        <v>0</v>
      </c>
      <c r="DI416" s="152">
        <v>0</v>
      </c>
      <c r="DJ416" s="152">
        <v>0</v>
      </c>
      <c r="DK416" s="171">
        <f t="shared" si="215"/>
        <v>0</v>
      </c>
      <c r="DL416" s="172">
        <f t="shared" si="199"/>
        <v>0</v>
      </c>
      <c r="DM416" s="152"/>
      <c r="DN416" s="172">
        <f t="shared" si="200"/>
        <v>0</v>
      </c>
      <c r="DO416" s="152"/>
      <c r="DP416" s="158">
        <f t="shared" si="216"/>
        <v>17641</v>
      </c>
      <c r="DQ416" s="152">
        <f t="shared" si="217"/>
        <v>17641</v>
      </c>
      <c r="DR416" s="152">
        <f t="shared" si="218"/>
        <v>0</v>
      </c>
      <c r="DS416" s="152">
        <v>-33.926573508608271</v>
      </c>
      <c r="DT416" s="172">
        <f t="shared" si="219"/>
        <v>-33.926573508608271</v>
      </c>
      <c r="DU416" s="152"/>
      <c r="DV416" s="173">
        <v>0</v>
      </c>
      <c r="DW416" s="174"/>
      <c r="DX416" s="174"/>
      <c r="DY416" s="174"/>
      <c r="DZ416" s="171"/>
      <c r="EA416" s="175"/>
      <c r="EB416" s="176"/>
      <c r="EC416" s="177">
        <f t="shared" si="220"/>
        <v>0</v>
      </c>
      <c r="ED416" s="175"/>
      <c r="EE416" s="178">
        <v>773</v>
      </c>
      <c r="EF416" s="175"/>
      <c r="EG416" s="175"/>
      <c r="EH416" s="174"/>
      <c r="EI416" s="175"/>
      <c r="EJ416" s="175"/>
      <c r="EK416" s="175"/>
      <c r="EL416" s="175"/>
      <c r="EM416" s="175"/>
    </row>
    <row r="417" spans="1:143" s="39" customFormat="1" ht="12" x14ac:dyDescent="0.2">
      <c r="A417" s="150">
        <v>774</v>
      </c>
      <c r="B417" s="40">
        <v>789</v>
      </c>
      <c r="C417" s="39" t="s">
        <v>510</v>
      </c>
      <c r="D417" s="151">
        <f t="shared" si="201"/>
        <v>37</v>
      </c>
      <c r="E417" s="152">
        <f t="shared" si="191"/>
        <v>1124393</v>
      </c>
      <c r="F417" s="152">
        <f t="shared" si="191"/>
        <v>0</v>
      </c>
      <c r="G417" s="152">
        <f t="shared" si="191"/>
        <v>34706</v>
      </c>
      <c r="H417" s="153">
        <f t="shared" si="202"/>
        <v>1159099</v>
      </c>
      <c r="I417" s="152"/>
      <c r="J417" s="154">
        <f t="shared" si="203"/>
        <v>34706</v>
      </c>
      <c r="K417" s="155">
        <f t="shared" si="192"/>
        <v>18216.417932049884</v>
      </c>
      <c r="L417" s="156">
        <f t="shared" si="193"/>
        <v>52922.417932049881</v>
      </c>
      <c r="M417" s="152"/>
      <c r="N417" s="157">
        <f t="shared" si="194"/>
        <v>1106176.5820679502</v>
      </c>
      <c r="O417" s="152"/>
      <c r="P417" s="158">
        <f t="shared" si="195"/>
        <v>34706</v>
      </c>
      <c r="Q417" s="159">
        <f t="shared" si="204"/>
        <v>0</v>
      </c>
      <c r="R417" s="152">
        <f t="shared" si="196"/>
        <v>0</v>
      </c>
      <c r="S417" s="152">
        <f t="shared" si="197"/>
        <v>0</v>
      </c>
      <c r="T417" s="152">
        <f t="shared" si="198"/>
        <v>18216.417932049884</v>
      </c>
      <c r="U417" s="153">
        <f t="shared" si="205"/>
        <v>52922.417932049881</v>
      </c>
      <c r="V417" s="152"/>
      <c r="W417" s="157">
        <f t="shared" si="206"/>
        <v>64548.753781719133</v>
      </c>
      <c r="X417" s="159"/>
      <c r="AA417" s="162">
        <v>774</v>
      </c>
      <c r="AB417" s="163">
        <v>37</v>
      </c>
      <c r="AC417" s="163">
        <v>0</v>
      </c>
      <c r="AD417" s="163">
        <v>0</v>
      </c>
      <c r="AE417" s="163">
        <v>20</v>
      </c>
      <c r="AF417" s="163">
        <v>0</v>
      </c>
      <c r="AG417" s="164">
        <v>1124393</v>
      </c>
      <c r="AH417" s="164">
        <v>0</v>
      </c>
      <c r="AI417" s="164">
        <v>0</v>
      </c>
      <c r="AJ417" s="164">
        <v>1124393</v>
      </c>
      <c r="AK417" s="164">
        <v>0</v>
      </c>
      <c r="AL417" s="164">
        <v>34706</v>
      </c>
      <c r="AM417" s="164">
        <v>1159099</v>
      </c>
      <c r="AN417" s="164">
        <v>0</v>
      </c>
      <c r="AO417" s="164">
        <v>0</v>
      </c>
      <c r="AP417" s="164">
        <v>0</v>
      </c>
      <c r="AQ417" s="164">
        <v>0</v>
      </c>
      <c r="AR417" s="165">
        <v>1159099</v>
      </c>
      <c r="AS417" s="39">
        <v>1158796.3399999999</v>
      </c>
      <c r="AT417" s="162">
        <f t="shared" si="207"/>
        <v>774</v>
      </c>
      <c r="AU417" s="163">
        <f t="shared" si="208"/>
        <v>0</v>
      </c>
      <c r="AV417" s="164">
        <f t="shared" si="209"/>
        <v>0</v>
      </c>
      <c r="AW417" s="164">
        <f t="shared" si="209"/>
        <v>0</v>
      </c>
      <c r="AX417" s="164">
        <f t="shared" si="209"/>
        <v>0</v>
      </c>
      <c r="AY417" s="165">
        <f t="shared" si="209"/>
        <v>0</v>
      </c>
      <c r="AZ417" s="39">
        <v>493357</v>
      </c>
      <c r="BA417" s="162"/>
      <c r="BB417" s="164"/>
      <c r="BC417" s="164"/>
      <c r="BD417" s="164"/>
      <c r="BE417" s="165"/>
      <c r="BG417" s="166"/>
      <c r="BI417" s="166">
        <v>0</v>
      </c>
      <c r="CA417" s="162">
        <v>774</v>
      </c>
      <c r="CB417" s="40">
        <v>789</v>
      </c>
      <c r="CC417" s="39" t="s">
        <v>510</v>
      </c>
      <c r="CD417" s="167">
        <f t="shared" si="221"/>
        <v>1124393</v>
      </c>
      <c r="CE417" s="168">
        <v>1106169</v>
      </c>
      <c r="CF417" s="152">
        <f t="shared" si="210"/>
        <v>18224</v>
      </c>
      <c r="CG417" s="152">
        <v>0</v>
      </c>
      <c r="CH417" s="152">
        <v>11624.450873887074</v>
      </c>
      <c r="CI417" s="152">
        <f t="shared" si="211"/>
        <v>-5.6970921679367166</v>
      </c>
      <c r="CJ417" s="168">
        <f t="shared" si="212"/>
        <v>29842.753781719133</v>
      </c>
      <c r="CK417" s="169">
        <f t="shared" si="213"/>
        <v>18216.417932049884</v>
      </c>
      <c r="CL417" s="170"/>
      <c r="CZ417" s="152"/>
      <c r="DA417" s="162">
        <v>774</v>
      </c>
      <c r="DB417" s="39" t="s">
        <v>510</v>
      </c>
      <c r="DC417" s="152">
        <v>0</v>
      </c>
      <c r="DD417" s="152">
        <v>0</v>
      </c>
      <c r="DE417" s="152">
        <v>0</v>
      </c>
      <c r="DF417" s="152">
        <v>0</v>
      </c>
      <c r="DG417" s="171">
        <f t="shared" si="214"/>
        <v>0</v>
      </c>
      <c r="DH417" s="152">
        <v>0</v>
      </c>
      <c r="DI417" s="152">
        <v>0</v>
      </c>
      <c r="DJ417" s="152">
        <v>0</v>
      </c>
      <c r="DK417" s="171">
        <f t="shared" si="215"/>
        <v>0</v>
      </c>
      <c r="DL417" s="172">
        <f t="shared" si="199"/>
        <v>0</v>
      </c>
      <c r="DM417" s="152"/>
      <c r="DN417" s="172">
        <f t="shared" si="200"/>
        <v>0</v>
      </c>
      <c r="DO417" s="152"/>
      <c r="DP417" s="158">
        <f t="shared" si="216"/>
        <v>18224</v>
      </c>
      <c r="DQ417" s="152">
        <f t="shared" si="217"/>
        <v>18224</v>
      </c>
      <c r="DR417" s="152">
        <f t="shared" si="218"/>
        <v>0</v>
      </c>
      <c r="DS417" s="152">
        <v>-5.6970921679367166</v>
      </c>
      <c r="DT417" s="172">
        <f t="shared" si="219"/>
        <v>-5.6970921679367166</v>
      </c>
      <c r="DU417" s="152"/>
      <c r="DV417" s="173">
        <v>3.3189778306768059E-3</v>
      </c>
      <c r="DW417" s="174"/>
      <c r="DX417" s="174"/>
      <c r="DY417" s="174"/>
      <c r="DZ417" s="171"/>
      <c r="EA417" s="175"/>
      <c r="EB417" s="176"/>
      <c r="EC417" s="177">
        <f t="shared" si="220"/>
        <v>0</v>
      </c>
      <c r="ED417" s="175"/>
      <c r="EE417" s="178">
        <v>774</v>
      </c>
      <c r="EF417" s="175"/>
      <c r="EG417" s="175"/>
      <c r="EH417" s="174"/>
      <c r="EI417" s="175"/>
      <c r="EJ417" s="175"/>
      <c r="EK417" s="175"/>
      <c r="EL417" s="175"/>
      <c r="EM417" s="175"/>
    </row>
    <row r="418" spans="1:143" s="39" customFormat="1" ht="12" x14ac:dyDescent="0.2">
      <c r="A418" s="150">
        <v>775</v>
      </c>
      <c r="B418" s="40">
        <v>759</v>
      </c>
      <c r="C418" s="39" t="s">
        <v>511</v>
      </c>
      <c r="D418" s="151">
        <f t="shared" si="201"/>
        <v>47</v>
      </c>
      <c r="E418" s="152">
        <f t="shared" si="191"/>
        <v>605317</v>
      </c>
      <c r="F418" s="152">
        <f t="shared" si="191"/>
        <v>0</v>
      </c>
      <c r="G418" s="152">
        <f t="shared" si="191"/>
        <v>44086</v>
      </c>
      <c r="H418" s="153">
        <f t="shared" si="202"/>
        <v>649403</v>
      </c>
      <c r="I418" s="152"/>
      <c r="J418" s="154">
        <f t="shared" si="203"/>
        <v>44086</v>
      </c>
      <c r="K418" s="155">
        <f t="shared" si="192"/>
        <v>-0.27422911864187771</v>
      </c>
      <c r="L418" s="156">
        <f t="shared" si="193"/>
        <v>44085.725770881356</v>
      </c>
      <c r="M418" s="152"/>
      <c r="N418" s="157">
        <f t="shared" si="194"/>
        <v>605317.2742291186</v>
      </c>
      <c r="O418" s="152"/>
      <c r="P418" s="158">
        <f t="shared" si="195"/>
        <v>44086</v>
      </c>
      <c r="Q418" s="159">
        <f t="shared" si="204"/>
        <v>0</v>
      </c>
      <c r="R418" s="152">
        <f t="shared" si="196"/>
        <v>0</v>
      </c>
      <c r="S418" s="152">
        <f t="shared" si="197"/>
        <v>0</v>
      </c>
      <c r="T418" s="152">
        <f t="shared" si="198"/>
        <v>-0.27422911864187771</v>
      </c>
      <c r="U418" s="153">
        <f t="shared" si="205"/>
        <v>44085.725770881356</v>
      </c>
      <c r="V418" s="152"/>
      <c r="W418" s="157">
        <f t="shared" si="206"/>
        <v>142747.72574250502</v>
      </c>
      <c r="X418" s="159"/>
      <c r="AA418" s="162">
        <v>775</v>
      </c>
      <c r="AB418" s="163">
        <v>47</v>
      </c>
      <c r="AC418" s="163">
        <v>0</v>
      </c>
      <c r="AD418" s="163">
        <v>0</v>
      </c>
      <c r="AE418" s="163">
        <v>0</v>
      </c>
      <c r="AF418" s="163">
        <v>0</v>
      </c>
      <c r="AG418" s="164">
        <v>605317</v>
      </c>
      <c r="AH418" s="164">
        <v>0</v>
      </c>
      <c r="AI418" s="164">
        <v>0</v>
      </c>
      <c r="AJ418" s="164">
        <v>605317</v>
      </c>
      <c r="AK418" s="164">
        <v>0</v>
      </c>
      <c r="AL418" s="164">
        <v>44086</v>
      </c>
      <c r="AM418" s="164">
        <v>649403</v>
      </c>
      <c r="AN418" s="164">
        <v>0</v>
      </c>
      <c r="AO418" s="164">
        <v>0</v>
      </c>
      <c r="AP418" s="164">
        <v>0</v>
      </c>
      <c r="AQ418" s="164">
        <v>0</v>
      </c>
      <c r="AR418" s="165">
        <v>649403</v>
      </c>
      <c r="AS418" s="39">
        <v>646351.53257549927</v>
      </c>
      <c r="AT418" s="162">
        <f t="shared" si="207"/>
        <v>775</v>
      </c>
      <c r="AU418" s="163">
        <f t="shared" si="208"/>
        <v>0</v>
      </c>
      <c r="AV418" s="164">
        <f t="shared" si="209"/>
        <v>0</v>
      </c>
      <c r="AW418" s="164">
        <f t="shared" si="209"/>
        <v>0</v>
      </c>
      <c r="AX418" s="164">
        <f t="shared" si="209"/>
        <v>0</v>
      </c>
      <c r="AY418" s="165">
        <f t="shared" si="209"/>
        <v>0</v>
      </c>
      <c r="AZ418" s="39">
        <v>493357</v>
      </c>
      <c r="BA418" s="162"/>
      <c r="BB418" s="164"/>
      <c r="BC418" s="164"/>
      <c r="BD418" s="164"/>
      <c r="BE418" s="165"/>
      <c r="BG418" s="166"/>
      <c r="BI418" s="166">
        <v>0</v>
      </c>
      <c r="CA418" s="162">
        <v>775</v>
      </c>
      <c r="CB418" s="40">
        <v>759</v>
      </c>
      <c r="CC418" s="39" t="s">
        <v>511</v>
      </c>
      <c r="CD418" s="167">
        <f t="shared" ref="CD418:CD448" si="222">AJ418</f>
        <v>605317</v>
      </c>
      <c r="CE418" s="168">
        <v>606396</v>
      </c>
      <c r="CF418" s="152">
        <f t="shared" si="210"/>
        <v>0</v>
      </c>
      <c r="CG418" s="152">
        <v>98102.399999999994</v>
      </c>
      <c r="CH418" s="152">
        <v>559.6</v>
      </c>
      <c r="CI418" s="152">
        <f t="shared" si="211"/>
        <v>-0.27425749498070218</v>
      </c>
      <c r="CJ418" s="168">
        <f t="shared" si="212"/>
        <v>98661.725742505019</v>
      </c>
      <c r="CK418" s="169">
        <f t="shared" si="213"/>
        <v>-0.27422911864187771</v>
      </c>
      <c r="CL418" s="170"/>
      <c r="CZ418" s="152"/>
      <c r="DA418" s="162">
        <v>775</v>
      </c>
      <c r="DB418" s="39" t="s">
        <v>511</v>
      </c>
      <c r="DC418" s="152">
        <v>0</v>
      </c>
      <c r="DD418" s="152">
        <v>0</v>
      </c>
      <c r="DE418" s="152">
        <v>0</v>
      </c>
      <c r="DF418" s="152">
        <v>0</v>
      </c>
      <c r="DG418" s="171">
        <f t="shared" si="214"/>
        <v>0</v>
      </c>
      <c r="DH418" s="152">
        <v>0</v>
      </c>
      <c r="DI418" s="152">
        <v>0</v>
      </c>
      <c r="DJ418" s="152">
        <v>0</v>
      </c>
      <c r="DK418" s="171">
        <f t="shared" si="215"/>
        <v>0</v>
      </c>
      <c r="DL418" s="172">
        <f t="shared" si="199"/>
        <v>0</v>
      </c>
      <c r="DM418" s="152"/>
      <c r="DN418" s="172">
        <f t="shared" si="200"/>
        <v>0</v>
      </c>
      <c r="DO418" s="152"/>
      <c r="DP418" s="158">
        <f t="shared" si="216"/>
        <v>0</v>
      </c>
      <c r="DQ418" s="152">
        <f t="shared" si="217"/>
        <v>0</v>
      </c>
      <c r="DR418" s="152">
        <f t="shared" si="218"/>
        <v>0</v>
      </c>
      <c r="DS418" s="152">
        <v>-0.27425749498070218</v>
      </c>
      <c r="DT418" s="172">
        <f t="shared" si="219"/>
        <v>-0.27425749498070218</v>
      </c>
      <c r="DU418" s="152"/>
      <c r="DV418" s="173">
        <v>0</v>
      </c>
      <c r="DW418" s="174"/>
      <c r="DX418" s="174"/>
      <c r="DY418" s="174"/>
      <c r="DZ418" s="171"/>
      <c r="EA418" s="175"/>
      <c r="EB418" s="176"/>
      <c r="EC418" s="177">
        <f t="shared" si="220"/>
        <v>0</v>
      </c>
      <c r="ED418" s="175"/>
      <c r="EE418" s="178">
        <v>775</v>
      </c>
      <c r="EF418" s="175"/>
      <c r="EG418" s="175"/>
      <c r="EH418" s="174"/>
      <c r="EI418" s="175"/>
      <c r="EJ418" s="175"/>
      <c r="EK418" s="175"/>
      <c r="EL418" s="175"/>
      <c r="EM418" s="175"/>
    </row>
    <row r="419" spans="1:143" s="39" customFormat="1" ht="12" x14ac:dyDescent="0.2">
      <c r="A419" s="150">
        <v>778</v>
      </c>
      <c r="B419" s="40">
        <v>750</v>
      </c>
      <c r="C419" s="39" t="s">
        <v>512</v>
      </c>
      <c r="D419" s="151">
        <f t="shared" si="201"/>
        <v>4</v>
      </c>
      <c r="E419" s="152">
        <f t="shared" si="191"/>
        <v>61472</v>
      </c>
      <c r="F419" s="152">
        <f t="shared" si="191"/>
        <v>0</v>
      </c>
      <c r="G419" s="152">
        <f t="shared" si="191"/>
        <v>3752</v>
      </c>
      <c r="H419" s="153">
        <f t="shared" si="202"/>
        <v>65224</v>
      </c>
      <c r="I419" s="152"/>
      <c r="J419" s="154">
        <f t="shared" si="203"/>
        <v>3752</v>
      </c>
      <c r="K419" s="155">
        <f t="shared" si="192"/>
        <v>22439.678014976605</v>
      </c>
      <c r="L419" s="156">
        <f t="shared" si="193"/>
        <v>26191.678014976605</v>
      </c>
      <c r="M419" s="152"/>
      <c r="N419" s="157">
        <f t="shared" si="194"/>
        <v>39032.321985023395</v>
      </c>
      <c r="O419" s="152"/>
      <c r="P419" s="158">
        <f t="shared" si="195"/>
        <v>3752</v>
      </c>
      <c r="Q419" s="159">
        <f t="shared" si="204"/>
        <v>0</v>
      </c>
      <c r="R419" s="152">
        <f t="shared" si="196"/>
        <v>0</v>
      </c>
      <c r="S419" s="152">
        <f t="shared" si="197"/>
        <v>0</v>
      </c>
      <c r="T419" s="152">
        <f t="shared" si="198"/>
        <v>22439.678014976605</v>
      </c>
      <c r="U419" s="153">
        <f t="shared" si="205"/>
        <v>26191.678014976605</v>
      </c>
      <c r="V419" s="152"/>
      <c r="W419" s="157">
        <f t="shared" si="206"/>
        <v>32751.4</v>
      </c>
      <c r="X419" s="159"/>
      <c r="AA419" s="162">
        <v>778</v>
      </c>
      <c r="AB419" s="163">
        <v>4</v>
      </c>
      <c r="AC419" s="163">
        <v>0</v>
      </c>
      <c r="AD419" s="163">
        <v>0</v>
      </c>
      <c r="AE419" s="163">
        <v>0</v>
      </c>
      <c r="AF419" s="163">
        <v>0</v>
      </c>
      <c r="AG419" s="164">
        <v>61472</v>
      </c>
      <c r="AH419" s="164">
        <v>0</v>
      </c>
      <c r="AI419" s="164">
        <v>0</v>
      </c>
      <c r="AJ419" s="164">
        <v>61472</v>
      </c>
      <c r="AK419" s="164">
        <v>0</v>
      </c>
      <c r="AL419" s="164">
        <v>3752</v>
      </c>
      <c r="AM419" s="164">
        <v>65224</v>
      </c>
      <c r="AN419" s="164">
        <v>0</v>
      </c>
      <c r="AO419" s="164">
        <v>0</v>
      </c>
      <c r="AP419" s="164">
        <v>0</v>
      </c>
      <c r="AQ419" s="164">
        <v>0</v>
      </c>
      <c r="AR419" s="165">
        <v>65224</v>
      </c>
      <c r="AS419" s="39">
        <v>64236.12</v>
      </c>
      <c r="AT419" s="162">
        <f t="shared" si="207"/>
        <v>778</v>
      </c>
      <c r="AU419" s="163">
        <f t="shared" si="208"/>
        <v>0</v>
      </c>
      <c r="AV419" s="164">
        <f t="shared" si="209"/>
        <v>0</v>
      </c>
      <c r="AW419" s="164">
        <f t="shared" si="209"/>
        <v>0</v>
      </c>
      <c r="AX419" s="164">
        <f t="shared" si="209"/>
        <v>0</v>
      </c>
      <c r="AY419" s="165">
        <f t="shared" si="209"/>
        <v>0</v>
      </c>
      <c r="AZ419" s="39">
        <v>493357</v>
      </c>
      <c r="BA419" s="162"/>
      <c r="BB419" s="164"/>
      <c r="BC419" s="164"/>
      <c r="BD419" s="164"/>
      <c r="BE419" s="165"/>
      <c r="BG419" s="166"/>
      <c r="BI419" s="166">
        <v>0</v>
      </c>
      <c r="CA419" s="162">
        <v>778</v>
      </c>
      <c r="CB419" s="40">
        <v>750</v>
      </c>
      <c r="CC419" s="39" t="s">
        <v>512</v>
      </c>
      <c r="CD419" s="167">
        <f t="shared" si="222"/>
        <v>61472</v>
      </c>
      <c r="CE419" s="168">
        <v>39030</v>
      </c>
      <c r="CF419" s="152">
        <f t="shared" si="210"/>
        <v>22442</v>
      </c>
      <c r="CG419" s="152">
        <v>6557.4</v>
      </c>
      <c r="CH419" s="152">
        <v>0</v>
      </c>
      <c r="CI419" s="152">
        <f t="shared" si="211"/>
        <v>0</v>
      </c>
      <c r="CJ419" s="168">
        <f t="shared" si="212"/>
        <v>28999.4</v>
      </c>
      <c r="CK419" s="169">
        <f t="shared" si="213"/>
        <v>22439.678014976605</v>
      </c>
      <c r="CL419" s="170"/>
      <c r="CZ419" s="152"/>
      <c r="DA419" s="162">
        <v>778</v>
      </c>
      <c r="DB419" s="39" t="s">
        <v>512</v>
      </c>
      <c r="DC419" s="152">
        <v>0</v>
      </c>
      <c r="DD419" s="152">
        <v>0</v>
      </c>
      <c r="DE419" s="152">
        <v>0</v>
      </c>
      <c r="DF419" s="152">
        <v>0</v>
      </c>
      <c r="DG419" s="171">
        <f t="shared" si="214"/>
        <v>0</v>
      </c>
      <c r="DH419" s="152">
        <v>0</v>
      </c>
      <c r="DI419" s="152">
        <v>0</v>
      </c>
      <c r="DJ419" s="152">
        <v>0</v>
      </c>
      <c r="DK419" s="171">
        <f t="shared" si="215"/>
        <v>0</v>
      </c>
      <c r="DL419" s="172">
        <f t="shared" si="199"/>
        <v>0</v>
      </c>
      <c r="DM419" s="152"/>
      <c r="DN419" s="172">
        <f t="shared" si="200"/>
        <v>0</v>
      </c>
      <c r="DO419" s="152"/>
      <c r="DP419" s="158">
        <f t="shared" si="216"/>
        <v>22442</v>
      </c>
      <c r="DQ419" s="152">
        <f t="shared" si="217"/>
        <v>22442</v>
      </c>
      <c r="DR419" s="152">
        <f t="shared" si="218"/>
        <v>0</v>
      </c>
      <c r="DS419" s="152">
        <v>0</v>
      </c>
      <c r="DT419" s="172">
        <f t="shared" si="219"/>
        <v>0</v>
      </c>
      <c r="DU419" s="152"/>
      <c r="DV419" s="173">
        <v>0</v>
      </c>
      <c r="DW419" s="174"/>
      <c r="DX419" s="174"/>
      <c r="DY419" s="174"/>
      <c r="DZ419" s="171"/>
      <c r="EA419" s="175"/>
      <c r="EB419" s="176"/>
      <c r="EC419" s="177">
        <f t="shared" si="220"/>
        <v>0</v>
      </c>
      <c r="ED419" s="175"/>
      <c r="EE419" s="178">
        <v>778</v>
      </c>
      <c r="EF419" s="175"/>
      <c r="EG419" s="175"/>
      <c r="EH419" s="174"/>
      <c r="EI419" s="175"/>
      <c r="EJ419" s="175"/>
      <c r="EK419" s="175"/>
      <c r="EL419" s="175"/>
      <c r="EM419" s="175"/>
    </row>
    <row r="420" spans="1:143" s="39" customFormat="1" ht="12" x14ac:dyDescent="0.2">
      <c r="A420" s="150">
        <v>780</v>
      </c>
      <c r="B420" s="40">
        <v>761</v>
      </c>
      <c r="C420" s="39" t="s">
        <v>513</v>
      </c>
      <c r="D420" s="151">
        <f t="shared" si="201"/>
        <v>61</v>
      </c>
      <c r="E420" s="152">
        <f t="shared" si="191"/>
        <v>872337</v>
      </c>
      <c r="F420" s="152">
        <f t="shared" si="191"/>
        <v>0</v>
      </c>
      <c r="G420" s="152">
        <f t="shared" si="191"/>
        <v>57218</v>
      </c>
      <c r="H420" s="153">
        <f t="shared" si="202"/>
        <v>929555</v>
      </c>
      <c r="I420" s="152"/>
      <c r="J420" s="154">
        <f t="shared" si="203"/>
        <v>57218</v>
      </c>
      <c r="K420" s="155">
        <f t="shared" si="192"/>
        <v>175978.79028615265</v>
      </c>
      <c r="L420" s="156">
        <f t="shared" si="193"/>
        <v>233196.79028615265</v>
      </c>
      <c r="M420" s="152"/>
      <c r="N420" s="157">
        <f t="shared" si="194"/>
        <v>696358.20971384738</v>
      </c>
      <c r="O420" s="152"/>
      <c r="P420" s="158">
        <f t="shared" si="195"/>
        <v>57218</v>
      </c>
      <c r="Q420" s="159">
        <f t="shared" si="204"/>
        <v>0</v>
      </c>
      <c r="R420" s="152">
        <f t="shared" si="196"/>
        <v>0</v>
      </c>
      <c r="S420" s="152">
        <f t="shared" si="197"/>
        <v>0</v>
      </c>
      <c r="T420" s="152">
        <f t="shared" si="198"/>
        <v>175978.79028615265</v>
      </c>
      <c r="U420" s="153">
        <f t="shared" si="205"/>
        <v>233196.79028615265</v>
      </c>
      <c r="V420" s="152"/>
      <c r="W420" s="157">
        <f t="shared" si="206"/>
        <v>273716.8</v>
      </c>
      <c r="X420" s="159"/>
      <c r="AA420" s="162">
        <v>780</v>
      </c>
      <c r="AB420" s="163">
        <v>61</v>
      </c>
      <c r="AC420" s="163">
        <v>0</v>
      </c>
      <c r="AD420" s="163">
        <v>0</v>
      </c>
      <c r="AE420" s="163">
        <v>0</v>
      </c>
      <c r="AF420" s="163">
        <v>0</v>
      </c>
      <c r="AG420" s="164">
        <v>872337</v>
      </c>
      <c r="AH420" s="164">
        <v>0</v>
      </c>
      <c r="AI420" s="164">
        <v>0</v>
      </c>
      <c r="AJ420" s="164">
        <v>872337</v>
      </c>
      <c r="AK420" s="164">
        <v>0</v>
      </c>
      <c r="AL420" s="164">
        <v>57218</v>
      </c>
      <c r="AM420" s="164">
        <v>929555</v>
      </c>
      <c r="AN420" s="164">
        <v>0</v>
      </c>
      <c r="AO420" s="164">
        <v>0</v>
      </c>
      <c r="AP420" s="164">
        <v>0</v>
      </c>
      <c r="AQ420" s="164">
        <v>0</v>
      </c>
      <c r="AR420" s="165">
        <v>929555</v>
      </c>
      <c r="AS420" s="39">
        <v>916845.96011105459</v>
      </c>
      <c r="AT420" s="162">
        <f t="shared" si="207"/>
        <v>780</v>
      </c>
      <c r="AU420" s="163">
        <f t="shared" si="208"/>
        <v>0</v>
      </c>
      <c r="AV420" s="164">
        <f t="shared" si="209"/>
        <v>0</v>
      </c>
      <c r="AW420" s="164">
        <f t="shared" si="209"/>
        <v>0</v>
      </c>
      <c r="AX420" s="164">
        <f t="shared" si="209"/>
        <v>0</v>
      </c>
      <c r="AY420" s="165">
        <f t="shared" si="209"/>
        <v>0</v>
      </c>
      <c r="AZ420" s="39">
        <v>493357</v>
      </c>
      <c r="BA420" s="162"/>
      <c r="BB420" s="164"/>
      <c r="BC420" s="164"/>
      <c r="BD420" s="164"/>
      <c r="BE420" s="165"/>
      <c r="BG420" s="166"/>
      <c r="BI420" s="166">
        <v>0</v>
      </c>
      <c r="CA420" s="162">
        <v>780</v>
      </c>
      <c r="CB420" s="40">
        <v>761</v>
      </c>
      <c r="CC420" s="39" t="s">
        <v>513</v>
      </c>
      <c r="CD420" s="167">
        <f t="shared" si="222"/>
        <v>872337</v>
      </c>
      <c r="CE420" s="168">
        <v>696340</v>
      </c>
      <c r="CF420" s="152">
        <f t="shared" si="210"/>
        <v>175997</v>
      </c>
      <c r="CG420" s="152">
        <v>40501.799999999996</v>
      </c>
      <c r="CH420" s="152">
        <v>0</v>
      </c>
      <c r="CI420" s="152">
        <f t="shared" si="211"/>
        <v>0</v>
      </c>
      <c r="CJ420" s="168">
        <f t="shared" si="212"/>
        <v>216498.8</v>
      </c>
      <c r="CK420" s="169">
        <f t="shared" si="213"/>
        <v>175978.79028615265</v>
      </c>
      <c r="CL420" s="170"/>
      <c r="CZ420" s="152"/>
      <c r="DA420" s="162">
        <v>780</v>
      </c>
      <c r="DB420" s="39" t="s">
        <v>513</v>
      </c>
      <c r="DC420" s="152">
        <v>0</v>
      </c>
      <c r="DD420" s="152">
        <v>0</v>
      </c>
      <c r="DE420" s="152">
        <v>0</v>
      </c>
      <c r="DF420" s="152">
        <v>0</v>
      </c>
      <c r="DG420" s="171">
        <f t="shared" si="214"/>
        <v>0</v>
      </c>
      <c r="DH420" s="152">
        <v>0</v>
      </c>
      <c r="DI420" s="152">
        <v>0</v>
      </c>
      <c r="DJ420" s="152">
        <v>0</v>
      </c>
      <c r="DK420" s="171">
        <f t="shared" si="215"/>
        <v>0</v>
      </c>
      <c r="DL420" s="172">
        <f t="shared" si="199"/>
        <v>0</v>
      </c>
      <c r="DM420" s="152"/>
      <c r="DN420" s="172">
        <f t="shared" si="200"/>
        <v>0</v>
      </c>
      <c r="DO420" s="152"/>
      <c r="DP420" s="158">
        <f t="shared" si="216"/>
        <v>175997</v>
      </c>
      <c r="DQ420" s="152">
        <f t="shared" si="217"/>
        <v>175997</v>
      </c>
      <c r="DR420" s="152">
        <f t="shared" si="218"/>
        <v>0</v>
      </c>
      <c r="DS420" s="152">
        <v>0</v>
      </c>
      <c r="DT420" s="172">
        <f t="shared" si="219"/>
        <v>0</v>
      </c>
      <c r="DU420" s="152"/>
      <c r="DV420" s="173">
        <v>0</v>
      </c>
      <c r="DW420" s="174"/>
      <c r="DX420" s="174"/>
      <c r="DY420" s="174"/>
      <c r="DZ420" s="171"/>
      <c r="EA420" s="175"/>
      <c r="EB420" s="176"/>
      <c r="EC420" s="177">
        <f t="shared" si="220"/>
        <v>0</v>
      </c>
      <c r="ED420" s="175"/>
      <c r="EE420" s="178">
        <v>780</v>
      </c>
      <c r="EF420" s="175"/>
      <c r="EG420" s="175"/>
      <c r="EH420" s="174"/>
      <c r="EI420" s="175"/>
      <c r="EJ420" s="175"/>
      <c r="EK420" s="175"/>
      <c r="EL420" s="175"/>
      <c r="EM420" s="175"/>
    </row>
    <row r="421" spans="1:143" s="39" customFormat="1" ht="12" x14ac:dyDescent="0.2">
      <c r="A421" s="150">
        <v>801</v>
      </c>
      <c r="B421" s="40">
        <v>770</v>
      </c>
      <c r="C421" s="39" t="s">
        <v>514</v>
      </c>
      <c r="D421" s="151">
        <f t="shared" si="201"/>
        <v>0</v>
      </c>
      <c r="E421" s="152">
        <f t="shared" si="191"/>
        <v>0</v>
      </c>
      <c r="F421" s="152">
        <f t="shared" si="191"/>
        <v>0</v>
      </c>
      <c r="G421" s="152">
        <f t="shared" si="191"/>
        <v>0</v>
      </c>
      <c r="H421" s="153">
        <f t="shared" si="202"/>
        <v>0</v>
      </c>
      <c r="I421" s="152"/>
      <c r="J421" s="154">
        <f t="shared" si="203"/>
        <v>0</v>
      </c>
      <c r="K421" s="155">
        <f t="shared" si="192"/>
        <v>0</v>
      </c>
      <c r="L421" s="156">
        <f t="shared" si="193"/>
        <v>0</v>
      </c>
      <c r="M421" s="152"/>
      <c r="N421" s="157">
        <f t="shared" si="194"/>
        <v>0</v>
      </c>
      <c r="O421" s="152"/>
      <c r="P421" s="158">
        <f t="shared" si="195"/>
        <v>0</v>
      </c>
      <c r="Q421" s="159">
        <f t="shared" si="204"/>
        <v>0</v>
      </c>
      <c r="R421" s="152">
        <f t="shared" si="196"/>
        <v>0</v>
      </c>
      <c r="S421" s="152">
        <f t="shared" si="197"/>
        <v>0</v>
      </c>
      <c r="T421" s="152">
        <f t="shared" si="198"/>
        <v>0</v>
      </c>
      <c r="U421" s="153">
        <f t="shared" si="205"/>
        <v>0</v>
      </c>
      <c r="V421" s="152"/>
      <c r="W421" s="157">
        <f t="shared" si="206"/>
        <v>0</v>
      </c>
      <c r="X421" s="159"/>
      <c r="AA421" s="162">
        <v>801</v>
      </c>
      <c r="AB421" s="163"/>
      <c r="AC421" s="163"/>
      <c r="AD421" s="163"/>
      <c r="AE421" s="163"/>
      <c r="AF421" s="163"/>
      <c r="AG421" s="164"/>
      <c r="AH421" s="164"/>
      <c r="AI421" s="164"/>
      <c r="AJ421" s="164"/>
      <c r="AK421" s="164"/>
      <c r="AL421" s="164"/>
      <c r="AM421" s="164"/>
      <c r="AN421" s="164"/>
      <c r="AO421" s="164"/>
      <c r="AP421" s="164"/>
      <c r="AQ421" s="164"/>
      <c r="AR421" s="165"/>
      <c r="AT421" s="162">
        <f t="shared" si="207"/>
        <v>801</v>
      </c>
      <c r="AU421" s="163">
        <f t="shared" si="208"/>
        <v>0</v>
      </c>
      <c r="AV421" s="164">
        <f t="shared" si="209"/>
        <v>0</v>
      </c>
      <c r="AW421" s="164">
        <f t="shared" si="209"/>
        <v>0</v>
      </c>
      <c r="AX421" s="164">
        <f t="shared" si="209"/>
        <v>0</v>
      </c>
      <c r="AY421" s="165">
        <f t="shared" si="209"/>
        <v>0</v>
      </c>
      <c r="AZ421" s="39">
        <v>493357</v>
      </c>
      <c r="BA421" s="162"/>
      <c r="BB421" s="164"/>
      <c r="BC421" s="164"/>
      <c r="BD421" s="164"/>
      <c r="BE421" s="165"/>
      <c r="BG421" s="166"/>
      <c r="BI421" s="166">
        <v>0</v>
      </c>
      <c r="CA421" s="162">
        <v>801</v>
      </c>
      <c r="CB421" s="40">
        <v>770</v>
      </c>
      <c r="CC421" s="39" t="s">
        <v>514</v>
      </c>
      <c r="CD421" s="167">
        <f t="shared" si="222"/>
        <v>0</v>
      </c>
      <c r="CE421" s="168">
        <v>0</v>
      </c>
      <c r="CF421" s="152">
        <f t="shared" si="210"/>
        <v>0</v>
      </c>
      <c r="CG421" s="152">
        <v>0</v>
      </c>
      <c r="CH421" s="152">
        <v>0</v>
      </c>
      <c r="CI421" s="152">
        <f t="shared" si="211"/>
        <v>0</v>
      </c>
      <c r="CJ421" s="168">
        <f t="shared" si="212"/>
        <v>0</v>
      </c>
      <c r="CK421" s="169">
        <f t="shared" si="213"/>
        <v>0</v>
      </c>
      <c r="CL421" s="170"/>
      <c r="CZ421" s="152"/>
      <c r="DA421" s="162">
        <v>801</v>
      </c>
      <c r="DB421" s="39" t="s">
        <v>514</v>
      </c>
      <c r="DC421" s="152">
        <v>0</v>
      </c>
      <c r="DD421" s="152">
        <v>0</v>
      </c>
      <c r="DE421" s="152">
        <v>0</v>
      </c>
      <c r="DF421" s="152">
        <v>0</v>
      </c>
      <c r="DG421" s="171">
        <f t="shared" si="214"/>
        <v>0</v>
      </c>
      <c r="DH421" s="152">
        <v>0</v>
      </c>
      <c r="DI421" s="152">
        <v>0</v>
      </c>
      <c r="DJ421" s="152">
        <v>0</v>
      </c>
      <c r="DK421" s="171">
        <f t="shared" si="215"/>
        <v>0</v>
      </c>
      <c r="DL421" s="172">
        <f t="shared" si="199"/>
        <v>0</v>
      </c>
      <c r="DM421" s="152"/>
      <c r="DN421" s="172">
        <f t="shared" si="200"/>
        <v>0</v>
      </c>
      <c r="DO421" s="152"/>
      <c r="DP421" s="158">
        <f t="shared" si="216"/>
        <v>0</v>
      </c>
      <c r="DQ421" s="152">
        <f t="shared" si="217"/>
        <v>0</v>
      </c>
      <c r="DR421" s="152">
        <f t="shared" si="218"/>
        <v>0</v>
      </c>
      <c r="DS421" s="152">
        <v>0</v>
      </c>
      <c r="DT421" s="172">
        <f t="shared" si="219"/>
        <v>0</v>
      </c>
      <c r="DU421" s="152"/>
      <c r="DV421" s="173">
        <v>0</v>
      </c>
      <c r="DW421" s="174"/>
      <c r="DX421" s="174"/>
      <c r="DY421" s="174"/>
      <c r="DZ421" s="171"/>
      <c r="EA421" s="175"/>
      <c r="EB421" s="176"/>
      <c r="EC421" s="177">
        <f t="shared" si="220"/>
        <v>0</v>
      </c>
      <c r="ED421" s="175"/>
      <c r="EE421" s="178">
        <v>801</v>
      </c>
      <c r="EF421" s="175"/>
      <c r="EG421" s="175"/>
      <c r="EH421" s="174"/>
      <c r="EI421" s="175"/>
      <c r="EJ421" s="175"/>
      <c r="EK421" s="175"/>
      <c r="EL421" s="175"/>
      <c r="EM421" s="175"/>
    </row>
    <row r="422" spans="1:143" s="39" customFormat="1" ht="12" x14ac:dyDescent="0.2">
      <c r="A422" s="150">
        <v>805</v>
      </c>
      <c r="B422" s="40">
        <v>708</v>
      </c>
      <c r="C422" s="39" t="s">
        <v>515</v>
      </c>
      <c r="D422" s="151">
        <f t="shared" si="201"/>
        <v>0</v>
      </c>
      <c r="E422" s="152">
        <f t="shared" si="191"/>
        <v>0</v>
      </c>
      <c r="F422" s="152">
        <f t="shared" si="191"/>
        <v>0</v>
      </c>
      <c r="G422" s="152">
        <f t="shared" si="191"/>
        <v>0</v>
      </c>
      <c r="H422" s="153">
        <f t="shared" si="202"/>
        <v>0</v>
      </c>
      <c r="I422" s="152"/>
      <c r="J422" s="154">
        <f t="shared" si="203"/>
        <v>0</v>
      </c>
      <c r="K422" s="155">
        <f t="shared" si="192"/>
        <v>0</v>
      </c>
      <c r="L422" s="156">
        <f t="shared" si="193"/>
        <v>0</v>
      </c>
      <c r="M422" s="152"/>
      <c r="N422" s="157">
        <f t="shared" si="194"/>
        <v>0</v>
      </c>
      <c r="O422" s="152"/>
      <c r="P422" s="158">
        <f t="shared" si="195"/>
        <v>0</v>
      </c>
      <c r="Q422" s="159">
        <f t="shared" si="204"/>
        <v>0</v>
      </c>
      <c r="R422" s="152">
        <f t="shared" si="196"/>
        <v>0</v>
      </c>
      <c r="S422" s="152">
        <f t="shared" si="197"/>
        <v>0</v>
      </c>
      <c r="T422" s="152">
        <f t="shared" si="198"/>
        <v>0</v>
      </c>
      <c r="U422" s="153">
        <f t="shared" si="205"/>
        <v>0</v>
      </c>
      <c r="V422" s="152"/>
      <c r="W422" s="157">
        <f t="shared" si="206"/>
        <v>0</v>
      </c>
      <c r="X422" s="159"/>
      <c r="AA422" s="162">
        <v>805</v>
      </c>
      <c r="AB422" s="163"/>
      <c r="AC422" s="163"/>
      <c r="AD422" s="163"/>
      <c r="AE422" s="163"/>
      <c r="AF422" s="163"/>
      <c r="AG422" s="164"/>
      <c r="AH422" s="164"/>
      <c r="AI422" s="164"/>
      <c r="AJ422" s="164"/>
      <c r="AK422" s="164"/>
      <c r="AL422" s="164"/>
      <c r="AM422" s="164"/>
      <c r="AN422" s="164"/>
      <c r="AO422" s="164"/>
      <c r="AP422" s="164"/>
      <c r="AQ422" s="164"/>
      <c r="AR422" s="165"/>
      <c r="AT422" s="162">
        <f t="shared" si="207"/>
        <v>805</v>
      </c>
      <c r="AU422" s="163">
        <f t="shared" si="208"/>
        <v>0</v>
      </c>
      <c r="AV422" s="164">
        <f t="shared" si="209"/>
        <v>0</v>
      </c>
      <c r="AW422" s="164">
        <f t="shared" si="209"/>
        <v>0</v>
      </c>
      <c r="AX422" s="164">
        <f t="shared" si="209"/>
        <v>0</v>
      </c>
      <c r="AY422" s="165">
        <f t="shared" si="209"/>
        <v>0</v>
      </c>
      <c r="AZ422" s="39">
        <v>493357</v>
      </c>
      <c r="BA422" s="162"/>
      <c r="BB422" s="164"/>
      <c r="BC422" s="164"/>
      <c r="BD422" s="164"/>
      <c r="BE422" s="165"/>
      <c r="BG422" s="166"/>
      <c r="BI422" s="166">
        <v>0</v>
      </c>
      <c r="CA422" s="162">
        <v>805</v>
      </c>
      <c r="CB422" s="40">
        <v>708</v>
      </c>
      <c r="CC422" s="39" t="s">
        <v>515</v>
      </c>
      <c r="CD422" s="167">
        <f t="shared" si="222"/>
        <v>0</v>
      </c>
      <c r="CE422" s="168">
        <v>0</v>
      </c>
      <c r="CF422" s="152">
        <f t="shared" si="210"/>
        <v>0</v>
      </c>
      <c r="CG422" s="152">
        <v>0</v>
      </c>
      <c r="CH422" s="152">
        <v>0</v>
      </c>
      <c r="CI422" s="152">
        <f t="shared" si="211"/>
        <v>0</v>
      </c>
      <c r="CJ422" s="168">
        <f t="shared" si="212"/>
        <v>0</v>
      </c>
      <c r="CK422" s="169">
        <f t="shared" si="213"/>
        <v>0</v>
      </c>
      <c r="CL422" s="170"/>
      <c r="CZ422" s="152"/>
      <c r="DA422" s="162">
        <v>805</v>
      </c>
      <c r="DB422" s="39" t="s">
        <v>515</v>
      </c>
      <c r="DC422" s="152">
        <v>0</v>
      </c>
      <c r="DD422" s="152">
        <v>0</v>
      </c>
      <c r="DE422" s="152">
        <v>0</v>
      </c>
      <c r="DF422" s="152">
        <v>0</v>
      </c>
      <c r="DG422" s="171">
        <f t="shared" si="214"/>
        <v>0</v>
      </c>
      <c r="DH422" s="152">
        <v>0</v>
      </c>
      <c r="DI422" s="152">
        <v>0</v>
      </c>
      <c r="DJ422" s="152">
        <v>0</v>
      </c>
      <c r="DK422" s="171">
        <f t="shared" si="215"/>
        <v>0</v>
      </c>
      <c r="DL422" s="172">
        <f t="shared" si="199"/>
        <v>0</v>
      </c>
      <c r="DM422" s="152"/>
      <c r="DN422" s="172">
        <f t="shared" si="200"/>
        <v>0</v>
      </c>
      <c r="DO422" s="152"/>
      <c r="DP422" s="158">
        <f t="shared" si="216"/>
        <v>0</v>
      </c>
      <c r="DQ422" s="152">
        <f t="shared" si="217"/>
        <v>0</v>
      </c>
      <c r="DR422" s="152">
        <f t="shared" si="218"/>
        <v>0</v>
      </c>
      <c r="DS422" s="152">
        <v>0</v>
      </c>
      <c r="DT422" s="172">
        <f t="shared" si="219"/>
        <v>0</v>
      </c>
      <c r="DU422" s="152"/>
      <c r="DV422" s="173">
        <v>0</v>
      </c>
      <c r="DW422" s="174"/>
      <c r="DX422" s="174"/>
      <c r="DY422" s="174"/>
      <c r="DZ422" s="171"/>
      <c r="EA422" s="175"/>
      <c r="EB422" s="176"/>
      <c r="EC422" s="177">
        <f t="shared" si="220"/>
        <v>0</v>
      </c>
      <c r="ED422" s="175"/>
      <c r="EE422" s="178">
        <v>805</v>
      </c>
      <c r="EF422" s="175"/>
      <c r="EG422" s="175"/>
      <c r="EH422" s="174"/>
      <c r="EI422" s="175"/>
      <c r="EJ422" s="175"/>
      <c r="EK422" s="175"/>
      <c r="EL422" s="175"/>
      <c r="EM422" s="175"/>
    </row>
    <row r="423" spans="1:143" s="39" customFormat="1" ht="12" x14ac:dyDescent="0.2">
      <c r="A423" s="150">
        <v>806</v>
      </c>
      <c r="B423" s="40">
        <v>709</v>
      </c>
      <c r="C423" s="39" t="s">
        <v>516</v>
      </c>
      <c r="D423" s="151">
        <f t="shared" si="201"/>
        <v>0</v>
      </c>
      <c r="E423" s="152">
        <f t="shared" si="191"/>
        <v>0</v>
      </c>
      <c r="F423" s="152">
        <f t="shared" si="191"/>
        <v>0</v>
      </c>
      <c r="G423" s="152">
        <f t="shared" si="191"/>
        <v>0</v>
      </c>
      <c r="H423" s="153">
        <f t="shared" si="202"/>
        <v>0</v>
      </c>
      <c r="I423" s="152"/>
      <c r="J423" s="154">
        <f t="shared" si="203"/>
        <v>0</v>
      </c>
      <c r="K423" s="155">
        <f t="shared" si="192"/>
        <v>0</v>
      </c>
      <c r="L423" s="156">
        <f t="shared" si="193"/>
        <v>0</v>
      </c>
      <c r="M423" s="152"/>
      <c r="N423" s="157">
        <f t="shared" si="194"/>
        <v>0</v>
      </c>
      <c r="O423" s="152"/>
      <c r="P423" s="158">
        <f t="shared" si="195"/>
        <v>0</v>
      </c>
      <c r="Q423" s="159">
        <f t="shared" si="204"/>
        <v>0</v>
      </c>
      <c r="R423" s="152">
        <f t="shared" si="196"/>
        <v>0</v>
      </c>
      <c r="S423" s="152">
        <f t="shared" si="197"/>
        <v>0</v>
      </c>
      <c r="T423" s="152">
        <f t="shared" si="198"/>
        <v>0</v>
      </c>
      <c r="U423" s="153">
        <f t="shared" si="205"/>
        <v>0</v>
      </c>
      <c r="V423" s="152"/>
      <c r="W423" s="157">
        <f t="shared" si="206"/>
        <v>0</v>
      </c>
      <c r="X423" s="159"/>
      <c r="AA423" s="162">
        <v>806</v>
      </c>
      <c r="AB423" s="163"/>
      <c r="AC423" s="163"/>
      <c r="AD423" s="163"/>
      <c r="AE423" s="163"/>
      <c r="AF423" s="163"/>
      <c r="AG423" s="164"/>
      <c r="AH423" s="164"/>
      <c r="AI423" s="164"/>
      <c r="AJ423" s="164"/>
      <c r="AK423" s="164"/>
      <c r="AL423" s="164"/>
      <c r="AM423" s="164"/>
      <c r="AN423" s="164"/>
      <c r="AO423" s="164"/>
      <c r="AP423" s="164"/>
      <c r="AQ423" s="164"/>
      <c r="AR423" s="165"/>
      <c r="AT423" s="162">
        <f t="shared" si="207"/>
        <v>806</v>
      </c>
      <c r="AU423" s="163">
        <f t="shared" si="208"/>
        <v>0</v>
      </c>
      <c r="AV423" s="164">
        <f t="shared" si="209"/>
        <v>0</v>
      </c>
      <c r="AW423" s="164">
        <f t="shared" si="209"/>
        <v>0</v>
      </c>
      <c r="AX423" s="164">
        <f t="shared" si="209"/>
        <v>0</v>
      </c>
      <c r="AY423" s="165">
        <f t="shared" si="209"/>
        <v>0</v>
      </c>
      <c r="AZ423" s="39">
        <v>493357</v>
      </c>
      <c r="BA423" s="162"/>
      <c r="BB423" s="164"/>
      <c r="BC423" s="164"/>
      <c r="BD423" s="164"/>
      <c r="BE423" s="165"/>
      <c r="BG423" s="166"/>
      <c r="BI423" s="166">
        <v>0</v>
      </c>
      <c r="CA423" s="162">
        <v>806</v>
      </c>
      <c r="CB423" s="40">
        <v>709</v>
      </c>
      <c r="CC423" s="39" t="s">
        <v>516</v>
      </c>
      <c r="CD423" s="167">
        <f t="shared" si="222"/>
        <v>0</v>
      </c>
      <c r="CE423" s="168">
        <v>0</v>
      </c>
      <c r="CF423" s="152">
        <f t="shared" si="210"/>
        <v>0</v>
      </c>
      <c r="CG423" s="152">
        <v>0</v>
      </c>
      <c r="CH423" s="152">
        <v>0</v>
      </c>
      <c r="CI423" s="152">
        <f t="shared" si="211"/>
        <v>0</v>
      </c>
      <c r="CJ423" s="168">
        <f t="shared" si="212"/>
        <v>0</v>
      </c>
      <c r="CK423" s="169">
        <f t="shared" si="213"/>
        <v>0</v>
      </c>
      <c r="CL423" s="170"/>
      <c r="CZ423" s="152"/>
      <c r="DA423" s="162">
        <v>806</v>
      </c>
      <c r="DB423" s="39" t="s">
        <v>516</v>
      </c>
      <c r="DC423" s="152">
        <v>0</v>
      </c>
      <c r="DD423" s="152">
        <v>0</v>
      </c>
      <c r="DE423" s="152">
        <v>0</v>
      </c>
      <c r="DF423" s="152">
        <v>0</v>
      </c>
      <c r="DG423" s="171">
        <f t="shared" si="214"/>
        <v>0</v>
      </c>
      <c r="DH423" s="152">
        <v>0</v>
      </c>
      <c r="DI423" s="152">
        <v>0</v>
      </c>
      <c r="DJ423" s="152">
        <v>0</v>
      </c>
      <c r="DK423" s="171">
        <f t="shared" si="215"/>
        <v>0</v>
      </c>
      <c r="DL423" s="172">
        <f t="shared" si="199"/>
        <v>0</v>
      </c>
      <c r="DM423" s="152"/>
      <c r="DN423" s="172">
        <f t="shared" si="200"/>
        <v>0</v>
      </c>
      <c r="DO423" s="152"/>
      <c r="DP423" s="158">
        <f t="shared" si="216"/>
        <v>0</v>
      </c>
      <c r="DQ423" s="152">
        <f t="shared" si="217"/>
        <v>0</v>
      </c>
      <c r="DR423" s="152">
        <f t="shared" si="218"/>
        <v>0</v>
      </c>
      <c r="DS423" s="152">
        <v>0</v>
      </c>
      <c r="DT423" s="172">
        <f t="shared" si="219"/>
        <v>0</v>
      </c>
      <c r="DU423" s="152"/>
      <c r="DV423" s="173">
        <v>0</v>
      </c>
      <c r="DW423" s="174"/>
      <c r="DX423" s="174"/>
      <c r="DY423" s="174"/>
      <c r="DZ423" s="171"/>
      <c r="EA423" s="175"/>
      <c r="EB423" s="176"/>
      <c r="EC423" s="177">
        <f t="shared" si="220"/>
        <v>0</v>
      </c>
      <c r="ED423" s="175"/>
      <c r="EE423" s="178">
        <v>806</v>
      </c>
      <c r="EF423" s="175"/>
      <c r="EG423" s="175"/>
      <c r="EH423" s="174"/>
      <c r="EI423" s="175"/>
      <c r="EJ423" s="175"/>
      <c r="EK423" s="175"/>
      <c r="EL423" s="175"/>
      <c r="EM423" s="175"/>
    </row>
    <row r="424" spans="1:143" s="39" customFormat="1" ht="12" x14ac:dyDescent="0.2">
      <c r="A424" s="150">
        <v>810</v>
      </c>
      <c r="B424" s="40">
        <v>771</v>
      </c>
      <c r="C424" s="39" t="s">
        <v>517</v>
      </c>
      <c r="D424" s="151">
        <f t="shared" si="201"/>
        <v>0</v>
      </c>
      <c r="E424" s="152">
        <f t="shared" si="191"/>
        <v>0</v>
      </c>
      <c r="F424" s="152">
        <f t="shared" si="191"/>
        <v>0</v>
      </c>
      <c r="G424" s="152">
        <f t="shared" si="191"/>
        <v>0</v>
      </c>
      <c r="H424" s="153">
        <f t="shared" si="202"/>
        <v>0</v>
      </c>
      <c r="I424" s="152"/>
      <c r="J424" s="154">
        <f t="shared" si="203"/>
        <v>0</v>
      </c>
      <c r="K424" s="155">
        <f t="shared" si="192"/>
        <v>0</v>
      </c>
      <c r="L424" s="156">
        <f t="shared" si="193"/>
        <v>0</v>
      </c>
      <c r="M424" s="152"/>
      <c r="N424" s="157">
        <f t="shared" si="194"/>
        <v>0</v>
      </c>
      <c r="O424" s="152"/>
      <c r="P424" s="158">
        <f t="shared" si="195"/>
        <v>0</v>
      </c>
      <c r="Q424" s="159">
        <f t="shared" si="204"/>
        <v>0</v>
      </c>
      <c r="R424" s="152">
        <f t="shared" si="196"/>
        <v>0</v>
      </c>
      <c r="S424" s="152">
        <f t="shared" si="197"/>
        <v>0</v>
      </c>
      <c r="T424" s="152">
        <f t="shared" si="198"/>
        <v>0</v>
      </c>
      <c r="U424" s="153">
        <f t="shared" si="205"/>
        <v>0</v>
      </c>
      <c r="V424" s="152"/>
      <c r="W424" s="157">
        <f t="shared" si="206"/>
        <v>0</v>
      </c>
      <c r="X424" s="159"/>
      <c r="AA424" s="162">
        <v>810</v>
      </c>
      <c r="AB424" s="163"/>
      <c r="AC424" s="163"/>
      <c r="AD424" s="163"/>
      <c r="AE424" s="163"/>
      <c r="AF424" s="163"/>
      <c r="AG424" s="164"/>
      <c r="AH424" s="164"/>
      <c r="AI424" s="164"/>
      <c r="AJ424" s="164"/>
      <c r="AK424" s="164"/>
      <c r="AL424" s="164"/>
      <c r="AM424" s="164"/>
      <c r="AN424" s="164"/>
      <c r="AO424" s="164"/>
      <c r="AP424" s="164"/>
      <c r="AQ424" s="164"/>
      <c r="AR424" s="165"/>
      <c r="AT424" s="162">
        <f t="shared" si="207"/>
        <v>810</v>
      </c>
      <c r="AU424" s="163">
        <f t="shared" si="208"/>
        <v>0</v>
      </c>
      <c r="AV424" s="164">
        <f t="shared" si="209"/>
        <v>0</v>
      </c>
      <c r="AW424" s="164">
        <f t="shared" si="209"/>
        <v>0</v>
      </c>
      <c r="AX424" s="164">
        <f t="shared" si="209"/>
        <v>0</v>
      </c>
      <c r="AY424" s="165">
        <f t="shared" si="209"/>
        <v>0</v>
      </c>
      <c r="AZ424" s="39">
        <v>493357</v>
      </c>
      <c r="BA424" s="162"/>
      <c r="BB424" s="164"/>
      <c r="BC424" s="164"/>
      <c r="BD424" s="164"/>
      <c r="BE424" s="165"/>
      <c r="BG424" s="166"/>
      <c r="BI424" s="166">
        <v>0</v>
      </c>
      <c r="CA424" s="162">
        <v>810</v>
      </c>
      <c r="CB424" s="40">
        <v>771</v>
      </c>
      <c r="CC424" s="39" t="s">
        <v>517</v>
      </c>
      <c r="CD424" s="167">
        <f t="shared" si="222"/>
        <v>0</v>
      </c>
      <c r="CE424" s="168">
        <v>0</v>
      </c>
      <c r="CF424" s="152">
        <f t="shared" si="210"/>
        <v>0</v>
      </c>
      <c r="CG424" s="152">
        <v>0</v>
      </c>
      <c r="CH424" s="152">
        <v>0</v>
      </c>
      <c r="CI424" s="152">
        <f t="shared" si="211"/>
        <v>0</v>
      </c>
      <c r="CJ424" s="168">
        <f t="shared" si="212"/>
        <v>0</v>
      </c>
      <c r="CK424" s="169">
        <f t="shared" si="213"/>
        <v>0</v>
      </c>
      <c r="CL424" s="170"/>
      <c r="CZ424" s="152"/>
      <c r="DA424" s="162">
        <v>810</v>
      </c>
      <c r="DB424" s="39" t="s">
        <v>517</v>
      </c>
      <c r="DC424" s="152">
        <v>0</v>
      </c>
      <c r="DD424" s="152">
        <v>0</v>
      </c>
      <c r="DE424" s="152">
        <v>0</v>
      </c>
      <c r="DF424" s="152">
        <v>0</v>
      </c>
      <c r="DG424" s="171">
        <f t="shared" si="214"/>
        <v>0</v>
      </c>
      <c r="DH424" s="152">
        <v>0</v>
      </c>
      <c r="DI424" s="152">
        <v>0</v>
      </c>
      <c r="DJ424" s="152">
        <v>0</v>
      </c>
      <c r="DK424" s="171">
        <f t="shared" si="215"/>
        <v>0</v>
      </c>
      <c r="DL424" s="172">
        <f t="shared" si="199"/>
        <v>0</v>
      </c>
      <c r="DM424" s="152"/>
      <c r="DN424" s="172">
        <f t="shared" si="200"/>
        <v>0</v>
      </c>
      <c r="DO424" s="152"/>
      <c r="DP424" s="158">
        <f t="shared" si="216"/>
        <v>0</v>
      </c>
      <c r="DQ424" s="152">
        <f t="shared" si="217"/>
        <v>0</v>
      </c>
      <c r="DR424" s="152">
        <f t="shared" si="218"/>
        <v>0</v>
      </c>
      <c r="DS424" s="152">
        <v>0</v>
      </c>
      <c r="DT424" s="172">
        <f t="shared" si="219"/>
        <v>0</v>
      </c>
      <c r="DU424" s="152"/>
      <c r="DV424" s="173">
        <v>0</v>
      </c>
      <c r="DW424" s="174"/>
      <c r="DX424" s="174"/>
      <c r="DY424" s="174"/>
      <c r="DZ424" s="171"/>
      <c r="EA424" s="175"/>
      <c r="EB424" s="176"/>
      <c r="EC424" s="177">
        <f t="shared" si="220"/>
        <v>0</v>
      </c>
      <c r="ED424" s="175"/>
      <c r="EE424" s="178">
        <v>810</v>
      </c>
      <c r="EF424" s="175"/>
      <c r="EG424" s="175"/>
      <c r="EH424" s="174"/>
      <c r="EI424" s="175"/>
      <c r="EJ424" s="175"/>
      <c r="EK424" s="175"/>
      <c r="EL424" s="175"/>
      <c r="EM424" s="175"/>
    </row>
    <row r="425" spans="1:143" s="39" customFormat="1" ht="12" x14ac:dyDescent="0.2">
      <c r="A425" s="150">
        <v>815</v>
      </c>
      <c r="B425" s="40">
        <v>779</v>
      </c>
      <c r="C425" s="39" t="s">
        <v>518</v>
      </c>
      <c r="D425" s="151">
        <f t="shared" si="201"/>
        <v>0</v>
      </c>
      <c r="E425" s="152">
        <f t="shared" si="191"/>
        <v>0</v>
      </c>
      <c r="F425" s="152">
        <f t="shared" si="191"/>
        <v>0</v>
      </c>
      <c r="G425" s="152">
        <f t="shared" si="191"/>
        <v>0</v>
      </c>
      <c r="H425" s="153">
        <f t="shared" si="202"/>
        <v>0</v>
      </c>
      <c r="I425" s="152"/>
      <c r="J425" s="154">
        <f t="shared" si="203"/>
        <v>0</v>
      </c>
      <c r="K425" s="155">
        <f t="shared" si="192"/>
        <v>0</v>
      </c>
      <c r="L425" s="156">
        <f t="shared" si="193"/>
        <v>0</v>
      </c>
      <c r="M425" s="152"/>
      <c r="N425" s="157">
        <f t="shared" si="194"/>
        <v>0</v>
      </c>
      <c r="O425" s="152"/>
      <c r="P425" s="158">
        <f t="shared" si="195"/>
        <v>0</v>
      </c>
      <c r="Q425" s="159">
        <f t="shared" si="204"/>
        <v>0</v>
      </c>
      <c r="R425" s="152">
        <f t="shared" si="196"/>
        <v>0</v>
      </c>
      <c r="S425" s="152">
        <f t="shared" si="197"/>
        <v>0</v>
      </c>
      <c r="T425" s="152">
        <f t="shared" si="198"/>
        <v>0</v>
      </c>
      <c r="U425" s="153">
        <f t="shared" si="205"/>
        <v>0</v>
      </c>
      <c r="V425" s="152"/>
      <c r="W425" s="157">
        <f t="shared" si="206"/>
        <v>0</v>
      </c>
      <c r="X425" s="159"/>
      <c r="AA425" s="162">
        <v>815</v>
      </c>
      <c r="AB425" s="163"/>
      <c r="AC425" s="163"/>
      <c r="AD425" s="163"/>
      <c r="AE425" s="163"/>
      <c r="AF425" s="163"/>
      <c r="AG425" s="164"/>
      <c r="AH425" s="164"/>
      <c r="AI425" s="164"/>
      <c r="AJ425" s="164"/>
      <c r="AK425" s="164"/>
      <c r="AL425" s="164"/>
      <c r="AM425" s="164"/>
      <c r="AN425" s="164"/>
      <c r="AO425" s="164"/>
      <c r="AP425" s="164"/>
      <c r="AQ425" s="164"/>
      <c r="AR425" s="165"/>
      <c r="AT425" s="162">
        <f t="shared" si="207"/>
        <v>815</v>
      </c>
      <c r="AU425" s="163">
        <f t="shared" si="208"/>
        <v>0</v>
      </c>
      <c r="AV425" s="164">
        <f t="shared" si="209"/>
        <v>0</v>
      </c>
      <c r="AW425" s="164">
        <f t="shared" si="209"/>
        <v>0</v>
      </c>
      <c r="AX425" s="164">
        <f t="shared" si="209"/>
        <v>0</v>
      </c>
      <c r="AY425" s="165">
        <f t="shared" si="209"/>
        <v>0</v>
      </c>
      <c r="AZ425" s="39">
        <v>493357</v>
      </c>
      <c r="BA425" s="162"/>
      <c r="BB425" s="164"/>
      <c r="BC425" s="164"/>
      <c r="BD425" s="164"/>
      <c r="BE425" s="165"/>
      <c r="BG425" s="166"/>
      <c r="BI425" s="166">
        <v>0</v>
      </c>
      <c r="CA425" s="162">
        <v>815</v>
      </c>
      <c r="CB425" s="40">
        <v>779</v>
      </c>
      <c r="CC425" s="39" t="s">
        <v>518</v>
      </c>
      <c r="CD425" s="167">
        <f t="shared" si="222"/>
        <v>0</v>
      </c>
      <c r="CE425" s="168">
        <v>0</v>
      </c>
      <c r="CF425" s="152">
        <f t="shared" si="210"/>
        <v>0</v>
      </c>
      <c r="CG425" s="152">
        <v>0</v>
      </c>
      <c r="CH425" s="152">
        <v>0</v>
      </c>
      <c r="CI425" s="152">
        <f t="shared" si="211"/>
        <v>0</v>
      </c>
      <c r="CJ425" s="168">
        <f t="shared" si="212"/>
        <v>0</v>
      </c>
      <c r="CK425" s="169">
        <f t="shared" si="213"/>
        <v>0</v>
      </c>
      <c r="CL425" s="170"/>
      <c r="CZ425" s="152"/>
      <c r="DA425" s="162">
        <v>815</v>
      </c>
      <c r="DB425" s="39" t="s">
        <v>518</v>
      </c>
      <c r="DC425" s="152">
        <v>0</v>
      </c>
      <c r="DD425" s="152">
        <v>0</v>
      </c>
      <c r="DE425" s="152">
        <v>0</v>
      </c>
      <c r="DF425" s="152">
        <v>0</v>
      </c>
      <c r="DG425" s="171">
        <f t="shared" si="214"/>
        <v>0</v>
      </c>
      <c r="DH425" s="152">
        <v>0</v>
      </c>
      <c r="DI425" s="152">
        <v>0</v>
      </c>
      <c r="DJ425" s="152">
        <v>0</v>
      </c>
      <c r="DK425" s="171">
        <f t="shared" si="215"/>
        <v>0</v>
      </c>
      <c r="DL425" s="172">
        <f t="shared" si="199"/>
        <v>0</v>
      </c>
      <c r="DM425" s="152"/>
      <c r="DN425" s="172">
        <f t="shared" si="200"/>
        <v>0</v>
      </c>
      <c r="DO425" s="152"/>
      <c r="DP425" s="158">
        <f t="shared" si="216"/>
        <v>0</v>
      </c>
      <c r="DQ425" s="152">
        <f t="shared" si="217"/>
        <v>0</v>
      </c>
      <c r="DR425" s="152">
        <f t="shared" si="218"/>
        <v>0</v>
      </c>
      <c r="DS425" s="152">
        <v>0</v>
      </c>
      <c r="DT425" s="172">
        <f t="shared" si="219"/>
        <v>0</v>
      </c>
      <c r="DU425" s="152"/>
      <c r="DV425" s="173">
        <v>0</v>
      </c>
      <c r="DW425" s="174"/>
      <c r="DX425" s="174"/>
      <c r="DY425" s="174"/>
      <c r="DZ425" s="171"/>
      <c r="EA425" s="175"/>
      <c r="EB425" s="176"/>
      <c r="EC425" s="177">
        <f t="shared" si="220"/>
        <v>0</v>
      </c>
      <c r="ED425" s="175"/>
      <c r="EE425" s="178">
        <v>815</v>
      </c>
      <c r="EF425" s="175"/>
      <c r="EG425" s="175"/>
      <c r="EH425" s="174"/>
      <c r="EI425" s="175"/>
      <c r="EJ425" s="175"/>
      <c r="EK425" s="175"/>
      <c r="EL425" s="175"/>
      <c r="EM425" s="175"/>
    </row>
    <row r="426" spans="1:143" s="39" customFormat="1" ht="12" x14ac:dyDescent="0.2">
      <c r="A426" s="150">
        <v>817</v>
      </c>
      <c r="B426" s="40">
        <v>783</v>
      </c>
      <c r="C426" s="39" t="s">
        <v>519</v>
      </c>
      <c r="D426" s="151">
        <f t="shared" si="201"/>
        <v>0</v>
      </c>
      <c r="E426" s="152">
        <f t="shared" si="191"/>
        <v>0</v>
      </c>
      <c r="F426" s="152">
        <f t="shared" si="191"/>
        <v>0</v>
      </c>
      <c r="G426" s="152">
        <f t="shared" si="191"/>
        <v>0</v>
      </c>
      <c r="H426" s="153">
        <f t="shared" si="202"/>
        <v>0</v>
      </c>
      <c r="I426" s="152"/>
      <c r="J426" s="154">
        <f t="shared" si="203"/>
        <v>0</v>
      </c>
      <c r="K426" s="155">
        <f t="shared" si="192"/>
        <v>0</v>
      </c>
      <c r="L426" s="156">
        <f t="shared" si="193"/>
        <v>0</v>
      </c>
      <c r="M426" s="152"/>
      <c r="N426" s="157">
        <f t="shared" si="194"/>
        <v>0</v>
      </c>
      <c r="O426" s="152"/>
      <c r="P426" s="158">
        <f t="shared" si="195"/>
        <v>0</v>
      </c>
      <c r="Q426" s="159">
        <f t="shared" si="204"/>
        <v>0</v>
      </c>
      <c r="R426" s="152">
        <f t="shared" si="196"/>
        <v>0</v>
      </c>
      <c r="S426" s="152">
        <f t="shared" si="197"/>
        <v>0</v>
      </c>
      <c r="T426" s="152">
        <f t="shared" si="198"/>
        <v>0</v>
      </c>
      <c r="U426" s="153">
        <f t="shared" si="205"/>
        <v>0</v>
      </c>
      <c r="V426" s="152"/>
      <c r="W426" s="157">
        <f t="shared" si="206"/>
        <v>0</v>
      </c>
      <c r="X426" s="159"/>
      <c r="AA426" s="162">
        <v>817</v>
      </c>
      <c r="AB426" s="163"/>
      <c r="AC426" s="163"/>
      <c r="AD426" s="163"/>
      <c r="AE426" s="163"/>
      <c r="AF426" s="163"/>
      <c r="AG426" s="164"/>
      <c r="AH426" s="164"/>
      <c r="AI426" s="164"/>
      <c r="AJ426" s="164"/>
      <c r="AK426" s="164"/>
      <c r="AL426" s="164"/>
      <c r="AM426" s="164"/>
      <c r="AN426" s="164"/>
      <c r="AO426" s="164"/>
      <c r="AP426" s="164"/>
      <c r="AQ426" s="164"/>
      <c r="AR426" s="165"/>
      <c r="AT426" s="162">
        <f t="shared" si="207"/>
        <v>817</v>
      </c>
      <c r="AU426" s="163">
        <f t="shared" si="208"/>
        <v>0</v>
      </c>
      <c r="AV426" s="164">
        <f t="shared" si="209"/>
        <v>0</v>
      </c>
      <c r="AW426" s="164">
        <f t="shared" si="209"/>
        <v>0</v>
      </c>
      <c r="AX426" s="164">
        <f t="shared" si="209"/>
        <v>0</v>
      </c>
      <c r="AY426" s="165">
        <f t="shared" si="209"/>
        <v>0</v>
      </c>
      <c r="AZ426" s="39">
        <v>493357</v>
      </c>
      <c r="BA426" s="162"/>
      <c r="BB426" s="164"/>
      <c r="BC426" s="164"/>
      <c r="BD426" s="164"/>
      <c r="BE426" s="165"/>
      <c r="BG426" s="166"/>
      <c r="BI426" s="166">
        <v>0</v>
      </c>
      <c r="CA426" s="162">
        <v>817</v>
      </c>
      <c r="CB426" s="40">
        <v>783</v>
      </c>
      <c r="CC426" s="39" t="s">
        <v>519</v>
      </c>
      <c r="CD426" s="167">
        <f t="shared" si="222"/>
        <v>0</v>
      </c>
      <c r="CE426" s="168">
        <v>0</v>
      </c>
      <c r="CF426" s="152">
        <f t="shared" si="210"/>
        <v>0</v>
      </c>
      <c r="CG426" s="152">
        <v>0</v>
      </c>
      <c r="CH426" s="152">
        <v>0</v>
      </c>
      <c r="CI426" s="152">
        <f t="shared" si="211"/>
        <v>0</v>
      </c>
      <c r="CJ426" s="168">
        <f t="shared" si="212"/>
        <v>0</v>
      </c>
      <c r="CK426" s="169">
        <f t="shared" si="213"/>
        <v>0</v>
      </c>
      <c r="CL426" s="170"/>
      <c r="CZ426" s="152"/>
      <c r="DA426" s="162">
        <v>817</v>
      </c>
      <c r="DB426" s="39" t="s">
        <v>519</v>
      </c>
      <c r="DC426" s="152">
        <v>0</v>
      </c>
      <c r="DD426" s="152">
        <v>0</v>
      </c>
      <c r="DE426" s="152">
        <v>0</v>
      </c>
      <c r="DF426" s="152">
        <v>0</v>
      </c>
      <c r="DG426" s="171">
        <f t="shared" si="214"/>
        <v>0</v>
      </c>
      <c r="DH426" s="152">
        <v>0</v>
      </c>
      <c r="DI426" s="152">
        <v>0</v>
      </c>
      <c r="DJ426" s="152">
        <v>0</v>
      </c>
      <c r="DK426" s="171">
        <f t="shared" si="215"/>
        <v>0</v>
      </c>
      <c r="DL426" s="172">
        <f t="shared" si="199"/>
        <v>0</v>
      </c>
      <c r="DM426" s="152"/>
      <c r="DN426" s="172">
        <f t="shared" si="200"/>
        <v>0</v>
      </c>
      <c r="DO426" s="152"/>
      <c r="DP426" s="158">
        <f t="shared" si="216"/>
        <v>0</v>
      </c>
      <c r="DQ426" s="152">
        <f t="shared" si="217"/>
        <v>0</v>
      </c>
      <c r="DR426" s="152">
        <f t="shared" si="218"/>
        <v>0</v>
      </c>
      <c r="DS426" s="152">
        <v>0</v>
      </c>
      <c r="DT426" s="172">
        <f t="shared" si="219"/>
        <v>0</v>
      </c>
      <c r="DU426" s="152"/>
      <c r="DV426" s="173">
        <v>0</v>
      </c>
      <c r="DW426" s="174"/>
      <c r="DX426" s="174"/>
      <c r="DY426" s="174"/>
      <c r="DZ426" s="171"/>
      <c r="EA426" s="175"/>
      <c r="EB426" s="176" t="s">
        <v>98</v>
      </c>
      <c r="EC426" s="177">
        <f t="shared" si="220"/>
        <v>0</v>
      </c>
      <c r="ED426" s="175"/>
      <c r="EE426" s="178">
        <v>817</v>
      </c>
      <c r="EF426" s="175"/>
      <c r="EG426" s="175"/>
      <c r="EH426" s="174"/>
      <c r="EI426" s="175"/>
      <c r="EJ426" s="175"/>
      <c r="EK426" s="175"/>
      <c r="EL426" s="175"/>
      <c r="EM426" s="175"/>
    </row>
    <row r="427" spans="1:143" s="39" customFormat="1" ht="12" x14ac:dyDescent="0.2">
      <c r="A427" s="150">
        <v>818</v>
      </c>
      <c r="B427" s="40">
        <v>782</v>
      </c>
      <c r="C427" s="39" t="s">
        <v>520</v>
      </c>
      <c r="D427" s="151">
        <f t="shared" si="201"/>
        <v>0</v>
      </c>
      <c r="E427" s="152">
        <f t="shared" si="191"/>
        <v>0</v>
      </c>
      <c r="F427" s="152">
        <f t="shared" si="191"/>
        <v>0</v>
      </c>
      <c r="G427" s="152">
        <f t="shared" si="191"/>
        <v>0</v>
      </c>
      <c r="H427" s="153">
        <f t="shared" si="202"/>
        <v>0</v>
      </c>
      <c r="I427" s="152"/>
      <c r="J427" s="154">
        <f t="shared" si="203"/>
        <v>0</v>
      </c>
      <c r="K427" s="155">
        <f t="shared" si="192"/>
        <v>0</v>
      </c>
      <c r="L427" s="156">
        <f t="shared" si="193"/>
        <v>0</v>
      </c>
      <c r="M427" s="152"/>
      <c r="N427" s="157">
        <f t="shared" si="194"/>
        <v>0</v>
      </c>
      <c r="O427" s="152"/>
      <c r="P427" s="158">
        <f t="shared" si="195"/>
        <v>0</v>
      </c>
      <c r="Q427" s="159">
        <f t="shared" si="204"/>
        <v>0</v>
      </c>
      <c r="R427" s="152">
        <f t="shared" si="196"/>
        <v>0</v>
      </c>
      <c r="S427" s="152">
        <f t="shared" si="197"/>
        <v>0</v>
      </c>
      <c r="T427" s="152">
        <f t="shared" si="198"/>
        <v>0</v>
      </c>
      <c r="U427" s="153">
        <f t="shared" si="205"/>
        <v>0</v>
      </c>
      <c r="V427" s="152"/>
      <c r="W427" s="157">
        <f t="shared" si="206"/>
        <v>0</v>
      </c>
      <c r="X427" s="159"/>
      <c r="AA427" s="162">
        <v>818</v>
      </c>
      <c r="AB427" s="163"/>
      <c r="AC427" s="163"/>
      <c r="AD427" s="163"/>
      <c r="AE427" s="163"/>
      <c r="AF427" s="163"/>
      <c r="AG427" s="164"/>
      <c r="AH427" s="164"/>
      <c r="AI427" s="164"/>
      <c r="AJ427" s="164"/>
      <c r="AK427" s="164"/>
      <c r="AL427" s="164"/>
      <c r="AM427" s="164"/>
      <c r="AN427" s="164"/>
      <c r="AO427" s="164"/>
      <c r="AP427" s="164"/>
      <c r="AQ427" s="164"/>
      <c r="AR427" s="165"/>
      <c r="AT427" s="162">
        <f t="shared" si="207"/>
        <v>818</v>
      </c>
      <c r="AU427" s="163">
        <f t="shared" si="208"/>
        <v>0</v>
      </c>
      <c r="AV427" s="164">
        <f t="shared" si="209"/>
        <v>0</v>
      </c>
      <c r="AW427" s="164">
        <f t="shared" si="209"/>
        <v>0</v>
      </c>
      <c r="AX427" s="164">
        <f t="shared" si="209"/>
        <v>0</v>
      </c>
      <c r="AY427" s="165">
        <f t="shared" si="209"/>
        <v>0</v>
      </c>
      <c r="AZ427" s="39">
        <v>493357</v>
      </c>
      <c r="BA427" s="162"/>
      <c r="BB427" s="164"/>
      <c r="BC427" s="164"/>
      <c r="BD427" s="164"/>
      <c r="BE427" s="165"/>
      <c r="BG427" s="166"/>
      <c r="BI427" s="166">
        <v>0</v>
      </c>
      <c r="CA427" s="162">
        <v>818</v>
      </c>
      <c r="CB427" s="40">
        <v>782</v>
      </c>
      <c r="CC427" s="39" t="s">
        <v>520</v>
      </c>
      <c r="CD427" s="167">
        <f t="shared" si="222"/>
        <v>0</v>
      </c>
      <c r="CE427" s="168">
        <v>0</v>
      </c>
      <c r="CF427" s="152">
        <f t="shared" si="210"/>
        <v>0</v>
      </c>
      <c r="CG427" s="152">
        <v>0</v>
      </c>
      <c r="CH427" s="152">
        <v>0</v>
      </c>
      <c r="CI427" s="152">
        <f t="shared" si="211"/>
        <v>0</v>
      </c>
      <c r="CJ427" s="168">
        <f t="shared" si="212"/>
        <v>0</v>
      </c>
      <c r="CK427" s="169">
        <f t="shared" si="213"/>
        <v>0</v>
      </c>
      <c r="CL427" s="170"/>
      <c r="CZ427" s="152"/>
      <c r="DA427" s="162">
        <v>818</v>
      </c>
      <c r="DB427" s="39" t="s">
        <v>520</v>
      </c>
      <c r="DC427" s="152">
        <v>0</v>
      </c>
      <c r="DD427" s="152">
        <v>0</v>
      </c>
      <c r="DE427" s="152">
        <v>0</v>
      </c>
      <c r="DF427" s="152">
        <v>0</v>
      </c>
      <c r="DG427" s="171">
        <f t="shared" si="214"/>
        <v>0</v>
      </c>
      <c r="DH427" s="152">
        <v>0</v>
      </c>
      <c r="DI427" s="152">
        <v>0</v>
      </c>
      <c r="DJ427" s="152">
        <v>0</v>
      </c>
      <c r="DK427" s="171">
        <f t="shared" si="215"/>
        <v>0</v>
      </c>
      <c r="DL427" s="172">
        <f t="shared" si="199"/>
        <v>0</v>
      </c>
      <c r="DM427" s="152"/>
      <c r="DN427" s="172">
        <f t="shared" si="200"/>
        <v>0</v>
      </c>
      <c r="DO427" s="152"/>
      <c r="DP427" s="158">
        <f t="shared" si="216"/>
        <v>0</v>
      </c>
      <c r="DQ427" s="152">
        <f t="shared" si="217"/>
        <v>0</v>
      </c>
      <c r="DR427" s="152">
        <f t="shared" si="218"/>
        <v>0</v>
      </c>
      <c r="DS427" s="152">
        <v>0</v>
      </c>
      <c r="DT427" s="172">
        <f t="shared" si="219"/>
        <v>0</v>
      </c>
      <c r="DU427" s="152"/>
      <c r="DV427" s="173">
        <v>0</v>
      </c>
      <c r="DW427" s="174"/>
      <c r="DX427" s="174"/>
      <c r="DY427" s="174"/>
      <c r="DZ427" s="171"/>
      <c r="EA427" s="175"/>
      <c r="EB427" s="176"/>
      <c r="EC427" s="177">
        <f t="shared" si="220"/>
        <v>0</v>
      </c>
      <c r="ED427" s="175"/>
      <c r="EE427" s="178">
        <v>818</v>
      </c>
      <c r="EF427" s="175"/>
      <c r="EG427" s="175"/>
      <c r="EH427" s="174"/>
      <c r="EI427" s="175"/>
      <c r="EJ427" s="175"/>
      <c r="EK427" s="175"/>
      <c r="EL427" s="175"/>
      <c r="EM427" s="175"/>
    </row>
    <row r="428" spans="1:143" s="39" customFormat="1" ht="12" x14ac:dyDescent="0.2">
      <c r="A428" s="150">
        <v>821</v>
      </c>
      <c r="B428" s="40">
        <v>722</v>
      </c>
      <c r="C428" s="39" t="s">
        <v>521</v>
      </c>
      <c r="D428" s="151">
        <f t="shared" si="201"/>
        <v>0</v>
      </c>
      <c r="E428" s="152">
        <f t="shared" si="191"/>
        <v>0</v>
      </c>
      <c r="F428" s="152">
        <f t="shared" si="191"/>
        <v>0</v>
      </c>
      <c r="G428" s="152">
        <f t="shared" si="191"/>
        <v>0</v>
      </c>
      <c r="H428" s="153">
        <f t="shared" si="202"/>
        <v>0</v>
      </c>
      <c r="I428" s="152"/>
      <c r="J428" s="154">
        <f t="shared" si="203"/>
        <v>0</v>
      </c>
      <c r="K428" s="155">
        <f t="shared" si="192"/>
        <v>0</v>
      </c>
      <c r="L428" s="156">
        <f t="shared" si="193"/>
        <v>0</v>
      </c>
      <c r="M428" s="152"/>
      <c r="N428" s="157">
        <f t="shared" si="194"/>
        <v>0</v>
      </c>
      <c r="O428" s="152"/>
      <c r="P428" s="158">
        <f t="shared" si="195"/>
        <v>0</v>
      </c>
      <c r="Q428" s="159">
        <f t="shared" si="204"/>
        <v>0</v>
      </c>
      <c r="R428" s="152">
        <f t="shared" si="196"/>
        <v>0</v>
      </c>
      <c r="S428" s="152">
        <f t="shared" si="197"/>
        <v>0</v>
      </c>
      <c r="T428" s="152">
        <f t="shared" si="198"/>
        <v>0</v>
      </c>
      <c r="U428" s="153">
        <f t="shared" si="205"/>
        <v>0</v>
      </c>
      <c r="V428" s="152"/>
      <c r="W428" s="157">
        <f t="shared" si="206"/>
        <v>0</v>
      </c>
      <c r="X428" s="159"/>
      <c r="AA428" s="162">
        <v>821</v>
      </c>
      <c r="AB428" s="163"/>
      <c r="AC428" s="163"/>
      <c r="AD428" s="163"/>
      <c r="AE428" s="163"/>
      <c r="AF428" s="163"/>
      <c r="AG428" s="164"/>
      <c r="AH428" s="164"/>
      <c r="AI428" s="164"/>
      <c r="AJ428" s="164"/>
      <c r="AK428" s="164"/>
      <c r="AL428" s="164"/>
      <c r="AM428" s="164"/>
      <c r="AN428" s="164"/>
      <c r="AO428" s="164"/>
      <c r="AP428" s="164"/>
      <c r="AQ428" s="164"/>
      <c r="AR428" s="165"/>
      <c r="AT428" s="162">
        <f t="shared" si="207"/>
        <v>821</v>
      </c>
      <c r="AU428" s="163">
        <f t="shared" si="208"/>
        <v>0</v>
      </c>
      <c r="AV428" s="164">
        <f t="shared" si="209"/>
        <v>0</v>
      </c>
      <c r="AW428" s="164">
        <f t="shared" si="209"/>
        <v>0</v>
      </c>
      <c r="AX428" s="164">
        <f t="shared" si="209"/>
        <v>0</v>
      </c>
      <c r="AY428" s="165">
        <f t="shared" si="209"/>
        <v>0</v>
      </c>
      <c r="AZ428" s="39">
        <v>493357</v>
      </c>
      <c r="BA428" s="162"/>
      <c r="BB428" s="164"/>
      <c r="BC428" s="164"/>
      <c r="BD428" s="164"/>
      <c r="BE428" s="165"/>
      <c r="BG428" s="166"/>
      <c r="BI428" s="166">
        <v>0</v>
      </c>
      <c r="CA428" s="162">
        <v>821</v>
      </c>
      <c r="CB428" s="40">
        <v>722</v>
      </c>
      <c r="CC428" s="39" t="s">
        <v>521</v>
      </c>
      <c r="CD428" s="167">
        <f t="shared" si="222"/>
        <v>0</v>
      </c>
      <c r="CE428" s="168">
        <v>0</v>
      </c>
      <c r="CF428" s="152">
        <f t="shared" si="210"/>
        <v>0</v>
      </c>
      <c r="CG428" s="152">
        <v>0</v>
      </c>
      <c r="CH428" s="152">
        <v>0</v>
      </c>
      <c r="CI428" s="152">
        <f t="shared" si="211"/>
        <v>0</v>
      </c>
      <c r="CJ428" s="168">
        <f t="shared" si="212"/>
        <v>0</v>
      </c>
      <c r="CK428" s="169">
        <f t="shared" si="213"/>
        <v>0</v>
      </c>
      <c r="CL428" s="170"/>
      <c r="CZ428" s="152"/>
      <c r="DA428" s="162">
        <v>821</v>
      </c>
      <c r="DB428" s="39" t="s">
        <v>521</v>
      </c>
      <c r="DC428" s="152">
        <v>0</v>
      </c>
      <c r="DD428" s="152">
        <v>0</v>
      </c>
      <c r="DE428" s="152">
        <v>0</v>
      </c>
      <c r="DF428" s="152">
        <v>0</v>
      </c>
      <c r="DG428" s="171">
        <f t="shared" si="214"/>
        <v>0</v>
      </c>
      <c r="DH428" s="152">
        <v>0</v>
      </c>
      <c r="DI428" s="152">
        <v>0</v>
      </c>
      <c r="DJ428" s="152">
        <v>0</v>
      </c>
      <c r="DK428" s="171">
        <f t="shared" si="215"/>
        <v>0</v>
      </c>
      <c r="DL428" s="172">
        <f t="shared" si="199"/>
        <v>0</v>
      </c>
      <c r="DM428" s="152"/>
      <c r="DN428" s="172">
        <f t="shared" si="200"/>
        <v>0</v>
      </c>
      <c r="DO428" s="152"/>
      <c r="DP428" s="158">
        <f t="shared" si="216"/>
        <v>0</v>
      </c>
      <c r="DQ428" s="152">
        <f t="shared" si="217"/>
        <v>0</v>
      </c>
      <c r="DR428" s="152">
        <f t="shared" si="218"/>
        <v>0</v>
      </c>
      <c r="DS428" s="152">
        <v>0</v>
      </c>
      <c r="DT428" s="172">
        <f t="shared" si="219"/>
        <v>0</v>
      </c>
      <c r="DU428" s="152"/>
      <c r="DV428" s="173">
        <v>0</v>
      </c>
      <c r="DW428" s="174"/>
      <c r="DX428" s="174"/>
      <c r="DY428" s="174"/>
      <c r="DZ428" s="171"/>
      <c r="EA428" s="175"/>
      <c r="EB428" s="176"/>
      <c r="EC428" s="177">
        <f t="shared" si="220"/>
        <v>0</v>
      </c>
      <c r="ED428" s="175"/>
      <c r="EE428" s="178">
        <v>821</v>
      </c>
      <c r="EF428" s="175"/>
      <c r="EG428" s="175"/>
      <c r="EH428" s="174"/>
      <c r="EI428" s="175"/>
      <c r="EJ428" s="175"/>
      <c r="EK428" s="175"/>
      <c r="EL428" s="175"/>
      <c r="EM428" s="175"/>
    </row>
    <row r="429" spans="1:143" s="39" customFormat="1" ht="12" x14ac:dyDescent="0.2">
      <c r="A429" s="150">
        <v>823</v>
      </c>
      <c r="B429" s="40">
        <v>723</v>
      </c>
      <c r="C429" s="39" t="s">
        <v>522</v>
      </c>
      <c r="D429" s="151">
        <f t="shared" si="201"/>
        <v>0</v>
      </c>
      <c r="E429" s="152">
        <f t="shared" si="191"/>
        <v>0</v>
      </c>
      <c r="F429" s="152">
        <f t="shared" si="191"/>
        <v>0</v>
      </c>
      <c r="G429" s="152">
        <f t="shared" si="191"/>
        <v>0</v>
      </c>
      <c r="H429" s="153">
        <f t="shared" si="202"/>
        <v>0</v>
      </c>
      <c r="I429" s="152"/>
      <c r="J429" s="154">
        <f t="shared" si="203"/>
        <v>0</v>
      </c>
      <c r="K429" s="155">
        <f t="shared" si="192"/>
        <v>0</v>
      </c>
      <c r="L429" s="156">
        <f t="shared" si="193"/>
        <v>0</v>
      </c>
      <c r="M429" s="152"/>
      <c r="N429" s="157">
        <f t="shared" si="194"/>
        <v>0</v>
      </c>
      <c r="O429" s="152"/>
      <c r="P429" s="158">
        <f t="shared" si="195"/>
        <v>0</v>
      </c>
      <c r="Q429" s="159">
        <f t="shared" si="204"/>
        <v>0</v>
      </c>
      <c r="R429" s="152">
        <f t="shared" si="196"/>
        <v>0</v>
      </c>
      <c r="S429" s="152">
        <f t="shared" si="197"/>
        <v>0</v>
      </c>
      <c r="T429" s="152">
        <f t="shared" si="198"/>
        <v>0</v>
      </c>
      <c r="U429" s="153">
        <f t="shared" si="205"/>
        <v>0</v>
      </c>
      <c r="V429" s="152"/>
      <c r="W429" s="157">
        <f t="shared" si="206"/>
        <v>0</v>
      </c>
      <c r="X429" s="159"/>
      <c r="AA429" s="162">
        <v>823</v>
      </c>
      <c r="AB429" s="163"/>
      <c r="AC429" s="163"/>
      <c r="AD429" s="163"/>
      <c r="AE429" s="163"/>
      <c r="AF429" s="163"/>
      <c r="AG429" s="164"/>
      <c r="AH429" s="164"/>
      <c r="AI429" s="164"/>
      <c r="AJ429" s="164"/>
      <c r="AK429" s="164"/>
      <c r="AL429" s="164"/>
      <c r="AM429" s="164"/>
      <c r="AN429" s="164"/>
      <c r="AO429" s="164"/>
      <c r="AP429" s="164"/>
      <c r="AQ429" s="164"/>
      <c r="AR429" s="165"/>
      <c r="AT429" s="162">
        <f t="shared" si="207"/>
        <v>823</v>
      </c>
      <c r="AU429" s="163">
        <f t="shared" si="208"/>
        <v>0</v>
      </c>
      <c r="AV429" s="164">
        <f t="shared" si="209"/>
        <v>0</v>
      </c>
      <c r="AW429" s="164">
        <f t="shared" si="209"/>
        <v>0</v>
      </c>
      <c r="AX429" s="164">
        <f t="shared" si="209"/>
        <v>0</v>
      </c>
      <c r="AY429" s="165">
        <f t="shared" si="209"/>
        <v>0</v>
      </c>
      <c r="AZ429" s="39">
        <v>493357</v>
      </c>
      <c r="BA429" s="162"/>
      <c r="BB429" s="164"/>
      <c r="BC429" s="164"/>
      <c r="BD429" s="164"/>
      <c r="BE429" s="165"/>
      <c r="BG429" s="166"/>
      <c r="BI429" s="166">
        <v>0</v>
      </c>
      <c r="CA429" s="162">
        <v>823</v>
      </c>
      <c r="CB429" s="40">
        <v>723</v>
      </c>
      <c r="CC429" s="39" t="s">
        <v>522</v>
      </c>
      <c r="CD429" s="167">
        <f t="shared" si="222"/>
        <v>0</v>
      </c>
      <c r="CE429" s="168">
        <v>0</v>
      </c>
      <c r="CF429" s="152">
        <f t="shared" si="210"/>
        <v>0</v>
      </c>
      <c r="CG429" s="152">
        <v>0</v>
      </c>
      <c r="CH429" s="152">
        <v>0</v>
      </c>
      <c r="CI429" s="152">
        <f t="shared" si="211"/>
        <v>0</v>
      </c>
      <c r="CJ429" s="168">
        <f t="shared" si="212"/>
        <v>0</v>
      </c>
      <c r="CK429" s="169">
        <f t="shared" si="213"/>
        <v>0</v>
      </c>
      <c r="CL429" s="170"/>
      <c r="CZ429" s="152"/>
      <c r="DA429" s="162">
        <v>823</v>
      </c>
      <c r="DB429" s="39" t="s">
        <v>522</v>
      </c>
      <c r="DC429" s="152">
        <v>0</v>
      </c>
      <c r="DD429" s="152">
        <v>0</v>
      </c>
      <c r="DE429" s="152">
        <v>0</v>
      </c>
      <c r="DF429" s="152">
        <v>0</v>
      </c>
      <c r="DG429" s="171">
        <f t="shared" si="214"/>
        <v>0</v>
      </c>
      <c r="DH429" s="152">
        <v>0</v>
      </c>
      <c r="DI429" s="152">
        <v>0</v>
      </c>
      <c r="DJ429" s="152">
        <v>0</v>
      </c>
      <c r="DK429" s="171">
        <f t="shared" si="215"/>
        <v>0</v>
      </c>
      <c r="DL429" s="172">
        <f t="shared" si="199"/>
        <v>0</v>
      </c>
      <c r="DM429" s="152"/>
      <c r="DN429" s="172">
        <f t="shared" si="200"/>
        <v>0</v>
      </c>
      <c r="DO429" s="152"/>
      <c r="DP429" s="158">
        <f t="shared" si="216"/>
        <v>0</v>
      </c>
      <c r="DQ429" s="152">
        <f t="shared" si="217"/>
        <v>0</v>
      </c>
      <c r="DR429" s="152">
        <f t="shared" si="218"/>
        <v>0</v>
      </c>
      <c r="DS429" s="152">
        <v>0</v>
      </c>
      <c r="DT429" s="172">
        <f t="shared" si="219"/>
        <v>0</v>
      </c>
      <c r="DU429" s="152"/>
      <c r="DV429" s="173">
        <v>0</v>
      </c>
      <c r="DW429" s="174"/>
      <c r="DX429" s="174"/>
      <c r="DY429" s="174"/>
      <c r="DZ429" s="171"/>
      <c r="EA429" s="175"/>
      <c r="EB429" s="176"/>
      <c r="EC429" s="177">
        <f t="shared" si="220"/>
        <v>0</v>
      </c>
      <c r="ED429" s="175"/>
      <c r="EE429" s="178">
        <v>823</v>
      </c>
      <c r="EF429" s="175"/>
      <c r="EG429" s="175"/>
      <c r="EH429" s="174"/>
      <c r="EI429" s="175"/>
      <c r="EJ429" s="175"/>
      <c r="EK429" s="175"/>
      <c r="EL429" s="175"/>
      <c r="EM429" s="175"/>
    </row>
    <row r="430" spans="1:143" s="39" customFormat="1" ht="12" x14ac:dyDescent="0.2">
      <c r="A430" s="150">
        <v>825</v>
      </c>
      <c r="B430" s="40">
        <v>786</v>
      </c>
      <c r="C430" s="39" t="s">
        <v>523</v>
      </c>
      <c r="D430" s="151">
        <f t="shared" si="201"/>
        <v>0</v>
      </c>
      <c r="E430" s="152">
        <f t="shared" si="191"/>
        <v>0</v>
      </c>
      <c r="F430" s="152">
        <f t="shared" si="191"/>
        <v>0</v>
      </c>
      <c r="G430" s="152">
        <f t="shared" si="191"/>
        <v>0</v>
      </c>
      <c r="H430" s="153">
        <f t="shared" si="202"/>
        <v>0</v>
      </c>
      <c r="I430" s="152"/>
      <c r="J430" s="154">
        <f t="shared" si="203"/>
        <v>0</v>
      </c>
      <c r="K430" s="155">
        <f t="shared" si="192"/>
        <v>0</v>
      </c>
      <c r="L430" s="156">
        <f t="shared" si="193"/>
        <v>0</v>
      </c>
      <c r="M430" s="152"/>
      <c r="N430" s="157">
        <f t="shared" si="194"/>
        <v>0</v>
      </c>
      <c r="O430" s="152"/>
      <c r="P430" s="158">
        <f t="shared" si="195"/>
        <v>0</v>
      </c>
      <c r="Q430" s="159">
        <f t="shared" si="204"/>
        <v>0</v>
      </c>
      <c r="R430" s="152">
        <f t="shared" si="196"/>
        <v>0</v>
      </c>
      <c r="S430" s="152">
        <f t="shared" si="197"/>
        <v>0</v>
      </c>
      <c r="T430" s="152">
        <f t="shared" si="198"/>
        <v>0</v>
      </c>
      <c r="U430" s="153">
        <f t="shared" si="205"/>
        <v>0</v>
      </c>
      <c r="V430" s="152"/>
      <c r="W430" s="157">
        <f t="shared" si="206"/>
        <v>0</v>
      </c>
      <c r="X430" s="159"/>
      <c r="AA430" s="162">
        <v>825</v>
      </c>
      <c r="AB430" s="163"/>
      <c r="AC430" s="163"/>
      <c r="AD430" s="163"/>
      <c r="AE430" s="163"/>
      <c r="AF430" s="163"/>
      <c r="AG430" s="164"/>
      <c r="AH430" s="164"/>
      <c r="AI430" s="164"/>
      <c r="AJ430" s="164"/>
      <c r="AK430" s="164"/>
      <c r="AL430" s="164"/>
      <c r="AM430" s="164"/>
      <c r="AN430" s="164"/>
      <c r="AO430" s="164"/>
      <c r="AP430" s="164"/>
      <c r="AQ430" s="164"/>
      <c r="AR430" s="165"/>
      <c r="AT430" s="162">
        <f t="shared" si="207"/>
        <v>825</v>
      </c>
      <c r="AU430" s="163">
        <f t="shared" si="208"/>
        <v>0</v>
      </c>
      <c r="AV430" s="164">
        <f t="shared" si="209"/>
        <v>0</v>
      </c>
      <c r="AW430" s="164">
        <f t="shared" si="209"/>
        <v>0</v>
      </c>
      <c r="AX430" s="164">
        <f t="shared" si="209"/>
        <v>0</v>
      </c>
      <c r="AY430" s="165">
        <f t="shared" si="209"/>
        <v>0</v>
      </c>
      <c r="AZ430" s="39">
        <v>493357</v>
      </c>
      <c r="BA430" s="162"/>
      <c r="BB430" s="164"/>
      <c r="BC430" s="164"/>
      <c r="BD430" s="164"/>
      <c r="BE430" s="165"/>
      <c r="BG430" s="166"/>
      <c r="BI430" s="166">
        <v>0</v>
      </c>
      <c r="CA430" s="162">
        <v>825</v>
      </c>
      <c r="CB430" s="40">
        <v>786</v>
      </c>
      <c r="CC430" s="39" t="s">
        <v>523</v>
      </c>
      <c r="CD430" s="167">
        <f t="shared" si="222"/>
        <v>0</v>
      </c>
      <c r="CE430" s="168">
        <v>0</v>
      </c>
      <c r="CF430" s="152">
        <f t="shared" si="210"/>
        <v>0</v>
      </c>
      <c r="CG430" s="152">
        <v>0</v>
      </c>
      <c r="CH430" s="152">
        <v>0</v>
      </c>
      <c r="CI430" s="152">
        <f t="shared" si="211"/>
        <v>0</v>
      </c>
      <c r="CJ430" s="168">
        <f t="shared" si="212"/>
        <v>0</v>
      </c>
      <c r="CK430" s="169">
        <f t="shared" si="213"/>
        <v>0</v>
      </c>
      <c r="CL430" s="170"/>
      <c r="CZ430" s="152"/>
      <c r="DA430" s="162">
        <v>825</v>
      </c>
      <c r="DB430" s="39" t="s">
        <v>523</v>
      </c>
      <c r="DC430" s="152">
        <v>0</v>
      </c>
      <c r="DD430" s="152">
        <v>0</v>
      </c>
      <c r="DE430" s="152">
        <v>0</v>
      </c>
      <c r="DF430" s="152">
        <v>0</v>
      </c>
      <c r="DG430" s="171">
        <f t="shared" si="214"/>
        <v>0</v>
      </c>
      <c r="DH430" s="152">
        <v>0</v>
      </c>
      <c r="DI430" s="152">
        <v>0</v>
      </c>
      <c r="DJ430" s="152">
        <v>0</v>
      </c>
      <c r="DK430" s="171">
        <f t="shared" si="215"/>
        <v>0</v>
      </c>
      <c r="DL430" s="172">
        <f t="shared" si="199"/>
        <v>0</v>
      </c>
      <c r="DM430" s="152"/>
      <c r="DN430" s="172">
        <f t="shared" si="200"/>
        <v>0</v>
      </c>
      <c r="DO430" s="152"/>
      <c r="DP430" s="158">
        <f t="shared" si="216"/>
        <v>0</v>
      </c>
      <c r="DQ430" s="152">
        <f t="shared" si="217"/>
        <v>0</v>
      </c>
      <c r="DR430" s="152">
        <f t="shared" si="218"/>
        <v>0</v>
      </c>
      <c r="DS430" s="152">
        <v>0</v>
      </c>
      <c r="DT430" s="172">
        <f t="shared" si="219"/>
        <v>0</v>
      </c>
      <c r="DU430" s="152"/>
      <c r="DV430" s="173">
        <v>0</v>
      </c>
      <c r="DW430" s="174"/>
      <c r="DX430" s="174"/>
      <c r="DY430" s="174"/>
      <c r="DZ430" s="171"/>
      <c r="EA430" s="175"/>
      <c r="EB430" s="176"/>
      <c r="EC430" s="177">
        <f t="shared" si="220"/>
        <v>0</v>
      </c>
      <c r="ED430" s="175"/>
      <c r="EE430" s="178">
        <v>825</v>
      </c>
      <c r="EF430" s="175"/>
      <c r="EG430" s="175"/>
      <c r="EH430" s="174"/>
      <c r="EI430" s="175"/>
      <c r="EJ430" s="175"/>
      <c r="EK430" s="175"/>
      <c r="EL430" s="175"/>
      <c r="EM430" s="175"/>
    </row>
    <row r="431" spans="1:143" s="39" customFormat="1" ht="12" x14ac:dyDescent="0.2">
      <c r="A431" s="150">
        <v>828</v>
      </c>
      <c r="B431" s="40">
        <v>767</v>
      </c>
      <c r="C431" s="39" t="s">
        <v>524</v>
      </c>
      <c r="D431" s="151">
        <f t="shared" si="201"/>
        <v>0</v>
      </c>
      <c r="E431" s="152">
        <f t="shared" si="191"/>
        <v>0</v>
      </c>
      <c r="F431" s="152">
        <f t="shared" si="191"/>
        <v>0</v>
      </c>
      <c r="G431" s="152">
        <f t="shared" si="191"/>
        <v>0</v>
      </c>
      <c r="H431" s="153">
        <f t="shared" si="202"/>
        <v>0</v>
      </c>
      <c r="I431" s="152"/>
      <c r="J431" s="154">
        <f t="shared" si="203"/>
        <v>0</v>
      </c>
      <c r="K431" s="155">
        <f t="shared" si="192"/>
        <v>0</v>
      </c>
      <c r="L431" s="156">
        <f t="shared" si="193"/>
        <v>0</v>
      </c>
      <c r="M431" s="152"/>
      <c r="N431" s="157">
        <f t="shared" si="194"/>
        <v>0</v>
      </c>
      <c r="O431" s="152"/>
      <c r="P431" s="158">
        <f t="shared" si="195"/>
        <v>0</v>
      </c>
      <c r="Q431" s="159">
        <f t="shared" si="204"/>
        <v>0</v>
      </c>
      <c r="R431" s="152">
        <f t="shared" si="196"/>
        <v>0</v>
      </c>
      <c r="S431" s="152">
        <f t="shared" si="197"/>
        <v>0</v>
      </c>
      <c r="T431" s="152">
        <f t="shared" si="198"/>
        <v>0</v>
      </c>
      <c r="U431" s="153">
        <f t="shared" si="205"/>
        <v>0</v>
      </c>
      <c r="V431" s="152"/>
      <c r="W431" s="157">
        <f t="shared" si="206"/>
        <v>0</v>
      </c>
      <c r="X431" s="159"/>
      <c r="AA431" s="162">
        <v>828</v>
      </c>
      <c r="AB431" s="163"/>
      <c r="AC431" s="163"/>
      <c r="AD431" s="163"/>
      <c r="AE431" s="163"/>
      <c r="AF431" s="163"/>
      <c r="AG431" s="164"/>
      <c r="AH431" s="164"/>
      <c r="AI431" s="164"/>
      <c r="AJ431" s="164"/>
      <c r="AK431" s="164"/>
      <c r="AL431" s="164"/>
      <c r="AM431" s="164"/>
      <c r="AN431" s="164"/>
      <c r="AO431" s="164"/>
      <c r="AP431" s="164"/>
      <c r="AQ431" s="164"/>
      <c r="AR431" s="165"/>
      <c r="AT431" s="162">
        <f t="shared" si="207"/>
        <v>828</v>
      </c>
      <c r="AU431" s="163">
        <f t="shared" si="208"/>
        <v>0</v>
      </c>
      <c r="AV431" s="164">
        <f t="shared" si="209"/>
        <v>0</v>
      </c>
      <c r="AW431" s="164">
        <f t="shared" si="209"/>
        <v>0</v>
      </c>
      <c r="AX431" s="164">
        <f t="shared" si="209"/>
        <v>0</v>
      </c>
      <c r="AY431" s="165">
        <f t="shared" si="209"/>
        <v>0</v>
      </c>
      <c r="AZ431" s="39">
        <v>493357</v>
      </c>
      <c r="BA431" s="162"/>
      <c r="BB431" s="164"/>
      <c r="BC431" s="164"/>
      <c r="BD431" s="164"/>
      <c r="BE431" s="165"/>
      <c r="BG431" s="166"/>
      <c r="BI431" s="166">
        <v>0</v>
      </c>
      <c r="CA431" s="162">
        <v>828</v>
      </c>
      <c r="CB431" s="40">
        <v>767</v>
      </c>
      <c r="CC431" s="39" t="s">
        <v>524</v>
      </c>
      <c r="CD431" s="167">
        <f t="shared" si="222"/>
        <v>0</v>
      </c>
      <c r="CE431" s="168">
        <v>0</v>
      </c>
      <c r="CF431" s="152">
        <f t="shared" si="210"/>
        <v>0</v>
      </c>
      <c r="CG431" s="152">
        <v>0</v>
      </c>
      <c r="CH431" s="152">
        <v>0</v>
      </c>
      <c r="CI431" s="152">
        <f t="shared" si="211"/>
        <v>0</v>
      </c>
      <c r="CJ431" s="168">
        <f t="shared" si="212"/>
        <v>0</v>
      </c>
      <c r="CK431" s="169">
        <f t="shared" si="213"/>
        <v>0</v>
      </c>
      <c r="CL431" s="170"/>
      <c r="CZ431" s="152"/>
      <c r="DA431" s="162">
        <v>828</v>
      </c>
      <c r="DB431" s="39" t="s">
        <v>524</v>
      </c>
      <c r="DC431" s="152">
        <v>0</v>
      </c>
      <c r="DD431" s="152">
        <v>0</v>
      </c>
      <c r="DE431" s="152">
        <v>0</v>
      </c>
      <c r="DF431" s="152">
        <v>0</v>
      </c>
      <c r="DG431" s="171">
        <f t="shared" si="214"/>
        <v>0</v>
      </c>
      <c r="DH431" s="152">
        <v>0</v>
      </c>
      <c r="DI431" s="152">
        <v>0</v>
      </c>
      <c r="DJ431" s="152">
        <v>0</v>
      </c>
      <c r="DK431" s="171">
        <f t="shared" si="215"/>
        <v>0</v>
      </c>
      <c r="DL431" s="172">
        <f t="shared" si="199"/>
        <v>0</v>
      </c>
      <c r="DM431" s="152"/>
      <c r="DN431" s="172">
        <f t="shared" si="200"/>
        <v>0</v>
      </c>
      <c r="DO431" s="152"/>
      <c r="DP431" s="158">
        <f t="shared" si="216"/>
        <v>0</v>
      </c>
      <c r="DQ431" s="152">
        <f t="shared" si="217"/>
        <v>0</v>
      </c>
      <c r="DR431" s="152">
        <f t="shared" si="218"/>
        <v>0</v>
      </c>
      <c r="DS431" s="152">
        <v>0</v>
      </c>
      <c r="DT431" s="172">
        <f t="shared" si="219"/>
        <v>0</v>
      </c>
      <c r="DU431" s="152"/>
      <c r="DV431" s="173">
        <v>0</v>
      </c>
      <c r="DW431" s="174"/>
      <c r="DX431" s="174"/>
      <c r="DY431" s="174"/>
      <c r="DZ431" s="171"/>
      <c r="EA431" s="175"/>
      <c r="EB431" s="176"/>
      <c r="EC431" s="177">
        <f t="shared" si="220"/>
        <v>0</v>
      </c>
      <c r="ED431" s="175"/>
      <c r="EE431" s="178">
        <v>828</v>
      </c>
      <c r="EF431" s="175"/>
      <c r="EG431" s="175"/>
      <c r="EH431" s="174"/>
      <c r="EI431" s="175"/>
      <c r="EJ431" s="175"/>
      <c r="EK431" s="175"/>
      <c r="EL431" s="175"/>
      <c r="EM431" s="175"/>
    </row>
    <row r="432" spans="1:143" s="39" customFormat="1" ht="12" x14ac:dyDescent="0.2">
      <c r="A432" s="150">
        <v>829</v>
      </c>
      <c r="B432" s="40">
        <v>778</v>
      </c>
      <c r="C432" s="39" t="s">
        <v>525</v>
      </c>
      <c r="D432" s="151">
        <f t="shared" si="201"/>
        <v>0</v>
      </c>
      <c r="E432" s="152">
        <f t="shared" si="191"/>
        <v>0</v>
      </c>
      <c r="F432" s="152">
        <f t="shared" si="191"/>
        <v>0</v>
      </c>
      <c r="G432" s="152">
        <f t="shared" si="191"/>
        <v>0</v>
      </c>
      <c r="H432" s="153">
        <f t="shared" si="202"/>
        <v>0</v>
      </c>
      <c r="I432" s="152"/>
      <c r="J432" s="154">
        <f t="shared" si="203"/>
        <v>0</v>
      </c>
      <c r="K432" s="155">
        <f t="shared" si="192"/>
        <v>0</v>
      </c>
      <c r="L432" s="156">
        <f t="shared" si="193"/>
        <v>0</v>
      </c>
      <c r="M432" s="152"/>
      <c r="N432" s="157">
        <f t="shared" si="194"/>
        <v>0</v>
      </c>
      <c r="O432" s="152"/>
      <c r="P432" s="158">
        <f t="shared" si="195"/>
        <v>0</v>
      </c>
      <c r="Q432" s="159">
        <f t="shared" si="204"/>
        <v>0</v>
      </c>
      <c r="R432" s="152">
        <f t="shared" si="196"/>
        <v>0</v>
      </c>
      <c r="S432" s="152">
        <f t="shared" si="197"/>
        <v>0</v>
      </c>
      <c r="T432" s="152">
        <f t="shared" si="198"/>
        <v>0</v>
      </c>
      <c r="U432" s="153">
        <f t="shared" si="205"/>
        <v>0</v>
      </c>
      <c r="V432" s="152"/>
      <c r="W432" s="157">
        <f t="shared" si="206"/>
        <v>0</v>
      </c>
      <c r="X432" s="159"/>
      <c r="AA432" s="162">
        <v>829</v>
      </c>
      <c r="AB432" s="163"/>
      <c r="AC432" s="163"/>
      <c r="AD432" s="163"/>
      <c r="AE432" s="163"/>
      <c r="AF432" s="163"/>
      <c r="AG432" s="164"/>
      <c r="AH432" s="164"/>
      <c r="AI432" s="164"/>
      <c r="AJ432" s="164"/>
      <c r="AK432" s="164"/>
      <c r="AL432" s="164"/>
      <c r="AM432" s="164"/>
      <c r="AN432" s="164"/>
      <c r="AO432" s="164"/>
      <c r="AP432" s="164"/>
      <c r="AQ432" s="164"/>
      <c r="AR432" s="165"/>
      <c r="AT432" s="162">
        <f t="shared" si="207"/>
        <v>829</v>
      </c>
      <c r="AU432" s="163">
        <f t="shared" si="208"/>
        <v>0</v>
      </c>
      <c r="AV432" s="164">
        <f t="shared" si="209"/>
        <v>0</v>
      </c>
      <c r="AW432" s="164">
        <f t="shared" si="209"/>
        <v>0</v>
      </c>
      <c r="AX432" s="164">
        <f t="shared" si="209"/>
        <v>0</v>
      </c>
      <c r="AY432" s="165">
        <f t="shared" si="209"/>
        <v>0</v>
      </c>
      <c r="AZ432" s="39">
        <v>493357</v>
      </c>
      <c r="BA432" s="162"/>
      <c r="BB432" s="164"/>
      <c r="BC432" s="164"/>
      <c r="BD432" s="164"/>
      <c r="BE432" s="165"/>
      <c r="BG432" s="166"/>
      <c r="BI432" s="166">
        <v>0</v>
      </c>
      <c r="CA432" s="162">
        <v>829</v>
      </c>
      <c r="CB432" s="40">
        <v>778</v>
      </c>
      <c r="CC432" s="39" t="s">
        <v>525</v>
      </c>
      <c r="CD432" s="167">
        <f t="shared" si="222"/>
        <v>0</v>
      </c>
      <c r="CE432" s="168">
        <v>0</v>
      </c>
      <c r="CF432" s="152">
        <f t="shared" si="210"/>
        <v>0</v>
      </c>
      <c r="CG432" s="152">
        <v>0</v>
      </c>
      <c r="CH432" s="152">
        <v>0</v>
      </c>
      <c r="CI432" s="152">
        <f t="shared" si="211"/>
        <v>0</v>
      </c>
      <c r="CJ432" s="168">
        <f t="shared" si="212"/>
        <v>0</v>
      </c>
      <c r="CK432" s="169">
        <f t="shared" si="213"/>
        <v>0</v>
      </c>
      <c r="CL432" s="170"/>
      <c r="CZ432" s="152"/>
      <c r="DA432" s="162">
        <v>829</v>
      </c>
      <c r="DB432" s="39" t="s">
        <v>525</v>
      </c>
      <c r="DC432" s="152">
        <v>0</v>
      </c>
      <c r="DD432" s="152">
        <v>0</v>
      </c>
      <c r="DE432" s="152">
        <v>0</v>
      </c>
      <c r="DF432" s="152">
        <v>0</v>
      </c>
      <c r="DG432" s="171">
        <f t="shared" si="214"/>
        <v>0</v>
      </c>
      <c r="DH432" s="152">
        <v>0</v>
      </c>
      <c r="DI432" s="152">
        <v>0</v>
      </c>
      <c r="DJ432" s="152">
        <v>0</v>
      </c>
      <c r="DK432" s="171">
        <f t="shared" si="215"/>
        <v>0</v>
      </c>
      <c r="DL432" s="172">
        <f t="shared" si="199"/>
        <v>0</v>
      </c>
      <c r="DM432" s="152"/>
      <c r="DN432" s="172">
        <f t="shared" si="200"/>
        <v>0</v>
      </c>
      <c r="DO432" s="152"/>
      <c r="DP432" s="158">
        <f t="shared" si="216"/>
        <v>0</v>
      </c>
      <c r="DQ432" s="152">
        <f t="shared" si="217"/>
        <v>0</v>
      </c>
      <c r="DR432" s="152">
        <f t="shared" si="218"/>
        <v>0</v>
      </c>
      <c r="DS432" s="152">
        <v>0</v>
      </c>
      <c r="DT432" s="172">
        <f t="shared" si="219"/>
        <v>0</v>
      </c>
      <c r="DU432" s="152"/>
      <c r="DV432" s="173">
        <v>0</v>
      </c>
      <c r="DW432" s="174"/>
      <c r="DX432" s="174"/>
      <c r="DY432" s="174"/>
      <c r="DZ432" s="171"/>
      <c r="EA432" s="175"/>
      <c r="EB432" s="176"/>
      <c r="EC432" s="177">
        <f t="shared" si="220"/>
        <v>0</v>
      </c>
      <c r="ED432" s="175"/>
      <c r="EE432" s="178">
        <v>829</v>
      </c>
      <c r="EF432" s="175"/>
      <c r="EG432" s="175"/>
      <c r="EH432" s="174"/>
      <c r="EI432" s="175"/>
      <c r="EJ432" s="175"/>
      <c r="EK432" s="175"/>
      <c r="EL432" s="175"/>
      <c r="EM432" s="175"/>
    </row>
    <row r="433" spans="1:143" s="39" customFormat="1" ht="12" x14ac:dyDescent="0.2">
      <c r="A433" s="150">
        <v>830</v>
      </c>
      <c r="B433" s="40">
        <v>781</v>
      </c>
      <c r="C433" s="39" t="s">
        <v>526</v>
      </c>
      <c r="D433" s="151">
        <f t="shared" si="201"/>
        <v>0</v>
      </c>
      <c r="E433" s="152">
        <f t="shared" si="191"/>
        <v>0</v>
      </c>
      <c r="F433" s="152">
        <f t="shared" si="191"/>
        <v>0</v>
      </c>
      <c r="G433" s="152">
        <f t="shared" si="191"/>
        <v>0</v>
      </c>
      <c r="H433" s="153">
        <f t="shared" si="202"/>
        <v>0</v>
      </c>
      <c r="I433" s="152"/>
      <c r="J433" s="154">
        <f t="shared" si="203"/>
        <v>0</v>
      </c>
      <c r="K433" s="155">
        <f t="shared" si="192"/>
        <v>0</v>
      </c>
      <c r="L433" s="156">
        <f t="shared" si="193"/>
        <v>0</v>
      </c>
      <c r="M433" s="152"/>
      <c r="N433" s="157">
        <f t="shared" si="194"/>
        <v>0</v>
      </c>
      <c r="O433" s="152"/>
      <c r="P433" s="158">
        <f t="shared" si="195"/>
        <v>0</v>
      </c>
      <c r="Q433" s="159">
        <f t="shared" si="204"/>
        <v>0</v>
      </c>
      <c r="R433" s="152">
        <f t="shared" si="196"/>
        <v>0</v>
      </c>
      <c r="S433" s="152">
        <f t="shared" si="197"/>
        <v>0</v>
      </c>
      <c r="T433" s="152">
        <f t="shared" si="198"/>
        <v>0</v>
      </c>
      <c r="U433" s="153">
        <f t="shared" si="205"/>
        <v>0</v>
      </c>
      <c r="V433" s="152"/>
      <c r="W433" s="157">
        <f t="shared" si="206"/>
        <v>0</v>
      </c>
      <c r="X433" s="159"/>
      <c r="AA433" s="162">
        <v>830</v>
      </c>
      <c r="AB433" s="163"/>
      <c r="AC433" s="163"/>
      <c r="AD433" s="163"/>
      <c r="AE433" s="163"/>
      <c r="AF433" s="163"/>
      <c r="AG433" s="164"/>
      <c r="AH433" s="164"/>
      <c r="AI433" s="164"/>
      <c r="AJ433" s="164"/>
      <c r="AK433" s="164"/>
      <c r="AL433" s="164"/>
      <c r="AM433" s="164"/>
      <c r="AN433" s="164"/>
      <c r="AO433" s="164"/>
      <c r="AP433" s="164"/>
      <c r="AQ433" s="164"/>
      <c r="AR433" s="165"/>
      <c r="AT433" s="162">
        <f t="shared" si="207"/>
        <v>830</v>
      </c>
      <c r="AU433" s="163">
        <f t="shared" si="208"/>
        <v>0</v>
      </c>
      <c r="AV433" s="164">
        <f t="shared" si="209"/>
        <v>0</v>
      </c>
      <c r="AW433" s="164">
        <f t="shared" si="209"/>
        <v>0</v>
      </c>
      <c r="AX433" s="164">
        <f t="shared" si="209"/>
        <v>0</v>
      </c>
      <c r="AY433" s="165">
        <f t="shared" si="209"/>
        <v>0</v>
      </c>
      <c r="AZ433" s="39">
        <v>493357</v>
      </c>
      <c r="BA433" s="162"/>
      <c r="BB433" s="164"/>
      <c r="BC433" s="164"/>
      <c r="BD433" s="164"/>
      <c r="BE433" s="165"/>
      <c r="BG433" s="166"/>
      <c r="BI433" s="166">
        <v>0</v>
      </c>
      <c r="CA433" s="162">
        <v>830</v>
      </c>
      <c r="CB433" s="40">
        <v>781</v>
      </c>
      <c r="CC433" s="39" t="s">
        <v>526</v>
      </c>
      <c r="CD433" s="167">
        <f t="shared" si="222"/>
        <v>0</v>
      </c>
      <c r="CE433" s="168">
        <v>0</v>
      </c>
      <c r="CF433" s="152">
        <f t="shared" si="210"/>
        <v>0</v>
      </c>
      <c r="CG433" s="152">
        <v>0</v>
      </c>
      <c r="CH433" s="152">
        <v>0</v>
      </c>
      <c r="CI433" s="152">
        <f t="shared" si="211"/>
        <v>0</v>
      </c>
      <c r="CJ433" s="168">
        <f t="shared" si="212"/>
        <v>0</v>
      </c>
      <c r="CK433" s="169">
        <f t="shared" si="213"/>
        <v>0</v>
      </c>
      <c r="CL433" s="170"/>
      <c r="CZ433" s="152"/>
      <c r="DA433" s="162">
        <v>830</v>
      </c>
      <c r="DB433" s="39" t="s">
        <v>526</v>
      </c>
      <c r="DC433" s="152">
        <v>0</v>
      </c>
      <c r="DD433" s="152">
        <v>0</v>
      </c>
      <c r="DE433" s="152">
        <v>0</v>
      </c>
      <c r="DF433" s="152">
        <v>0</v>
      </c>
      <c r="DG433" s="171">
        <f t="shared" si="214"/>
        <v>0</v>
      </c>
      <c r="DH433" s="152">
        <v>0</v>
      </c>
      <c r="DI433" s="152">
        <v>0</v>
      </c>
      <c r="DJ433" s="152">
        <v>0</v>
      </c>
      <c r="DK433" s="171">
        <f t="shared" si="215"/>
        <v>0</v>
      </c>
      <c r="DL433" s="172">
        <f t="shared" si="199"/>
        <v>0</v>
      </c>
      <c r="DM433" s="152"/>
      <c r="DN433" s="172">
        <f t="shared" si="200"/>
        <v>0</v>
      </c>
      <c r="DO433" s="152"/>
      <c r="DP433" s="158">
        <f t="shared" si="216"/>
        <v>0</v>
      </c>
      <c r="DQ433" s="152">
        <f t="shared" si="217"/>
        <v>0</v>
      </c>
      <c r="DR433" s="152">
        <f t="shared" si="218"/>
        <v>0</v>
      </c>
      <c r="DS433" s="152">
        <v>0</v>
      </c>
      <c r="DT433" s="172">
        <f t="shared" si="219"/>
        <v>0</v>
      </c>
      <c r="DU433" s="152"/>
      <c r="DV433" s="173">
        <v>0</v>
      </c>
      <c r="DW433" s="174"/>
      <c r="DX433" s="174"/>
      <c r="DY433" s="174"/>
      <c r="DZ433" s="171"/>
      <c r="EA433" s="175"/>
      <c r="EB433" s="176"/>
      <c r="EC433" s="177">
        <f t="shared" si="220"/>
        <v>0</v>
      </c>
      <c r="ED433" s="175"/>
      <c r="EE433" s="178">
        <v>830</v>
      </c>
      <c r="EF433" s="175"/>
      <c r="EG433" s="175"/>
      <c r="EH433" s="174"/>
      <c r="EI433" s="175"/>
      <c r="EJ433" s="175"/>
      <c r="EK433" s="175"/>
      <c r="EL433" s="175"/>
      <c r="EM433" s="175"/>
    </row>
    <row r="434" spans="1:143" s="39" customFormat="1" ht="12" x14ac:dyDescent="0.2">
      <c r="A434" s="150">
        <v>832</v>
      </c>
      <c r="B434" s="40">
        <v>735</v>
      </c>
      <c r="C434" s="39" t="s">
        <v>527</v>
      </c>
      <c r="D434" s="151">
        <f t="shared" si="201"/>
        <v>0</v>
      </c>
      <c r="E434" s="152">
        <f t="shared" si="191"/>
        <v>0</v>
      </c>
      <c r="F434" s="152">
        <f t="shared" si="191"/>
        <v>0</v>
      </c>
      <c r="G434" s="152">
        <f t="shared" si="191"/>
        <v>0</v>
      </c>
      <c r="H434" s="153">
        <f t="shared" si="202"/>
        <v>0</v>
      </c>
      <c r="I434" s="152"/>
      <c r="J434" s="154">
        <f t="shared" si="203"/>
        <v>0</v>
      </c>
      <c r="K434" s="155">
        <f t="shared" si="192"/>
        <v>0</v>
      </c>
      <c r="L434" s="156">
        <f t="shared" si="193"/>
        <v>0</v>
      </c>
      <c r="M434" s="152"/>
      <c r="N434" s="157">
        <f t="shared" si="194"/>
        <v>0</v>
      </c>
      <c r="O434" s="152"/>
      <c r="P434" s="158">
        <f t="shared" si="195"/>
        <v>0</v>
      </c>
      <c r="Q434" s="159">
        <f t="shared" si="204"/>
        <v>0</v>
      </c>
      <c r="R434" s="152">
        <f t="shared" si="196"/>
        <v>0</v>
      </c>
      <c r="S434" s="152">
        <f t="shared" si="197"/>
        <v>0</v>
      </c>
      <c r="T434" s="152">
        <f t="shared" si="198"/>
        <v>0</v>
      </c>
      <c r="U434" s="153">
        <f t="shared" si="205"/>
        <v>0</v>
      </c>
      <c r="V434" s="152"/>
      <c r="W434" s="157">
        <f t="shared" si="206"/>
        <v>0</v>
      </c>
      <c r="X434" s="159"/>
      <c r="AA434" s="162">
        <v>832</v>
      </c>
      <c r="AB434" s="163"/>
      <c r="AC434" s="163"/>
      <c r="AD434" s="163"/>
      <c r="AE434" s="163"/>
      <c r="AF434" s="163"/>
      <c r="AG434" s="164"/>
      <c r="AH434" s="164"/>
      <c r="AI434" s="164"/>
      <c r="AJ434" s="164"/>
      <c r="AK434" s="164"/>
      <c r="AL434" s="164"/>
      <c r="AM434" s="164"/>
      <c r="AN434" s="164"/>
      <c r="AO434" s="164"/>
      <c r="AP434" s="164"/>
      <c r="AQ434" s="164"/>
      <c r="AR434" s="165"/>
      <c r="AT434" s="162">
        <f t="shared" si="207"/>
        <v>832</v>
      </c>
      <c r="AU434" s="163">
        <f t="shared" si="208"/>
        <v>0</v>
      </c>
      <c r="AV434" s="164">
        <f t="shared" si="209"/>
        <v>0</v>
      </c>
      <c r="AW434" s="164">
        <f t="shared" si="209"/>
        <v>0</v>
      </c>
      <c r="AX434" s="164">
        <f t="shared" si="209"/>
        <v>0</v>
      </c>
      <c r="AY434" s="165">
        <f t="shared" si="209"/>
        <v>0</v>
      </c>
      <c r="AZ434" s="39">
        <v>493357</v>
      </c>
      <c r="BA434" s="162"/>
      <c r="BB434" s="164"/>
      <c r="BC434" s="164"/>
      <c r="BD434" s="164"/>
      <c r="BE434" s="165"/>
      <c r="BG434" s="166"/>
      <c r="BI434" s="166">
        <v>0</v>
      </c>
      <c r="CA434" s="162">
        <v>832</v>
      </c>
      <c r="CB434" s="40">
        <v>735</v>
      </c>
      <c r="CC434" s="39" t="s">
        <v>527</v>
      </c>
      <c r="CD434" s="167">
        <f t="shared" si="222"/>
        <v>0</v>
      </c>
      <c r="CE434" s="168">
        <v>0</v>
      </c>
      <c r="CF434" s="152">
        <f t="shared" si="210"/>
        <v>0</v>
      </c>
      <c r="CG434" s="152">
        <v>0</v>
      </c>
      <c r="CH434" s="152">
        <v>0</v>
      </c>
      <c r="CI434" s="152">
        <f t="shared" si="211"/>
        <v>0</v>
      </c>
      <c r="CJ434" s="168">
        <f t="shared" si="212"/>
        <v>0</v>
      </c>
      <c r="CK434" s="169">
        <f t="shared" si="213"/>
        <v>0</v>
      </c>
      <c r="CL434" s="170"/>
      <c r="CZ434" s="152"/>
      <c r="DA434" s="162">
        <v>832</v>
      </c>
      <c r="DB434" s="39" t="s">
        <v>527</v>
      </c>
      <c r="DC434" s="152">
        <v>0</v>
      </c>
      <c r="DD434" s="152">
        <v>0</v>
      </c>
      <c r="DE434" s="152">
        <v>0</v>
      </c>
      <c r="DF434" s="152">
        <v>0</v>
      </c>
      <c r="DG434" s="171">
        <f t="shared" si="214"/>
        <v>0</v>
      </c>
      <c r="DH434" s="152">
        <v>0</v>
      </c>
      <c r="DI434" s="152">
        <v>0</v>
      </c>
      <c r="DJ434" s="152">
        <v>0</v>
      </c>
      <c r="DK434" s="171">
        <f t="shared" si="215"/>
        <v>0</v>
      </c>
      <c r="DL434" s="172">
        <f t="shared" si="199"/>
        <v>0</v>
      </c>
      <c r="DM434" s="152"/>
      <c r="DN434" s="172">
        <f t="shared" si="200"/>
        <v>0</v>
      </c>
      <c r="DO434" s="152"/>
      <c r="DP434" s="158">
        <f t="shared" si="216"/>
        <v>0</v>
      </c>
      <c r="DQ434" s="152">
        <f t="shared" si="217"/>
        <v>0</v>
      </c>
      <c r="DR434" s="152">
        <f t="shared" si="218"/>
        <v>0</v>
      </c>
      <c r="DS434" s="152">
        <v>0</v>
      </c>
      <c r="DT434" s="172">
        <f t="shared" si="219"/>
        <v>0</v>
      </c>
      <c r="DU434" s="152"/>
      <c r="DV434" s="173">
        <v>0</v>
      </c>
      <c r="DW434" s="174"/>
      <c r="DX434" s="174"/>
      <c r="DY434" s="174"/>
      <c r="DZ434" s="171"/>
      <c r="EA434" s="175"/>
      <c r="EB434" s="176"/>
      <c r="EC434" s="177">
        <f t="shared" si="220"/>
        <v>0</v>
      </c>
      <c r="ED434" s="175"/>
      <c r="EE434" s="178">
        <v>832</v>
      </c>
      <c r="EF434" s="175"/>
      <c r="EG434" s="175"/>
      <c r="EH434" s="174"/>
      <c r="EI434" s="175"/>
      <c r="EJ434" s="175"/>
      <c r="EK434" s="175"/>
      <c r="EL434" s="175"/>
      <c r="EM434" s="175"/>
    </row>
    <row r="435" spans="1:143" s="39" customFormat="1" ht="12" x14ac:dyDescent="0.2">
      <c r="A435" s="150">
        <v>851</v>
      </c>
      <c r="B435" s="40">
        <v>743</v>
      </c>
      <c r="C435" s="39" t="s">
        <v>528</v>
      </c>
      <c r="D435" s="151">
        <f t="shared" si="201"/>
        <v>0</v>
      </c>
      <c r="E435" s="152">
        <f t="shared" si="191"/>
        <v>0</v>
      </c>
      <c r="F435" s="152">
        <f t="shared" si="191"/>
        <v>0</v>
      </c>
      <c r="G435" s="152">
        <f t="shared" si="191"/>
        <v>0</v>
      </c>
      <c r="H435" s="153">
        <f t="shared" si="202"/>
        <v>0</v>
      </c>
      <c r="I435" s="152"/>
      <c r="J435" s="154">
        <f t="shared" si="203"/>
        <v>0</v>
      </c>
      <c r="K435" s="155">
        <f t="shared" si="192"/>
        <v>0</v>
      </c>
      <c r="L435" s="156">
        <f t="shared" si="193"/>
        <v>0</v>
      </c>
      <c r="M435" s="152"/>
      <c r="N435" s="157">
        <f t="shared" si="194"/>
        <v>0</v>
      </c>
      <c r="O435" s="152"/>
      <c r="P435" s="158">
        <f t="shared" si="195"/>
        <v>0</v>
      </c>
      <c r="Q435" s="159">
        <f t="shared" si="204"/>
        <v>0</v>
      </c>
      <c r="R435" s="152">
        <f t="shared" si="196"/>
        <v>0</v>
      </c>
      <c r="S435" s="152">
        <f t="shared" si="197"/>
        <v>0</v>
      </c>
      <c r="T435" s="152">
        <f t="shared" si="198"/>
        <v>0</v>
      </c>
      <c r="U435" s="153">
        <f t="shared" si="205"/>
        <v>0</v>
      </c>
      <c r="V435" s="152"/>
      <c r="W435" s="157">
        <f t="shared" si="206"/>
        <v>0</v>
      </c>
      <c r="X435" s="159"/>
      <c r="AA435" s="162">
        <v>851</v>
      </c>
      <c r="AB435" s="163"/>
      <c r="AC435" s="163"/>
      <c r="AD435" s="163"/>
      <c r="AE435" s="163"/>
      <c r="AF435" s="163"/>
      <c r="AG435" s="164"/>
      <c r="AH435" s="164"/>
      <c r="AI435" s="164"/>
      <c r="AJ435" s="164"/>
      <c r="AK435" s="164"/>
      <c r="AL435" s="164"/>
      <c r="AM435" s="164"/>
      <c r="AN435" s="164"/>
      <c r="AO435" s="164"/>
      <c r="AP435" s="164"/>
      <c r="AQ435" s="164"/>
      <c r="AR435" s="165"/>
      <c r="AT435" s="162">
        <f t="shared" si="207"/>
        <v>851</v>
      </c>
      <c r="AU435" s="163">
        <f t="shared" si="208"/>
        <v>0</v>
      </c>
      <c r="AV435" s="164">
        <f t="shared" si="209"/>
        <v>0</v>
      </c>
      <c r="AW435" s="164">
        <f t="shared" si="209"/>
        <v>0</v>
      </c>
      <c r="AX435" s="164">
        <f t="shared" si="209"/>
        <v>0</v>
      </c>
      <c r="AY435" s="165">
        <f t="shared" si="209"/>
        <v>0</v>
      </c>
      <c r="AZ435" s="39">
        <v>493357</v>
      </c>
      <c r="BA435" s="162"/>
      <c r="BB435" s="164"/>
      <c r="BC435" s="164"/>
      <c r="BD435" s="164"/>
      <c r="BE435" s="165"/>
      <c r="BG435" s="166"/>
      <c r="BI435" s="166">
        <v>0</v>
      </c>
      <c r="CA435" s="162">
        <v>851</v>
      </c>
      <c r="CB435" s="40">
        <v>743</v>
      </c>
      <c r="CC435" s="39" t="s">
        <v>528</v>
      </c>
      <c r="CD435" s="167">
        <f t="shared" si="222"/>
        <v>0</v>
      </c>
      <c r="CE435" s="168">
        <v>0</v>
      </c>
      <c r="CF435" s="152">
        <f t="shared" si="210"/>
        <v>0</v>
      </c>
      <c r="CG435" s="152">
        <v>0</v>
      </c>
      <c r="CH435" s="152">
        <v>0</v>
      </c>
      <c r="CI435" s="152">
        <f t="shared" si="211"/>
        <v>0</v>
      </c>
      <c r="CJ435" s="168">
        <f t="shared" si="212"/>
        <v>0</v>
      </c>
      <c r="CK435" s="169">
        <f t="shared" si="213"/>
        <v>0</v>
      </c>
      <c r="CL435" s="170"/>
      <c r="CZ435" s="152"/>
      <c r="DA435" s="162">
        <v>851</v>
      </c>
      <c r="DB435" s="39" t="s">
        <v>528</v>
      </c>
      <c r="DC435" s="152">
        <v>0</v>
      </c>
      <c r="DD435" s="152">
        <v>0</v>
      </c>
      <c r="DE435" s="152">
        <v>0</v>
      </c>
      <c r="DF435" s="152">
        <v>0</v>
      </c>
      <c r="DG435" s="171">
        <f t="shared" si="214"/>
        <v>0</v>
      </c>
      <c r="DH435" s="152">
        <v>0</v>
      </c>
      <c r="DI435" s="152">
        <v>0</v>
      </c>
      <c r="DJ435" s="152">
        <v>0</v>
      </c>
      <c r="DK435" s="171">
        <f t="shared" si="215"/>
        <v>0</v>
      </c>
      <c r="DL435" s="172">
        <f t="shared" si="199"/>
        <v>0</v>
      </c>
      <c r="DM435" s="152"/>
      <c r="DN435" s="172">
        <f t="shared" si="200"/>
        <v>0</v>
      </c>
      <c r="DO435" s="152"/>
      <c r="DP435" s="158">
        <f t="shared" si="216"/>
        <v>0</v>
      </c>
      <c r="DQ435" s="152">
        <f t="shared" si="217"/>
        <v>0</v>
      </c>
      <c r="DR435" s="152">
        <f t="shared" si="218"/>
        <v>0</v>
      </c>
      <c r="DS435" s="152">
        <v>0</v>
      </c>
      <c r="DT435" s="172">
        <f t="shared" si="219"/>
        <v>0</v>
      </c>
      <c r="DU435" s="152"/>
      <c r="DV435" s="173">
        <v>0</v>
      </c>
      <c r="DW435" s="174"/>
      <c r="DX435" s="174"/>
      <c r="DY435" s="174"/>
      <c r="DZ435" s="171"/>
      <c r="EA435" s="175"/>
      <c r="EB435" s="176"/>
      <c r="EC435" s="177">
        <f t="shared" si="220"/>
        <v>0</v>
      </c>
      <c r="ED435" s="175"/>
      <c r="EE435" s="178">
        <v>851</v>
      </c>
      <c r="EF435" s="175"/>
      <c r="EG435" s="175"/>
      <c r="EH435" s="174"/>
      <c r="EI435" s="175"/>
      <c r="EJ435" s="175"/>
      <c r="EK435" s="175"/>
      <c r="EL435" s="175"/>
      <c r="EM435" s="175"/>
    </row>
    <row r="436" spans="1:143" s="39" customFormat="1" ht="12" x14ac:dyDescent="0.2">
      <c r="A436" s="150">
        <v>852</v>
      </c>
      <c r="B436" s="40">
        <v>739</v>
      </c>
      <c r="C436" s="39" t="s">
        <v>529</v>
      </c>
      <c r="D436" s="151">
        <f t="shared" si="201"/>
        <v>0</v>
      </c>
      <c r="E436" s="152">
        <f t="shared" si="191"/>
        <v>0</v>
      </c>
      <c r="F436" s="152">
        <f t="shared" si="191"/>
        <v>0</v>
      </c>
      <c r="G436" s="152">
        <f t="shared" si="191"/>
        <v>0</v>
      </c>
      <c r="H436" s="153">
        <f t="shared" si="202"/>
        <v>0</v>
      </c>
      <c r="I436" s="152"/>
      <c r="J436" s="154">
        <f t="shared" si="203"/>
        <v>0</v>
      </c>
      <c r="K436" s="155">
        <f t="shared" si="192"/>
        <v>0</v>
      </c>
      <c r="L436" s="156">
        <f t="shared" si="193"/>
        <v>0</v>
      </c>
      <c r="M436" s="152"/>
      <c r="N436" s="157">
        <f t="shared" si="194"/>
        <v>0</v>
      </c>
      <c r="O436" s="152"/>
      <c r="P436" s="158">
        <f t="shared" si="195"/>
        <v>0</v>
      </c>
      <c r="Q436" s="159">
        <f t="shared" si="204"/>
        <v>0</v>
      </c>
      <c r="R436" s="152">
        <f t="shared" si="196"/>
        <v>0</v>
      </c>
      <c r="S436" s="152">
        <f t="shared" si="197"/>
        <v>0</v>
      </c>
      <c r="T436" s="152">
        <f t="shared" si="198"/>
        <v>0</v>
      </c>
      <c r="U436" s="153">
        <f t="shared" si="205"/>
        <v>0</v>
      </c>
      <c r="V436" s="152"/>
      <c r="W436" s="157">
        <f t="shared" si="206"/>
        <v>0</v>
      </c>
      <c r="X436" s="159"/>
      <c r="AA436" s="162">
        <v>852</v>
      </c>
      <c r="AB436" s="163"/>
      <c r="AC436" s="163"/>
      <c r="AD436" s="163"/>
      <c r="AE436" s="163"/>
      <c r="AF436" s="163"/>
      <c r="AG436" s="164"/>
      <c r="AH436" s="164"/>
      <c r="AI436" s="164"/>
      <c r="AJ436" s="164"/>
      <c r="AK436" s="164"/>
      <c r="AL436" s="164"/>
      <c r="AM436" s="164"/>
      <c r="AN436" s="164"/>
      <c r="AO436" s="164"/>
      <c r="AP436" s="164"/>
      <c r="AQ436" s="164"/>
      <c r="AR436" s="165"/>
      <c r="AT436" s="162">
        <f t="shared" si="207"/>
        <v>852</v>
      </c>
      <c r="AU436" s="163">
        <f t="shared" si="208"/>
        <v>0</v>
      </c>
      <c r="AV436" s="164">
        <f t="shared" si="209"/>
        <v>0</v>
      </c>
      <c r="AW436" s="164">
        <f t="shared" si="209"/>
        <v>0</v>
      </c>
      <c r="AX436" s="164">
        <f t="shared" si="209"/>
        <v>0</v>
      </c>
      <c r="AY436" s="165">
        <f t="shared" si="209"/>
        <v>0</v>
      </c>
      <c r="AZ436" s="39">
        <v>493357</v>
      </c>
      <c r="BA436" s="162"/>
      <c r="BB436" s="164"/>
      <c r="BC436" s="164"/>
      <c r="BD436" s="164"/>
      <c r="BE436" s="165"/>
      <c r="BG436" s="166"/>
      <c r="BI436" s="166">
        <v>0</v>
      </c>
      <c r="CA436" s="162">
        <v>852</v>
      </c>
      <c r="CB436" s="40">
        <v>739</v>
      </c>
      <c r="CC436" s="39" t="s">
        <v>529</v>
      </c>
      <c r="CD436" s="167">
        <f t="shared" si="222"/>
        <v>0</v>
      </c>
      <c r="CE436" s="168">
        <v>0</v>
      </c>
      <c r="CF436" s="152">
        <f t="shared" si="210"/>
        <v>0</v>
      </c>
      <c r="CG436" s="152">
        <v>0</v>
      </c>
      <c r="CH436" s="152">
        <v>0</v>
      </c>
      <c r="CI436" s="152">
        <f t="shared" si="211"/>
        <v>0</v>
      </c>
      <c r="CJ436" s="168">
        <f t="shared" si="212"/>
        <v>0</v>
      </c>
      <c r="CK436" s="169">
        <f t="shared" si="213"/>
        <v>0</v>
      </c>
      <c r="CL436" s="170"/>
      <c r="CZ436" s="152"/>
      <c r="DA436" s="162">
        <v>852</v>
      </c>
      <c r="DB436" s="39" t="s">
        <v>529</v>
      </c>
      <c r="DC436" s="152">
        <v>0</v>
      </c>
      <c r="DD436" s="152">
        <v>0</v>
      </c>
      <c r="DE436" s="152">
        <v>0</v>
      </c>
      <c r="DF436" s="152">
        <v>0</v>
      </c>
      <c r="DG436" s="171">
        <f t="shared" si="214"/>
        <v>0</v>
      </c>
      <c r="DH436" s="152">
        <v>0</v>
      </c>
      <c r="DI436" s="152">
        <v>0</v>
      </c>
      <c r="DJ436" s="152">
        <v>0</v>
      </c>
      <c r="DK436" s="171">
        <f t="shared" si="215"/>
        <v>0</v>
      </c>
      <c r="DL436" s="172">
        <f t="shared" si="199"/>
        <v>0</v>
      </c>
      <c r="DM436" s="152"/>
      <c r="DN436" s="172">
        <f t="shared" si="200"/>
        <v>0</v>
      </c>
      <c r="DO436" s="152"/>
      <c r="DP436" s="158">
        <f t="shared" si="216"/>
        <v>0</v>
      </c>
      <c r="DQ436" s="152">
        <f t="shared" si="217"/>
        <v>0</v>
      </c>
      <c r="DR436" s="152">
        <f t="shared" si="218"/>
        <v>0</v>
      </c>
      <c r="DS436" s="152">
        <v>0</v>
      </c>
      <c r="DT436" s="172">
        <f t="shared" si="219"/>
        <v>0</v>
      </c>
      <c r="DU436" s="152"/>
      <c r="DV436" s="173">
        <v>0</v>
      </c>
      <c r="DW436" s="174"/>
      <c r="DX436" s="174"/>
      <c r="DY436" s="174"/>
      <c r="DZ436" s="171"/>
      <c r="EA436" s="175"/>
      <c r="EB436" s="176"/>
      <c r="EC436" s="177">
        <f t="shared" si="220"/>
        <v>0</v>
      </c>
      <c r="ED436" s="175"/>
      <c r="EE436" s="178">
        <v>852</v>
      </c>
      <c r="EF436" s="175"/>
      <c r="EG436" s="175"/>
      <c r="EH436" s="174"/>
      <c r="EI436" s="175"/>
      <c r="EJ436" s="175"/>
      <c r="EK436" s="175"/>
      <c r="EL436" s="175"/>
      <c r="EM436" s="175"/>
    </row>
    <row r="437" spans="1:143" s="39" customFormat="1" ht="12" x14ac:dyDescent="0.2">
      <c r="A437" s="150">
        <v>853</v>
      </c>
      <c r="B437" s="40">
        <v>742</v>
      </c>
      <c r="C437" s="39" t="s">
        <v>530</v>
      </c>
      <c r="D437" s="151">
        <f t="shared" si="201"/>
        <v>0</v>
      </c>
      <c r="E437" s="152">
        <f t="shared" si="191"/>
        <v>0</v>
      </c>
      <c r="F437" s="152">
        <f t="shared" si="191"/>
        <v>0</v>
      </c>
      <c r="G437" s="152">
        <f t="shared" si="191"/>
        <v>0</v>
      </c>
      <c r="H437" s="153">
        <f t="shared" si="202"/>
        <v>0</v>
      </c>
      <c r="I437" s="152"/>
      <c r="J437" s="154">
        <f t="shared" si="203"/>
        <v>0</v>
      </c>
      <c r="K437" s="155">
        <f t="shared" si="192"/>
        <v>0</v>
      </c>
      <c r="L437" s="156">
        <f t="shared" si="193"/>
        <v>0</v>
      </c>
      <c r="M437" s="152"/>
      <c r="N437" s="157">
        <f t="shared" si="194"/>
        <v>0</v>
      </c>
      <c r="O437" s="152"/>
      <c r="P437" s="158">
        <f t="shared" si="195"/>
        <v>0</v>
      </c>
      <c r="Q437" s="159">
        <f t="shared" si="204"/>
        <v>0</v>
      </c>
      <c r="R437" s="152">
        <f t="shared" si="196"/>
        <v>0</v>
      </c>
      <c r="S437" s="152">
        <f t="shared" si="197"/>
        <v>0</v>
      </c>
      <c r="T437" s="152">
        <f t="shared" si="198"/>
        <v>0</v>
      </c>
      <c r="U437" s="153">
        <f t="shared" si="205"/>
        <v>0</v>
      </c>
      <c r="V437" s="152"/>
      <c r="W437" s="157">
        <f t="shared" si="206"/>
        <v>0</v>
      </c>
      <c r="X437" s="159"/>
      <c r="AA437" s="162">
        <v>853</v>
      </c>
      <c r="AB437" s="163"/>
      <c r="AC437" s="163"/>
      <c r="AD437" s="163"/>
      <c r="AE437" s="163"/>
      <c r="AF437" s="163"/>
      <c r="AG437" s="164"/>
      <c r="AH437" s="164"/>
      <c r="AI437" s="164"/>
      <c r="AJ437" s="164"/>
      <c r="AK437" s="164"/>
      <c r="AL437" s="164"/>
      <c r="AM437" s="164"/>
      <c r="AN437" s="164"/>
      <c r="AO437" s="164"/>
      <c r="AP437" s="164"/>
      <c r="AQ437" s="164"/>
      <c r="AR437" s="165"/>
      <c r="AT437" s="162">
        <f t="shared" si="207"/>
        <v>853</v>
      </c>
      <c r="AU437" s="163">
        <f t="shared" si="208"/>
        <v>0</v>
      </c>
      <c r="AV437" s="164">
        <f t="shared" si="209"/>
        <v>0</v>
      </c>
      <c r="AW437" s="164">
        <f t="shared" si="209"/>
        <v>0</v>
      </c>
      <c r="AX437" s="164">
        <f t="shared" si="209"/>
        <v>0</v>
      </c>
      <c r="AY437" s="165">
        <f t="shared" si="209"/>
        <v>0</v>
      </c>
      <c r="AZ437" s="39">
        <v>493357</v>
      </c>
      <c r="BA437" s="162"/>
      <c r="BB437" s="164"/>
      <c r="BC437" s="164"/>
      <c r="BD437" s="164"/>
      <c r="BE437" s="165"/>
      <c r="BG437" s="166"/>
      <c r="BI437" s="166">
        <v>0</v>
      </c>
      <c r="CA437" s="162">
        <v>853</v>
      </c>
      <c r="CB437" s="40">
        <v>742</v>
      </c>
      <c r="CC437" s="39" t="s">
        <v>530</v>
      </c>
      <c r="CD437" s="167">
        <f t="shared" si="222"/>
        <v>0</v>
      </c>
      <c r="CE437" s="168">
        <v>0</v>
      </c>
      <c r="CF437" s="152">
        <f t="shared" si="210"/>
        <v>0</v>
      </c>
      <c r="CG437" s="152">
        <v>0</v>
      </c>
      <c r="CH437" s="152">
        <v>0</v>
      </c>
      <c r="CI437" s="152">
        <f t="shared" si="211"/>
        <v>0</v>
      </c>
      <c r="CJ437" s="168">
        <f t="shared" si="212"/>
        <v>0</v>
      </c>
      <c r="CK437" s="169">
        <f t="shared" si="213"/>
        <v>0</v>
      </c>
      <c r="CL437" s="170"/>
      <c r="CZ437" s="152"/>
      <c r="DA437" s="162">
        <v>853</v>
      </c>
      <c r="DB437" s="39" t="s">
        <v>530</v>
      </c>
      <c r="DC437" s="152">
        <v>0</v>
      </c>
      <c r="DD437" s="152">
        <v>0</v>
      </c>
      <c r="DE437" s="152">
        <v>0</v>
      </c>
      <c r="DF437" s="152">
        <v>0</v>
      </c>
      <c r="DG437" s="171">
        <f t="shared" si="214"/>
        <v>0</v>
      </c>
      <c r="DH437" s="152">
        <v>0</v>
      </c>
      <c r="DI437" s="152">
        <v>0</v>
      </c>
      <c r="DJ437" s="152">
        <v>0</v>
      </c>
      <c r="DK437" s="171">
        <f t="shared" si="215"/>
        <v>0</v>
      </c>
      <c r="DL437" s="172">
        <f t="shared" si="199"/>
        <v>0</v>
      </c>
      <c r="DM437" s="152"/>
      <c r="DN437" s="172">
        <f t="shared" si="200"/>
        <v>0</v>
      </c>
      <c r="DO437" s="152"/>
      <c r="DP437" s="158">
        <f t="shared" si="216"/>
        <v>0</v>
      </c>
      <c r="DQ437" s="152">
        <f t="shared" si="217"/>
        <v>0</v>
      </c>
      <c r="DR437" s="152">
        <f t="shared" si="218"/>
        <v>0</v>
      </c>
      <c r="DS437" s="152">
        <v>0</v>
      </c>
      <c r="DT437" s="172">
        <f t="shared" si="219"/>
        <v>0</v>
      </c>
      <c r="DU437" s="152"/>
      <c r="DV437" s="173">
        <v>0</v>
      </c>
      <c r="DW437" s="174"/>
      <c r="DX437" s="174"/>
      <c r="DY437" s="174"/>
      <c r="DZ437" s="171"/>
      <c r="EA437" s="175"/>
      <c r="EB437" s="176"/>
      <c r="EC437" s="177">
        <f t="shared" si="220"/>
        <v>0</v>
      </c>
      <c r="ED437" s="175"/>
      <c r="EE437" s="178">
        <v>853</v>
      </c>
      <c r="EF437" s="175"/>
      <c r="EG437" s="175"/>
      <c r="EH437" s="174"/>
      <c r="EI437" s="175"/>
      <c r="EJ437" s="175"/>
      <c r="EK437" s="175"/>
      <c r="EL437" s="175"/>
      <c r="EM437" s="175"/>
    </row>
    <row r="438" spans="1:143" s="39" customFormat="1" ht="12" x14ac:dyDescent="0.2">
      <c r="A438" s="150">
        <v>855</v>
      </c>
      <c r="B438" s="40">
        <v>784</v>
      </c>
      <c r="C438" s="39" t="s">
        <v>531</v>
      </c>
      <c r="D438" s="151">
        <f t="shared" si="201"/>
        <v>0</v>
      </c>
      <c r="E438" s="152">
        <f t="shared" si="191"/>
        <v>0</v>
      </c>
      <c r="F438" s="152">
        <f t="shared" si="191"/>
        <v>0</v>
      </c>
      <c r="G438" s="152">
        <f t="shared" si="191"/>
        <v>0</v>
      </c>
      <c r="H438" s="153">
        <f t="shared" si="202"/>
        <v>0</v>
      </c>
      <c r="I438" s="152"/>
      <c r="J438" s="154">
        <f t="shared" si="203"/>
        <v>0</v>
      </c>
      <c r="K438" s="155">
        <f t="shared" si="192"/>
        <v>0</v>
      </c>
      <c r="L438" s="156">
        <f t="shared" si="193"/>
        <v>0</v>
      </c>
      <c r="M438" s="152"/>
      <c r="N438" s="157">
        <f t="shared" si="194"/>
        <v>0</v>
      </c>
      <c r="O438" s="152"/>
      <c r="P438" s="158">
        <f t="shared" si="195"/>
        <v>0</v>
      </c>
      <c r="Q438" s="159">
        <f t="shared" si="204"/>
        <v>0</v>
      </c>
      <c r="R438" s="152">
        <f t="shared" si="196"/>
        <v>0</v>
      </c>
      <c r="S438" s="152">
        <f t="shared" si="197"/>
        <v>0</v>
      </c>
      <c r="T438" s="152">
        <f t="shared" si="198"/>
        <v>0</v>
      </c>
      <c r="U438" s="153">
        <f t="shared" si="205"/>
        <v>0</v>
      </c>
      <c r="V438" s="152"/>
      <c r="W438" s="157">
        <f t="shared" si="206"/>
        <v>0</v>
      </c>
      <c r="X438" s="159"/>
      <c r="AA438" s="162">
        <v>855</v>
      </c>
      <c r="AB438" s="163"/>
      <c r="AC438" s="163"/>
      <c r="AD438" s="163"/>
      <c r="AE438" s="163"/>
      <c r="AF438" s="163"/>
      <c r="AG438" s="164"/>
      <c r="AH438" s="164"/>
      <c r="AI438" s="164"/>
      <c r="AJ438" s="164"/>
      <c r="AK438" s="164"/>
      <c r="AL438" s="164"/>
      <c r="AM438" s="164"/>
      <c r="AN438" s="164"/>
      <c r="AO438" s="164"/>
      <c r="AP438" s="164"/>
      <c r="AQ438" s="164"/>
      <c r="AR438" s="165"/>
      <c r="AT438" s="162">
        <f t="shared" si="207"/>
        <v>855</v>
      </c>
      <c r="AU438" s="163">
        <f t="shared" si="208"/>
        <v>0</v>
      </c>
      <c r="AV438" s="164">
        <f t="shared" si="209"/>
        <v>0</v>
      </c>
      <c r="AW438" s="164">
        <f t="shared" si="209"/>
        <v>0</v>
      </c>
      <c r="AX438" s="164">
        <f t="shared" si="209"/>
        <v>0</v>
      </c>
      <c r="AY438" s="165">
        <f t="shared" si="209"/>
        <v>0</v>
      </c>
      <c r="AZ438" s="39">
        <v>493357</v>
      </c>
      <c r="BA438" s="162"/>
      <c r="BB438" s="164"/>
      <c r="BC438" s="164"/>
      <c r="BD438" s="164"/>
      <c r="BE438" s="165"/>
      <c r="BG438" s="166"/>
      <c r="BI438" s="166">
        <v>0</v>
      </c>
      <c r="CA438" s="162">
        <v>855</v>
      </c>
      <c r="CB438" s="40">
        <v>784</v>
      </c>
      <c r="CC438" s="39" t="s">
        <v>531</v>
      </c>
      <c r="CD438" s="167">
        <f t="shared" si="222"/>
        <v>0</v>
      </c>
      <c r="CE438" s="168">
        <v>0</v>
      </c>
      <c r="CF438" s="152">
        <f t="shared" si="210"/>
        <v>0</v>
      </c>
      <c r="CG438" s="152">
        <v>0</v>
      </c>
      <c r="CH438" s="152">
        <v>0</v>
      </c>
      <c r="CI438" s="152">
        <f t="shared" si="211"/>
        <v>0</v>
      </c>
      <c r="CJ438" s="168">
        <f t="shared" si="212"/>
        <v>0</v>
      </c>
      <c r="CK438" s="169">
        <f t="shared" si="213"/>
        <v>0</v>
      </c>
      <c r="CL438" s="170"/>
      <c r="CZ438" s="152"/>
      <c r="DA438" s="162">
        <v>855</v>
      </c>
      <c r="DB438" s="39" t="s">
        <v>531</v>
      </c>
      <c r="DC438" s="152">
        <v>0</v>
      </c>
      <c r="DD438" s="152">
        <v>0</v>
      </c>
      <c r="DE438" s="152">
        <v>0</v>
      </c>
      <c r="DF438" s="152">
        <v>0</v>
      </c>
      <c r="DG438" s="171">
        <f t="shared" si="214"/>
        <v>0</v>
      </c>
      <c r="DH438" s="152">
        <v>0</v>
      </c>
      <c r="DI438" s="152">
        <v>0</v>
      </c>
      <c r="DJ438" s="152">
        <v>0</v>
      </c>
      <c r="DK438" s="171">
        <f t="shared" si="215"/>
        <v>0</v>
      </c>
      <c r="DL438" s="172">
        <f t="shared" si="199"/>
        <v>0</v>
      </c>
      <c r="DM438" s="152"/>
      <c r="DN438" s="172">
        <f t="shared" si="200"/>
        <v>0</v>
      </c>
      <c r="DO438" s="152"/>
      <c r="DP438" s="158">
        <f t="shared" si="216"/>
        <v>0</v>
      </c>
      <c r="DQ438" s="152">
        <f t="shared" si="217"/>
        <v>0</v>
      </c>
      <c r="DR438" s="152">
        <f t="shared" si="218"/>
        <v>0</v>
      </c>
      <c r="DS438" s="152">
        <v>0</v>
      </c>
      <c r="DT438" s="172">
        <f t="shared" si="219"/>
        <v>0</v>
      </c>
      <c r="DU438" s="152"/>
      <c r="DV438" s="173">
        <v>0</v>
      </c>
      <c r="DW438" s="174"/>
      <c r="DX438" s="174"/>
      <c r="DY438" s="174"/>
      <c r="DZ438" s="171"/>
      <c r="EA438" s="175"/>
      <c r="EB438" s="176"/>
      <c r="EC438" s="177">
        <f t="shared" si="220"/>
        <v>0</v>
      </c>
      <c r="ED438" s="175"/>
      <c r="EE438" s="178">
        <v>855</v>
      </c>
      <c r="EF438" s="175"/>
      <c r="EG438" s="175"/>
      <c r="EH438" s="174"/>
      <c r="EI438" s="175"/>
      <c r="EJ438" s="175"/>
      <c r="EK438" s="175"/>
      <c r="EL438" s="175"/>
      <c r="EM438" s="175"/>
    </row>
    <row r="439" spans="1:143" s="39" customFormat="1" ht="12" x14ac:dyDescent="0.2">
      <c r="A439" s="150">
        <v>860</v>
      </c>
      <c r="B439" s="40">
        <v>773</v>
      </c>
      <c r="C439" s="39" t="s">
        <v>532</v>
      </c>
      <c r="D439" s="151">
        <f t="shared" si="201"/>
        <v>0</v>
      </c>
      <c r="E439" s="152">
        <f t="shared" si="191"/>
        <v>0</v>
      </c>
      <c r="F439" s="152">
        <f t="shared" si="191"/>
        <v>0</v>
      </c>
      <c r="G439" s="152">
        <f t="shared" si="191"/>
        <v>0</v>
      </c>
      <c r="H439" s="153">
        <f t="shared" si="202"/>
        <v>0</v>
      </c>
      <c r="I439" s="152"/>
      <c r="J439" s="154">
        <f t="shared" si="203"/>
        <v>0</v>
      </c>
      <c r="K439" s="155">
        <f t="shared" si="192"/>
        <v>0</v>
      </c>
      <c r="L439" s="156">
        <f t="shared" si="193"/>
        <v>0</v>
      </c>
      <c r="M439" s="152"/>
      <c r="N439" s="157">
        <f t="shared" si="194"/>
        <v>0</v>
      </c>
      <c r="O439" s="152"/>
      <c r="P439" s="158">
        <f t="shared" si="195"/>
        <v>0</v>
      </c>
      <c r="Q439" s="159">
        <f t="shared" si="204"/>
        <v>0</v>
      </c>
      <c r="R439" s="152">
        <f t="shared" si="196"/>
        <v>0</v>
      </c>
      <c r="S439" s="152">
        <f t="shared" si="197"/>
        <v>0</v>
      </c>
      <c r="T439" s="152">
        <f t="shared" si="198"/>
        <v>0</v>
      </c>
      <c r="U439" s="153">
        <f t="shared" si="205"/>
        <v>0</v>
      </c>
      <c r="V439" s="152"/>
      <c r="W439" s="157">
        <f t="shared" si="206"/>
        <v>0</v>
      </c>
      <c r="X439" s="159"/>
      <c r="AA439" s="162">
        <v>860</v>
      </c>
      <c r="AB439" s="163"/>
      <c r="AC439" s="163"/>
      <c r="AD439" s="163"/>
      <c r="AE439" s="163"/>
      <c r="AF439" s="163"/>
      <c r="AG439" s="164"/>
      <c r="AH439" s="164"/>
      <c r="AI439" s="164"/>
      <c r="AJ439" s="164"/>
      <c r="AK439" s="164"/>
      <c r="AL439" s="164"/>
      <c r="AM439" s="164"/>
      <c r="AN439" s="164"/>
      <c r="AO439" s="164"/>
      <c r="AP439" s="164"/>
      <c r="AQ439" s="164"/>
      <c r="AR439" s="165"/>
      <c r="AT439" s="162">
        <f t="shared" si="207"/>
        <v>860</v>
      </c>
      <c r="AU439" s="163">
        <f t="shared" si="208"/>
        <v>0</v>
      </c>
      <c r="AV439" s="164">
        <f t="shared" si="209"/>
        <v>0</v>
      </c>
      <c r="AW439" s="164">
        <f t="shared" si="209"/>
        <v>0</v>
      </c>
      <c r="AX439" s="164">
        <f t="shared" si="209"/>
        <v>0</v>
      </c>
      <c r="AY439" s="165">
        <f t="shared" si="209"/>
        <v>0</v>
      </c>
      <c r="AZ439" s="39">
        <v>493357</v>
      </c>
      <c r="BA439" s="162"/>
      <c r="BB439" s="164"/>
      <c r="BC439" s="164"/>
      <c r="BD439" s="164"/>
      <c r="BE439" s="165"/>
      <c r="BG439" s="166"/>
      <c r="BI439" s="166">
        <v>0</v>
      </c>
      <c r="CA439" s="162">
        <v>860</v>
      </c>
      <c r="CB439" s="40">
        <v>773</v>
      </c>
      <c r="CC439" s="39" t="s">
        <v>532</v>
      </c>
      <c r="CD439" s="167">
        <f t="shared" si="222"/>
        <v>0</v>
      </c>
      <c r="CE439" s="168">
        <v>0</v>
      </c>
      <c r="CF439" s="152">
        <f t="shared" si="210"/>
        <v>0</v>
      </c>
      <c r="CG439" s="152">
        <v>0</v>
      </c>
      <c r="CH439" s="152">
        <v>0</v>
      </c>
      <c r="CI439" s="152">
        <f t="shared" si="211"/>
        <v>0</v>
      </c>
      <c r="CJ439" s="168">
        <f t="shared" si="212"/>
        <v>0</v>
      </c>
      <c r="CK439" s="169">
        <f t="shared" si="213"/>
        <v>0</v>
      </c>
      <c r="CL439" s="170"/>
      <c r="CZ439" s="152"/>
      <c r="DA439" s="162">
        <v>860</v>
      </c>
      <c r="DB439" s="39" t="s">
        <v>532</v>
      </c>
      <c r="DC439" s="152">
        <v>0</v>
      </c>
      <c r="DD439" s="152">
        <v>0</v>
      </c>
      <c r="DE439" s="152">
        <v>0</v>
      </c>
      <c r="DF439" s="152">
        <v>0</v>
      </c>
      <c r="DG439" s="171">
        <f t="shared" si="214"/>
        <v>0</v>
      </c>
      <c r="DH439" s="152">
        <v>0</v>
      </c>
      <c r="DI439" s="152">
        <v>0</v>
      </c>
      <c r="DJ439" s="152">
        <v>0</v>
      </c>
      <c r="DK439" s="171">
        <f t="shared" si="215"/>
        <v>0</v>
      </c>
      <c r="DL439" s="172">
        <f t="shared" si="199"/>
        <v>0</v>
      </c>
      <c r="DM439" s="152"/>
      <c r="DN439" s="172">
        <f t="shared" si="200"/>
        <v>0</v>
      </c>
      <c r="DO439" s="152"/>
      <c r="DP439" s="158">
        <f t="shared" si="216"/>
        <v>0</v>
      </c>
      <c r="DQ439" s="152">
        <f t="shared" si="217"/>
        <v>0</v>
      </c>
      <c r="DR439" s="152">
        <f t="shared" si="218"/>
        <v>0</v>
      </c>
      <c r="DS439" s="152">
        <v>0</v>
      </c>
      <c r="DT439" s="172">
        <f t="shared" si="219"/>
        <v>0</v>
      </c>
      <c r="DU439" s="152"/>
      <c r="DV439" s="173">
        <v>0</v>
      </c>
      <c r="DW439" s="174"/>
      <c r="DX439" s="174"/>
      <c r="DY439" s="174"/>
      <c r="DZ439" s="171"/>
      <c r="EA439" s="175"/>
      <c r="EB439" s="176"/>
      <c r="EC439" s="177">
        <f t="shared" si="220"/>
        <v>0</v>
      </c>
      <c r="ED439" s="175"/>
      <c r="EE439" s="178">
        <v>860</v>
      </c>
      <c r="EF439" s="175"/>
      <c r="EG439" s="175"/>
      <c r="EH439" s="174"/>
      <c r="EI439" s="175"/>
      <c r="EJ439" s="175"/>
      <c r="EK439" s="175"/>
      <c r="EL439" s="175"/>
      <c r="EM439" s="175"/>
    </row>
    <row r="440" spans="1:143" s="39" customFormat="1" ht="12" x14ac:dyDescent="0.2">
      <c r="A440" s="150">
        <v>871</v>
      </c>
      <c r="B440" s="40">
        <v>751</v>
      </c>
      <c r="C440" s="39" t="s">
        <v>533</v>
      </c>
      <c r="D440" s="151">
        <f t="shared" si="201"/>
        <v>0</v>
      </c>
      <c r="E440" s="152">
        <f t="shared" si="191"/>
        <v>0</v>
      </c>
      <c r="F440" s="152">
        <f t="shared" si="191"/>
        <v>0</v>
      </c>
      <c r="G440" s="152">
        <f t="shared" si="191"/>
        <v>0</v>
      </c>
      <c r="H440" s="153">
        <f t="shared" si="202"/>
        <v>0</v>
      </c>
      <c r="I440" s="152"/>
      <c r="J440" s="154">
        <f t="shared" si="203"/>
        <v>0</v>
      </c>
      <c r="K440" s="155">
        <f t="shared" si="192"/>
        <v>0</v>
      </c>
      <c r="L440" s="156">
        <f t="shared" si="193"/>
        <v>0</v>
      </c>
      <c r="M440" s="152"/>
      <c r="N440" s="157">
        <f t="shared" si="194"/>
        <v>0</v>
      </c>
      <c r="O440" s="152"/>
      <c r="P440" s="158">
        <f t="shared" si="195"/>
        <v>0</v>
      </c>
      <c r="Q440" s="159">
        <f t="shared" si="204"/>
        <v>0</v>
      </c>
      <c r="R440" s="152">
        <f t="shared" si="196"/>
        <v>0</v>
      </c>
      <c r="S440" s="152">
        <f t="shared" si="197"/>
        <v>0</v>
      </c>
      <c r="T440" s="152">
        <f t="shared" si="198"/>
        <v>0</v>
      </c>
      <c r="U440" s="153">
        <f t="shared" si="205"/>
        <v>0</v>
      </c>
      <c r="V440" s="152"/>
      <c r="W440" s="157">
        <f t="shared" si="206"/>
        <v>0</v>
      </c>
      <c r="X440" s="159"/>
      <c r="AA440" s="162">
        <v>871</v>
      </c>
      <c r="AB440" s="163"/>
      <c r="AC440" s="163"/>
      <c r="AD440" s="163"/>
      <c r="AE440" s="163"/>
      <c r="AF440" s="163"/>
      <c r="AG440" s="164"/>
      <c r="AH440" s="164"/>
      <c r="AI440" s="164"/>
      <c r="AJ440" s="164"/>
      <c r="AK440" s="164"/>
      <c r="AL440" s="164"/>
      <c r="AM440" s="164"/>
      <c r="AN440" s="164"/>
      <c r="AO440" s="164"/>
      <c r="AP440" s="164"/>
      <c r="AQ440" s="164"/>
      <c r="AR440" s="165"/>
      <c r="AT440" s="162">
        <f t="shared" si="207"/>
        <v>871</v>
      </c>
      <c r="AU440" s="163">
        <f t="shared" si="208"/>
        <v>0</v>
      </c>
      <c r="AV440" s="164">
        <f t="shared" si="209"/>
        <v>0</v>
      </c>
      <c r="AW440" s="164">
        <f t="shared" si="209"/>
        <v>0</v>
      </c>
      <c r="AX440" s="164">
        <f t="shared" si="209"/>
        <v>0</v>
      </c>
      <c r="AY440" s="165">
        <f t="shared" si="209"/>
        <v>0</v>
      </c>
      <c r="AZ440" s="39">
        <v>493357</v>
      </c>
      <c r="BA440" s="162"/>
      <c r="BB440" s="164"/>
      <c r="BC440" s="164"/>
      <c r="BD440" s="164"/>
      <c r="BE440" s="165"/>
      <c r="BG440" s="166"/>
      <c r="BI440" s="166">
        <v>0</v>
      </c>
      <c r="CA440" s="162">
        <v>871</v>
      </c>
      <c r="CB440" s="40">
        <v>751</v>
      </c>
      <c r="CC440" s="39" t="s">
        <v>533</v>
      </c>
      <c r="CD440" s="167">
        <f t="shared" si="222"/>
        <v>0</v>
      </c>
      <c r="CE440" s="168">
        <v>0</v>
      </c>
      <c r="CF440" s="152">
        <f t="shared" si="210"/>
        <v>0</v>
      </c>
      <c r="CG440" s="152">
        <v>0</v>
      </c>
      <c r="CH440" s="152">
        <v>0</v>
      </c>
      <c r="CI440" s="152">
        <f t="shared" si="211"/>
        <v>0</v>
      </c>
      <c r="CJ440" s="168">
        <f t="shared" si="212"/>
        <v>0</v>
      </c>
      <c r="CK440" s="169">
        <f t="shared" si="213"/>
        <v>0</v>
      </c>
      <c r="CL440" s="170"/>
      <c r="CZ440" s="152"/>
      <c r="DA440" s="162">
        <v>871</v>
      </c>
      <c r="DB440" s="39" t="s">
        <v>533</v>
      </c>
      <c r="DC440" s="152">
        <v>0</v>
      </c>
      <c r="DD440" s="152">
        <v>0</v>
      </c>
      <c r="DE440" s="152">
        <v>0</v>
      </c>
      <c r="DF440" s="152">
        <v>0</v>
      </c>
      <c r="DG440" s="171">
        <f t="shared" si="214"/>
        <v>0</v>
      </c>
      <c r="DH440" s="152">
        <v>0</v>
      </c>
      <c r="DI440" s="152">
        <v>0</v>
      </c>
      <c r="DJ440" s="152">
        <v>0</v>
      </c>
      <c r="DK440" s="171">
        <f t="shared" si="215"/>
        <v>0</v>
      </c>
      <c r="DL440" s="172">
        <f t="shared" si="199"/>
        <v>0</v>
      </c>
      <c r="DM440" s="152"/>
      <c r="DN440" s="172">
        <f t="shared" si="200"/>
        <v>0</v>
      </c>
      <c r="DO440" s="152"/>
      <c r="DP440" s="158">
        <f t="shared" si="216"/>
        <v>0</v>
      </c>
      <c r="DQ440" s="152">
        <f t="shared" si="217"/>
        <v>0</v>
      </c>
      <c r="DR440" s="152">
        <f t="shared" si="218"/>
        <v>0</v>
      </c>
      <c r="DS440" s="152">
        <v>0</v>
      </c>
      <c r="DT440" s="172">
        <f t="shared" si="219"/>
        <v>0</v>
      </c>
      <c r="DU440" s="152"/>
      <c r="DV440" s="173">
        <v>0</v>
      </c>
      <c r="DW440" s="174"/>
      <c r="DX440" s="174"/>
      <c r="DY440" s="174"/>
      <c r="DZ440" s="171"/>
      <c r="EA440" s="175"/>
      <c r="EB440" s="176"/>
      <c r="EC440" s="177">
        <f t="shared" si="220"/>
        <v>0</v>
      </c>
      <c r="ED440" s="175"/>
      <c r="EE440" s="178">
        <v>871</v>
      </c>
      <c r="EF440" s="175"/>
      <c r="EG440" s="175"/>
      <c r="EH440" s="174"/>
      <c r="EI440" s="175"/>
      <c r="EJ440" s="175"/>
      <c r="EK440" s="175"/>
      <c r="EL440" s="175"/>
      <c r="EM440" s="175"/>
    </row>
    <row r="441" spans="1:143" s="39" customFormat="1" ht="12" x14ac:dyDescent="0.2">
      <c r="A441" s="150">
        <v>872</v>
      </c>
      <c r="B441" s="40">
        <v>754</v>
      </c>
      <c r="C441" s="39" t="s">
        <v>534</v>
      </c>
      <c r="D441" s="151">
        <f t="shared" si="201"/>
        <v>0</v>
      </c>
      <c r="E441" s="152">
        <f t="shared" si="191"/>
        <v>0</v>
      </c>
      <c r="F441" s="152">
        <f t="shared" si="191"/>
        <v>0</v>
      </c>
      <c r="G441" s="152">
        <f t="shared" si="191"/>
        <v>0</v>
      </c>
      <c r="H441" s="153">
        <f t="shared" si="202"/>
        <v>0</v>
      </c>
      <c r="I441" s="152"/>
      <c r="J441" s="154">
        <f t="shared" si="203"/>
        <v>0</v>
      </c>
      <c r="K441" s="155">
        <f t="shared" si="192"/>
        <v>0</v>
      </c>
      <c r="L441" s="156">
        <f t="shared" si="193"/>
        <v>0</v>
      </c>
      <c r="M441" s="152"/>
      <c r="N441" s="157">
        <f t="shared" si="194"/>
        <v>0</v>
      </c>
      <c r="O441" s="152"/>
      <c r="P441" s="158">
        <f t="shared" si="195"/>
        <v>0</v>
      </c>
      <c r="Q441" s="159">
        <f t="shared" si="204"/>
        <v>0</v>
      </c>
      <c r="R441" s="152">
        <f t="shared" si="196"/>
        <v>0</v>
      </c>
      <c r="S441" s="152">
        <f t="shared" si="197"/>
        <v>0</v>
      </c>
      <c r="T441" s="152">
        <f t="shared" si="198"/>
        <v>0</v>
      </c>
      <c r="U441" s="153">
        <f t="shared" si="205"/>
        <v>0</v>
      </c>
      <c r="V441" s="152"/>
      <c r="W441" s="157">
        <f t="shared" si="206"/>
        <v>0</v>
      </c>
      <c r="X441" s="159"/>
      <c r="AA441" s="162">
        <v>872</v>
      </c>
      <c r="AB441" s="163"/>
      <c r="AC441" s="163"/>
      <c r="AD441" s="163"/>
      <c r="AE441" s="163"/>
      <c r="AF441" s="163"/>
      <c r="AG441" s="164"/>
      <c r="AH441" s="164"/>
      <c r="AI441" s="164"/>
      <c r="AJ441" s="164"/>
      <c r="AK441" s="164"/>
      <c r="AL441" s="164"/>
      <c r="AM441" s="164"/>
      <c r="AN441" s="164"/>
      <c r="AO441" s="164"/>
      <c r="AP441" s="164"/>
      <c r="AQ441" s="164"/>
      <c r="AR441" s="165"/>
      <c r="AT441" s="162">
        <f t="shared" si="207"/>
        <v>872</v>
      </c>
      <c r="AU441" s="163">
        <f t="shared" si="208"/>
        <v>0</v>
      </c>
      <c r="AV441" s="164">
        <f t="shared" si="209"/>
        <v>0</v>
      </c>
      <c r="AW441" s="164">
        <f t="shared" si="209"/>
        <v>0</v>
      </c>
      <c r="AX441" s="164">
        <f t="shared" si="209"/>
        <v>0</v>
      </c>
      <c r="AY441" s="165">
        <f t="shared" si="209"/>
        <v>0</v>
      </c>
      <c r="AZ441" s="39">
        <v>493357</v>
      </c>
      <c r="BA441" s="162"/>
      <c r="BB441" s="164"/>
      <c r="BC441" s="164"/>
      <c r="BD441" s="164"/>
      <c r="BE441" s="165"/>
      <c r="BG441" s="166"/>
      <c r="BI441" s="166">
        <v>0</v>
      </c>
      <c r="CA441" s="162">
        <v>872</v>
      </c>
      <c r="CB441" s="40">
        <v>754</v>
      </c>
      <c r="CC441" s="39" t="s">
        <v>534</v>
      </c>
      <c r="CD441" s="167">
        <f t="shared" si="222"/>
        <v>0</v>
      </c>
      <c r="CE441" s="168">
        <v>0</v>
      </c>
      <c r="CF441" s="152">
        <f t="shared" si="210"/>
        <v>0</v>
      </c>
      <c r="CG441" s="152">
        <v>0</v>
      </c>
      <c r="CH441" s="152">
        <v>0</v>
      </c>
      <c r="CI441" s="152">
        <f t="shared" si="211"/>
        <v>0</v>
      </c>
      <c r="CJ441" s="168">
        <f t="shared" si="212"/>
        <v>0</v>
      </c>
      <c r="CK441" s="169">
        <f t="shared" si="213"/>
        <v>0</v>
      </c>
      <c r="CL441" s="170"/>
      <c r="CZ441" s="152"/>
      <c r="DA441" s="162">
        <v>872</v>
      </c>
      <c r="DB441" s="39" t="s">
        <v>534</v>
      </c>
      <c r="DC441" s="152">
        <v>0</v>
      </c>
      <c r="DD441" s="152">
        <v>0</v>
      </c>
      <c r="DE441" s="152">
        <v>0</v>
      </c>
      <c r="DF441" s="152">
        <v>0</v>
      </c>
      <c r="DG441" s="171">
        <f t="shared" si="214"/>
        <v>0</v>
      </c>
      <c r="DH441" s="152">
        <v>0</v>
      </c>
      <c r="DI441" s="152">
        <v>0</v>
      </c>
      <c r="DJ441" s="152">
        <v>0</v>
      </c>
      <c r="DK441" s="171">
        <f t="shared" si="215"/>
        <v>0</v>
      </c>
      <c r="DL441" s="172">
        <f t="shared" si="199"/>
        <v>0</v>
      </c>
      <c r="DM441" s="152"/>
      <c r="DN441" s="172">
        <f t="shared" si="200"/>
        <v>0</v>
      </c>
      <c r="DO441" s="152"/>
      <c r="DP441" s="158">
        <f t="shared" si="216"/>
        <v>0</v>
      </c>
      <c r="DQ441" s="152">
        <f t="shared" si="217"/>
        <v>0</v>
      </c>
      <c r="DR441" s="152">
        <f t="shared" si="218"/>
        <v>0</v>
      </c>
      <c r="DS441" s="152">
        <v>0</v>
      </c>
      <c r="DT441" s="172">
        <f t="shared" si="219"/>
        <v>0</v>
      </c>
      <c r="DU441" s="152"/>
      <c r="DV441" s="173">
        <v>0</v>
      </c>
      <c r="DW441" s="174"/>
      <c r="DX441" s="174"/>
      <c r="DY441" s="174"/>
      <c r="DZ441" s="171"/>
      <c r="EA441" s="175"/>
      <c r="EB441" s="176"/>
      <c r="EC441" s="177">
        <f t="shared" si="220"/>
        <v>0</v>
      </c>
      <c r="ED441" s="175"/>
      <c r="EE441" s="178">
        <v>872</v>
      </c>
      <c r="EF441" s="175"/>
      <c r="EG441" s="175"/>
      <c r="EH441" s="174"/>
      <c r="EI441" s="175"/>
      <c r="EJ441" s="175"/>
      <c r="EK441" s="175"/>
      <c r="EL441" s="175"/>
      <c r="EM441" s="175"/>
    </row>
    <row r="442" spans="1:143" s="39" customFormat="1" ht="12" x14ac:dyDescent="0.2">
      <c r="A442" s="150">
        <v>873</v>
      </c>
      <c r="B442" s="40">
        <v>753</v>
      </c>
      <c r="C442" s="39" t="s">
        <v>535</v>
      </c>
      <c r="D442" s="151">
        <f t="shared" si="201"/>
        <v>0</v>
      </c>
      <c r="E442" s="152">
        <f t="shared" si="191"/>
        <v>0</v>
      </c>
      <c r="F442" s="152">
        <f t="shared" si="191"/>
        <v>0</v>
      </c>
      <c r="G442" s="152">
        <f t="shared" si="191"/>
        <v>0</v>
      </c>
      <c r="H442" s="153">
        <f t="shared" si="202"/>
        <v>0</v>
      </c>
      <c r="I442" s="152"/>
      <c r="J442" s="154">
        <f t="shared" si="203"/>
        <v>0</v>
      </c>
      <c r="K442" s="155">
        <f t="shared" si="192"/>
        <v>0</v>
      </c>
      <c r="L442" s="156">
        <f t="shared" si="193"/>
        <v>0</v>
      </c>
      <c r="M442" s="152"/>
      <c r="N442" s="157">
        <f t="shared" si="194"/>
        <v>0</v>
      </c>
      <c r="O442" s="152"/>
      <c r="P442" s="158">
        <f t="shared" si="195"/>
        <v>0</v>
      </c>
      <c r="Q442" s="159">
        <f t="shared" si="204"/>
        <v>0</v>
      </c>
      <c r="R442" s="152">
        <f t="shared" si="196"/>
        <v>0</v>
      </c>
      <c r="S442" s="152">
        <f t="shared" si="197"/>
        <v>0</v>
      </c>
      <c r="T442" s="152">
        <f t="shared" si="198"/>
        <v>0</v>
      </c>
      <c r="U442" s="153">
        <f t="shared" si="205"/>
        <v>0</v>
      </c>
      <c r="V442" s="152"/>
      <c r="W442" s="157">
        <f t="shared" si="206"/>
        <v>0</v>
      </c>
      <c r="X442" s="159"/>
      <c r="AA442" s="162">
        <v>873</v>
      </c>
      <c r="AB442" s="163"/>
      <c r="AC442" s="163"/>
      <c r="AD442" s="163"/>
      <c r="AE442" s="163"/>
      <c r="AF442" s="163"/>
      <c r="AG442" s="164"/>
      <c r="AH442" s="164"/>
      <c r="AI442" s="164"/>
      <c r="AJ442" s="164"/>
      <c r="AK442" s="164"/>
      <c r="AL442" s="164"/>
      <c r="AM442" s="164"/>
      <c r="AN442" s="164"/>
      <c r="AO442" s="164"/>
      <c r="AP442" s="164"/>
      <c r="AQ442" s="164"/>
      <c r="AR442" s="165"/>
      <c r="AT442" s="162">
        <f t="shared" si="207"/>
        <v>873</v>
      </c>
      <c r="AU442" s="163">
        <f t="shared" si="208"/>
        <v>0</v>
      </c>
      <c r="AV442" s="164">
        <f t="shared" si="209"/>
        <v>0</v>
      </c>
      <c r="AW442" s="164">
        <f t="shared" si="209"/>
        <v>0</v>
      </c>
      <c r="AX442" s="164">
        <f t="shared" si="209"/>
        <v>0</v>
      </c>
      <c r="AY442" s="165">
        <f t="shared" si="209"/>
        <v>0</v>
      </c>
      <c r="AZ442" s="39">
        <v>493357</v>
      </c>
      <c r="BA442" s="162"/>
      <c r="BB442" s="164"/>
      <c r="BC442" s="164"/>
      <c r="BD442" s="164"/>
      <c r="BE442" s="165"/>
      <c r="BG442" s="166"/>
      <c r="BI442" s="166">
        <v>0</v>
      </c>
      <c r="CA442" s="162">
        <v>873</v>
      </c>
      <c r="CB442" s="40">
        <v>753</v>
      </c>
      <c r="CC442" s="39" t="s">
        <v>535</v>
      </c>
      <c r="CD442" s="167">
        <f t="shared" si="222"/>
        <v>0</v>
      </c>
      <c r="CE442" s="168">
        <v>0</v>
      </c>
      <c r="CF442" s="152">
        <f t="shared" si="210"/>
        <v>0</v>
      </c>
      <c r="CG442" s="152">
        <v>0</v>
      </c>
      <c r="CH442" s="152">
        <v>0</v>
      </c>
      <c r="CI442" s="152">
        <f t="shared" si="211"/>
        <v>0</v>
      </c>
      <c r="CJ442" s="168">
        <f t="shared" si="212"/>
        <v>0</v>
      </c>
      <c r="CK442" s="169">
        <f t="shared" si="213"/>
        <v>0</v>
      </c>
      <c r="CL442" s="170"/>
      <c r="CZ442" s="152"/>
      <c r="DA442" s="162">
        <v>873</v>
      </c>
      <c r="DB442" s="39" t="s">
        <v>535</v>
      </c>
      <c r="DC442" s="152">
        <v>0</v>
      </c>
      <c r="DD442" s="152">
        <v>0</v>
      </c>
      <c r="DE442" s="152">
        <v>0</v>
      </c>
      <c r="DF442" s="152">
        <v>0</v>
      </c>
      <c r="DG442" s="171">
        <f t="shared" si="214"/>
        <v>0</v>
      </c>
      <c r="DH442" s="152">
        <v>0</v>
      </c>
      <c r="DI442" s="152">
        <v>0</v>
      </c>
      <c r="DJ442" s="152">
        <v>0</v>
      </c>
      <c r="DK442" s="171">
        <f t="shared" si="215"/>
        <v>0</v>
      </c>
      <c r="DL442" s="172">
        <f t="shared" si="199"/>
        <v>0</v>
      </c>
      <c r="DM442" s="152"/>
      <c r="DN442" s="172">
        <f t="shared" si="200"/>
        <v>0</v>
      </c>
      <c r="DO442" s="152"/>
      <c r="DP442" s="158">
        <f t="shared" si="216"/>
        <v>0</v>
      </c>
      <c r="DQ442" s="152">
        <f t="shared" si="217"/>
        <v>0</v>
      </c>
      <c r="DR442" s="152">
        <f t="shared" si="218"/>
        <v>0</v>
      </c>
      <c r="DS442" s="152">
        <v>0</v>
      </c>
      <c r="DT442" s="172">
        <f t="shared" si="219"/>
        <v>0</v>
      </c>
      <c r="DU442" s="152"/>
      <c r="DV442" s="173">
        <v>0</v>
      </c>
      <c r="DW442" s="174"/>
      <c r="DX442" s="174"/>
      <c r="DY442" s="174"/>
      <c r="DZ442" s="171"/>
      <c r="EA442" s="175"/>
      <c r="EB442" s="176"/>
      <c r="EC442" s="177">
        <f t="shared" si="220"/>
        <v>0</v>
      </c>
      <c r="ED442" s="175"/>
      <c r="EE442" s="178">
        <v>873</v>
      </c>
      <c r="EF442" s="175"/>
      <c r="EG442" s="175"/>
      <c r="EH442" s="174"/>
      <c r="EI442" s="175"/>
      <c r="EJ442" s="175"/>
      <c r="EK442" s="175"/>
      <c r="EL442" s="175"/>
      <c r="EM442" s="175"/>
    </row>
    <row r="443" spans="1:143" s="39" customFormat="1" ht="12" x14ac:dyDescent="0.2">
      <c r="A443" s="150">
        <v>876</v>
      </c>
      <c r="B443" s="40">
        <v>762</v>
      </c>
      <c r="C443" s="39" t="s">
        <v>536</v>
      </c>
      <c r="D443" s="151">
        <f t="shared" si="201"/>
        <v>0</v>
      </c>
      <c r="E443" s="152">
        <f t="shared" si="191"/>
        <v>0</v>
      </c>
      <c r="F443" s="152">
        <f t="shared" si="191"/>
        <v>0</v>
      </c>
      <c r="G443" s="152">
        <f t="shared" si="191"/>
        <v>0</v>
      </c>
      <c r="H443" s="153">
        <f t="shared" si="202"/>
        <v>0</v>
      </c>
      <c r="I443" s="152"/>
      <c r="J443" s="154">
        <f t="shared" si="203"/>
        <v>0</v>
      </c>
      <c r="K443" s="155">
        <f t="shared" si="192"/>
        <v>0</v>
      </c>
      <c r="L443" s="156">
        <f t="shared" si="193"/>
        <v>0</v>
      </c>
      <c r="M443" s="152"/>
      <c r="N443" s="157">
        <f t="shared" si="194"/>
        <v>0</v>
      </c>
      <c r="O443" s="152"/>
      <c r="P443" s="158">
        <f t="shared" si="195"/>
        <v>0</v>
      </c>
      <c r="Q443" s="159">
        <f t="shared" si="204"/>
        <v>0</v>
      </c>
      <c r="R443" s="152">
        <f t="shared" si="196"/>
        <v>0</v>
      </c>
      <c r="S443" s="152">
        <f t="shared" si="197"/>
        <v>0</v>
      </c>
      <c r="T443" s="152">
        <f t="shared" si="198"/>
        <v>0</v>
      </c>
      <c r="U443" s="153">
        <f t="shared" si="205"/>
        <v>0</v>
      </c>
      <c r="V443" s="152"/>
      <c r="W443" s="157">
        <f t="shared" si="206"/>
        <v>0</v>
      </c>
      <c r="X443" s="159"/>
      <c r="AA443" s="162">
        <v>876</v>
      </c>
      <c r="AB443" s="163"/>
      <c r="AC443" s="163"/>
      <c r="AD443" s="163"/>
      <c r="AE443" s="163"/>
      <c r="AF443" s="163"/>
      <c r="AG443" s="164"/>
      <c r="AH443" s="164"/>
      <c r="AI443" s="164"/>
      <c r="AJ443" s="164"/>
      <c r="AK443" s="164"/>
      <c r="AL443" s="164"/>
      <c r="AM443" s="164"/>
      <c r="AN443" s="164"/>
      <c r="AO443" s="164"/>
      <c r="AP443" s="164"/>
      <c r="AQ443" s="164"/>
      <c r="AR443" s="165"/>
      <c r="AT443" s="162">
        <f t="shared" si="207"/>
        <v>876</v>
      </c>
      <c r="AU443" s="163">
        <f t="shared" si="208"/>
        <v>0</v>
      </c>
      <c r="AV443" s="164">
        <f t="shared" si="209"/>
        <v>0</v>
      </c>
      <c r="AW443" s="164">
        <f t="shared" si="209"/>
        <v>0</v>
      </c>
      <c r="AX443" s="164">
        <f t="shared" si="209"/>
        <v>0</v>
      </c>
      <c r="AY443" s="165">
        <f t="shared" si="209"/>
        <v>0</v>
      </c>
      <c r="AZ443" s="39">
        <v>493357</v>
      </c>
      <c r="BA443" s="162"/>
      <c r="BB443" s="164"/>
      <c r="BC443" s="164"/>
      <c r="BD443" s="164"/>
      <c r="BE443" s="165"/>
      <c r="BG443" s="166"/>
      <c r="BI443" s="166">
        <v>0</v>
      </c>
      <c r="CA443" s="162">
        <v>876</v>
      </c>
      <c r="CB443" s="40">
        <v>762</v>
      </c>
      <c r="CC443" s="39" t="s">
        <v>536</v>
      </c>
      <c r="CD443" s="167">
        <f t="shared" si="222"/>
        <v>0</v>
      </c>
      <c r="CE443" s="168">
        <v>0</v>
      </c>
      <c r="CF443" s="152">
        <f t="shared" si="210"/>
        <v>0</v>
      </c>
      <c r="CG443" s="152">
        <v>0</v>
      </c>
      <c r="CH443" s="152">
        <v>0</v>
      </c>
      <c r="CI443" s="152">
        <f t="shared" si="211"/>
        <v>0</v>
      </c>
      <c r="CJ443" s="168">
        <f t="shared" si="212"/>
        <v>0</v>
      </c>
      <c r="CK443" s="169">
        <f t="shared" si="213"/>
        <v>0</v>
      </c>
      <c r="CL443" s="170"/>
      <c r="CZ443" s="152"/>
      <c r="DA443" s="162">
        <v>876</v>
      </c>
      <c r="DB443" s="39" t="s">
        <v>536</v>
      </c>
      <c r="DC443" s="152">
        <v>0</v>
      </c>
      <c r="DD443" s="152">
        <v>0</v>
      </c>
      <c r="DE443" s="152">
        <v>0</v>
      </c>
      <c r="DF443" s="152">
        <v>0</v>
      </c>
      <c r="DG443" s="171">
        <f t="shared" si="214"/>
        <v>0</v>
      </c>
      <c r="DH443" s="152">
        <v>0</v>
      </c>
      <c r="DI443" s="152">
        <v>0</v>
      </c>
      <c r="DJ443" s="152">
        <v>0</v>
      </c>
      <c r="DK443" s="171">
        <f t="shared" si="215"/>
        <v>0</v>
      </c>
      <c r="DL443" s="172">
        <f t="shared" si="199"/>
        <v>0</v>
      </c>
      <c r="DM443" s="152"/>
      <c r="DN443" s="172">
        <f t="shared" si="200"/>
        <v>0</v>
      </c>
      <c r="DO443" s="152"/>
      <c r="DP443" s="158">
        <f t="shared" si="216"/>
        <v>0</v>
      </c>
      <c r="DQ443" s="152">
        <f t="shared" si="217"/>
        <v>0</v>
      </c>
      <c r="DR443" s="152">
        <f t="shared" si="218"/>
        <v>0</v>
      </c>
      <c r="DS443" s="152">
        <v>0</v>
      </c>
      <c r="DT443" s="172">
        <f t="shared" si="219"/>
        <v>0</v>
      </c>
      <c r="DU443" s="152"/>
      <c r="DV443" s="173">
        <v>0</v>
      </c>
      <c r="DW443" s="174"/>
      <c r="DX443" s="174"/>
      <c r="DY443" s="174"/>
      <c r="DZ443" s="171"/>
      <c r="EA443" s="175"/>
      <c r="EB443" s="176"/>
      <c r="EC443" s="177">
        <f t="shared" si="220"/>
        <v>0</v>
      </c>
      <c r="ED443" s="175"/>
      <c r="EE443" s="178">
        <v>876</v>
      </c>
      <c r="EF443" s="175"/>
      <c r="EG443" s="175"/>
      <c r="EH443" s="174"/>
      <c r="EI443" s="175"/>
      <c r="EJ443" s="175"/>
      <c r="EK443" s="175"/>
      <c r="EL443" s="175"/>
      <c r="EM443" s="175"/>
    </row>
    <row r="444" spans="1:143" s="39" customFormat="1" ht="12" x14ac:dyDescent="0.2">
      <c r="A444" s="150">
        <v>878</v>
      </c>
      <c r="B444" s="40">
        <v>785</v>
      </c>
      <c r="C444" s="39" t="s">
        <v>537</v>
      </c>
      <c r="D444" s="151">
        <f t="shared" si="201"/>
        <v>0</v>
      </c>
      <c r="E444" s="152">
        <f t="shared" si="191"/>
        <v>0</v>
      </c>
      <c r="F444" s="152">
        <f t="shared" si="191"/>
        <v>0</v>
      </c>
      <c r="G444" s="152">
        <f t="shared" si="191"/>
        <v>0</v>
      </c>
      <c r="H444" s="153">
        <f t="shared" si="202"/>
        <v>0</v>
      </c>
      <c r="I444" s="152"/>
      <c r="J444" s="154">
        <f t="shared" si="203"/>
        <v>0</v>
      </c>
      <c r="K444" s="155">
        <f t="shared" si="192"/>
        <v>0</v>
      </c>
      <c r="L444" s="156">
        <f t="shared" si="193"/>
        <v>0</v>
      </c>
      <c r="M444" s="152"/>
      <c r="N444" s="157">
        <f t="shared" si="194"/>
        <v>0</v>
      </c>
      <c r="O444" s="152"/>
      <c r="P444" s="158">
        <f t="shared" si="195"/>
        <v>0</v>
      </c>
      <c r="Q444" s="159">
        <f t="shared" si="204"/>
        <v>0</v>
      </c>
      <c r="R444" s="152">
        <f t="shared" si="196"/>
        <v>0</v>
      </c>
      <c r="S444" s="152">
        <f t="shared" si="197"/>
        <v>0</v>
      </c>
      <c r="T444" s="152">
        <f t="shared" si="198"/>
        <v>0</v>
      </c>
      <c r="U444" s="153">
        <f t="shared" si="205"/>
        <v>0</v>
      </c>
      <c r="V444" s="152"/>
      <c r="W444" s="157">
        <f t="shared" si="206"/>
        <v>0</v>
      </c>
      <c r="X444" s="159"/>
      <c r="AA444" s="162">
        <v>878</v>
      </c>
      <c r="AB444" s="163"/>
      <c r="AC444" s="163"/>
      <c r="AD444" s="163"/>
      <c r="AE444" s="163"/>
      <c r="AF444" s="163"/>
      <c r="AG444" s="164"/>
      <c r="AH444" s="164"/>
      <c r="AI444" s="164"/>
      <c r="AJ444" s="164"/>
      <c r="AK444" s="164"/>
      <c r="AL444" s="164"/>
      <c r="AM444" s="164"/>
      <c r="AN444" s="164"/>
      <c r="AO444" s="164"/>
      <c r="AP444" s="164"/>
      <c r="AQ444" s="164"/>
      <c r="AR444" s="165"/>
      <c r="AT444" s="162">
        <f t="shared" si="207"/>
        <v>878</v>
      </c>
      <c r="AU444" s="163">
        <f t="shared" si="208"/>
        <v>0</v>
      </c>
      <c r="AV444" s="164">
        <f t="shared" si="209"/>
        <v>0</v>
      </c>
      <c r="AW444" s="164">
        <f t="shared" si="209"/>
        <v>0</v>
      </c>
      <c r="AX444" s="164">
        <f t="shared" si="209"/>
        <v>0</v>
      </c>
      <c r="AY444" s="165">
        <f t="shared" si="209"/>
        <v>0</v>
      </c>
      <c r="AZ444" s="39">
        <v>493357</v>
      </c>
      <c r="BA444" s="162"/>
      <c r="BB444" s="164"/>
      <c r="BC444" s="164"/>
      <c r="BD444" s="164"/>
      <c r="BE444" s="165"/>
      <c r="BG444" s="166"/>
      <c r="BI444" s="166">
        <v>0</v>
      </c>
      <c r="CA444" s="162">
        <v>878</v>
      </c>
      <c r="CB444" s="40">
        <v>785</v>
      </c>
      <c r="CC444" s="39" t="s">
        <v>537</v>
      </c>
      <c r="CD444" s="167">
        <f t="shared" si="222"/>
        <v>0</v>
      </c>
      <c r="CE444" s="168">
        <v>0</v>
      </c>
      <c r="CF444" s="152">
        <f t="shared" si="210"/>
        <v>0</v>
      </c>
      <c r="CG444" s="152">
        <v>0</v>
      </c>
      <c r="CH444" s="152">
        <v>0</v>
      </c>
      <c r="CI444" s="152">
        <f t="shared" si="211"/>
        <v>0</v>
      </c>
      <c r="CJ444" s="168">
        <f t="shared" si="212"/>
        <v>0</v>
      </c>
      <c r="CK444" s="169">
        <f t="shared" si="213"/>
        <v>0</v>
      </c>
      <c r="CL444" s="170"/>
      <c r="CZ444" s="152"/>
      <c r="DA444" s="162">
        <v>878</v>
      </c>
      <c r="DB444" s="39" t="s">
        <v>537</v>
      </c>
      <c r="DC444" s="152">
        <v>0</v>
      </c>
      <c r="DD444" s="152">
        <v>0</v>
      </c>
      <c r="DE444" s="152">
        <v>0</v>
      </c>
      <c r="DF444" s="152">
        <v>0</v>
      </c>
      <c r="DG444" s="171">
        <f t="shared" si="214"/>
        <v>0</v>
      </c>
      <c r="DH444" s="152">
        <v>0</v>
      </c>
      <c r="DI444" s="152">
        <v>0</v>
      </c>
      <c r="DJ444" s="152">
        <v>0</v>
      </c>
      <c r="DK444" s="171">
        <f t="shared" si="215"/>
        <v>0</v>
      </c>
      <c r="DL444" s="172">
        <f t="shared" si="199"/>
        <v>0</v>
      </c>
      <c r="DM444" s="152"/>
      <c r="DN444" s="172">
        <f t="shared" si="200"/>
        <v>0</v>
      </c>
      <c r="DO444" s="152"/>
      <c r="DP444" s="158">
        <f t="shared" si="216"/>
        <v>0</v>
      </c>
      <c r="DQ444" s="152">
        <f t="shared" si="217"/>
        <v>0</v>
      </c>
      <c r="DR444" s="152">
        <f t="shared" si="218"/>
        <v>0</v>
      </c>
      <c r="DS444" s="152">
        <v>0</v>
      </c>
      <c r="DT444" s="172">
        <f t="shared" si="219"/>
        <v>0</v>
      </c>
      <c r="DU444" s="152"/>
      <c r="DV444" s="173">
        <v>0</v>
      </c>
      <c r="DW444" s="174"/>
      <c r="DX444" s="174"/>
      <c r="DY444" s="174"/>
      <c r="DZ444" s="171"/>
      <c r="EA444" s="175"/>
      <c r="EB444" s="176"/>
      <c r="EC444" s="177">
        <f t="shared" si="220"/>
        <v>0</v>
      </c>
      <c r="ED444" s="175"/>
      <c r="EE444" s="178">
        <v>878</v>
      </c>
      <c r="EF444" s="175"/>
      <c r="EG444" s="175"/>
      <c r="EH444" s="174"/>
      <c r="EI444" s="175"/>
      <c r="EJ444" s="175"/>
      <c r="EK444" s="175"/>
      <c r="EL444" s="175"/>
      <c r="EM444" s="175"/>
    </row>
    <row r="445" spans="1:143" s="39" customFormat="1" ht="12" x14ac:dyDescent="0.2">
      <c r="A445" s="150">
        <v>879</v>
      </c>
      <c r="B445" s="40">
        <v>758</v>
      </c>
      <c r="C445" s="39" t="s">
        <v>538</v>
      </c>
      <c r="D445" s="151">
        <f t="shared" si="201"/>
        <v>0</v>
      </c>
      <c r="E445" s="152">
        <f t="shared" si="191"/>
        <v>0</v>
      </c>
      <c r="F445" s="152">
        <f t="shared" si="191"/>
        <v>0</v>
      </c>
      <c r="G445" s="152">
        <f t="shared" si="191"/>
        <v>0</v>
      </c>
      <c r="H445" s="153">
        <f t="shared" si="202"/>
        <v>0</v>
      </c>
      <c r="I445" s="152"/>
      <c r="J445" s="154">
        <f t="shared" si="203"/>
        <v>0</v>
      </c>
      <c r="K445" s="155">
        <f t="shared" si="192"/>
        <v>0</v>
      </c>
      <c r="L445" s="156">
        <f t="shared" si="193"/>
        <v>0</v>
      </c>
      <c r="M445" s="152"/>
      <c r="N445" s="157">
        <f t="shared" si="194"/>
        <v>0</v>
      </c>
      <c r="O445" s="152"/>
      <c r="P445" s="158">
        <f t="shared" si="195"/>
        <v>0</v>
      </c>
      <c r="Q445" s="159">
        <f t="shared" si="204"/>
        <v>0</v>
      </c>
      <c r="R445" s="152">
        <f t="shared" si="196"/>
        <v>0</v>
      </c>
      <c r="S445" s="152">
        <f t="shared" si="197"/>
        <v>0</v>
      </c>
      <c r="T445" s="152">
        <f t="shared" si="198"/>
        <v>0</v>
      </c>
      <c r="U445" s="153">
        <f t="shared" si="205"/>
        <v>0</v>
      </c>
      <c r="V445" s="152"/>
      <c r="W445" s="157">
        <f t="shared" si="206"/>
        <v>0</v>
      </c>
      <c r="X445" s="159"/>
      <c r="AA445" s="162">
        <v>879</v>
      </c>
      <c r="AB445" s="163"/>
      <c r="AC445" s="163"/>
      <c r="AD445" s="163"/>
      <c r="AE445" s="163"/>
      <c r="AF445" s="163"/>
      <c r="AG445" s="164"/>
      <c r="AH445" s="164"/>
      <c r="AI445" s="164"/>
      <c r="AJ445" s="164"/>
      <c r="AK445" s="164"/>
      <c r="AL445" s="164"/>
      <c r="AM445" s="164"/>
      <c r="AN445" s="164"/>
      <c r="AO445" s="164"/>
      <c r="AP445" s="164"/>
      <c r="AQ445" s="164"/>
      <c r="AR445" s="165"/>
      <c r="AT445" s="162">
        <f t="shared" si="207"/>
        <v>879</v>
      </c>
      <c r="AU445" s="163">
        <f t="shared" si="208"/>
        <v>0</v>
      </c>
      <c r="AV445" s="164">
        <f t="shared" si="209"/>
        <v>0</v>
      </c>
      <c r="AW445" s="164">
        <f t="shared" si="209"/>
        <v>0</v>
      </c>
      <c r="AX445" s="164">
        <f t="shared" si="209"/>
        <v>0</v>
      </c>
      <c r="AY445" s="165">
        <f t="shared" si="209"/>
        <v>0</v>
      </c>
      <c r="AZ445" s="39">
        <v>493357</v>
      </c>
      <c r="BA445" s="162"/>
      <c r="BB445" s="164"/>
      <c r="BC445" s="164"/>
      <c r="BD445" s="164"/>
      <c r="BE445" s="165"/>
      <c r="BG445" s="166"/>
      <c r="BI445" s="166">
        <v>0</v>
      </c>
      <c r="CA445" s="162">
        <v>879</v>
      </c>
      <c r="CB445" s="40">
        <v>758</v>
      </c>
      <c r="CC445" s="39" t="s">
        <v>538</v>
      </c>
      <c r="CD445" s="167">
        <f t="shared" si="222"/>
        <v>0</v>
      </c>
      <c r="CE445" s="168">
        <v>0</v>
      </c>
      <c r="CF445" s="152">
        <f t="shared" si="210"/>
        <v>0</v>
      </c>
      <c r="CG445" s="152">
        <v>0</v>
      </c>
      <c r="CH445" s="152">
        <v>0</v>
      </c>
      <c r="CI445" s="152">
        <f t="shared" si="211"/>
        <v>0</v>
      </c>
      <c r="CJ445" s="168">
        <f t="shared" si="212"/>
        <v>0</v>
      </c>
      <c r="CK445" s="169">
        <f t="shared" si="213"/>
        <v>0</v>
      </c>
      <c r="CL445" s="170"/>
      <c r="CZ445" s="152"/>
      <c r="DA445" s="162">
        <v>879</v>
      </c>
      <c r="DB445" s="39" t="s">
        <v>538</v>
      </c>
      <c r="DC445" s="152">
        <v>0</v>
      </c>
      <c r="DD445" s="152">
        <v>0</v>
      </c>
      <c r="DE445" s="152">
        <v>0</v>
      </c>
      <c r="DF445" s="152">
        <v>0</v>
      </c>
      <c r="DG445" s="171">
        <f t="shared" si="214"/>
        <v>0</v>
      </c>
      <c r="DH445" s="152">
        <v>0</v>
      </c>
      <c r="DI445" s="152">
        <v>0</v>
      </c>
      <c r="DJ445" s="152">
        <v>0</v>
      </c>
      <c r="DK445" s="171">
        <f t="shared" si="215"/>
        <v>0</v>
      </c>
      <c r="DL445" s="172">
        <f t="shared" si="199"/>
        <v>0</v>
      </c>
      <c r="DM445" s="152"/>
      <c r="DN445" s="172">
        <f t="shared" si="200"/>
        <v>0</v>
      </c>
      <c r="DO445" s="152"/>
      <c r="DP445" s="158">
        <f t="shared" si="216"/>
        <v>0</v>
      </c>
      <c r="DQ445" s="152">
        <f t="shared" si="217"/>
        <v>0</v>
      </c>
      <c r="DR445" s="152">
        <f t="shared" si="218"/>
        <v>0</v>
      </c>
      <c r="DS445" s="152">
        <v>0</v>
      </c>
      <c r="DT445" s="172">
        <f t="shared" si="219"/>
        <v>0</v>
      </c>
      <c r="DU445" s="152"/>
      <c r="DV445" s="173">
        <v>0</v>
      </c>
      <c r="DW445" s="174"/>
      <c r="DX445" s="174"/>
      <c r="DY445" s="174"/>
      <c r="DZ445" s="171"/>
      <c r="EA445" s="175"/>
      <c r="EB445" s="176"/>
      <c r="EC445" s="177">
        <f t="shared" si="220"/>
        <v>0</v>
      </c>
      <c r="ED445" s="175"/>
      <c r="EE445" s="178">
        <v>879</v>
      </c>
      <c r="EF445" s="175"/>
      <c r="EG445" s="175"/>
      <c r="EH445" s="174"/>
      <c r="EI445" s="175"/>
      <c r="EJ445" s="175"/>
      <c r="EK445" s="175"/>
      <c r="EL445" s="175"/>
      <c r="EM445" s="175"/>
    </row>
    <row r="446" spans="1:143" s="39" customFormat="1" ht="12" x14ac:dyDescent="0.2">
      <c r="A446" s="150">
        <v>885</v>
      </c>
      <c r="B446" s="40">
        <v>774</v>
      </c>
      <c r="C446" s="39" t="s">
        <v>539</v>
      </c>
      <c r="D446" s="151">
        <f t="shared" si="201"/>
        <v>0</v>
      </c>
      <c r="E446" s="152">
        <f t="shared" si="191"/>
        <v>0</v>
      </c>
      <c r="F446" s="152">
        <f t="shared" si="191"/>
        <v>0</v>
      </c>
      <c r="G446" s="152">
        <f t="shared" si="191"/>
        <v>0</v>
      </c>
      <c r="H446" s="153">
        <f t="shared" si="202"/>
        <v>0</v>
      </c>
      <c r="I446" s="152"/>
      <c r="J446" s="154">
        <f t="shared" si="203"/>
        <v>0</v>
      </c>
      <c r="K446" s="155">
        <f t="shared" si="192"/>
        <v>0</v>
      </c>
      <c r="L446" s="156">
        <f t="shared" si="193"/>
        <v>0</v>
      </c>
      <c r="M446" s="152"/>
      <c r="N446" s="157">
        <f t="shared" si="194"/>
        <v>0</v>
      </c>
      <c r="O446" s="152"/>
      <c r="P446" s="158">
        <f t="shared" si="195"/>
        <v>0</v>
      </c>
      <c r="Q446" s="159">
        <f t="shared" si="204"/>
        <v>0</v>
      </c>
      <c r="R446" s="152">
        <f t="shared" si="196"/>
        <v>0</v>
      </c>
      <c r="S446" s="152">
        <f t="shared" si="197"/>
        <v>0</v>
      </c>
      <c r="T446" s="152">
        <f t="shared" si="198"/>
        <v>0</v>
      </c>
      <c r="U446" s="153">
        <f t="shared" si="205"/>
        <v>0</v>
      </c>
      <c r="V446" s="152"/>
      <c r="W446" s="157">
        <f t="shared" si="206"/>
        <v>0</v>
      </c>
      <c r="X446" s="159"/>
      <c r="AA446" s="162">
        <v>885</v>
      </c>
      <c r="AB446" s="163"/>
      <c r="AC446" s="163"/>
      <c r="AD446" s="163"/>
      <c r="AE446" s="163"/>
      <c r="AF446" s="163"/>
      <c r="AG446" s="164"/>
      <c r="AH446" s="164"/>
      <c r="AI446" s="164"/>
      <c r="AJ446" s="164"/>
      <c r="AK446" s="164"/>
      <c r="AL446" s="164"/>
      <c r="AM446" s="164"/>
      <c r="AN446" s="164"/>
      <c r="AO446" s="164"/>
      <c r="AP446" s="164"/>
      <c r="AQ446" s="164"/>
      <c r="AR446" s="165"/>
      <c r="AT446" s="162">
        <f t="shared" si="207"/>
        <v>885</v>
      </c>
      <c r="AU446" s="163">
        <f t="shared" si="208"/>
        <v>0</v>
      </c>
      <c r="AV446" s="164">
        <f t="shared" si="209"/>
        <v>0</v>
      </c>
      <c r="AW446" s="164">
        <f t="shared" si="209"/>
        <v>0</v>
      </c>
      <c r="AX446" s="164">
        <f t="shared" si="209"/>
        <v>0</v>
      </c>
      <c r="AY446" s="165">
        <f t="shared" si="209"/>
        <v>0</v>
      </c>
      <c r="AZ446" s="39">
        <v>493357</v>
      </c>
      <c r="BA446" s="162"/>
      <c r="BB446" s="164"/>
      <c r="BC446" s="164"/>
      <c r="BD446" s="164"/>
      <c r="BE446" s="165"/>
      <c r="BG446" s="166"/>
      <c r="BI446" s="166">
        <v>0</v>
      </c>
      <c r="CA446" s="162">
        <v>885</v>
      </c>
      <c r="CB446" s="40">
        <v>774</v>
      </c>
      <c r="CC446" s="39" t="s">
        <v>539</v>
      </c>
      <c r="CD446" s="167">
        <f t="shared" si="222"/>
        <v>0</v>
      </c>
      <c r="CE446" s="168">
        <v>0</v>
      </c>
      <c r="CF446" s="152">
        <f t="shared" si="210"/>
        <v>0</v>
      </c>
      <c r="CG446" s="152">
        <v>0</v>
      </c>
      <c r="CH446" s="152">
        <v>0</v>
      </c>
      <c r="CI446" s="152">
        <f t="shared" si="211"/>
        <v>0</v>
      </c>
      <c r="CJ446" s="168">
        <f t="shared" si="212"/>
        <v>0</v>
      </c>
      <c r="CK446" s="169">
        <f t="shared" si="213"/>
        <v>0</v>
      </c>
      <c r="CL446" s="170"/>
      <c r="CZ446" s="152"/>
      <c r="DA446" s="162">
        <v>885</v>
      </c>
      <c r="DB446" s="39" t="s">
        <v>539</v>
      </c>
      <c r="DC446" s="152">
        <v>0</v>
      </c>
      <c r="DD446" s="152">
        <v>0</v>
      </c>
      <c r="DE446" s="152">
        <v>0</v>
      </c>
      <c r="DF446" s="152">
        <v>0</v>
      </c>
      <c r="DG446" s="171">
        <f t="shared" si="214"/>
        <v>0</v>
      </c>
      <c r="DH446" s="152">
        <v>0</v>
      </c>
      <c r="DI446" s="152">
        <v>0</v>
      </c>
      <c r="DJ446" s="152">
        <v>0</v>
      </c>
      <c r="DK446" s="171">
        <f t="shared" si="215"/>
        <v>0</v>
      </c>
      <c r="DL446" s="172">
        <f t="shared" si="199"/>
        <v>0</v>
      </c>
      <c r="DM446" s="152"/>
      <c r="DN446" s="172">
        <f t="shared" si="200"/>
        <v>0</v>
      </c>
      <c r="DO446" s="152"/>
      <c r="DP446" s="158">
        <f t="shared" si="216"/>
        <v>0</v>
      </c>
      <c r="DQ446" s="152">
        <f t="shared" si="217"/>
        <v>0</v>
      </c>
      <c r="DR446" s="152">
        <f t="shared" si="218"/>
        <v>0</v>
      </c>
      <c r="DS446" s="152">
        <v>0</v>
      </c>
      <c r="DT446" s="172">
        <f t="shared" si="219"/>
        <v>0</v>
      </c>
      <c r="DU446" s="152"/>
      <c r="DV446" s="173">
        <v>0</v>
      </c>
      <c r="DW446" s="174"/>
      <c r="DX446" s="174"/>
      <c r="DY446" s="174"/>
      <c r="DZ446" s="171"/>
      <c r="EA446" s="175"/>
      <c r="EB446" s="176"/>
      <c r="EC446" s="177">
        <f t="shared" si="220"/>
        <v>0</v>
      </c>
      <c r="ED446" s="175"/>
      <c r="EE446" s="178">
        <v>885</v>
      </c>
      <c r="EF446" s="175"/>
      <c r="EG446" s="175"/>
      <c r="EH446" s="174"/>
      <c r="EI446" s="175"/>
      <c r="EJ446" s="175"/>
      <c r="EK446" s="175"/>
      <c r="EL446" s="175"/>
      <c r="EM446" s="175"/>
    </row>
    <row r="447" spans="1:143" s="39" customFormat="1" ht="12" x14ac:dyDescent="0.2">
      <c r="A447" s="150">
        <v>910</v>
      </c>
      <c r="B447" s="40">
        <v>810</v>
      </c>
      <c r="C447" s="39" t="s">
        <v>540</v>
      </c>
      <c r="D447" s="151">
        <f t="shared" si="201"/>
        <v>0</v>
      </c>
      <c r="E447" s="152">
        <f t="shared" si="191"/>
        <v>0</v>
      </c>
      <c r="F447" s="152">
        <f t="shared" si="191"/>
        <v>0</v>
      </c>
      <c r="G447" s="152">
        <f t="shared" si="191"/>
        <v>0</v>
      </c>
      <c r="H447" s="153">
        <f t="shared" si="202"/>
        <v>0</v>
      </c>
      <c r="I447" s="152"/>
      <c r="J447" s="154">
        <f t="shared" si="203"/>
        <v>0</v>
      </c>
      <c r="K447" s="155">
        <f t="shared" si="192"/>
        <v>0</v>
      </c>
      <c r="L447" s="156">
        <f t="shared" si="193"/>
        <v>0</v>
      </c>
      <c r="M447" s="152"/>
      <c r="N447" s="157">
        <f t="shared" si="194"/>
        <v>0</v>
      </c>
      <c r="O447" s="152"/>
      <c r="P447" s="158">
        <f t="shared" si="195"/>
        <v>0</v>
      </c>
      <c r="Q447" s="159">
        <f t="shared" si="204"/>
        <v>0</v>
      </c>
      <c r="R447" s="152">
        <f t="shared" si="196"/>
        <v>0</v>
      </c>
      <c r="S447" s="152">
        <f t="shared" si="197"/>
        <v>0</v>
      </c>
      <c r="T447" s="152">
        <f t="shared" si="198"/>
        <v>0</v>
      </c>
      <c r="U447" s="153">
        <f t="shared" si="205"/>
        <v>0</v>
      </c>
      <c r="V447" s="152"/>
      <c r="W447" s="157">
        <f t="shared" si="206"/>
        <v>0</v>
      </c>
      <c r="X447" s="159"/>
      <c r="AA447" s="162">
        <v>910</v>
      </c>
      <c r="AB447" s="163"/>
      <c r="AC447" s="163"/>
      <c r="AD447" s="163"/>
      <c r="AE447" s="163"/>
      <c r="AF447" s="163"/>
      <c r="AG447" s="164"/>
      <c r="AH447" s="164"/>
      <c r="AI447" s="164"/>
      <c r="AJ447" s="164"/>
      <c r="AK447" s="164"/>
      <c r="AL447" s="164"/>
      <c r="AM447" s="164"/>
      <c r="AN447" s="164"/>
      <c r="AO447" s="164"/>
      <c r="AP447" s="164"/>
      <c r="AQ447" s="164"/>
      <c r="AR447" s="165"/>
      <c r="AT447" s="162">
        <f t="shared" si="207"/>
        <v>910</v>
      </c>
      <c r="AU447" s="163">
        <f t="shared" si="208"/>
        <v>0</v>
      </c>
      <c r="AV447" s="164">
        <f t="shared" si="209"/>
        <v>0</v>
      </c>
      <c r="AW447" s="164">
        <f t="shared" si="209"/>
        <v>0</v>
      </c>
      <c r="AX447" s="164">
        <f t="shared" si="209"/>
        <v>0</v>
      </c>
      <c r="AY447" s="165">
        <f t="shared" si="209"/>
        <v>0</v>
      </c>
      <c r="AZ447" s="39">
        <v>493357</v>
      </c>
      <c r="BA447" s="162"/>
      <c r="BB447" s="164"/>
      <c r="BC447" s="164"/>
      <c r="BD447" s="164"/>
      <c r="BE447" s="165"/>
      <c r="BG447" s="166"/>
      <c r="BI447" s="166">
        <v>0</v>
      </c>
      <c r="CA447" s="162">
        <v>910</v>
      </c>
      <c r="CB447" s="40">
        <v>810</v>
      </c>
      <c r="CC447" s="39" t="s">
        <v>540</v>
      </c>
      <c r="CD447" s="167">
        <f t="shared" si="222"/>
        <v>0</v>
      </c>
      <c r="CE447" s="168">
        <v>0</v>
      </c>
      <c r="CF447" s="152">
        <f t="shared" si="210"/>
        <v>0</v>
      </c>
      <c r="CG447" s="152">
        <v>0</v>
      </c>
      <c r="CH447" s="152">
        <v>0</v>
      </c>
      <c r="CI447" s="152">
        <f t="shared" si="211"/>
        <v>0</v>
      </c>
      <c r="CJ447" s="168">
        <f t="shared" si="212"/>
        <v>0</v>
      </c>
      <c r="CK447" s="169">
        <f t="shared" si="213"/>
        <v>0</v>
      </c>
      <c r="CL447" s="170"/>
      <c r="CZ447" s="152"/>
      <c r="DA447" s="162">
        <v>910</v>
      </c>
      <c r="DB447" s="39" t="s">
        <v>540</v>
      </c>
      <c r="DC447" s="152">
        <v>0</v>
      </c>
      <c r="DD447" s="152">
        <v>0</v>
      </c>
      <c r="DE447" s="152">
        <v>0</v>
      </c>
      <c r="DF447" s="152">
        <v>0</v>
      </c>
      <c r="DG447" s="171">
        <f t="shared" si="214"/>
        <v>0</v>
      </c>
      <c r="DH447" s="152">
        <v>0</v>
      </c>
      <c r="DI447" s="152">
        <v>0</v>
      </c>
      <c r="DJ447" s="152">
        <v>0</v>
      </c>
      <c r="DK447" s="171">
        <f t="shared" si="215"/>
        <v>0</v>
      </c>
      <c r="DL447" s="172">
        <f t="shared" si="199"/>
        <v>0</v>
      </c>
      <c r="DM447" s="152"/>
      <c r="DN447" s="172">
        <f t="shared" si="200"/>
        <v>0</v>
      </c>
      <c r="DO447" s="152"/>
      <c r="DP447" s="158">
        <f t="shared" si="216"/>
        <v>0</v>
      </c>
      <c r="DQ447" s="152">
        <f t="shared" si="217"/>
        <v>0</v>
      </c>
      <c r="DR447" s="152">
        <f t="shared" si="218"/>
        <v>0</v>
      </c>
      <c r="DS447" s="152">
        <v>0</v>
      </c>
      <c r="DT447" s="172">
        <f t="shared" si="219"/>
        <v>0</v>
      </c>
      <c r="DU447" s="152"/>
      <c r="DV447" s="173">
        <v>0</v>
      </c>
      <c r="DW447" s="174"/>
      <c r="DX447" s="174"/>
      <c r="DY447" s="174"/>
      <c r="DZ447" s="171"/>
      <c r="EA447" s="175"/>
      <c r="EB447" s="176"/>
      <c r="EC447" s="177">
        <f t="shared" si="220"/>
        <v>0</v>
      </c>
      <c r="ED447" s="175"/>
      <c r="EE447" s="178">
        <v>910</v>
      </c>
      <c r="EF447" s="175"/>
      <c r="EG447" s="175"/>
      <c r="EH447" s="174"/>
      <c r="EI447" s="175"/>
      <c r="EJ447" s="175"/>
      <c r="EK447" s="175"/>
      <c r="EL447" s="175"/>
      <c r="EM447" s="175"/>
    </row>
    <row r="448" spans="1:143" s="39" customFormat="1" ht="12" x14ac:dyDescent="0.2">
      <c r="A448" s="150">
        <v>915</v>
      </c>
      <c r="B448" s="40">
        <v>830</v>
      </c>
      <c r="C448" s="39" t="s">
        <v>541</v>
      </c>
      <c r="D448" s="151">
        <f t="shared" si="201"/>
        <v>0</v>
      </c>
      <c r="E448" s="152">
        <f t="shared" si="191"/>
        <v>0</v>
      </c>
      <c r="F448" s="152">
        <f t="shared" si="191"/>
        <v>0</v>
      </c>
      <c r="G448" s="152">
        <f t="shared" si="191"/>
        <v>0</v>
      </c>
      <c r="H448" s="153">
        <f t="shared" si="202"/>
        <v>0</v>
      </c>
      <c r="I448" s="152"/>
      <c r="J448" s="154">
        <f t="shared" si="203"/>
        <v>0</v>
      </c>
      <c r="K448" s="155">
        <f t="shared" si="192"/>
        <v>0</v>
      </c>
      <c r="L448" s="156">
        <f t="shared" si="193"/>
        <v>0</v>
      </c>
      <c r="M448" s="152"/>
      <c r="N448" s="157">
        <f t="shared" si="194"/>
        <v>0</v>
      </c>
      <c r="O448" s="152"/>
      <c r="P448" s="158">
        <f t="shared" si="195"/>
        <v>0</v>
      </c>
      <c r="Q448" s="159">
        <f t="shared" si="204"/>
        <v>0</v>
      </c>
      <c r="R448" s="152">
        <f t="shared" si="196"/>
        <v>0</v>
      </c>
      <c r="S448" s="152">
        <f t="shared" si="197"/>
        <v>0</v>
      </c>
      <c r="T448" s="152">
        <f t="shared" si="198"/>
        <v>0</v>
      </c>
      <c r="U448" s="153">
        <f t="shared" si="205"/>
        <v>0</v>
      </c>
      <c r="V448" s="152"/>
      <c r="W448" s="157">
        <f t="shared" si="206"/>
        <v>0</v>
      </c>
      <c r="X448" s="159"/>
      <c r="AA448" s="162">
        <v>915</v>
      </c>
      <c r="AB448" s="163"/>
      <c r="AC448" s="163"/>
      <c r="AD448" s="163"/>
      <c r="AE448" s="163"/>
      <c r="AF448" s="163"/>
      <c r="AG448" s="164"/>
      <c r="AH448" s="164"/>
      <c r="AI448" s="164"/>
      <c r="AJ448" s="164"/>
      <c r="AK448" s="164"/>
      <c r="AL448" s="164"/>
      <c r="AM448" s="164"/>
      <c r="AN448" s="164"/>
      <c r="AO448" s="164"/>
      <c r="AP448" s="164"/>
      <c r="AQ448" s="164"/>
      <c r="AR448" s="165"/>
      <c r="AT448" s="162">
        <f t="shared" si="207"/>
        <v>915</v>
      </c>
      <c r="AU448" s="163">
        <f t="shared" si="208"/>
        <v>0</v>
      </c>
      <c r="AV448" s="164">
        <f t="shared" si="209"/>
        <v>0</v>
      </c>
      <c r="AW448" s="164">
        <f t="shared" si="209"/>
        <v>0</v>
      </c>
      <c r="AX448" s="164">
        <f t="shared" si="209"/>
        <v>0</v>
      </c>
      <c r="AY448" s="165">
        <f t="shared" si="209"/>
        <v>0</v>
      </c>
      <c r="AZ448" s="39">
        <v>493357</v>
      </c>
      <c r="BA448" s="162"/>
      <c r="BB448" s="164"/>
      <c r="BC448" s="164"/>
      <c r="BD448" s="164"/>
      <c r="BE448" s="165"/>
      <c r="BG448" s="166"/>
      <c r="BI448" s="166">
        <v>0</v>
      </c>
      <c r="CA448" s="162">
        <v>915</v>
      </c>
      <c r="CB448" s="40">
        <v>830</v>
      </c>
      <c r="CC448" s="39" t="s">
        <v>541</v>
      </c>
      <c r="CD448" s="167">
        <f t="shared" si="222"/>
        <v>0</v>
      </c>
      <c r="CE448" s="168">
        <v>0</v>
      </c>
      <c r="CF448" s="152">
        <f t="shared" si="210"/>
        <v>0</v>
      </c>
      <c r="CG448" s="152">
        <v>0</v>
      </c>
      <c r="CH448" s="152">
        <v>0</v>
      </c>
      <c r="CI448" s="152">
        <f t="shared" si="211"/>
        <v>0</v>
      </c>
      <c r="CJ448" s="168">
        <f t="shared" si="212"/>
        <v>0</v>
      </c>
      <c r="CK448" s="169">
        <f t="shared" si="213"/>
        <v>0</v>
      </c>
      <c r="CL448" s="170"/>
      <c r="CZ448" s="152"/>
      <c r="DA448" s="162">
        <v>915</v>
      </c>
      <c r="DB448" s="39" t="s">
        <v>541</v>
      </c>
      <c r="DC448" s="152">
        <v>0</v>
      </c>
      <c r="DD448" s="152">
        <v>0</v>
      </c>
      <c r="DE448" s="152">
        <v>0</v>
      </c>
      <c r="DF448" s="152">
        <v>0</v>
      </c>
      <c r="DG448" s="171">
        <f t="shared" si="214"/>
        <v>0</v>
      </c>
      <c r="DH448" s="152">
        <v>0</v>
      </c>
      <c r="DI448" s="152">
        <v>0</v>
      </c>
      <c r="DJ448" s="152">
        <v>0</v>
      </c>
      <c r="DK448" s="171">
        <f t="shared" si="215"/>
        <v>0</v>
      </c>
      <c r="DL448" s="172">
        <f t="shared" si="199"/>
        <v>0</v>
      </c>
      <c r="DM448" s="152"/>
      <c r="DN448" s="172">
        <f t="shared" si="200"/>
        <v>0</v>
      </c>
      <c r="DO448" s="152"/>
      <c r="DP448" s="158">
        <f t="shared" si="216"/>
        <v>0</v>
      </c>
      <c r="DQ448" s="152">
        <f t="shared" si="217"/>
        <v>0</v>
      </c>
      <c r="DR448" s="152">
        <f t="shared" si="218"/>
        <v>0</v>
      </c>
      <c r="DS448" s="152">
        <v>0</v>
      </c>
      <c r="DT448" s="172">
        <f t="shared" si="219"/>
        <v>0</v>
      </c>
      <c r="DU448" s="152"/>
      <c r="DV448" s="173">
        <v>0</v>
      </c>
      <c r="DW448" s="174"/>
      <c r="DX448" s="174"/>
      <c r="DY448" s="174"/>
      <c r="DZ448" s="171"/>
      <c r="EA448" s="175"/>
      <c r="EB448" s="176"/>
      <c r="EC448" s="177">
        <f t="shared" si="220"/>
        <v>0</v>
      </c>
      <c r="ED448" s="175"/>
      <c r="EE448" s="178">
        <v>915</v>
      </c>
      <c r="EF448" s="175"/>
      <c r="EG448" s="175"/>
      <c r="EH448" s="174"/>
      <c r="EI448" s="175"/>
      <c r="EJ448" s="175"/>
      <c r="EK448" s="175"/>
      <c r="EL448" s="175"/>
      <c r="EM448" s="175"/>
    </row>
    <row r="449" spans="1:157" s="39" customFormat="1" ht="6.75" customHeight="1" thickBot="1" x14ac:dyDescent="0.25">
      <c r="A449" s="150"/>
      <c r="B449" s="40"/>
      <c r="D449" s="151"/>
      <c r="E449" s="152"/>
      <c r="F449" s="152"/>
      <c r="G449" s="152"/>
      <c r="H449" s="153"/>
      <c r="I449" s="152"/>
      <c r="J449" s="158"/>
      <c r="K449" s="152"/>
      <c r="L449" s="153"/>
      <c r="M449" s="152"/>
      <c r="N449" s="157"/>
      <c r="O449" s="152"/>
      <c r="P449" s="158"/>
      <c r="Q449" s="152"/>
      <c r="R449" s="152"/>
      <c r="S449" s="152"/>
      <c r="T449" s="152"/>
      <c r="U449" s="153"/>
      <c r="V449" s="152"/>
      <c r="W449" s="157"/>
      <c r="AA449" s="162"/>
      <c r="AB449" s="163"/>
      <c r="AC449" s="163"/>
      <c r="AD449" s="163"/>
      <c r="AE449" s="163"/>
      <c r="AF449" s="163"/>
      <c r="AG449" s="164"/>
      <c r="AH449" s="164"/>
      <c r="AI449" s="164"/>
      <c r="AJ449" s="164"/>
      <c r="AK449" s="164"/>
      <c r="AL449" s="164"/>
      <c r="AM449" s="164"/>
      <c r="AN449" s="164"/>
      <c r="AO449" s="164"/>
      <c r="AP449" s="164"/>
      <c r="AQ449" s="164"/>
      <c r="AR449" s="165"/>
      <c r="AT449" s="162"/>
      <c r="AU449" s="163"/>
      <c r="AV449" s="164"/>
      <c r="AW449" s="164"/>
      <c r="AX449" s="164"/>
      <c r="AY449" s="165"/>
      <c r="BA449" s="162"/>
      <c r="BB449" s="164"/>
      <c r="BC449" s="164"/>
      <c r="BD449" s="164"/>
      <c r="BE449" s="165"/>
      <c r="BG449" s="166"/>
      <c r="BI449" s="166"/>
      <c r="CA449" s="162"/>
      <c r="CB449" s="40"/>
      <c r="CD449" s="167"/>
      <c r="CE449" s="168"/>
      <c r="CG449" s="152"/>
      <c r="CH449" s="152"/>
      <c r="CI449" s="152"/>
      <c r="CJ449" s="168"/>
      <c r="CK449" s="169"/>
      <c r="CM449" s="152"/>
      <c r="CN449" s="152"/>
      <c r="CZ449" s="152"/>
      <c r="DA449" s="162"/>
      <c r="DC449" s="152"/>
      <c r="DD449" s="152"/>
      <c r="DE449" s="152"/>
      <c r="DF449" s="152"/>
      <c r="DG449" s="171"/>
      <c r="DH449" s="152"/>
      <c r="DI449" s="152"/>
      <c r="DJ449" s="152"/>
      <c r="DK449" s="171"/>
      <c r="DL449" s="172"/>
      <c r="DM449" s="152"/>
      <c r="DN449" s="172"/>
      <c r="DO449" s="152"/>
      <c r="DP449" s="158"/>
      <c r="DQ449" s="152"/>
      <c r="DR449" s="152"/>
      <c r="DS449" s="152"/>
      <c r="DT449" s="172"/>
      <c r="DU449" s="152"/>
      <c r="DV449" s="173"/>
      <c r="DW449" s="174"/>
      <c r="DX449" s="174"/>
      <c r="DY449" s="174"/>
      <c r="DZ449" s="171"/>
      <c r="EA449" s="175"/>
      <c r="EB449" s="176"/>
      <c r="EC449" s="182"/>
      <c r="ED449" s="175"/>
      <c r="EE449" s="178"/>
      <c r="EF449" s="175"/>
      <c r="EG449" s="175"/>
      <c r="EH449" s="175"/>
      <c r="EI449" s="175"/>
      <c r="EJ449" s="175"/>
      <c r="EK449" s="175"/>
      <c r="EL449" s="175"/>
      <c r="EM449" s="175"/>
    </row>
    <row r="450" spans="1:157" s="196" customFormat="1" ht="12.75" x14ac:dyDescent="0.2">
      <c r="A450" s="183">
        <v>999</v>
      </c>
      <c r="B450" s="184" t="s">
        <v>542</v>
      </c>
      <c r="C450" s="185" t="s">
        <v>543</v>
      </c>
      <c r="D450" s="186">
        <f>SUM(D10:D448)</f>
        <v>47497</v>
      </c>
      <c r="E450" s="187">
        <f>SUM(E10:E448)</f>
        <v>790697149.49892497</v>
      </c>
      <c r="F450" s="187">
        <f>SUM(F10:F448)</f>
        <v>5345915</v>
      </c>
      <c r="G450" s="187">
        <f>SUM(G10:G448)</f>
        <v>44191848</v>
      </c>
      <c r="H450" s="188">
        <f>SUM(H10:H448)</f>
        <v>840234912.49892497</v>
      </c>
      <c r="I450" s="189"/>
      <c r="J450" s="190">
        <f>SUM(J10:J448)</f>
        <v>44191848</v>
      </c>
      <c r="K450" s="191">
        <f>SUM(K10:K448)</f>
        <v>103885380.49892507</v>
      </c>
      <c r="L450" s="188">
        <f>SUM(L10:L448)</f>
        <v>148077228.49892497</v>
      </c>
      <c r="M450" s="192"/>
      <c r="N450" s="193">
        <f>SUM(N10:N448)</f>
        <v>692157683.99999976</v>
      </c>
      <c r="O450" s="35"/>
      <c r="P450" s="187">
        <f t="shared" ref="P450:U450" si="223">SUM(P10:P448)</f>
        <v>44552186</v>
      </c>
      <c r="Q450" s="194">
        <f t="shared" si="223"/>
        <v>384.17072378601461</v>
      </c>
      <c r="R450" s="187">
        <f t="shared" si="223"/>
        <v>6527513.5010749539</v>
      </c>
      <c r="S450" s="187">
        <f t="shared" si="223"/>
        <v>360338</v>
      </c>
      <c r="T450" s="187">
        <f t="shared" si="223"/>
        <v>103885380.49892507</v>
      </c>
      <c r="U450" s="188">
        <f t="shared" si="223"/>
        <v>154604741.99999991</v>
      </c>
      <c r="V450" s="195"/>
      <c r="W450" s="193">
        <f>SUM(W10:W448)</f>
        <v>208107761.63648462</v>
      </c>
      <c r="Y450" s="197"/>
      <c r="Z450" s="197"/>
      <c r="AA450" s="198">
        <v>999</v>
      </c>
      <c r="AB450" s="199">
        <f t="shared" ref="AB450:AR450" si="224">SUM(AB10:AB448)</f>
        <v>47497</v>
      </c>
      <c r="AC450" s="199">
        <f t="shared" si="224"/>
        <v>0</v>
      </c>
      <c r="AD450" s="199">
        <f t="shared" si="224"/>
        <v>0</v>
      </c>
      <c r="AE450" s="199">
        <f t="shared" si="224"/>
        <v>2367</v>
      </c>
      <c r="AF450" s="199">
        <f t="shared" si="224"/>
        <v>384.17072378601461</v>
      </c>
      <c r="AG450" s="200">
        <f t="shared" si="224"/>
        <v>796853197</v>
      </c>
      <c r="AH450" s="200">
        <f t="shared" si="224"/>
        <v>6167175.5010749539</v>
      </c>
      <c r="AI450" s="200">
        <f t="shared" si="224"/>
        <v>0</v>
      </c>
      <c r="AJ450" s="200">
        <f t="shared" si="224"/>
        <v>790686021.49892497</v>
      </c>
      <c r="AK450" s="200">
        <f t="shared" si="224"/>
        <v>4215427</v>
      </c>
      <c r="AL450" s="200">
        <f t="shared" si="224"/>
        <v>44191848</v>
      </c>
      <c r="AM450" s="200">
        <f t="shared" si="224"/>
        <v>839093296.49892497</v>
      </c>
      <c r="AN450" s="200">
        <f t="shared" si="224"/>
        <v>6167175.5010749539</v>
      </c>
      <c r="AO450" s="200">
        <f t="shared" si="224"/>
        <v>0</v>
      </c>
      <c r="AP450" s="200">
        <f t="shared" si="224"/>
        <v>360338</v>
      </c>
      <c r="AQ450" s="200">
        <f t="shared" si="224"/>
        <v>6527513.5010749539</v>
      </c>
      <c r="AR450" s="201">
        <f t="shared" si="224"/>
        <v>845620810</v>
      </c>
      <c r="AS450" s="196" t="s">
        <v>9</v>
      </c>
      <c r="AT450" s="198">
        <v>999</v>
      </c>
      <c r="AU450" s="199">
        <f>SUM(AU10:AU448)</f>
        <v>384.17072378601461</v>
      </c>
      <c r="AV450" s="200">
        <f>SUM(AV10:AV448)</f>
        <v>6167175.5010749539</v>
      </c>
      <c r="AW450" s="200">
        <f>SUM(AW10:AW448)</f>
        <v>0</v>
      </c>
      <c r="AX450" s="200">
        <f>SUM(AX10:AX448)</f>
        <v>360338</v>
      </c>
      <c r="AY450" s="201">
        <f>SUM(AY10:AY448)</f>
        <v>6527513.5010749539</v>
      </c>
      <c r="AZ450" s="196" t="s">
        <v>9</v>
      </c>
      <c r="BA450" s="198">
        <v>999</v>
      </c>
      <c r="BB450" s="200">
        <f>SUM(BB10:BB448)</f>
        <v>0</v>
      </c>
      <c r="BC450" s="200">
        <f>SUM(BC10:BC448)</f>
        <v>0</v>
      </c>
      <c r="BD450" s="200">
        <f>SUM(BD10:BD448)</f>
        <v>0</v>
      </c>
      <c r="BE450" s="201">
        <f>SUM(BE10:BE448)</f>
        <v>0</v>
      </c>
      <c r="BG450" s="202">
        <f>SUM(BG10:BG448)</f>
        <v>0</v>
      </c>
      <c r="BI450" s="202">
        <f>SUM(BI10:BI448)</f>
        <v>5</v>
      </c>
      <c r="CA450" s="203">
        <v>999</v>
      </c>
      <c r="CB450" s="204" t="s">
        <v>544</v>
      </c>
      <c r="CC450" s="205" t="s">
        <v>545</v>
      </c>
      <c r="CD450" s="206">
        <f>SUM(CD10:CD448)</f>
        <v>790697149.49892497</v>
      </c>
      <c r="CE450" s="207">
        <f>SUM(CE10:CE448)</f>
        <v>691579969</v>
      </c>
      <c r="CF450" s="208">
        <f>SUM(CF10:CF448)</f>
        <v>101006281.49892505</v>
      </c>
      <c r="CG450" s="208">
        <f t="shared" ref="CG450:CI450" si="225">SUM(CG10:CG448)</f>
        <v>33686990.399999999</v>
      </c>
      <c r="CH450" s="208">
        <f t="shared" si="225"/>
        <v>22705774.369006459</v>
      </c>
      <c r="CI450" s="209">
        <f t="shared" si="225"/>
        <v>-10646.132521893514</v>
      </c>
      <c r="CJ450" s="210">
        <f t="shared" si="212"/>
        <v>157388400.13540959</v>
      </c>
      <c r="CK450" s="211">
        <f>SUM(CK10:CK448)</f>
        <v>103885380.49892507</v>
      </c>
      <c r="CM450" s="212"/>
      <c r="CN450" s="212"/>
      <c r="CZ450" s="212"/>
      <c r="DA450" s="213">
        <v>999</v>
      </c>
      <c r="DB450" s="214" t="s">
        <v>542</v>
      </c>
      <c r="DC450" s="215">
        <f t="shared" ref="DC450:DL450" si="226">SUM(DC10:DC448)</f>
        <v>-2.8421709430404007E-14</v>
      </c>
      <c r="DD450" s="216">
        <f t="shared" si="226"/>
        <v>11128</v>
      </c>
      <c r="DE450" s="216">
        <f t="shared" si="226"/>
        <v>1130488</v>
      </c>
      <c r="DF450" s="216">
        <f t="shared" si="226"/>
        <v>0</v>
      </c>
      <c r="DG450" s="217">
        <f t="shared" si="226"/>
        <v>1141616</v>
      </c>
      <c r="DH450" s="216">
        <f t="shared" si="226"/>
        <v>0</v>
      </c>
      <c r="DI450" s="216">
        <f t="shared" si="226"/>
        <v>0</v>
      </c>
      <c r="DJ450" s="216">
        <f t="shared" si="226"/>
        <v>0</v>
      </c>
      <c r="DK450" s="217">
        <f t="shared" si="226"/>
        <v>0</v>
      </c>
      <c r="DL450" s="218">
        <f t="shared" si="226"/>
        <v>1141616</v>
      </c>
      <c r="DM450" s="219" t="s">
        <v>9</v>
      </c>
      <c r="DN450" s="218">
        <f>SUM(DN10:DN448)</f>
        <v>0</v>
      </c>
      <c r="DO450" s="219" t="s">
        <v>9</v>
      </c>
      <c r="DP450" s="220">
        <f>SUM(DP10:DP448)</f>
        <v>101006281.49892505</v>
      </c>
      <c r="DQ450" s="216">
        <f>SUM(DQ10:DQ448)</f>
        <v>100995153.49892505</v>
      </c>
      <c r="DR450" s="216">
        <f>SUM(DR10:DR448)</f>
        <v>11128</v>
      </c>
      <c r="DS450" s="216">
        <f t="shared" ref="DS450:DT450" si="227">SUM(DS10:DS448)</f>
        <v>2.180058800149709E-9</v>
      </c>
      <c r="DT450" s="221">
        <f t="shared" si="227"/>
        <v>-10646.132521893514</v>
      </c>
      <c r="DU450" s="212"/>
      <c r="DV450" s="222">
        <f>SUM(DV10:DV448)</f>
        <v>-4.5360632063151662E-4</v>
      </c>
      <c r="DW450" s="216">
        <f>SUM(DW10:DW448)</f>
        <v>0</v>
      </c>
      <c r="DX450" s="216">
        <f>SUM(DX10:DX448)</f>
        <v>0</v>
      </c>
      <c r="DY450" s="216">
        <f>SUM(DY10:DY448)</f>
        <v>0</v>
      </c>
      <c r="DZ450" s="217">
        <f>SUM(DZ10:DZ448)</f>
        <v>0</v>
      </c>
      <c r="EA450" s="223"/>
      <c r="EB450" s="224" t="s">
        <v>542</v>
      </c>
      <c r="EC450" s="225" t="s">
        <v>542</v>
      </c>
      <c r="ED450" s="226"/>
      <c r="EE450" s="227" t="s">
        <v>542</v>
      </c>
      <c r="EF450" s="228"/>
      <c r="EG450" s="228"/>
      <c r="EH450" s="228"/>
      <c r="EI450" s="228"/>
      <c r="EJ450" s="228"/>
      <c r="EK450" s="226"/>
      <c r="EL450" s="226"/>
      <c r="EM450" s="226"/>
      <c r="EN450" s="212"/>
      <c r="EO450" s="212"/>
      <c r="EP450" s="212"/>
      <c r="EQ450" s="212"/>
      <c r="ER450" s="212"/>
      <c r="ES450" s="212"/>
      <c r="ET450" s="212"/>
      <c r="EU450" s="212"/>
      <c r="EV450" s="212"/>
      <c r="EW450" s="229"/>
      <c r="EX450" s="230"/>
    </row>
    <row r="451" spans="1:157" x14ac:dyDescent="0.25">
      <c r="D451" s="35"/>
      <c r="E451" s="35"/>
      <c r="F451" s="35"/>
      <c r="G451" s="35"/>
      <c r="H451" s="35"/>
      <c r="I451" s="35"/>
      <c r="J451" s="35"/>
      <c r="K451" s="35"/>
      <c r="L451" s="35"/>
      <c r="M451" s="35"/>
      <c r="N451" s="35"/>
      <c r="O451" s="35"/>
      <c r="P451" s="35"/>
      <c r="Q451" s="35"/>
      <c r="R451" s="35"/>
      <c r="S451" s="35"/>
      <c r="T451" s="35"/>
      <c r="U451" s="36"/>
      <c r="AA451" s="40"/>
      <c r="AB451" s="40"/>
      <c r="AC451" s="40"/>
      <c r="AD451" s="40"/>
      <c r="AE451" s="40"/>
      <c r="AF451" s="40"/>
      <c r="AG451" s="40"/>
      <c r="AH451" s="40"/>
      <c r="AI451" s="231"/>
      <c r="AJ451" s="40"/>
      <c r="AK451" s="40"/>
      <c r="AL451" s="40"/>
      <c r="AM451" s="40"/>
      <c r="AN451" s="40"/>
      <c r="AT451" s="40"/>
      <c r="AU451" s="40"/>
      <c r="AV451" s="40"/>
      <c r="AW451" s="40"/>
      <c r="AX451" s="40"/>
      <c r="AY451" s="40"/>
      <c r="BA451" s="40"/>
      <c r="BB451" s="40"/>
      <c r="BC451" s="40"/>
      <c r="BD451" s="40"/>
      <c r="BE451" s="40"/>
      <c r="CD451" s="232"/>
      <c r="CF451" s="233"/>
      <c r="CG451" s="233"/>
      <c r="CM451" s="49"/>
      <c r="CN451" s="49"/>
      <c r="DD451" s="27"/>
      <c r="DE451" s="27"/>
      <c r="DF451" s="27"/>
      <c r="DL451" s="44"/>
      <c r="DM451" s="44"/>
      <c r="DN451" s="44"/>
      <c r="DO451" s="44"/>
      <c r="DP451" s="44"/>
      <c r="DQ451" s="44"/>
      <c r="DR451" s="44"/>
      <c r="DT451" s="44"/>
      <c r="EA451" s="46"/>
      <c r="EB451" s="47"/>
      <c r="EF451" s="234"/>
      <c r="EN451" s="49"/>
      <c r="EO451" s="49"/>
      <c r="EP451" s="49"/>
      <c r="EQ451" s="49"/>
      <c r="ER451" s="49"/>
      <c r="ES451" s="49"/>
      <c r="ET451" s="49"/>
      <c r="EU451" s="49"/>
      <c r="EV451" s="49"/>
      <c r="EW451" s="44"/>
      <c r="EX451" s="44"/>
      <c r="FA451" s="233"/>
    </row>
    <row r="452" spans="1:157" x14ac:dyDescent="0.25">
      <c r="D452" s="35"/>
      <c r="E452" s="235"/>
      <c r="F452" s="35"/>
      <c r="G452" s="236" t="s">
        <v>546</v>
      </c>
      <c r="H452" s="237">
        <f>H450+R450</f>
        <v>846762425.99999988</v>
      </c>
      <c r="I452" s="35"/>
      <c r="J452" s="35"/>
      <c r="K452" s="238"/>
      <c r="L452" s="238"/>
      <c r="M452" s="35"/>
      <c r="N452" s="35"/>
      <c r="O452" s="35"/>
      <c r="P452" s="238"/>
      <c r="Q452" s="238"/>
      <c r="R452" s="238"/>
      <c r="S452" s="238"/>
      <c r="T452" s="238"/>
      <c r="U452" s="239"/>
      <c r="W452" s="240">
        <f>U450/W450</f>
        <v>0.7429071399559718</v>
      </c>
      <c r="Y452" s="40"/>
      <c r="Z452" s="40"/>
      <c r="AA452" s="40"/>
      <c r="AB452" s="40"/>
      <c r="AC452" s="40"/>
      <c r="AD452" s="40"/>
      <c r="AE452" s="40"/>
      <c r="AF452" s="40"/>
      <c r="AG452" s="40"/>
      <c r="AH452" s="40"/>
      <c r="AI452" s="231"/>
      <c r="AJ452" s="40"/>
      <c r="AK452" s="40"/>
      <c r="AL452" s="231"/>
      <c r="AM452" s="40"/>
      <c r="AN452" s="40"/>
      <c r="AO452" s="40"/>
      <c r="AP452" s="40"/>
      <c r="AQ452" s="40"/>
      <c r="AR452" s="40"/>
      <c r="AS452" s="40"/>
      <c r="AT452" s="40"/>
      <c r="AU452" s="40"/>
      <c r="AV452" s="40"/>
      <c r="AW452" s="40"/>
      <c r="AX452" s="40"/>
      <c r="AY452" s="40"/>
      <c r="AZ452" s="40"/>
      <c r="BA452" s="40"/>
      <c r="BB452" s="40"/>
      <c r="BC452" s="40"/>
      <c r="BD452" s="40"/>
      <c r="BE452" s="40"/>
      <c r="CA452" s="241"/>
      <c r="CB452" s="241"/>
      <c r="CC452" s="242" t="s">
        <v>547</v>
      </c>
      <c r="CD452" s="241"/>
      <c r="CE452" s="242"/>
      <c r="CF452" s="243">
        <f>SUMIF($BI10:$BI448,"=1",CF10:CF448)</f>
        <v>1882764.4989250563</v>
      </c>
      <c r="CG452" s="243">
        <f>SUMIF(BI10:BI448,"=1",CG10:CG448)</f>
        <v>2392215.5999999996</v>
      </c>
      <c r="CH452" s="243">
        <f>SUMIF(BI10:BI448,"=1",CH10:CH448)</f>
        <v>996633.91813258373</v>
      </c>
      <c r="CI452" s="243">
        <f>SUMIF(BI10:BI448,"=1",CI10:CI448)</f>
        <v>-488.44589313416509</v>
      </c>
      <c r="CJ452" s="244">
        <f t="shared" si="212"/>
        <v>5271125.5711645056</v>
      </c>
      <c r="CK452" s="244">
        <f>SUMIF(BI10:BI448,"=1",CK10:CK448)</f>
        <v>4782276.0530319223</v>
      </c>
      <c r="CM452" s="233"/>
      <c r="CN452" s="49"/>
      <c r="DD452" s="27"/>
      <c r="DE452" s="27"/>
      <c r="DF452" s="27"/>
      <c r="DL452" s="245"/>
      <c r="DM452" s="44"/>
      <c r="DN452" s="246"/>
      <c r="DO452" s="44"/>
      <c r="DP452" s="44"/>
      <c r="DQ452" s="44"/>
      <c r="DR452" s="44"/>
      <c r="DS452" s="247"/>
      <c r="DT452" s="44"/>
      <c r="EA452" s="46"/>
      <c r="EB452" s="47"/>
      <c r="EF452" s="234"/>
      <c r="EN452" s="49"/>
      <c r="EO452" s="49"/>
      <c r="EP452" s="49"/>
      <c r="EQ452" s="49"/>
      <c r="ER452" s="49"/>
      <c r="ES452" s="49"/>
      <c r="ET452" s="49"/>
      <c r="EU452" s="49"/>
      <c r="EV452" s="49"/>
      <c r="EW452" s="44"/>
      <c r="EX452" s="44"/>
      <c r="FA452" s="233"/>
    </row>
    <row r="453" spans="1:157" x14ac:dyDescent="0.25">
      <c r="D453" s="35"/>
      <c r="E453" s="235"/>
      <c r="F453" s="35"/>
      <c r="G453" s="236"/>
      <c r="H453" s="237"/>
      <c r="I453" s="35"/>
      <c r="J453" s="35"/>
      <c r="K453" s="35"/>
      <c r="L453" s="35"/>
      <c r="M453" s="35"/>
      <c r="N453" s="35"/>
      <c r="O453" s="35"/>
      <c r="P453" s="235"/>
      <c r="Q453" s="235"/>
      <c r="R453" s="235"/>
      <c r="S453" s="35"/>
      <c r="T453" s="35"/>
      <c r="U453" s="239"/>
      <c r="AA453" s="40"/>
      <c r="AB453" s="40"/>
      <c r="AC453" s="40"/>
      <c r="AD453" s="40"/>
      <c r="AE453" s="40"/>
      <c r="AF453" s="40"/>
      <c r="AG453" s="40"/>
      <c r="AH453" s="40"/>
      <c r="AI453" s="231"/>
      <c r="AJ453" s="40"/>
      <c r="AK453" s="40"/>
      <c r="AM453" s="231"/>
      <c r="AN453" s="40"/>
      <c r="AO453" s="40"/>
      <c r="AP453" s="40"/>
      <c r="AQ453" s="40"/>
      <c r="AR453" s="40"/>
      <c r="AS453" s="40"/>
      <c r="AT453" s="40"/>
      <c r="AU453" s="40"/>
      <c r="AV453" s="40"/>
      <c r="AW453" s="40"/>
      <c r="AX453" s="40"/>
      <c r="AY453" s="40"/>
      <c r="AZ453" s="40"/>
      <c r="BA453" s="40"/>
      <c r="BB453" s="40"/>
      <c r="BC453" s="40"/>
      <c r="BD453" s="40"/>
      <c r="BE453" s="40"/>
      <c r="CD453" s="248"/>
      <c r="CG453" s="152"/>
      <c r="CH453" s="152"/>
      <c r="CJ453" s="152"/>
      <c r="CK453" s="152"/>
      <c r="CM453" s="49"/>
      <c r="CN453" s="49"/>
      <c r="DD453" s="27"/>
      <c r="DE453" s="27"/>
      <c r="DF453" s="27"/>
      <c r="DL453" s="152"/>
      <c r="DM453" s="44"/>
      <c r="DN453" s="44"/>
      <c r="DO453" s="44"/>
      <c r="DP453" s="44"/>
      <c r="DQ453" s="44"/>
      <c r="DR453" s="44"/>
      <c r="DT453" s="246"/>
      <c r="EA453" s="46"/>
      <c r="EB453" s="47"/>
      <c r="EF453" s="234"/>
      <c r="EN453" s="49"/>
      <c r="EO453" s="49"/>
      <c r="EP453" s="49"/>
      <c r="EQ453" s="49"/>
      <c r="ER453" s="49"/>
      <c r="ES453" s="49"/>
      <c r="ET453" s="49"/>
      <c r="EU453" s="49"/>
      <c r="EV453" s="49"/>
      <c r="EW453" s="44"/>
      <c r="EX453" s="44"/>
      <c r="FA453" s="233"/>
    </row>
    <row r="454" spans="1:157" x14ac:dyDescent="0.25">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50">
        <f>U452-P450-R450+S450</f>
        <v>-50719361.501074955</v>
      </c>
      <c r="X454" s="249"/>
      <c r="Y454" s="160"/>
      <c r="Z454" s="160"/>
      <c r="AA454" s="249">
        <v>27</v>
      </c>
      <c r="AB454" s="249">
        <v>28</v>
      </c>
      <c r="AC454" s="249">
        <v>29</v>
      </c>
      <c r="AD454" s="249">
        <v>30</v>
      </c>
      <c r="AE454" s="249">
        <v>31</v>
      </c>
      <c r="AF454" s="249">
        <v>32</v>
      </c>
      <c r="AG454" s="249">
        <v>33</v>
      </c>
      <c r="AH454" s="249">
        <v>34</v>
      </c>
      <c r="AI454" s="249">
        <v>35</v>
      </c>
      <c r="AJ454" s="249">
        <v>36</v>
      </c>
      <c r="AK454" s="249">
        <v>37</v>
      </c>
      <c r="AL454" s="249">
        <v>38</v>
      </c>
      <c r="AM454" s="249">
        <v>39</v>
      </c>
      <c r="AN454" s="249">
        <v>40</v>
      </c>
      <c r="AO454" s="249">
        <v>41</v>
      </c>
      <c r="AP454" s="249">
        <v>42</v>
      </c>
      <c r="AQ454" s="249">
        <v>43</v>
      </c>
      <c r="AR454" s="249">
        <v>44</v>
      </c>
      <c r="AS454" s="249">
        <v>45</v>
      </c>
      <c r="AT454" s="249">
        <v>46</v>
      </c>
      <c r="AU454" s="249">
        <v>47</v>
      </c>
      <c r="AV454" s="249">
        <v>48</v>
      </c>
      <c r="AW454" s="249">
        <v>49</v>
      </c>
      <c r="AX454" s="249">
        <v>50</v>
      </c>
      <c r="AY454" s="249">
        <v>51</v>
      </c>
      <c r="AZ454" s="249">
        <v>52</v>
      </c>
      <c r="BA454" s="249">
        <v>53</v>
      </c>
      <c r="BB454" s="249">
        <v>54</v>
      </c>
      <c r="BC454" s="249">
        <v>55</v>
      </c>
      <c r="BD454" s="249">
        <v>56</v>
      </c>
      <c r="BE454" s="249">
        <v>57</v>
      </c>
      <c r="BF454" s="249">
        <v>58</v>
      </c>
      <c r="BH454" s="249"/>
      <c r="BJ454" s="249"/>
      <c r="BK454" s="249"/>
      <c r="BL454" s="249"/>
      <c r="BM454" s="249"/>
      <c r="BN454" s="249"/>
      <c r="BO454" s="249"/>
      <c r="BP454" s="249"/>
      <c r="BQ454" s="249"/>
      <c r="BR454" s="249"/>
      <c r="BS454" s="249"/>
      <c r="BT454" s="249"/>
      <c r="BU454" s="249"/>
      <c r="BV454" s="249"/>
      <c r="BW454" s="249"/>
      <c r="BX454" s="249"/>
      <c r="BY454" s="249"/>
      <c r="BZ454" s="249"/>
      <c r="CF454" s="27" t="s">
        <v>548</v>
      </c>
      <c r="CG454" s="49">
        <f>CF452+CI452</f>
        <v>1882276.0530319221</v>
      </c>
      <c r="CH454" s="159"/>
      <c r="CJ454" s="27" t="s">
        <v>549</v>
      </c>
      <c r="CK454" s="49">
        <v>154604742</v>
      </c>
      <c r="CM454" s="27"/>
      <c r="CN454" s="49"/>
      <c r="CP454" s="27"/>
      <c r="CQ454" s="49">
        <v>154604742</v>
      </c>
      <c r="DD454" s="27"/>
      <c r="DE454" s="27"/>
      <c r="DF454" s="27"/>
      <c r="DL454" s="44"/>
      <c r="DM454" s="44"/>
      <c r="DN454" s="44"/>
      <c r="DO454" s="44"/>
      <c r="DP454" s="44"/>
      <c r="DQ454" s="44"/>
      <c r="DR454" s="27"/>
      <c r="DT454" s="44"/>
      <c r="EA454" s="46"/>
      <c r="EB454" s="47"/>
      <c r="EF454" s="234"/>
      <c r="EN454" s="49"/>
      <c r="EO454" s="49"/>
      <c r="EP454" s="49"/>
      <c r="EQ454" s="49"/>
      <c r="ER454" s="49"/>
      <c r="ES454" s="49"/>
      <c r="ET454" s="49"/>
      <c r="EU454" s="49"/>
      <c r="EV454" s="49"/>
      <c r="EW454" s="44"/>
      <c r="EX454" s="44"/>
      <c r="FA454" s="233"/>
    </row>
    <row r="455" spans="1:157" x14ac:dyDescent="0.25">
      <c r="D455" s="35"/>
      <c r="E455" s="35"/>
      <c r="F455" s="35"/>
      <c r="G455" s="35"/>
      <c r="H455" s="35"/>
      <c r="I455" s="35"/>
      <c r="J455" s="35"/>
      <c r="K455" s="35"/>
      <c r="L455" s="35"/>
      <c r="M455" s="35"/>
      <c r="N455" s="35"/>
      <c r="O455" s="35"/>
      <c r="P455" s="35"/>
      <c r="Q455" s="35"/>
      <c r="R455" s="35"/>
      <c r="S455" s="35"/>
      <c r="T455" s="35"/>
      <c r="U455" s="36"/>
      <c r="AA455" s="40"/>
      <c r="AB455" s="40"/>
      <c r="AC455" s="40"/>
      <c r="AD455" s="40"/>
      <c r="AE455" s="40"/>
      <c r="AF455" s="40"/>
      <c r="AG455" s="40"/>
      <c r="AH455" s="40"/>
      <c r="AI455" s="231"/>
      <c r="AJ455" s="40"/>
      <c r="AK455" s="40"/>
      <c r="AM455" s="40"/>
      <c r="AN455" s="40"/>
      <c r="AO455" s="40"/>
      <c r="AP455" s="40"/>
      <c r="AQ455" s="40"/>
      <c r="AR455" s="40"/>
      <c r="AS455" s="40"/>
      <c r="AT455" s="40"/>
      <c r="AU455" s="40"/>
      <c r="AV455" s="40"/>
      <c r="AW455" s="40"/>
      <c r="AX455" s="40"/>
      <c r="AY455" s="40"/>
      <c r="AZ455" s="40"/>
      <c r="BA455" s="40"/>
      <c r="BB455" s="40"/>
      <c r="BC455" s="40"/>
      <c r="BD455" s="40"/>
      <c r="BE455" s="40"/>
      <c r="BG455" s="251"/>
      <c r="BI455" s="251"/>
      <c r="CF455" s="27" t="s">
        <v>550</v>
      </c>
      <c r="CG455" s="49">
        <v>2900000</v>
      </c>
      <c r="CH455" s="152"/>
      <c r="CJ455" s="27" t="s">
        <v>551</v>
      </c>
      <c r="CK455" s="49">
        <f>CK454-J450-R450</f>
        <v>103885380.49892505</v>
      </c>
      <c r="CM455" s="27"/>
      <c r="CN455" s="49"/>
      <c r="CP455" s="27"/>
      <c r="CQ455" s="49">
        <v>103885380.49892505</v>
      </c>
      <c r="CY455" s="49"/>
      <c r="DD455" s="27"/>
      <c r="DE455" s="27"/>
      <c r="DF455" s="27"/>
      <c r="DL455" s="44"/>
      <c r="DM455" s="44"/>
      <c r="DN455" s="44"/>
      <c r="DO455" s="44"/>
      <c r="DP455" s="44"/>
      <c r="DQ455" s="44"/>
      <c r="DR455" s="27"/>
      <c r="DT455" s="44"/>
      <c r="EA455" s="46"/>
      <c r="EB455" s="47"/>
      <c r="EF455" s="234"/>
      <c r="EN455" s="49"/>
      <c r="EO455" s="49"/>
      <c r="EP455" s="49"/>
      <c r="EQ455" s="49"/>
      <c r="ER455" s="49"/>
      <c r="ES455" s="49"/>
      <c r="ET455" s="49"/>
      <c r="EU455" s="49"/>
      <c r="EV455" s="49"/>
      <c r="EW455" s="44"/>
      <c r="EX455" s="44"/>
      <c r="FA455" s="233"/>
    </row>
    <row r="456" spans="1:157" x14ac:dyDescent="0.25">
      <c r="U456" s="233"/>
      <c r="AL456" s="152"/>
      <c r="CF456" s="27" t="s">
        <v>552</v>
      </c>
      <c r="CG456" s="49">
        <f>CG452+CH452</f>
        <v>3388849.5181325832</v>
      </c>
      <c r="CH456" s="152"/>
      <c r="CJ456" s="27" t="s">
        <v>553</v>
      </c>
      <c r="CK456" s="49">
        <f>CK455-CG454-CG455</f>
        <v>99103104.445893124</v>
      </c>
      <c r="CM456" s="27"/>
      <c r="CN456" s="49"/>
      <c r="CP456" s="27"/>
      <c r="CQ456" s="49">
        <f>CF452+2900000</f>
        <v>4782764.4989250563</v>
      </c>
      <c r="CY456" s="233"/>
    </row>
    <row r="457" spans="1:157" x14ac:dyDescent="0.25">
      <c r="U457" s="49"/>
      <c r="CF457" s="27" t="s">
        <v>554</v>
      </c>
      <c r="CG457" s="252">
        <f>CG455/CG456</f>
        <v>0.85574764665208192</v>
      </c>
      <c r="CJ457" s="27" t="s">
        <v>555</v>
      </c>
      <c r="CK457" s="252">
        <f>$CK$456/(SUMIF(BI10:BI448,"=0",CF10:CF448)+SUMIF(BI10:BI448,"=0",CI10:CI448))</f>
        <v>0.99989653395315059</v>
      </c>
      <c r="CM457" s="27"/>
      <c r="CN457" s="253"/>
      <c r="CP457" s="27"/>
      <c r="CQ457" s="49">
        <f>CQ455-CQ456</f>
        <v>99102615.999999985</v>
      </c>
      <c r="CY457" s="49"/>
    </row>
    <row r="458" spans="1:157" x14ac:dyDescent="0.25">
      <c r="CF458" s="27"/>
      <c r="CG458" s="254"/>
      <c r="CJ458" s="27"/>
      <c r="CK458" s="254"/>
      <c r="CM458" s="27"/>
      <c r="CN458" s="49"/>
    </row>
    <row r="459" spans="1:157" x14ac:dyDescent="0.25">
      <c r="CH459" s="49"/>
      <c r="CI459" s="49"/>
      <c r="CJ459" s="255"/>
      <c r="CK459" s="256"/>
      <c r="CM459" s="27"/>
      <c r="CN459" s="49"/>
    </row>
    <row r="460" spans="1:157" x14ac:dyDescent="0.25">
      <c r="CH460" s="49"/>
      <c r="CI460" s="49"/>
      <c r="CJ460" s="255"/>
      <c r="CK460" s="257"/>
      <c r="CL460" s="49"/>
      <c r="CM460" s="27"/>
      <c r="CN460" s="49"/>
    </row>
    <row r="461" spans="1:157" x14ac:dyDescent="0.25">
      <c r="A461" s="258">
        <v>1</v>
      </c>
      <c r="B461" s="258">
        <v>2</v>
      </c>
      <c r="C461" s="258">
        <v>3</v>
      </c>
      <c r="D461" s="258">
        <v>4</v>
      </c>
      <c r="E461" s="258">
        <v>5</v>
      </c>
      <c r="F461" s="258">
        <v>6</v>
      </c>
      <c r="G461" s="258">
        <v>7</v>
      </c>
      <c r="H461" s="258">
        <v>8</v>
      </c>
      <c r="I461" s="258">
        <v>9</v>
      </c>
      <c r="J461" s="258">
        <v>10</v>
      </c>
      <c r="K461" s="258">
        <v>11</v>
      </c>
      <c r="L461" s="258">
        <v>12</v>
      </c>
      <c r="M461" s="258">
        <v>13</v>
      </c>
      <c r="N461" s="258">
        <v>14</v>
      </c>
      <c r="O461" s="258">
        <v>15</v>
      </c>
      <c r="P461" s="258">
        <v>16</v>
      </c>
      <c r="Q461" s="258">
        <v>17</v>
      </c>
      <c r="R461" s="258">
        <v>18</v>
      </c>
      <c r="S461" s="258">
        <v>19</v>
      </c>
      <c r="T461" s="258">
        <v>20</v>
      </c>
      <c r="U461" s="258">
        <v>21</v>
      </c>
      <c r="V461" s="258">
        <v>22</v>
      </c>
      <c r="W461" s="258">
        <v>23</v>
      </c>
      <c r="X461" s="258">
        <v>24</v>
      </c>
      <c r="Y461" s="258">
        <v>25</v>
      </c>
      <c r="Z461" s="258">
        <v>26</v>
      </c>
      <c r="AA461" s="258">
        <v>27</v>
      </c>
      <c r="AB461" s="258">
        <v>28</v>
      </c>
      <c r="AC461" s="258">
        <v>29</v>
      </c>
      <c r="AD461" s="258">
        <v>30</v>
      </c>
      <c r="AE461" s="258">
        <v>31</v>
      </c>
      <c r="AF461" s="258">
        <v>32</v>
      </c>
      <c r="AG461" s="258">
        <v>33</v>
      </c>
      <c r="AH461" s="258">
        <v>34</v>
      </c>
      <c r="AI461" s="258">
        <v>35</v>
      </c>
      <c r="AJ461" s="258">
        <v>36</v>
      </c>
      <c r="AK461" s="258">
        <v>37</v>
      </c>
      <c r="AL461" s="258">
        <v>38</v>
      </c>
      <c r="AM461" s="258">
        <v>39</v>
      </c>
      <c r="AN461" s="258">
        <v>40</v>
      </c>
      <c r="AO461" s="258">
        <v>41</v>
      </c>
      <c r="AP461" s="258">
        <v>42</v>
      </c>
      <c r="AQ461" s="258">
        <v>43</v>
      </c>
      <c r="AR461" s="258">
        <v>44</v>
      </c>
      <c r="AS461" s="258">
        <v>45</v>
      </c>
      <c r="AT461" s="258">
        <v>46</v>
      </c>
      <c r="AU461" s="258">
        <v>47</v>
      </c>
      <c r="AV461" s="258">
        <v>48</v>
      </c>
      <c r="AW461" s="258">
        <v>49</v>
      </c>
      <c r="AX461" s="258">
        <v>50</v>
      </c>
      <c r="AY461" s="258">
        <v>51</v>
      </c>
      <c r="AZ461" s="258">
        <v>52</v>
      </c>
      <c r="BA461" s="258">
        <v>53</v>
      </c>
      <c r="BB461" s="258">
        <v>54</v>
      </c>
      <c r="BC461" s="258">
        <v>55</v>
      </c>
      <c r="BD461" s="258">
        <v>56</v>
      </c>
      <c r="BE461" s="258">
        <v>57</v>
      </c>
      <c r="BF461" s="258">
        <v>58</v>
      </c>
      <c r="BG461" s="258">
        <v>59</v>
      </c>
      <c r="BH461" s="258">
        <v>60</v>
      </c>
      <c r="BI461" s="258">
        <v>61</v>
      </c>
      <c r="BJ461" s="258">
        <v>62</v>
      </c>
      <c r="BK461" s="258">
        <v>63</v>
      </c>
      <c r="BL461" s="258">
        <v>64</v>
      </c>
      <c r="BM461" s="258">
        <v>65</v>
      </c>
      <c r="BN461" s="258">
        <v>66</v>
      </c>
      <c r="BO461" s="258">
        <v>67</v>
      </c>
      <c r="BP461" s="258">
        <v>68</v>
      </c>
      <c r="BQ461" s="258">
        <v>69</v>
      </c>
      <c r="BR461" s="258">
        <v>70</v>
      </c>
      <c r="BS461" s="258">
        <v>71</v>
      </c>
      <c r="BT461" s="258">
        <v>72</v>
      </c>
      <c r="BU461" s="258">
        <v>73</v>
      </c>
      <c r="BV461" s="258">
        <v>74</v>
      </c>
      <c r="BW461" s="258">
        <v>75</v>
      </c>
      <c r="BX461" s="258">
        <v>76</v>
      </c>
      <c r="BY461" s="258">
        <v>77</v>
      </c>
      <c r="BZ461" s="258">
        <v>78</v>
      </c>
      <c r="CA461" s="258">
        <v>79</v>
      </c>
      <c r="CB461" s="258">
        <v>80</v>
      </c>
      <c r="CC461" s="258">
        <v>81</v>
      </c>
      <c r="CD461" s="258">
        <v>82</v>
      </c>
      <c r="CE461" s="258">
        <v>83</v>
      </c>
      <c r="CF461" s="258">
        <v>84</v>
      </c>
      <c r="CG461" s="258">
        <v>85</v>
      </c>
      <c r="CH461" s="258">
        <v>86</v>
      </c>
      <c r="CI461" s="258">
        <v>87</v>
      </c>
      <c r="CJ461" s="258">
        <v>88</v>
      </c>
      <c r="CK461" s="258">
        <v>89</v>
      </c>
      <c r="CL461" s="258">
        <v>90</v>
      </c>
      <c r="CM461" s="258">
        <v>92</v>
      </c>
      <c r="CN461" s="258">
        <v>93</v>
      </c>
      <c r="CO461" s="258">
        <v>94</v>
      </c>
      <c r="CP461" s="258">
        <v>95</v>
      </c>
      <c r="CQ461" s="258">
        <v>96</v>
      </c>
      <c r="CR461" s="258">
        <v>97</v>
      </c>
      <c r="CS461" s="258">
        <v>98</v>
      </c>
      <c r="CT461" s="258">
        <v>99</v>
      </c>
      <c r="CU461" s="258">
        <v>100</v>
      </c>
      <c r="CV461" s="258">
        <v>101</v>
      </c>
      <c r="CW461" s="258">
        <v>102</v>
      </c>
      <c r="CX461" s="258"/>
      <c r="CY461" s="258"/>
      <c r="CZ461" s="258">
        <v>104</v>
      </c>
      <c r="DA461" s="258">
        <v>105</v>
      </c>
      <c r="DB461" s="258">
        <v>106</v>
      </c>
      <c r="DC461" s="258">
        <v>107</v>
      </c>
      <c r="DD461" s="258">
        <v>108</v>
      </c>
      <c r="DE461" s="258">
        <v>109</v>
      </c>
      <c r="DF461" s="258">
        <v>110</v>
      </c>
      <c r="DG461" s="258">
        <v>111</v>
      </c>
      <c r="DH461" s="258">
        <v>112</v>
      </c>
      <c r="DI461" s="258">
        <v>113</v>
      </c>
      <c r="DJ461" s="258">
        <v>114</v>
      </c>
      <c r="DK461" s="258">
        <v>115</v>
      </c>
      <c r="DL461" s="258">
        <v>116</v>
      </c>
      <c r="DM461" s="258">
        <v>117</v>
      </c>
      <c r="DN461" s="258">
        <v>118</v>
      </c>
      <c r="DO461" s="258">
        <v>119</v>
      </c>
      <c r="DP461" s="258">
        <v>120</v>
      </c>
      <c r="DQ461" s="258">
        <v>121</v>
      </c>
      <c r="DR461" s="258">
        <v>122</v>
      </c>
      <c r="DS461" s="258">
        <v>123</v>
      </c>
      <c r="DT461" s="258">
        <v>124</v>
      </c>
      <c r="DU461" s="258">
        <v>125</v>
      </c>
      <c r="DV461" s="258">
        <v>126</v>
      </c>
      <c r="DW461" s="258">
        <v>127</v>
      </c>
      <c r="DX461" s="258">
        <v>128</v>
      </c>
      <c r="DY461" s="258">
        <v>129</v>
      </c>
      <c r="DZ461" s="258">
        <v>130</v>
      </c>
      <c r="EA461" s="258">
        <v>131</v>
      </c>
      <c r="EB461" s="258">
        <v>132</v>
      </c>
      <c r="EC461" s="258">
        <v>133</v>
      </c>
      <c r="ED461" s="258">
        <v>134</v>
      </c>
      <c r="EE461" s="258">
        <v>135</v>
      </c>
      <c r="EF461" s="258">
        <v>136</v>
      </c>
      <c r="EG461" s="258">
        <v>137</v>
      </c>
      <c r="EH461" s="258">
        <v>138</v>
      </c>
      <c r="EI461" s="258">
        <v>139</v>
      </c>
      <c r="EJ461" s="258">
        <v>140</v>
      </c>
      <c r="EK461" s="258">
        <v>141</v>
      </c>
      <c r="EL461" s="258">
        <v>142</v>
      </c>
      <c r="EM461" s="258">
        <v>143</v>
      </c>
      <c r="EN461" s="258">
        <v>144</v>
      </c>
      <c r="EO461" s="258">
        <v>145</v>
      </c>
      <c r="EP461" s="258">
        <v>146</v>
      </c>
      <c r="EQ461" s="258">
        <v>147</v>
      </c>
    </row>
    <row r="464" spans="1:157" x14ac:dyDescent="0.25">
      <c r="CE464" s="49"/>
      <c r="CF464" s="49"/>
      <c r="CG464" s="49"/>
      <c r="CH464" s="49"/>
      <c r="CI464" s="49"/>
      <c r="CJ464" s="49"/>
      <c r="CK464" s="49"/>
    </row>
    <row r="465" spans="27:89" x14ac:dyDescent="0.25">
      <c r="CE465" s="49"/>
      <c r="CF465" s="49"/>
      <c r="CG465" s="49"/>
      <c r="CH465" s="49"/>
      <c r="CI465" s="49"/>
      <c r="CJ465" s="49"/>
      <c r="CK465" s="49"/>
    </row>
    <row r="466" spans="27:89" x14ac:dyDescent="0.25">
      <c r="CE466" s="49"/>
      <c r="CF466" s="49"/>
      <c r="CG466" s="49"/>
      <c r="CH466" s="49"/>
      <c r="CI466" s="49"/>
      <c r="CJ466" s="49"/>
      <c r="CK466" s="49"/>
    </row>
    <row r="467" spans="27:89" x14ac:dyDescent="0.25">
      <c r="AA467" s="258"/>
      <c r="AB467" s="258"/>
      <c r="AC467" s="258"/>
      <c r="AD467" s="258"/>
      <c r="AE467" s="258"/>
      <c r="AF467" s="258"/>
      <c r="AG467" s="258"/>
      <c r="AH467" s="258"/>
      <c r="AI467" s="258"/>
      <c r="AJ467" s="258"/>
      <c r="AK467" s="258"/>
      <c r="AL467" s="258"/>
      <c r="AM467" s="258"/>
      <c r="AN467" s="258"/>
      <c r="AO467" s="258"/>
      <c r="AP467" s="258"/>
      <c r="AQ467" s="258"/>
      <c r="AR467" s="258"/>
      <c r="AS467" s="258"/>
      <c r="AT467" s="258"/>
      <c r="AU467" s="258"/>
      <c r="AV467" s="258"/>
      <c r="AW467" s="258"/>
      <c r="AX467" s="258"/>
      <c r="AY467" s="258"/>
      <c r="AZ467" s="258"/>
      <c r="BA467" s="258"/>
      <c r="BB467" s="258"/>
      <c r="BC467" s="258"/>
      <c r="BD467" s="258"/>
      <c r="BE467" s="258"/>
      <c r="BF467" s="258"/>
      <c r="BG467" s="259"/>
      <c r="BI467" s="259"/>
      <c r="CE467" s="49"/>
      <c r="CF467" s="49"/>
      <c r="CG467" s="49"/>
      <c r="CH467" s="49"/>
      <c r="CI467" s="49"/>
      <c r="CJ467" s="49"/>
      <c r="CK467" s="49"/>
    </row>
    <row r="468" spans="27:89" x14ac:dyDescent="0.25">
      <c r="CE468" s="49"/>
      <c r="CF468" s="49"/>
      <c r="CG468" s="49"/>
      <c r="CH468" s="49"/>
      <c r="CI468" s="49"/>
      <c r="CJ468" s="49"/>
      <c r="CK468" s="49"/>
    </row>
    <row r="469" spans="27:89" x14ac:dyDescent="0.25">
      <c r="CE469" s="49"/>
      <c r="CF469" s="49"/>
      <c r="CG469" s="49"/>
      <c r="CH469" s="49"/>
      <c r="CI469" s="49"/>
      <c r="CJ469" s="49"/>
      <c r="CK469" s="49"/>
    </row>
  </sheetData>
  <autoFilter ref="A9:FD448" xr:uid="{85181575-CB13-4AB1-A628-6B1FB8BD3CAE}"/>
  <mergeCells count="1">
    <mergeCell ref="DT1:E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DESE-231-73732</_dlc_DocId>
    <_dlc_DocIdUrl xmlns="733efe1c-5bbe-4968-87dc-d400e65c879f">
      <Url>https://sharepoint.doemass.org/ese/webteam/cps/_layouts/DocIdRedir.aspx?ID=DESE-231-73732</Url>
      <Description>DESE-231-73732</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8E64D21D-6736-4552-A1AE-A68C2B4C7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07BDE4-A18C-41D2-91B8-A1AA2D885DDA}">
  <ds:schemaRefs>
    <ds:schemaRef ds:uri="http://schemas.microsoft.com/sharepoint/events"/>
  </ds:schemaRefs>
</ds:datastoreItem>
</file>

<file path=customXml/itemProps3.xml><?xml version="1.0" encoding="utf-8"?>
<ds:datastoreItem xmlns:ds="http://schemas.openxmlformats.org/officeDocument/2006/customXml" ds:itemID="{AD23EEE0-AA47-4F33-8AC5-8497EBCE8B59}">
  <ds:schemaRefs>
    <ds:schemaRef ds:uri="http://purl.org/dc/terms/"/>
    <ds:schemaRef ds:uri="http://www.w3.org/XML/1998/namespace"/>
    <ds:schemaRef ds:uri="http://schemas.microsoft.com/office/2006/documentManagement/types"/>
    <ds:schemaRef ds:uri="0a4e05da-b9bc-4326-ad73-01ef31b95567"/>
    <ds:schemaRef ds:uri="http://purl.org/dc/elements/1.1/"/>
    <ds:schemaRef ds:uri="733efe1c-5bbe-4968-87dc-d400e65c879f"/>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9B512A0-EABB-4FCA-AED1-882AA3F8BC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Projected FY22 Charter School Tuition Payments and Reimbursements for Sending Districts (Q1)(j)</dc:title>
  <dc:subject/>
  <dc:creator>DESE</dc:creator>
  <cp:lastModifiedBy>Zou, Dong (EOE)</cp:lastModifiedBy>
  <dcterms:created xsi:type="dcterms:W3CDTF">2021-09-20T13:43:32Z</dcterms:created>
  <dcterms:modified xsi:type="dcterms:W3CDTF">2021-09-20T21:49:01Z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20 2021</vt:lpwstr>
  </property>
</Properties>
</file>